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20730" windowHeight="11760" tabRatio="803"/>
  </bookViews>
  <sheets>
    <sheet name="Geography" sheetId="10" r:id="rId1"/>
    <sheet name="CCG to 111 Area &amp; Provider" sheetId="23" r:id="rId2"/>
    <sheet name="Raw" sheetId="20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Raw!$A$6:$AD$2453</definedName>
    <definedName name="AandE">OFFSET(Raw!#REF!,0,0,COUNTA(Raw!#REF!),1)</definedName>
    <definedName name="Abandoned">OFFSET(Raw!#REF!,0,0,COUNTA(Raw!#REF!),1)</definedName>
    <definedName name="All_Act">#REF!</definedName>
    <definedName name="Amb">OFFSET(Raw!#REF!,0,0,COUNTA(Raw!#REF!),1)</definedName>
    <definedName name="Analyst_names">#REF!</definedName>
    <definedName name="Area_Code">Raw!$AI$14:$AI$72</definedName>
    <definedName name="Audio">'[1]CAL WL - England_Diag'!#REF!</definedName>
    <definedName name="Audio_Act">#REF!</definedName>
    <definedName name="Bari_Ene">'[1]CAL WL - England_Diag'!#REF!</definedName>
    <definedName name="Bari_Ene_Act">#REF!</definedName>
    <definedName name="CAS">OFFSET(Raw!#REF!,0,0,COUNTA(Raw!#REF!),1)</definedName>
    <definedName name="CAS_Date">OFFSET(Raw!#REF!,0,0,COUNTA(Raw!#REF!),1)</definedName>
    <definedName name="Colon">'[1]CAL WL - England_Diag'!#REF!</definedName>
    <definedName name="Colon_Act">#REF!</definedName>
    <definedName name="Comp_Tomo_Act">#REF!</definedName>
    <definedName name="Cysto">'[1]CAL WL - England_Diag'!#REF!</definedName>
    <definedName name="Cysto_Act">#REF!</definedName>
    <definedName name="Date">OFFSET(Raw!#REF!,0,0,COUNTA(Raw!#REF!),1)</definedName>
    <definedName name="DEXA_Scan">'[1]CAL WL - England_Diag'!#REF!</definedName>
    <definedName name="DEXA_Scan_Act">#REF!</definedName>
    <definedName name="Dropdown_Date">OFFSET(Raw!#REF!,0,0,COUNTA(Raw!#REF!),1)</definedName>
    <definedName name="Dropdown_Geography">OFFSET(Raw!$AH$7,0,0,COUNTA(Raw!$AH$7:$AH$200),1)</definedName>
    <definedName name="Dropdown_Indicator">OFFSET(Raw!#REF!,0,0,COUNTA(Raw!#REF!),1)</definedName>
    <definedName name="Echocard">'[1]CAL WL - England_Diag'!#REF!</definedName>
    <definedName name="Echocard_Act">#REF!</definedName>
    <definedName name="ElectiveCommA_OrgCodes">INDIRECT([2]ElectiveTablesCalcs!$D$40&amp;"!B:B")</definedName>
    <definedName name="ElectiveCommA_TLCell">INDIRECT([2]ElectiveTablesCalcs!$D$40&amp;"!$A$1")</definedName>
    <definedName name="ElectiveCommP_OrgCodes">INDIRECT([2]ElectiveTablesCalcs!$D$41&amp;"!B:B")</definedName>
    <definedName name="ElectiveCommP_TLCell">INDIRECT([2]ElectiveTablesCalcs!$D$41&amp;"!$A$1")</definedName>
    <definedName name="ElectiveProvA_OrgCodes">INDIRECT([2]ElectiveTablesCalcs!$H$40&amp;"!B:B")</definedName>
    <definedName name="ElectiveProvA_TLCell">INDIRECT([2]ElectiveTablesCalcs!$H$40&amp;"!$A$1")</definedName>
    <definedName name="ElectiveProvP_OrgCodes">INDIRECT([2]ElectiveTablesCalcs!$H$41&amp;"!B:B")</definedName>
    <definedName name="ElectiveProvP_TLCell">INDIRECT([2]ElectiveTablesCalcs!$H$41&amp;"!$A$1")</definedName>
    <definedName name="Electrophy">'[1]CAL WL - England_Diag'!#REF!</definedName>
    <definedName name="Electrophy_Act">#REF!</definedName>
    <definedName name="EmergencyA_OrgCodes">INDIRECT([2]ElectiveTablesCalcs!$C$78&amp;"!B:B")</definedName>
    <definedName name="EmergencyA_TLCell">INDIRECT([2]ElectiveTablesCalcs!$C$78&amp;"!$A$1")</definedName>
    <definedName name="EmergencyP_OrgCodes">INDIRECT([2]ElectiveTablesCalcs!$C$79&amp;"!B:B")</definedName>
    <definedName name="EmergencyP_TLCell">INDIRECT([2]ElectiveTablesCalcs!$C$79&amp;"!$A$1")</definedName>
    <definedName name="Endo_Act">#REF!</definedName>
    <definedName name="Eng_Code">Raw!$AI$7</definedName>
    <definedName name="Flexi_Sig">'[1]CAL WL - England_Diag'!#REF!</definedName>
    <definedName name="Flexi_Sig_Act">#REF!</definedName>
    <definedName name="Gastro">'[1]CAL WL - England_Diag'!#REF!</definedName>
    <definedName name="Gastro_Act">#REF!</definedName>
    <definedName name="GQU_Threshold">OFFSET(#REF!,3,0,1,#REF!)</definedName>
    <definedName name="GQU11_Data">OFFSET(#REF!,0,0,1,#REF!)</definedName>
    <definedName name="HQU_Data">OFFSET(#REF!,2,0,1,#REF!)</definedName>
    <definedName name="HQU_Dates">OFFSET(#REF!,1,0,1,#REF!)</definedName>
    <definedName name="HQU_Threshold">OFFSET(#REF!,3,0,1,#REF!)</definedName>
    <definedName name="HQU01_Data">OFFSET('[3]HQU HCAI calc'!$D$34,0,0,1,'[3]HQU HCAI calc'!$E$5)</definedName>
    <definedName name="HQU02_Data">OFFSET('[3]HQU HCAI calc'!$D$43,0,0,1,'[3]HQU HCAI calc'!$E$6)</definedName>
    <definedName name="HQU03_01_Data">OFFSET('[3]HQU Amb calc'!$C$45,0,0,1,'[3]HQU Amb calc'!$E$5)</definedName>
    <definedName name="HQU03_02_Data">OFFSET('[3]HQU Amb calc'!$C$54,0,0,1,'[3]HQU Amb calc'!$E$5)</definedName>
    <definedName name="HQU05_18wks">OFFSET('[3]HQU RTT calc'!$D$57,0,0,1,'[3]HQU RTT calc'!$F$5)</definedName>
    <definedName name="HQU05_Data">OFFSET('[3]HQU RTT calc'!$D$40,0,0,1,'[3]HQU RTT calc'!$F$5)</definedName>
    <definedName name="HQU06_18wks">OFFSET('[3]HQU RTT calc'!$D$60,0,0,1,'[3]HQU RTT calc'!$F$5)</definedName>
    <definedName name="HQU06_Data">OFFSET('[3]HQU RTT calc'!$D$41,0,0,1,'[3]HQU RTT calc'!$F$6)</definedName>
    <definedName name="HQU07_18wks">OFFSET('[3]HQU RTT calc'!$D$71,0,0,1,'[3]HQU RTT calc'!$F$5)</definedName>
    <definedName name="HQU07_Data">OFFSET('[3]HQU RTT calc'!$D$42,0,0,1,'[3]HQU RTT calc'!$F$7)</definedName>
    <definedName name="HQU08_Data">OFFSET('[4]CB_B MSA calc'!$H$24,0,0,1,'[4]CB_B MSA calc'!$E$5)</definedName>
    <definedName name="HQU08_Data_num">OFFSET('[4]CB_B MSA calc'!$H$23,0,0,1,'[4]CB_B MSA calc'!$E$5)</definedName>
    <definedName name="HQU08_Dates">OFFSET('[4]CB_B MSA calc'!$H$22,0,0,1,'[4]CB_B MSA calc'!$E$5)</definedName>
    <definedName name="HQU09_Data">OFFSET(#REF!,0,0,1,#REF!)</definedName>
    <definedName name="HQU10_Data">OFFSET(#REF!,0,0,1,#REF!)</definedName>
    <definedName name="HQU11_Data">OFFSET(#REF!,0,0,1,#REF!)</definedName>
    <definedName name="HQU12_Data">OFFSET(#REF!,0,0,1,#REF!)</definedName>
    <definedName name="HQU13_Data">OFFSET(#REF!,0,0,1,#REF!)</definedName>
    <definedName name="HQU14A_Data">OFFSET('[3]HQU Cancer calc'!$D$50,0,0,1,'[3]HQU Cancer calc'!$F$5)</definedName>
    <definedName name="HQU14B_Data">OFFSET('[3]HQU Cancer calc'!$D$53,0,0,1,'[3]HQU Cancer calc'!$F$6)</definedName>
    <definedName name="HQU15A_Data">OFFSET('[3]HQU Cancer calc'!$D$62,0,0,1,'[3]HQU Cancer calc'!$F$7)</definedName>
    <definedName name="HQU15B_Data">OFFSET('[3]HQU Cancer calc'!$D$66,0,0,1,'[3]HQU Cancer calc'!$F$8)</definedName>
    <definedName name="HRF01_Data">OFFSET('[3]HRF FT calc'!$E$39,0,0,1,'[3]HRF FT calc'!$E$5)</definedName>
    <definedName name="HRS_Data">OFFSET(#REF!,2,0,1,#REF!)</definedName>
    <definedName name="HRS_Dates">OFFSET(#REF!,1,0,1,#REF!)</definedName>
    <definedName name="HRS06_Data">OFFSET(#REF!,0,0,1,#REF!)</definedName>
    <definedName name="HRS07_Data">OFFSET('[3]HRS RTT Inc calc'!$D$25,0,0,1,'[3]HRS RTT Inc calc'!$F$5)</definedName>
    <definedName name="HRS07_o18_Data">OFFSET('[3]HRS RTT Inc calc'!$D$36,0,0,1,'[3]HRS RTT Inc calc'!$F$5)</definedName>
    <definedName name="HRS09_Data_A">OFFSET('[3]HRS Wkforce calc'!$W$27,0,0,1,'[3]HRS Wkforce calc'!$F$4)</definedName>
    <definedName name="HRS09_Data_AB">'[3]HRS Wkforce calc'!$W$29:$AA$29</definedName>
    <definedName name="HRS09_Data_B">OFFSET('[3]HRS Wkforce calc'!$W$28,0,0,1,'[3]HRS Wkforce calc'!$F$4)</definedName>
    <definedName name="MRI_Act">#REF!</definedName>
    <definedName name="Non_Endo_Act">#REF!</definedName>
    <definedName name="None">OFFSET(Raw!$AO$7,0,0,COUNTA(Raw!$AO$7:$AO$185),1)</definedName>
    <definedName name="Nou_Act">#REF!</definedName>
    <definedName name="Offered">OFFSET(Raw!#REF!,0,0,COUNTA(Raw!#REF!),1)</definedName>
    <definedName name="Offered_Av">OFFSET(Raw!#REF!,0,0,COUNTA(Raw!#REF!),1)</definedName>
    <definedName name="OrganisationList">INDIRECT("Organisations!$C$5:$D$"&amp;5+'[5]Organisations Comm'!#REF!)</definedName>
    <definedName name="Orgs">'[5]Organisations Comm'!#REF!</definedName>
    <definedName name="Other">OFFSET(Raw!$AN$7,0,0,COUNTA(Raw!$AN$7:$AN$185),1)</definedName>
    <definedName name="Peri_neuro">'[1]CAL WL - England_Diag'!#REF!</definedName>
    <definedName name="Peri_neuro_Act">#REF!</definedName>
    <definedName name="PHS18_Dates">OFFSET('[4]CB_E HV calc'!$W$24,0,0,1,'[4]CB_E HV calc'!$F$4)</definedName>
    <definedName name="Primary">OFFSET(Raw!$AM$7,0,0,COUNTA(Raw!$AM$7:$AM$185),1)</definedName>
    <definedName name="_xlnm.Print_Titles" localSheetId="1">'CCG to 111 Area &amp; Provider'!$2:$2</definedName>
    <definedName name="_xlnm.Print_Titles" localSheetId="0">Geography!$B:$B,Geography!$5:$5</definedName>
    <definedName name="Prov_Code">Raw!$AI$74:$AI$93</definedName>
    <definedName name="Reg_Code">Raw!$AI$9:$AI$12</definedName>
    <definedName name="SHAClustersEmerg">OFFSET('[2]CommCs List'!$F$1, [2]EmergencyGraphsCalcs!$E$58, 0, [2]EmergencyGraphsCalcs!$F$58, 3)</definedName>
    <definedName name="SHAComms">OFFSET('[2]Comms List'!$B$1, [2]ElectiveGraphsCalcs!$G$57, 0, [2]ElectiveGraphsCalcs!$H$57, 2)</definedName>
    <definedName name="SHACommsC">OFFSET('[2]CommCs List'!$B$1, [2]ElectiveGraphsCalcs!$G$57, 0, [2]ElectiveGraphsCalcs!$H$57, 2)</definedName>
    <definedName name="SHACommsEmerg">OFFSET('[2]Comms List'!$G$1, [2]EmergencyGraphsCalcs!$E$58, 0, [2]EmergencyGraphsCalcs!$F$58, 2)</definedName>
    <definedName name="SHAProvs">OFFSET('[2]Provs List'!$B$1, [2]ElectiveGraphsCalcs!$G$57, 0, [2]ElectiveGraphsCalcs!$H$57, 2)</definedName>
    <definedName name="SHAProvsEmerg">OFFSET('[2]Provs List'!$G$1, [2]EmergencyGraphsCalcs!$E$58, 0, [2]EmergencyGraphsCalcs!$F$58, 2)</definedName>
    <definedName name="SHAs">'[5]Organisations Comm'!#REF!</definedName>
    <definedName name="Sixty">OFFSET(Raw!#REF!,0,0,COUNTA(Raw!#REF!),1)</definedName>
    <definedName name="Sleep_studies">'[1]CAL WL - England_Diag'!#REF!</definedName>
    <definedName name="Sleep_studies_Act">#REF!</definedName>
    <definedName name="SRF14_Enabled">OFFSET(#REF!,0,0,1,#REF!)</definedName>
    <definedName name="SRF14_Func">OFFSET(#REF!,0,0,1,#REF!)</definedName>
    <definedName name="SRF14_NoFunc">OFFSET(#REF!,0,0,1,#REF!)</definedName>
    <definedName name="Standard">OFFSET(Raw!#REF!,0,0,COUNTA(Raw!#REF!),1)</definedName>
    <definedName name="TableName">"Dummy"</definedName>
    <definedName name="Urody">'[1]CAL WL - England_Diag'!#REF!</definedName>
    <definedName name="Urody_Act">#REF!</definedName>
    <definedName name="vDateTime">#REF!</definedName>
    <definedName name="vDiastolic">#REF!</definedName>
    <definedName name="vHeartRate">#REF!</definedName>
    <definedName name="vSystolic">#REF!</definedName>
  </definedNames>
  <calcPr calcId="145621"/>
</workbook>
</file>

<file path=xl/calcChain.xml><?xml version="1.0" encoding="utf-8"?>
<calcChain xmlns="http://schemas.openxmlformats.org/spreadsheetml/2006/main">
  <c r="B5" i="10" l="1"/>
  <c r="G3" i="10" s="1"/>
  <c r="AI75" i="20"/>
  <c r="AI76" i="20"/>
  <c r="AI77" i="20"/>
  <c r="AI78" i="20"/>
  <c r="AI79" i="20"/>
  <c r="AI80" i="20"/>
  <c r="AI81" i="20"/>
  <c r="AI82" i="20"/>
  <c r="AI83" i="20"/>
  <c r="AI84" i="20"/>
  <c r="AI85" i="20"/>
  <c r="AI86" i="20"/>
  <c r="AI87" i="20"/>
  <c r="AI88" i="20"/>
  <c r="AI89" i="20"/>
  <c r="AI90" i="20"/>
  <c r="AI91" i="20"/>
  <c r="AI92" i="20"/>
  <c r="AI93" i="20"/>
  <c r="AI74" i="20"/>
  <c r="B16" i="10" l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C14" i="10" s="1"/>
  <c r="B8" i="10"/>
  <c r="AK12" i="20"/>
  <c r="AK11" i="20"/>
  <c r="AK10" i="20"/>
  <c r="AK9" i="20"/>
  <c r="B100" i="10" l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A102" i="10"/>
  <c r="G102" i="10" s="1"/>
  <c r="B9" i="10"/>
  <c r="H102" i="10" l="1"/>
  <c r="AE102" i="10"/>
  <c r="AF102" i="10"/>
  <c r="AH102" i="10"/>
  <c r="X102" i="10"/>
  <c r="AG102" i="10"/>
  <c r="V102" i="10"/>
  <c r="AA102" i="10"/>
  <c r="W102" i="10"/>
  <c r="Z102" i="10"/>
  <c r="T102" i="10"/>
  <c r="Q102" i="10"/>
  <c r="P102" i="10"/>
  <c r="M102" i="10"/>
  <c r="L102" i="10"/>
  <c r="Y102" i="10"/>
  <c r="I102" i="10"/>
  <c r="AJ102" i="10" s="1"/>
  <c r="S102" i="10"/>
  <c r="AC102" i="10"/>
  <c r="O102" i="10"/>
  <c r="N102" i="10"/>
  <c r="K102" i="10"/>
  <c r="J102" i="10"/>
  <c r="B10" i="10"/>
  <c r="BD102" i="10" l="1"/>
  <c r="AU102" i="10"/>
  <c r="AO102" i="10"/>
  <c r="AQ102" i="10"/>
  <c r="BB102" i="10"/>
  <c r="BI102" i="10"/>
  <c r="AL102" i="10"/>
  <c r="AK102" i="10"/>
  <c r="AM102" i="10"/>
  <c r="BA102" i="10"/>
  <c r="BH102" i="10"/>
  <c r="BF102" i="10"/>
  <c r="AW102" i="10"/>
  <c r="BG102" i="10"/>
  <c r="AS102" i="10"/>
  <c r="AN102" i="10"/>
  <c r="AP102" i="10"/>
  <c r="AX102" i="10"/>
  <c r="AY102" i="10"/>
  <c r="B11" i="10"/>
  <c r="B12" i="10" l="1"/>
  <c r="B13" i="10" l="1"/>
  <c r="B14" i="10" l="1"/>
  <c r="A27" i="10" l="1"/>
  <c r="G27" i="10" s="1"/>
  <c r="A39" i="10"/>
  <c r="G39" i="10" s="1"/>
  <c r="A51" i="10"/>
  <c r="G51" i="10" s="1"/>
  <c r="A63" i="10"/>
  <c r="G63" i="10" s="1"/>
  <c r="A75" i="10"/>
  <c r="G75" i="10" s="1"/>
  <c r="A87" i="10"/>
  <c r="G87" i="10" s="1"/>
  <c r="A99" i="10"/>
  <c r="G99" i="10" s="1"/>
  <c r="A15" i="10"/>
  <c r="G15" i="10" s="1"/>
  <c r="S99" i="10" l="1"/>
  <c r="AH99" i="10"/>
  <c r="AG99" i="10"/>
  <c r="Z99" i="10"/>
  <c r="AC99" i="10"/>
  <c r="AF99" i="10"/>
  <c r="AE99" i="10"/>
  <c r="X99" i="10"/>
  <c r="W99" i="10"/>
  <c r="Y99" i="10"/>
  <c r="O99" i="10"/>
  <c r="J99" i="10"/>
  <c r="AA99" i="10"/>
  <c r="K99" i="10"/>
  <c r="T99" i="10"/>
  <c r="V99" i="10"/>
  <c r="N99" i="10"/>
  <c r="M99" i="10"/>
  <c r="L99" i="10"/>
  <c r="H99" i="10"/>
  <c r="Q99" i="10"/>
  <c r="P99" i="10"/>
  <c r="I99" i="10"/>
  <c r="AA51" i="10"/>
  <c r="Y51" i="10"/>
  <c r="V51" i="10"/>
  <c r="T51" i="10"/>
  <c r="S51" i="10"/>
  <c r="AF51" i="10"/>
  <c r="AG51" i="10"/>
  <c r="AC51" i="10"/>
  <c r="X51" i="10"/>
  <c r="AH51" i="10"/>
  <c r="Z51" i="10"/>
  <c r="AE51" i="10"/>
  <c r="W51" i="10"/>
  <c r="Q51" i="10"/>
  <c r="M51" i="10"/>
  <c r="O51" i="10"/>
  <c r="I51" i="10"/>
  <c r="J51" i="10"/>
  <c r="N51" i="10"/>
  <c r="H51" i="10"/>
  <c r="L51" i="10"/>
  <c r="P51" i="10"/>
  <c r="K51" i="10"/>
  <c r="S87" i="10"/>
  <c r="T87" i="10"/>
  <c r="Y87" i="10"/>
  <c r="AC87" i="10"/>
  <c r="AH87" i="10"/>
  <c r="AG87" i="10"/>
  <c r="AF87" i="10"/>
  <c r="AE87" i="10"/>
  <c r="X87" i="10"/>
  <c r="W87" i="10"/>
  <c r="N87" i="10"/>
  <c r="AA87" i="10"/>
  <c r="J87" i="10"/>
  <c r="V87" i="10"/>
  <c r="Z87" i="10"/>
  <c r="Q87" i="10"/>
  <c r="P87" i="10"/>
  <c r="L87" i="10"/>
  <c r="K87" i="10"/>
  <c r="I87" i="10"/>
  <c r="O87" i="10"/>
  <c r="H87" i="10"/>
  <c r="M87" i="10"/>
  <c r="S39" i="10"/>
  <c r="W39" i="10"/>
  <c r="T39" i="10"/>
  <c r="AA39" i="10"/>
  <c r="X39" i="10"/>
  <c r="V39" i="10"/>
  <c r="AF39" i="10"/>
  <c r="AC39" i="10"/>
  <c r="Y39" i="10"/>
  <c r="AH39" i="10"/>
  <c r="AG39" i="10"/>
  <c r="AE39" i="10"/>
  <c r="Z39" i="10"/>
  <c r="I39" i="10"/>
  <c r="P39" i="10"/>
  <c r="L39" i="10"/>
  <c r="K39" i="10"/>
  <c r="J39" i="10"/>
  <c r="Q39" i="10"/>
  <c r="M39" i="10"/>
  <c r="H39" i="10"/>
  <c r="O39" i="10"/>
  <c r="AO39" i="10" s="1"/>
  <c r="N39" i="10"/>
  <c r="AA75" i="10"/>
  <c r="S75" i="10"/>
  <c r="V75" i="10"/>
  <c r="AG75" i="10"/>
  <c r="AH75" i="10"/>
  <c r="AC75" i="10"/>
  <c r="AF75" i="10"/>
  <c r="X75" i="10"/>
  <c r="AE75" i="10"/>
  <c r="Z75" i="10"/>
  <c r="Y75" i="10"/>
  <c r="W75" i="10"/>
  <c r="T75" i="10"/>
  <c r="Q75" i="10"/>
  <c r="N75" i="10"/>
  <c r="M75" i="10"/>
  <c r="P75" i="10"/>
  <c r="L75" i="10"/>
  <c r="K75" i="10"/>
  <c r="J75" i="10"/>
  <c r="I75" i="10"/>
  <c r="H75" i="10"/>
  <c r="O75" i="10"/>
  <c r="T27" i="10"/>
  <c r="X27" i="10"/>
  <c r="V27" i="10"/>
  <c r="Z27" i="10"/>
  <c r="AA27" i="10"/>
  <c r="S27" i="10"/>
  <c r="AH27" i="10"/>
  <c r="AF27" i="10"/>
  <c r="AG27" i="10"/>
  <c r="AE27" i="10"/>
  <c r="Y27" i="10"/>
  <c r="AC27" i="10"/>
  <c r="W27" i="10"/>
  <c r="I27" i="10"/>
  <c r="O27" i="10"/>
  <c r="Q27" i="10"/>
  <c r="P27" i="10"/>
  <c r="K27" i="10"/>
  <c r="N27" i="10"/>
  <c r="L27" i="10"/>
  <c r="M27" i="10"/>
  <c r="H27" i="10"/>
  <c r="J27" i="10"/>
  <c r="S15" i="10"/>
  <c r="W15" i="10"/>
  <c r="AA15" i="10"/>
  <c r="AH15" i="10"/>
  <c r="T15" i="10"/>
  <c r="AG15" i="10"/>
  <c r="V15" i="10"/>
  <c r="X15" i="10"/>
  <c r="Y15" i="10"/>
  <c r="AF15" i="10"/>
  <c r="AE15" i="10"/>
  <c r="AC15" i="10"/>
  <c r="Q15" i="10"/>
  <c r="Z15" i="10"/>
  <c r="J15" i="10"/>
  <c r="P15" i="10"/>
  <c r="M15" i="10"/>
  <c r="K15" i="10"/>
  <c r="N15" i="10"/>
  <c r="O15" i="10"/>
  <c r="H15" i="10"/>
  <c r="I15" i="10"/>
  <c r="L15" i="10"/>
  <c r="S63" i="10"/>
  <c r="Y63" i="10"/>
  <c r="T63" i="10"/>
  <c r="Z63" i="10"/>
  <c r="AC63" i="10"/>
  <c r="AH63" i="10"/>
  <c r="AG63" i="10"/>
  <c r="AE63" i="10"/>
  <c r="W63" i="10"/>
  <c r="AF63" i="10"/>
  <c r="X63" i="10"/>
  <c r="AA63" i="10"/>
  <c r="V63" i="10"/>
  <c r="I63" i="10"/>
  <c r="K63" i="10"/>
  <c r="O63" i="10"/>
  <c r="J63" i="10"/>
  <c r="Q63" i="10"/>
  <c r="M63" i="10"/>
  <c r="L63" i="10"/>
  <c r="P63" i="10"/>
  <c r="H63" i="10"/>
  <c r="N63" i="10"/>
  <c r="A100" i="10"/>
  <c r="G100" i="10" s="1"/>
  <c r="A76" i="10"/>
  <c r="G76" i="10" s="1"/>
  <c r="A64" i="10"/>
  <c r="G64" i="10" s="1"/>
  <c r="A52" i="10"/>
  <c r="G52" i="10" s="1"/>
  <c r="A40" i="10"/>
  <c r="G40" i="10" s="1"/>
  <c r="C13" i="10"/>
  <c r="C12" i="10"/>
  <c r="C11" i="10"/>
  <c r="C10" i="10"/>
  <c r="C9" i="10"/>
  <c r="C8" i="10"/>
  <c r="C7" i="10"/>
  <c r="AL15" i="10" l="1"/>
  <c r="AN15" i="10"/>
  <c r="AK51" i="10"/>
  <c r="AO87" i="10"/>
  <c r="AJ15" i="10"/>
  <c r="AX27" i="10"/>
  <c r="BH27" i="10"/>
  <c r="AU27" i="10"/>
  <c r="AN39" i="10"/>
  <c r="AP39" i="10"/>
  <c r="BH39" i="10"/>
  <c r="BG39" i="10"/>
  <c r="AU39" i="10"/>
  <c r="AL87" i="10"/>
  <c r="AL51" i="10"/>
  <c r="AJ51" i="10"/>
  <c r="AW99" i="10"/>
  <c r="AY99" i="10"/>
  <c r="AZ27" i="10"/>
  <c r="BI27" i="10"/>
  <c r="AW27" i="10"/>
  <c r="AK39" i="10"/>
  <c r="AP99" i="10"/>
  <c r="AM39" i="10"/>
  <c r="AM87" i="10"/>
  <c r="AK87" i="10"/>
  <c r="AP51" i="10"/>
  <c r="AL39" i="10"/>
  <c r="AN87" i="10"/>
  <c r="AN51" i="10"/>
  <c r="AM51" i="10"/>
  <c r="AN63" i="10"/>
  <c r="AM63" i="10"/>
  <c r="AK63" i="10"/>
  <c r="AM27" i="10"/>
  <c r="AP27" i="10"/>
  <c r="AX75" i="10"/>
  <c r="AY75" i="10"/>
  <c r="BH75" i="10"/>
  <c r="AJ99" i="10"/>
  <c r="AL63" i="10"/>
  <c r="AO63" i="10"/>
  <c r="BF63" i="10"/>
  <c r="AK27" i="10"/>
  <c r="BF27" i="10"/>
  <c r="AS27" i="10"/>
  <c r="AY27" i="10"/>
  <c r="AJ75" i="10"/>
  <c r="AP75" i="10"/>
  <c r="AU75" i="10"/>
  <c r="BF75" i="10"/>
  <c r="AX99" i="10"/>
  <c r="BD99" i="10"/>
  <c r="AY63" i="10"/>
  <c r="AU63" i="10"/>
  <c r="AK15" i="10"/>
  <c r="BG15" i="10"/>
  <c r="BH15" i="10"/>
  <c r="AX15" i="10"/>
  <c r="AM75" i="10"/>
  <c r="AW87" i="10"/>
  <c r="AX87" i="10"/>
  <c r="BH87" i="10"/>
  <c r="AU87" i="10"/>
  <c r="AX51" i="10"/>
  <c r="AY51" i="10"/>
  <c r="AS51" i="10"/>
  <c r="AJ63" i="10"/>
  <c r="BG63" i="10"/>
  <c r="BI63" i="10"/>
  <c r="AZ63" i="10"/>
  <c r="AM15" i="10"/>
  <c r="AZ15" i="10"/>
  <c r="AU15" i="10"/>
  <c r="AS15" i="10"/>
  <c r="AL27" i="10"/>
  <c r="BD27" i="10"/>
  <c r="BG27" i="10"/>
  <c r="AO75" i="10"/>
  <c r="AK75" i="10"/>
  <c r="AN75" i="10"/>
  <c r="AZ75" i="10"/>
  <c r="BG75" i="10"/>
  <c r="AW75" i="10"/>
  <c r="AJ39" i="10"/>
  <c r="BI39" i="10"/>
  <c r="AW39" i="10"/>
  <c r="AX39" i="10"/>
  <c r="AP87" i="10"/>
  <c r="AY87" i="10"/>
  <c r="BI87" i="10"/>
  <c r="AS87" i="10"/>
  <c r="AO51" i="10"/>
  <c r="BF51" i="10"/>
  <c r="BD51" i="10"/>
  <c r="AU51" i="10"/>
  <c r="AL99" i="10"/>
  <c r="AU99" i="10"/>
  <c r="AO99" i="10"/>
  <c r="BF99" i="10"/>
  <c r="BH99" i="10"/>
  <c r="BH63" i="10"/>
  <c r="AP63" i="10"/>
  <c r="AW63" i="10"/>
  <c r="AX63" i="10"/>
  <c r="BD63" i="10"/>
  <c r="AS63" i="10"/>
  <c r="AO15" i="10"/>
  <c r="AP15" i="10"/>
  <c r="BD15" i="10"/>
  <c r="AY15" i="10"/>
  <c r="BI15" i="10"/>
  <c r="AN27" i="10"/>
  <c r="AO27" i="10"/>
  <c r="AL75" i="10"/>
  <c r="BD75" i="10"/>
  <c r="AS75" i="10"/>
  <c r="AZ39" i="10"/>
  <c r="AY39" i="10"/>
  <c r="AS39" i="10"/>
  <c r="AJ87" i="10"/>
  <c r="BF87" i="10"/>
  <c r="BD87" i="10"/>
  <c r="BH51" i="10"/>
  <c r="AW51" i="10"/>
  <c r="AM99" i="10"/>
  <c r="AK99" i="10"/>
  <c r="AZ99" i="10"/>
  <c r="BG99" i="10"/>
  <c r="BI99" i="10"/>
  <c r="BF15" i="10"/>
  <c r="AW15" i="10"/>
  <c r="AJ27" i="10"/>
  <c r="BI75" i="10"/>
  <c r="BF39" i="10"/>
  <c r="BD39" i="10"/>
  <c r="BG87" i="10"/>
  <c r="AZ87" i="10"/>
  <c r="BI51" i="10"/>
  <c r="BG51" i="10"/>
  <c r="AZ51" i="10"/>
  <c r="AQ99" i="10"/>
  <c r="AN99" i="10"/>
  <c r="AS99" i="10"/>
  <c r="S52" i="10"/>
  <c r="AG52" i="10"/>
  <c r="W52" i="10"/>
  <c r="AA52" i="10"/>
  <c r="AE52" i="10"/>
  <c r="AF52" i="10"/>
  <c r="AC52" i="10"/>
  <c r="AH52" i="10"/>
  <c r="Y52" i="10"/>
  <c r="Z52" i="10"/>
  <c r="V52" i="10"/>
  <c r="T52" i="10"/>
  <c r="X52" i="10"/>
  <c r="J52" i="10"/>
  <c r="N52" i="10"/>
  <c r="I52" i="10"/>
  <c r="O52" i="10"/>
  <c r="M52" i="10"/>
  <c r="L52" i="10"/>
  <c r="K52" i="10"/>
  <c r="P52" i="10"/>
  <c r="H52" i="10"/>
  <c r="Q52" i="10"/>
  <c r="AG64" i="10"/>
  <c r="S64" i="10"/>
  <c r="AF64" i="10"/>
  <c r="AH64" i="10"/>
  <c r="AE64" i="10"/>
  <c r="AC64" i="10"/>
  <c r="X64" i="10"/>
  <c r="Z64" i="10"/>
  <c r="W64" i="10"/>
  <c r="V64" i="10"/>
  <c r="AA64" i="10"/>
  <c r="Y64" i="10"/>
  <c r="T64" i="10"/>
  <c r="O64" i="10"/>
  <c r="K64" i="10"/>
  <c r="M64" i="10"/>
  <c r="Q64" i="10"/>
  <c r="I64" i="10"/>
  <c r="H64" i="10"/>
  <c r="L64" i="10"/>
  <c r="P64" i="10"/>
  <c r="N64" i="10"/>
  <c r="J64" i="10"/>
  <c r="AA40" i="10"/>
  <c r="V40" i="10"/>
  <c r="S40" i="10"/>
  <c r="X40" i="10"/>
  <c r="AF40" i="10"/>
  <c r="AC40" i="10"/>
  <c r="AE40" i="10"/>
  <c r="AH40" i="10"/>
  <c r="Z40" i="10"/>
  <c r="W40" i="10"/>
  <c r="AG40" i="10"/>
  <c r="T40" i="10"/>
  <c r="Y40" i="10"/>
  <c r="O40" i="10"/>
  <c r="H40" i="10"/>
  <c r="J40" i="10"/>
  <c r="K40" i="10"/>
  <c r="Q40" i="10"/>
  <c r="L40" i="10"/>
  <c r="N40" i="10"/>
  <c r="P40" i="10"/>
  <c r="I40" i="10"/>
  <c r="M40" i="10"/>
  <c r="S100" i="10"/>
  <c r="AG100" i="10"/>
  <c r="AF100" i="10"/>
  <c r="AE100" i="10"/>
  <c r="AC100" i="10"/>
  <c r="AH100" i="10"/>
  <c r="AA100" i="10"/>
  <c r="Y100" i="10"/>
  <c r="W100" i="10"/>
  <c r="Z100" i="10"/>
  <c r="V100" i="10"/>
  <c r="P100" i="10"/>
  <c r="T100" i="10"/>
  <c r="Q100" i="10"/>
  <c r="L100" i="10"/>
  <c r="X100" i="10"/>
  <c r="M100" i="10"/>
  <c r="H100" i="10"/>
  <c r="I100" i="10"/>
  <c r="O100" i="10"/>
  <c r="K100" i="10"/>
  <c r="J100" i="10"/>
  <c r="N100" i="10"/>
  <c r="W76" i="10"/>
  <c r="S76" i="10"/>
  <c r="AE76" i="10"/>
  <c r="AH76" i="10"/>
  <c r="AC76" i="10"/>
  <c r="AA76" i="10"/>
  <c r="AF76" i="10"/>
  <c r="Z76" i="10"/>
  <c r="Y76" i="10"/>
  <c r="V76" i="10"/>
  <c r="T76" i="10"/>
  <c r="AG76" i="10"/>
  <c r="X76" i="10"/>
  <c r="H76" i="10"/>
  <c r="N76" i="10"/>
  <c r="M76" i="10"/>
  <c r="I76" i="10"/>
  <c r="P76" i="10"/>
  <c r="O76" i="10"/>
  <c r="L76" i="10"/>
  <c r="K76" i="10"/>
  <c r="J76" i="10"/>
  <c r="Q76" i="10"/>
  <c r="A16" i="10"/>
  <c r="G16" i="10" s="1"/>
  <c r="A88" i="10"/>
  <c r="G88" i="10" s="1"/>
  <c r="A28" i="10"/>
  <c r="G28" i="10" s="1"/>
  <c r="AM52" i="10" l="1"/>
  <c r="AN40" i="10"/>
  <c r="AO76" i="10"/>
  <c r="AN76" i="10"/>
  <c r="AK40" i="10"/>
  <c r="AL52" i="10"/>
  <c r="AN52" i="10"/>
  <c r="AL64" i="10"/>
  <c r="AM64" i="10"/>
  <c r="AJ76" i="10"/>
  <c r="AM40" i="10"/>
  <c r="AL40" i="10"/>
  <c r="AN64" i="10"/>
  <c r="AJ64" i="10"/>
  <c r="AO52" i="10"/>
  <c r="AK76" i="10"/>
  <c r="AP52" i="10"/>
  <c r="AJ100" i="10"/>
  <c r="BG76" i="10"/>
  <c r="BI100" i="10"/>
  <c r="AP40" i="10"/>
  <c r="AW76" i="10"/>
  <c r="AS76" i="10"/>
  <c r="AU100" i="10"/>
  <c r="AX100" i="10"/>
  <c r="BD100" i="10"/>
  <c r="AS100" i="10"/>
  <c r="AU76" i="10"/>
  <c r="BF76" i="10"/>
  <c r="BH100" i="10"/>
  <c r="AY76" i="10"/>
  <c r="AZ76" i="10"/>
  <c r="BD76" i="10"/>
  <c r="AX76" i="10"/>
  <c r="AO100" i="10"/>
  <c r="AY100" i="10"/>
  <c r="AP100" i="10"/>
  <c r="AZ100" i="10"/>
  <c r="BF100" i="10"/>
  <c r="AO64" i="10"/>
  <c r="AW64" i="10"/>
  <c r="BD64" i="10"/>
  <c r="AS64" i="10"/>
  <c r="AY52" i="10"/>
  <c r="AZ52" i="10"/>
  <c r="BF52" i="10"/>
  <c r="AS52" i="10"/>
  <c r="BH40" i="10"/>
  <c r="BF40" i="10"/>
  <c r="AL76" i="10"/>
  <c r="AM76" i="10"/>
  <c r="BH76" i="10"/>
  <c r="BI76" i="10"/>
  <c r="AN100" i="10"/>
  <c r="AL100" i="10"/>
  <c r="AW100" i="10"/>
  <c r="BG100" i="10"/>
  <c r="AJ40" i="10"/>
  <c r="AO40" i="10"/>
  <c r="AX40" i="10"/>
  <c r="BD40" i="10"/>
  <c r="AW40" i="10"/>
  <c r="AP64" i="10"/>
  <c r="AU64" i="10"/>
  <c r="AX64" i="10"/>
  <c r="BF64" i="10"/>
  <c r="BH64" i="10"/>
  <c r="AK52" i="10"/>
  <c r="AJ52" i="10"/>
  <c r="AU52" i="10"/>
  <c r="BI52" i="10"/>
  <c r="AS40" i="10"/>
  <c r="AQ100" i="10"/>
  <c r="AZ40" i="10"/>
  <c r="BG40" i="10"/>
  <c r="AZ64" i="10"/>
  <c r="BI64" i="10"/>
  <c r="AW52" i="10"/>
  <c r="BD52" i="10"/>
  <c r="AX52" i="10"/>
  <c r="AP76" i="10"/>
  <c r="AK100" i="10"/>
  <c r="AM100" i="10"/>
  <c r="AU40" i="10"/>
  <c r="BI40" i="10"/>
  <c r="AY40" i="10"/>
  <c r="AK64" i="10"/>
  <c r="AY64" i="10"/>
  <c r="BG64" i="10"/>
  <c r="BG52" i="10"/>
  <c r="BH52" i="10"/>
  <c r="Y88" i="10"/>
  <c r="X88" i="10"/>
  <c r="S88" i="10"/>
  <c r="AF88" i="10"/>
  <c r="AE88" i="10"/>
  <c r="AC88" i="10"/>
  <c r="AG88" i="10"/>
  <c r="Z88" i="10"/>
  <c r="V88" i="10"/>
  <c r="W88" i="10"/>
  <c r="H88" i="10"/>
  <c r="AH88" i="10"/>
  <c r="AA88" i="10"/>
  <c r="P88" i="10"/>
  <c r="T88" i="10"/>
  <c r="L88" i="10"/>
  <c r="M88" i="10"/>
  <c r="K88" i="10"/>
  <c r="J88" i="10"/>
  <c r="O88" i="10"/>
  <c r="I88" i="10"/>
  <c r="Q88" i="10"/>
  <c r="N88" i="10"/>
  <c r="AN88" i="10" s="1"/>
  <c r="X16" i="10"/>
  <c r="V16" i="10"/>
  <c r="Z16" i="10"/>
  <c r="S16" i="10"/>
  <c r="AH16" i="10"/>
  <c r="AG16" i="10"/>
  <c r="AC16" i="10"/>
  <c r="AF16" i="10"/>
  <c r="AA16" i="10"/>
  <c r="W16" i="10"/>
  <c r="Y16" i="10"/>
  <c r="AE16" i="10"/>
  <c r="T16" i="10"/>
  <c r="P16" i="10"/>
  <c r="K16" i="10"/>
  <c r="N16" i="10"/>
  <c r="L16" i="10"/>
  <c r="H16" i="10"/>
  <c r="Q16" i="10"/>
  <c r="M16" i="10"/>
  <c r="O16" i="10"/>
  <c r="J16" i="10"/>
  <c r="I16" i="10"/>
  <c r="S28" i="10"/>
  <c r="X28" i="10"/>
  <c r="Z28" i="10"/>
  <c r="Y28" i="10"/>
  <c r="AH28" i="10"/>
  <c r="AF28" i="10"/>
  <c r="AE28" i="10"/>
  <c r="AA28" i="10"/>
  <c r="W28" i="10"/>
  <c r="T28" i="10"/>
  <c r="V28" i="10"/>
  <c r="AC28" i="10"/>
  <c r="AG28" i="10"/>
  <c r="I28" i="10"/>
  <c r="P28" i="10"/>
  <c r="O28" i="10"/>
  <c r="Q28" i="10"/>
  <c r="J28" i="10"/>
  <c r="M28" i="10"/>
  <c r="N28" i="10"/>
  <c r="L28" i="10"/>
  <c r="H28" i="10"/>
  <c r="K28" i="10"/>
  <c r="A17" i="10"/>
  <c r="G17" i="10" s="1"/>
  <c r="A77" i="10"/>
  <c r="G77" i="10" s="1"/>
  <c r="A53" i="10"/>
  <c r="G53" i="10" s="1"/>
  <c r="A101" i="10"/>
  <c r="G101" i="10" s="1"/>
  <c r="A89" i="10"/>
  <c r="G89" i="10" s="1"/>
  <c r="A78" i="10"/>
  <c r="G78" i="10" s="1"/>
  <c r="A65" i="10"/>
  <c r="G65" i="10" s="1"/>
  <c r="A54" i="10"/>
  <c r="G54" i="10" s="1"/>
  <c r="A41" i="10"/>
  <c r="G41" i="10" s="1"/>
  <c r="A29" i="10"/>
  <c r="G29" i="10" s="1"/>
  <c r="A18" i="10"/>
  <c r="G18" i="10" s="1"/>
  <c r="AN16" i="10" l="1"/>
  <c r="AJ16" i="10"/>
  <c r="AO16" i="10"/>
  <c r="AM16" i="10"/>
  <c r="AK16" i="10"/>
  <c r="AS28" i="10"/>
  <c r="BH28" i="10"/>
  <c r="AJ28" i="10"/>
  <c r="AU28" i="10"/>
  <c r="BG28" i="10"/>
  <c r="AY28" i="10"/>
  <c r="AL16" i="10"/>
  <c r="AU16" i="10"/>
  <c r="AO88" i="10"/>
  <c r="AL88" i="10"/>
  <c r="AL28" i="10"/>
  <c r="AX28" i="10"/>
  <c r="BI28" i="10"/>
  <c r="AU88" i="10"/>
  <c r="BH88" i="10"/>
  <c r="AS88" i="10"/>
  <c r="BI16" i="10"/>
  <c r="AY16" i="10"/>
  <c r="AS16" i="10"/>
  <c r="BD16" i="10"/>
  <c r="BD88" i="10"/>
  <c r="AY88" i="10"/>
  <c r="BI88" i="10"/>
  <c r="BG88" i="10"/>
  <c r="BF16" i="10"/>
  <c r="BG16" i="10"/>
  <c r="AN28" i="10"/>
  <c r="AO28" i="10"/>
  <c r="BD28" i="10"/>
  <c r="AZ28" i="10"/>
  <c r="AZ16" i="10"/>
  <c r="AK88" i="10"/>
  <c r="AP88" i="10"/>
  <c r="AX88" i="10"/>
  <c r="AK28" i="10"/>
  <c r="AM28" i="10"/>
  <c r="AP28" i="10"/>
  <c r="AW28" i="10"/>
  <c r="BF28" i="10"/>
  <c r="AP16" i="10"/>
  <c r="AX16" i="10"/>
  <c r="BH16" i="10"/>
  <c r="AW16" i="10"/>
  <c r="AJ88" i="10"/>
  <c r="AM88" i="10"/>
  <c r="AW88" i="10"/>
  <c r="BF88" i="10"/>
  <c r="AZ88" i="10"/>
  <c r="S54" i="10"/>
  <c r="W54" i="10"/>
  <c r="Y54" i="10"/>
  <c r="AE54" i="10"/>
  <c r="AH54" i="10"/>
  <c r="AF54" i="10"/>
  <c r="AG54" i="10"/>
  <c r="AC54" i="10"/>
  <c r="V54" i="10"/>
  <c r="Z54" i="10"/>
  <c r="X54" i="10"/>
  <c r="T54" i="10"/>
  <c r="AA54" i="10"/>
  <c r="L54" i="10"/>
  <c r="P54" i="10"/>
  <c r="O54" i="10"/>
  <c r="J54" i="10"/>
  <c r="I54" i="10"/>
  <c r="M54" i="10"/>
  <c r="K54" i="10"/>
  <c r="Q54" i="10"/>
  <c r="H54" i="10"/>
  <c r="N54" i="10"/>
  <c r="V101" i="10"/>
  <c r="W101" i="10"/>
  <c r="S101" i="10"/>
  <c r="T101" i="10"/>
  <c r="AE101" i="10"/>
  <c r="AG101" i="10"/>
  <c r="AH101" i="10"/>
  <c r="AC101" i="10"/>
  <c r="AF101" i="10"/>
  <c r="Y101" i="10"/>
  <c r="AA101" i="10"/>
  <c r="X101" i="10"/>
  <c r="K101" i="10"/>
  <c r="Z101" i="10"/>
  <c r="N101" i="10"/>
  <c r="O101" i="10"/>
  <c r="J101" i="10"/>
  <c r="Q101" i="10"/>
  <c r="P101" i="10"/>
  <c r="I101" i="10"/>
  <c r="H101" i="10"/>
  <c r="L101" i="10"/>
  <c r="M101" i="10"/>
  <c r="W41" i="10"/>
  <c r="Y41" i="10"/>
  <c r="S41" i="10"/>
  <c r="T41" i="10"/>
  <c r="AC41" i="10"/>
  <c r="AE41" i="10"/>
  <c r="AF41" i="10"/>
  <c r="AH41" i="10"/>
  <c r="AA41" i="10"/>
  <c r="V41" i="10"/>
  <c r="X41" i="10"/>
  <c r="Z41" i="10"/>
  <c r="AG41" i="10"/>
  <c r="Q41" i="10"/>
  <c r="L41" i="10"/>
  <c r="M41" i="10"/>
  <c r="K41" i="10"/>
  <c r="I41" i="10"/>
  <c r="O41" i="10"/>
  <c r="P41" i="10"/>
  <c r="N41" i="10"/>
  <c r="J41" i="10"/>
  <c r="H41" i="10"/>
  <c r="Y18" i="10"/>
  <c r="V18" i="10"/>
  <c r="Z18" i="10"/>
  <c r="S18" i="10"/>
  <c r="AH18" i="10"/>
  <c r="AE18" i="10"/>
  <c r="W18" i="10"/>
  <c r="AG18" i="10"/>
  <c r="AF18" i="10"/>
  <c r="AA18" i="10"/>
  <c r="AC18" i="10"/>
  <c r="X18" i="10"/>
  <c r="T18" i="10"/>
  <c r="I18" i="10"/>
  <c r="L18" i="10"/>
  <c r="M18" i="10"/>
  <c r="H18" i="10"/>
  <c r="O18" i="10"/>
  <c r="P18" i="10"/>
  <c r="J18" i="10"/>
  <c r="Q18" i="10"/>
  <c r="N18" i="10"/>
  <c r="K18" i="10"/>
  <c r="T65" i="10"/>
  <c r="Y65" i="10"/>
  <c r="W65" i="10"/>
  <c r="AG65" i="10"/>
  <c r="AH65" i="10"/>
  <c r="AC65" i="10"/>
  <c r="AF65" i="10"/>
  <c r="AE65" i="10"/>
  <c r="AA65" i="10"/>
  <c r="X65" i="10"/>
  <c r="V65" i="10"/>
  <c r="S65" i="10"/>
  <c r="Z65" i="10"/>
  <c r="H65" i="10"/>
  <c r="L65" i="10"/>
  <c r="K65" i="10"/>
  <c r="Q65" i="10"/>
  <c r="M65" i="10"/>
  <c r="P65" i="10"/>
  <c r="I65" i="10"/>
  <c r="N65" i="10"/>
  <c r="O65" i="10"/>
  <c r="J65" i="10"/>
  <c r="T53" i="10"/>
  <c r="S53" i="10"/>
  <c r="W53" i="10"/>
  <c r="V53" i="10"/>
  <c r="AA53" i="10"/>
  <c r="AF53" i="10"/>
  <c r="AE53" i="10"/>
  <c r="Y53" i="10"/>
  <c r="AC53" i="10"/>
  <c r="X53" i="10"/>
  <c r="AH53" i="10"/>
  <c r="AG53" i="10"/>
  <c r="Z53" i="10"/>
  <c r="M53" i="10"/>
  <c r="I53" i="10"/>
  <c r="P53" i="10"/>
  <c r="N53" i="10"/>
  <c r="K53" i="10"/>
  <c r="O53" i="10"/>
  <c r="H53" i="10"/>
  <c r="Q53" i="10"/>
  <c r="J53" i="10"/>
  <c r="L53" i="10"/>
  <c r="T89" i="10"/>
  <c r="AG89" i="10"/>
  <c r="W89" i="10"/>
  <c r="AC89" i="10"/>
  <c r="AE89" i="10"/>
  <c r="AF89" i="10"/>
  <c r="AH89" i="10"/>
  <c r="V89" i="10"/>
  <c r="X89" i="10"/>
  <c r="AA89" i="10"/>
  <c r="Z89" i="10"/>
  <c r="Y89" i="10"/>
  <c r="N89" i="10"/>
  <c r="J89" i="10"/>
  <c r="S89" i="10"/>
  <c r="K89" i="10"/>
  <c r="Q89" i="10"/>
  <c r="I89" i="10"/>
  <c r="M89" i="10"/>
  <c r="L89" i="10"/>
  <c r="O89" i="10"/>
  <c r="H89" i="10"/>
  <c r="P89" i="10"/>
  <c r="V17" i="10"/>
  <c r="T17" i="10"/>
  <c r="Z17" i="10"/>
  <c r="AA17" i="10"/>
  <c r="W17" i="10"/>
  <c r="S17" i="10"/>
  <c r="AF17" i="10"/>
  <c r="AC17" i="10"/>
  <c r="Y17" i="10"/>
  <c r="AH17" i="10"/>
  <c r="AG17" i="10"/>
  <c r="H17" i="10"/>
  <c r="X17" i="10"/>
  <c r="M17" i="10"/>
  <c r="AE17" i="10"/>
  <c r="Q17" i="10"/>
  <c r="N17" i="10"/>
  <c r="L17" i="10"/>
  <c r="J17" i="10"/>
  <c r="O17" i="10"/>
  <c r="P17" i="10"/>
  <c r="K17" i="10"/>
  <c r="I17" i="10"/>
  <c r="S29" i="10"/>
  <c r="X29" i="10"/>
  <c r="AH29" i="10"/>
  <c r="AG29" i="10"/>
  <c r="W29" i="10"/>
  <c r="T29" i="10"/>
  <c r="Z29" i="10"/>
  <c r="AF29" i="10"/>
  <c r="AE29" i="10"/>
  <c r="AC29" i="10"/>
  <c r="Y29" i="10"/>
  <c r="V29" i="10"/>
  <c r="AA29" i="10"/>
  <c r="O29" i="10"/>
  <c r="J29" i="10"/>
  <c r="M29" i="10"/>
  <c r="K29" i="10"/>
  <c r="P29" i="10"/>
  <c r="Q29" i="10"/>
  <c r="L29" i="10"/>
  <c r="N29" i="10"/>
  <c r="I29" i="10"/>
  <c r="H29" i="10"/>
  <c r="AH78" i="10"/>
  <c r="AG78" i="10"/>
  <c r="AF78" i="10"/>
  <c r="AE78" i="10"/>
  <c r="Y78" i="10"/>
  <c r="AC78" i="10"/>
  <c r="V78" i="10"/>
  <c r="X78" i="10"/>
  <c r="Z78" i="10"/>
  <c r="T78" i="10"/>
  <c r="W78" i="10"/>
  <c r="S78" i="10"/>
  <c r="AA78" i="10"/>
  <c r="P78" i="10"/>
  <c r="L78" i="10"/>
  <c r="Q78" i="10"/>
  <c r="O78" i="10"/>
  <c r="N78" i="10"/>
  <c r="I78" i="10"/>
  <c r="H78" i="10"/>
  <c r="K78" i="10"/>
  <c r="J78" i="10"/>
  <c r="M78" i="10"/>
  <c r="S77" i="10"/>
  <c r="T77" i="10"/>
  <c r="AA77" i="10"/>
  <c r="Z77" i="10"/>
  <c r="AE77" i="10"/>
  <c r="AF77" i="10"/>
  <c r="AG77" i="10"/>
  <c r="AC77" i="10"/>
  <c r="AH77" i="10"/>
  <c r="X77" i="10"/>
  <c r="Y77" i="10"/>
  <c r="V77" i="10"/>
  <c r="W77" i="10"/>
  <c r="N77" i="10"/>
  <c r="P77" i="10"/>
  <c r="O77" i="10"/>
  <c r="L77" i="10"/>
  <c r="Q77" i="10"/>
  <c r="J77" i="10"/>
  <c r="K77" i="10"/>
  <c r="I77" i="10"/>
  <c r="M77" i="10"/>
  <c r="H77" i="10"/>
  <c r="A90" i="10"/>
  <c r="G90" i="10" s="1"/>
  <c r="A79" i="10"/>
  <c r="G79" i="10" s="1"/>
  <c r="A66" i="10"/>
  <c r="G66" i="10" s="1"/>
  <c r="A55" i="10"/>
  <c r="G55" i="10" s="1"/>
  <c r="A42" i="10"/>
  <c r="G42" i="10" s="1"/>
  <c r="A30" i="10"/>
  <c r="G30" i="10" s="1"/>
  <c r="A19" i="10"/>
  <c r="G19" i="10" s="1"/>
  <c r="AN18" i="10" l="1"/>
  <c r="AN17" i="10"/>
  <c r="AY17" i="10"/>
  <c r="AJ53" i="10"/>
  <c r="AO65" i="10"/>
  <c r="AM65" i="10"/>
  <c r="AY65" i="10"/>
  <c r="AK77" i="10"/>
  <c r="AM78" i="10"/>
  <c r="AP17" i="10"/>
  <c r="AL53" i="10"/>
  <c r="AP41" i="10"/>
  <c r="AO77" i="10"/>
  <c r="AL78" i="10"/>
  <c r="BD65" i="10"/>
  <c r="AP101" i="10"/>
  <c r="BD77" i="10"/>
  <c r="AJ78" i="10"/>
  <c r="AJ29" i="10"/>
  <c r="BD29" i="10"/>
  <c r="AY29" i="10"/>
  <c r="AX17" i="10"/>
  <c r="AN65" i="10"/>
  <c r="BI65" i="10"/>
  <c r="AW77" i="10"/>
  <c r="AO29" i="10"/>
  <c r="AU29" i="10"/>
  <c r="AZ17" i="10"/>
  <c r="AW17" i="10"/>
  <c r="AZ65" i="10"/>
  <c r="AZ77" i="10"/>
  <c r="AU65" i="10"/>
  <c r="BH77" i="10"/>
  <c r="AN29" i="10"/>
  <c r="AK29" i="10"/>
  <c r="BD17" i="10"/>
  <c r="AP89" i="10"/>
  <c r="AY77" i="10"/>
  <c r="BG77" i="10"/>
  <c r="AU77" i="10"/>
  <c r="AL29" i="10"/>
  <c r="AM29" i="10"/>
  <c r="BF17" i="10"/>
  <c r="BH17" i="10"/>
  <c r="BG17" i="10"/>
  <c r="AN53" i="10"/>
  <c r="AK65" i="10"/>
  <c r="AS65" i="10"/>
  <c r="BF65" i="10"/>
  <c r="BH65" i="10"/>
  <c r="AK18" i="10"/>
  <c r="AP18" i="10"/>
  <c r="AL18" i="10"/>
  <c r="BD18" i="10"/>
  <c r="AJ41" i="10"/>
  <c r="AW41" i="10"/>
  <c r="BF41" i="10"/>
  <c r="AZ41" i="10"/>
  <c r="BG101" i="10"/>
  <c r="BF101" i="10"/>
  <c r="AW101" i="10"/>
  <c r="AK54" i="10"/>
  <c r="AO54" i="10"/>
  <c r="AJ89" i="10"/>
  <c r="AX78" i="10"/>
  <c r="AP29" i="10"/>
  <c r="AJ101" i="10"/>
  <c r="AL89" i="10"/>
  <c r="AK89" i="10"/>
  <c r="AZ89" i="10"/>
  <c r="AO53" i="10"/>
  <c r="AU18" i="10"/>
  <c r="BG18" i="10"/>
  <c r="BI18" i="10"/>
  <c r="AZ18" i="10"/>
  <c r="AM41" i="10"/>
  <c r="BI41" i="10"/>
  <c r="AU41" i="10"/>
  <c r="AM101" i="10"/>
  <c r="AN101" i="10"/>
  <c r="BI101" i="10"/>
  <c r="AS101" i="10"/>
  <c r="AJ54" i="10"/>
  <c r="AL54" i="10"/>
  <c r="AN78" i="10"/>
  <c r="AP78" i="10"/>
  <c r="BF29" i="10"/>
  <c r="AX29" i="10"/>
  <c r="AS29" i="10"/>
  <c r="AO17" i="10"/>
  <c r="AW78" i="10"/>
  <c r="BG78" i="10"/>
  <c r="AW89" i="10"/>
  <c r="BD89" i="10"/>
  <c r="BF53" i="10"/>
  <c r="BI53" i="10"/>
  <c r="AX53" i="10"/>
  <c r="BD78" i="10"/>
  <c r="AM89" i="10"/>
  <c r="AS89" i="10"/>
  <c r="BI89" i="10"/>
  <c r="AX89" i="10"/>
  <c r="AK53" i="10"/>
  <c r="AM53" i="10"/>
  <c r="AY53" i="10"/>
  <c r="BG53" i="10"/>
  <c r="AS53" i="10"/>
  <c r="AM18" i="10"/>
  <c r="AY18" i="10"/>
  <c r="BH18" i="10"/>
  <c r="AS18" i="10"/>
  <c r="AO41" i="10"/>
  <c r="AL41" i="10"/>
  <c r="AY41" i="10"/>
  <c r="BG41" i="10"/>
  <c r="AS41" i="10"/>
  <c r="AL101" i="10"/>
  <c r="AQ101" i="10"/>
  <c r="AZ101" i="10"/>
  <c r="BH101" i="10"/>
  <c r="AX101" i="10"/>
  <c r="AW54" i="10"/>
  <c r="BI54" i="10"/>
  <c r="AS54" i="10"/>
  <c r="AK78" i="10"/>
  <c r="BG89" i="10"/>
  <c r="BH89" i="10"/>
  <c r="AU53" i="10"/>
  <c r="AK101" i="10"/>
  <c r="AU54" i="10"/>
  <c r="BD54" i="10"/>
  <c r="BF54" i="10"/>
  <c r="BG54" i="10"/>
  <c r="AX54" i="10"/>
  <c r="AP77" i="10"/>
  <c r="AU78" i="10"/>
  <c r="BH78" i="10"/>
  <c r="AM77" i="10"/>
  <c r="AN77" i="10"/>
  <c r="AO78" i="10"/>
  <c r="AZ78" i="10"/>
  <c r="BI78" i="10"/>
  <c r="AW29" i="10"/>
  <c r="BG29" i="10"/>
  <c r="BH29" i="10"/>
  <c r="AJ17" i="10"/>
  <c r="BD53" i="10"/>
  <c r="AJ65" i="10"/>
  <c r="AX18" i="10"/>
  <c r="AJ77" i="10"/>
  <c r="AL77" i="10"/>
  <c r="AX77" i="10"/>
  <c r="BI77" i="10"/>
  <c r="BF77" i="10"/>
  <c r="AS77" i="10"/>
  <c r="AS78" i="10"/>
  <c r="AY78" i="10"/>
  <c r="BF78" i="10"/>
  <c r="AZ29" i="10"/>
  <c r="BI29" i="10"/>
  <c r="AK17" i="10"/>
  <c r="AL17" i="10"/>
  <c r="AM17" i="10"/>
  <c r="BI17" i="10"/>
  <c r="AS17" i="10"/>
  <c r="AU17" i="10"/>
  <c r="AO89" i="10"/>
  <c r="AN89" i="10"/>
  <c r="AY89" i="10"/>
  <c r="BF89" i="10"/>
  <c r="AU89" i="10"/>
  <c r="AP53" i="10"/>
  <c r="BH53" i="10"/>
  <c r="AZ53" i="10"/>
  <c r="AW53" i="10"/>
  <c r="AP65" i="10"/>
  <c r="AL65" i="10"/>
  <c r="AW65" i="10"/>
  <c r="BG65" i="10"/>
  <c r="AX65" i="10"/>
  <c r="AO18" i="10"/>
  <c r="AJ18" i="10"/>
  <c r="BF18" i="10"/>
  <c r="AW18" i="10"/>
  <c r="AN41" i="10"/>
  <c r="AK41" i="10"/>
  <c r="BH41" i="10"/>
  <c r="BD41" i="10"/>
  <c r="AX41" i="10"/>
  <c r="AO101" i="10"/>
  <c r="AY101" i="10"/>
  <c r="BD101" i="10"/>
  <c r="AU101" i="10"/>
  <c r="AN54" i="10"/>
  <c r="AM54" i="10"/>
  <c r="AP54" i="10"/>
  <c r="AY54" i="10"/>
  <c r="BH54" i="10"/>
  <c r="AZ54" i="10"/>
  <c r="W42" i="10"/>
  <c r="Y42" i="10"/>
  <c r="X42" i="10"/>
  <c r="S42" i="10"/>
  <c r="AF42" i="10"/>
  <c r="AH42" i="10"/>
  <c r="AG42" i="10"/>
  <c r="AA42" i="10"/>
  <c r="Z42" i="10"/>
  <c r="AE42" i="10"/>
  <c r="V42" i="10"/>
  <c r="AC42" i="10"/>
  <c r="T42" i="10"/>
  <c r="K42" i="10"/>
  <c r="H42" i="10"/>
  <c r="P42" i="10"/>
  <c r="I42" i="10"/>
  <c r="Q42" i="10"/>
  <c r="O42" i="10"/>
  <c r="M42" i="10"/>
  <c r="L42" i="10"/>
  <c r="N42" i="10"/>
  <c r="J42" i="10"/>
  <c r="X90" i="10"/>
  <c r="W90" i="10"/>
  <c r="S90" i="10"/>
  <c r="AG90" i="10"/>
  <c r="AF90" i="10"/>
  <c r="AE90" i="10"/>
  <c r="AH90" i="10"/>
  <c r="Z90" i="10"/>
  <c r="V90" i="10"/>
  <c r="AA90" i="10"/>
  <c r="AC90" i="10"/>
  <c r="P90" i="10"/>
  <c r="T90" i="10"/>
  <c r="L90" i="10"/>
  <c r="Y90" i="10"/>
  <c r="H90" i="10"/>
  <c r="N90" i="10"/>
  <c r="M90" i="10"/>
  <c r="J90" i="10"/>
  <c r="Q90" i="10"/>
  <c r="I90" i="10"/>
  <c r="O90" i="10"/>
  <c r="K90" i="10"/>
  <c r="AK90" i="10" s="1"/>
  <c r="Z79" i="10"/>
  <c r="S79" i="10"/>
  <c r="AF79" i="10"/>
  <c r="Y79" i="10"/>
  <c r="T79" i="10"/>
  <c r="AC79" i="10"/>
  <c r="AE79" i="10"/>
  <c r="AG79" i="10"/>
  <c r="AH79" i="10"/>
  <c r="X79" i="10"/>
  <c r="W79" i="10"/>
  <c r="V79" i="10"/>
  <c r="AA79" i="10"/>
  <c r="J79" i="10"/>
  <c r="Q79" i="10"/>
  <c r="P79" i="10"/>
  <c r="I79" i="10"/>
  <c r="L79" i="10"/>
  <c r="AL79" i="10" s="1"/>
  <c r="K79" i="10"/>
  <c r="O79" i="10"/>
  <c r="M79" i="10"/>
  <c r="N79" i="10"/>
  <c r="AN79" i="10" s="1"/>
  <c r="H79" i="10"/>
  <c r="Z55" i="10"/>
  <c r="T55" i="10"/>
  <c r="Y55" i="10"/>
  <c r="V55" i="10"/>
  <c r="S55" i="10"/>
  <c r="AC55" i="10"/>
  <c r="AF55" i="10"/>
  <c r="AG55" i="10"/>
  <c r="X55" i="10"/>
  <c r="W55" i="10"/>
  <c r="AH55" i="10"/>
  <c r="AA55" i="10"/>
  <c r="AE55" i="10"/>
  <c r="I55" i="10"/>
  <c r="J55" i="10"/>
  <c r="O55" i="10"/>
  <c r="Q55" i="10"/>
  <c r="L55" i="10"/>
  <c r="P55" i="10"/>
  <c r="M55" i="10"/>
  <c r="K55" i="10"/>
  <c r="N55" i="10"/>
  <c r="H55" i="10"/>
  <c r="Y30" i="10"/>
  <c r="S30" i="10"/>
  <c r="X30" i="10"/>
  <c r="V30" i="10"/>
  <c r="AH30" i="10"/>
  <c r="AA30" i="10"/>
  <c r="AE30" i="10"/>
  <c r="AG30" i="10"/>
  <c r="W30" i="10"/>
  <c r="AC30" i="10"/>
  <c r="Z30" i="10"/>
  <c r="T30" i="10"/>
  <c r="AF30" i="10"/>
  <c r="Q30" i="10"/>
  <c r="P30" i="10"/>
  <c r="M30" i="10"/>
  <c r="K30" i="10"/>
  <c r="I30" i="10"/>
  <c r="N30" i="10"/>
  <c r="L30" i="10"/>
  <c r="O30" i="10"/>
  <c r="J30" i="10"/>
  <c r="H30" i="10"/>
  <c r="Z19" i="10"/>
  <c r="AA19" i="10"/>
  <c r="S19" i="10"/>
  <c r="T19" i="10"/>
  <c r="X19" i="10"/>
  <c r="AC19" i="10"/>
  <c r="V19" i="10"/>
  <c r="AF19" i="10"/>
  <c r="AG19" i="10"/>
  <c r="AE19" i="10"/>
  <c r="Y19" i="10"/>
  <c r="AH19" i="10"/>
  <c r="W19" i="10"/>
  <c r="O19" i="10"/>
  <c r="Q19" i="10"/>
  <c r="K19" i="10"/>
  <c r="N19" i="10"/>
  <c r="H19" i="10"/>
  <c r="L19" i="10"/>
  <c r="P19" i="10"/>
  <c r="I19" i="10"/>
  <c r="M19" i="10"/>
  <c r="J19" i="10"/>
  <c r="S66" i="10"/>
  <c r="W66" i="10"/>
  <c r="AE66" i="10"/>
  <c r="AG66" i="10"/>
  <c r="AH66" i="10"/>
  <c r="Z66" i="10"/>
  <c r="AA66" i="10"/>
  <c r="V66" i="10"/>
  <c r="AF66" i="10"/>
  <c r="AC66" i="10"/>
  <c r="T66" i="10"/>
  <c r="Y66" i="10"/>
  <c r="X66" i="10"/>
  <c r="K66" i="10"/>
  <c r="J66" i="10"/>
  <c r="N66" i="10"/>
  <c r="Q66" i="10"/>
  <c r="I66" i="10"/>
  <c r="M66" i="10"/>
  <c r="O66" i="10"/>
  <c r="H66" i="10"/>
  <c r="P66" i="10"/>
  <c r="L66" i="10"/>
  <c r="AL66" i="10" s="1"/>
  <c r="A103" i="10"/>
  <c r="G103" i="10" s="1"/>
  <c r="A91" i="10"/>
  <c r="G91" i="10" s="1"/>
  <c r="A80" i="10"/>
  <c r="G80" i="10" s="1"/>
  <c r="A67" i="10"/>
  <c r="G67" i="10" s="1"/>
  <c r="A56" i="10"/>
  <c r="G56" i="10" s="1"/>
  <c r="A43" i="10"/>
  <c r="G43" i="10" s="1"/>
  <c r="A31" i="10"/>
  <c r="G31" i="10" s="1"/>
  <c r="A20" i="10"/>
  <c r="G20" i="10" s="1"/>
  <c r="AN19" i="10" l="1"/>
  <c r="AM66" i="10"/>
  <c r="AO90" i="10"/>
  <c r="AM90" i="10"/>
  <c r="AO30" i="10"/>
  <c r="AM19" i="10"/>
  <c r="AP66" i="10"/>
  <c r="AJ66" i="10"/>
  <c r="AK66" i="10"/>
  <c r="AJ19" i="10"/>
  <c r="AX19" i="10"/>
  <c r="BH19" i="10"/>
  <c r="AY19" i="10"/>
  <c r="AL30" i="10"/>
  <c r="AM30" i="10"/>
  <c r="AP55" i="10"/>
  <c r="AN90" i="10"/>
  <c r="AU90" i="10"/>
  <c r="AW90" i="10"/>
  <c r="BG90" i="10"/>
  <c r="AP19" i="10"/>
  <c r="AK19" i="10"/>
  <c r="BI19" i="10"/>
  <c r="BG19" i="10"/>
  <c r="AU19" i="10"/>
  <c r="AN30" i="10"/>
  <c r="AP30" i="10"/>
  <c r="AN55" i="10"/>
  <c r="AL55" i="10"/>
  <c r="AJ55" i="10"/>
  <c r="AM79" i="10"/>
  <c r="AJ79" i="10"/>
  <c r="BI79" i="10"/>
  <c r="AU79" i="10"/>
  <c r="AP90" i="10"/>
  <c r="BH90" i="10"/>
  <c r="AW42" i="10"/>
  <c r="BH42" i="10"/>
  <c r="AY42" i="10"/>
  <c r="AO19" i="10"/>
  <c r="BF19" i="10"/>
  <c r="BD19" i="10"/>
  <c r="AK30" i="10"/>
  <c r="AL90" i="10"/>
  <c r="BD66" i="10"/>
  <c r="AX66" i="10"/>
  <c r="AY66" i="10"/>
  <c r="BG66" i="10"/>
  <c r="BI66" i="10"/>
  <c r="AS66" i="10"/>
  <c r="BF30" i="10"/>
  <c r="AY30" i="10"/>
  <c r="AX55" i="10"/>
  <c r="BD55" i="10"/>
  <c r="AU55" i="10"/>
  <c r="AO42" i="10"/>
  <c r="AO66" i="10"/>
  <c r="AN66" i="10"/>
  <c r="AZ66" i="10"/>
  <c r="AW66" i="10"/>
  <c r="BH66" i="10"/>
  <c r="AL19" i="10"/>
  <c r="AZ19" i="10"/>
  <c r="AW19" i="10"/>
  <c r="AS19" i="10"/>
  <c r="AJ30" i="10"/>
  <c r="BD30" i="10"/>
  <c r="AS30" i="10"/>
  <c r="AK55" i="10"/>
  <c r="BF55" i="10"/>
  <c r="AY55" i="10"/>
  <c r="AS55" i="10"/>
  <c r="AO79" i="10"/>
  <c r="AP79" i="10"/>
  <c r="AW79" i="10"/>
  <c r="BH79" i="10"/>
  <c r="AZ79" i="10"/>
  <c r="AZ90" i="10"/>
  <c r="BD90" i="10"/>
  <c r="BI90" i="10"/>
  <c r="AS90" i="10"/>
  <c r="AN42" i="10"/>
  <c r="AK42" i="10"/>
  <c r="BF42" i="10"/>
  <c r="BI42" i="10"/>
  <c r="AZ42" i="10"/>
  <c r="AU66" i="10"/>
  <c r="BF66" i="10"/>
  <c r="BG30" i="10"/>
  <c r="AX30" i="10"/>
  <c r="BI30" i="10"/>
  <c r="AZ30" i="10"/>
  <c r="AM55" i="10"/>
  <c r="AO55" i="10"/>
  <c r="BH55" i="10"/>
  <c r="AW55" i="10"/>
  <c r="AK79" i="10"/>
  <c r="AX79" i="10"/>
  <c r="BF79" i="10"/>
  <c r="BG79" i="10"/>
  <c r="BF90" i="10"/>
  <c r="AX90" i="10"/>
  <c r="AL42" i="10"/>
  <c r="AJ42" i="10"/>
  <c r="AU42" i="10"/>
  <c r="BG42" i="10"/>
  <c r="AX42" i="10"/>
  <c r="AU30" i="10"/>
  <c r="BH30" i="10"/>
  <c r="AW30" i="10"/>
  <c r="BI55" i="10"/>
  <c r="BG55" i="10"/>
  <c r="AZ55" i="10"/>
  <c r="AY79" i="10"/>
  <c r="BD79" i="10"/>
  <c r="AS79" i="10"/>
  <c r="AJ90" i="10"/>
  <c r="AY90" i="10"/>
  <c r="AM42" i="10"/>
  <c r="AP42" i="10"/>
  <c r="BD42" i="10"/>
  <c r="AS42" i="10"/>
  <c r="S31" i="10"/>
  <c r="AA31" i="10"/>
  <c r="X31" i="10"/>
  <c r="V31" i="10"/>
  <c r="W31" i="10"/>
  <c r="T31" i="10"/>
  <c r="AF31" i="10"/>
  <c r="AE31" i="10"/>
  <c r="Y31" i="10"/>
  <c r="AH31" i="10"/>
  <c r="AC31" i="10"/>
  <c r="Z31" i="10"/>
  <c r="AG31" i="10"/>
  <c r="K31" i="10"/>
  <c r="L31" i="10"/>
  <c r="Q31" i="10"/>
  <c r="O31" i="10"/>
  <c r="N31" i="10"/>
  <c r="M31" i="10"/>
  <c r="P31" i="10"/>
  <c r="I31" i="10"/>
  <c r="J31" i="10"/>
  <c r="H31" i="10"/>
  <c r="S80" i="10"/>
  <c r="X80" i="10"/>
  <c r="AF80" i="10"/>
  <c r="AC80" i="10"/>
  <c r="AG80" i="10"/>
  <c r="AE80" i="10"/>
  <c r="AH80" i="10"/>
  <c r="Z80" i="10"/>
  <c r="V80" i="10"/>
  <c r="W80" i="10"/>
  <c r="AA80" i="10"/>
  <c r="P80" i="10"/>
  <c r="T80" i="10"/>
  <c r="Y80" i="10"/>
  <c r="O80" i="10"/>
  <c r="L80" i="10"/>
  <c r="N80" i="10"/>
  <c r="J80" i="10"/>
  <c r="H80" i="10"/>
  <c r="Q80" i="10"/>
  <c r="M80" i="10"/>
  <c r="K80" i="10"/>
  <c r="I80" i="10"/>
  <c r="AJ80" i="10" s="1"/>
  <c r="AA91" i="10"/>
  <c r="S91" i="10"/>
  <c r="AH91" i="10"/>
  <c r="AG91" i="10"/>
  <c r="AE91" i="10"/>
  <c r="AF91" i="10"/>
  <c r="V91" i="10"/>
  <c r="AC91" i="10"/>
  <c r="X91" i="10"/>
  <c r="Z91" i="10"/>
  <c r="J91" i="10"/>
  <c r="W91" i="10"/>
  <c r="Y91" i="10"/>
  <c r="T91" i="10"/>
  <c r="N91" i="10"/>
  <c r="Q91" i="10"/>
  <c r="O91" i="10"/>
  <c r="M91" i="10"/>
  <c r="L91" i="10"/>
  <c r="AL91" i="10" s="1"/>
  <c r="I91" i="10"/>
  <c r="H91" i="10"/>
  <c r="K91" i="10"/>
  <c r="P91" i="10"/>
  <c r="AA56" i="10"/>
  <c r="Y56" i="10"/>
  <c r="X56" i="10"/>
  <c r="S56" i="10"/>
  <c r="AH56" i="10"/>
  <c r="AG56" i="10"/>
  <c r="AC56" i="10"/>
  <c r="AE56" i="10"/>
  <c r="Z56" i="10"/>
  <c r="V56" i="10"/>
  <c r="W56" i="10"/>
  <c r="AF56" i="10"/>
  <c r="T56" i="10"/>
  <c r="O56" i="10"/>
  <c r="M56" i="10"/>
  <c r="Q56" i="10"/>
  <c r="N56" i="10"/>
  <c r="K56" i="10"/>
  <c r="H56" i="10"/>
  <c r="L56" i="10"/>
  <c r="J56" i="10"/>
  <c r="I56" i="10"/>
  <c r="P56" i="10"/>
  <c r="S103" i="10"/>
  <c r="T103" i="10"/>
  <c r="Z103" i="10"/>
  <c r="AA103" i="10"/>
  <c r="AC103" i="10"/>
  <c r="AF103" i="10"/>
  <c r="AH103" i="10"/>
  <c r="AG103" i="10"/>
  <c r="Y103" i="10"/>
  <c r="X103" i="10"/>
  <c r="AE103" i="10"/>
  <c r="W103" i="10"/>
  <c r="V103" i="10"/>
  <c r="O103" i="10"/>
  <c r="N103" i="10"/>
  <c r="K103" i="10"/>
  <c r="J103" i="10"/>
  <c r="Q103" i="10"/>
  <c r="P103" i="10"/>
  <c r="H103" i="10"/>
  <c r="M103" i="10"/>
  <c r="AM103" i="10" s="1"/>
  <c r="L103" i="10"/>
  <c r="I103" i="10"/>
  <c r="T43" i="10"/>
  <c r="AC43" i="10"/>
  <c r="W43" i="10"/>
  <c r="S43" i="10"/>
  <c r="AA43" i="10"/>
  <c r="Y43" i="10"/>
  <c r="AF43" i="10"/>
  <c r="AG43" i="10"/>
  <c r="AH43" i="10"/>
  <c r="X43" i="10"/>
  <c r="AE43" i="10"/>
  <c r="Z43" i="10"/>
  <c r="V43" i="10"/>
  <c r="Q43" i="10"/>
  <c r="O43" i="10"/>
  <c r="M43" i="10"/>
  <c r="N43" i="10"/>
  <c r="I43" i="10"/>
  <c r="H43" i="10"/>
  <c r="J43" i="10"/>
  <c r="L43" i="10"/>
  <c r="K43" i="10"/>
  <c r="P43" i="10"/>
  <c r="AP43" i="10" s="1"/>
  <c r="X20" i="10"/>
  <c r="S20" i="10"/>
  <c r="Z20" i="10"/>
  <c r="Y20" i="10"/>
  <c r="AH20" i="10"/>
  <c r="K20" i="10"/>
  <c r="AG20" i="10"/>
  <c r="AF20" i="10"/>
  <c r="AE20" i="10"/>
  <c r="AA20" i="10"/>
  <c r="W20" i="10"/>
  <c r="AC20" i="10"/>
  <c r="T20" i="10"/>
  <c r="V20" i="10"/>
  <c r="I20" i="10"/>
  <c r="O20" i="10"/>
  <c r="J20" i="10"/>
  <c r="Q20" i="10"/>
  <c r="M20" i="10"/>
  <c r="H20" i="10"/>
  <c r="N20" i="10"/>
  <c r="L20" i="10"/>
  <c r="P20" i="10"/>
  <c r="V67" i="10"/>
  <c r="W67" i="10"/>
  <c r="S67" i="10"/>
  <c r="AA67" i="10"/>
  <c r="AG67" i="10"/>
  <c r="AC67" i="10"/>
  <c r="AF67" i="10"/>
  <c r="AH67" i="10"/>
  <c r="AE67" i="10"/>
  <c r="X67" i="10"/>
  <c r="Z67" i="10"/>
  <c r="Y67" i="10"/>
  <c r="T67" i="10"/>
  <c r="Q67" i="10"/>
  <c r="J67" i="10"/>
  <c r="O67" i="10"/>
  <c r="N67" i="10"/>
  <c r="M67" i="10"/>
  <c r="H67" i="10"/>
  <c r="I67" i="10"/>
  <c r="P67" i="10"/>
  <c r="L67" i="10"/>
  <c r="K67" i="10"/>
  <c r="A104" i="10"/>
  <c r="G104" i="10" s="1"/>
  <c r="A92" i="10"/>
  <c r="G92" i="10" s="1"/>
  <c r="A81" i="10"/>
  <c r="G81" i="10" s="1"/>
  <c r="A68" i="10"/>
  <c r="G68" i="10" s="1"/>
  <c r="A57" i="10"/>
  <c r="G57" i="10" s="1"/>
  <c r="A44" i="10"/>
  <c r="G44" i="10" s="1"/>
  <c r="A32" i="10"/>
  <c r="G32" i="10" s="1"/>
  <c r="A21" i="10"/>
  <c r="G21" i="10" s="1"/>
  <c r="AK67" i="10" l="1"/>
  <c r="AN20" i="10"/>
  <c r="AN91" i="10"/>
  <c r="AK80" i="10"/>
  <c r="AP67" i="10"/>
  <c r="AJ91" i="10"/>
  <c r="AL103" i="10"/>
  <c r="AQ103" i="10"/>
  <c r="AN67" i="10"/>
  <c r="AJ103" i="10"/>
  <c r="AU67" i="10"/>
  <c r="BF67" i="10"/>
  <c r="BH67" i="10"/>
  <c r="AW67" i="10"/>
  <c r="AO20" i="10"/>
  <c r="BD20" i="10"/>
  <c r="BG20" i="10"/>
  <c r="AZ20" i="10"/>
  <c r="AO43" i="10"/>
  <c r="BF43" i="10"/>
  <c r="BG43" i="10"/>
  <c r="AX43" i="10"/>
  <c r="AO103" i="10"/>
  <c r="AU56" i="10"/>
  <c r="BI56" i="10"/>
  <c r="AX91" i="10"/>
  <c r="BD91" i="10"/>
  <c r="BH91" i="10"/>
  <c r="AO80" i="10"/>
  <c r="BI80" i="10"/>
  <c r="BG80" i="10"/>
  <c r="BI31" i="10"/>
  <c r="AU31" i="10"/>
  <c r="AN56" i="10"/>
  <c r="AK31" i="10"/>
  <c r="AJ67" i="10"/>
  <c r="AO67" i="10"/>
  <c r="AZ67" i="10"/>
  <c r="BI67" i="10"/>
  <c r="AM20" i="10"/>
  <c r="AX20" i="10"/>
  <c r="BH20" i="10"/>
  <c r="AK43" i="10"/>
  <c r="AY43" i="10"/>
  <c r="AZ43" i="10"/>
  <c r="BD43" i="10"/>
  <c r="BF56" i="10"/>
  <c r="AS56" i="10"/>
  <c r="AP91" i="10"/>
  <c r="AW91" i="10"/>
  <c r="AZ80" i="10"/>
  <c r="AX80" i="10"/>
  <c r="BF80" i="10"/>
  <c r="AY80" i="10"/>
  <c r="AJ31" i="10"/>
  <c r="BH31" i="10"/>
  <c r="AZ31" i="10"/>
  <c r="AX31" i="10"/>
  <c r="AS31" i="10"/>
  <c r="BG67" i="10"/>
  <c r="AS67" i="10"/>
  <c r="AL20" i="10"/>
  <c r="AW20" i="10"/>
  <c r="AK20" i="10"/>
  <c r="AL43" i="10"/>
  <c r="AN43" i="10"/>
  <c r="AP56" i="10"/>
  <c r="AU80" i="10"/>
  <c r="AW80" i="10"/>
  <c r="BH80" i="10"/>
  <c r="AS80" i="10"/>
  <c r="BF31" i="10"/>
  <c r="AW31" i="10"/>
  <c r="AU103" i="10"/>
  <c r="AW103" i="10"/>
  <c r="BI91" i="10"/>
  <c r="AO31" i="10"/>
  <c r="AU43" i="10"/>
  <c r="AX103" i="10"/>
  <c r="BH103" i="10"/>
  <c r="BB103" i="10"/>
  <c r="BD56" i="10"/>
  <c r="AM91" i="10"/>
  <c r="AM80" i="10"/>
  <c r="AY103" i="10"/>
  <c r="BG103" i="10"/>
  <c r="AN31" i="10"/>
  <c r="AP20" i="10"/>
  <c r="AJ20" i="10"/>
  <c r="AJ43" i="10"/>
  <c r="BD103" i="10"/>
  <c r="AS103" i="10"/>
  <c r="AL56" i="10"/>
  <c r="BG56" i="10"/>
  <c r="AS20" i="10"/>
  <c r="AW43" i="10"/>
  <c r="BI43" i="10"/>
  <c r="AK103" i="10"/>
  <c r="AM56" i="10"/>
  <c r="AX56" i="10"/>
  <c r="AY56" i="10"/>
  <c r="AK91" i="10"/>
  <c r="AU91" i="10"/>
  <c r="BG91" i="10"/>
  <c r="AS91" i="10"/>
  <c r="AN80" i="10"/>
  <c r="AP31" i="10"/>
  <c r="AL67" i="10"/>
  <c r="AM67" i="10"/>
  <c r="AY67" i="10"/>
  <c r="BD67" i="10"/>
  <c r="AX67" i="10"/>
  <c r="AU20" i="10"/>
  <c r="BF20" i="10"/>
  <c r="BI20" i="10"/>
  <c r="AY20" i="10"/>
  <c r="AM43" i="10"/>
  <c r="BH43" i="10"/>
  <c r="AS43" i="10"/>
  <c r="AP103" i="10"/>
  <c r="AN103" i="10"/>
  <c r="BF103" i="10"/>
  <c r="BI103" i="10"/>
  <c r="BA103" i="10"/>
  <c r="AJ56" i="10"/>
  <c r="AK56" i="10"/>
  <c r="AO56" i="10"/>
  <c r="AW56" i="10"/>
  <c r="BH56" i="10"/>
  <c r="AZ56" i="10"/>
  <c r="AO91" i="10"/>
  <c r="AZ91" i="10"/>
  <c r="AY91" i="10"/>
  <c r="BF91" i="10"/>
  <c r="AL80" i="10"/>
  <c r="AP80" i="10"/>
  <c r="BD80" i="10"/>
  <c r="AM31" i="10"/>
  <c r="AL31" i="10"/>
  <c r="BD31" i="10"/>
  <c r="BG31" i="10"/>
  <c r="AY31" i="10"/>
  <c r="S92" i="10"/>
  <c r="AG92" i="10"/>
  <c r="W92" i="10"/>
  <c r="AF92" i="10"/>
  <c r="AE92" i="10"/>
  <c r="AH92" i="10"/>
  <c r="AA92" i="10"/>
  <c r="AC92" i="10"/>
  <c r="Y92" i="10"/>
  <c r="Z92" i="10"/>
  <c r="V92" i="10"/>
  <c r="P92" i="10"/>
  <c r="T92" i="10"/>
  <c r="X92" i="10"/>
  <c r="L92" i="10"/>
  <c r="H92" i="10"/>
  <c r="O92" i="10"/>
  <c r="N92" i="10"/>
  <c r="J92" i="10"/>
  <c r="I92" i="10"/>
  <c r="AJ92" i="10" s="1"/>
  <c r="M92" i="10"/>
  <c r="Q92" i="10"/>
  <c r="K92" i="10"/>
  <c r="AK92" i="10" s="1"/>
  <c r="S104" i="10"/>
  <c r="AF104" i="10"/>
  <c r="AH104" i="10"/>
  <c r="AE104" i="10"/>
  <c r="AC104" i="10"/>
  <c r="AG104" i="10"/>
  <c r="W104" i="10"/>
  <c r="Z104" i="10"/>
  <c r="V104" i="10"/>
  <c r="Y104" i="10"/>
  <c r="AA104" i="10"/>
  <c r="M104" i="10"/>
  <c r="L104" i="10"/>
  <c r="I104" i="10"/>
  <c r="H104" i="10"/>
  <c r="T104" i="10"/>
  <c r="X104" i="10"/>
  <c r="AY104" i="10" s="1"/>
  <c r="Q104" i="10"/>
  <c r="P104" i="10"/>
  <c r="K104" i="10"/>
  <c r="J104" i="10"/>
  <c r="N104" i="10"/>
  <c r="O104" i="10"/>
  <c r="V32" i="10"/>
  <c r="Z32" i="10"/>
  <c r="S32" i="10"/>
  <c r="X32" i="10"/>
  <c r="AH32" i="10"/>
  <c r="AG32" i="10"/>
  <c r="AC32" i="10"/>
  <c r="AF32" i="10"/>
  <c r="AA32" i="10"/>
  <c r="W32" i="10"/>
  <c r="AE32" i="10"/>
  <c r="T32" i="10"/>
  <c r="Y32" i="10"/>
  <c r="O32" i="10"/>
  <c r="K32" i="10"/>
  <c r="Q32" i="10"/>
  <c r="J32" i="10"/>
  <c r="L32" i="10"/>
  <c r="P32" i="10"/>
  <c r="I32" i="10"/>
  <c r="M32" i="10"/>
  <c r="AM32" i="10" s="1"/>
  <c r="N32" i="10"/>
  <c r="H32" i="10"/>
  <c r="T81" i="10"/>
  <c r="Y81" i="10"/>
  <c r="W81" i="10"/>
  <c r="AG81" i="10"/>
  <c r="AC81" i="10"/>
  <c r="AF81" i="10"/>
  <c r="AH81" i="10"/>
  <c r="AE81" i="10"/>
  <c r="AA81" i="10"/>
  <c r="V81" i="10"/>
  <c r="X81" i="10"/>
  <c r="N81" i="10"/>
  <c r="Z81" i="10"/>
  <c r="J81" i="10"/>
  <c r="S81" i="10"/>
  <c r="Q81" i="10"/>
  <c r="O81" i="10"/>
  <c r="I81" i="10"/>
  <c r="M81" i="10"/>
  <c r="L81" i="10"/>
  <c r="H81" i="10"/>
  <c r="P81" i="10"/>
  <c r="K81" i="10"/>
  <c r="S44" i="10"/>
  <c r="AA44" i="10"/>
  <c r="X44" i="10"/>
  <c r="AF44" i="10"/>
  <c r="AH44" i="10"/>
  <c r="AG44" i="10"/>
  <c r="AE44" i="10"/>
  <c r="Z44" i="10"/>
  <c r="Y44" i="10"/>
  <c r="V44" i="10"/>
  <c r="AC44" i="10"/>
  <c r="T44" i="10"/>
  <c r="W44" i="10"/>
  <c r="I44" i="10"/>
  <c r="Q44" i="10"/>
  <c r="O44" i="10"/>
  <c r="P44" i="10"/>
  <c r="M44" i="10"/>
  <c r="K44" i="10"/>
  <c r="J44" i="10"/>
  <c r="N44" i="10"/>
  <c r="H44" i="10"/>
  <c r="L44" i="10"/>
  <c r="Z57" i="10"/>
  <c r="T57" i="10"/>
  <c r="Y57" i="10"/>
  <c r="AG57" i="10"/>
  <c r="AC57" i="10"/>
  <c r="AF57" i="10"/>
  <c r="AH57" i="10"/>
  <c r="V57" i="10"/>
  <c r="AE57" i="10"/>
  <c r="X57" i="10"/>
  <c r="AA57" i="10"/>
  <c r="W57" i="10"/>
  <c r="S57" i="10"/>
  <c r="Q57" i="10"/>
  <c r="M57" i="10"/>
  <c r="N57" i="10"/>
  <c r="K57" i="10"/>
  <c r="I57" i="10"/>
  <c r="H57" i="10"/>
  <c r="L57" i="10"/>
  <c r="P57" i="10"/>
  <c r="J57" i="10"/>
  <c r="O57" i="10"/>
  <c r="W21" i="10"/>
  <c r="S21" i="10"/>
  <c r="Z21" i="10"/>
  <c r="T21" i="10"/>
  <c r="X21" i="10"/>
  <c r="AF21" i="10"/>
  <c r="AH21" i="10"/>
  <c r="AE21" i="10"/>
  <c r="Y21" i="10"/>
  <c r="V21" i="10"/>
  <c r="AG21" i="10"/>
  <c r="AA21" i="10"/>
  <c r="AC21" i="10"/>
  <c r="O21" i="10"/>
  <c r="H21" i="10"/>
  <c r="K21" i="10"/>
  <c r="P21" i="10"/>
  <c r="Q21" i="10"/>
  <c r="J21" i="10"/>
  <c r="N21" i="10"/>
  <c r="L21" i="10"/>
  <c r="I21" i="10"/>
  <c r="M21" i="10"/>
  <c r="AA68" i="10"/>
  <c r="S68" i="10"/>
  <c r="AE68" i="10"/>
  <c r="AF68" i="10"/>
  <c r="AH68" i="10"/>
  <c r="AG68" i="10"/>
  <c r="Z68" i="10"/>
  <c r="V68" i="10"/>
  <c r="Y68" i="10"/>
  <c r="X68" i="10"/>
  <c r="W68" i="10"/>
  <c r="T68" i="10"/>
  <c r="AC68" i="10"/>
  <c r="H68" i="10"/>
  <c r="J68" i="10"/>
  <c r="P68" i="10"/>
  <c r="O68" i="10"/>
  <c r="N68" i="10"/>
  <c r="L68" i="10"/>
  <c r="K68" i="10"/>
  <c r="M68" i="10"/>
  <c r="Q68" i="10"/>
  <c r="I68" i="10"/>
  <c r="A105" i="10"/>
  <c r="G105" i="10" s="1"/>
  <c r="A93" i="10"/>
  <c r="G93" i="10" s="1"/>
  <c r="A82" i="10"/>
  <c r="G82" i="10" s="1"/>
  <c r="A69" i="10"/>
  <c r="G69" i="10" s="1"/>
  <c r="A58" i="10"/>
  <c r="G58" i="10" s="1"/>
  <c r="A45" i="10"/>
  <c r="G45" i="10" s="1"/>
  <c r="A33" i="10"/>
  <c r="G33" i="10" s="1"/>
  <c r="A22" i="10"/>
  <c r="G22" i="10" s="1"/>
  <c r="AN21" i="10" l="1"/>
  <c r="AL68" i="10"/>
  <c r="AP68" i="10"/>
  <c r="AM21" i="10"/>
  <c r="AP81" i="10"/>
  <c r="AJ104" i="10"/>
  <c r="AJ57" i="10"/>
  <c r="AN68" i="10"/>
  <c r="AP21" i="10"/>
  <c r="AL44" i="10"/>
  <c r="AU104" i="10"/>
  <c r="AK44" i="10"/>
  <c r="AK104" i="10"/>
  <c r="AJ21" i="10"/>
  <c r="AO21" i="10"/>
  <c r="AP57" i="10"/>
  <c r="AY68" i="10"/>
  <c r="BH68" i="10"/>
  <c r="AS68" i="10"/>
  <c r="AL21" i="10"/>
  <c r="AL57" i="10"/>
  <c r="AN57" i="10"/>
  <c r="AJ81" i="10"/>
  <c r="AW81" i="10"/>
  <c r="BG81" i="10"/>
  <c r="AZ81" i="10"/>
  <c r="AZ32" i="10"/>
  <c r="BI32" i="10"/>
  <c r="AW32" i="10"/>
  <c r="AM104" i="10"/>
  <c r="BA104" i="10"/>
  <c r="BF104" i="10"/>
  <c r="AK68" i="10"/>
  <c r="AN44" i="10"/>
  <c r="AP44" i="10"/>
  <c r="AP32" i="10"/>
  <c r="BF32" i="10"/>
  <c r="BD21" i="10"/>
  <c r="AZ21" i="10"/>
  <c r="AY21" i="10"/>
  <c r="AX21" i="10"/>
  <c r="AX57" i="10"/>
  <c r="AW57" i="10"/>
  <c r="BH57" i="10"/>
  <c r="BD44" i="10"/>
  <c r="BF44" i="10"/>
  <c r="AY44" i="10"/>
  <c r="AL92" i="10"/>
  <c r="AW92" i="10"/>
  <c r="AX92" i="10"/>
  <c r="AM68" i="10"/>
  <c r="AO68" i="10"/>
  <c r="BD68" i="10"/>
  <c r="AZ68" i="10"/>
  <c r="BI68" i="10"/>
  <c r="AK21" i="10"/>
  <c r="BF21" i="10"/>
  <c r="AU21" i="10"/>
  <c r="AO57" i="10"/>
  <c r="AM57" i="10"/>
  <c r="BI57" i="10"/>
  <c r="AZ57" i="10"/>
  <c r="AM44" i="10"/>
  <c r="AJ44" i="10"/>
  <c r="AW44" i="10"/>
  <c r="BH44" i="10"/>
  <c r="AO81" i="10"/>
  <c r="BD81" i="10"/>
  <c r="AU81" i="10"/>
  <c r="AJ32" i="10"/>
  <c r="AU32" i="10"/>
  <c r="BG32" i="10"/>
  <c r="AY32" i="10"/>
  <c r="AO104" i="10"/>
  <c r="AP104" i="10"/>
  <c r="BB104" i="10"/>
  <c r="AX104" i="10"/>
  <c r="BI104" i="10"/>
  <c r="AN92" i="10"/>
  <c r="AY92" i="10"/>
  <c r="BI92" i="10"/>
  <c r="BH92" i="10"/>
  <c r="AU68" i="10"/>
  <c r="AW68" i="10"/>
  <c r="BG68" i="10"/>
  <c r="BH21" i="10"/>
  <c r="BI21" i="10"/>
  <c r="AY57" i="10"/>
  <c r="BG57" i="10"/>
  <c r="AU57" i="10"/>
  <c r="AX44" i="10"/>
  <c r="AZ44" i="10"/>
  <c r="BI44" i="10"/>
  <c r="AS44" i="10"/>
  <c r="AL81" i="10"/>
  <c r="AN81" i="10"/>
  <c r="BF81" i="10"/>
  <c r="BH81" i="10"/>
  <c r="AK32" i="10"/>
  <c r="BD32" i="10"/>
  <c r="AS32" i="10"/>
  <c r="AN104" i="10"/>
  <c r="AQ104" i="10"/>
  <c r="BH104" i="10"/>
  <c r="BG104" i="10"/>
  <c r="AM92" i="10"/>
  <c r="AO92" i="10"/>
  <c r="AU92" i="10"/>
  <c r="AZ92" i="10"/>
  <c r="BF92" i="10"/>
  <c r="AS92" i="10"/>
  <c r="AJ68" i="10"/>
  <c r="AX68" i="10"/>
  <c r="BF68" i="10"/>
  <c r="AW21" i="10"/>
  <c r="BG21" i="10"/>
  <c r="AS21" i="10"/>
  <c r="AK57" i="10"/>
  <c r="AS57" i="10"/>
  <c r="BF57" i="10"/>
  <c r="BD57" i="10"/>
  <c r="AO44" i="10"/>
  <c r="AU44" i="10"/>
  <c r="BG44" i="10"/>
  <c r="AK81" i="10"/>
  <c r="AM81" i="10"/>
  <c r="AS81" i="10"/>
  <c r="AY81" i="10"/>
  <c r="BI81" i="10"/>
  <c r="AX81" i="10"/>
  <c r="AN32" i="10"/>
  <c r="AL32" i="10"/>
  <c r="AO32" i="10"/>
  <c r="AX32" i="10"/>
  <c r="BH32" i="10"/>
  <c r="AL104" i="10"/>
  <c r="AW104" i="10"/>
  <c r="BD104" i="10"/>
  <c r="AS104" i="10"/>
  <c r="AP92" i="10"/>
  <c r="BD92" i="10"/>
  <c r="BG92" i="10"/>
  <c r="S45" i="10"/>
  <c r="T45" i="10"/>
  <c r="Z45" i="10"/>
  <c r="AA45" i="10"/>
  <c r="V45" i="10"/>
  <c r="AF45" i="10"/>
  <c r="AC45" i="10"/>
  <c r="AE45" i="10"/>
  <c r="X45" i="10"/>
  <c r="Y45" i="10"/>
  <c r="AH45" i="10"/>
  <c r="AG45" i="10"/>
  <c r="W45" i="10"/>
  <c r="M45" i="10"/>
  <c r="P45" i="10"/>
  <c r="I45" i="10"/>
  <c r="K45" i="10"/>
  <c r="O45" i="10"/>
  <c r="N45" i="10"/>
  <c r="H45" i="10"/>
  <c r="J45" i="10"/>
  <c r="Q45" i="10"/>
  <c r="L45" i="10"/>
  <c r="AF93" i="10"/>
  <c r="T93" i="10"/>
  <c r="S93" i="10"/>
  <c r="Z93" i="10"/>
  <c r="AA93" i="10"/>
  <c r="AG93" i="10"/>
  <c r="AE93" i="10"/>
  <c r="AH93" i="10"/>
  <c r="AC93" i="10"/>
  <c r="X93" i="10"/>
  <c r="Y93" i="10"/>
  <c r="W93" i="10"/>
  <c r="V93" i="10"/>
  <c r="N93" i="10"/>
  <c r="J93" i="10"/>
  <c r="M93" i="10"/>
  <c r="L93" i="10"/>
  <c r="Q93" i="10"/>
  <c r="P93" i="10"/>
  <c r="O93" i="10"/>
  <c r="K93" i="10"/>
  <c r="I93" i="10"/>
  <c r="H93" i="10"/>
  <c r="Y58" i="10"/>
  <c r="S58" i="10"/>
  <c r="AF58" i="10"/>
  <c r="W58" i="10"/>
  <c r="AG58" i="10"/>
  <c r="AE58" i="10"/>
  <c r="AC58" i="10"/>
  <c r="AH58" i="10"/>
  <c r="Z58" i="10"/>
  <c r="V58" i="10"/>
  <c r="AA58" i="10"/>
  <c r="T58" i="10"/>
  <c r="X58" i="10"/>
  <c r="K58" i="10"/>
  <c r="N58" i="10"/>
  <c r="I58" i="10"/>
  <c r="M58" i="10"/>
  <c r="L58" i="10"/>
  <c r="H58" i="10"/>
  <c r="O58" i="10"/>
  <c r="P58" i="10"/>
  <c r="J58" i="10"/>
  <c r="Q58" i="10"/>
  <c r="X22" i="10"/>
  <c r="S22" i="10"/>
  <c r="AG22" i="10"/>
  <c r="AF22" i="10"/>
  <c r="V22" i="10"/>
  <c r="Y22" i="10"/>
  <c r="AH22" i="10"/>
  <c r="AA22" i="10"/>
  <c r="AE22" i="10"/>
  <c r="W22" i="10"/>
  <c r="AC22" i="10"/>
  <c r="T22" i="10"/>
  <c r="Z22" i="10"/>
  <c r="P22" i="10"/>
  <c r="Q22" i="10"/>
  <c r="K22" i="10"/>
  <c r="M22" i="10"/>
  <c r="I22" i="10"/>
  <c r="H22" i="10"/>
  <c r="J22" i="10"/>
  <c r="L22" i="10"/>
  <c r="N22" i="10"/>
  <c r="O22" i="10"/>
  <c r="S69" i="10"/>
  <c r="V69" i="10"/>
  <c r="T69" i="10"/>
  <c r="AE69" i="10"/>
  <c r="AH69" i="10"/>
  <c r="Z69" i="10"/>
  <c r="AG69" i="10"/>
  <c r="AC69" i="10"/>
  <c r="X69" i="10"/>
  <c r="AF69" i="10"/>
  <c r="Y69" i="10"/>
  <c r="AA69" i="10"/>
  <c r="W69" i="10"/>
  <c r="N69" i="10"/>
  <c r="M69" i="10"/>
  <c r="J69" i="10"/>
  <c r="I69" i="10"/>
  <c r="L69" i="10"/>
  <c r="K69" i="10"/>
  <c r="Q69" i="10"/>
  <c r="P69" i="10"/>
  <c r="H69" i="10"/>
  <c r="O69" i="10"/>
  <c r="T105" i="10"/>
  <c r="V105" i="10"/>
  <c r="AG105" i="10"/>
  <c r="AC105" i="10"/>
  <c r="AF105" i="10"/>
  <c r="AE105" i="10"/>
  <c r="AH105" i="10"/>
  <c r="AA105" i="10"/>
  <c r="Y105" i="10"/>
  <c r="X105" i="10"/>
  <c r="S105" i="10"/>
  <c r="O105" i="10"/>
  <c r="N105" i="10"/>
  <c r="Z105" i="10"/>
  <c r="K105" i="10"/>
  <c r="J105" i="10"/>
  <c r="W105" i="10"/>
  <c r="Q105" i="10"/>
  <c r="P105" i="10"/>
  <c r="L105" i="10"/>
  <c r="I105" i="10"/>
  <c r="H105" i="10"/>
  <c r="M105" i="10"/>
  <c r="AA33" i="10"/>
  <c r="AG33" i="10"/>
  <c r="AE33" i="10"/>
  <c r="V33" i="10"/>
  <c r="Z33" i="10"/>
  <c r="T33" i="10"/>
  <c r="S33" i="10"/>
  <c r="W33" i="10"/>
  <c r="AC33" i="10"/>
  <c r="AF33" i="10"/>
  <c r="AH33" i="10"/>
  <c r="Y33" i="10"/>
  <c r="X33" i="10"/>
  <c r="L33" i="10"/>
  <c r="O33" i="10"/>
  <c r="Q33" i="10"/>
  <c r="N33" i="10"/>
  <c r="J33" i="10"/>
  <c r="M33" i="10"/>
  <c r="I33" i="10"/>
  <c r="K33" i="10"/>
  <c r="H33" i="10"/>
  <c r="P33" i="10"/>
  <c r="S82" i="10"/>
  <c r="W82" i="10"/>
  <c r="AF82" i="10"/>
  <c r="AG82" i="10"/>
  <c r="AE82" i="10"/>
  <c r="AH82" i="10"/>
  <c r="Z82" i="10"/>
  <c r="V82" i="10"/>
  <c r="AA82" i="10"/>
  <c r="Y82" i="10"/>
  <c r="X82" i="10"/>
  <c r="P82" i="10"/>
  <c r="T82" i="10"/>
  <c r="AC82" i="10"/>
  <c r="L82" i="10"/>
  <c r="H82" i="10"/>
  <c r="I82" i="10"/>
  <c r="K82" i="10"/>
  <c r="Q82" i="10"/>
  <c r="J82" i="10"/>
  <c r="N82" i="10"/>
  <c r="M82" i="10"/>
  <c r="O82" i="10"/>
  <c r="A106" i="10"/>
  <c r="G106" i="10" s="1"/>
  <c r="A94" i="10"/>
  <c r="G94" i="10" s="1"/>
  <c r="A83" i="10"/>
  <c r="G83" i="10" s="1"/>
  <c r="A70" i="10"/>
  <c r="G70" i="10" s="1"/>
  <c r="A59" i="10"/>
  <c r="G59" i="10" s="1"/>
  <c r="A46" i="10"/>
  <c r="G46" i="10" s="1"/>
  <c r="A34" i="10"/>
  <c r="G34" i="10" s="1"/>
  <c r="A23" i="10"/>
  <c r="G23" i="10" s="1"/>
  <c r="AP33" i="10" l="1"/>
  <c r="AN22" i="10"/>
  <c r="AL105" i="10"/>
  <c r="AJ93" i="10"/>
  <c r="AO93" i="10"/>
  <c r="AQ105" i="10"/>
  <c r="AP69" i="10"/>
  <c r="AN93" i="10"/>
  <c r="AP58" i="10"/>
  <c r="AM93" i="10"/>
  <c r="AK93" i="10"/>
  <c r="AL93" i="10"/>
  <c r="AW82" i="10"/>
  <c r="AM33" i="10"/>
  <c r="AO33" i="10"/>
  <c r="BI33" i="10"/>
  <c r="AP82" i="10"/>
  <c r="BH82" i="10"/>
  <c r="AS33" i="10"/>
  <c r="BF33" i="10"/>
  <c r="BA105" i="10"/>
  <c r="AY105" i="10"/>
  <c r="BF105" i="10"/>
  <c r="AW105" i="10"/>
  <c r="AJ69" i="10"/>
  <c r="AX69" i="10"/>
  <c r="AY69" i="10"/>
  <c r="BI69" i="10"/>
  <c r="AS69" i="10"/>
  <c r="AK22" i="10"/>
  <c r="AU22" i="10"/>
  <c r="BG22" i="10"/>
  <c r="AN58" i="10"/>
  <c r="BD58" i="10"/>
  <c r="BG58" i="10"/>
  <c r="AY93" i="10"/>
  <c r="BH93" i="10"/>
  <c r="AU93" i="10"/>
  <c r="AK45" i="10"/>
  <c r="AX45" i="10"/>
  <c r="AY45" i="10"/>
  <c r="AW45" i="10"/>
  <c r="AS45" i="10"/>
  <c r="AL33" i="10"/>
  <c r="BG33" i="10"/>
  <c r="AJ105" i="10"/>
  <c r="AX105" i="10"/>
  <c r="AN105" i="10"/>
  <c r="BG105" i="10"/>
  <c r="AU105" i="10"/>
  <c r="BD69" i="10"/>
  <c r="BF69" i="10"/>
  <c r="BD22" i="10"/>
  <c r="BI22" i="10"/>
  <c r="BH22" i="10"/>
  <c r="AL58" i="10"/>
  <c r="AW58" i="10"/>
  <c r="BH45" i="10"/>
  <c r="BF45" i="10"/>
  <c r="AO105" i="10"/>
  <c r="AZ69" i="10"/>
  <c r="BH69" i="10"/>
  <c r="AU69" i="10"/>
  <c r="AX22" i="10"/>
  <c r="AZ22" i="10"/>
  <c r="AS22" i="10"/>
  <c r="AP45" i="10"/>
  <c r="AY82" i="10"/>
  <c r="BG82" i="10"/>
  <c r="AK82" i="10"/>
  <c r="BI82" i="10"/>
  <c r="AX82" i="10"/>
  <c r="BD105" i="10"/>
  <c r="AM69" i="10"/>
  <c r="AP22" i="10"/>
  <c r="BI93" i="10"/>
  <c r="AN45" i="10"/>
  <c r="BI45" i="10"/>
  <c r="AO82" i="10"/>
  <c r="AU33" i="10"/>
  <c r="AO22" i="10"/>
  <c r="AK58" i="10"/>
  <c r="AM82" i="10"/>
  <c r="BD82" i="10"/>
  <c r="AZ82" i="10"/>
  <c r="AK33" i="10"/>
  <c r="AN33" i="10"/>
  <c r="AY33" i="10"/>
  <c r="BD33" i="10"/>
  <c r="BB105" i="10"/>
  <c r="AO69" i="10"/>
  <c r="AK69" i="10"/>
  <c r="AJ22" i="10"/>
  <c r="AM58" i="10"/>
  <c r="AY58" i="10"/>
  <c r="BH58" i="10"/>
  <c r="AZ58" i="10"/>
  <c r="AX93" i="10"/>
  <c r="AL45" i="10"/>
  <c r="BD45" i="10"/>
  <c r="AN82" i="10"/>
  <c r="AJ82" i="10"/>
  <c r="AU82" i="10"/>
  <c r="BF82" i="10"/>
  <c r="AS82" i="10"/>
  <c r="AJ33" i="10"/>
  <c r="AZ33" i="10"/>
  <c r="AX33" i="10"/>
  <c r="AW33" i="10"/>
  <c r="AM105" i="10"/>
  <c r="AP105" i="10"/>
  <c r="AK105" i="10"/>
  <c r="AS105" i="10"/>
  <c r="BI105" i="10"/>
  <c r="BH105" i="10"/>
  <c r="AL69" i="10"/>
  <c r="AN69" i="10"/>
  <c r="BG69" i="10"/>
  <c r="AW69" i="10"/>
  <c r="AL22" i="10"/>
  <c r="AM22" i="10"/>
  <c r="BF22" i="10"/>
  <c r="AW22" i="10"/>
  <c r="AY22" i="10"/>
  <c r="AO58" i="10"/>
  <c r="AJ58" i="10"/>
  <c r="AU58" i="10"/>
  <c r="BI58" i="10"/>
  <c r="AX58" i="10"/>
  <c r="AP93" i="10"/>
  <c r="AZ93" i="10"/>
  <c r="BF93" i="10"/>
  <c r="AS93" i="10"/>
  <c r="AO45" i="10"/>
  <c r="AM45" i="10"/>
  <c r="AZ45" i="10"/>
  <c r="BG45" i="10"/>
  <c r="AU45" i="10"/>
  <c r="AL82" i="10"/>
  <c r="BH33" i="10"/>
  <c r="BF58" i="10"/>
  <c r="AS58" i="10"/>
  <c r="AW93" i="10"/>
  <c r="BD93" i="10"/>
  <c r="BG93" i="10"/>
  <c r="AJ45" i="10"/>
  <c r="Y94" i="10"/>
  <c r="AE94" i="10"/>
  <c r="AG94" i="10"/>
  <c r="AC94" i="10"/>
  <c r="AF94" i="10"/>
  <c r="AH94" i="10"/>
  <c r="V94" i="10"/>
  <c r="X94" i="10"/>
  <c r="Z94" i="10"/>
  <c r="T94" i="10"/>
  <c r="S94" i="10"/>
  <c r="L94" i="10"/>
  <c r="H94" i="10"/>
  <c r="W94" i="10"/>
  <c r="AA94" i="10"/>
  <c r="P94" i="10"/>
  <c r="Q94" i="10"/>
  <c r="O94" i="10"/>
  <c r="M94" i="10"/>
  <c r="K94" i="10"/>
  <c r="J94" i="10"/>
  <c r="N94" i="10"/>
  <c r="I94" i="10"/>
  <c r="V59" i="10"/>
  <c r="AA59" i="10"/>
  <c r="S59" i="10"/>
  <c r="W59" i="10"/>
  <c r="AG59" i="10"/>
  <c r="AF59" i="10"/>
  <c r="AE59" i="10"/>
  <c r="AC59" i="10"/>
  <c r="X59" i="10"/>
  <c r="Z59" i="10"/>
  <c r="AH59" i="10"/>
  <c r="T59" i="10"/>
  <c r="Y59" i="10"/>
  <c r="Q59" i="10"/>
  <c r="H59" i="10"/>
  <c r="L59" i="10"/>
  <c r="M59" i="10"/>
  <c r="I59" i="10"/>
  <c r="O59" i="10"/>
  <c r="J59" i="10"/>
  <c r="N59" i="10"/>
  <c r="P59" i="10"/>
  <c r="K59" i="10"/>
  <c r="W46" i="10"/>
  <c r="S46" i="10"/>
  <c r="AA46" i="10"/>
  <c r="AH46" i="10"/>
  <c r="AC46" i="10"/>
  <c r="AE46" i="10"/>
  <c r="V46" i="10"/>
  <c r="AG46" i="10"/>
  <c r="X46" i="10"/>
  <c r="Z46" i="10"/>
  <c r="Y46" i="10"/>
  <c r="T46" i="10"/>
  <c r="AF46" i="10"/>
  <c r="J46" i="10"/>
  <c r="N46" i="10"/>
  <c r="O46" i="10"/>
  <c r="K46" i="10"/>
  <c r="Q46" i="10"/>
  <c r="L46" i="10"/>
  <c r="P46" i="10"/>
  <c r="AP46" i="10" s="1"/>
  <c r="H46" i="10"/>
  <c r="M46" i="10"/>
  <c r="AM46" i="10" s="1"/>
  <c r="I46" i="10"/>
  <c r="AG70" i="10"/>
  <c r="Y70" i="10"/>
  <c r="AA70" i="10"/>
  <c r="AH70" i="10"/>
  <c r="AF70" i="10"/>
  <c r="AE70" i="10"/>
  <c r="V70" i="10"/>
  <c r="X70" i="10"/>
  <c r="AC70" i="10"/>
  <c r="Z70" i="10"/>
  <c r="T70" i="10"/>
  <c r="W70" i="10"/>
  <c r="S70" i="10"/>
  <c r="J70" i="10"/>
  <c r="Q70" i="10"/>
  <c r="P70" i="10"/>
  <c r="O70" i="10"/>
  <c r="I70" i="10"/>
  <c r="L70" i="10"/>
  <c r="K70" i="10"/>
  <c r="N70" i="10"/>
  <c r="H70" i="10"/>
  <c r="M70" i="10"/>
  <c r="Y106" i="10"/>
  <c r="X106" i="10"/>
  <c r="S106" i="10"/>
  <c r="AH106" i="10"/>
  <c r="AG106" i="10"/>
  <c r="AF106" i="10"/>
  <c r="AE106" i="10"/>
  <c r="AA106" i="10"/>
  <c r="W106" i="10"/>
  <c r="Z106" i="10"/>
  <c r="V106" i="10"/>
  <c r="AC106" i="10"/>
  <c r="I106" i="10"/>
  <c r="H106" i="10"/>
  <c r="T106" i="10"/>
  <c r="Q106" i="10"/>
  <c r="P106" i="10"/>
  <c r="M106" i="10"/>
  <c r="L106" i="10"/>
  <c r="J106" i="10"/>
  <c r="K106" i="10"/>
  <c r="O106" i="10"/>
  <c r="N106" i="10"/>
  <c r="X23" i="10"/>
  <c r="T23" i="10"/>
  <c r="V23" i="10"/>
  <c r="W23" i="10"/>
  <c r="AA23" i="10"/>
  <c r="S23" i="10"/>
  <c r="AF23" i="10"/>
  <c r="Y23" i="10"/>
  <c r="AH23" i="10"/>
  <c r="AG23" i="10"/>
  <c r="AC23" i="10"/>
  <c r="Z23" i="10"/>
  <c r="AE23" i="10"/>
  <c r="K23" i="10"/>
  <c r="M23" i="10"/>
  <c r="Q23" i="10"/>
  <c r="I23" i="10"/>
  <c r="O23" i="10"/>
  <c r="L23" i="10"/>
  <c r="N23" i="10"/>
  <c r="P23" i="10"/>
  <c r="J23" i="10"/>
  <c r="H23" i="10"/>
  <c r="Y34" i="10"/>
  <c r="V34" i="10"/>
  <c r="Z34" i="10"/>
  <c r="S34" i="10"/>
  <c r="AH34" i="10"/>
  <c r="AG34" i="10"/>
  <c r="AE34" i="10"/>
  <c r="W34" i="10"/>
  <c r="AC34" i="10"/>
  <c r="AA34" i="10"/>
  <c r="AF34" i="10"/>
  <c r="X34" i="10"/>
  <c r="T34" i="10"/>
  <c r="K34" i="10"/>
  <c r="J34" i="10"/>
  <c r="N34" i="10"/>
  <c r="M34" i="10"/>
  <c r="O34" i="10"/>
  <c r="H34" i="10"/>
  <c r="Q34" i="10"/>
  <c r="L34" i="10"/>
  <c r="P34" i="10"/>
  <c r="I34" i="10"/>
  <c r="W83" i="10"/>
  <c r="S83" i="10"/>
  <c r="V83" i="10"/>
  <c r="AH83" i="10"/>
  <c r="AG83" i="10"/>
  <c r="AE83" i="10"/>
  <c r="AA83" i="10"/>
  <c r="AC83" i="10"/>
  <c r="X83" i="10"/>
  <c r="Z83" i="10"/>
  <c r="AF83" i="10"/>
  <c r="T83" i="10"/>
  <c r="J83" i="10"/>
  <c r="Y83" i="10"/>
  <c r="N83" i="10"/>
  <c r="O83" i="10"/>
  <c r="M83" i="10"/>
  <c r="AM83" i="10" s="1"/>
  <c r="Q83" i="10"/>
  <c r="I83" i="10"/>
  <c r="H83" i="10"/>
  <c r="P83" i="10"/>
  <c r="L83" i="10"/>
  <c r="K83" i="10"/>
  <c r="A107" i="10"/>
  <c r="G107" i="10" s="1"/>
  <c r="A95" i="10"/>
  <c r="G95" i="10" s="1"/>
  <c r="A84" i="10"/>
  <c r="G84" i="10" s="1"/>
  <c r="A71" i="10"/>
  <c r="G71" i="10" s="1"/>
  <c r="A60" i="10"/>
  <c r="G60" i="10" s="1"/>
  <c r="A47" i="10"/>
  <c r="G47" i="10" s="1"/>
  <c r="A35" i="10"/>
  <c r="G35" i="10" s="1"/>
  <c r="A24" i="10"/>
  <c r="G24" i="10" s="1"/>
  <c r="AN23" i="10" l="1"/>
  <c r="AJ34" i="10"/>
  <c r="AK70" i="10"/>
  <c r="AJ46" i="10"/>
  <c r="AP34" i="10"/>
  <c r="AP106" i="10"/>
  <c r="AJ106" i="10"/>
  <c r="AP70" i="10"/>
  <c r="AP59" i="10"/>
  <c r="AJ59" i="10"/>
  <c r="AN70" i="10"/>
  <c r="AO70" i="10"/>
  <c r="AX94" i="10"/>
  <c r="AN106" i="10"/>
  <c r="AK46" i="10"/>
  <c r="AO106" i="10"/>
  <c r="AO46" i="10"/>
  <c r="AK106" i="10"/>
  <c r="AL46" i="10"/>
  <c r="AN46" i="10"/>
  <c r="AP83" i="10"/>
  <c r="AY83" i="10"/>
  <c r="BH83" i="10"/>
  <c r="AX83" i="10"/>
  <c r="AN34" i="10"/>
  <c r="AY34" i="10"/>
  <c r="AX34" i="10"/>
  <c r="AS34" i="10"/>
  <c r="AL23" i="10"/>
  <c r="AM23" i="10"/>
  <c r="AM106" i="10"/>
  <c r="BA106" i="10"/>
  <c r="BG106" i="10"/>
  <c r="AY106" i="10"/>
  <c r="AS70" i="10"/>
  <c r="BD70" i="10"/>
  <c r="BG70" i="10"/>
  <c r="BH70" i="10"/>
  <c r="AU94" i="10"/>
  <c r="BI94" i="10"/>
  <c r="BF94" i="10"/>
  <c r="AU83" i="10"/>
  <c r="BD83" i="10"/>
  <c r="BI83" i="10"/>
  <c r="BG34" i="10"/>
  <c r="BF34" i="10"/>
  <c r="AX106" i="10"/>
  <c r="BH106" i="10"/>
  <c r="AX70" i="10"/>
  <c r="AY70" i="10"/>
  <c r="BI70" i="10"/>
  <c r="BG59" i="10"/>
  <c r="BG94" i="10"/>
  <c r="AZ94" i="10"/>
  <c r="AL106" i="10"/>
  <c r="BF70" i="10"/>
  <c r="AZ70" i="10"/>
  <c r="AS94" i="10"/>
  <c r="AW94" i="10"/>
  <c r="BH94" i="10"/>
  <c r="AO23" i="10"/>
  <c r="AK23" i="10"/>
  <c r="BH23" i="10"/>
  <c r="AS23" i="10"/>
  <c r="AU23" i="10"/>
  <c r="AZ46" i="10"/>
  <c r="AW46" i="10"/>
  <c r="AQ94" i="10"/>
  <c r="AK83" i="10"/>
  <c r="AJ83" i="10"/>
  <c r="AN83" i="10"/>
  <c r="BG83" i="10"/>
  <c r="AW83" i="10"/>
  <c r="AO34" i="10"/>
  <c r="AK34" i="10"/>
  <c r="BH34" i="10"/>
  <c r="AW34" i="10"/>
  <c r="AP23" i="10"/>
  <c r="AJ23" i="10"/>
  <c r="BF23" i="10"/>
  <c r="BI23" i="10"/>
  <c r="AY23" i="10"/>
  <c r="AQ106" i="10"/>
  <c r="BD106" i="10"/>
  <c r="BB106" i="10"/>
  <c r="BI106" i="10"/>
  <c r="AM70" i="10"/>
  <c r="AL70" i="10"/>
  <c r="AU70" i="10"/>
  <c r="AW70" i="10"/>
  <c r="BF46" i="10"/>
  <c r="AS46" i="10"/>
  <c r="AN59" i="10"/>
  <c r="AM59" i="10"/>
  <c r="AZ59" i="10"/>
  <c r="AY59" i="10"/>
  <c r="BH59" i="10"/>
  <c r="AW59" i="10"/>
  <c r="AK94" i="10"/>
  <c r="AP94" i="10"/>
  <c r="AL94" i="10"/>
  <c r="AY94" i="10"/>
  <c r="BD94" i="10"/>
  <c r="AO83" i="10"/>
  <c r="AL83" i="10"/>
  <c r="AZ83" i="10"/>
  <c r="BF83" i="10"/>
  <c r="AS83" i="10"/>
  <c r="AL34" i="10"/>
  <c r="AM34" i="10"/>
  <c r="AU34" i="10"/>
  <c r="BD34" i="10"/>
  <c r="BI34" i="10"/>
  <c r="AZ34" i="10"/>
  <c r="AZ23" i="10"/>
  <c r="AX23" i="10"/>
  <c r="AU106" i="10"/>
  <c r="AW106" i="10"/>
  <c r="BF106" i="10"/>
  <c r="AS106" i="10"/>
  <c r="AJ70" i="10"/>
  <c r="BG46" i="10"/>
  <c r="AY46" i="10"/>
  <c r="BD46" i="10"/>
  <c r="AX46" i="10"/>
  <c r="AL59" i="10"/>
  <c r="AU59" i="10"/>
  <c r="BD59" i="10"/>
  <c r="AX59" i="10"/>
  <c r="AJ94" i="10"/>
  <c r="AM94" i="10"/>
  <c r="BD23" i="10"/>
  <c r="BG23" i="10"/>
  <c r="AW23" i="10"/>
  <c r="AU46" i="10"/>
  <c r="BH46" i="10"/>
  <c r="BI46" i="10"/>
  <c r="AK59" i="10"/>
  <c r="AO59" i="10"/>
  <c r="BI59" i="10"/>
  <c r="BF59" i="10"/>
  <c r="AS59" i="10"/>
  <c r="AN94" i="10"/>
  <c r="AO94" i="10"/>
  <c r="X35" i="10"/>
  <c r="V35" i="10"/>
  <c r="S35" i="10"/>
  <c r="T35" i="10"/>
  <c r="AA35" i="10"/>
  <c r="Z35" i="10"/>
  <c r="AF35" i="10"/>
  <c r="AG35" i="10"/>
  <c r="AH35" i="10"/>
  <c r="AC35" i="10"/>
  <c r="Y35" i="10"/>
  <c r="AE35" i="10"/>
  <c r="W35" i="10"/>
  <c r="Q35" i="10"/>
  <c r="N35" i="10"/>
  <c r="M35" i="10"/>
  <c r="H35" i="10"/>
  <c r="I35" i="10"/>
  <c r="O35" i="10"/>
  <c r="J35" i="10"/>
  <c r="P35" i="10"/>
  <c r="L35" i="10"/>
  <c r="K35" i="10"/>
  <c r="S84" i="10"/>
  <c r="AA84" i="10"/>
  <c r="AF84" i="10"/>
  <c r="AE84" i="10"/>
  <c r="AH84" i="10"/>
  <c r="AC84" i="10"/>
  <c r="AG84" i="10"/>
  <c r="Y84" i="10"/>
  <c r="Z84" i="10"/>
  <c r="V84" i="10"/>
  <c r="P84" i="10"/>
  <c r="T84" i="10"/>
  <c r="W84" i="10"/>
  <c r="L84" i="10"/>
  <c r="X84" i="10"/>
  <c r="H84" i="10"/>
  <c r="J84" i="10"/>
  <c r="I84" i="10"/>
  <c r="Q84" i="10"/>
  <c r="K84" i="10"/>
  <c r="O84" i="10"/>
  <c r="N84" i="10"/>
  <c r="M84" i="10"/>
  <c r="V47" i="10"/>
  <c r="AG47" i="10"/>
  <c r="Y47" i="10"/>
  <c r="S47" i="10"/>
  <c r="AH47" i="10"/>
  <c r="T47" i="10"/>
  <c r="AA47" i="10"/>
  <c r="AF47" i="10"/>
  <c r="AE47" i="10"/>
  <c r="AC47" i="10"/>
  <c r="X47" i="10"/>
  <c r="W47" i="10"/>
  <c r="Z47" i="10"/>
  <c r="I47" i="10"/>
  <c r="H47" i="10"/>
  <c r="L47" i="10"/>
  <c r="P47" i="10"/>
  <c r="Q47" i="10"/>
  <c r="K47" i="10"/>
  <c r="M47" i="10"/>
  <c r="O47" i="10"/>
  <c r="N47" i="10"/>
  <c r="J47" i="10"/>
  <c r="Z95" i="10"/>
  <c r="AA95" i="10"/>
  <c r="S95" i="10"/>
  <c r="T95" i="10"/>
  <c r="AC95" i="10"/>
  <c r="AF95" i="10"/>
  <c r="AE95" i="10"/>
  <c r="AH95" i="10"/>
  <c r="AG95" i="10"/>
  <c r="Y95" i="10"/>
  <c r="W95" i="10"/>
  <c r="X95" i="10"/>
  <c r="N95" i="10"/>
  <c r="V95" i="10"/>
  <c r="J95" i="10"/>
  <c r="H95" i="10"/>
  <c r="Q95" i="10"/>
  <c r="P95" i="10"/>
  <c r="O95" i="10"/>
  <c r="I95" i="10"/>
  <c r="AJ95" i="10" s="1"/>
  <c r="L95" i="10"/>
  <c r="K95" i="10"/>
  <c r="M95" i="10"/>
  <c r="AM95" i="10" s="1"/>
  <c r="X24" i="10"/>
  <c r="V24" i="10"/>
  <c r="S24" i="10"/>
  <c r="Z24" i="10"/>
  <c r="AE24" i="10"/>
  <c r="AH24" i="10"/>
  <c r="AG24" i="10"/>
  <c r="AC24" i="10"/>
  <c r="AA24" i="10"/>
  <c r="W24" i="10"/>
  <c r="AF24" i="10"/>
  <c r="Y24" i="10"/>
  <c r="T24" i="10"/>
  <c r="Q24" i="10"/>
  <c r="N24" i="10"/>
  <c r="M24" i="10"/>
  <c r="L24" i="10"/>
  <c r="J24" i="10"/>
  <c r="I24" i="10"/>
  <c r="K24" i="10"/>
  <c r="H24" i="10"/>
  <c r="P24" i="10"/>
  <c r="O24" i="10"/>
  <c r="S71" i="10"/>
  <c r="AE71" i="10"/>
  <c r="T71" i="10"/>
  <c r="AC71" i="10"/>
  <c r="Y71" i="10"/>
  <c r="AG71" i="10"/>
  <c r="AH71" i="10"/>
  <c r="W71" i="10"/>
  <c r="AF71" i="10"/>
  <c r="X71" i="10"/>
  <c r="AA71" i="10"/>
  <c r="V71" i="10"/>
  <c r="Z71" i="10"/>
  <c r="J71" i="10"/>
  <c r="I71" i="10"/>
  <c r="K71" i="10"/>
  <c r="Q71" i="10"/>
  <c r="P71" i="10"/>
  <c r="L71" i="10"/>
  <c r="N71" i="10"/>
  <c r="M71" i="10"/>
  <c r="H71" i="10"/>
  <c r="O71" i="10"/>
  <c r="W60" i="10"/>
  <c r="S60" i="10"/>
  <c r="AE60" i="10"/>
  <c r="AF60" i="10"/>
  <c r="AH60" i="10"/>
  <c r="AA60" i="10"/>
  <c r="AG60" i="10"/>
  <c r="Y60" i="10"/>
  <c r="AC60" i="10"/>
  <c r="Z60" i="10"/>
  <c r="V60" i="10"/>
  <c r="T60" i="10"/>
  <c r="X60" i="10"/>
  <c r="P60" i="10"/>
  <c r="J60" i="10"/>
  <c r="N60" i="10"/>
  <c r="O60" i="10"/>
  <c r="I60" i="10"/>
  <c r="H60" i="10"/>
  <c r="Q60" i="10"/>
  <c r="K60" i="10"/>
  <c r="M60" i="10"/>
  <c r="L60" i="10"/>
  <c r="AL60" i="10" s="1"/>
  <c r="S107" i="10"/>
  <c r="AF107" i="10"/>
  <c r="Z107" i="10"/>
  <c r="AH107" i="10"/>
  <c r="AG107" i="10"/>
  <c r="AC107" i="10"/>
  <c r="X107" i="10"/>
  <c r="W107" i="10"/>
  <c r="AE107" i="10"/>
  <c r="Y107" i="10"/>
  <c r="AA107" i="10"/>
  <c r="O107" i="10"/>
  <c r="N107" i="10"/>
  <c r="V107" i="10"/>
  <c r="T107" i="10"/>
  <c r="K107" i="10"/>
  <c r="J107" i="10"/>
  <c r="M107" i="10"/>
  <c r="L107" i="10"/>
  <c r="I107" i="10"/>
  <c r="H107" i="10"/>
  <c r="P107" i="10"/>
  <c r="Q107" i="10"/>
  <c r="A108" i="10"/>
  <c r="G108" i="10" s="1"/>
  <c r="A96" i="10"/>
  <c r="G96" i="10" s="1"/>
  <c r="A86" i="10"/>
  <c r="G86" i="10" s="1"/>
  <c r="A85" i="10"/>
  <c r="G85" i="10" s="1"/>
  <c r="A72" i="10"/>
  <c r="G72" i="10" s="1"/>
  <c r="A62" i="10"/>
  <c r="G62" i="10" s="1"/>
  <c r="A61" i="10"/>
  <c r="G61" i="10" s="1"/>
  <c r="A48" i="10"/>
  <c r="G48" i="10" s="1"/>
  <c r="A36" i="10"/>
  <c r="G36" i="10" s="1"/>
  <c r="A26" i="10"/>
  <c r="G26" i="10" s="1"/>
  <c r="A25" i="10"/>
  <c r="G25" i="10" s="1"/>
  <c r="AO71" i="10" l="1"/>
  <c r="AL71" i="10"/>
  <c r="AN24" i="10"/>
  <c r="AO95" i="10"/>
  <c r="AO84" i="10"/>
  <c r="AQ107" i="10"/>
  <c r="AL107" i="10"/>
  <c r="AM60" i="10"/>
  <c r="AM71" i="10"/>
  <c r="AK24" i="10"/>
  <c r="AJ84" i="10"/>
  <c r="AP35" i="10"/>
  <c r="AJ60" i="10"/>
  <c r="AJ35" i="10"/>
  <c r="AN60" i="10"/>
  <c r="AP24" i="10"/>
  <c r="AY84" i="10"/>
  <c r="AJ107" i="10"/>
  <c r="AU107" i="10"/>
  <c r="AP60" i="10"/>
  <c r="AS60" i="10"/>
  <c r="BG71" i="10"/>
  <c r="AZ71" i="10"/>
  <c r="AS71" i="10"/>
  <c r="AM24" i="10"/>
  <c r="AZ24" i="10"/>
  <c r="BD24" i="10"/>
  <c r="AX95" i="10"/>
  <c r="BF95" i="10"/>
  <c r="AS95" i="10"/>
  <c r="AN47" i="10"/>
  <c r="AJ47" i="10"/>
  <c r="BD47" i="10"/>
  <c r="AU47" i="10"/>
  <c r="BH47" i="10"/>
  <c r="AX84" i="10"/>
  <c r="BI84" i="10"/>
  <c r="AS84" i="10"/>
  <c r="BF35" i="10"/>
  <c r="BH35" i="10"/>
  <c r="AU35" i="10"/>
  <c r="AU60" i="10"/>
  <c r="AZ60" i="10"/>
  <c r="BG60" i="10"/>
  <c r="AJ71" i="10"/>
  <c r="AX24" i="10"/>
  <c r="BI24" i="10"/>
  <c r="AW24" i="10"/>
  <c r="AM47" i="10"/>
  <c r="AL47" i="10"/>
  <c r="BH84" i="10"/>
  <c r="BG84" i="10"/>
  <c r="BB107" i="10"/>
  <c r="BA107" i="10"/>
  <c r="AM35" i="10"/>
  <c r="AP107" i="10"/>
  <c r="AM107" i="10"/>
  <c r="AW107" i="10"/>
  <c r="BD107" i="10"/>
  <c r="BG107" i="10"/>
  <c r="AK60" i="10"/>
  <c r="AO60" i="10"/>
  <c r="AY60" i="10"/>
  <c r="BD60" i="10"/>
  <c r="BI60" i="10"/>
  <c r="AX60" i="10"/>
  <c r="AN71" i="10"/>
  <c r="AK71" i="10"/>
  <c r="AW71" i="10"/>
  <c r="AX71" i="10"/>
  <c r="BD71" i="10"/>
  <c r="AO24" i="10"/>
  <c r="AJ24" i="10"/>
  <c r="BG24" i="10"/>
  <c r="BH24" i="10"/>
  <c r="AS24" i="10"/>
  <c r="AK95" i="10"/>
  <c r="AP95" i="10"/>
  <c r="AW95" i="10"/>
  <c r="AZ95" i="10"/>
  <c r="BG95" i="10"/>
  <c r="AO47" i="10"/>
  <c r="AP47" i="10"/>
  <c r="BF47" i="10"/>
  <c r="BI47" i="10"/>
  <c r="AW47" i="10"/>
  <c r="AK84" i="10"/>
  <c r="AU84" i="10"/>
  <c r="AZ84" i="10"/>
  <c r="BF84" i="10"/>
  <c r="AK35" i="10"/>
  <c r="AO35" i="10"/>
  <c r="AN35" i="10"/>
  <c r="AZ35" i="10"/>
  <c r="BG35" i="10"/>
  <c r="AS35" i="10"/>
  <c r="AY107" i="10"/>
  <c r="BF107" i="10"/>
  <c r="AS107" i="10"/>
  <c r="BI71" i="10"/>
  <c r="AU71" i="10"/>
  <c r="AL95" i="10"/>
  <c r="AQ95" i="10"/>
  <c r="AN95" i="10"/>
  <c r="BH95" i="10"/>
  <c r="BD95" i="10"/>
  <c r="AX47" i="10"/>
  <c r="BG47" i="10"/>
  <c r="AS47" i="10"/>
  <c r="AM84" i="10"/>
  <c r="AP84" i="10"/>
  <c r="AL35" i="10"/>
  <c r="BD35" i="10"/>
  <c r="AW35" i="10"/>
  <c r="AN107" i="10"/>
  <c r="BH107" i="10"/>
  <c r="AK107" i="10"/>
  <c r="AO107" i="10"/>
  <c r="AX107" i="10"/>
  <c r="BI107" i="10"/>
  <c r="AW60" i="10"/>
  <c r="BH60" i="10"/>
  <c r="BF60" i="10"/>
  <c r="AP71" i="10"/>
  <c r="AY71" i="10"/>
  <c r="BH71" i="10"/>
  <c r="BF71" i="10"/>
  <c r="AL24" i="10"/>
  <c r="AU24" i="10"/>
  <c r="BF24" i="10"/>
  <c r="AY24" i="10"/>
  <c r="AY95" i="10"/>
  <c r="BI95" i="10"/>
  <c r="AU95" i="10"/>
  <c r="AK47" i="10"/>
  <c r="AY47" i="10"/>
  <c r="AZ47" i="10"/>
  <c r="AN84" i="10"/>
  <c r="AL84" i="10"/>
  <c r="AW84" i="10"/>
  <c r="BD84" i="10"/>
  <c r="AX35" i="10"/>
  <c r="BI35" i="10"/>
  <c r="AY35" i="10"/>
  <c r="AE62" i="10"/>
  <c r="AG62" i="10"/>
  <c r="Y62" i="10"/>
  <c r="AF62" i="10"/>
  <c r="V62" i="10"/>
  <c r="X62" i="10"/>
  <c r="AC62" i="10"/>
  <c r="Z62" i="10"/>
  <c r="T62" i="10"/>
  <c r="S62" i="10"/>
  <c r="AA62" i="10"/>
  <c r="AH62" i="10"/>
  <c r="W62" i="10"/>
  <c r="Q62" i="10"/>
  <c r="O62" i="10"/>
  <c r="L62" i="10"/>
  <c r="P62" i="10"/>
  <c r="N62" i="10"/>
  <c r="K62" i="10"/>
  <c r="J62" i="10"/>
  <c r="M62" i="10"/>
  <c r="H62" i="10"/>
  <c r="I62" i="10"/>
  <c r="S72" i="10"/>
  <c r="X72" i="10"/>
  <c r="Y72" i="10"/>
  <c r="AE72" i="10"/>
  <c r="AH72" i="10"/>
  <c r="AC72" i="10"/>
  <c r="Z72" i="10"/>
  <c r="V72" i="10"/>
  <c r="AG72" i="10"/>
  <c r="W72" i="10"/>
  <c r="AF72" i="10"/>
  <c r="T72" i="10"/>
  <c r="AA72" i="10"/>
  <c r="P72" i="10"/>
  <c r="O72" i="10"/>
  <c r="L72" i="10"/>
  <c r="K72" i="10"/>
  <c r="N72" i="10"/>
  <c r="H72" i="10"/>
  <c r="M72" i="10"/>
  <c r="I72" i="10"/>
  <c r="Q72" i="10"/>
  <c r="J72" i="10"/>
  <c r="Z26" i="10"/>
  <c r="Y26" i="10"/>
  <c r="AE26" i="10"/>
  <c r="AC26" i="10"/>
  <c r="S26" i="10"/>
  <c r="V26" i="10"/>
  <c r="AH26" i="10"/>
  <c r="W26" i="10"/>
  <c r="AG26" i="10"/>
  <c r="AF26" i="10"/>
  <c r="AA26" i="10"/>
  <c r="T26" i="10"/>
  <c r="X26" i="10"/>
  <c r="M26" i="10"/>
  <c r="I26" i="10"/>
  <c r="N26" i="10"/>
  <c r="H26" i="10"/>
  <c r="P26" i="10"/>
  <c r="O26" i="10"/>
  <c r="Q26" i="10"/>
  <c r="K26" i="10"/>
  <c r="L26" i="10"/>
  <c r="J26" i="10"/>
  <c r="S36" i="10"/>
  <c r="Y36" i="10"/>
  <c r="X36" i="10"/>
  <c r="Z36" i="10"/>
  <c r="AF36" i="10"/>
  <c r="AH36" i="10"/>
  <c r="AA36" i="10"/>
  <c r="W36" i="10"/>
  <c r="AG36" i="10"/>
  <c r="AE36" i="10"/>
  <c r="T36" i="10"/>
  <c r="V36" i="10"/>
  <c r="AC36" i="10"/>
  <c r="L36" i="10"/>
  <c r="O36" i="10"/>
  <c r="N36" i="10"/>
  <c r="M36" i="10"/>
  <c r="K36" i="10"/>
  <c r="I36" i="10"/>
  <c r="H36" i="10"/>
  <c r="J36" i="10"/>
  <c r="P36" i="10"/>
  <c r="Q36" i="10"/>
  <c r="S108" i="10"/>
  <c r="AF108" i="10"/>
  <c r="AE108" i="10"/>
  <c r="AC108" i="10"/>
  <c r="AH108" i="10"/>
  <c r="AA108" i="10"/>
  <c r="W108" i="10"/>
  <c r="AG108" i="10"/>
  <c r="Z108" i="10"/>
  <c r="V108" i="10"/>
  <c r="Y108" i="10"/>
  <c r="X108" i="10"/>
  <c r="T108" i="10"/>
  <c r="Q108" i="10"/>
  <c r="P108" i="10"/>
  <c r="M108" i="10"/>
  <c r="L108" i="10"/>
  <c r="I108" i="10"/>
  <c r="H108" i="10"/>
  <c r="K108" i="10"/>
  <c r="J108" i="10"/>
  <c r="O108" i="10"/>
  <c r="N108" i="10"/>
  <c r="X48" i="10"/>
  <c r="S48" i="10"/>
  <c r="Y48" i="10"/>
  <c r="AC48" i="10"/>
  <c r="AH48" i="10"/>
  <c r="AF48" i="10"/>
  <c r="Z48" i="10"/>
  <c r="AE48" i="10"/>
  <c r="V48" i="10"/>
  <c r="W48" i="10"/>
  <c r="AG48" i="10"/>
  <c r="T48" i="10"/>
  <c r="AA48" i="10"/>
  <c r="O48" i="10"/>
  <c r="H48" i="10"/>
  <c r="L48" i="10"/>
  <c r="J48" i="10"/>
  <c r="K48" i="10"/>
  <c r="P48" i="10"/>
  <c r="M48" i="10"/>
  <c r="Q48" i="10"/>
  <c r="I48" i="10"/>
  <c r="N48" i="10"/>
  <c r="V85" i="10"/>
  <c r="T85" i="10"/>
  <c r="S85" i="10"/>
  <c r="AF85" i="10"/>
  <c r="AE85" i="10"/>
  <c r="AG85" i="10"/>
  <c r="Z85" i="10"/>
  <c r="AH85" i="10"/>
  <c r="AC85" i="10"/>
  <c r="Y85" i="10"/>
  <c r="X85" i="10"/>
  <c r="W85" i="10"/>
  <c r="AA85" i="10"/>
  <c r="N85" i="10"/>
  <c r="J85" i="10"/>
  <c r="H85" i="10"/>
  <c r="Q85" i="10"/>
  <c r="P85" i="10"/>
  <c r="O85" i="10"/>
  <c r="AO85" i="10" s="1"/>
  <c r="K85" i="10"/>
  <c r="I85" i="10"/>
  <c r="L85" i="10"/>
  <c r="M85" i="10"/>
  <c r="AM85" i="10" s="1"/>
  <c r="AA25" i="10"/>
  <c r="V25" i="10"/>
  <c r="Z25" i="10"/>
  <c r="S25" i="10"/>
  <c r="T25" i="10"/>
  <c r="W25" i="10"/>
  <c r="AF25" i="10"/>
  <c r="AC25" i="10"/>
  <c r="AE25" i="10"/>
  <c r="Y25" i="10"/>
  <c r="AH25" i="10"/>
  <c r="AG25" i="10"/>
  <c r="X25" i="10"/>
  <c r="H25" i="10"/>
  <c r="J25" i="10"/>
  <c r="O25" i="10"/>
  <c r="K25" i="10"/>
  <c r="M25" i="10"/>
  <c r="N25" i="10"/>
  <c r="AN25" i="10" s="1"/>
  <c r="Q25" i="10"/>
  <c r="I25" i="10"/>
  <c r="L25" i="10"/>
  <c r="P25" i="10"/>
  <c r="S61" i="10"/>
  <c r="Z61" i="10"/>
  <c r="T61" i="10"/>
  <c r="AA61" i="10"/>
  <c r="AG61" i="10"/>
  <c r="AF61" i="10"/>
  <c r="AC61" i="10"/>
  <c r="AE61" i="10"/>
  <c r="X61" i="10"/>
  <c r="Y61" i="10"/>
  <c r="W61" i="10"/>
  <c r="V61" i="10"/>
  <c r="AH61" i="10"/>
  <c r="M61" i="10"/>
  <c r="J61" i="10"/>
  <c r="I61" i="10"/>
  <c r="P61" i="10"/>
  <c r="N61" i="10"/>
  <c r="Q61" i="10"/>
  <c r="K61" i="10"/>
  <c r="O61" i="10"/>
  <c r="H61" i="10"/>
  <c r="L61" i="10"/>
  <c r="AL61" i="10" s="1"/>
  <c r="Y86" i="10"/>
  <c r="AA86" i="10"/>
  <c r="AC86" i="10"/>
  <c r="AE86" i="10"/>
  <c r="AF86" i="10"/>
  <c r="AG86" i="10"/>
  <c r="AH86" i="10"/>
  <c r="V86" i="10"/>
  <c r="Z86" i="10"/>
  <c r="X86" i="10"/>
  <c r="T86" i="10"/>
  <c r="W86" i="10"/>
  <c r="L86" i="10"/>
  <c r="S86" i="10"/>
  <c r="H86" i="10"/>
  <c r="P86" i="10"/>
  <c r="K86" i="10"/>
  <c r="J86" i="10"/>
  <c r="M86" i="10"/>
  <c r="N86" i="10"/>
  <c r="Q86" i="10"/>
  <c r="O86" i="10"/>
  <c r="AO86" i="10" s="1"/>
  <c r="I86" i="10"/>
  <c r="AJ86" i="10" s="1"/>
  <c r="S96" i="10"/>
  <c r="AF96" i="10"/>
  <c r="AC96" i="10"/>
  <c r="AE96" i="10"/>
  <c r="AG96" i="10"/>
  <c r="W96" i="10"/>
  <c r="Z96" i="10"/>
  <c r="Y96" i="10"/>
  <c r="V96" i="10"/>
  <c r="AH96" i="10"/>
  <c r="AA96" i="10"/>
  <c r="H96" i="10"/>
  <c r="X96" i="10"/>
  <c r="P96" i="10"/>
  <c r="T96" i="10"/>
  <c r="L96" i="10"/>
  <c r="Q96" i="10"/>
  <c r="I96" i="10"/>
  <c r="M96" i="10"/>
  <c r="K96" i="10"/>
  <c r="O96" i="10"/>
  <c r="N96" i="10"/>
  <c r="J96" i="10"/>
  <c r="A109" i="10"/>
  <c r="G109" i="10" s="1"/>
  <c r="A98" i="10"/>
  <c r="G98" i="10" s="1"/>
  <c r="A97" i="10"/>
  <c r="G97" i="10" s="1"/>
  <c r="A74" i="10"/>
  <c r="G74" i="10" s="1"/>
  <c r="A73" i="10"/>
  <c r="G73" i="10" s="1"/>
  <c r="A50" i="10"/>
  <c r="G50" i="10" s="1"/>
  <c r="A49" i="10"/>
  <c r="G49" i="10" s="1"/>
  <c r="A38" i="10"/>
  <c r="G38" i="10" s="1"/>
  <c r="A37" i="10"/>
  <c r="G37" i="10" s="1"/>
  <c r="AN26" i="10" l="1"/>
  <c r="AP25" i="10"/>
  <c r="AL85" i="10"/>
  <c r="AK96" i="10"/>
  <c r="AL96" i="10"/>
  <c r="AM86" i="10"/>
  <c r="AK85" i="10"/>
  <c r="AP48" i="10"/>
  <c r="AO108" i="10"/>
  <c r="AJ108" i="10"/>
  <c r="AK61" i="10"/>
  <c r="AN96" i="10"/>
  <c r="AJ96" i="10"/>
  <c r="AP96" i="10"/>
  <c r="BI96" i="10"/>
  <c r="AX96" i="10"/>
  <c r="BG96" i="10"/>
  <c r="AK86" i="10"/>
  <c r="AL86" i="10"/>
  <c r="AJ61" i="10"/>
  <c r="AW61" i="10"/>
  <c r="BF61" i="10"/>
  <c r="BI25" i="10"/>
  <c r="BG25" i="10"/>
  <c r="AP85" i="10"/>
  <c r="AN85" i="10"/>
  <c r="AW48" i="10"/>
  <c r="BI48" i="10"/>
  <c r="AY48" i="10"/>
  <c r="AK108" i="10"/>
  <c r="AM108" i="10"/>
  <c r="AY108" i="10"/>
  <c r="BH108" i="10"/>
  <c r="BD108" i="10"/>
  <c r="AJ36" i="10"/>
  <c r="AO36" i="10"/>
  <c r="AU36" i="10"/>
  <c r="AY36" i="10"/>
  <c r="AL26" i="10"/>
  <c r="AP26" i="10"/>
  <c r="AM26" i="10"/>
  <c r="AJ72" i="10"/>
  <c r="AK72" i="10"/>
  <c r="BH72" i="10"/>
  <c r="BI72" i="10"/>
  <c r="AS72" i="10"/>
  <c r="AL62" i="10"/>
  <c r="BI62" i="10"/>
  <c r="AO96" i="10"/>
  <c r="AQ96" i="10"/>
  <c r="AY96" i="10"/>
  <c r="AW96" i="10"/>
  <c r="BH96" i="10"/>
  <c r="AS96" i="10"/>
  <c r="AN86" i="10"/>
  <c r="AP86" i="10"/>
  <c r="AX61" i="10"/>
  <c r="BD61" i="10"/>
  <c r="AW25" i="10"/>
  <c r="AJ85" i="10"/>
  <c r="AU48" i="10"/>
  <c r="BF48" i="10"/>
  <c r="AN108" i="10"/>
  <c r="AP108" i="10"/>
  <c r="AX108" i="10"/>
  <c r="BF108" i="10"/>
  <c r="AK36" i="10"/>
  <c r="AL36" i="10"/>
  <c r="AK26" i="10"/>
  <c r="AM72" i="10"/>
  <c r="AL72" i="10"/>
  <c r="AJ62" i="10"/>
  <c r="AZ96" i="10"/>
  <c r="AQ108" i="10"/>
  <c r="AW108" i="10"/>
  <c r="BB108" i="10"/>
  <c r="BG108" i="10"/>
  <c r="AZ86" i="10"/>
  <c r="AU85" i="10"/>
  <c r="BG62" i="10"/>
  <c r="AW85" i="10"/>
  <c r="AL48" i="10"/>
  <c r="BD48" i="10"/>
  <c r="BF36" i="10"/>
  <c r="BI36" i="10"/>
  <c r="AZ36" i="10"/>
  <c r="AY26" i="10"/>
  <c r="BH26" i="10"/>
  <c r="AS26" i="10"/>
  <c r="AU72" i="10"/>
  <c r="AW72" i="10"/>
  <c r="BF72" i="10"/>
  <c r="AK62" i="10"/>
  <c r="AO62" i="10"/>
  <c r="BD62" i="10"/>
  <c r="AZ62" i="10"/>
  <c r="AZ85" i="10"/>
  <c r="BH85" i="10"/>
  <c r="AW86" i="10"/>
  <c r="AM25" i="10"/>
  <c r="AZ25" i="10"/>
  <c r="AX25" i="10"/>
  <c r="BF85" i="10"/>
  <c r="AN61" i="10"/>
  <c r="AJ25" i="10"/>
  <c r="AN48" i="10"/>
  <c r="BD36" i="10"/>
  <c r="AS36" i="10"/>
  <c r="AU26" i="10"/>
  <c r="AX26" i="10"/>
  <c r="BD26" i="10"/>
  <c r="AO72" i="10"/>
  <c r="BG72" i="10"/>
  <c r="AZ72" i="10"/>
  <c r="AN62" i="10"/>
  <c r="AS62" i="10"/>
  <c r="AY62" i="10"/>
  <c r="BH62" i="10"/>
  <c r="BG86" i="10"/>
  <c r="BG26" i="10"/>
  <c r="AW26" i="10"/>
  <c r="AZ26" i="10"/>
  <c r="AX86" i="10"/>
  <c r="BF86" i="10"/>
  <c r="AU61" i="10"/>
  <c r="AL25" i="10"/>
  <c r="BD85" i="10"/>
  <c r="AM48" i="10"/>
  <c r="AP36" i="10"/>
  <c r="BF96" i="10"/>
  <c r="AU86" i="10"/>
  <c r="BI86" i="10"/>
  <c r="BD86" i="10"/>
  <c r="AM61" i="10"/>
  <c r="AZ61" i="10"/>
  <c r="BG61" i="10"/>
  <c r="AK25" i="10"/>
  <c r="AY25" i="10"/>
  <c r="BF25" i="10"/>
  <c r="AU25" i="10"/>
  <c r="AX85" i="10"/>
  <c r="BI85" i="10"/>
  <c r="BG85" i="10"/>
  <c r="BH48" i="10"/>
  <c r="AZ48" i="10"/>
  <c r="AM36" i="10"/>
  <c r="BH36" i="10"/>
  <c r="BG36" i="10"/>
  <c r="AM96" i="10"/>
  <c r="AU96" i="10"/>
  <c r="BD96" i="10"/>
  <c r="AS86" i="10"/>
  <c r="AY86" i="10"/>
  <c r="BH86" i="10"/>
  <c r="AO61" i="10"/>
  <c r="AP61" i="10"/>
  <c r="BI61" i="10"/>
  <c r="AY61" i="10"/>
  <c r="BH61" i="10"/>
  <c r="AS61" i="10"/>
  <c r="AO25" i="10"/>
  <c r="BH25" i="10"/>
  <c r="BD25" i="10"/>
  <c r="AS25" i="10"/>
  <c r="AY85" i="10"/>
  <c r="AS85" i="10"/>
  <c r="AJ48" i="10"/>
  <c r="AK48" i="10"/>
  <c r="AO48" i="10"/>
  <c r="AX48" i="10"/>
  <c r="BG48" i="10"/>
  <c r="AS48" i="10"/>
  <c r="AL108" i="10"/>
  <c r="AU108" i="10"/>
  <c r="BA108" i="10"/>
  <c r="BI108" i="10"/>
  <c r="AS108" i="10"/>
  <c r="AN36" i="10"/>
  <c r="AW36" i="10"/>
  <c r="AX36" i="10"/>
  <c r="AO26" i="10"/>
  <c r="AJ26" i="10"/>
  <c r="BI26" i="10"/>
  <c r="BF26" i="10"/>
  <c r="AN72" i="10"/>
  <c r="AP72" i="10"/>
  <c r="AX72" i="10"/>
  <c r="BD72" i="10"/>
  <c r="AY72" i="10"/>
  <c r="AM62" i="10"/>
  <c r="AP62" i="10"/>
  <c r="AX62" i="10"/>
  <c r="AU62" i="10"/>
  <c r="AW62" i="10"/>
  <c r="BF62" i="10"/>
  <c r="T97" i="10"/>
  <c r="AG97" i="10"/>
  <c r="V97" i="10"/>
  <c r="AC97" i="10"/>
  <c r="AH97" i="10"/>
  <c r="AE97" i="10"/>
  <c r="AF97" i="10"/>
  <c r="Y97" i="10"/>
  <c r="X97" i="10"/>
  <c r="AA97" i="10"/>
  <c r="Z97" i="10"/>
  <c r="W97" i="10"/>
  <c r="N97" i="10"/>
  <c r="S97" i="10"/>
  <c r="J97" i="10"/>
  <c r="H97" i="10"/>
  <c r="P97" i="10"/>
  <c r="O97" i="10"/>
  <c r="K97" i="10"/>
  <c r="AK97" i="10" s="1"/>
  <c r="Q97" i="10"/>
  <c r="M97" i="10"/>
  <c r="L97" i="10"/>
  <c r="I97" i="10"/>
  <c r="Y50" i="10"/>
  <c r="X50" i="10"/>
  <c r="S50" i="10"/>
  <c r="AC50" i="10"/>
  <c r="AH50" i="10"/>
  <c r="AG50" i="10"/>
  <c r="Z50" i="10"/>
  <c r="V50" i="10"/>
  <c r="AF50" i="10"/>
  <c r="AA50" i="10"/>
  <c r="AE50" i="10"/>
  <c r="T50" i="10"/>
  <c r="W50" i="10"/>
  <c r="K50" i="10"/>
  <c r="I50" i="10"/>
  <c r="M50" i="10"/>
  <c r="Q50" i="10"/>
  <c r="H50" i="10"/>
  <c r="O50" i="10"/>
  <c r="N50" i="10"/>
  <c r="L50" i="10"/>
  <c r="P50" i="10"/>
  <c r="J50" i="10"/>
  <c r="Y98" i="10"/>
  <c r="S98" i="10"/>
  <c r="X98" i="10"/>
  <c r="AH98" i="10"/>
  <c r="AF98" i="10"/>
  <c r="AG98" i="10"/>
  <c r="AE98" i="10"/>
  <c r="AA98" i="10"/>
  <c r="AC98" i="10"/>
  <c r="W98" i="10"/>
  <c r="Z98" i="10"/>
  <c r="V98" i="10"/>
  <c r="P98" i="10"/>
  <c r="T98" i="10"/>
  <c r="Q98" i="10"/>
  <c r="L98" i="10"/>
  <c r="M98" i="10"/>
  <c r="H98" i="10"/>
  <c r="K98" i="10"/>
  <c r="O98" i="10"/>
  <c r="N98" i="10"/>
  <c r="I98" i="10"/>
  <c r="AJ98" i="10" s="1"/>
  <c r="J98" i="10"/>
  <c r="T37" i="10"/>
  <c r="Z37" i="10"/>
  <c r="W37" i="10"/>
  <c r="X37" i="10"/>
  <c r="S37" i="10"/>
  <c r="AF37" i="10"/>
  <c r="AE37" i="10"/>
  <c r="AH37" i="10"/>
  <c r="AG37" i="10"/>
  <c r="Y37" i="10"/>
  <c r="AA37" i="10"/>
  <c r="AC37" i="10"/>
  <c r="V37" i="10"/>
  <c r="M37" i="10"/>
  <c r="O37" i="10"/>
  <c r="H37" i="10"/>
  <c r="I37" i="10"/>
  <c r="J37" i="10"/>
  <c r="L37" i="10"/>
  <c r="Q37" i="10"/>
  <c r="P37" i="10"/>
  <c r="N37" i="10"/>
  <c r="AN37" i="10" s="1"/>
  <c r="K37" i="10"/>
  <c r="V109" i="10"/>
  <c r="W109" i="10"/>
  <c r="T109" i="10"/>
  <c r="S109" i="10"/>
  <c r="AG109" i="10"/>
  <c r="AE109" i="10"/>
  <c r="AH109" i="10"/>
  <c r="AC109" i="10"/>
  <c r="AF109" i="10"/>
  <c r="Y109" i="10"/>
  <c r="X109" i="10"/>
  <c r="AA109" i="10"/>
  <c r="K109" i="10"/>
  <c r="J109" i="10"/>
  <c r="Z109" i="10"/>
  <c r="O109" i="10"/>
  <c r="N109" i="10"/>
  <c r="I109" i="10"/>
  <c r="H109" i="10"/>
  <c r="M109" i="10"/>
  <c r="Q109" i="10"/>
  <c r="P109" i="10"/>
  <c r="L109" i="10"/>
  <c r="T73" i="10"/>
  <c r="W73" i="10"/>
  <c r="AG73" i="10"/>
  <c r="AC73" i="10"/>
  <c r="AH73" i="10"/>
  <c r="AF73" i="10"/>
  <c r="AE73" i="10"/>
  <c r="AA73" i="10"/>
  <c r="V73" i="10"/>
  <c r="X73" i="10"/>
  <c r="S73" i="10"/>
  <c r="Z73" i="10"/>
  <c r="Y73" i="10"/>
  <c r="L73" i="10"/>
  <c r="Q73" i="10"/>
  <c r="K73" i="10"/>
  <c r="H73" i="10"/>
  <c r="N73" i="10"/>
  <c r="M73" i="10"/>
  <c r="J73" i="10"/>
  <c r="I73" i="10"/>
  <c r="AJ73" i="10" s="1"/>
  <c r="O73" i="10"/>
  <c r="P73" i="10"/>
  <c r="X38" i="10"/>
  <c r="AF38" i="10"/>
  <c r="AC38" i="10"/>
  <c r="S38" i="10"/>
  <c r="Y38" i="10"/>
  <c r="V38" i="10"/>
  <c r="AH38" i="10"/>
  <c r="AE38" i="10"/>
  <c r="AG38" i="10"/>
  <c r="AA38" i="10"/>
  <c r="W38" i="10"/>
  <c r="T38" i="10"/>
  <c r="Z38" i="10"/>
  <c r="O38" i="10"/>
  <c r="Q38" i="10"/>
  <c r="H38" i="10"/>
  <c r="K38" i="10"/>
  <c r="P38" i="10"/>
  <c r="M38" i="10"/>
  <c r="J38" i="10"/>
  <c r="I38" i="10"/>
  <c r="L38" i="10"/>
  <c r="N38" i="10"/>
  <c r="X74" i="10"/>
  <c r="S74" i="10"/>
  <c r="W74" i="10"/>
  <c r="AG74" i="10"/>
  <c r="AC74" i="10"/>
  <c r="AF74" i="10"/>
  <c r="AE74" i="10"/>
  <c r="AA74" i="10"/>
  <c r="Z74" i="10"/>
  <c r="V74" i="10"/>
  <c r="Y74" i="10"/>
  <c r="T74" i="10"/>
  <c r="AH74" i="10"/>
  <c r="L74" i="10"/>
  <c r="K74" i="10"/>
  <c r="I74" i="10"/>
  <c r="N74" i="10"/>
  <c r="H74" i="10"/>
  <c r="M74" i="10"/>
  <c r="P74" i="10"/>
  <c r="O74" i="10"/>
  <c r="J74" i="10"/>
  <c r="Q74" i="10"/>
  <c r="T49" i="10"/>
  <c r="W49" i="10"/>
  <c r="S49" i="10"/>
  <c r="Y49" i="10"/>
  <c r="Z49" i="10"/>
  <c r="AC49" i="10"/>
  <c r="AF49" i="10"/>
  <c r="AG49" i="10"/>
  <c r="AH49" i="10"/>
  <c r="AE49" i="10"/>
  <c r="AA49" i="10"/>
  <c r="V49" i="10"/>
  <c r="X49" i="10"/>
  <c r="Q49" i="10"/>
  <c r="N49" i="10"/>
  <c r="P49" i="10"/>
  <c r="M49" i="10"/>
  <c r="H49" i="10"/>
  <c r="L49" i="10"/>
  <c r="I49" i="10"/>
  <c r="J49" i="10"/>
  <c r="O49" i="10"/>
  <c r="K49" i="10"/>
  <c r="A110" i="10"/>
  <c r="G110" i="10" s="1"/>
  <c r="N10" i="10"/>
  <c r="AG10" i="10"/>
  <c r="Y12" i="10"/>
  <c r="J12" i="10"/>
  <c r="V12" i="10"/>
  <c r="AA12" i="10"/>
  <c r="AE12" i="10"/>
  <c r="K10" i="10"/>
  <c r="Q10" i="10"/>
  <c r="X12" i="10"/>
  <c r="AA10" i="10"/>
  <c r="AC12" i="10"/>
  <c r="V10" i="10"/>
  <c r="K12" i="10"/>
  <c r="O10" i="10"/>
  <c r="AH10" i="10"/>
  <c r="M10" i="10"/>
  <c r="AC10" i="10"/>
  <c r="I10" i="10"/>
  <c r="W10" i="10"/>
  <c r="Z12" i="10"/>
  <c r="J10" i="10"/>
  <c r="N12" i="10"/>
  <c r="T10" i="10"/>
  <c r="P12" i="10"/>
  <c r="X10" i="10"/>
  <c r="H12" i="10"/>
  <c r="S12" i="10"/>
  <c r="AH12" i="10"/>
  <c r="Z10" i="10"/>
  <c r="P10" i="10"/>
  <c r="AP10" i="10" s="1"/>
  <c r="W12" i="10"/>
  <c r="L12" i="10"/>
  <c r="AG12" i="10"/>
  <c r="AF10" i="10"/>
  <c r="T12" i="10"/>
  <c r="I12" i="10"/>
  <c r="O12" i="10"/>
  <c r="AE10" i="10"/>
  <c r="AF12" i="10"/>
  <c r="Y10" i="10"/>
  <c r="H10" i="10"/>
  <c r="L10" i="10"/>
  <c r="S10" i="10"/>
  <c r="Q12" i="10"/>
  <c r="M12" i="10"/>
  <c r="H7" i="10"/>
  <c r="AP38" i="10" l="1"/>
  <c r="AJ97" i="10"/>
  <c r="AL49" i="10"/>
  <c r="H9" i="10"/>
  <c r="H8" i="10"/>
  <c r="AK49" i="10"/>
  <c r="AN98" i="10"/>
  <c r="AP109" i="10"/>
  <c r="AP37" i="10"/>
  <c r="AL97" i="10"/>
  <c r="AO97" i="10"/>
  <c r="AQ97" i="10"/>
  <c r="AL12" i="10"/>
  <c r="AO49" i="10"/>
  <c r="AP73" i="10"/>
  <c r="AS73" i="10"/>
  <c r="AJ37" i="10"/>
  <c r="AO98" i="10"/>
  <c r="AZ73" i="10"/>
  <c r="AP12" i="10"/>
  <c r="AO74" i="10"/>
  <c r="AN74" i="10"/>
  <c r="BI74" i="10"/>
  <c r="AM73" i="10"/>
  <c r="BF73" i="10"/>
  <c r="AJ109" i="10"/>
  <c r="AK10" i="10"/>
  <c r="AM10" i="10"/>
  <c r="AN10" i="10"/>
  <c r="AW49" i="10"/>
  <c r="BH49" i="10"/>
  <c r="AZ49" i="10"/>
  <c r="AM74" i="10"/>
  <c r="AK74" i="10"/>
  <c r="AZ74" i="10"/>
  <c r="BF74" i="10"/>
  <c r="AX74" i="10"/>
  <c r="AW73" i="10"/>
  <c r="BI73" i="10"/>
  <c r="AU73" i="10"/>
  <c r="AN49" i="10"/>
  <c r="J11" i="10"/>
  <c r="BD73" i="10"/>
  <c r="AZ37" i="10"/>
  <c r="BG37" i="10"/>
  <c r="AM98" i="10"/>
  <c r="BF49" i="10"/>
  <c r="BD49" i="10"/>
  <c r="AX49" i="10"/>
  <c r="BD74" i="10"/>
  <c r="AY74" i="10"/>
  <c r="AU38" i="10"/>
  <c r="BF38" i="10"/>
  <c r="AS38" i="10"/>
  <c r="BH73" i="10"/>
  <c r="BF109" i="10"/>
  <c r="AX109" i="10"/>
  <c r="AW37" i="10"/>
  <c r="BH37" i="10"/>
  <c r="AS37" i="10"/>
  <c r="AU37" i="10"/>
  <c r="AL98" i="10"/>
  <c r="AJ50" i="10"/>
  <c r="BF50" i="10"/>
  <c r="AS50" i="10"/>
  <c r="AL10" i="10"/>
  <c r="AW98" i="10"/>
  <c r="BI98" i="10"/>
  <c r="AO50" i="10"/>
  <c r="AS97" i="10"/>
  <c r="BF97" i="10"/>
  <c r="BH97" i="10"/>
  <c r="AM49" i="10"/>
  <c r="AY49" i="10"/>
  <c r="BI49" i="10"/>
  <c r="AU49" i="10"/>
  <c r="AP74" i="10"/>
  <c r="AJ74" i="10"/>
  <c r="AU74" i="10"/>
  <c r="BH74" i="10"/>
  <c r="AN38" i="10"/>
  <c r="AM38" i="10"/>
  <c r="AX38" i="10"/>
  <c r="BI38" i="10"/>
  <c r="BD38" i="10"/>
  <c r="AO73" i="10"/>
  <c r="AN73" i="10"/>
  <c r="AL73" i="10"/>
  <c r="AY73" i="10"/>
  <c r="BG73" i="10"/>
  <c r="AX73" i="10"/>
  <c r="AQ109" i="10"/>
  <c r="AN109" i="10"/>
  <c r="AK109" i="10"/>
  <c r="BG109" i="10"/>
  <c r="BH109" i="10"/>
  <c r="AW109" i="10"/>
  <c r="BD37" i="10"/>
  <c r="BI37" i="10"/>
  <c r="AY37" i="10"/>
  <c r="AK98" i="10"/>
  <c r="AQ98" i="10"/>
  <c r="BF98" i="10"/>
  <c r="AY98" i="10"/>
  <c r="AP50" i="10"/>
  <c r="AK50" i="10"/>
  <c r="BH50" i="10"/>
  <c r="AY50" i="10"/>
  <c r="AM97" i="10"/>
  <c r="AP97" i="10"/>
  <c r="AN97" i="10"/>
  <c r="AY97" i="10"/>
  <c r="BI97" i="10"/>
  <c r="AU97" i="10"/>
  <c r="AJ12" i="10"/>
  <c r="AW10" i="10"/>
  <c r="AJ49" i="10"/>
  <c r="AP49" i="10"/>
  <c r="AL38" i="10"/>
  <c r="AO38" i="10"/>
  <c r="AW38" i="10"/>
  <c r="BG38" i="10"/>
  <c r="AM109" i="10"/>
  <c r="AO109" i="10"/>
  <c r="BB109" i="10"/>
  <c r="BD109" i="10"/>
  <c r="AS109" i="10"/>
  <c r="AK37" i="10"/>
  <c r="AL37" i="10"/>
  <c r="AO37" i="10"/>
  <c r="BF37" i="10"/>
  <c r="AX37" i="10"/>
  <c r="AU98" i="10"/>
  <c r="AX98" i="10"/>
  <c r="BH98" i="10"/>
  <c r="AS98" i="10"/>
  <c r="AL50" i="10"/>
  <c r="AX50" i="10"/>
  <c r="BG50" i="10"/>
  <c r="BI50" i="10"/>
  <c r="AZ50" i="10"/>
  <c r="AX97" i="10"/>
  <c r="AZ97" i="10"/>
  <c r="BD97" i="10"/>
  <c r="AZ10" i="10"/>
  <c r="AS10" i="10"/>
  <c r="AU10" i="10"/>
  <c r="AX10" i="10"/>
  <c r="BI10" i="10"/>
  <c r="BG49" i="10"/>
  <c r="AS49" i="10"/>
  <c r="AL74" i="10"/>
  <c r="AW74" i="10"/>
  <c r="BG74" i="10"/>
  <c r="AS74" i="10"/>
  <c r="AJ38" i="10"/>
  <c r="AK38" i="10"/>
  <c r="BH38" i="10"/>
  <c r="AZ38" i="10"/>
  <c r="AY38" i="10"/>
  <c r="AK73" i="10"/>
  <c r="AL109" i="10"/>
  <c r="BA109" i="10"/>
  <c r="AY109" i="10"/>
  <c r="BI109" i="10"/>
  <c r="AU109" i="10"/>
  <c r="AM37" i="10"/>
  <c r="AP98" i="10"/>
  <c r="BD98" i="10"/>
  <c r="BG98" i="10"/>
  <c r="AZ98" i="10"/>
  <c r="AN50" i="10"/>
  <c r="AM50" i="10"/>
  <c r="AU50" i="10"/>
  <c r="AW50" i="10"/>
  <c r="BD50" i="10"/>
  <c r="BG97" i="10"/>
  <c r="AW97" i="10"/>
  <c r="BF10" i="10"/>
  <c r="AU12" i="10"/>
  <c r="BD12" i="10"/>
  <c r="BG10" i="10"/>
  <c r="AN12" i="10"/>
  <c r="AJ10" i="10"/>
  <c r="AO10" i="10"/>
  <c r="BF12" i="10"/>
  <c r="AZ12" i="10"/>
  <c r="BI12" i="10"/>
  <c r="AW12" i="10"/>
  <c r="BG12" i="10"/>
  <c r="AX12" i="10"/>
  <c r="AS12" i="10"/>
  <c r="AM12" i="10"/>
  <c r="AO12" i="10"/>
  <c r="BH12" i="10"/>
  <c r="AY10" i="10"/>
  <c r="BD10" i="10"/>
  <c r="AK12" i="10"/>
  <c r="AY12" i="10"/>
  <c r="BH10" i="10"/>
  <c r="AE110" i="10"/>
  <c r="AE14" i="10" s="1"/>
  <c r="AG110" i="10"/>
  <c r="AC110" i="10"/>
  <c r="AC14" i="10" s="1"/>
  <c r="X110" i="10"/>
  <c r="X14" i="10" s="1"/>
  <c r="AF110" i="10"/>
  <c r="AF14" i="10" s="1"/>
  <c r="AH110" i="10"/>
  <c r="V110" i="10"/>
  <c r="V14" i="10" s="1"/>
  <c r="T110" i="10"/>
  <c r="T14" i="10" s="1"/>
  <c r="AA110" i="10"/>
  <c r="W110" i="10"/>
  <c r="Z110" i="10"/>
  <c r="Z14" i="10" s="1"/>
  <c r="Q110" i="10"/>
  <c r="P110" i="10"/>
  <c r="P14" i="10" s="1"/>
  <c r="Y110" i="10"/>
  <c r="Y14" i="10" s="1"/>
  <c r="AZ14" i="10" s="1"/>
  <c r="M110" i="10"/>
  <c r="L110" i="10"/>
  <c r="S110" i="10"/>
  <c r="S14" i="10" s="1"/>
  <c r="I110" i="10"/>
  <c r="H110" i="10"/>
  <c r="H14" i="10" s="1"/>
  <c r="K110" i="10"/>
  <c r="J110" i="10"/>
  <c r="J14" i="10" s="1"/>
  <c r="O110" i="10"/>
  <c r="N110" i="10"/>
  <c r="W9" i="10"/>
  <c r="X9" i="10"/>
  <c r="K9" i="10"/>
  <c r="Z9" i="10"/>
  <c r="T11" i="10"/>
  <c r="Q11" i="10"/>
  <c r="W11" i="10"/>
  <c r="P11" i="10"/>
  <c r="AG11" i="10"/>
  <c r="O13" i="10"/>
  <c r="I7" i="10"/>
  <c r="AJ7" i="10" s="1"/>
  <c r="AA7" i="10"/>
  <c r="V7" i="10"/>
  <c r="Y7" i="10"/>
  <c r="Q7" i="10"/>
  <c r="V9" i="10"/>
  <c r="L9" i="10"/>
  <c r="Q9" i="10"/>
  <c r="I9" i="10"/>
  <c r="Y9" i="10"/>
  <c r="X11" i="10"/>
  <c r="AH11" i="10"/>
  <c r="I11" i="10"/>
  <c r="Y11" i="10"/>
  <c r="V13" i="10"/>
  <c r="W13" i="10"/>
  <c r="K13" i="10"/>
  <c r="I13" i="10"/>
  <c r="T7" i="10"/>
  <c r="AC7" i="10"/>
  <c r="N7" i="10"/>
  <c r="M7" i="10"/>
  <c r="P7" i="10"/>
  <c r="X7" i="10"/>
  <c r="O9" i="10"/>
  <c r="N9" i="10"/>
  <c r="AF13" i="10"/>
  <c r="P13" i="10"/>
  <c r="AE13" i="10"/>
  <c r="L13" i="10"/>
  <c r="Z7" i="10"/>
  <c r="AH7" i="10"/>
  <c r="AG7" i="10"/>
  <c r="K7" i="10"/>
  <c r="AG9" i="10"/>
  <c r="AH9" i="10"/>
  <c r="Z11" i="10"/>
  <c r="AF11" i="10"/>
  <c r="AE11" i="10"/>
  <c r="AA13" i="10"/>
  <c r="AH13" i="10"/>
  <c r="AG13" i="10"/>
  <c r="BH13" i="10" s="1"/>
  <c r="X13" i="10"/>
  <c r="M13" i="10"/>
  <c r="L7" i="10"/>
  <c r="AE7" i="10"/>
  <c r="W7" i="10"/>
  <c r="O7" i="10"/>
  <c r="S7" i="10"/>
  <c r="AS7" i="10" s="1"/>
  <c r="AF7" i="10"/>
  <c r="O8" i="10"/>
  <c r="AG8" i="10"/>
  <c r="W8" i="10"/>
  <c r="AE8" i="10"/>
  <c r="M8" i="10"/>
  <c r="L8" i="10"/>
  <c r="AH8" i="10"/>
  <c r="T8" i="10"/>
  <c r="Y8" i="10"/>
  <c r="K8" i="10"/>
  <c r="Q8" i="10"/>
  <c r="I8" i="10"/>
  <c r="S8" i="10"/>
  <c r="Z8" i="10"/>
  <c r="X8" i="10"/>
  <c r="P8" i="10"/>
  <c r="AA8" i="10"/>
  <c r="AA9" i="10"/>
  <c r="J9" i="10"/>
  <c r="M9" i="10"/>
  <c r="S9" i="10"/>
  <c r="AC11" i="10"/>
  <c r="H11" i="10"/>
  <c r="K11" i="10"/>
  <c r="AA11" i="10"/>
  <c r="V11" i="10"/>
  <c r="Z13" i="10"/>
  <c r="H13" i="10"/>
  <c r="Y13" i="10"/>
  <c r="S13" i="10"/>
  <c r="J13" i="10"/>
  <c r="N8" i="10"/>
  <c r="AF9" i="10"/>
  <c r="AC9" i="10"/>
  <c r="S11" i="10"/>
  <c r="O11" i="10"/>
  <c r="M11" i="10"/>
  <c r="Q13" i="10"/>
  <c r="AQ13" i="10" s="1"/>
  <c r="AC13" i="10"/>
  <c r="AF8" i="10"/>
  <c r="AC8" i="10"/>
  <c r="V8" i="10"/>
  <c r="AE9" i="10"/>
  <c r="P9" i="10"/>
  <c r="N11" i="10"/>
  <c r="N13" i="10"/>
  <c r="T13" i="10"/>
  <c r="J8" i="10"/>
  <c r="L11" i="10"/>
  <c r="T9" i="10"/>
  <c r="J7" i="10"/>
  <c r="AO11" i="10" l="1"/>
  <c r="AK11" i="10"/>
  <c r="AJ8" i="10"/>
  <c r="AJ9" i="10"/>
  <c r="AL11" i="10"/>
  <c r="AN11" i="10"/>
  <c r="AM11" i="10"/>
  <c r="BF9" i="10"/>
  <c r="AO110" i="10"/>
  <c r="AY7" i="10"/>
  <c r="AM13" i="10"/>
  <c r="BI7" i="10"/>
  <c r="BD7" i="10"/>
  <c r="BG9" i="10"/>
  <c r="AP9" i="10"/>
  <c r="BD8" i="10"/>
  <c r="AU13" i="10"/>
  <c r="BD13" i="10"/>
  <c r="BA14" i="10"/>
  <c r="AN13" i="10"/>
  <c r="AK110" i="10"/>
  <c r="AL110" i="10"/>
  <c r="AQ110" i="10"/>
  <c r="AN110" i="10"/>
  <c r="AM110" i="10"/>
  <c r="I14" i="10"/>
  <c r="AJ14" i="10" s="1"/>
  <c r="AJ110" i="10"/>
  <c r="AX110" i="10"/>
  <c r="BI110" i="10"/>
  <c r="BH110" i="10"/>
  <c r="AM9" i="10"/>
  <c r="BG7" i="10"/>
  <c r="BF7" i="10"/>
  <c r="Q14" i="10"/>
  <c r="AQ14" i="10" s="1"/>
  <c r="AL13" i="10"/>
  <c r="AN9" i="10"/>
  <c r="K14" i="10"/>
  <c r="AK14" i="10" s="1"/>
  <c r="AL9" i="10"/>
  <c r="AW7" i="10"/>
  <c r="N14" i="10"/>
  <c r="AN14" i="10" s="1"/>
  <c r="AS110" i="10"/>
  <c r="AP110" i="10"/>
  <c r="BB110" i="10"/>
  <c r="BG110" i="10"/>
  <c r="BF110" i="10"/>
  <c r="AG14" i="10"/>
  <c r="AU110" i="10"/>
  <c r="AY110" i="10"/>
  <c r="AK13" i="10"/>
  <c r="AJ11" i="10"/>
  <c r="O14" i="10"/>
  <c r="AO14" i="10" s="1"/>
  <c r="BA110" i="10"/>
  <c r="AW110" i="10"/>
  <c r="BD110" i="10"/>
  <c r="AP8" i="10"/>
  <c r="AS13" i="10"/>
  <c r="AK8" i="10"/>
  <c r="AL8" i="10"/>
  <c r="BI9" i="10"/>
  <c r="AP13" i="10"/>
  <c r="AK9" i="10"/>
  <c r="AW11" i="10"/>
  <c r="BD11" i="10"/>
  <c r="BH8" i="10"/>
  <c r="AO7" i="10"/>
  <c r="AX11" i="10"/>
  <c r="BG8" i="10"/>
  <c r="AN8" i="10"/>
  <c r="AZ13" i="10"/>
  <c r="AS9" i="10"/>
  <c r="AS8" i="10"/>
  <c r="AZ8" i="10"/>
  <c r="AM8" i="10"/>
  <c r="AO8" i="10"/>
  <c r="AX7" i="10"/>
  <c r="AY13" i="10"/>
  <c r="BF11" i="10"/>
  <c r="BH9" i="10"/>
  <c r="BG13" i="10"/>
  <c r="AP7" i="10"/>
  <c r="AU7" i="10"/>
  <c r="AX13" i="10"/>
  <c r="BI11" i="10"/>
  <c r="AZ7" i="10"/>
  <c r="AO13" i="10"/>
  <c r="AY9" i="10"/>
  <c r="AS11" i="10"/>
  <c r="AU8" i="10"/>
  <c r="BF8" i="10"/>
  <c r="BG11" i="10"/>
  <c r="AK7" i="10"/>
  <c r="AM7" i="10"/>
  <c r="AW13" i="10"/>
  <c r="AY11" i="10"/>
  <c r="BH11" i="10"/>
  <c r="AU11" i="10"/>
  <c r="AX9" i="10"/>
  <c r="AU9" i="10"/>
  <c r="AW8" i="10"/>
  <c r="BD9" i="10"/>
  <c r="AY8" i="10"/>
  <c r="BI8" i="10"/>
  <c r="AX8" i="10"/>
  <c r="AL7" i="10"/>
  <c r="BI13" i="10"/>
  <c r="BH7" i="10"/>
  <c r="BF13" i="10"/>
  <c r="AO9" i="10"/>
  <c r="AN7" i="10"/>
  <c r="AJ13" i="10"/>
  <c r="AZ11" i="10"/>
  <c r="AZ9" i="10"/>
  <c r="AW9" i="10"/>
  <c r="AP11" i="10"/>
  <c r="L14" i="10"/>
  <c r="AL14" i="10" s="1"/>
  <c r="AA14" i="10"/>
  <c r="BB14" i="10" s="1"/>
  <c r="AH14" i="10"/>
  <c r="M14" i="10"/>
  <c r="AM14" i="10" s="1"/>
  <c r="W14" i="10"/>
  <c r="AX14" i="10" l="1"/>
  <c r="BF14" i="10"/>
  <c r="AP14" i="10"/>
  <c r="BD14" i="10"/>
  <c r="AS14" i="10"/>
  <c r="AU14" i="10"/>
  <c r="AW14" i="10"/>
  <c r="BI14" i="10"/>
  <c r="BH14" i="10"/>
  <c r="BG14" i="10"/>
  <c r="AY14" i="10"/>
</calcChain>
</file>

<file path=xl/comments1.xml><?xml version="1.0" encoding="utf-8"?>
<comments xmlns="http://schemas.openxmlformats.org/spreadsheetml/2006/main">
  <authors>
    <author>Kay, Ian</author>
  </authors>
  <commentList>
    <comment ref="I2" authorId="0">
      <text>
        <r>
          <rPr>
            <sz val="9"/>
            <color indexed="81"/>
            <rFont val="Tahoma"/>
            <family val="2"/>
          </rPr>
          <t>STP: Sustainability and Transformation Plan</t>
        </r>
      </text>
    </comment>
  </commentList>
</comments>
</file>

<file path=xl/comments2.xml><?xml version="1.0" encoding="utf-8"?>
<comments xmlns="http://schemas.openxmlformats.org/spreadsheetml/2006/main">
  <authors>
    <author>Kay, Ian</author>
    <author>Dai, David</author>
  </authors>
  <commentList>
    <comment ref="T657" authorId="0">
      <text>
        <r>
          <rPr>
            <sz val="9"/>
            <color indexed="81"/>
            <rFont val="Tahoma"/>
            <family val="2"/>
          </rPr>
          <t>Changed 18:35 7 May from value in 6 May extract</t>
        </r>
      </text>
    </comment>
    <comment ref="AC657" authorId="0">
      <text>
        <r>
          <rPr>
            <sz val="9"/>
            <color indexed="81"/>
            <rFont val="Tahoma"/>
            <family val="2"/>
          </rPr>
          <t>Changed 18:35 7 May from value in 6 May extract</t>
        </r>
      </text>
    </comment>
    <comment ref="O680" authorId="1">
      <text>
        <r>
          <rPr>
            <sz val="9"/>
            <color indexed="81"/>
            <rFont val="Tahoma"/>
            <family val="2"/>
          </rPr>
          <t>Revised with publication for May 2014 data.</t>
        </r>
      </text>
    </comment>
    <comment ref="AC696" authorId="0">
      <text>
        <r>
          <rPr>
            <sz val="9"/>
            <color indexed="81"/>
            <rFont val="Tahoma"/>
            <family val="2"/>
          </rPr>
          <t>Changed 18:35 7 May from value in 6 May extract</t>
        </r>
      </text>
    </comment>
  </commentList>
</comments>
</file>

<file path=xl/sharedStrings.xml><?xml version="1.0" encoding="utf-8"?>
<sst xmlns="http://schemas.openxmlformats.org/spreadsheetml/2006/main" count="22136" uniqueCount="3498">
  <si>
    <t>-</t>
  </si>
  <si>
    <t>Isle of Wight NHS Trust</t>
  </si>
  <si>
    <t>5.25a</t>
  </si>
  <si>
    <t>5.25b</t>
  </si>
  <si>
    <t>5.25c</t>
  </si>
  <si>
    <t>5.25d</t>
  </si>
  <si>
    <t>5.25e</t>
  </si>
  <si>
    <t>5.27a</t>
  </si>
  <si>
    <t>5.27b</t>
  </si>
  <si>
    <t>5.27c</t>
  </si>
  <si>
    <t>Region</t>
  </si>
  <si>
    <t>Total calls offered</t>
  </si>
  <si>
    <t>No of abandoned calls</t>
  </si>
  <si>
    <t>No calls answered</t>
  </si>
  <si>
    <t>Calls answered within 60 secs</t>
  </si>
  <si>
    <t>No calls triaged</t>
  </si>
  <si>
    <t>Calls transfered to clinical advisor</t>
  </si>
  <si>
    <t>Person offered call back</t>
  </si>
  <si>
    <t>Calls back within 10 min</t>
  </si>
  <si>
    <t>Calls to a clinician</t>
  </si>
  <si>
    <t>Ambulance dispatches</t>
  </si>
  <si>
    <t>Recommended to attend A&amp;E</t>
  </si>
  <si>
    <t>Recommended to attend primary care</t>
  </si>
  <si>
    <t>Recommended to contact primary care</t>
  </si>
  <si>
    <t>Recommended to speak to primary care</t>
  </si>
  <si>
    <t>Recommended to dental / pharmacy</t>
  </si>
  <si>
    <t>Recommended to dental</t>
  </si>
  <si>
    <t>Recommended to pharmacy</t>
  </si>
  <si>
    <t>Recommended to attend other service</t>
  </si>
  <si>
    <t>Not recommended to attend other service</t>
  </si>
  <si>
    <t>Given health information</t>
  </si>
  <si>
    <t>Recommended home Care</t>
  </si>
  <si>
    <t>Recommended non clinical</t>
  </si>
  <si>
    <t>ENG</t>
  </si>
  <si>
    <t>N</t>
  </si>
  <si>
    <t>ME</t>
  </si>
  <si>
    <t>L</t>
  </si>
  <si>
    <t>S</t>
  </si>
  <si>
    <t>Clinical Commissioning Groups: NHS 111 Area and Provider</t>
  </si>
  <si>
    <t>CCG code (NHS)</t>
  </si>
  <si>
    <t>CCG name</t>
  </si>
  <si>
    <t>NHS 111 Area code</t>
  </si>
  <si>
    <t>NHS 111 Area Name</t>
  </si>
  <si>
    <t>NHS 111 Provider Name</t>
  </si>
  <si>
    <t>E38000130</t>
  </si>
  <si>
    <t>00L</t>
  </si>
  <si>
    <t>NHS Northumberland CCG</t>
  </si>
  <si>
    <t>North</t>
  </si>
  <si>
    <t>111AA1</t>
  </si>
  <si>
    <t>North East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</si>
  <si>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</si>
  <si>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</si>
  <si>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</si>
  <si>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</si>
  <si>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</si>
  <si>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</si>
  <si>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</si>
  <si>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</si>
  <si>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</si>
  <si>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</si>
  <si>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</si>
  <si>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</si>
  <si>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</si>
  <si>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</si>
  <si>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</si>
  <si>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</si>
  <si>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</si>
  <si>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</si>
  <si>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</si>
  <si>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</si>
  <si>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</si>
  <si>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</si>
  <si>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</si>
  <si>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</si>
  <si>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NHS Hartlepool and Stockton-On-Tees CCG</t>
  </si>
  <si>
    <t>E38000162</t>
  </si>
  <si>
    <t>00M</t>
  </si>
  <si>
    <t>NHS South Tees CCG</t>
  </si>
  <si>
    <t>E38000099</t>
  </si>
  <si>
    <t>03T</t>
  </si>
  <si>
    <t>NHS Lincolnshire East CCG</t>
  </si>
  <si>
    <t>Midlands &amp; East</t>
  </si>
  <si>
    <t>111AA2</t>
  </si>
  <si>
    <t>Lincolnshire</t>
  </si>
  <si>
    <t>Derbyshire Health United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</si>
  <si>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</si>
  <si>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</si>
  <si>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</si>
  <si>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</si>
  <si>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</si>
  <si>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</si>
  <si>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</si>
  <si>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</si>
  <si>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</si>
  <si>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</si>
  <si>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</si>
  <si>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</si>
  <si>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111AA4</t>
  </si>
  <si>
    <t>Nottinghamshire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</si>
  <si>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</si>
  <si>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</si>
  <si>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</si>
  <si>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</si>
  <si>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</si>
  <si>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</si>
  <si>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</si>
  <si>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</si>
  <si>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</si>
  <si>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</si>
  <si>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</si>
  <si>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NHS Newark &amp; Sherwood CCG</t>
  </si>
  <si>
    <t>E38000142</t>
  </si>
  <si>
    <t>04N</t>
  </si>
  <si>
    <t>NHS Rushcliffe CCG</t>
  </si>
  <si>
    <t>E38000071</t>
  </si>
  <si>
    <t>03Y</t>
  </si>
  <si>
    <t>NHS Hardwick CCG</t>
  </si>
  <si>
    <t>111AA5</t>
  </si>
  <si>
    <t>Derbyshire</t>
  </si>
  <si>
    <t>E38000115</t>
  </si>
  <si>
    <t>04J</t>
  </si>
  <si>
    <t>NHS North Derbyshire CCG</t>
  </si>
  <si>
    <t>E38000169</t>
  </si>
  <si>
    <t>04R</t>
  </si>
  <si>
    <t>NHS Southern Derbyshire CCG</t>
  </si>
  <si>
    <t>E38000058</t>
  </si>
  <si>
    <t>03X</t>
  </si>
  <si>
    <t>NHS Erewash CCG</t>
  </si>
  <si>
    <t>E38000087</t>
  </si>
  <si>
    <t>10L</t>
  </si>
  <si>
    <t>NHS Isle of Wight CCG</t>
  </si>
  <si>
    <t>South</t>
  </si>
  <si>
    <t>111AA6</t>
  </si>
  <si>
    <t>Isle of Wight</t>
  </si>
  <si>
    <t>E38000070</t>
  </si>
  <si>
    <t>08C</t>
  </si>
  <si>
    <t>NHS Hammersmith and Fulham CCG</t>
  </si>
  <si>
    <t>London</t>
  </si>
  <si>
    <t>111AA7</t>
  </si>
  <si>
    <t>Inner North West London</t>
  </si>
  <si>
    <t>London Central &amp; West Unscheduled Care Collaborative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</si>
  <si>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</si>
  <si>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</si>
  <si>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</si>
  <si>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</si>
  <si>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</si>
  <si>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</si>
  <si>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</si>
  <si>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</si>
  <si>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</si>
  <si>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111AA9</t>
  </si>
  <si>
    <t>Hillingdon</t>
  </si>
  <si>
    <t>Care UK</t>
  </si>
  <si>
    <t>E38000049</t>
  </si>
  <si>
    <t>06K</t>
  </si>
  <si>
    <t>NHS East and North Hertfordshire CCG</t>
  </si>
  <si>
    <t>111AB2</t>
  </si>
  <si>
    <t>Hertfordshire</t>
  </si>
  <si>
    <t>Herts Urgent Care</t>
  </si>
  <si>
    <t>E38000079</t>
  </si>
  <si>
    <t>06N</t>
  </si>
  <si>
    <t>NHS Herts Valleys CCG</t>
  </si>
  <si>
    <t>E38000136</t>
  </si>
  <si>
    <t>10Q</t>
  </si>
  <si>
    <t>NHS Oxfordshire CCG</t>
  </si>
  <si>
    <t>111AB4</t>
  </si>
  <si>
    <t>Oxfordshire</t>
  </si>
  <si>
    <t>South Central Ambulance Service</t>
  </si>
  <si>
    <t>E38000086</t>
  </si>
  <si>
    <t>06L</t>
  </si>
  <si>
    <t>NHS Ipswich and East Suffolk CCG</t>
  </si>
  <si>
    <t>111AC2</t>
  </si>
  <si>
    <t>Suffolk</t>
  </si>
  <si>
    <t>E38000204</t>
  </si>
  <si>
    <t>07K</t>
  </si>
  <si>
    <t>NHS West Suffolk CCG</t>
  </si>
  <si>
    <t>E38000117</t>
  </si>
  <si>
    <t>06T</t>
  </si>
  <si>
    <t>NHS North East Essex CCG</t>
  </si>
  <si>
    <t>111AC3</t>
  </si>
  <si>
    <t>North Essex</t>
  </si>
  <si>
    <t>Integrated Care 24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</si>
  <si>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</si>
  <si>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</si>
  <si>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</si>
  <si>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</si>
  <si>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</si>
  <si>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</si>
  <si>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</si>
  <si>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</si>
  <si>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</si>
  <si>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111AC4</t>
  </si>
  <si>
    <t>South Essex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</si>
  <si>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</si>
  <si>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</si>
  <si>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</si>
  <si>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</si>
  <si>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</si>
  <si>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</si>
  <si>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</si>
  <si>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</si>
  <si>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</si>
  <si>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</si>
  <si>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</si>
  <si>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</si>
  <si>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111AC5</t>
  </si>
  <si>
    <t>Cambridgeshire and Peterborough</t>
  </si>
  <si>
    <t>E38000037</t>
  </si>
  <si>
    <t>03V</t>
  </si>
  <si>
    <t>NHS Corby CCG</t>
  </si>
  <si>
    <t>111AC6</t>
  </si>
  <si>
    <t>Northamptonshire</t>
  </si>
  <si>
    <t>E38000108</t>
  </si>
  <si>
    <t>04G</t>
  </si>
  <si>
    <t>NHS Nene CCG</t>
  </si>
  <si>
    <t>E38000107</t>
  </si>
  <si>
    <t>04F</t>
  </si>
  <si>
    <t>NHS Milton Keynes CCG</t>
  </si>
  <si>
    <t>111AC7</t>
  </si>
  <si>
    <t>Milton Keynes</t>
  </si>
  <si>
    <t>E38000051</t>
  </si>
  <si>
    <t>03W</t>
  </si>
  <si>
    <t>NHS East Leicestershire and Rutland CCG</t>
  </si>
  <si>
    <t>111AC8</t>
  </si>
  <si>
    <t>Leicestershire and Rutland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</si>
  <si>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</si>
  <si>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</si>
  <si>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</si>
  <si>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</si>
  <si>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</si>
  <si>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</si>
  <si>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</si>
  <si>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</si>
  <si>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</si>
  <si>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111AC9</t>
  </si>
  <si>
    <t>West Midlands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</si>
  <si>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</si>
  <si>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</si>
  <si>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</si>
  <si>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</si>
  <si>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</si>
  <si>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</si>
  <si>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</si>
  <si>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</si>
  <si>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</si>
  <si>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</si>
  <si>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</si>
  <si>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</si>
  <si>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</si>
  <si>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</si>
  <si>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</si>
  <si>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E38000013</t>
  </si>
  <si>
    <t>04X</t>
  </si>
  <si>
    <t>NHS Birmingham South and Central CCG</t>
  </si>
  <si>
    <t>E38000149</t>
  </si>
  <si>
    <t>05P</t>
  </si>
  <si>
    <t>NHS Solihull CCG</t>
  </si>
  <si>
    <t>E38000012</t>
  </si>
  <si>
    <t>13P</t>
  </si>
  <si>
    <t>NHS Birmingham Crosscity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</si>
  <si>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</si>
  <si>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</si>
  <si>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</si>
  <si>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</si>
  <si>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</si>
  <si>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</si>
  <si>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</si>
  <si>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</si>
  <si>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</si>
  <si>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</si>
  <si>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</si>
  <si>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</si>
  <si>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</si>
  <si>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</si>
  <si>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</si>
  <si>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</si>
  <si>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</si>
  <si>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</si>
  <si>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</si>
  <si>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</si>
  <si>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</si>
  <si>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</si>
  <si>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</si>
  <si>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</si>
  <si>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111AD4</t>
  </si>
  <si>
    <t>Outer North West London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</si>
  <si>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</si>
  <si>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</si>
  <si>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</si>
  <si>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</si>
  <si>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</si>
  <si>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</si>
  <si>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</si>
  <si>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</si>
  <si>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</si>
  <si>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</si>
  <si>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</si>
  <si>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</si>
  <si>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111AD5</t>
  </si>
  <si>
    <t>North Central London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</si>
  <si>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</si>
  <si>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</si>
  <si>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</si>
  <si>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</si>
  <si>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</si>
  <si>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</si>
  <si>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</si>
  <si>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</si>
  <si>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</si>
  <si>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</si>
  <si>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</si>
  <si>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</si>
  <si>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</si>
  <si>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</si>
  <si>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</si>
  <si>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111AD6</t>
  </si>
  <si>
    <t>Outer North East London</t>
  </si>
  <si>
    <t xml:space="preserve">Partnership of East London Cooperatives 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</si>
  <si>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</si>
  <si>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</si>
  <si>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</si>
  <si>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</si>
  <si>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</si>
  <si>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</si>
  <si>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</si>
  <si>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</si>
  <si>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</si>
  <si>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</si>
  <si>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</si>
  <si>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</si>
  <si>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111AD7</t>
  </si>
  <si>
    <t>South East London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</si>
  <si>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</si>
  <si>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</si>
  <si>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</si>
  <si>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</si>
  <si>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</si>
  <si>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</si>
  <si>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</si>
  <si>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</si>
  <si>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</si>
  <si>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</si>
  <si>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</si>
  <si>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</si>
  <si>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</si>
  <si>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</si>
  <si>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</si>
  <si>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</si>
  <si>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</si>
  <si>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</si>
  <si>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</si>
  <si>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111AD8</t>
  </si>
  <si>
    <t>East London and City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</si>
  <si>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</si>
  <si>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</si>
  <si>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</si>
  <si>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</si>
  <si>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</si>
  <si>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</si>
  <si>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</si>
  <si>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</si>
  <si>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</si>
  <si>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111AD9</t>
  </si>
  <si>
    <t>Yorkshire and Humber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</si>
  <si>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</si>
  <si>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</si>
  <si>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</si>
  <si>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</si>
  <si>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</si>
  <si>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</si>
  <si>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</si>
  <si>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</si>
  <si>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</si>
  <si>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</si>
  <si>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E38000094</t>
  </si>
  <si>
    <t>02V</t>
  </si>
  <si>
    <t>NHS Leeds North CCG</t>
  </si>
  <si>
    <t>E38000018</t>
  </si>
  <si>
    <t>02W</t>
  </si>
  <si>
    <t>NHS Bradford City CCG</t>
  </si>
  <si>
    <t>E38000064</t>
  </si>
  <si>
    <t>03A</t>
  </si>
  <si>
    <t>NHS Greater Huddersfield CCG</t>
  </si>
  <si>
    <t>E38000096</t>
  </si>
  <si>
    <t>03C</t>
  </si>
  <si>
    <t>NHS Leeds West CCG</t>
  </si>
  <si>
    <t>E38000095</t>
  </si>
  <si>
    <t>03G</t>
  </si>
  <si>
    <t>NHS Leeds South and East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</si>
  <si>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</si>
  <si>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</si>
  <si>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</si>
  <si>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</si>
  <si>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</si>
  <si>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</si>
  <si>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</si>
  <si>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</si>
  <si>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</si>
  <si>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</si>
  <si>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</si>
  <si>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</si>
  <si>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</si>
  <si>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</si>
  <si>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</si>
  <si>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</si>
  <si>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</si>
  <si>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</si>
  <si>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</si>
  <si>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</si>
  <si>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</si>
  <si>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</si>
  <si>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</si>
  <si>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</si>
  <si>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</si>
  <si>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</si>
  <si>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</si>
  <si>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</si>
  <si>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</si>
  <si>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</si>
  <si>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</si>
  <si>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</si>
  <si>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</si>
  <si>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</si>
  <si>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</si>
  <si>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</si>
  <si>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</si>
  <si>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</si>
  <si>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</si>
  <si>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</si>
  <si>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</si>
  <si>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</si>
  <si>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</si>
  <si>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</si>
  <si>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</si>
  <si>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111AE1</t>
  </si>
  <si>
    <t>Mainland SHIP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</si>
  <si>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</si>
  <si>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</si>
  <si>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</si>
  <si>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</si>
  <si>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</si>
  <si>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</si>
  <si>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</si>
  <si>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</si>
  <si>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</si>
  <si>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</si>
  <si>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</si>
  <si>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</si>
  <si>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</si>
  <si>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</si>
  <si>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</si>
  <si>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</si>
  <si>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</si>
  <si>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</si>
  <si>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E38000033</t>
  </si>
  <si>
    <t>10H</t>
  </si>
  <si>
    <t>NHS Chiltern CCG</t>
  </si>
  <si>
    <t>111AE2</t>
  </si>
  <si>
    <t>Buckinghamshire</t>
  </si>
  <si>
    <t>E38000003</t>
  </si>
  <si>
    <t>10Y</t>
  </si>
  <si>
    <t>NHS Aylesbury Vale CCG</t>
  </si>
  <si>
    <t>E38000017</t>
  </si>
  <si>
    <t>10G</t>
  </si>
  <si>
    <t>NHS Bracknell and Ascot CCG</t>
  </si>
  <si>
    <t>111AE3</t>
  </si>
  <si>
    <t>Berkshire</t>
  </si>
  <si>
    <t>E38000148</t>
  </si>
  <si>
    <t>10T</t>
  </si>
  <si>
    <t>NHS Slough CCG</t>
  </si>
  <si>
    <t>E38000207</t>
  </si>
  <si>
    <t>11C</t>
  </si>
  <si>
    <t>NHS Windsor, Ascot and Maidenhead CCG</t>
  </si>
  <si>
    <t>E38000110</t>
  </si>
  <si>
    <t>10M</t>
  </si>
  <si>
    <t>NHS Newbury and District CCG</t>
  </si>
  <si>
    <t>E38000114</t>
  </si>
  <si>
    <t>10N</t>
  </si>
  <si>
    <t>NHS North &amp; West Reading CCG</t>
  </si>
  <si>
    <t>E38000160</t>
  </si>
  <si>
    <t>10W</t>
  </si>
  <si>
    <t>NHS South Reading CCG</t>
  </si>
  <si>
    <t>E38000209</t>
  </si>
  <si>
    <t>11D</t>
  </si>
  <si>
    <t>NHS Wokingham CCG</t>
  </si>
  <si>
    <t>E38000045</t>
  </si>
  <si>
    <t>11J</t>
  </si>
  <si>
    <t>NHS Dorset CCG</t>
  </si>
  <si>
    <t>111AE5</t>
  </si>
  <si>
    <t>Dorset</t>
  </si>
  <si>
    <t>South West Ambulance Service</t>
  </si>
  <si>
    <t>E38000009</t>
  </si>
  <si>
    <t>11E</t>
  </si>
  <si>
    <t>NHS Bath and North East Somerset CCG</t>
  </si>
  <si>
    <t>111AE6</t>
  </si>
  <si>
    <t>Bath and North East Somerset &amp; Wiltshire</t>
  </si>
  <si>
    <t>E38000206</t>
  </si>
  <si>
    <t>99N</t>
  </si>
  <si>
    <t>NHS Wiltshire CCG</t>
  </si>
  <si>
    <t>E38000022</t>
  </si>
  <si>
    <t>11H</t>
  </si>
  <si>
    <t>NHS Bristol CCG</t>
  </si>
  <si>
    <t>111AE7</t>
  </si>
  <si>
    <t>Bristol, North Somerset &amp; South Gloucestershire</t>
  </si>
  <si>
    <t>E38000125</t>
  </si>
  <si>
    <t>11T</t>
  </si>
  <si>
    <t>NHS North Somerset CCG</t>
  </si>
  <si>
    <t>E38000155</t>
  </si>
  <si>
    <t>12A</t>
  </si>
  <si>
    <t>NHS South Gloucestershire CCG</t>
  </si>
  <si>
    <t>E38000181</t>
  </si>
  <si>
    <t>12D</t>
  </si>
  <si>
    <t>NHS Swindon CCG</t>
  </si>
  <si>
    <t>111AE8</t>
  </si>
  <si>
    <t>Gloucestershire &amp; Swindon</t>
  </si>
  <si>
    <t>E38000062</t>
  </si>
  <si>
    <t>11M</t>
  </si>
  <si>
    <t>NHS Gloucestershire CCG</t>
  </si>
  <si>
    <t>E38000150</t>
  </si>
  <si>
    <t>11X</t>
  </si>
  <si>
    <t>NHS Somerset CCG</t>
  </si>
  <si>
    <t>111AE9</t>
  </si>
  <si>
    <t>Somerset</t>
  </si>
  <si>
    <t>Somerset Doctors Urgent Care (Vocare)</t>
  </si>
  <si>
    <t>E38000089</t>
  </si>
  <si>
    <t>11N</t>
  </si>
  <si>
    <t>NHS Kernow CCG</t>
  </si>
  <si>
    <t>111AF1</t>
  </si>
  <si>
    <t>Cornwall</t>
  </si>
  <si>
    <t>E38000129</t>
  </si>
  <si>
    <t>99P</t>
  </si>
  <si>
    <t>NHS Northern, Eastern and Western Devon CCG</t>
  </si>
  <si>
    <t>111AF2</t>
  </si>
  <si>
    <t>Devon</t>
  </si>
  <si>
    <t>Devon Doctors</t>
  </si>
  <si>
    <t>E38000152</t>
  </si>
  <si>
    <t>99Q</t>
  </si>
  <si>
    <t>NHS South Devon and Torbay CCG</t>
  </si>
  <si>
    <t>E38000028</t>
  </si>
  <si>
    <t>04Y</t>
  </si>
  <si>
    <t>NHS Cannock Chase CCG</t>
  </si>
  <si>
    <t>111AF4</t>
  </si>
  <si>
    <t>Staffordshire</t>
  </si>
  <si>
    <t>Staffordshire Doctors Urgent Care (Vocare)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</si>
  <si>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</si>
  <si>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</si>
  <si>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</si>
  <si>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</si>
  <si>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</si>
  <si>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</si>
  <si>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</si>
  <si>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</si>
  <si>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</si>
  <si>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</si>
  <si>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</si>
  <si>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</si>
  <si>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</si>
  <si>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</si>
  <si>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NHS Stoke On Trent CCG</t>
  </si>
  <si>
    <t>E38000215</t>
  </si>
  <si>
    <t>01H</t>
  </si>
  <si>
    <t>NHS Cumbria CCG</t>
  </si>
  <si>
    <t>111AF8</t>
  </si>
  <si>
    <t>North West including Blackpool</t>
  </si>
  <si>
    <t>North West Ambulance Service</t>
  </si>
  <si>
    <t>E38000014</t>
  </si>
  <si>
    <t>00Q</t>
  </si>
  <si>
    <t>NHS Blackburn With Darwen CCG</t>
  </si>
  <si>
    <t>E38000034</t>
  </si>
  <si>
    <t>00X</t>
  </si>
  <si>
    <t>NHS Chorley and South Ribble CCG</t>
  </si>
  <si>
    <t>E38000050</t>
  </si>
  <si>
    <t>01A</t>
  </si>
  <si>
    <t>NHS East Lancashire CCG</t>
  </si>
  <si>
    <t>E38000065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</si>
  <si>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</si>
  <si>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</si>
  <si>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</si>
  <si>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</si>
  <si>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</si>
  <si>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</si>
  <si>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</si>
  <si>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</si>
  <si>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E38000060</t>
  </si>
  <si>
    <t>02M</t>
  </si>
  <si>
    <t>NHS Fylde &amp; Wyre CCG</t>
  </si>
  <si>
    <t>E38000216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</si>
  <si>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</si>
  <si>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</si>
  <si>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</si>
  <si>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</si>
  <si>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</si>
  <si>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</si>
  <si>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</si>
  <si>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</si>
  <si>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</si>
  <si>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</si>
  <si>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</si>
  <si>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</si>
  <si>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</si>
  <si>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</si>
  <si>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</si>
  <si>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</si>
  <si>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</si>
  <si>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</si>
  <si>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</si>
  <si>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</si>
  <si>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</si>
  <si>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</si>
  <si>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</si>
  <si>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</si>
  <si>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</si>
  <si>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</si>
  <si>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</si>
  <si>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</si>
  <si>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</si>
  <si>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</si>
  <si>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</si>
  <si>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</si>
  <si>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</si>
  <si>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</si>
  <si>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</si>
  <si>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</si>
  <si>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</si>
  <si>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</si>
  <si>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</si>
  <si>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</si>
  <si>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</si>
  <si>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</si>
  <si>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</si>
  <si>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</si>
  <si>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</si>
  <si>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</si>
  <si>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</si>
  <si>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</si>
  <si>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</si>
  <si>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</si>
  <si>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</si>
  <si>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</si>
  <si>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</si>
  <si>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</si>
  <si>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</si>
  <si>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</si>
  <si>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</si>
  <si>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</si>
  <si>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</si>
  <si>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</si>
  <si>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</si>
  <si>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</si>
  <si>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</si>
  <si>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</si>
  <si>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</si>
  <si>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</si>
  <si>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</si>
  <si>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</si>
  <si>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</si>
  <si>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</si>
  <si>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</si>
  <si>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111AG4</t>
  </si>
  <si>
    <t>East Kent</t>
  </si>
  <si>
    <t>Primecare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</si>
  <si>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</si>
  <si>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</si>
  <si>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</si>
  <si>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</si>
  <si>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</si>
  <si>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</si>
  <si>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</si>
  <si>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</si>
  <si>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</si>
  <si>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</si>
  <si>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</si>
  <si>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</si>
  <si>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111AG5</t>
  </si>
  <si>
    <t>South West London</t>
  </si>
  <si>
    <t>South London Doctors Urgent Care (Vocare)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</si>
  <si>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</si>
  <si>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</si>
  <si>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</si>
  <si>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</si>
  <si>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</si>
  <si>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</si>
  <si>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</si>
  <si>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</si>
  <si>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</si>
  <si>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</si>
  <si>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</si>
  <si>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</si>
  <si>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</si>
  <si>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</si>
  <si>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</si>
  <si>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</si>
  <si>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</si>
  <si>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</si>
  <si>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111AG6</t>
  </si>
  <si>
    <t>South East Coast excluding East Kent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</si>
  <si>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</si>
  <si>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</si>
  <si>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</si>
  <si>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</si>
  <si>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</si>
  <si>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</si>
  <si>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</si>
  <si>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</si>
  <si>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</si>
  <si>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</si>
  <si>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</si>
  <si>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</si>
  <si>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</si>
  <si>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</si>
  <si>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</si>
  <si>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</si>
  <si>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</si>
  <si>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</si>
  <si>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</si>
  <si>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</si>
  <si>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</si>
  <si>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</si>
  <si>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</si>
  <si>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</si>
  <si>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</si>
  <si>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</si>
  <si>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</si>
  <si>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</si>
  <si>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</si>
  <si>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</si>
  <si>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</si>
  <si>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</si>
  <si>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</si>
  <si>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</si>
  <si>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</si>
  <si>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</si>
  <si>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</si>
  <si>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</si>
  <si>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</si>
  <si>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</si>
  <si>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</si>
  <si>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</si>
  <si>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</si>
  <si>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</si>
  <si>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</si>
  <si>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</si>
  <si>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</si>
  <si>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</si>
  <si>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</si>
  <si>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111AG7</t>
  </si>
  <si>
    <t>Luton and Bedfordshire</t>
  </si>
  <si>
    <t>E38000102</t>
  </si>
  <si>
    <t>06P</t>
  </si>
  <si>
    <t>NHS Luton CCG</t>
  </si>
  <si>
    <t>E38000124</t>
  </si>
  <si>
    <t>06V</t>
  </si>
  <si>
    <t>NHS North Norfolk CCG</t>
  </si>
  <si>
    <t>111AG8</t>
  </si>
  <si>
    <t>Norfolk including Great Yarmouth and Waveney</t>
  </si>
  <si>
    <t>E38000131</t>
  </si>
  <si>
    <t>06W</t>
  </si>
  <si>
    <t>NHS Norwich CCG</t>
  </si>
  <si>
    <t>E38000159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</si>
  <si>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</si>
  <si>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</si>
  <si>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</si>
  <si>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</si>
  <si>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</si>
  <si>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</si>
  <si>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</si>
  <si>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</si>
  <si>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NORTH EAST ENGLAND NHS 111</t>
  </si>
  <si>
    <t>LINCOLNSHIRE NHS 111</t>
  </si>
  <si>
    <t>NOTTINGHAM CITY NHS 111</t>
  </si>
  <si>
    <t>DERBYSHIRE NHS 111</t>
  </si>
  <si>
    <t>ISLE OF WIGHT NHS 111</t>
  </si>
  <si>
    <t>INNER NORTH WEST LONDON NHS 111</t>
  </si>
  <si>
    <t>HILLINGDON LONDON NHS 111</t>
  </si>
  <si>
    <t>HERTFORDSHIRE NHS 111</t>
  </si>
  <si>
    <t>OXFORDSHIRE NHS 111</t>
  </si>
  <si>
    <t>SUFFOLK NHS 111</t>
  </si>
  <si>
    <t>NORTH ESSEX NHS 111</t>
  </si>
  <si>
    <t>SOUTH ESSEX NHS 111</t>
  </si>
  <si>
    <t>CAMBRIDGESHIRE &amp; PETERBOROUGH NHS 111</t>
  </si>
  <si>
    <t>NORTHAMPTONSHIRE NHS 111</t>
  </si>
  <si>
    <t>MILTON KEYNES NHS 111</t>
  </si>
  <si>
    <t>LEICESTERSHIRE &amp; RUTLAND NHS 111</t>
  </si>
  <si>
    <t>WEST MIDLANDS NHS 111</t>
  </si>
  <si>
    <t>NORTH WEST LONDON NHS 111</t>
  </si>
  <si>
    <t>NORTH CENTRAL LONDON NHS 111</t>
  </si>
  <si>
    <t>OUTER NORTH EAST LONDON NHS 111</t>
  </si>
  <si>
    <t>SOUTH EAST LONDON NHS 111</t>
  </si>
  <si>
    <t>EAST LONDON &amp; CITY NHS 111</t>
  </si>
  <si>
    <t>YORKSHIRE AND HUMBER NHS 111</t>
  </si>
  <si>
    <t>MAINLAND SHIP NHS 111</t>
  </si>
  <si>
    <t>BUCKINGHAMSHIRE NHS 111</t>
  </si>
  <si>
    <t>BERKSHIRE NHS 111</t>
  </si>
  <si>
    <t>DORSET NHS 111</t>
  </si>
  <si>
    <t>BANES &amp; WILTSHIRE NHS 111</t>
  </si>
  <si>
    <t>BRISTOL, NORTH SOMERSET &amp; SOUTH GLOUCESTERSHIRE NHS 111</t>
  </si>
  <si>
    <t>GLOUCESTERSHIRE &amp; SWINDON NHS 111</t>
  </si>
  <si>
    <t>SOMERSET NHS 111</t>
  </si>
  <si>
    <t>CORNWALL NHS 111</t>
  </si>
  <si>
    <t>DEVON NHS 111</t>
  </si>
  <si>
    <t>STAFFORDSHIRE NHS 111</t>
  </si>
  <si>
    <t>NORTH WEST INC BLACKPOOL NHS 111</t>
  </si>
  <si>
    <t>EAST KENT NHS 111</t>
  </si>
  <si>
    <t>SOUTH WEST LONDON NHS 111</t>
  </si>
  <si>
    <t>SOUTH EAST COAST EXC EAST KENT NHS 111</t>
  </si>
  <si>
    <t>LUTON &amp; BEDFORDSHIRE NHS 111</t>
  </si>
  <si>
    <t>NORFOLK INC GREAT YARMOUTH &amp; WAVENEY NHS 111</t>
  </si>
  <si>
    <t>DHU</t>
  </si>
  <si>
    <t>England</t>
  </si>
  <si>
    <t>Concat</t>
  </si>
  <si>
    <t>Code</t>
  </si>
  <si>
    <t>Area</t>
  </si>
  <si>
    <t>County Durham &amp; Darlington</t>
  </si>
  <si>
    <t>111AA3</t>
  </si>
  <si>
    <t>Luton</t>
  </si>
  <si>
    <t>111AA8</t>
  </si>
  <si>
    <t>Cumbria and Lancashire</t>
  </si>
  <si>
    <t>111AB1</t>
  </si>
  <si>
    <t>Croydon</t>
  </si>
  <si>
    <t>Inner North West</t>
  </si>
  <si>
    <t>INWL</t>
  </si>
  <si>
    <t>111AB3</t>
  </si>
  <si>
    <t>Gt Yarmouth &amp; Waveney</t>
  </si>
  <si>
    <t>111AD1</t>
  </si>
  <si>
    <t>Wandsworth</t>
  </si>
  <si>
    <t>111AB9</t>
  </si>
  <si>
    <t>Norfolk</t>
  </si>
  <si>
    <t>111AD2</t>
  </si>
  <si>
    <t>Sutton &amp; Merton</t>
  </si>
  <si>
    <t>COUNTY DURHAM AND DARLINGTON NHS 111</t>
  </si>
  <si>
    <t>LUTON NHS 111</t>
  </si>
  <si>
    <t>CUMBRIA &amp; LANCASHIRE NHS 111</t>
  </si>
  <si>
    <t>CROYDON NHS 111</t>
  </si>
  <si>
    <t>GREAT YARMOUTH AND WAVENEY NHS 111</t>
  </si>
  <si>
    <t>NORFOLK NHS 111</t>
  </si>
  <si>
    <t>WANDSWORTH NHS 111</t>
  </si>
  <si>
    <t>SUTTON &amp; MERTON NHS 111</t>
  </si>
  <si>
    <t>111AD3</t>
  </si>
  <si>
    <t>KINGSTON &amp; RICHMOND NHS 111</t>
  </si>
  <si>
    <t>MIDLAND SHIP NHS 111</t>
  </si>
  <si>
    <t>111AB5</t>
  </si>
  <si>
    <t>CHESHIRE &amp; MERSEYSIDE NHS 111</t>
  </si>
  <si>
    <t>111AB6</t>
  </si>
  <si>
    <t>GREATER MANCHESTER NHS 111</t>
  </si>
  <si>
    <t>111AE4</t>
  </si>
  <si>
    <t>SOUTH EAST COAST NHS 111</t>
  </si>
  <si>
    <t>111AF5</t>
  </si>
  <si>
    <t>NORTH WEST NHS 111</t>
  </si>
  <si>
    <t>111AF6</t>
  </si>
  <si>
    <t>BLACKPOOL NHS 111</t>
  </si>
  <si>
    <t>111AF7</t>
  </si>
  <si>
    <t>WINTER CONTINGENCY NHS 111</t>
  </si>
  <si>
    <t>111AF3</t>
  </si>
  <si>
    <t>BEDFORDSHIRE NHS 111</t>
  </si>
  <si>
    <t>NORTH WEST EXC BLACKPOOL NHS 111</t>
  </si>
  <si>
    <t>111AF9</t>
  </si>
  <si>
    <t>KINGSTON NHS 111</t>
  </si>
  <si>
    <t>111AG1</t>
  </si>
  <si>
    <t>RICHMOND NHS 111</t>
  </si>
  <si>
    <t>111AG2</t>
  </si>
  <si>
    <t>SUTTON NHS 111</t>
  </si>
  <si>
    <t>111AG3</t>
  </si>
  <si>
    <t>MERTON NHS 111</t>
  </si>
  <si>
    <t>SOUTH WEST LONDON 111</t>
  </si>
  <si>
    <t>West Midlands excluding Staffs</t>
  </si>
  <si>
    <t>Luton &amp; Bedfordshire</t>
  </si>
  <si>
    <t>Banes &amp; Wiltshire</t>
  </si>
  <si>
    <t>Kingston &amp; Richmond</t>
  </si>
  <si>
    <t>Kingston</t>
  </si>
  <si>
    <t>Richmond</t>
  </si>
  <si>
    <t>Sutton</t>
  </si>
  <si>
    <t>Merton</t>
  </si>
  <si>
    <t>Great Yarmouth and Waveney</t>
  </si>
  <si>
    <t>Bedfordshire</t>
  </si>
  <si>
    <t>South East Coast</t>
  </si>
  <si>
    <t>North West excluding Blackpool</t>
  </si>
  <si>
    <t>Blackpool</t>
  </si>
  <si>
    <t>Winter Contingency</t>
  </si>
  <si>
    <t>Cheshire and Merseyside</t>
  </si>
  <si>
    <t>Greater Manchester</t>
  </si>
  <si>
    <t>Region Abv</t>
  </si>
  <si>
    <t>Region Long</t>
  </si>
  <si>
    <t>Period</t>
  </si>
  <si>
    <t>2010-11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</si>
  <si>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</si>
  <si>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</si>
  <si>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</si>
  <si>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</si>
  <si>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</si>
  <si>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</si>
  <si>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</si>
  <si>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</si>
  <si>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</si>
  <si>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</si>
  <si>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</si>
  <si>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</si>
  <si>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Warm transfered to clinical advisor</t>
  </si>
  <si>
    <t>111AA440513</t>
  </si>
  <si>
    <t>111AA440544</t>
  </si>
  <si>
    <t>111AA440575</t>
  </si>
  <si>
    <t>111AA440603</t>
  </si>
  <si>
    <t>111AA440634</t>
  </si>
  <si>
    <t>111AA440664</t>
  </si>
  <si>
    <t>111AA440695</t>
  </si>
  <si>
    <t>111AA440725</t>
  </si>
  <si>
    <t>111AA440756</t>
  </si>
  <si>
    <t>111AA440787</t>
  </si>
  <si>
    <t>111AA440817</t>
  </si>
  <si>
    <t>111AA440848</t>
  </si>
  <si>
    <t>111AA440878</t>
  </si>
  <si>
    <t>111AA440909</t>
  </si>
  <si>
    <t>111AA440940</t>
  </si>
  <si>
    <t>111AA440969</t>
  </si>
  <si>
    <t>111AA441000</t>
  </si>
  <si>
    <t>111AA140391</t>
  </si>
  <si>
    <t>111AA140422</t>
  </si>
  <si>
    <t>111AA140452</t>
  </si>
  <si>
    <t>111AA140483</t>
  </si>
  <si>
    <t>111AA140513</t>
  </si>
  <si>
    <t>111AA140544</t>
  </si>
  <si>
    <t>111AA140575</t>
  </si>
  <si>
    <t>111AA140603</t>
  </si>
  <si>
    <t>111AA140634</t>
  </si>
  <si>
    <t>111AA140664</t>
  </si>
  <si>
    <t>111AA140695</t>
  </si>
  <si>
    <t>111AA140725</t>
  </si>
  <si>
    <t>111AA140756</t>
  </si>
  <si>
    <t>111AA140787</t>
  </si>
  <si>
    <t>111AA140817</t>
  </si>
  <si>
    <t>111AA140848</t>
  </si>
  <si>
    <t>111AA140878</t>
  </si>
  <si>
    <t>111AA140909</t>
  </si>
  <si>
    <t>111AA140940</t>
  </si>
  <si>
    <t>111AA140969</t>
  </si>
  <si>
    <t>111AA141000</t>
  </si>
  <si>
    <t>111AA340513</t>
  </si>
  <si>
    <t>111AA340544</t>
  </si>
  <si>
    <t>111AA340575</t>
  </si>
  <si>
    <t>111AA340603</t>
  </si>
  <si>
    <t>111AA340634</t>
  </si>
  <si>
    <t>111AA340664</t>
  </si>
  <si>
    <t>111AA340695</t>
  </si>
  <si>
    <t>111AA340725</t>
  </si>
  <si>
    <t>111AA340756</t>
  </si>
  <si>
    <t>111AA340787</t>
  </si>
  <si>
    <t>111AA340817</t>
  </si>
  <si>
    <t>111AA340848</t>
  </si>
  <si>
    <t>111AA340878</t>
  </si>
  <si>
    <t>111AA340909</t>
  </si>
  <si>
    <t>111AA340940</t>
  </si>
  <si>
    <t>111AA340969</t>
  </si>
  <si>
    <t>111AA341000</t>
  </si>
  <si>
    <t>111AA240513</t>
  </si>
  <si>
    <t>111AA240544</t>
  </si>
  <si>
    <t>111AA240575</t>
  </si>
  <si>
    <t>111AA240603</t>
  </si>
  <si>
    <t>111AA240634</t>
  </si>
  <si>
    <t>111AA240664</t>
  </si>
  <si>
    <t>111AA240695</t>
  </si>
  <si>
    <t>111AA240725</t>
  </si>
  <si>
    <t>111AA240756</t>
  </si>
  <si>
    <t>111AA240787</t>
  </si>
  <si>
    <t>111AA240817</t>
  </si>
  <si>
    <t>111AA240848</t>
  </si>
  <si>
    <t>111AA240878</t>
  </si>
  <si>
    <t>111AA240909</t>
  </si>
  <si>
    <t>111AA240940</t>
  </si>
  <si>
    <t>111AA240969</t>
  </si>
  <si>
    <t>111AA241000</t>
  </si>
  <si>
    <t>111AA640848</t>
  </si>
  <si>
    <t>111AA640878</t>
  </si>
  <si>
    <t>111AA640909</t>
  </si>
  <si>
    <t>111AA640940</t>
  </si>
  <si>
    <t>111AA640969</t>
  </si>
  <si>
    <t>111AA641000</t>
  </si>
  <si>
    <t>111AA540848</t>
  </si>
  <si>
    <t>111AA540878</t>
  </si>
  <si>
    <t>111AA540909</t>
  </si>
  <si>
    <t>111AA540940</t>
  </si>
  <si>
    <t>111AA540969</t>
  </si>
  <si>
    <t>111AA541000</t>
  </si>
  <si>
    <t>111AA840878</t>
  </si>
  <si>
    <t>111AA840909</t>
  </si>
  <si>
    <t>111AA840940</t>
  </si>
  <si>
    <t>111AA840969</t>
  </si>
  <si>
    <t>111AA841000</t>
  </si>
  <si>
    <t>111AA941000</t>
  </si>
  <si>
    <t>111AB141000</t>
  </si>
  <si>
    <t>111AA441030</t>
  </si>
  <si>
    <t>111AA141030</t>
  </si>
  <si>
    <t>111AA341030</t>
  </si>
  <si>
    <t>111AA241030</t>
  </si>
  <si>
    <t>111AA641030</t>
  </si>
  <si>
    <t>111AA541030</t>
  </si>
  <si>
    <t>111AA841030</t>
  </si>
  <si>
    <t>111AA941030</t>
  </si>
  <si>
    <t>111AB141030</t>
  </si>
  <si>
    <t>111AA741030</t>
  </si>
  <si>
    <t>111AA441061</t>
  </si>
  <si>
    <t>111AA141061</t>
  </si>
  <si>
    <t>111AA341061</t>
  </si>
  <si>
    <t>111AA241061</t>
  </si>
  <si>
    <t>111AA641061</t>
  </si>
  <si>
    <t>111AA541061</t>
  </si>
  <si>
    <t>111AA841061</t>
  </si>
  <si>
    <t>111AA941061</t>
  </si>
  <si>
    <t>111AB141061</t>
  </si>
  <si>
    <t>111AA741061</t>
  </si>
  <si>
    <t>111AA141091</t>
  </si>
  <si>
    <t>111AA241091</t>
  </si>
  <si>
    <t>111AA341091</t>
  </si>
  <si>
    <t>111AA441091</t>
  </si>
  <si>
    <t>111AA541091</t>
  </si>
  <si>
    <t>111AA641091</t>
  </si>
  <si>
    <t>111AA741091</t>
  </si>
  <si>
    <t>111AA841091</t>
  </si>
  <si>
    <t>111AA941091</t>
  </si>
  <si>
    <t>111AB141091</t>
  </si>
  <si>
    <t>111AA141122</t>
  </si>
  <si>
    <t>111AA241122</t>
  </si>
  <si>
    <t>111AA341122</t>
  </si>
  <si>
    <t>111AA441122</t>
  </si>
  <si>
    <t>111AA541122</t>
  </si>
  <si>
    <t>111AA641122</t>
  </si>
  <si>
    <t>111AA741122</t>
  </si>
  <si>
    <t>111AA841122</t>
  </si>
  <si>
    <t>111AA941122</t>
  </si>
  <si>
    <t>111AB141122</t>
  </si>
  <si>
    <t>111AA141153</t>
  </si>
  <si>
    <t>111AA241153</t>
  </si>
  <si>
    <t>111AA341153</t>
  </si>
  <si>
    <t>111AA441153</t>
  </si>
  <si>
    <t>111AA541153</t>
  </si>
  <si>
    <t>111AA641153</t>
  </si>
  <si>
    <t>111AA741153</t>
  </si>
  <si>
    <t>111AA841153</t>
  </si>
  <si>
    <t>111AA941153</t>
  </si>
  <si>
    <t>111AB141153</t>
  </si>
  <si>
    <t>111AA141183</t>
  </si>
  <si>
    <t>111AA241183</t>
  </si>
  <si>
    <t>111AA341183</t>
  </si>
  <si>
    <t>111AA441183</t>
  </si>
  <si>
    <t>111AA541183</t>
  </si>
  <si>
    <t>111AA641183</t>
  </si>
  <si>
    <t>111AA741183</t>
  </si>
  <si>
    <t>111AA841183</t>
  </si>
  <si>
    <t>111AA941183</t>
  </si>
  <si>
    <t>111AB141183</t>
  </si>
  <si>
    <t>111AB241183</t>
  </si>
  <si>
    <t>111AB341183</t>
  </si>
  <si>
    <t>111AA141214</t>
  </si>
  <si>
    <t>111AA241214</t>
  </si>
  <si>
    <t>111AA341214</t>
  </si>
  <si>
    <t>111AA441214</t>
  </si>
  <si>
    <t>111AA541214</t>
  </si>
  <si>
    <t>111AA641214</t>
  </si>
  <si>
    <t>111AA741214</t>
  </si>
  <si>
    <t>111AA841214</t>
  </si>
  <si>
    <t>111AA941214</t>
  </si>
  <si>
    <t>111AB141214</t>
  </si>
  <si>
    <t>111AB241214</t>
  </si>
  <si>
    <t>111AB341214</t>
  </si>
  <si>
    <t>111AB441214</t>
  </si>
  <si>
    <t>111AA141244</t>
  </si>
  <si>
    <t>111AA241244</t>
  </si>
  <si>
    <t>111AA341244</t>
  </si>
  <si>
    <t>111AA441244</t>
  </si>
  <si>
    <t>111AA541244</t>
  </si>
  <si>
    <t>111AA641244</t>
  </si>
  <si>
    <t>111AA741244</t>
  </si>
  <si>
    <t>111AA841244</t>
  </si>
  <si>
    <t>111AA941244</t>
  </si>
  <si>
    <t>111AB141244</t>
  </si>
  <si>
    <t>111AB241244</t>
  </si>
  <si>
    <t>111AB341244</t>
  </si>
  <si>
    <t>111AB441244</t>
  </si>
  <si>
    <t>111AD141244</t>
  </si>
  <si>
    <t>111AA141275</t>
  </si>
  <si>
    <t>111AA241275</t>
  </si>
  <si>
    <t>111AA341275</t>
  </si>
  <si>
    <t>111AA441275</t>
  </si>
  <si>
    <t>111AA541275</t>
  </si>
  <si>
    <t>111AA641275</t>
  </si>
  <si>
    <t>111AA741275</t>
  </si>
  <si>
    <t>111AA841275</t>
  </si>
  <si>
    <t>111AA941275</t>
  </si>
  <si>
    <t>111AB141275</t>
  </si>
  <si>
    <t>111AB241275</t>
  </si>
  <si>
    <t>111AB341275</t>
  </si>
  <si>
    <t>111AB441275</t>
  </si>
  <si>
    <t>111AB941275</t>
  </si>
  <si>
    <t>111AD141275</t>
  </si>
  <si>
    <t>111AD241275</t>
  </si>
  <si>
    <t>111AA141306</t>
  </si>
  <si>
    <t>111AA241306</t>
  </si>
  <si>
    <t>111AA341306</t>
  </si>
  <si>
    <t>111AA441306</t>
  </si>
  <si>
    <t>111AA541306</t>
  </si>
  <si>
    <t>111AA641306</t>
  </si>
  <si>
    <t>111AA741306</t>
  </si>
  <si>
    <t>111AA841306</t>
  </si>
  <si>
    <t>111AA941306</t>
  </si>
  <si>
    <t>111AB141306</t>
  </si>
  <si>
    <t>111AB241306</t>
  </si>
  <si>
    <t>111AB341306</t>
  </si>
  <si>
    <t>111AB441306</t>
  </si>
  <si>
    <t>111AB941306</t>
  </si>
  <si>
    <t>111AC241306</t>
  </si>
  <si>
    <t>111AD141306</t>
  </si>
  <si>
    <t>111AD241306</t>
  </si>
  <si>
    <t>111AD341306</t>
  </si>
  <si>
    <t>111AA141334</t>
  </si>
  <si>
    <t>111AA241334</t>
  </si>
  <si>
    <t>111AA341334</t>
  </si>
  <si>
    <t>111AA441334</t>
  </si>
  <si>
    <t>111AA541334</t>
  </si>
  <si>
    <t>111AA641334</t>
  </si>
  <si>
    <t>111AA741334</t>
  </si>
  <si>
    <t>111AA841334</t>
  </si>
  <si>
    <t>111AA941334</t>
  </si>
  <si>
    <t>111AB141334</t>
  </si>
  <si>
    <t>111AB241334</t>
  </si>
  <si>
    <t>111AB341334</t>
  </si>
  <si>
    <t>111AB441334</t>
  </si>
  <si>
    <t>111AC241334</t>
  </si>
  <si>
    <t>111AD141334</t>
  </si>
  <si>
    <t>111AD241334</t>
  </si>
  <si>
    <t>111AD341334</t>
  </si>
  <si>
    <t>111AD541334</t>
  </si>
  <si>
    <t>111AE141334</t>
  </si>
  <si>
    <t>111AE241334</t>
  </si>
  <si>
    <t>111AE941334</t>
  </si>
  <si>
    <t>111AB941334</t>
  </si>
  <si>
    <t>111AA141365</t>
  </si>
  <si>
    <t>111AA241365</t>
  </si>
  <si>
    <t>111AA441365</t>
  </si>
  <si>
    <t>111AA541365</t>
  </si>
  <si>
    <t>111AA641365</t>
  </si>
  <si>
    <t>111AA741365</t>
  </si>
  <si>
    <t>111AA841365</t>
  </si>
  <si>
    <t>111AA941365</t>
  </si>
  <si>
    <t>111AB141365</t>
  </si>
  <si>
    <t>111AB241365</t>
  </si>
  <si>
    <t>111AB341365</t>
  </si>
  <si>
    <t>111AB441365</t>
  </si>
  <si>
    <t>111AB541365</t>
  </si>
  <si>
    <t>111AB641365</t>
  </si>
  <si>
    <t>111AB941365</t>
  </si>
  <si>
    <t>111AC241365</t>
  </si>
  <si>
    <t>111AC441365</t>
  </si>
  <si>
    <t>111AC641365</t>
  </si>
  <si>
    <t>111AC741365</t>
  </si>
  <si>
    <t>111AC941365</t>
  </si>
  <si>
    <t>111AD141365</t>
  </si>
  <si>
    <t>111AD241365</t>
  </si>
  <si>
    <t>111AD341365</t>
  </si>
  <si>
    <t>111AD541365</t>
  </si>
  <si>
    <t>111AD741365</t>
  </si>
  <si>
    <t>111AD841365</t>
  </si>
  <si>
    <t>111AD941365</t>
  </si>
  <si>
    <t>111AE141365</t>
  </si>
  <si>
    <t>111AE241365</t>
  </si>
  <si>
    <t>111AE541365</t>
  </si>
  <si>
    <t>111AE941365</t>
  </si>
  <si>
    <t>111AA141395</t>
  </si>
  <si>
    <t>111AA241395</t>
  </si>
  <si>
    <t>111AA441395</t>
  </si>
  <si>
    <t>111AA541395</t>
  </si>
  <si>
    <t>111AA641395</t>
  </si>
  <si>
    <t>111AA741395</t>
  </si>
  <si>
    <t>111AA841395</t>
  </si>
  <si>
    <t>111AA941395</t>
  </si>
  <si>
    <t>111AB141395</t>
  </si>
  <si>
    <t>111AB241395</t>
  </si>
  <si>
    <t>111AB341395</t>
  </si>
  <si>
    <t>111AB441395</t>
  </si>
  <si>
    <t>111AB541395</t>
  </si>
  <si>
    <t>111AB641395</t>
  </si>
  <si>
    <t>111AB941395</t>
  </si>
  <si>
    <t>111AC241395</t>
  </si>
  <si>
    <t>111AC441395</t>
  </si>
  <si>
    <t>111AC641395</t>
  </si>
  <si>
    <t>111AC741395</t>
  </si>
  <si>
    <t>111AC941395</t>
  </si>
  <si>
    <t>111AD141395</t>
  </si>
  <si>
    <t>111AD241395</t>
  </si>
  <si>
    <t>111AD341395</t>
  </si>
  <si>
    <t>111AD541395</t>
  </si>
  <si>
    <t>111AD741395</t>
  </si>
  <si>
    <t>111AD841395</t>
  </si>
  <si>
    <t>111AD941395</t>
  </si>
  <si>
    <t>111AE141395</t>
  </si>
  <si>
    <t>111AE241395</t>
  </si>
  <si>
    <t>111AE541395</t>
  </si>
  <si>
    <t>111AE941395</t>
  </si>
  <si>
    <t>111AA141426</t>
  </si>
  <si>
    <t>111AA241426</t>
  </si>
  <si>
    <t>111AA441426</t>
  </si>
  <si>
    <t>111AA541426</t>
  </si>
  <si>
    <t>111AA641426</t>
  </si>
  <si>
    <t>111AA741426</t>
  </si>
  <si>
    <t>111AA841426</t>
  </si>
  <si>
    <t>111AA941426</t>
  </si>
  <si>
    <t>111AB141426</t>
  </si>
  <si>
    <t>111AB241426</t>
  </si>
  <si>
    <t>111AB341426</t>
  </si>
  <si>
    <t>111AB441426</t>
  </si>
  <si>
    <t>111AB541426</t>
  </si>
  <si>
    <t>111AB641426</t>
  </si>
  <si>
    <t>111AB941426</t>
  </si>
  <si>
    <t>111AC241426</t>
  </si>
  <si>
    <t>111AC441426</t>
  </si>
  <si>
    <t>111AC641426</t>
  </si>
  <si>
    <t>111AC741426</t>
  </si>
  <si>
    <t>111AC941426</t>
  </si>
  <si>
    <t>111AD141426</t>
  </si>
  <si>
    <t>111AD241426</t>
  </si>
  <si>
    <t>111AD341426</t>
  </si>
  <si>
    <t>111AD541426</t>
  </si>
  <si>
    <t>111AD641426</t>
  </si>
  <si>
    <t>111AD741426</t>
  </si>
  <si>
    <t>111AD841426</t>
  </si>
  <si>
    <t>111AD941426</t>
  </si>
  <si>
    <t>111AE141426</t>
  </si>
  <si>
    <t>111AE241426</t>
  </si>
  <si>
    <t>111AE541426</t>
  </si>
  <si>
    <t>111AE941426</t>
  </si>
  <si>
    <t>111AA141456</t>
  </si>
  <si>
    <t>111AA241456</t>
  </si>
  <si>
    <t>111AA441456</t>
  </si>
  <si>
    <t>111AA541456</t>
  </si>
  <si>
    <t>111AA641456</t>
  </si>
  <si>
    <t>111AA741456</t>
  </si>
  <si>
    <t>111AA841456</t>
  </si>
  <si>
    <t>111AA941456</t>
  </si>
  <si>
    <t>111AB141456</t>
  </si>
  <si>
    <t>111AB241456</t>
  </si>
  <si>
    <t>111AB341456</t>
  </si>
  <si>
    <t>111AB441456</t>
  </si>
  <si>
    <t>111AB541456</t>
  </si>
  <si>
    <t>111AB641456</t>
  </si>
  <si>
    <t>111AB941456</t>
  </si>
  <si>
    <t>111AC241456</t>
  </si>
  <si>
    <t>111AC441456</t>
  </si>
  <si>
    <t>111AC641456</t>
  </si>
  <si>
    <t>111AC741456</t>
  </si>
  <si>
    <t>111AC941456</t>
  </si>
  <si>
    <t>111AD141456</t>
  </si>
  <si>
    <t>111AD241456</t>
  </si>
  <si>
    <t>111AD341456</t>
  </si>
  <si>
    <t>111AD441456</t>
  </si>
  <si>
    <t>111AD541456</t>
  </si>
  <si>
    <t>111AD641456</t>
  </si>
  <si>
    <t>111AD741456</t>
  </si>
  <si>
    <t>111AD841456</t>
  </si>
  <si>
    <t>111AD941456</t>
  </si>
  <si>
    <t>111AE141456</t>
  </si>
  <si>
    <t>111AE241456</t>
  </si>
  <si>
    <t>111AE541456</t>
  </si>
  <si>
    <t>111AE941456</t>
  </si>
  <si>
    <t>111AA141487</t>
  </si>
  <si>
    <t>111AA241487</t>
  </si>
  <si>
    <t>111AA441487</t>
  </si>
  <si>
    <t>111AA541487</t>
  </si>
  <si>
    <t>111AA641487</t>
  </si>
  <si>
    <t>111AA741487</t>
  </si>
  <si>
    <t>111AA841487</t>
  </si>
  <si>
    <t>111AA941487</t>
  </si>
  <si>
    <t>111AB141487</t>
  </si>
  <si>
    <t>111AB241487</t>
  </si>
  <si>
    <t>111AB341487</t>
  </si>
  <si>
    <t>111AB441487</t>
  </si>
  <si>
    <t>111AB541487</t>
  </si>
  <si>
    <t>111AB641487</t>
  </si>
  <si>
    <t>111AB941487</t>
  </si>
  <si>
    <t>111AC241487</t>
  </si>
  <si>
    <t>111AC441487</t>
  </si>
  <si>
    <t>111AC641487</t>
  </si>
  <si>
    <t>111AC741487</t>
  </si>
  <si>
    <t>111AC941487</t>
  </si>
  <si>
    <t>111AD141487</t>
  </si>
  <si>
    <t>111AD241487</t>
  </si>
  <si>
    <t>111AD341487</t>
  </si>
  <si>
    <t>111AD441487</t>
  </si>
  <si>
    <t>111AD541487</t>
  </si>
  <si>
    <t>111AD641487</t>
  </si>
  <si>
    <t>111AD741487</t>
  </si>
  <si>
    <t>111AD841487</t>
  </si>
  <si>
    <t>111AD941487</t>
  </si>
  <si>
    <t>111AE141487</t>
  </si>
  <si>
    <t>111AE241487</t>
  </si>
  <si>
    <t>111AE541487</t>
  </si>
  <si>
    <t>111AE941487</t>
  </si>
  <si>
    <t>111AA141518</t>
  </si>
  <si>
    <t>111AA241518</t>
  </si>
  <si>
    <t>111AA441518</t>
  </si>
  <si>
    <t>111AA541518</t>
  </si>
  <si>
    <t>111AA641518</t>
  </si>
  <si>
    <t>111AA741518</t>
  </si>
  <si>
    <t>111AA841518</t>
  </si>
  <si>
    <t>111AA941518</t>
  </si>
  <si>
    <t>111AB141518</t>
  </si>
  <si>
    <t>111AB241518</t>
  </si>
  <si>
    <t>111AB341518</t>
  </si>
  <si>
    <t>111AB441518</t>
  </si>
  <si>
    <t>111AB541518</t>
  </si>
  <si>
    <t>111AB641518</t>
  </si>
  <si>
    <t>111AB941518</t>
  </si>
  <si>
    <t>111AC241518</t>
  </si>
  <si>
    <t>111AC441518</t>
  </si>
  <si>
    <t>111AC641518</t>
  </si>
  <si>
    <t>111AC741518</t>
  </si>
  <si>
    <t>111AC841518</t>
  </si>
  <si>
    <t>111AC941518</t>
  </si>
  <si>
    <t>111AD141518</t>
  </si>
  <si>
    <t>111AD241518</t>
  </si>
  <si>
    <t>111AD341518</t>
  </si>
  <si>
    <t>111AD441518</t>
  </si>
  <si>
    <t>111AD541518</t>
  </si>
  <si>
    <t>111AD641518</t>
  </si>
  <si>
    <t>111AD741518</t>
  </si>
  <si>
    <t>111AD841518</t>
  </si>
  <si>
    <t>111AD941518</t>
  </si>
  <si>
    <t>111AE141518</t>
  </si>
  <si>
    <t>111AE241518</t>
  </si>
  <si>
    <t>111AE341518</t>
  </si>
  <si>
    <t>111AE541518</t>
  </si>
  <si>
    <t>111AE641518</t>
  </si>
  <si>
    <t>111AE741518</t>
  </si>
  <si>
    <t>111AE841518</t>
  </si>
  <si>
    <t>111AE941518</t>
  </si>
  <si>
    <t>111AF241518</t>
  </si>
  <si>
    <t>111AA141548</t>
  </si>
  <si>
    <t>111AA241548</t>
  </si>
  <si>
    <t>111AA441548</t>
  </si>
  <si>
    <t>111AA541548</t>
  </si>
  <si>
    <t>111AA641548</t>
  </si>
  <si>
    <t>111AA741548</t>
  </si>
  <si>
    <t>111AA841548</t>
  </si>
  <si>
    <t>111AA941548</t>
  </si>
  <si>
    <t>111AB141548</t>
  </si>
  <si>
    <t>111AB241548</t>
  </si>
  <si>
    <t>111AB341548</t>
  </si>
  <si>
    <t>111AB441548</t>
  </si>
  <si>
    <t>111AB541548</t>
  </si>
  <si>
    <t>111AB641548</t>
  </si>
  <si>
    <t>111AB941548</t>
  </si>
  <si>
    <t>111AC241548</t>
  </si>
  <si>
    <t>111AC441548</t>
  </si>
  <si>
    <t>111AC641548</t>
  </si>
  <si>
    <t>111AC741548</t>
  </si>
  <si>
    <t>111AC841548</t>
  </si>
  <si>
    <t>111AC941548</t>
  </si>
  <si>
    <t>111AD141548</t>
  </si>
  <si>
    <t>111AD241548</t>
  </si>
  <si>
    <t>111AD341548</t>
  </si>
  <si>
    <t>111AD441548</t>
  </si>
  <si>
    <t>111AD541548</t>
  </si>
  <si>
    <t>111AD641548</t>
  </si>
  <si>
    <t>111AD741548</t>
  </si>
  <si>
    <t>111AD841548</t>
  </si>
  <si>
    <t>111AD941548</t>
  </si>
  <si>
    <t>111AE141548</t>
  </si>
  <si>
    <t>111AE241548</t>
  </si>
  <si>
    <t>111AE341548</t>
  </si>
  <si>
    <t>111AE441548</t>
  </si>
  <si>
    <t>111AE541548</t>
  </si>
  <si>
    <t>111AE641548</t>
  </si>
  <si>
    <t>111AE741548</t>
  </si>
  <si>
    <t>111AE841548</t>
  </si>
  <si>
    <t>111AE941548</t>
  </si>
  <si>
    <t>111AF241548</t>
  </si>
  <si>
    <t>111AA141579</t>
  </si>
  <si>
    <t>111AA241579</t>
  </si>
  <si>
    <t>111AA441579</t>
  </si>
  <si>
    <t>111AA541579</t>
  </si>
  <si>
    <t>111AA641579</t>
  </si>
  <si>
    <t>111AA741579</t>
  </si>
  <si>
    <t>111AA941579</t>
  </si>
  <si>
    <t>111AB141579</t>
  </si>
  <si>
    <t>111AB241579</t>
  </si>
  <si>
    <t>111AB341579</t>
  </si>
  <si>
    <t>111AB441579</t>
  </si>
  <si>
    <t>111AB941579</t>
  </si>
  <si>
    <t>111AC241579</t>
  </si>
  <si>
    <t>111AC441579</t>
  </si>
  <si>
    <t>111AC641579</t>
  </si>
  <si>
    <t>111AC741579</t>
  </si>
  <si>
    <t>111AC841579</t>
  </si>
  <si>
    <t>111AC941579</t>
  </si>
  <si>
    <t>111AD141579</t>
  </si>
  <si>
    <t>111AD241579</t>
  </si>
  <si>
    <t>111AD341579</t>
  </si>
  <si>
    <t>111AD441579</t>
  </si>
  <si>
    <t>111AD541579</t>
  </si>
  <si>
    <t>111AD641579</t>
  </si>
  <si>
    <t>111AD741579</t>
  </si>
  <si>
    <t>111AD841579</t>
  </si>
  <si>
    <t>111AD941579</t>
  </si>
  <si>
    <t>111AE141579</t>
  </si>
  <si>
    <t>111AE241579</t>
  </si>
  <si>
    <t>111AE341579</t>
  </si>
  <si>
    <t>111AE441579</t>
  </si>
  <si>
    <t>111AE541579</t>
  </si>
  <si>
    <t>111AE641579</t>
  </si>
  <si>
    <t>111AE741579</t>
  </si>
  <si>
    <t>111AE841579</t>
  </si>
  <si>
    <t>111AE941579</t>
  </si>
  <si>
    <t>111AF241579</t>
  </si>
  <si>
    <t>111AF441579</t>
  </si>
  <si>
    <t>111AF541579</t>
  </si>
  <si>
    <t>111AF641579</t>
  </si>
  <si>
    <t>111AF741579</t>
  </si>
  <si>
    <t>111AA141609</t>
  </si>
  <si>
    <t>111AA241609</t>
  </si>
  <si>
    <t>111AA441609</t>
  </si>
  <si>
    <t>111AA541609</t>
  </si>
  <si>
    <t>111AA641609</t>
  </si>
  <si>
    <t>111AA741609</t>
  </si>
  <si>
    <t>111AA941609</t>
  </si>
  <si>
    <t>111AB141609</t>
  </si>
  <si>
    <t>111AB241609</t>
  </si>
  <si>
    <t>111AB341609</t>
  </si>
  <si>
    <t>111AB441609</t>
  </si>
  <si>
    <t>111AB941609</t>
  </si>
  <si>
    <t>111AC241609</t>
  </si>
  <si>
    <t>111AC341609</t>
  </si>
  <si>
    <t>111AC441609</t>
  </si>
  <si>
    <t>111AC541609</t>
  </si>
  <si>
    <t>111AC641609</t>
  </si>
  <si>
    <t>111AC741609</t>
  </si>
  <si>
    <t>111AC841609</t>
  </si>
  <si>
    <t>111AC941609</t>
  </si>
  <si>
    <t>111AD141609</t>
  </si>
  <si>
    <t>111AD241609</t>
  </si>
  <si>
    <t>111AD341609</t>
  </si>
  <si>
    <t>111AD441609</t>
  </si>
  <si>
    <t>111AD541609</t>
  </si>
  <si>
    <t>111AD641609</t>
  </si>
  <si>
    <t>111AD741609</t>
  </si>
  <si>
    <t>111AD841609</t>
  </si>
  <si>
    <t>111AD941609</t>
  </si>
  <si>
    <t>111AE141609</t>
  </si>
  <si>
    <t>111AE241609</t>
  </si>
  <si>
    <t>111AE341609</t>
  </si>
  <si>
    <t>111AE441609</t>
  </si>
  <si>
    <t>111AE541609</t>
  </si>
  <si>
    <t>111AE641609</t>
  </si>
  <si>
    <t>111AE741609</t>
  </si>
  <si>
    <t>111AE841609</t>
  </si>
  <si>
    <t>111AE941609</t>
  </si>
  <si>
    <t>111AF241609</t>
  </si>
  <si>
    <t>111AF441609</t>
  </si>
  <si>
    <t>111AF541609</t>
  </si>
  <si>
    <t>111AF641609</t>
  </si>
  <si>
    <t>111AF741609</t>
  </si>
  <si>
    <t>111AA141640</t>
  </si>
  <si>
    <t>111AA241640</t>
  </si>
  <si>
    <t>111AA441640</t>
  </si>
  <si>
    <t>111AA541640</t>
  </si>
  <si>
    <t>111AA641640</t>
  </si>
  <si>
    <t>111AA741640</t>
  </si>
  <si>
    <t>111AA941640</t>
  </si>
  <si>
    <t>111AB141640</t>
  </si>
  <si>
    <t>111AB241640</t>
  </si>
  <si>
    <t>111AB341640</t>
  </si>
  <si>
    <t>111AB441640</t>
  </si>
  <si>
    <t>111AB941640</t>
  </si>
  <si>
    <t>111AC241640</t>
  </si>
  <si>
    <t>111AC341640</t>
  </si>
  <si>
    <t>111AC441640</t>
  </si>
  <si>
    <t>111AC541640</t>
  </si>
  <si>
    <t>111AC641640</t>
  </si>
  <si>
    <t>111AC741640</t>
  </si>
  <si>
    <t>111AC841640</t>
  </si>
  <si>
    <t>111AC941640</t>
  </si>
  <si>
    <t>111AD141640</t>
  </si>
  <si>
    <t>111AD241640</t>
  </si>
  <si>
    <t>111AD341640</t>
  </si>
  <si>
    <t>111AD441640</t>
  </si>
  <si>
    <t>111AD541640</t>
  </si>
  <si>
    <t>111AD641640</t>
  </si>
  <si>
    <t>111AD741640</t>
  </si>
  <si>
    <t>111AD841640</t>
  </si>
  <si>
    <t>111AD941640</t>
  </si>
  <si>
    <t>111AE141640</t>
  </si>
  <si>
    <t>111AE241640</t>
  </si>
  <si>
    <t>111AE341640</t>
  </si>
  <si>
    <t>111AE441640</t>
  </si>
  <si>
    <t>111AE541640</t>
  </si>
  <si>
    <t>111AE641640</t>
  </si>
  <si>
    <t>111AE741640</t>
  </si>
  <si>
    <t>111AE841640</t>
  </si>
  <si>
    <t>111AE941640</t>
  </si>
  <si>
    <t>111AF241640</t>
  </si>
  <si>
    <t>111AF441640</t>
  </si>
  <si>
    <t>111AF541640</t>
  </si>
  <si>
    <t>111AF641640</t>
  </si>
  <si>
    <t>111AF741640</t>
  </si>
  <si>
    <t>111AA141671</t>
  </si>
  <si>
    <t>111AA241671</t>
  </si>
  <si>
    <t>111AA341671</t>
  </si>
  <si>
    <t>111AA441671</t>
  </si>
  <si>
    <t>111AA541671</t>
  </si>
  <si>
    <t>111AA641671</t>
  </si>
  <si>
    <t>111AA741671</t>
  </si>
  <si>
    <t>111AA941671</t>
  </si>
  <si>
    <t>111AB141671</t>
  </si>
  <si>
    <t>111AB241671</t>
  </si>
  <si>
    <t>111AB341671</t>
  </si>
  <si>
    <t>111AB441671</t>
  </si>
  <si>
    <t>111AB941671</t>
  </si>
  <si>
    <t>111AC241671</t>
  </si>
  <si>
    <t>111AC341671</t>
  </si>
  <si>
    <t>111AC441671</t>
  </si>
  <si>
    <t>111AC541671</t>
  </si>
  <si>
    <t>111AC641671</t>
  </si>
  <si>
    <t>111AC741671</t>
  </si>
  <si>
    <t>111AC841671</t>
  </si>
  <si>
    <t>111AC941671</t>
  </si>
  <si>
    <t>111AD141671</t>
  </si>
  <si>
    <t>111AD241671</t>
  </si>
  <si>
    <t>111AD341671</t>
  </si>
  <si>
    <t>111AD441671</t>
  </si>
  <si>
    <t>111AD541671</t>
  </si>
  <si>
    <t>111AD641671</t>
  </si>
  <si>
    <t>111AD741671</t>
  </si>
  <si>
    <t>111AD841671</t>
  </si>
  <si>
    <t>111AD941671</t>
  </si>
  <si>
    <t>111AE141671</t>
  </si>
  <si>
    <t>111AE241671</t>
  </si>
  <si>
    <t>111AE341671</t>
  </si>
  <si>
    <t>111AE441671</t>
  </si>
  <si>
    <t>111AE541671</t>
  </si>
  <si>
    <t>111AE641671</t>
  </si>
  <si>
    <t>111AE741671</t>
  </si>
  <si>
    <t>111AE841671</t>
  </si>
  <si>
    <t>111AE941671</t>
  </si>
  <si>
    <t>111AF141671</t>
  </si>
  <si>
    <t>111AF241671</t>
  </si>
  <si>
    <t>111AF341671</t>
  </si>
  <si>
    <t>111AF441671</t>
  </si>
  <si>
    <t>111AF541671</t>
  </si>
  <si>
    <t>111AF641671</t>
  </si>
  <si>
    <t>111AF741671</t>
  </si>
  <si>
    <t>111AA141699</t>
  </si>
  <si>
    <t>111AA241699</t>
  </si>
  <si>
    <t>111AA341699</t>
  </si>
  <si>
    <t>111AA441699</t>
  </si>
  <si>
    <t>111AA541699</t>
  </si>
  <si>
    <t>111AA641699</t>
  </si>
  <si>
    <t>111AA741699</t>
  </si>
  <si>
    <t>111AA941699</t>
  </si>
  <si>
    <t>111AB141699</t>
  </si>
  <si>
    <t>111AB241699</t>
  </si>
  <si>
    <t>111AB341699</t>
  </si>
  <si>
    <t>111AB441699</t>
  </si>
  <si>
    <t>111AB941699</t>
  </si>
  <si>
    <t>111AC241699</t>
  </si>
  <si>
    <t>111AC341699</t>
  </si>
  <si>
    <t>111AC441699</t>
  </si>
  <si>
    <t>111AC541699</t>
  </si>
  <si>
    <t>111AC641699</t>
  </si>
  <si>
    <t>111AC741699</t>
  </si>
  <si>
    <t>111AC841699</t>
  </si>
  <si>
    <t>111AC941699</t>
  </si>
  <si>
    <t>111AD141699</t>
  </si>
  <si>
    <t>111AD241699</t>
  </si>
  <si>
    <t>111AD341699</t>
  </si>
  <si>
    <t>111AD441699</t>
  </si>
  <si>
    <t>111AD541699</t>
  </si>
  <si>
    <t>111AD641699</t>
  </si>
  <si>
    <t>111AD741699</t>
  </si>
  <si>
    <t>111AD841699</t>
  </si>
  <si>
    <t>111AD941699</t>
  </si>
  <si>
    <t>111AE141699</t>
  </si>
  <si>
    <t>111AE241699</t>
  </si>
  <si>
    <t>111AE341699</t>
  </si>
  <si>
    <t>111AE441699</t>
  </si>
  <si>
    <t>111AE541699</t>
  </si>
  <si>
    <t>111AE641699</t>
  </si>
  <si>
    <t>111AE741699</t>
  </si>
  <si>
    <t>111AE841699</t>
  </si>
  <si>
    <t>111AE941699</t>
  </si>
  <si>
    <t>111AF141699</t>
  </si>
  <si>
    <t>111AF241699</t>
  </si>
  <si>
    <t>111AF341699</t>
  </si>
  <si>
    <t>111AF441699</t>
  </si>
  <si>
    <t>111AF541699</t>
  </si>
  <si>
    <t>111AF641699</t>
  </si>
  <si>
    <t>111AF741699</t>
  </si>
  <si>
    <t>111AA141730</t>
  </si>
  <si>
    <t>111AA241730</t>
  </si>
  <si>
    <t>111AA341730</t>
  </si>
  <si>
    <t>111AA441730</t>
  </si>
  <si>
    <t>111AA541730</t>
  </si>
  <si>
    <t>111AA641730</t>
  </si>
  <si>
    <t>111AA741730</t>
  </si>
  <si>
    <t>111AA941730</t>
  </si>
  <si>
    <t>111AB141730</t>
  </si>
  <si>
    <t>111AB241730</t>
  </si>
  <si>
    <t>111AB341730</t>
  </si>
  <si>
    <t>111AB441730</t>
  </si>
  <si>
    <t>111AB941730</t>
  </si>
  <si>
    <t>111AC241730</t>
  </si>
  <si>
    <t>111AC341730</t>
  </si>
  <si>
    <t>111AC441730</t>
  </si>
  <si>
    <t>111AC541730</t>
  </si>
  <si>
    <t>111AC641730</t>
  </si>
  <si>
    <t>111AC741730</t>
  </si>
  <si>
    <t>111AC841730</t>
  </si>
  <si>
    <t>111AC941730</t>
  </si>
  <si>
    <t>111AD141730</t>
  </si>
  <si>
    <t>111AD241730</t>
  </si>
  <si>
    <t>111AD341730</t>
  </si>
  <si>
    <t>111AD441730</t>
  </si>
  <si>
    <t>111AD541730</t>
  </si>
  <si>
    <t>111AD641730</t>
  </si>
  <si>
    <t>111AD741730</t>
  </si>
  <si>
    <t>111AD841730</t>
  </si>
  <si>
    <t>111AD941730</t>
  </si>
  <si>
    <t>111AE141730</t>
  </si>
  <si>
    <t>111AE241730</t>
  </si>
  <si>
    <t>111AE341730</t>
  </si>
  <si>
    <t>111AE441730</t>
  </si>
  <si>
    <t>111AE541730</t>
  </si>
  <si>
    <t>111AE641730</t>
  </si>
  <si>
    <t>111AE741730</t>
  </si>
  <si>
    <t>111AE841730</t>
  </si>
  <si>
    <t>111AE941730</t>
  </si>
  <si>
    <t>111AF141730</t>
  </si>
  <si>
    <t>111AF241730</t>
  </si>
  <si>
    <t>111AF341730</t>
  </si>
  <si>
    <t>111AF441730</t>
  </si>
  <si>
    <t>111AF541730</t>
  </si>
  <si>
    <t>111AF641730</t>
  </si>
  <si>
    <t>111AA141760</t>
  </si>
  <si>
    <t>111AA241760</t>
  </si>
  <si>
    <t>111AA341760</t>
  </si>
  <si>
    <t>111AA441760</t>
  </si>
  <si>
    <t>111AA541760</t>
  </si>
  <si>
    <t>111AA641760</t>
  </si>
  <si>
    <t>111AA741760</t>
  </si>
  <si>
    <t>111AA941760</t>
  </si>
  <si>
    <t>111AB141760</t>
  </si>
  <si>
    <t>111AB241760</t>
  </si>
  <si>
    <t>111AB341760</t>
  </si>
  <si>
    <t>111AB441760</t>
  </si>
  <si>
    <t>111AB941760</t>
  </si>
  <si>
    <t>111AC241760</t>
  </si>
  <si>
    <t>111AC341760</t>
  </si>
  <si>
    <t>111AC441760</t>
  </si>
  <si>
    <t>111AC541760</t>
  </si>
  <si>
    <t>111AC641760</t>
  </si>
  <si>
    <t>111AC741760</t>
  </si>
  <si>
    <t>111AC841760</t>
  </si>
  <si>
    <t>111AC941760</t>
  </si>
  <si>
    <t>111AD141760</t>
  </si>
  <si>
    <t>111AD241760</t>
  </si>
  <si>
    <t>111AD341760</t>
  </si>
  <si>
    <t>111AD441760</t>
  </si>
  <si>
    <t>111AD541760</t>
  </si>
  <si>
    <t>111AD641760</t>
  </si>
  <si>
    <t>111AD741760</t>
  </si>
  <si>
    <t>111AD841760</t>
  </si>
  <si>
    <t>111AD941760</t>
  </si>
  <si>
    <t>111AE141760</t>
  </si>
  <si>
    <t>111AE241760</t>
  </si>
  <si>
    <t>111AE341760</t>
  </si>
  <si>
    <t>111AE441760</t>
  </si>
  <si>
    <t>111AE541760</t>
  </si>
  <si>
    <t>111AE641760</t>
  </si>
  <si>
    <t>111AE741760</t>
  </si>
  <si>
    <t>111AE841760</t>
  </si>
  <si>
    <t>111AE941760</t>
  </si>
  <si>
    <t>111AF141760</t>
  </si>
  <si>
    <t>111AF241760</t>
  </si>
  <si>
    <t>111AF341760</t>
  </si>
  <si>
    <t>111AF441760</t>
  </si>
  <si>
    <t>111AF541760</t>
  </si>
  <si>
    <t>111AF641760</t>
  </si>
  <si>
    <t>111AA141791</t>
  </si>
  <si>
    <t>111AA241791</t>
  </si>
  <si>
    <t>111AA341791</t>
  </si>
  <si>
    <t>111AA441791</t>
  </si>
  <si>
    <t>111AA541791</t>
  </si>
  <si>
    <t>111AA641791</t>
  </si>
  <si>
    <t>111AA741791</t>
  </si>
  <si>
    <t>111AA941791</t>
  </si>
  <si>
    <t>111AB141791</t>
  </si>
  <si>
    <t>111AB241791</t>
  </si>
  <si>
    <t>111AB341791</t>
  </si>
  <si>
    <t>111AB441791</t>
  </si>
  <si>
    <t>111AB941791</t>
  </si>
  <si>
    <t>111AC241791</t>
  </si>
  <si>
    <t>111AC341791</t>
  </si>
  <si>
    <t>111AC441791</t>
  </si>
  <si>
    <t>111AC541791</t>
  </si>
  <si>
    <t>111AC641791</t>
  </si>
  <si>
    <t>111AC741791</t>
  </si>
  <si>
    <t>111AC841791</t>
  </si>
  <si>
    <t>111AC941791</t>
  </si>
  <si>
    <t>111AD141791</t>
  </si>
  <si>
    <t>111AD241791</t>
  </si>
  <si>
    <t>111AD341791</t>
  </si>
  <si>
    <t>111AD441791</t>
  </si>
  <si>
    <t>111AD541791</t>
  </si>
  <si>
    <t>111AD641791</t>
  </si>
  <si>
    <t>111AD741791</t>
  </si>
  <si>
    <t>111AD841791</t>
  </si>
  <si>
    <t>111AD941791</t>
  </si>
  <si>
    <t>111AE141791</t>
  </si>
  <si>
    <t>111AE241791</t>
  </si>
  <si>
    <t>111AE341791</t>
  </si>
  <si>
    <t>111AE441791</t>
  </si>
  <si>
    <t>111AE541791</t>
  </si>
  <si>
    <t>111AE641791</t>
  </si>
  <si>
    <t>111AE741791</t>
  </si>
  <si>
    <t>111AE841791</t>
  </si>
  <si>
    <t>111AE941791</t>
  </si>
  <si>
    <t>111AF141791</t>
  </si>
  <si>
    <t>111AF241791</t>
  </si>
  <si>
    <t>111AF341791</t>
  </si>
  <si>
    <t>111AF441791</t>
  </si>
  <si>
    <t>111AF541791</t>
  </si>
  <si>
    <t>111AF641791</t>
  </si>
  <si>
    <t>111AA141821</t>
  </si>
  <si>
    <t>111AA241821</t>
  </si>
  <si>
    <t>111AA341821</t>
  </si>
  <si>
    <t>111AA441821</t>
  </si>
  <si>
    <t>111AA541821</t>
  </si>
  <si>
    <t>111AA641821</t>
  </si>
  <si>
    <t>111AA741821</t>
  </si>
  <si>
    <t>111AA941821</t>
  </si>
  <si>
    <t>111AB141821</t>
  </si>
  <si>
    <t>111AB241821</t>
  </si>
  <si>
    <t>111AB341821</t>
  </si>
  <si>
    <t>111AB441821</t>
  </si>
  <si>
    <t>111AB941821</t>
  </si>
  <si>
    <t>111AC241821</t>
  </si>
  <si>
    <t>111AC341821</t>
  </si>
  <si>
    <t>111AC441821</t>
  </si>
  <si>
    <t>111AC541821</t>
  </si>
  <si>
    <t>111AC641821</t>
  </si>
  <si>
    <t>111AC741821</t>
  </si>
  <si>
    <t>111AC841821</t>
  </si>
  <si>
    <t>111AC941821</t>
  </si>
  <si>
    <t>111AD141821</t>
  </si>
  <si>
    <t>111AD241821</t>
  </si>
  <si>
    <t>111AD341821</t>
  </si>
  <si>
    <t>111AD441821</t>
  </si>
  <si>
    <t>111AD541821</t>
  </si>
  <si>
    <t>111AD641821</t>
  </si>
  <si>
    <t>111AD741821</t>
  </si>
  <si>
    <t>111AD841821</t>
  </si>
  <si>
    <t>111AD941821</t>
  </si>
  <si>
    <t>111AE141821</t>
  </si>
  <si>
    <t>111AE241821</t>
  </si>
  <si>
    <t>111AE341821</t>
  </si>
  <si>
    <t>111AE441821</t>
  </si>
  <si>
    <t>111AE541821</t>
  </si>
  <si>
    <t>111AE641821</t>
  </si>
  <si>
    <t>111AE741821</t>
  </si>
  <si>
    <t>111AE841821</t>
  </si>
  <si>
    <t>111AE941821</t>
  </si>
  <si>
    <t>111AF141821</t>
  </si>
  <si>
    <t>111AF241821</t>
  </si>
  <si>
    <t>111AF341821</t>
  </si>
  <si>
    <t>111AF441821</t>
  </si>
  <si>
    <t>111AF541821</t>
  </si>
  <si>
    <t>111AF641821</t>
  </si>
  <si>
    <t>111AA141852</t>
  </si>
  <si>
    <t>111AA241852</t>
  </si>
  <si>
    <t>111AA341852</t>
  </si>
  <si>
    <t>111AA441852</t>
  </si>
  <si>
    <t>111AA541852</t>
  </si>
  <si>
    <t>111AA641852</t>
  </si>
  <si>
    <t>111AA741852</t>
  </si>
  <si>
    <t>111AA941852</t>
  </si>
  <si>
    <t>111AB141852</t>
  </si>
  <si>
    <t>111AB241852</t>
  </si>
  <si>
    <t>111AB341852</t>
  </si>
  <si>
    <t>111AB441852</t>
  </si>
  <si>
    <t>111AB941852</t>
  </si>
  <si>
    <t>111AC241852</t>
  </si>
  <si>
    <t>111AC341852</t>
  </si>
  <si>
    <t>111AC441852</t>
  </si>
  <si>
    <t>111AC541852</t>
  </si>
  <si>
    <t>111AC641852</t>
  </si>
  <si>
    <t>111AC741852</t>
  </si>
  <si>
    <t>111AC841852</t>
  </si>
  <si>
    <t>111AC941852</t>
  </si>
  <si>
    <t>111AD141852</t>
  </si>
  <si>
    <t>111AD241852</t>
  </si>
  <si>
    <t>111AD341852</t>
  </si>
  <si>
    <t>111AD441852</t>
  </si>
  <si>
    <t>111AD541852</t>
  </si>
  <si>
    <t>111AD641852</t>
  </si>
  <si>
    <t>111AD741852</t>
  </si>
  <si>
    <t>111AD841852</t>
  </si>
  <si>
    <t>111AD941852</t>
  </si>
  <si>
    <t>111AE141852</t>
  </si>
  <si>
    <t>111AE241852</t>
  </si>
  <si>
    <t>111AE341852</t>
  </si>
  <si>
    <t>111AE441852</t>
  </si>
  <si>
    <t>111AE541852</t>
  </si>
  <si>
    <t>111AE641852</t>
  </si>
  <si>
    <t>111AE741852</t>
  </si>
  <si>
    <t>111AE841852</t>
  </si>
  <si>
    <t>111AE941852</t>
  </si>
  <si>
    <t>111AF141852</t>
  </si>
  <si>
    <t>111AF241852</t>
  </si>
  <si>
    <t>111AF341852</t>
  </si>
  <si>
    <t>111AF441852</t>
  </si>
  <si>
    <t>111AF541852</t>
  </si>
  <si>
    <t>111AF641852</t>
  </si>
  <si>
    <t>111AA141883</t>
  </si>
  <si>
    <t>111AA241883</t>
  </si>
  <si>
    <t>111AA341883</t>
  </si>
  <si>
    <t>111AA441883</t>
  </si>
  <si>
    <t>111AA541883</t>
  </si>
  <si>
    <t>111AA641883</t>
  </si>
  <si>
    <t>111AA741883</t>
  </si>
  <si>
    <t>111AA941883</t>
  </si>
  <si>
    <t>111AB141883</t>
  </si>
  <si>
    <t>111AB241883</t>
  </si>
  <si>
    <t>111AB341883</t>
  </si>
  <si>
    <t>111AB441883</t>
  </si>
  <si>
    <t>111AB941883</t>
  </si>
  <si>
    <t>111AC241883</t>
  </si>
  <si>
    <t>111AC341883</t>
  </si>
  <si>
    <t>111AC441883</t>
  </si>
  <si>
    <t>111AC541883</t>
  </si>
  <si>
    <t>111AC641883</t>
  </si>
  <si>
    <t>111AC741883</t>
  </si>
  <si>
    <t>111AC841883</t>
  </si>
  <si>
    <t>111AC941883</t>
  </si>
  <si>
    <t>111AD141883</t>
  </si>
  <si>
    <t>111AD241883</t>
  </si>
  <si>
    <t>111AD341883</t>
  </si>
  <si>
    <t>111AD441883</t>
  </si>
  <si>
    <t>111AD541883</t>
  </si>
  <si>
    <t>111AD641883</t>
  </si>
  <si>
    <t>111AD741883</t>
  </si>
  <si>
    <t>111AD841883</t>
  </si>
  <si>
    <t>111AD941883</t>
  </si>
  <si>
    <t>111AE141883</t>
  </si>
  <si>
    <t>111AE241883</t>
  </si>
  <si>
    <t>111AE341883</t>
  </si>
  <si>
    <t>111AE441883</t>
  </si>
  <si>
    <t>111AE541883</t>
  </si>
  <si>
    <t>111AE641883</t>
  </si>
  <si>
    <t>111AE741883</t>
  </si>
  <si>
    <t>111AE841883</t>
  </si>
  <si>
    <t>111AE941883</t>
  </si>
  <si>
    <t>111AF141883</t>
  </si>
  <si>
    <t>111AF241883</t>
  </si>
  <si>
    <t>111AF341883</t>
  </si>
  <si>
    <t>111AF441883</t>
  </si>
  <si>
    <t>111AF541883</t>
  </si>
  <si>
    <t>111AF641883</t>
  </si>
  <si>
    <t>111AA141913</t>
  </si>
  <si>
    <t>111AA241913</t>
  </si>
  <si>
    <t>111AA341913</t>
  </si>
  <si>
    <t>111AA441913</t>
  </si>
  <si>
    <t>111AA541913</t>
  </si>
  <si>
    <t>111AA641913</t>
  </si>
  <si>
    <t>111AA741913</t>
  </si>
  <si>
    <t>111AA941913</t>
  </si>
  <si>
    <t>111AB141913</t>
  </si>
  <si>
    <t>111AB241913</t>
  </si>
  <si>
    <t>111AB341913</t>
  </si>
  <si>
    <t>111AB441913</t>
  </si>
  <si>
    <t>111AB941913</t>
  </si>
  <si>
    <t>111AC241913</t>
  </si>
  <si>
    <t>111AC341913</t>
  </si>
  <si>
    <t>111AC441913</t>
  </si>
  <si>
    <t>111AC541913</t>
  </si>
  <si>
    <t>111AC641913</t>
  </si>
  <si>
    <t>111AC741913</t>
  </si>
  <si>
    <t>111AC841913</t>
  </si>
  <si>
    <t>111AC941913</t>
  </si>
  <si>
    <t>111AD141913</t>
  </si>
  <si>
    <t>111AD241913</t>
  </si>
  <si>
    <t>111AD341913</t>
  </si>
  <si>
    <t>111AD441913</t>
  </si>
  <si>
    <t>111AD541913</t>
  </si>
  <si>
    <t>111AD641913</t>
  </si>
  <si>
    <t>111AD741913</t>
  </si>
  <si>
    <t>111AD841913</t>
  </si>
  <si>
    <t>111AD941913</t>
  </si>
  <si>
    <t>111AE141913</t>
  </si>
  <si>
    <t>111AE241913</t>
  </si>
  <si>
    <t>111AE341913</t>
  </si>
  <si>
    <t>111AE441913</t>
  </si>
  <si>
    <t>111AE541913</t>
  </si>
  <si>
    <t>111AE641913</t>
  </si>
  <si>
    <t>111AE741913</t>
  </si>
  <si>
    <t>111AE841913</t>
  </si>
  <si>
    <t>111AE941913</t>
  </si>
  <si>
    <t>111AF141913</t>
  </si>
  <si>
    <t>111AF241913</t>
  </si>
  <si>
    <t>111AF341913</t>
  </si>
  <si>
    <t>111AF441913</t>
  </si>
  <si>
    <t>111AF541913</t>
  </si>
  <si>
    <t>111AF641913</t>
  </si>
  <si>
    <t>111AA141944</t>
  </si>
  <si>
    <t>111AA241944</t>
  </si>
  <si>
    <t>111AA341944</t>
  </si>
  <si>
    <t>111AA441944</t>
  </si>
  <si>
    <t>111AA541944</t>
  </si>
  <si>
    <t>111AA641944</t>
  </si>
  <si>
    <t>111AA741944</t>
  </si>
  <si>
    <t>111AA941944</t>
  </si>
  <si>
    <t>111AB141944</t>
  </si>
  <si>
    <t>111AB241944</t>
  </si>
  <si>
    <t>111AB341944</t>
  </si>
  <si>
    <t>111AB441944</t>
  </si>
  <si>
    <t>111AB941944</t>
  </si>
  <si>
    <t>111AC241944</t>
  </si>
  <si>
    <t>111AC341944</t>
  </si>
  <si>
    <t>111AC441944</t>
  </si>
  <si>
    <t>111AC541944</t>
  </si>
  <si>
    <t>111AC641944</t>
  </si>
  <si>
    <t>111AC741944</t>
  </si>
  <si>
    <t>111AC841944</t>
  </si>
  <si>
    <t>111AC941944</t>
  </si>
  <si>
    <t>111AD141944</t>
  </si>
  <si>
    <t>111AD241944</t>
  </si>
  <si>
    <t>111AD341944</t>
  </si>
  <si>
    <t>111AD441944</t>
  </si>
  <si>
    <t>111AD541944</t>
  </si>
  <si>
    <t>111AD641944</t>
  </si>
  <si>
    <t>111AD741944</t>
  </si>
  <si>
    <t>111AD841944</t>
  </si>
  <si>
    <t>111AD941944</t>
  </si>
  <si>
    <t>111AE141944</t>
  </si>
  <si>
    <t>111AE241944</t>
  </si>
  <si>
    <t>111AE341944</t>
  </si>
  <si>
    <t>111AE441944</t>
  </si>
  <si>
    <t>111AE541944</t>
  </si>
  <si>
    <t>111AE641944</t>
  </si>
  <si>
    <t>111AE741944</t>
  </si>
  <si>
    <t>111AE841944</t>
  </si>
  <si>
    <t>111AE941944</t>
  </si>
  <si>
    <t>111AF141944</t>
  </si>
  <si>
    <t>111AF241944</t>
  </si>
  <si>
    <t>111AF341944</t>
  </si>
  <si>
    <t>111AF441944</t>
  </si>
  <si>
    <t>111AF541944</t>
  </si>
  <si>
    <t>111AF641944</t>
  </si>
  <si>
    <t>111AA141974</t>
  </si>
  <si>
    <t>111AA241974</t>
  </si>
  <si>
    <t>111AA341974</t>
  </si>
  <si>
    <t>111AA441974</t>
  </si>
  <si>
    <t>111AA541974</t>
  </si>
  <si>
    <t>111AA641974</t>
  </si>
  <si>
    <t>111AA741974</t>
  </si>
  <si>
    <t>111AA941974</t>
  </si>
  <si>
    <t>111AB141974</t>
  </si>
  <si>
    <t>111AB241974</t>
  </si>
  <si>
    <t>111AB341974</t>
  </si>
  <si>
    <t>111AB441974</t>
  </si>
  <si>
    <t>111AB941974</t>
  </si>
  <si>
    <t>111AC241974</t>
  </si>
  <si>
    <t>111AC341974</t>
  </si>
  <si>
    <t>111AC441974</t>
  </si>
  <si>
    <t>111AC541974</t>
  </si>
  <si>
    <t>111AC641974</t>
  </si>
  <si>
    <t>111AC741974</t>
  </si>
  <si>
    <t>111AC841974</t>
  </si>
  <si>
    <t>111AC941974</t>
  </si>
  <si>
    <t>111AD141974</t>
  </si>
  <si>
    <t>111AD241974</t>
  </si>
  <si>
    <t>111AD341974</t>
  </si>
  <si>
    <t>111AD441974</t>
  </si>
  <si>
    <t>111AD541974</t>
  </si>
  <si>
    <t>111AD641974</t>
  </si>
  <si>
    <t>111AD741974</t>
  </si>
  <si>
    <t>111AD841974</t>
  </si>
  <si>
    <t>111AD941974</t>
  </si>
  <si>
    <t>111AE141974</t>
  </si>
  <si>
    <t>111AE241974</t>
  </si>
  <si>
    <t>111AE341974</t>
  </si>
  <si>
    <t>111AE441974</t>
  </si>
  <si>
    <t>111AE541974</t>
  </si>
  <si>
    <t>111AE641974</t>
  </si>
  <si>
    <t>111AE741974</t>
  </si>
  <si>
    <t>111AE841974</t>
  </si>
  <si>
    <t>111AE941974</t>
  </si>
  <si>
    <t>111AF141974</t>
  </si>
  <si>
    <t>111AF241974</t>
  </si>
  <si>
    <t>111AF341974</t>
  </si>
  <si>
    <t>111AF441974</t>
  </si>
  <si>
    <t>111AF541974</t>
  </si>
  <si>
    <t>111AF641974</t>
  </si>
  <si>
    <t>111AA142005</t>
  </si>
  <si>
    <t>111AA242005</t>
  </si>
  <si>
    <t>111AA342005</t>
  </si>
  <si>
    <t>111AA442005</t>
  </si>
  <si>
    <t>111AA542005</t>
  </si>
  <si>
    <t>111AA642005</t>
  </si>
  <si>
    <t>111AA742005</t>
  </si>
  <si>
    <t>111AA942005</t>
  </si>
  <si>
    <t>111AB142005</t>
  </si>
  <si>
    <t>111AB242005</t>
  </si>
  <si>
    <t>111AB342005</t>
  </si>
  <si>
    <t>111AB442005</t>
  </si>
  <si>
    <t>111AB942005</t>
  </si>
  <si>
    <t>111AC242005</t>
  </si>
  <si>
    <t>111AC342005</t>
  </si>
  <si>
    <t>111AC442005</t>
  </si>
  <si>
    <t>111AC542005</t>
  </si>
  <si>
    <t>111AC642005</t>
  </si>
  <si>
    <t>111AC742005</t>
  </si>
  <si>
    <t>111AC842005</t>
  </si>
  <si>
    <t>111AC942005</t>
  </si>
  <si>
    <t>111AD142005</t>
  </si>
  <si>
    <t>111AD242005</t>
  </si>
  <si>
    <t>111AD342005</t>
  </si>
  <si>
    <t>111AD442005</t>
  </si>
  <si>
    <t>111AD542005</t>
  </si>
  <si>
    <t>111AD642005</t>
  </si>
  <si>
    <t>111AD742005</t>
  </si>
  <si>
    <t>111AD842005</t>
  </si>
  <si>
    <t>111AD942005</t>
  </si>
  <si>
    <t>111AE142005</t>
  </si>
  <si>
    <t>111AE242005</t>
  </si>
  <si>
    <t>111AE342005</t>
  </si>
  <si>
    <t>111AE442005</t>
  </si>
  <si>
    <t>111AE542005</t>
  </si>
  <si>
    <t>111AE642005</t>
  </si>
  <si>
    <t>111AE742005</t>
  </si>
  <si>
    <t>111AE842005</t>
  </si>
  <si>
    <t>111AE942005</t>
  </si>
  <si>
    <t>111AF142005</t>
  </si>
  <si>
    <t>111AF242005</t>
  </si>
  <si>
    <t>111AF342005</t>
  </si>
  <si>
    <t>111AF442005</t>
  </si>
  <si>
    <t>111AF542005</t>
  </si>
  <si>
    <t>111AF642005</t>
  </si>
  <si>
    <t>111AA142036</t>
  </si>
  <si>
    <t>111AA242036</t>
  </si>
  <si>
    <t>111AA342036</t>
  </si>
  <si>
    <t>111AA442036</t>
  </si>
  <si>
    <t>111AA542036</t>
  </si>
  <si>
    <t>111AA642036</t>
  </si>
  <si>
    <t>111AA742036</t>
  </si>
  <si>
    <t>111AA942036</t>
  </si>
  <si>
    <t>111AB142036</t>
  </si>
  <si>
    <t>111AB242036</t>
  </si>
  <si>
    <t>111AB342036</t>
  </si>
  <si>
    <t>111AB442036</t>
  </si>
  <si>
    <t>111AB942036</t>
  </si>
  <si>
    <t>111AC242036</t>
  </si>
  <si>
    <t>111AC342036</t>
  </si>
  <si>
    <t>111AC442036</t>
  </si>
  <si>
    <t>111AC542036</t>
  </si>
  <si>
    <t>111AC642036</t>
  </si>
  <si>
    <t>111AC742036</t>
  </si>
  <si>
    <t>111AC842036</t>
  </si>
  <si>
    <t>111AC942036</t>
  </si>
  <si>
    <t>111AD142036</t>
  </si>
  <si>
    <t>111AD242036</t>
  </si>
  <si>
    <t>111AD342036</t>
  </si>
  <si>
    <t>111AD442036</t>
  </si>
  <si>
    <t>111AD542036</t>
  </si>
  <si>
    <t>111AD642036</t>
  </si>
  <si>
    <t>111AD742036</t>
  </si>
  <si>
    <t>111AD842036</t>
  </si>
  <si>
    <t>111AD942036</t>
  </si>
  <si>
    <t>111AE142036</t>
  </si>
  <si>
    <t>111AE242036</t>
  </si>
  <si>
    <t>111AE342036</t>
  </si>
  <si>
    <t>111AE442036</t>
  </si>
  <si>
    <t>111AE542036</t>
  </si>
  <si>
    <t>111AE642036</t>
  </si>
  <si>
    <t>111AE742036</t>
  </si>
  <si>
    <t>111AE842036</t>
  </si>
  <si>
    <t>111AE942036</t>
  </si>
  <si>
    <t>111AF142036</t>
  </si>
  <si>
    <t>111AF242036</t>
  </si>
  <si>
    <t>111AF342036</t>
  </si>
  <si>
    <t>111AF442036</t>
  </si>
  <si>
    <t>111AF542036</t>
  </si>
  <si>
    <t>111AF642036</t>
  </si>
  <si>
    <t>111AA142064</t>
  </si>
  <si>
    <t>111AA242064</t>
  </si>
  <si>
    <t>111AA342064</t>
  </si>
  <si>
    <t>111AA442064</t>
  </si>
  <si>
    <t>111AA542064</t>
  </si>
  <si>
    <t>111AA642064</t>
  </si>
  <si>
    <t>111AA742064</t>
  </si>
  <si>
    <t>111AA942064</t>
  </si>
  <si>
    <t>111AB142064</t>
  </si>
  <si>
    <t>111AB242064</t>
  </si>
  <si>
    <t>111AB342064</t>
  </si>
  <si>
    <t>111AB442064</t>
  </si>
  <si>
    <t>111AB942064</t>
  </si>
  <si>
    <t>111AC242064</t>
  </si>
  <si>
    <t>111AC342064</t>
  </si>
  <si>
    <t>111AC442064</t>
  </si>
  <si>
    <t>111AC542064</t>
  </si>
  <si>
    <t>111AC642064</t>
  </si>
  <si>
    <t>111AC742064</t>
  </si>
  <si>
    <t>111AC842064</t>
  </si>
  <si>
    <t>111AC942064</t>
  </si>
  <si>
    <t>111AD142064</t>
  </si>
  <si>
    <t>111AD242064</t>
  </si>
  <si>
    <t>111AD342064</t>
  </si>
  <si>
    <t>111AD442064</t>
  </si>
  <si>
    <t>111AD542064</t>
  </si>
  <si>
    <t>111AD642064</t>
  </si>
  <si>
    <t>111AD742064</t>
  </si>
  <si>
    <t>111AD842064</t>
  </si>
  <si>
    <t>111AD942064</t>
  </si>
  <si>
    <t>111AE142064</t>
  </si>
  <si>
    <t>111AE242064</t>
  </si>
  <si>
    <t>111AE342064</t>
  </si>
  <si>
    <t>111AE442064</t>
  </si>
  <si>
    <t>111AE542064</t>
  </si>
  <si>
    <t>111AE642064</t>
  </si>
  <si>
    <t>111AE742064</t>
  </si>
  <si>
    <t>111AE842064</t>
  </si>
  <si>
    <t>111AE942064</t>
  </si>
  <si>
    <t>111AF142064</t>
  </si>
  <si>
    <t>111AF242064</t>
  </si>
  <si>
    <t>111AF342064</t>
  </si>
  <si>
    <t>111AF442064</t>
  </si>
  <si>
    <t>111AF542064</t>
  </si>
  <si>
    <t>111AF642064</t>
  </si>
  <si>
    <t>111AA142095</t>
  </si>
  <si>
    <t>111AA242095</t>
  </si>
  <si>
    <t>111AA342095</t>
  </si>
  <si>
    <t>111AA442095</t>
  </si>
  <si>
    <t>111AA542095</t>
  </si>
  <si>
    <t>111AA642095</t>
  </si>
  <si>
    <t>111AA742095</t>
  </si>
  <si>
    <t>111AA942095</t>
  </si>
  <si>
    <t>111AB142095</t>
  </si>
  <si>
    <t>111AB242095</t>
  </si>
  <si>
    <t>111AB342095</t>
  </si>
  <si>
    <t>111AB442095</t>
  </si>
  <si>
    <t>111AB942095</t>
  </si>
  <si>
    <t>111AC242095</t>
  </si>
  <si>
    <t>111AC342095</t>
  </si>
  <si>
    <t>111AC442095</t>
  </si>
  <si>
    <t>111AC542095</t>
  </si>
  <si>
    <t>111AC642095</t>
  </si>
  <si>
    <t>111AC742095</t>
  </si>
  <si>
    <t>111AC842095</t>
  </si>
  <si>
    <t>111AC942095</t>
  </si>
  <si>
    <t>111AD142095</t>
  </si>
  <si>
    <t>111AD242095</t>
  </si>
  <si>
    <t>111AD342095</t>
  </si>
  <si>
    <t>111AD442095</t>
  </si>
  <si>
    <t>111AD542095</t>
  </si>
  <si>
    <t>111AD642095</t>
  </si>
  <si>
    <t>111AD742095</t>
  </si>
  <si>
    <t>111AD842095</t>
  </si>
  <si>
    <t>111AD942095</t>
  </si>
  <si>
    <t>111AE142095</t>
  </si>
  <si>
    <t>111AE242095</t>
  </si>
  <si>
    <t>111AE342095</t>
  </si>
  <si>
    <t>111AE442095</t>
  </si>
  <si>
    <t>111AE542095</t>
  </si>
  <si>
    <t>111AE642095</t>
  </si>
  <si>
    <t>111AE742095</t>
  </si>
  <si>
    <t>111AE842095</t>
  </si>
  <si>
    <t>111AE942095</t>
  </si>
  <si>
    <t>111AF142095</t>
  </si>
  <si>
    <t>111AF242095</t>
  </si>
  <si>
    <t>111AF342095</t>
  </si>
  <si>
    <t>111AF442095</t>
  </si>
  <si>
    <t>111AF542095</t>
  </si>
  <si>
    <t>111AF642095</t>
  </si>
  <si>
    <t>111AA142125</t>
  </si>
  <si>
    <t>111AA242125</t>
  </si>
  <si>
    <t>111AA342125</t>
  </si>
  <si>
    <t>111AA442125</t>
  </si>
  <si>
    <t>111AA542125</t>
  </si>
  <si>
    <t>111AA642125</t>
  </si>
  <si>
    <t>111AA742125</t>
  </si>
  <si>
    <t>111AA942125</t>
  </si>
  <si>
    <t>111AB142125</t>
  </si>
  <si>
    <t>111AB242125</t>
  </si>
  <si>
    <t>111AB342125</t>
  </si>
  <si>
    <t>111AB442125</t>
  </si>
  <si>
    <t>111AB942125</t>
  </si>
  <si>
    <t>111AC242125</t>
  </si>
  <si>
    <t>111AC342125</t>
  </si>
  <si>
    <t>111AC442125</t>
  </si>
  <si>
    <t>111AC542125</t>
  </si>
  <si>
    <t>111AC642125</t>
  </si>
  <si>
    <t>111AC742125</t>
  </si>
  <si>
    <t>111AC842125</t>
  </si>
  <si>
    <t>111AC942125</t>
  </si>
  <si>
    <t>111AD142125</t>
  </si>
  <si>
    <t>111AD242125</t>
  </si>
  <si>
    <t>111AD342125</t>
  </si>
  <si>
    <t>111AD442125</t>
  </si>
  <si>
    <t>111AD542125</t>
  </si>
  <si>
    <t>111AD642125</t>
  </si>
  <si>
    <t>111AD742125</t>
  </si>
  <si>
    <t>111AD842125</t>
  </si>
  <si>
    <t>111AD942125</t>
  </si>
  <si>
    <t>111AE142125</t>
  </si>
  <si>
    <t>111AE242125</t>
  </si>
  <si>
    <t>111AE342125</t>
  </si>
  <si>
    <t>111AE442125</t>
  </si>
  <si>
    <t>111AE542125</t>
  </si>
  <si>
    <t>111AE642125</t>
  </si>
  <si>
    <t>111AE742125</t>
  </si>
  <si>
    <t>111AE842125</t>
  </si>
  <si>
    <t>111AE942125</t>
  </si>
  <si>
    <t>111AF142125</t>
  </si>
  <si>
    <t>111AF242125</t>
  </si>
  <si>
    <t>111AF342125</t>
  </si>
  <si>
    <t>111AF442125</t>
  </si>
  <si>
    <t>111AF542125</t>
  </si>
  <si>
    <t>111AF642125</t>
  </si>
  <si>
    <t>111AA142156</t>
  </si>
  <si>
    <t>111AA242156</t>
  </si>
  <si>
    <t>111AA342156</t>
  </si>
  <si>
    <t>111AA442156</t>
  </si>
  <si>
    <t>111AA542156</t>
  </si>
  <si>
    <t>111AA642156</t>
  </si>
  <si>
    <t>111AA742156</t>
  </si>
  <si>
    <t>111AA942156</t>
  </si>
  <si>
    <t>111AB142156</t>
  </si>
  <si>
    <t>111AB242156</t>
  </si>
  <si>
    <t>111AB342156</t>
  </si>
  <si>
    <t>111AB442156</t>
  </si>
  <si>
    <t>111AB942156</t>
  </si>
  <si>
    <t>111AC242156</t>
  </si>
  <si>
    <t>111AC342156</t>
  </si>
  <si>
    <t>111AC442156</t>
  </si>
  <si>
    <t>111AC542156</t>
  </si>
  <si>
    <t>111AC642156</t>
  </si>
  <si>
    <t>111AC742156</t>
  </si>
  <si>
    <t>111AC842156</t>
  </si>
  <si>
    <t>111AC942156</t>
  </si>
  <si>
    <t>111AD142156</t>
  </si>
  <si>
    <t>111AD242156</t>
  </si>
  <si>
    <t>111AD342156</t>
  </si>
  <si>
    <t>111AD442156</t>
  </si>
  <si>
    <t>111AD542156</t>
  </si>
  <si>
    <t>111AD642156</t>
  </si>
  <si>
    <t>111AD742156</t>
  </si>
  <si>
    <t>111AD842156</t>
  </si>
  <si>
    <t>111AD942156</t>
  </si>
  <si>
    <t>111AE142156</t>
  </si>
  <si>
    <t>111AE242156</t>
  </si>
  <si>
    <t>111AE342156</t>
  </si>
  <si>
    <t>111AE442156</t>
  </si>
  <si>
    <t>111AE542156</t>
  </si>
  <si>
    <t>111AE642156</t>
  </si>
  <si>
    <t>111AE742156</t>
  </si>
  <si>
    <t>111AE842156</t>
  </si>
  <si>
    <t>111AE942156</t>
  </si>
  <si>
    <t>111AF142156</t>
  </si>
  <si>
    <t>111AF242156</t>
  </si>
  <si>
    <t>111AF342156</t>
  </si>
  <si>
    <t>111AF442156</t>
  </si>
  <si>
    <t>111AF542156</t>
  </si>
  <si>
    <t>111AF642156</t>
  </si>
  <si>
    <t>111AA142186</t>
  </si>
  <si>
    <t>111AA242186</t>
  </si>
  <si>
    <t>111AA342186</t>
  </si>
  <si>
    <t>111AA442186</t>
  </si>
  <si>
    <t>111AA542186</t>
  </si>
  <si>
    <t>111AA642186</t>
  </si>
  <si>
    <t>111AA742186</t>
  </si>
  <si>
    <t>111AA942186</t>
  </si>
  <si>
    <t>111AB142186</t>
  </si>
  <si>
    <t>111AB242186</t>
  </si>
  <si>
    <t>111AB342186</t>
  </si>
  <si>
    <t>111AB442186</t>
  </si>
  <si>
    <t>111AB942186</t>
  </si>
  <si>
    <t>111AC242186</t>
  </si>
  <si>
    <t>111AC342186</t>
  </si>
  <si>
    <t>111AC442186</t>
  </si>
  <si>
    <t>111AC542186</t>
  </si>
  <si>
    <t>111AC642186</t>
  </si>
  <si>
    <t>111AC742186</t>
  </si>
  <si>
    <t>111AC842186</t>
  </si>
  <si>
    <t>111AC942186</t>
  </si>
  <si>
    <t>111AD142186</t>
  </si>
  <si>
    <t>111AD242186</t>
  </si>
  <si>
    <t>111AD342186</t>
  </si>
  <si>
    <t>111AD442186</t>
  </si>
  <si>
    <t>111AD542186</t>
  </si>
  <si>
    <t>111AD642186</t>
  </si>
  <si>
    <t>111AD742186</t>
  </si>
  <si>
    <t>111AD842186</t>
  </si>
  <si>
    <t>111AD942186</t>
  </si>
  <si>
    <t>111AE142186</t>
  </si>
  <si>
    <t>111AE242186</t>
  </si>
  <si>
    <t>111AE342186</t>
  </si>
  <si>
    <t>111AE442186</t>
  </si>
  <si>
    <t>111AE542186</t>
  </si>
  <si>
    <t>111AE642186</t>
  </si>
  <si>
    <t>111AE742186</t>
  </si>
  <si>
    <t>111AE842186</t>
  </si>
  <si>
    <t>111AE942186</t>
  </si>
  <si>
    <t>111AF142186</t>
  </si>
  <si>
    <t>111AF242186</t>
  </si>
  <si>
    <t>111AF342186</t>
  </si>
  <si>
    <t>111AF442186</t>
  </si>
  <si>
    <t>111AF542186</t>
  </si>
  <si>
    <t>111AF642186</t>
  </si>
  <si>
    <t>111AA142217</t>
  </si>
  <si>
    <t>111AA242217</t>
  </si>
  <si>
    <t>111AA342217</t>
  </si>
  <si>
    <t>111AA442217</t>
  </si>
  <si>
    <t>111AA542217</t>
  </si>
  <si>
    <t>111AA642217</t>
  </si>
  <si>
    <t>111AA742217</t>
  </si>
  <si>
    <t>111AA942217</t>
  </si>
  <si>
    <t>111AB142217</t>
  </si>
  <si>
    <t>111AB242217</t>
  </si>
  <si>
    <t>111AB342217</t>
  </si>
  <si>
    <t>111AB442217</t>
  </si>
  <si>
    <t>111AB942217</t>
  </si>
  <si>
    <t>111AC242217</t>
  </si>
  <si>
    <t>111AC342217</t>
  </si>
  <si>
    <t>111AC442217</t>
  </si>
  <si>
    <t>111AC542217</t>
  </si>
  <si>
    <t>111AC642217</t>
  </si>
  <si>
    <t>111AC742217</t>
  </si>
  <si>
    <t>111AC842217</t>
  </si>
  <si>
    <t>111AC942217</t>
  </si>
  <si>
    <t>111AD142217</t>
  </si>
  <si>
    <t>111AD242217</t>
  </si>
  <si>
    <t>111AD342217</t>
  </si>
  <si>
    <t>111AD442217</t>
  </si>
  <si>
    <t>111AD542217</t>
  </si>
  <si>
    <t>111AD642217</t>
  </si>
  <si>
    <t>111AD742217</t>
  </si>
  <si>
    <t>111AD842217</t>
  </si>
  <si>
    <t>111AD942217</t>
  </si>
  <si>
    <t>111AE142217</t>
  </si>
  <si>
    <t>111AE242217</t>
  </si>
  <si>
    <t>111AE342217</t>
  </si>
  <si>
    <t>111AE442217</t>
  </si>
  <si>
    <t>111AE542217</t>
  </si>
  <si>
    <t>111AE642217</t>
  </si>
  <si>
    <t>111AE742217</t>
  </si>
  <si>
    <t>111AE842217</t>
  </si>
  <si>
    <t>111AE942217</t>
  </si>
  <si>
    <t>111AF142217</t>
  </si>
  <si>
    <t>111AF242217</t>
  </si>
  <si>
    <t>111AF342217</t>
  </si>
  <si>
    <t>111AF442217</t>
  </si>
  <si>
    <t>111AF542217</t>
  </si>
  <si>
    <t>111AF642217</t>
  </si>
  <si>
    <t>111AA142248</t>
  </si>
  <si>
    <t>111AA242248</t>
  </si>
  <si>
    <t>111AA342248</t>
  </si>
  <si>
    <t>111AA442248</t>
  </si>
  <si>
    <t>111AA542248</t>
  </si>
  <si>
    <t>111AA642248</t>
  </si>
  <si>
    <t>111AA742248</t>
  </si>
  <si>
    <t>111AA942248</t>
  </si>
  <si>
    <t>111AB142248</t>
  </si>
  <si>
    <t>111AB242248</t>
  </si>
  <si>
    <t>111AB342248</t>
  </si>
  <si>
    <t>111AB442248</t>
  </si>
  <si>
    <t>111AB942248</t>
  </si>
  <si>
    <t>111AC242248</t>
  </si>
  <si>
    <t>111AC342248</t>
  </si>
  <si>
    <t>111AC442248</t>
  </si>
  <si>
    <t>111AC542248</t>
  </si>
  <si>
    <t>111AC642248</t>
  </si>
  <si>
    <t>111AC742248</t>
  </si>
  <si>
    <t>111AC842248</t>
  </si>
  <si>
    <t>111AC942248</t>
  </si>
  <si>
    <t>111AD142248</t>
  </si>
  <si>
    <t>111AD242248</t>
  </si>
  <si>
    <t>111AD342248</t>
  </si>
  <si>
    <t>111AD442248</t>
  </si>
  <si>
    <t>111AD542248</t>
  </si>
  <si>
    <t>111AD642248</t>
  </si>
  <si>
    <t>111AD742248</t>
  </si>
  <si>
    <t>111AD842248</t>
  </si>
  <si>
    <t>111AD942248</t>
  </si>
  <si>
    <t>111AE142248</t>
  </si>
  <si>
    <t>111AE242248</t>
  </si>
  <si>
    <t>111AE342248</t>
  </si>
  <si>
    <t>111AE442248</t>
  </si>
  <si>
    <t>111AE542248</t>
  </si>
  <si>
    <t>111AE642248</t>
  </si>
  <si>
    <t>111AE742248</t>
  </si>
  <si>
    <t>111AE842248</t>
  </si>
  <si>
    <t>111AE942248</t>
  </si>
  <si>
    <t>111AF142248</t>
  </si>
  <si>
    <t>111AF242248</t>
  </si>
  <si>
    <t>111AF342248</t>
  </si>
  <si>
    <t>111AF442248</t>
  </si>
  <si>
    <t>111AF542248</t>
  </si>
  <si>
    <t>111AF642248</t>
  </si>
  <si>
    <t>111AA142278</t>
  </si>
  <si>
    <t>111AA242278</t>
  </si>
  <si>
    <t>111AA342278</t>
  </si>
  <si>
    <t>111AA442278</t>
  </si>
  <si>
    <t>111AA542278</t>
  </si>
  <si>
    <t>111AA642278</t>
  </si>
  <si>
    <t>111AA742278</t>
  </si>
  <si>
    <t>111AA942278</t>
  </si>
  <si>
    <t>111AB142278</t>
  </si>
  <si>
    <t>111AB242278</t>
  </si>
  <si>
    <t>111AB342278</t>
  </si>
  <si>
    <t>111AB442278</t>
  </si>
  <si>
    <t>111AB942278</t>
  </si>
  <si>
    <t>111AC242278</t>
  </si>
  <si>
    <t>111AC342278</t>
  </si>
  <si>
    <t>111AC442278</t>
  </si>
  <si>
    <t>111AC542278</t>
  </si>
  <si>
    <t>111AC642278</t>
  </si>
  <si>
    <t>111AC742278</t>
  </si>
  <si>
    <t>111AC842278</t>
  </si>
  <si>
    <t>111AC942278</t>
  </si>
  <si>
    <t>111AD142278</t>
  </si>
  <si>
    <t>111AD242278</t>
  </si>
  <si>
    <t>111AD342278</t>
  </si>
  <si>
    <t>111AD442278</t>
  </si>
  <si>
    <t>111AD542278</t>
  </si>
  <si>
    <t>111AD642278</t>
  </si>
  <si>
    <t>111AD742278</t>
  </si>
  <si>
    <t>111AD842278</t>
  </si>
  <si>
    <t>111AD942278</t>
  </si>
  <si>
    <t>111AE142278</t>
  </si>
  <si>
    <t>111AE242278</t>
  </si>
  <si>
    <t>111AE342278</t>
  </si>
  <si>
    <t>111AE442278</t>
  </si>
  <si>
    <t>111AE542278</t>
  </si>
  <si>
    <t>111AE642278</t>
  </si>
  <si>
    <t>111AE742278</t>
  </si>
  <si>
    <t>111AE842278</t>
  </si>
  <si>
    <t>111AE942278</t>
  </si>
  <si>
    <t>111AF142278</t>
  </si>
  <si>
    <t>111AF242278</t>
  </si>
  <si>
    <t>111AF342278</t>
  </si>
  <si>
    <t>111AF442278</t>
  </si>
  <si>
    <t>111AF842278</t>
  </si>
  <si>
    <t>111AA142309</t>
  </si>
  <si>
    <t>111AA242309</t>
  </si>
  <si>
    <t>111AA342309</t>
  </si>
  <si>
    <t>111AA442309</t>
  </si>
  <si>
    <t>111AA542309</t>
  </si>
  <si>
    <t>111AA642309</t>
  </si>
  <si>
    <t>111AA742309</t>
  </si>
  <si>
    <t>111AA942309</t>
  </si>
  <si>
    <t>111AB142309</t>
  </si>
  <si>
    <t>111AB242309</t>
  </si>
  <si>
    <t>111AB342309</t>
  </si>
  <si>
    <t>111AB442309</t>
  </si>
  <si>
    <t>111AB942309</t>
  </si>
  <si>
    <t>111AC242309</t>
  </si>
  <si>
    <t>111AC342309</t>
  </si>
  <si>
    <t>111AC442309</t>
  </si>
  <si>
    <t>111AC542309</t>
  </si>
  <si>
    <t>111AC642309</t>
  </si>
  <si>
    <t>111AC742309</t>
  </si>
  <si>
    <t>111AC842309</t>
  </si>
  <si>
    <t>111AC942309</t>
  </si>
  <si>
    <t>111AD142309</t>
  </si>
  <si>
    <t>111AD242309</t>
  </si>
  <si>
    <t>111AD342309</t>
  </si>
  <si>
    <t>111AD442309</t>
  </si>
  <si>
    <t>111AD542309</t>
  </si>
  <si>
    <t>111AD642309</t>
  </si>
  <si>
    <t>111AD742309</t>
  </si>
  <si>
    <t>111AD842309</t>
  </si>
  <si>
    <t>111AD942309</t>
  </si>
  <si>
    <t>111AE142309</t>
  </si>
  <si>
    <t>111AE242309</t>
  </si>
  <si>
    <t>111AE342309</t>
  </si>
  <si>
    <t>111AE442309</t>
  </si>
  <si>
    <t>111AE542309</t>
  </si>
  <si>
    <t>111AE642309</t>
  </si>
  <si>
    <t>111AE742309</t>
  </si>
  <si>
    <t>111AE842309</t>
  </si>
  <si>
    <t>111AE942309</t>
  </si>
  <si>
    <t>111AF142309</t>
  </si>
  <si>
    <t>111AF242309</t>
  </si>
  <si>
    <t>111AF342309</t>
  </si>
  <si>
    <t>111AF442309</t>
  </si>
  <si>
    <t>111AF842309</t>
  </si>
  <si>
    <t>111AA142339</t>
  </si>
  <si>
    <t>111AA242339</t>
  </si>
  <si>
    <t>111AA342339</t>
  </si>
  <si>
    <t>111AA442339</t>
  </si>
  <si>
    <t>111AA542339</t>
  </si>
  <si>
    <t>111AA642339</t>
  </si>
  <si>
    <t>111AA742339</t>
  </si>
  <si>
    <t>111AA942339</t>
  </si>
  <si>
    <t>111AB142339</t>
  </si>
  <si>
    <t>111AB242339</t>
  </si>
  <si>
    <t>111AB342339</t>
  </si>
  <si>
    <t>111AB442339</t>
  </si>
  <si>
    <t>111AB942339</t>
  </si>
  <si>
    <t>111AC242339</t>
  </si>
  <si>
    <t>111AC342339</t>
  </si>
  <si>
    <t>111AC442339</t>
  </si>
  <si>
    <t>111AC542339</t>
  </si>
  <si>
    <t>111AC642339</t>
  </si>
  <si>
    <t>111AC742339</t>
  </si>
  <si>
    <t>111AC842339</t>
  </si>
  <si>
    <t>111AC942339</t>
  </si>
  <si>
    <t>111AD142339</t>
  </si>
  <si>
    <t>111AD242339</t>
  </si>
  <si>
    <t>111AD342339</t>
  </si>
  <si>
    <t>111AD442339</t>
  </si>
  <si>
    <t>111AD542339</t>
  </si>
  <si>
    <t>111AD642339</t>
  </si>
  <si>
    <t>111AD742339</t>
  </si>
  <si>
    <t>111AD842339</t>
  </si>
  <si>
    <t>111AD942339</t>
  </si>
  <si>
    <t>111AE142339</t>
  </si>
  <si>
    <t>111AE242339</t>
  </si>
  <si>
    <t>111AE342339</t>
  </si>
  <si>
    <t>111AE442339</t>
  </si>
  <si>
    <t>111AE542339</t>
  </si>
  <si>
    <t>111AE642339</t>
  </si>
  <si>
    <t>111AE742339</t>
  </si>
  <si>
    <t>111AE842339</t>
  </si>
  <si>
    <t>111AE942339</t>
  </si>
  <si>
    <t>111AF142339</t>
  </si>
  <si>
    <t>111AF242339</t>
  </si>
  <si>
    <t>111AF342339</t>
  </si>
  <si>
    <t>111AF442339</t>
  </si>
  <si>
    <t>111AF842339</t>
  </si>
  <si>
    <t>111AA142370</t>
  </si>
  <si>
    <t>111AA242370</t>
  </si>
  <si>
    <t>111AA342370</t>
  </si>
  <si>
    <t>111AA442370</t>
  </si>
  <si>
    <t>111AA542370</t>
  </si>
  <si>
    <t>111AA642370</t>
  </si>
  <si>
    <t>111AA742370</t>
  </si>
  <si>
    <t>111AA942370</t>
  </si>
  <si>
    <t>111AB142370</t>
  </si>
  <si>
    <t>111AB242370</t>
  </si>
  <si>
    <t>111AB342370</t>
  </si>
  <si>
    <t>111AB442370</t>
  </si>
  <si>
    <t>111AB942370</t>
  </si>
  <si>
    <t>111AC242370</t>
  </si>
  <si>
    <t>111AC342370</t>
  </si>
  <si>
    <t>111AC442370</t>
  </si>
  <si>
    <t>111AC542370</t>
  </si>
  <si>
    <t>111AC642370</t>
  </si>
  <si>
    <t>111AC742370</t>
  </si>
  <si>
    <t>111AC842370</t>
  </si>
  <si>
    <t>111AC942370</t>
  </si>
  <si>
    <t>111AD142370</t>
  </si>
  <si>
    <t>111AD242370</t>
  </si>
  <si>
    <t>111AD342370</t>
  </si>
  <si>
    <t>111AD442370</t>
  </si>
  <si>
    <t>111AD542370</t>
  </si>
  <si>
    <t>111AD642370</t>
  </si>
  <si>
    <t>111AD742370</t>
  </si>
  <si>
    <t>111AD842370</t>
  </si>
  <si>
    <t>111AD942370</t>
  </si>
  <si>
    <t>111AE142370</t>
  </si>
  <si>
    <t>111AE242370</t>
  </si>
  <si>
    <t>111AE342370</t>
  </si>
  <si>
    <t>111AE442370</t>
  </si>
  <si>
    <t>111AE542370</t>
  </si>
  <si>
    <t>111AE642370</t>
  </si>
  <si>
    <t>111AE742370</t>
  </si>
  <si>
    <t>111AE842370</t>
  </si>
  <si>
    <t>111AE942370</t>
  </si>
  <si>
    <t>111AF142370</t>
  </si>
  <si>
    <t>111AF242370</t>
  </si>
  <si>
    <t>111AF342370</t>
  </si>
  <si>
    <t>111AF442370</t>
  </si>
  <si>
    <t>111AF842370</t>
  </si>
  <si>
    <t>111AA142401</t>
  </si>
  <si>
    <t>111AA242401</t>
  </si>
  <si>
    <t>111AA342401</t>
  </si>
  <si>
    <t>111AA442401</t>
  </si>
  <si>
    <t>111AA542401</t>
  </si>
  <si>
    <t>111AA642401</t>
  </si>
  <si>
    <t>111AA742401</t>
  </si>
  <si>
    <t>111AA942401</t>
  </si>
  <si>
    <t>111AB142401</t>
  </si>
  <si>
    <t>111AB242401</t>
  </si>
  <si>
    <t>111AB342401</t>
  </si>
  <si>
    <t>111AB442401</t>
  </si>
  <si>
    <t>111AB942401</t>
  </si>
  <si>
    <t>111AC242401</t>
  </si>
  <si>
    <t>111AC342401</t>
  </si>
  <si>
    <t>111AC442401</t>
  </si>
  <si>
    <t>111AC542401</t>
  </si>
  <si>
    <t>111AC642401</t>
  </si>
  <si>
    <t>111AC742401</t>
  </si>
  <si>
    <t>111AC842401</t>
  </si>
  <si>
    <t>111AC942401</t>
  </si>
  <si>
    <t>111AD142401</t>
  </si>
  <si>
    <t>111AD242401</t>
  </si>
  <si>
    <t>111AD342401</t>
  </si>
  <si>
    <t>111AD442401</t>
  </si>
  <si>
    <t>111AD542401</t>
  </si>
  <si>
    <t>111AD642401</t>
  </si>
  <si>
    <t>111AD742401</t>
  </si>
  <si>
    <t>111AD842401</t>
  </si>
  <si>
    <t>111AD942401</t>
  </si>
  <si>
    <t>111AE142401</t>
  </si>
  <si>
    <t>111AE242401</t>
  </si>
  <si>
    <t>111AE342401</t>
  </si>
  <si>
    <t>111AE442401</t>
  </si>
  <si>
    <t>111AE542401</t>
  </si>
  <si>
    <t>111AE642401</t>
  </si>
  <si>
    <t>111AE742401</t>
  </si>
  <si>
    <t>111AE842401</t>
  </si>
  <si>
    <t>111AE942401</t>
  </si>
  <si>
    <t>111AF142401</t>
  </si>
  <si>
    <t>111AF242401</t>
  </si>
  <si>
    <t>111AF342401</t>
  </si>
  <si>
    <t>111AF442401</t>
  </si>
  <si>
    <t>111AF842401</t>
  </si>
  <si>
    <t>111AA142430</t>
  </si>
  <si>
    <t>111AA242430</t>
  </si>
  <si>
    <t>111AA342430</t>
  </si>
  <si>
    <t>111AA442430</t>
  </si>
  <si>
    <t>111AA542430</t>
  </si>
  <si>
    <t>111AA642430</t>
  </si>
  <si>
    <t>111AA742430</t>
  </si>
  <si>
    <t>111AA942430</t>
  </si>
  <si>
    <t>111AB142430</t>
  </si>
  <si>
    <t>111AB242430</t>
  </si>
  <si>
    <t>111AB342430</t>
  </si>
  <si>
    <t>111AB442430</t>
  </si>
  <si>
    <t>111AB942430</t>
  </si>
  <si>
    <t>111AC242430</t>
  </si>
  <si>
    <t>111AC342430</t>
  </si>
  <si>
    <t>111AC442430</t>
  </si>
  <si>
    <t>111AC542430</t>
  </si>
  <si>
    <t>111AC642430</t>
  </si>
  <si>
    <t>111AC742430</t>
  </si>
  <si>
    <t>111AC842430</t>
  </si>
  <si>
    <t>111AC942430</t>
  </si>
  <si>
    <t>111AD142430</t>
  </si>
  <si>
    <t>111AD242430</t>
  </si>
  <si>
    <t>111AD342430</t>
  </si>
  <si>
    <t>111AD442430</t>
  </si>
  <si>
    <t>111AD542430</t>
  </si>
  <si>
    <t>111AD642430</t>
  </si>
  <si>
    <t>111AD742430</t>
  </si>
  <si>
    <t>111AD842430</t>
  </si>
  <si>
    <t>111AD942430</t>
  </si>
  <si>
    <t>111AE142430</t>
  </si>
  <si>
    <t>111AE242430</t>
  </si>
  <si>
    <t>111AE342430</t>
  </si>
  <si>
    <t>111AE442430</t>
  </si>
  <si>
    <t>111AE542430</t>
  </si>
  <si>
    <t>111AE642430</t>
  </si>
  <si>
    <t>111AE742430</t>
  </si>
  <si>
    <t>111AE842430</t>
  </si>
  <si>
    <t>111AE942430</t>
  </si>
  <si>
    <t>111AF142430</t>
  </si>
  <si>
    <t>111AF242430</t>
  </si>
  <si>
    <t>111AF342430</t>
  </si>
  <si>
    <t>111AF442430</t>
  </si>
  <si>
    <t>111AF842430</t>
  </si>
  <si>
    <t>111AA142461</t>
  </si>
  <si>
    <t>111AA242461</t>
  </si>
  <si>
    <t>111AA342461</t>
  </si>
  <si>
    <t>111AA442461</t>
  </si>
  <si>
    <t>111AA542461</t>
  </si>
  <si>
    <t>111AA642461</t>
  </si>
  <si>
    <t>111AA742461</t>
  </si>
  <si>
    <t>111AA942461</t>
  </si>
  <si>
    <t>111AB142461</t>
  </si>
  <si>
    <t>111AB242461</t>
  </si>
  <si>
    <t>111AB342461</t>
  </si>
  <si>
    <t>111AB442461</t>
  </si>
  <si>
    <t>111AB942461</t>
  </si>
  <si>
    <t>111AC242461</t>
  </si>
  <si>
    <t>111AC342461</t>
  </si>
  <si>
    <t>111AC442461</t>
  </si>
  <si>
    <t>111AC542461</t>
  </si>
  <si>
    <t>111AC642461</t>
  </si>
  <si>
    <t>111AC742461</t>
  </si>
  <si>
    <t>111AC842461</t>
  </si>
  <si>
    <t>111AC942461</t>
  </si>
  <si>
    <t>111AD142461</t>
  </si>
  <si>
    <t>111AD242461</t>
  </si>
  <si>
    <t>111AD342461</t>
  </si>
  <si>
    <t>111AD442461</t>
  </si>
  <si>
    <t>111AD542461</t>
  </si>
  <si>
    <t>111AD642461</t>
  </si>
  <si>
    <t>111AD742461</t>
  </si>
  <si>
    <t>111AD842461</t>
  </si>
  <si>
    <t>111AD942461</t>
  </si>
  <si>
    <t>111AE142461</t>
  </si>
  <si>
    <t>111AE242461</t>
  </si>
  <si>
    <t>111AE342461</t>
  </si>
  <si>
    <t>111AE442461</t>
  </si>
  <si>
    <t>111AE542461</t>
  </si>
  <si>
    <t>111AE642461</t>
  </si>
  <si>
    <t>111AE742461</t>
  </si>
  <si>
    <t>111AE842461</t>
  </si>
  <si>
    <t>111AE942461</t>
  </si>
  <si>
    <t>111AF142461</t>
  </si>
  <si>
    <t>111AF242461</t>
  </si>
  <si>
    <t>111AF342461</t>
  </si>
  <si>
    <t>111AF442461</t>
  </si>
  <si>
    <t>111AF842461</t>
  </si>
  <si>
    <t>111AA142491</t>
  </si>
  <si>
    <t>111AA242491</t>
  </si>
  <si>
    <t>111AA342491</t>
  </si>
  <si>
    <t>111AA442491</t>
  </si>
  <si>
    <t>111AA542491</t>
  </si>
  <si>
    <t>111AA642491</t>
  </si>
  <si>
    <t>111AA742491</t>
  </si>
  <si>
    <t>111AA942491</t>
  </si>
  <si>
    <t>111AB142491</t>
  </si>
  <si>
    <t>111AB242491</t>
  </si>
  <si>
    <t>111AB342491</t>
  </si>
  <si>
    <t>111AB442491</t>
  </si>
  <si>
    <t>111AB942491</t>
  </si>
  <si>
    <t>111AC242491</t>
  </si>
  <si>
    <t>111AC342491</t>
  </si>
  <si>
    <t>111AC442491</t>
  </si>
  <si>
    <t>111AC542491</t>
  </si>
  <si>
    <t>111AC642491</t>
  </si>
  <si>
    <t>111AC742491</t>
  </si>
  <si>
    <t>111AC842491</t>
  </si>
  <si>
    <t>111AC942491</t>
  </si>
  <si>
    <t>111AD142491</t>
  </si>
  <si>
    <t>111AD242491</t>
  </si>
  <si>
    <t>111AD342491</t>
  </si>
  <si>
    <t>111AD442491</t>
  </si>
  <si>
    <t>111AD542491</t>
  </si>
  <si>
    <t>111AD642491</t>
  </si>
  <si>
    <t>111AD742491</t>
  </si>
  <si>
    <t>111AD842491</t>
  </si>
  <si>
    <t>111AD942491</t>
  </si>
  <si>
    <t>111AE142491</t>
  </si>
  <si>
    <t>111AE242491</t>
  </si>
  <si>
    <t>111AE342491</t>
  </si>
  <si>
    <t>111AE442491</t>
  </si>
  <si>
    <t>111AE542491</t>
  </si>
  <si>
    <t>111AE642491</t>
  </si>
  <si>
    <t>111AE742491</t>
  </si>
  <si>
    <t>111AE842491</t>
  </si>
  <si>
    <t>111AE942491</t>
  </si>
  <si>
    <t>111AF142491</t>
  </si>
  <si>
    <t>111AF242491</t>
  </si>
  <si>
    <t>111AF342491</t>
  </si>
  <si>
    <t>111AF442491</t>
  </si>
  <si>
    <t>111AF842491</t>
  </si>
  <si>
    <t>111AA142522</t>
  </si>
  <si>
    <t>111AA242522</t>
  </si>
  <si>
    <t>111AA342522</t>
  </si>
  <si>
    <t>111AA442522</t>
  </si>
  <si>
    <t>111AA542522</t>
  </si>
  <si>
    <t>111AA642522</t>
  </si>
  <si>
    <t>111AA742522</t>
  </si>
  <si>
    <t>111AA942522</t>
  </si>
  <si>
    <t>111AB142522</t>
  </si>
  <si>
    <t>111AB242522</t>
  </si>
  <si>
    <t>111AB342522</t>
  </si>
  <si>
    <t>111AB442522</t>
  </si>
  <si>
    <t>111AB942522</t>
  </si>
  <si>
    <t>111AC242522</t>
  </si>
  <si>
    <t>111AC342522</t>
  </si>
  <si>
    <t>111AC442522</t>
  </si>
  <si>
    <t>111AC542522</t>
  </si>
  <si>
    <t>111AC642522</t>
  </si>
  <si>
    <t>111AC742522</t>
  </si>
  <si>
    <t>111AC842522</t>
  </si>
  <si>
    <t>111AC942522</t>
  </si>
  <si>
    <t>111AD142522</t>
  </si>
  <si>
    <t>111AD242522</t>
  </si>
  <si>
    <t>111AD342522</t>
  </si>
  <si>
    <t>111AD442522</t>
  </si>
  <si>
    <t>111AD542522</t>
  </si>
  <si>
    <t>111AD642522</t>
  </si>
  <si>
    <t>111AD742522</t>
  </si>
  <si>
    <t>111AD842522</t>
  </si>
  <si>
    <t>111AD942522</t>
  </si>
  <si>
    <t>111AE142522</t>
  </si>
  <si>
    <t>111AE242522</t>
  </si>
  <si>
    <t>111AE342522</t>
  </si>
  <si>
    <t>111AE442522</t>
  </si>
  <si>
    <t>111AE542522</t>
  </si>
  <si>
    <t>111AE642522</t>
  </si>
  <si>
    <t>111AE742522</t>
  </si>
  <si>
    <t>111AE842522</t>
  </si>
  <si>
    <t>111AE942522</t>
  </si>
  <si>
    <t>111AF142522</t>
  </si>
  <si>
    <t>111AF242522</t>
  </si>
  <si>
    <t>111AF342522</t>
  </si>
  <si>
    <t>111AF442522</t>
  </si>
  <si>
    <t>111AF842522</t>
  </si>
  <si>
    <t>111AA142552</t>
  </si>
  <si>
    <t>111AA242552</t>
  </si>
  <si>
    <t>111AA342552</t>
  </si>
  <si>
    <t>111AA442552</t>
  </si>
  <si>
    <t>111AA542552</t>
  </si>
  <si>
    <t>111AA642552</t>
  </si>
  <si>
    <t>111AA742552</t>
  </si>
  <si>
    <t>111AA942552</t>
  </si>
  <si>
    <t>111AB142552</t>
  </si>
  <si>
    <t>111AB242552</t>
  </si>
  <si>
    <t>111AB342552</t>
  </si>
  <si>
    <t>111AB442552</t>
  </si>
  <si>
    <t>111AB942552</t>
  </si>
  <si>
    <t>111AC242552</t>
  </si>
  <si>
    <t>111AC342552</t>
  </si>
  <si>
    <t>111AC442552</t>
  </si>
  <si>
    <t>111AC542552</t>
  </si>
  <si>
    <t>111AC642552</t>
  </si>
  <si>
    <t>111AC742552</t>
  </si>
  <si>
    <t>111AC842552</t>
  </si>
  <si>
    <t>111AC942552</t>
  </si>
  <si>
    <t>111AD142552</t>
  </si>
  <si>
    <t>111AD242552</t>
  </si>
  <si>
    <t>111AD342552</t>
  </si>
  <si>
    <t>111AD442552</t>
  </si>
  <si>
    <t>111AD542552</t>
  </si>
  <si>
    <t>111AD642552</t>
  </si>
  <si>
    <t>111AD742552</t>
  </si>
  <si>
    <t>111AD842552</t>
  </si>
  <si>
    <t>111AD942552</t>
  </si>
  <si>
    <t>111AE142552</t>
  </si>
  <si>
    <t>111AE242552</t>
  </si>
  <si>
    <t>111AE342552</t>
  </si>
  <si>
    <t>111AE442552</t>
  </si>
  <si>
    <t>111AE542552</t>
  </si>
  <si>
    <t>111AE642552</t>
  </si>
  <si>
    <t>111AE742552</t>
  </si>
  <si>
    <t>111AE842552</t>
  </si>
  <si>
    <t>111AE942552</t>
  </si>
  <si>
    <t>111AF142552</t>
  </si>
  <si>
    <t>111AF242552</t>
  </si>
  <si>
    <t>111AF342552</t>
  </si>
  <si>
    <t>111AF442552</t>
  </si>
  <si>
    <t>111AF842552</t>
  </si>
  <si>
    <t>111AA142583</t>
  </si>
  <si>
    <t>111AA242583</t>
  </si>
  <si>
    <t>111AA342583</t>
  </si>
  <si>
    <t>111AA442583</t>
  </si>
  <si>
    <t>111AA542583</t>
  </si>
  <si>
    <t>111AA642583</t>
  </si>
  <si>
    <t>111AA742583</t>
  </si>
  <si>
    <t>111AA942583</t>
  </si>
  <si>
    <t>111AB142583</t>
  </si>
  <si>
    <t>111AB242583</t>
  </si>
  <si>
    <t>111AB342583</t>
  </si>
  <si>
    <t>111AB442583</t>
  </si>
  <si>
    <t>111AB942583</t>
  </si>
  <si>
    <t>111AC242583</t>
  </si>
  <si>
    <t>111AC342583</t>
  </si>
  <si>
    <t>111AC442583</t>
  </si>
  <si>
    <t>111AC542583</t>
  </si>
  <si>
    <t>111AC642583</t>
  </si>
  <si>
    <t>111AC742583</t>
  </si>
  <si>
    <t>111AC842583</t>
  </si>
  <si>
    <t>111AC942583</t>
  </si>
  <si>
    <t>111AD142583</t>
  </si>
  <si>
    <t>111AD242583</t>
  </si>
  <si>
    <t>111AD342583</t>
  </si>
  <si>
    <t>111AD442583</t>
  </si>
  <si>
    <t>111AD542583</t>
  </si>
  <si>
    <t>111AD642583</t>
  </si>
  <si>
    <t>111AD742583</t>
  </si>
  <si>
    <t>111AD842583</t>
  </si>
  <si>
    <t>111AD942583</t>
  </si>
  <si>
    <t>111AE142583</t>
  </si>
  <si>
    <t>111AE242583</t>
  </si>
  <si>
    <t>111AE342583</t>
  </si>
  <si>
    <t>111AE442583</t>
  </si>
  <si>
    <t>111AE542583</t>
  </si>
  <si>
    <t>111AE642583</t>
  </si>
  <si>
    <t>111AE742583</t>
  </si>
  <si>
    <t>111AE842583</t>
  </si>
  <si>
    <t>111AE942583</t>
  </si>
  <si>
    <t>111AF142583</t>
  </si>
  <si>
    <t>111AF242583</t>
  </si>
  <si>
    <t>111AF342583</t>
  </si>
  <si>
    <t>111AF442583</t>
  </si>
  <si>
    <t>111AF842583</t>
  </si>
  <si>
    <t>111AA142614</t>
  </si>
  <si>
    <t>111AA242614</t>
  </si>
  <si>
    <t>111AA342614</t>
  </si>
  <si>
    <t>111AA442614</t>
  </si>
  <si>
    <t>111AA542614</t>
  </si>
  <si>
    <t>111AA642614</t>
  </si>
  <si>
    <t>111AA742614</t>
  </si>
  <si>
    <t>111AA942614</t>
  </si>
  <si>
    <t>111AB142614</t>
  </si>
  <si>
    <t>111AB242614</t>
  </si>
  <si>
    <t>111AB342614</t>
  </si>
  <si>
    <t>111AB442614</t>
  </si>
  <si>
    <t>111AB942614</t>
  </si>
  <si>
    <t>111AC242614</t>
  </si>
  <si>
    <t>111AC342614</t>
  </si>
  <si>
    <t>111AC442614</t>
  </si>
  <si>
    <t>111AC542614</t>
  </si>
  <si>
    <t>111AC642614</t>
  </si>
  <si>
    <t>111AC742614</t>
  </si>
  <si>
    <t>111AC842614</t>
  </si>
  <si>
    <t>111AC942614</t>
  </si>
  <si>
    <t>111AD142614</t>
  </si>
  <si>
    <t>111AD242614</t>
  </si>
  <si>
    <t>111AD342614</t>
  </si>
  <si>
    <t>111AD442614</t>
  </si>
  <si>
    <t>111AD542614</t>
  </si>
  <si>
    <t>111AD642614</t>
  </si>
  <si>
    <t>111AD742614</t>
  </si>
  <si>
    <t>111AD842614</t>
  </si>
  <si>
    <t>111AD942614</t>
  </si>
  <si>
    <t>111AE142614</t>
  </si>
  <si>
    <t>111AE242614</t>
  </si>
  <si>
    <t>111AE342614</t>
  </si>
  <si>
    <t>111AE442614</t>
  </si>
  <si>
    <t>111AE542614</t>
  </si>
  <si>
    <t>111AE642614</t>
  </si>
  <si>
    <t>111AE742614</t>
  </si>
  <si>
    <t>111AE842614</t>
  </si>
  <si>
    <t>111AE942614</t>
  </si>
  <si>
    <t>111AF142614</t>
  </si>
  <si>
    <t>111AF242614</t>
  </si>
  <si>
    <t>111AF342614</t>
  </si>
  <si>
    <t>111AF442614</t>
  </si>
  <si>
    <t>111AF842614</t>
  </si>
  <si>
    <t>111AF942614</t>
  </si>
  <si>
    <t>111AG142614</t>
  </si>
  <si>
    <t>111AG242614</t>
  </si>
  <si>
    <t>111AG342614</t>
  </si>
  <si>
    <t>111AG542614</t>
  </si>
  <si>
    <t>111AA142644</t>
  </si>
  <si>
    <t>111AA242644</t>
  </si>
  <si>
    <t>111AA342644</t>
  </si>
  <si>
    <t>111AA442644</t>
  </si>
  <si>
    <t>111AA542644</t>
  </si>
  <si>
    <t>111AA642644</t>
  </si>
  <si>
    <t>111AA742644</t>
  </si>
  <si>
    <t>111AA942644</t>
  </si>
  <si>
    <t>111AB242644</t>
  </si>
  <si>
    <t>111AB342644</t>
  </si>
  <si>
    <t>111AB442644</t>
  </si>
  <si>
    <t>111AB942644</t>
  </si>
  <si>
    <t>111AC242644</t>
  </si>
  <si>
    <t>111AC342644</t>
  </si>
  <si>
    <t>111AC442644</t>
  </si>
  <si>
    <t>111AC542644</t>
  </si>
  <si>
    <t>111AC642644</t>
  </si>
  <si>
    <t>111AC742644</t>
  </si>
  <si>
    <t>111AC842644</t>
  </si>
  <si>
    <t>111AC942644</t>
  </si>
  <si>
    <t>111AD442644</t>
  </si>
  <si>
    <t>111AD542644</t>
  </si>
  <si>
    <t>111AD642644</t>
  </si>
  <si>
    <t>111AD742644</t>
  </si>
  <si>
    <t>111AD842644</t>
  </si>
  <si>
    <t>111AD942644</t>
  </si>
  <si>
    <t>111AE142644</t>
  </si>
  <si>
    <t>111AE242644</t>
  </si>
  <si>
    <t>111AE342644</t>
  </si>
  <si>
    <t>111AE442644</t>
  </si>
  <si>
    <t>111AE542644</t>
  </si>
  <si>
    <t>111AE642644</t>
  </si>
  <si>
    <t>111AE742644</t>
  </si>
  <si>
    <t>111AE842644</t>
  </si>
  <si>
    <t>111AE942644</t>
  </si>
  <si>
    <t>111AF142644</t>
  </si>
  <si>
    <t>111AF242644</t>
  </si>
  <si>
    <t>111AF342644</t>
  </si>
  <si>
    <t>111AF442644</t>
  </si>
  <si>
    <t>111AF842644</t>
  </si>
  <si>
    <t>111AG542644</t>
  </si>
  <si>
    <t>111AA142675</t>
  </si>
  <si>
    <t>111AA242675</t>
  </si>
  <si>
    <t>111AA342675</t>
  </si>
  <si>
    <t>111AA442675</t>
  </si>
  <si>
    <t>111AA542675</t>
  </si>
  <si>
    <t>111AA642675</t>
  </si>
  <si>
    <t>111AA742675</t>
  </si>
  <si>
    <t>111AA942675</t>
  </si>
  <si>
    <t>111AB242675</t>
  </si>
  <si>
    <t>111AB342675</t>
  </si>
  <si>
    <t>111AB442675</t>
  </si>
  <si>
    <t>111AB942675</t>
  </si>
  <si>
    <t>111AC242675</t>
  </si>
  <si>
    <t>111AC342675</t>
  </si>
  <si>
    <t>111AC442675</t>
  </si>
  <si>
    <t>111AC542675</t>
  </si>
  <si>
    <t>111AC642675</t>
  </si>
  <si>
    <t>111AC742675</t>
  </si>
  <si>
    <t>111AC842675</t>
  </si>
  <si>
    <t>111AC942675</t>
  </si>
  <si>
    <t>111AD442675</t>
  </si>
  <si>
    <t>111AD542675</t>
  </si>
  <si>
    <t>111AD642675</t>
  </si>
  <si>
    <t>111AD742675</t>
  </si>
  <si>
    <t>111AD842675</t>
  </si>
  <si>
    <t>111AD942675</t>
  </si>
  <si>
    <t>111AE142675</t>
  </si>
  <si>
    <t>111AE242675</t>
  </si>
  <si>
    <t>111AE342675</t>
  </si>
  <si>
    <t>111AE542675</t>
  </si>
  <si>
    <t>111AE642675</t>
  </si>
  <si>
    <t>111AE742675</t>
  </si>
  <si>
    <t>111AE842675</t>
  </si>
  <si>
    <t>111AE942675</t>
  </si>
  <si>
    <t>111AF142675</t>
  </si>
  <si>
    <t>111AF242675</t>
  </si>
  <si>
    <t>111AF342675</t>
  </si>
  <si>
    <t>111AF442675</t>
  </si>
  <si>
    <t>111AF842675</t>
  </si>
  <si>
    <t>111AG442675</t>
  </si>
  <si>
    <t>111AG542675</t>
  </si>
  <si>
    <t>111AG642675</t>
  </si>
  <si>
    <t>111AA142705</t>
  </si>
  <si>
    <t>111AA242705</t>
  </si>
  <si>
    <t>111AA342705</t>
  </si>
  <si>
    <t>111AA442705</t>
  </si>
  <si>
    <t>111AA542705</t>
  </si>
  <si>
    <t>111AA642705</t>
  </si>
  <si>
    <t>111AA742705</t>
  </si>
  <si>
    <t>111AA942705</t>
  </si>
  <si>
    <t>111AB242705</t>
  </si>
  <si>
    <t>111AB342705</t>
  </si>
  <si>
    <t>111AB442705</t>
  </si>
  <si>
    <t>111AB942705</t>
  </si>
  <si>
    <t>111AC242705</t>
  </si>
  <si>
    <t>111AC342705</t>
  </si>
  <si>
    <t>111AC442705</t>
  </si>
  <si>
    <t>111AC542705</t>
  </si>
  <si>
    <t>111AC642705</t>
  </si>
  <si>
    <t>111AC742705</t>
  </si>
  <si>
    <t>111AC842705</t>
  </si>
  <si>
    <t>111AC942705</t>
  </si>
  <si>
    <t>111AD442705</t>
  </si>
  <si>
    <t>111AD542705</t>
  </si>
  <si>
    <t>111AD642705</t>
  </si>
  <si>
    <t>111AD742705</t>
  </si>
  <si>
    <t>111AD842705</t>
  </si>
  <si>
    <t>111AD942705</t>
  </si>
  <si>
    <t>111AE142705</t>
  </si>
  <si>
    <t>111AE242705</t>
  </si>
  <si>
    <t>111AE342705</t>
  </si>
  <si>
    <t>111AE542705</t>
  </si>
  <si>
    <t>111AE642705</t>
  </si>
  <si>
    <t>111AE742705</t>
  </si>
  <si>
    <t>111AE842705</t>
  </si>
  <si>
    <t>111AE942705</t>
  </si>
  <si>
    <t>111AF142705</t>
  </si>
  <si>
    <t>111AF242705</t>
  </si>
  <si>
    <t>111AF342705</t>
  </si>
  <si>
    <t>111AF442705</t>
  </si>
  <si>
    <t>111AF842705</t>
  </si>
  <si>
    <t>111AG442705</t>
  </si>
  <si>
    <t>111AG542705</t>
  </si>
  <si>
    <t>111AG642705</t>
  </si>
  <si>
    <t>111AA142736</t>
  </si>
  <si>
    <t>111AA242736</t>
  </si>
  <si>
    <t>111AA342736</t>
  </si>
  <si>
    <t>111AA442736</t>
  </si>
  <si>
    <t>111AA542736</t>
  </si>
  <si>
    <t>111AA642736</t>
  </si>
  <si>
    <t>111AA742736</t>
  </si>
  <si>
    <t>111AA942736</t>
  </si>
  <si>
    <t>111AB242736</t>
  </si>
  <si>
    <t>111AB342736</t>
  </si>
  <si>
    <t>111AB442736</t>
  </si>
  <si>
    <t>111AB942736</t>
  </si>
  <si>
    <t>111AC242736</t>
  </si>
  <si>
    <t>111AC342736</t>
  </si>
  <si>
    <t>111AC442736</t>
  </si>
  <si>
    <t>111AC542736</t>
  </si>
  <si>
    <t>111AC642736</t>
  </si>
  <si>
    <t>111AC742736</t>
  </si>
  <si>
    <t>111AC842736</t>
  </si>
  <si>
    <t>111AC942736</t>
  </si>
  <si>
    <t>111AD442736</t>
  </si>
  <si>
    <t>111AD542736</t>
  </si>
  <si>
    <t>111AD642736</t>
  </si>
  <si>
    <t>111AD742736</t>
  </si>
  <si>
    <t>111AD842736</t>
  </si>
  <si>
    <t>111AD942736</t>
  </si>
  <si>
    <t>111AE142736</t>
  </si>
  <si>
    <t>111AE242736</t>
  </si>
  <si>
    <t>111AE342736</t>
  </si>
  <si>
    <t>111AE542736</t>
  </si>
  <si>
    <t>111AE642736</t>
  </si>
  <si>
    <t>111AE742736</t>
  </si>
  <si>
    <t>111AE842736</t>
  </si>
  <si>
    <t>111AE942736</t>
  </si>
  <si>
    <t>111AF142736</t>
  </si>
  <si>
    <t>111AF242736</t>
  </si>
  <si>
    <t>111AF342736</t>
  </si>
  <si>
    <t>111AF442736</t>
  </si>
  <si>
    <t>111AF842736</t>
  </si>
  <si>
    <t>111AG442736</t>
  </si>
  <si>
    <t>111AG542736</t>
  </si>
  <si>
    <t>111AG642736</t>
  </si>
  <si>
    <t>111AA142767</t>
  </si>
  <si>
    <t>111AA242767</t>
  </si>
  <si>
    <t>111AA342767</t>
  </si>
  <si>
    <t>111AA442767</t>
  </si>
  <si>
    <t>111AA542767</t>
  </si>
  <si>
    <t>111AA642767</t>
  </si>
  <si>
    <t>111AA742767</t>
  </si>
  <si>
    <t>111AA942767</t>
  </si>
  <si>
    <t>111AB242767</t>
  </si>
  <si>
    <t>111AB342767</t>
  </si>
  <si>
    <t>111AB442767</t>
  </si>
  <si>
    <t>111AB942767</t>
  </si>
  <si>
    <t>111AC242767</t>
  </si>
  <si>
    <t>111AC342767</t>
  </si>
  <si>
    <t>111AC442767</t>
  </si>
  <si>
    <t>111AC542767</t>
  </si>
  <si>
    <t>111AC642767</t>
  </si>
  <si>
    <t>111AC742767</t>
  </si>
  <si>
    <t>111AC842767</t>
  </si>
  <si>
    <t>111AC942767</t>
  </si>
  <si>
    <t>111AD442767</t>
  </si>
  <si>
    <t>111AD542767</t>
  </si>
  <si>
    <t>111AD642767</t>
  </si>
  <si>
    <t>111AD742767</t>
  </si>
  <si>
    <t>111AD842767</t>
  </si>
  <si>
    <t>111AD942767</t>
  </si>
  <si>
    <t>111AE142767</t>
  </si>
  <si>
    <t>111AE242767</t>
  </si>
  <si>
    <t>111AE342767</t>
  </si>
  <si>
    <t>111AE542767</t>
  </si>
  <si>
    <t>111AE642767</t>
  </si>
  <si>
    <t>111AE742767</t>
  </si>
  <si>
    <t>111AE842767</t>
  </si>
  <si>
    <t>111AE942767</t>
  </si>
  <si>
    <t>111AF142767</t>
  </si>
  <si>
    <t>111AF242767</t>
  </si>
  <si>
    <t>111AF342767</t>
  </si>
  <si>
    <t>111AF442767</t>
  </si>
  <si>
    <t>111AF842767</t>
  </si>
  <si>
    <t>111AG442767</t>
  </si>
  <si>
    <t>111AG542767</t>
  </si>
  <si>
    <t>111AG642767</t>
  </si>
  <si>
    <t>111AA142795</t>
  </si>
  <si>
    <t>111AA242795</t>
  </si>
  <si>
    <t>111AA442795</t>
  </si>
  <si>
    <t>111AA542795</t>
  </si>
  <si>
    <t>111AA642795</t>
  </si>
  <si>
    <t>111AA742795</t>
  </si>
  <si>
    <t>111AA942795</t>
  </si>
  <si>
    <t>111AB242795</t>
  </si>
  <si>
    <t>111AB342795</t>
  </si>
  <si>
    <t>111AB442795</t>
  </si>
  <si>
    <t>111AB942795</t>
  </si>
  <si>
    <t>111AC242795</t>
  </si>
  <si>
    <t>111AC342795</t>
  </si>
  <si>
    <t>111AC442795</t>
  </si>
  <si>
    <t>111AC542795</t>
  </si>
  <si>
    <t>111AC642795</t>
  </si>
  <si>
    <t>111AC742795</t>
  </si>
  <si>
    <t>111AC842795</t>
  </si>
  <si>
    <t>111AC942795</t>
  </si>
  <si>
    <t>111AD442795</t>
  </si>
  <si>
    <t>111AD542795</t>
  </si>
  <si>
    <t>111AD642795</t>
  </si>
  <si>
    <t>111AD742795</t>
  </si>
  <si>
    <t>111AD842795</t>
  </si>
  <si>
    <t>111AD942795</t>
  </si>
  <si>
    <t>111AE142795</t>
  </si>
  <si>
    <t>111AE242795</t>
  </si>
  <si>
    <t>111AE342795</t>
  </si>
  <si>
    <t>111AE542795</t>
  </si>
  <si>
    <t>111AE642795</t>
  </si>
  <si>
    <t>111AE742795</t>
  </si>
  <si>
    <t>111AE842795</t>
  </si>
  <si>
    <t>111AE942795</t>
  </si>
  <si>
    <t>111AF142795</t>
  </si>
  <si>
    <t>111AF242795</t>
  </si>
  <si>
    <t>111AF442795</t>
  </si>
  <si>
    <t>111AF842795</t>
  </si>
  <si>
    <t>111AG442795</t>
  </si>
  <si>
    <t>111AG542795</t>
  </si>
  <si>
    <t>111AG642795</t>
  </si>
  <si>
    <t>111AG742795</t>
  </si>
  <si>
    <t>111AA142826</t>
  </si>
  <si>
    <t>111AA242826</t>
  </si>
  <si>
    <t>111AA442826</t>
  </si>
  <si>
    <t>111AA542826</t>
  </si>
  <si>
    <t>111AA642826</t>
  </si>
  <si>
    <t>111AA742826</t>
  </si>
  <si>
    <t>111AA942826</t>
  </si>
  <si>
    <t>111AB242826</t>
  </si>
  <si>
    <t>111AB442826</t>
  </si>
  <si>
    <t>111AC242826</t>
  </si>
  <si>
    <t>111AC342826</t>
  </si>
  <si>
    <t>111AC442826</t>
  </si>
  <si>
    <t>111AC542826</t>
  </si>
  <si>
    <t>111AC642826</t>
  </si>
  <si>
    <t>111AC742826</t>
  </si>
  <si>
    <t>111AC842826</t>
  </si>
  <si>
    <t>111AC942826</t>
  </si>
  <si>
    <t>111AD442826</t>
  </si>
  <si>
    <t>111AD542826</t>
  </si>
  <si>
    <t>111AD642826</t>
  </si>
  <si>
    <t>111AD742826</t>
  </si>
  <si>
    <t>111AD842826</t>
  </si>
  <si>
    <t>111AD942826</t>
  </si>
  <si>
    <t>111AE142826</t>
  </si>
  <si>
    <t>111AE242826</t>
  </si>
  <si>
    <t>111AE342826</t>
  </si>
  <si>
    <t>111AE542826</t>
  </si>
  <si>
    <t>111AE642826</t>
  </si>
  <si>
    <t>111AE742826</t>
  </si>
  <si>
    <t>111AE842826</t>
  </si>
  <si>
    <t>111AE942826</t>
  </si>
  <si>
    <t>111AF142826</t>
  </si>
  <si>
    <t>111AF242826</t>
  </si>
  <si>
    <t>111AF442826</t>
  </si>
  <si>
    <t>111AF842826</t>
  </si>
  <si>
    <t>111AG442826</t>
  </si>
  <si>
    <t>111AG542826</t>
  </si>
  <si>
    <t>111AG642826</t>
  </si>
  <si>
    <t>111AG742826</t>
  </si>
  <si>
    <t>111AG842826</t>
  </si>
  <si>
    <t>111AA142856</t>
  </si>
  <si>
    <t>111AA242856</t>
  </si>
  <si>
    <t>111AA442856</t>
  </si>
  <si>
    <t>111AA542856</t>
  </si>
  <si>
    <t>111AA642856</t>
  </si>
  <si>
    <t>111AA742856</t>
  </si>
  <si>
    <t>111AA942856</t>
  </si>
  <si>
    <t>111AB242856</t>
  </si>
  <si>
    <t>111AB442856</t>
  </si>
  <si>
    <t>111AC242856</t>
  </si>
  <si>
    <t>111AC342856</t>
  </si>
  <si>
    <t>111AC442856</t>
  </si>
  <si>
    <t>111AC542856</t>
  </si>
  <si>
    <t>111AC642856</t>
  </si>
  <si>
    <t>111AC742856</t>
  </si>
  <si>
    <t>111AC842856</t>
  </si>
  <si>
    <t>111AC942856</t>
  </si>
  <si>
    <t>111AD442856</t>
  </si>
  <si>
    <t>111AD542856</t>
  </si>
  <si>
    <t>111AD642856</t>
  </si>
  <si>
    <t>111AD742856</t>
  </si>
  <si>
    <t>111AD842856</t>
  </si>
  <si>
    <t>111AD942856</t>
  </si>
  <si>
    <t>111AE142856</t>
  </si>
  <si>
    <t>111AE242856</t>
  </si>
  <si>
    <t>111AE342856</t>
  </si>
  <si>
    <t>111AE542856</t>
  </si>
  <si>
    <t>111AE642856</t>
  </si>
  <si>
    <t>111AE742856</t>
  </si>
  <si>
    <t>111AE842856</t>
  </si>
  <si>
    <t>111AE942856</t>
  </si>
  <si>
    <t>111AF142856</t>
  </si>
  <si>
    <t>111AF242856</t>
  </si>
  <si>
    <t>111AF442856</t>
  </si>
  <si>
    <t>111AF842856</t>
  </si>
  <si>
    <t>111AG442856</t>
  </si>
  <si>
    <t>111AG542856</t>
  </si>
  <si>
    <t>111AG642856</t>
  </si>
  <si>
    <t>111AG742856</t>
  </si>
  <si>
    <t>111AG842856</t>
  </si>
  <si>
    <t>111AA142887</t>
  </si>
  <si>
    <t>111AA242887</t>
  </si>
  <si>
    <t>111AA442887</t>
  </si>
  <si>
    <t>111AA542887</t>
  </si>
  <si>
    <t>111AA642887</t>
  </si>
  <si>
    <t>111AA742887</t>
  </si>
  <si>
    <t>111AA942887</t>
  </si>
  <si>
    <t>111AB242887</t>
  </si>
  <si>
    <t>111AB442887</t>
  </si>
  <si>
    <t>111AC242887</t>
  </si>
  <si>
    <t>111AC342887</t>
  </si>
  <si>
    <t>111AC442887</t>
  </si>
  <si>
    <t>111AC542887</t>
  </si>
  <si>
    <t>111AC642887</t>
  </si>
  <si>
    <t>111AC742887</t>
  </si>
  <si>
    <t>111AC842887</t>
  </si>
  <si>
    <t>111AC942887</t>
  </si>
  <si>
    <t>111AD442887</t>
  </si>
  <si>
    <t>111AD542887</t>
  </si>
  <si>
    <t>111AD642887</t>
  </si>
  <si>
    <t>111AD742887</t>
  </si>
  <si>
    <t>111AD842887</t>
  </si>
  <si>
    <t>111AD942887</t>
  </si>
  <si>
    <t>111AE142887</t>
  </si>
  <si>
    <t>111AE242887</t>
  </si>
  <si>
    <t>111AE342887</t>
  </si>
  <si>
    <t>111AE542887</t>
  </si>
  <si>
    <t>111AE642887</t>
  </si>
  <si>
    <t>111AE742887</t>
  </si>
  <si>
    <t>111AE842887</t>
  </si>
  <si>
    <t>111AE942887</t>
  </si>
  <si>
    <t>111AF142887</t>
  </si>
  <si>
    <t>111AF242887</t>
  </si>
  <si>
    <t>111AF442887</t>
  </si>
  <si>
    <t>111AF842887</t>
  </si>
  <si>
    <t>111AG442887</t>
  </si>
  <si>
    <t>111AG542887</t>
  </si>
  <si>
    <t>111AG642887</t>
  </si>
  <si>
    <t>111AG742887</t>
  </si>
  <si>
    <t>111AG842887</t>
  </si>
  <si>
    <t>Calls offered</t>
  </si>
  <si>
    <t>Abandoned after at least 30 seconds</t>
  </si>
  <si>
    <t>Calls answered within 60 seconds</t>
  </si>
  <si>
    <t>Calls transfered to NHS Pathways clinical advisor (NHSP CA)</t>
  </si>
  <si>
    <t>Live transfered to NHSP CA</t>
  </si>
  <si>
    <t>Caller offered call back</t>
  </si>
  <si>
    <t>Calls back within 10 minutes</t>
  </si>
  <si>
    <t>Calls to any clinician</t>
  </si>
  <si>
    <t>Contact primary care</t>
  </si>
  <si>
    <t>Speak to primary care</t>
  </si>
  <si>
    <t>Recommended to primary and community care</t>
  </si>
  <si>
    <t>Contact primary and community care</t>
  </si>
  <si>
    <t>Speak to primary and community care</t>
  </si>
  <si>
    <t>Recommended home care</t>
  </si>
  <si>
    <t>Numerator:</t>
  </si>
  <si>
    <t>Denominator:</t>
  </si>
  <si>
    <t>CCG code (Office for National Statistics, ONS)</t>
  </si>
  <si>
    <t>Provider abbreviation</t>
  </si>
  <si>
    <t>STP code (ONS)</t>
  </si>
  <si>
    <t>NEAS</t>
  </si>
  <si>
    <t>NWAS</t>
  </si>
  <si>
    <t>E54000007</t>
  </si>
  <si>
    <t>E54000008</t>
  </si>
  <si>
    <t>YAS</t>
  </si>
  <si>
    <t>E54000005</t>
  </si>
  <si>
    <t>E54000006</t>
  </si>
  <si>
    <t>E54000009</t>
  </si>
  <si>
    <t>SDUC</t>
  </si>
  <si>
    <t>E54000010</t>
  </si>
  <si>
    <t>E54000011</t>
  </si>
  <si>
    <t>E54000016</t>
  </si>
  <si>
    <t>E54000017</t>
  </si>
  <si>
    <t>E54000018</t>
  </si>
  <si>
    <t>E54000019</t>
  </si>
  <si>
    <t>E54000023</t>
  </si>
  <si>
    <t>E54000012</t>
  </si>
  <si>
    <t>E54000013</t>
  </si>
  <si>
    <t>E54000014</t>
  </si>
  <si>
    <t>E54000015</t>
  </si>
  <si>
    <t>E54000020</t>
  </si>
  <si>
    <t>E54000024</t>
  </si>
  <si>
    <t>HUC</t>
  </si>
  <si>
    <t>E54000021</t>
  </si>
  <si>
    <t>E54000025</t>
  </si>
  <si>
    <t>IC24</t>
  </si>
  <si>
    <t>E54000022</t>
  </si>
  <si>
    <t>E54000026</t>
  </si>
  <si>
    <t>PELC</t>
  </si>
  <si>
    <t>E54000029</t>
  </si>
  <si>
    <t>LCW</t>
  </si>
  <si>
    <t>E54000027</t>
  </si>
  <si>
    <t>E54000028</t>
  </si>
  <si>
    <t>SLDUC</t>
  </si>
  <si>
    <t>E54000031</t>
  </si>
  <si>
    <t>LAS</t>
  </si>
  <si>
    <t>E54000030</t>
  </si>
  <si>
    <t>SECAmb</t>
  </si>
  <si>
    <t>E54000032</t>
  </si>
  <si>
    <t>E54000033</t>
  </si>
  <si>
    <t>E54000034</t>
  </si>
  <si>
    <t>E54000035</t>
  </si>
  <si>
    <t>SCAS</t>
  </si>
  <si>
    <t>E54000044</t>
  </si>
  <si>
    <t>E54000042</t>
  </si>
  <si>
    <t>IOW</t>
  </si>
  <si>
    <t>E54000043</t>
  </si>
  <si>
    <t>E54000040</t>
  </si>
  <si>
    <t>E54000039</t>
  </si>
  <si>
    <t>E54000038</t>
  </si>
  <si>
    <t>SWAS</t>
  </si>
  <si>
    <t>E54000041</t>
  </si>
  <si>
    <t>E54000037</t>
  </si>
  <si>
    <t>E54000036</t>
  </si>
  <si>
    <t>Dispositions according to NHS Pathways</t>
  </si>
  <si>
    <t>Dispositions according to NHS Pathways, as a proportion of all calls triaged</t>
  </si>
  <si>
    <t>Source:</t>
  </si>
  <si>
    <t>NHS England Unify2 data collection N111WSI2</t>
  </si>
  <si>
    <t>Published:</t>
  </si>
  <si>
    <t>www.england.nhs.uk/statistics/statistical-work-areas/nhs-111-minimum-data-set</t>
  </si>
  <si>
    <t>Contact:</t>
  </si>
  <si>
    <t>i.kay@nhs.net</t>
  </si>
  <si>
    <t>Ian Kay, 0113 825 4606</t>
  </si>
  <si>
    <t>111AA142947</t>
  </si>
  <si>
    <t>111AA242947</t>
  </si>
  <si>
    <t>111AA442947</t>
  </si>
  <si>
    <t>111AA542947</t>
  </si>
  <si>
    <t>111AA642947</t>
  </si>
  <si>
    <t>111AA742947</t>
  </si>
  <si>
    <t>111AA942947</t>
  </si>
  <si>
    <t>111AB242947</t>
  </si>
  <si>
    <t>111AB442947</t>
  </si>
  <si>
    <t>111AC242947</t>
  </si>
  <si>
    <t>111AC342947</t>
  </si>
  <si>
    <t>111AC442947</t>
  </si>
  <si>
    <t>111AC542947</t>
  </si>
  <si>
    <t>111AC642947</t>
  </si>
  <si>
    <t>111AC742947</t>
  </si>
  <si>
    <t>111AC842947</t>
  </si>
  <si>
    <t>111AC942947</t>
  </si>
  <si>
    <t>111AD442947</t>
  </si>
  <si>
    <t>111AD542947</t>
  </si>
  <si>
    <t>111AD642947</t>
  </si>
  <si>
    <t>111AD742947</t>
  </si>
  <si>
    <t>111AD842947</t>
  </si>
  <si>
    <t>111AD942947</t>
  </si>
  <si>
    <t>111AE142947</t>
  </si>
  <si>
    <t>111AE242947</t>
  </si>
  <si>
    <t>111AE342947</t>
  </si>
  <si>
    <t>111AE542947</t>
  </si>
  <si>
    <t>111AE642947</t>
  </si>
  <si>
    <t>111AE742947</t>
  </si>
  <si>
    <t>111AE842947</t>
  </si>
  <si>
    <t>111AE942947</t>
  </si>
  <si>
    <t>111AF142947</t>
  </si>
  <si>
    <t>111AF242947</t>
  </si>
  <si>
    <t>111AF442947</t>
  </si>
  <si>
    <t>111AF842947</t>
  </si>
  <si>
    <t>111AG442947</t>
  </si>
  <si>
    <t>111AG542947</t>
  </si>
  <si>
    <t>111AG642947</t>
  </si>
  <si>
    <t>111AG742947</t>
  </si>
  <si>
    <t>111AG842947</t>
  </si>
  <si>
    <t>Population</t>
  </si>
  <si>
    <t>E54000046</t>
  </si>
  <si>
    <t>E54000045</t>
  </si>
  <si>
    <t>E54000047</t>
  </si>
  <si>
    <t>E54000048</t>
  </si>
  <si>
    <t>Geography Tab</t>
  </si>
  <si>
    <t>Geography</t>
  </si>
  <si>
    <t>Provider</t>
  </si>
  <si>
    <t>NHS Direct</t>
  </si>
  <si>
    <t>FCMS</t>
  </si>
  <si>
    <t xml:space="preserve"> --REGION--</t>
  </si>
  <si>
    <t xml:space="preserve"> --AREA--</t>
  </si>
  <si>
    <t xml:space="preserve"> --PROVIDER--</t>
  </si>
  <si>
    <t>111AA142978</t>
  </si>
  <si>
    <t>111AA242978</t>
  </si>
  <si>
    <t>111AA442978</t>
  </si>
  <si>
    <t>111AA542978</t>
  </si>
  <si>
    <t>111AA642978</t>
  </si>
  <si>
    <t>111AA742978</t>
  </si>
  <si>
    <t>111AA942978</t>
  </si>
  <si>
    <t>111AB242978</t>
  </si>
  <si>
    <t>111AB442978</t>
  </si>
  <si>
    <t>111AC242978</t>
  </si>
  <si>
    <t>111AC342978</t>
  </si>
  <si>
    <t>111AC442978</t>
  </si>
  <si>
    <t>111AC542978</t>
  </si>
  <si>
    <t>111AC642978</t>
  </si>
  <si>
    <t>111AC742978</t>
  </si>
  <si>
    <t>111AC842978</t>
  </si>
  <si>
    <t>111AC942978</t>
  </si>
  <si>
    <t>111AD442978</t>
  </si>
  <si>
    <t>111AD542978</t>
  </si>
  <si>
    <t>111AD642978</t>
  </si>
  <si>
    <t>111AD742978</t>
  </si>
  <si>
    <t>111AD842978</t>
  </si>
  <si>
    <t>111AD942978</t>
  </si>
  <si>
    <t>111AE142978</t>
  </si>
  <si>
    <t>111AE242978</t>
  </si>
  <si>
    <t>111AE342978</t>
  </si>
  <si>
    <t>111AE542978</t>
  </si>
  <si>
    <t>111AE642978</t>
  </si>
  <si>
    <t>111AE742978</t>
  </si>
  <si>
    <t>111AE842978</t>
  </si>
  <si>
    <t>111AE942978</t>
  </si>
  <si>
    <t>111AF142978</t>
  </si>
  <si>
    <t>111AF242978</t>
  </si>
  <si>
    <t>111AF442978</t>
  </si>
  <si>
    <t>111AF842978</t>
  </si>
  <si>
    <t>111AG442978</t>
  </si>
  <si>
    <t>111AG542978</t>
  </si>
  <si>
    <t>111AG642978</t>
  </si>
  <si>
    <t>111AG742978</t>
  </si>
  <si>
    <t>111AG842978</t>
  </si>
  <si>
    <t>1.</t>
  </si>
  <si>
    <t>East Kent data for abandoned calls unavailable (from January 2017).</t>
  </si>
  <si>
    <t>England / South Region abandoned call rate excludes calls offered for East Kent (from January 2017).</t>
  </si>
  <si>
    <t>NHS 111 / Integrated Urgent Care call data time series</t>
  </si>
  <si>
    <t>Calls answered</t>
  </si>
  <si>
    <t>Calls triaged</t>
  </si>
  <si>
    <t>5.10</t>
  </si>
  <si>
    <t>5.20</t>
  </si>
  <si>
    <t>offered, abandoned after at least 30 seconds</t>
  </si>
  <si>
    <t>Of calls</t>
  </si>
  <si>
    <t>answered, calls answered in 60 seconds</t>
  </si>
  <si>
    <t>answered, calls triaged</t>
  </si>
  <si>
    <t>answered, calls to NHSP CA</t>
  </si>
  <si>
    <t>answered, calls transferred live to NHSP CA</t>
  </si>
  <si>
    <t>answered, call backs offered</t>
  </si>
  <si>
    <t>Of call</t>
  </si>
  <si>
    <t>backs, call backs in 10 minutes</t>
  </si>
  <si>
    <t>answered, calls to any clinician</t>
  </si>
  <si>
    <t>Population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</si>
</sst>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-* #,##0_-;\-* #,##0_-;_-* &quot;-&quot;??_-;_-@_-"/>
    <numFmt numFmtId="167" formatCode="d\ mmm\ yyyy"/>
    <numFmt numFmtId="168" formatCode="_(&quot;$&quot;* #,##0.00_);_(&quot;$&quot;* \(#,##0.00\);_(&quot;$&quot;* &quot;-&quot;??_);_(@_)"/>
    <numFmt numFmtId="169" formatCode="#,##0;[Red]\-#,##0;\-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8"/>
      <color rgb="FF005EB8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b/>
      <u/>
      <sz val="10"/>
      <name val="Arial"/>
      <family val="2"/>
    </font>
    <font>
      <sz val="10"/>
      <color rgb="FF41B6E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936">
    <xf numFmtId="0" fontId="0" fillId="0" borderId="0"/>
    <xf numFmtId="9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8" fillId="0" borderId="2" applyNumberFormat="0" applyFill="0" applyAlignment="0" applyProtection="0"/>
    <xf numFmtId="0" fontId="4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>
      <alignment horizontal="left"/>
    </xf>
    <xf numFmtId="0" fontId="12" fillId="0" borderId="0">
      <alignment horizontal="left" indent="1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>
      <alignment horizontal="left" vertical="top" wrapText="1" indent="2"/>
    </xf>
    <xf numFmtId="0" fontId="4" fillId="0" borderId="0">
      <alignment horizontal="left" vertical="top" wrapText="1" indent="2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horizontal="left" wrapText="1" indent="1"/>
    </xf>
    <xf numFmtId="0" fontId="4" fillId="0" borderId="0">
      <alignment horizontal="left" wrapText="1" indent="1"/>
    </xf>
    <xf numFmtId="0" fontId="15" fillId="0" borderId="0" applyNumberFormat="0" applyFill="0" applyBorder="0" applyAlignment="0" applyProtection="0"/>
    <xf numFmtId="0" fontId="4" fillId="0" borderId="0"/>
    <xf numFmtId="0" fontId="2" fillId="0" borderId="0"/>
    <xf numFmtId="0" fontId="2" fillId="3" borderId="3" applyNumberFormat="0" applyFont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5" applyNumberFormat="0" applyAlignment="0" applyProtection="0"/>
    <xf numFmtId="0" fontId="27" fillId="30" borderId="6" applyNumberFormat="0" applyAlignment="0" applyProtection="0"/>
    <xf numFmtId="0" fontId="28" fillId="31" borderId="7"/>
    <xf numFmtId="43" fontId="4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33" borderId="5" applyNumberFormat="0" applyAlignment="0" applyProtection="0"/>
    <xf numFmtId="0" fontId="36" fillId="0" borderId="11" applyNumberFormat="0" applyFill="0" applyAlignment="0" applyProtection="0"/>
    <xf numFmtId="0" fontId="37" fillId="34" borderId="0" applyNumberFormat="0" applyBorder="0" applyAlignment="0" applyProtection="0"/>
    <xf numFmtId="0" fontId="1" fillId="0" borderId="0"/>
    <xf numFmtId="0" fontId="38" fillId="29" borderId="12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/>
    <xf numFmtId="0" fontId="4" fillId="2" borderId="0" xfId="0" applyFont="1" applyFill="1" applyAlignment="1"/>
    <xf numFmtId="0" fontId="6" fillId="2" borderId="0" xfId="0" applyFont="1" applyFill="1"/>
    <xf numFmtId="14" fontId="6" fillId="2" borderId="0" xfId="0" applyNumberFormat="1" applyFont="1" applyFill="1"/>
    <xf numFmtId="0" fontId="18" fillId="2" borderId="0" xfId="0" applyFont="1" applyFill="1" applyBorder="1" applyAlignment="1"/>
    <xf numFmtId="0" fontId="4" fillId="2" borderId="1" xfId="8" applyFont="1" applyFill="1" applyBorder="1" applyAlignment="1">
      <alignment horizontal="center" wrapText="1"/>
    </xf>
    <xf numFmtId="0" fontId="4" fillId="2" borderId="0" xfId="8" applyFont="1" applyFill="1" applyBorder="1" applyAlignment="1">
      <alignment horizontal="center" wrapText="1"/>
    </xf>
    <xf numFmtId="0" fontId="4" fillId="2" borderId="4" xfId="8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14" fontId="4" fillId="2" borderId="0" xfId="0" applyNumberFormat="1" applyFont="1" applyFill="1"/>
    <xf numFmtId="0" fontId="9" fillId="16" borderId="0" xfId="47897" applyFont="1" applyFill="1"/>
    <xf numFmtId="0" fontId="20" fillId="16" borderId="0" xfId="47897" applyFont="1" applyFill="1"/>
    <xf numFmtId="0" fontId="10" fillId="16" borderId="0" xfId="47897" applyFont="1" applyFill="1" applyBorder="1" applyAlignment="1">
      <alignment horizontal="center" wrapText="1"/>
    </xf>
    <xf numFmtId="0" fontId="9" fillId="16" borderId="0" xfId="47897" applyFont="1" applyFill="1" applyBorder="1" applyAlignment="1">
      <alignment horizontal="center" wrapText="1"/>
    </xf>
    <xf numFmtId="0" fontId="9" fillId="16" borderId="0" xfId="47897" applyFont="1" applyFill="1" applyBorder="1" applyAlignment="1">
      <alignment horizontal="center"/>
    </xf>
    <xf numFmtId="0" fontId="9" fillId="16" borderId="0" xfId="47897" applyFont="1" applyFill="1" applyAlignment="1">
      <alignment horizontal="center"/>
    </xf>
    <xf numFmtId="0" fontId="9" fillId="16" borderId="0" xfId="47897" applyFont="1" applyFill="1" applyBorder="1"/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2" fontId="4" fillId="2" borderId="1" xfId="8" applyNumberFormat="1" applyFont="1" applyFill="1" applyBorder="1" applyAlignment="1">
      <alignment horizontal="centerContinuous"/>
    </xf>
    <xf numFmtId="2" fontId="4" fillId="2" borderId="0" xfId="8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2" fontId="4" fillId="2" borderId="0" xfId="8" applyNumberFormat="1" applyFont="1" applyFill="1" applyBorder="1" applyAlignment="1">
      <alignment horizontal="centerContinuous"/>
    </xf>
    <xf numFmtId="2" fontId="4" fillId="2" borderId="0" xfId="8" applyNumberFormat="1" applyFont="1" applyFill="1" applyBorder="1" applyAlignment="1">
      <alignment horizontal="center"/>
    </xf>
    <xf numFmtId="0" fontId="21" fillId="0" borderId="0" xfId="47898" applyFont="1" applyBorder="1" applyAlignment="1"/>
    <xf numFmtId="0" fontId="21" fillId="2" borderId="0" xfId="47898" applyFill="1" applyBorder="1" applyAlignment="1"/>
    <xf numFmtId="166" fontId="4" fillId="2" borderId="0" xfId="7" applyNumberFormat="1" applyFont="1" applyFill="1" applyBorder="1" applyAlignment="1">
      <alignment horizontal="right"/>
    </xf>
    <xf numFmtId="166" fontId="4" fillId="2" borderId="1" xfId="7" applyNumberFormat="1" applyFont="1" applyFill="1" applyBorder="1" applyAlignment="1">
      <alignment horizontal="right"/>
    </xf>
    <xf numFmtId="17" fontId="0" fillId="0" borderId="0" xfId="0" applyNumberFormat="1"/>
    <xf numFmtId="0" fontId="14" fillId="0" borderId="0" xfId="0" applyFont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4" fillId="2" borderId="1" xfId="7" applyNumberFormat="1" applyFont="1" applyFill="1" applyBorder="1" applyAlignment="1"/>
    <xf numFmtId="0" fontId="4" fillId="2" borderId="1" xfId="8" applyFont="1" applyFill="1" applyBorder="1" applyAlignment="1">
      <alignment horizontal="left" wrapText="1"/>
    </xf>
    <xf numFmtId="167" fontId="4" fillId="2" borderId="0" xfId="0" applyNumberFormat="1" applyFont="1" applyFill="1" applyBorder="1" applyAlignment="1"/>
    <xf numFmtId="0" fontId="0" fillId="17" borderId="0" xfId="0" applyFill="1"/>
    <xf numFmtId="0" fontId="14" fillId="17" borderId="0" xfId="0" applyFont="1" applyFill="1"/>
    <xf numFmtId="14" fontId="6" fillId="2" borderId="0" xfId="0" applyNumberFormat="1" applyFont="1" applyFill="1" applyBorder="1"/>
    <xf numFmtId="0" fontId="0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167" fontId="4" fillId="2" borderId="0" xfId="0" applyNumberFormat="1" applyFont="1" applyFill="1" applyBorder="1" applyAlignment="1">
      <alignment horizontal="left" vertical="top"/>
    </xf>
    <xf numFmtId="0" fontId="21" fillId="2" borderId="0" xfId="47898" applyFont="1" applyFill="1" applyBorder="1" applyAlignment="1">
      <alignment vertical="top"/>
    </xf>
    <xf numFmtId="0" fontId="21" fillId="0" borderId="0" xfId="47898" applyFont="1" applyBorder="1" applyAlignment="1">
      <alignment vertical="top"/>
    </xf>
    <xf numFmtId="0" fontId="4" fillId="17" borderId="0" xfId="0" applyFont="1" applyFill="1"/>
    <xf numFmtId="0" fontId="4" fillId="2" borderId="0" xfId="0" applyFont="1" applyFill="1" applyAlignment="1">
      <alignment vertical="top"/>
    </xf>
    <xf numFmtId="49" fontId="23" fillId="2" borderId="0" xfId="8" applyNumberFormat="1" applyFont="1" applyFill="1" applyBorder="1" applyAlignment="1">
      <alignment horizontal="right" vertical="top"/>
    </xf>
    <xf numFmtId="49" fontId="23" fillId="2" borderId="0" xfId="8" applyNumberFormat="1" applyFont="1" applyFill="1" applyBorder="1" applyAlignment="1">
      <alignment horizontal="right"/>
    </xf>
    <xf numFmtId="49" fontId="23" fillId="2" borderId="0" xfId="0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right"/>
    </xf>
    <xf numFmtId="14" fontId="0" fillId="0" borderId="0" xfId="0" applyNumberFormat="1"/>
    <xf numFmtId="14" fontId="4" fillId="0" borderId="0" xfId="0" applyNumberFormat="1" applyFont="1"/>
    <xf numFmtId="49" fontId="23" fillId="2" borderId="0" xfId="8" applyNumberFormat="1" applyFont="1" applyFill="1" applyBorder="1" applyAlignment="1">
      <alignment horizontal="center"/>
    </xf>
    <xf numFmtId="49" fontId="23" fillId="2" borderId="0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23" fillId="2" borderId="0" xfId="0" applyNumberFormat="1" applyFont="1" applyFill="1" applyAlignment="1">
      <alignment horizontal="right"/>
    </xf>
    <xf numFmtId="49" fontId="23" fillId="2" borderId="0" xfId="8" applyNumberFormat="1" applyFont="1" applyFill="1" applyBorder="1" applyAlignment="1">
      <alignment horizontal="right" wrapText="1"/>
    </xf>
    <xf numFmtId="49" fontId="23" fillId="2" borderId="0" xfId="0" applyNumberFormat="1" applyFont="1" applyFill="1"/>
    <xf numFmtId="49" fontId="23" fillId="2" borderId="1" xfId="8" applyNumberFormat="1" applyFont="1" applyFill="1" applyBorder="1" applyAlignment="1">
      <alignment horizontal="right" wrapText="1"/>
    </xf>
    <xf numFmtId="49" fontId="1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2" fillId="17" borderId="0" xfId="47898" applyNumberFormat="1" applyFont="1" applyFill="1" applyAlignment="1">
      <alignment horizontal="center"/>
    </xf>
    <xf numFmtId="49" fontId="0" fillId="17" borderId="0" xfId="0" applyNumberFormat="1" applyFill="1" applyAlignment="1">
      <alignment horizontal="center"/>
    </xf>
    <xf numFmtId="0" fontId="4" fillId="2" borderId="1" xfId="8" applyFont="1" applyFill="1" applyBorder="1" applyAlignment="1">
      <alignment horizontal="center" vertical="top" wrapText="1"/>
    </xf>
    <xf numFmtId="14" fontId="42" fillId="2" borderId="0" xfId="0" applyNumberFormat="1" applyFont="1" applyFill="1"/>
    <xf numFmtId="0" fontId="43" fillId="2" borderId="0" xfId="0" applyFont="1" applyFill="1" applyAlignment="1">
      <alignment horizontal="right"/>
    </xf>
    <xf numFmtId="0" fontId="4" fillId="2" borderId="0" xfId="0" quotePrefix="1" applyNumberFormat="1" applyFont="1" applyFill="1" applyBorder="1" applyAlignment="1">
      <alignment horizontal="right"/>
    </xf>
    <xf numFmtId="0" fontId="17" fillId="2" borderId="0" xfId="0" applyFont="1" applyFill="1"/>
    <xf numFmtId="0" fontId="20" fillId="2" borderId="0" xfId="0" applyFont="1" applyFill="1" applyAlignment="1">
      <alignment wrapText="1"/>
    </xf>
    <xf numFmtId="0" fontId="20" fillId="2" borderId="0" xfId="0" applyFont="1" applyFill="1"/>
    <xf numFmtId="0" fontId="4" fillId="2" borderId="0" xfId="8" applyFont="1" applyFill="1" applyBorder="1" applyAlignment="1">
      <alignment horizontal="left" wrapText="1"/>
    </xf>
    <xf numFmtId="164" fontId="4" fillId="2" borderId="0" xfId="1" applyNumberFormat="1" applyFont="1" applyFill="1" applyBorder="1" applyAlignment="1">
      <alignment horizontal="right" indent="1"/>
    </xf>
    <xf numFmtId="0" fontId="4" fillId="2" borderId="0" xfId="0" applyFont="1" applyFill="1" applyBorder="1" applyAlignment="1">
      <alignment horizontal="right" indent="1"/>
    </xf>
    <xf numFmtId="164" fontId="4" fillId="2" borderId="1" xfId="1" applyNumberFormat="1" applyFont="1" applyFill="1" applyBorder="1" applyAlignment="1">
      <alignment horizontal="right" indent="1"/>
    </xf>
    <xf numFmtId="0" fontId="4" fillId="2" borderId="1" xfId="0" applyFont="1" applyFill="1" applyBorder="1" applyAlignment="1">
      <alignment horizontal="right" indent="1"/>
    </xf>
    <xf numFmtId="169" fontId="4" fillId="2" borderId="0" xfId="7" applyNumberFormat="1" applyFont="1" applyFill="1" applyBorder="1" applyAlignment="1">
      <alignment horizontal="right"/>
    </xf>
    <xf numFmtId="169" fontId="4" fillId="2" borderId="1" xfId="7" applyNumberFormat="1" applyFont="1" applyFill="1" applyBorder="1" applyAlignment="1">
      <alignment horizontal="right"/>
    </xf>
    <xf numFmtId="14" fontId="42" fillId="2" borderId="0" xfId="0" applyNumberFormat="1" applyFont="1" applyFill="1" applyBorder="1"/>
    <xf numFmtId="166" fontId="6" fillId="2" borderId="0" xfId="7" applyNumberFormat="1" applyFont="1" applyFill="1" applyBorder="1" applyAlignment="1"/>
    <xf numFmtId="0" fontId="4" fillId="2" borderId="0" xfId="7" applyNumberFormat="1" applyFont="1" applyFill="1" applyBorder="1" applyAlignment="1"/>
    <xf numFmtId="166" fontId="44" fillId="17" borderId="14" xfId="7" applyNumberFormat="1" applyFont="1" applyFill="1" applyBorder="1" applyAlignment="1">
      <alignment horizontal="center" vertical="center" wrapText="1"/>
    </xf>
    <xf numFmtId="166" fontId="44" fillId="17" borderId="15" xfId="7" applyNumberFormat="1" applyFont="1" applyFill="1" applyBorder="1" applyAlignment="1">
      <alignment horizontal="center" vertical="center" wrapText="1"/>
    </xf>
    <xf numFmtId="0" fontId="45" fillId="2" borderId="0" xfId="0" applyFont="1" applyFill="1"/>
  </cellXfs>
  <cellStyles count="47936">
    <cellStyle name="20% - Accent1 10" xfId="10"/>
    <cellStyle name="20% - Accent1 10 2" xfId="11"/>
    <cellStyle name="20% - Accent1 10 2 2" xfId="12"/>
    <cellStyle name="20% - Accent1 10 2 2 2" xfId="13"/>
    <cellStyle name="20% - Accent1 10 2 2 2 2" xfId="14"/>
    <cellStyle name="20% - Accent1 10 2 2 2 2 2" xfId="15"/>
    <cellStyle name="20% - Accent1 10 2 2 2 2 2 2" xfId="16"/>
    <cellStyle name="20% - Accent1 10 2 2 2 2 2 2 2" xfId="17"/>
    <cellStyle name="20% - Accent1 10 2 2 2 2 2 3" xfId="18"/>
    <cellStyle name="20% - Accent1 10 2 2 2 2 3" xfId="19"/>
    <cellStyle name="20% - Accent1 10 2 2 2 2 3 2" xfId="20"/>
    <cellStyle name="20% - Accent1 10 2 2 2 2 4" xfId="21"/>
    <cellStyle name="20% - Accent1 10 2 2 2 3" xfId="22"/>
    <cellStyle name="20% - Accent1 10 2 2 2 3 2" xfId="23"/>
    <cellStyle name="20% - Accent1 10 2 2 2 3 2 2" xfId="24"/>
    <cellStyle name="20% - Accent1 10 2 2 2 3 3" xfId="25"/>
    <cellStyle name="20% - Accent1 10 2 2 2 4" xfId="26"/>
    <cellStyle name="20% - Accent1 10 2 2 2 4 2" xfId="27"/>
    <cellStyle name="20% - Accent1 10 2 2 2 5" xfId="28"/>
    <cellStyle name="20% - Accent1 10 2 2 3" xfId="29"/>
    <cellStyle name="20% - Accent1 10 2 2 3 2" xfId="30"/>
    <cellStyle name="20% - Accent1 10 2 2 3 2 2" xfId="31"/>
    <cellStyle name="20% - Accent1 10 2 2 3 2 2 2" xfId="32"/>
    <cellStyle name="20% - Accent1 10 2 2 3 2 3" xfId="33"/>
    <cellStyle name="20% - Accent1 10 2 2 3 3" xfId="34"/>
    <cellStyle name="20% - Accent1 10 2 2 3 3 2" xfId="35"/>
    <cellStyle name="20% - Accent1 10 2 2 3 4" xfId="36"/>
    <cellStyle name="20% - Accent1 10 2 2 4" xfId="37"/>
    <cellStyle name="20% - Accent1 10 2 2 4 2" xfId="38"/>
    <cellStyle name="20% - Accent1 10 2 2 4 2 2" xfId="39"/>
    <cellStyle name="20% - Accent1 10 2 2 4 3" xfId="40"/>
    <cellStyle name="20% - Accent1 10 2 2 5" xfId="41"/>
    <cellStyle name="20% - Accent1 10 2 2 5 2" xfId="42"/>
    <cellStyle name="20% - Accent1 10 2 2 6" xfId="43"/>
    <cellStyle name="20% - Accent1 10 2 3" xfId="44"/>
    <cellStyle name="20% - Accent1 10 2 3 2" xfId="45"/>
    <cellStyle name="20% - Accent1 10 2 3 2 2" xfId="46"/>
    <cellStyle name="20% - Accent1 10 2 3 2 2 2" xfId="47"/>
    <cellStyle name="20% - Accent1 10 2 3 2 2 2 2" xfId="48"/>
    <cellStyle name="20% - Accent1 10 2 3 2 2 3" xfId="49"/>
    <cellStyle name="20% - Accent1 10 2 3 2 3" xfId="50"/>
    <cellStyle name="20% - Accent1 10 2 3 2 3 2" xfId="51"/>
    <cellStyle name="20% - Accent1 10 2 3 2 4" xfId="52"/>
    <cellStyle name="20% - Accent1 10 2 3 3" xfId="53"/>
    <cellStyle name="20% - Accent1 10 2 3 3 2" xfId="54"/>
    <cellStyle name="20% - Accent1 10 2 3 3 2 2" xfId="55"/>
    <cellStyle name="20% - Accent1 10 2 3 3 3" xfId="56"/>
    <cellStyle name="20% - Accent1 10 2 3 4" xfId="57"/>
    <cellStyle name="20% - Accent1 10 2 3 4 2" xfId="58"/>
    <cellStyle name="20% - Accent1 10 2 3 5" xfId="59"/>
    <cellStyle name="20% - Accent1 10 2 4" xfId="60"/>
    <cellStyle name="20% - Accent1 10 2 4 2" xfId="61"/>
    <cellStyle name="20% - Accent1 10 2 4 2 2" xfId="62"/>
    <cellStyle name="20% - Accent1 10 2 4 2 2 2" xfId="63"/>
    <cellStyle name="20% - Accent1 10 2 4 2 3" xfId="64"/>
    <cellStyle name="20% - Accent1 10 2 4 3" xfId="65"/>
    <cellStyle name="20% - Accent1 10 2 4 3 2" xfId="66"/>
    <cellStyle name="20% - Accent1 10 2 4 4" xfId="67"/>
    <cellStyle name="20% - Accent1 10 2 5" xfId="68"/>
    <cellStyle name="20% - Accent1 10 2 5 2" xfId="69"/>
    <cellStyle name="20% - Accent1 10 2 5 2 2" xfId="70"/>
    <cellStyle name="20% - Accent1 10 2 5 3" xfId="71"/>
    <cellStyle name="20% - Accent1 10 2 6" xfId="72"/>
    <cellStyle name="20% - Accent1 10 2 6 2" xfId="73"/>
    <cellStyle name="20% - Accent1 10 2 7" xfId="74"/>
    <cellStyle name="20% - Accent1 10 3" xfId="75"/>
    <cellStyle name="20% - Accent1 10 3 2" xfId="76"/>
    <cellStyle name="20% - Accent1 10 3 2 2" xfId="77"/>
    <cellStyle name="20% - Accent1 10 3 2 2 2" xfId="78"/>
    <cellStyle name="20% - Accent1 10 3 2 2 2 2" xfId="79"/>
    <cellStyle name="20% - Accent1 10 3 2 2 2 2 2" xfId="80"/>
    <cellStyle name="20% - Accent1 10 3 2 2 2 3" xfId="81"/>
    <cellStyle name="20% - Accent1 10 3 2 2 3" xfId="82"/>
    <cellStyle name="20% - Accent1 10 3 2 2 3 2" xfId="83"/>
    <cellStyle name="20% - Accent1 10 3 2 2 4" xfId="84"/>
    <cellStyle name="20% - Accent1 10 3 2 3" xfId="85"/>
    <cellStyle name="20% - Accent1 10 3 2 3 2" xfId="86"/>
    <cellStyle name="20% - Accent1 10 3 2 3 2 2" xfId="87"/>
    <cellStyle name="20% - Accent1 10 3 2 3 3" xfId="88"/>
    <cellStyle name="20% - Accent1 10 3 2 4" xfId="89"/>
    <cellStyle name="20% - Accent1 10 3 2 4 2" xfId="90"/>
    <cellStyle name="20% - Accent1 10 3 2 5" xfId="91"/>
    <cellStyle name="20% - Accent1 10 3 3" xfId="92"/>
    <cellStyle name="20% - Accent1 10 3 3 2" xfId="93"/>
    <cellStyle name="20% - Accent1 10 3 3 2 2" xfId="94"/>
    <cellStyle name="20% - Accent1 10 3 3 2 2 2" xfId="95"/>
    <cellStyle name="20% - Accent1 10 3 3 2 3" xfId="96"/>
    <cellStyle name="20% - Accent1 10 3 3 3" xfId="97"/>
    <cellStyle name="20% - Accent1 10 3 3 3 2" xfId="98"/>
    <cellStyle name="20% - Accent1 10 3 3 4" xfId="99"/>
    <cellStyle name="20% - Accent1 10 3 4" xfId="100"/>
    <cellStyle name="20% - Accent1 10 3 4 2" xfId="101"/>
    <cellStyle name="20% - Accent1 10 3 4 2 2" xfId="102"/>
    <cellStyle name="20% - Accent1 10 3 4 3" xfId="103"/>
    <cellStyle name="20% - Accent1 10 3 5" xfId="104"/>
    <cellStyle name="20% - Accent1 10 3 5 2" xfId="105"/>
    <cellStyle name="20% - Accent1 10 3 6" xfId="106"/>
    <cellStyle name="20% - Accent1 10 4" xfId="107"/>
    <cellStyle name="20% - Accent1 10 4 2" xfId="108"/>
    <cellStyle name="20% - Accent1 10 4 2 2" xfId="109"/>
    <cellStyle name="20% - Accent1 10 4 2 2 2" xfId="110"/>
    <cellStyle name="20% - Accent1 10 4 2 2 2 2" xfId="111"/>
    <cellStyle name="20% - Accent1 10 4 2 2 3" xfId="112"/>
    <cellStyle name="20% - Accent1 10 4 2 3" xfId="113"/>
    <cellStyle name="20% - Accent1 10 4 2 3 2" xfId="114"/>
    <cellStyle name="20% - Accent1 10 4 2 4" xfId="115"/>
    <cellStyle name="20% - Accent1 10 4 3" xfId="116"/>
    <cellStyle name="20% - Accent1 10 4 3 2" xfId="117"/>
    <cellStyle name="20% - Accent1 10 4 3 2 2" xfId="118"/>
    <cellStyle name="20% - Accent1 10 4 3 3" xfId="119"/>
    <cellStyle name="20% - Accent1 10 4 4" xfId="120"/>
    <cellStyle name="20% - Accent1 10 4 4 2" xfId="121"/>
    <cellStyle name="20% - Accent1 10 4 5" xfId="122"/>
    <cellStyle name="20% - Accent1 10 5" xfId="123"/>
    <cellStyle name="20% - Accent1 10 5 2" xfId="124"/>
    <cellStyle name="20% - Accent1 10 5 2 2" xfId="125"/>
    <cellStyle name="20% - Accent1 10 5 2 2 2" xfId="126"/>
    <cellStyle name="20% - Accent1 10 5 2 3" xfId="127"/>
    <cellStyle name="20% - Accent1 10 5 3" xfId="128"/>
    <cellStyle name="20% - Accent1 10 5 3 2" xfId="129"/>
    <cellStyle name="20% - Accent1 10 5 4" xfId="130"/>
    <cellStyle name="20% - Accent1 10 6" xfId="131"/>
    <cellStyle name="20% - Accent1 10 6 2" xfId="132"/>
    <cellStyle name="20% - Accent1 10 6 2 2" xfId="133"/>
    <cellStyle name="20% - Accent1 10 6 3" xfId="134"/>
    <cellStyle name="20% - Accent1 10 7" xfId="135"/>
    <cellStyle name="20% - Accent1 10 7 2" xfId="136"/>
    <cellStyle name="20% - Accent1 10 8" xfId="137"/>
    <cellStyle name="20% - Accent1 11" xfId="138"/>
    <cellStyle name="20% - Accent1 11 2" xfId="139"/>
    <cellStyle name="20% - Accent1 11 2 2" xfId="140"/>
    <cellStyle name="20% - Accent1 11 2 2 2" xfId="141"/>
    <cellStyle name="20% - Accent1 11 2 2 2 2" xfId="142"/>
    <cellStyle name="20% - Accent1 11 2 2 2 2 2" xfId="143"/>
    <cellStyle name="20% - Accent1 11 2 2 2 2 2 2" xfId="144"/>
    <cellStyle name="20% - Accent1 11 2 2 2 2 2 2 2" xfId="145"/>
    <cellStyle name="20% - Accent1 11 2 2 2 2 2 3" xfId="146"/>
    <cellStyle name="20% - Accent1 11 2 2 2 2 3" xfId="147"/>
    <cellStyle name="20% - Accent1 11 2 2 2 2 3 2" xfId="148"/>
    <cellStyle name="20% - Accent1 11 2 2 2 2 4" xfId="149"/>
    <cellStyle name="20% - Accent1 11 2 2 2 3" xfId="150"/>
    <cellStyle name="20% - Accent1 11 2 2 2 3 2" xfId="151"/>
    <cellStyle name="20% - Accent1 11 2 2 2 3 2 2" xfId="152"/>
    <cellStyle name="20% - Accent1 11 2 2 2 3 3" xfId="153"/>
    <cellStyle name="20% - Accent1 11 2 2 2 4" xfId="154"/>
    <cellStyle name="20% - Accent1 11 2 2 2 4 2" xfId="155"/>
    <cellStyle name="20% - Accent1 11 2 2 2 5" xfId="156"/>
    <cellStyle name="20% - Accent1 11 2 2 3" xfId="157"/>
    <cellStyle name="20% - Accent1 11 2 2 3 2" xfId="158"/>
    <cellStyle name="20% - Accent1 11 2 2 3 2 2" xfId="159"/>
    <cellStyle name="20% - Accent1 11 2 2 3 2 2 2" xfId="160"/>
    <cellStyle name="20% - Accent1 11 2 2 3 2 3" xfId="161"/>
    <cellStyle name="20% - Accent1 11 2 2 3 3" xfId="162"/>
    <cellStyle name="20% - Accent1 11 2 2 3 3 2" xfId="163"/>
    <cellStyle name="20% - Accent1 11 2 2 3 4" xfId="164"/>
    <cellStyle name="20% - Accent1 11 2 2 4" xfId="165"/>
    <cellStyle name="20% - Accent1 11 2 2 4 2" xfId="166"/>
    <cellStyle name="20% - Accent1 11 2 2 4 2 2" xfId="167"/>
    <cellStyle name="20% - Accent1 11 2 2 4 3" xfId="168"/>
    <cellStyle name="20% - Accent1 11 2 2 5" xfId="169"/>
    <cellStyle name="20% - Accent1 11 2 2 5 2" xfId="170"/>
    <cellStyle name="20% - Accent1 11 2 2 6" xfId="171"/>
    <cellStyle name="20% - Accent1 11 2 3" xfId="172"/>
    <cellStyle name="20% - Accent1 11 2 3 2" xfId="173"/>
    <cellStyle name="20% - Accent1 11 2 3 2 2" xfId="174"/>
    <cellStyle name="20% - Accent1 11 2 3 2 2 2" xfId="175"/>
    <cellStyle name="20% - Accent1 11 2 3 2 2 2 2" xfId="176"/>
    <cellStyle name="20% - Accent1 11 2 3 2 2 3" xfId="177"/>
    <cellStyle name="20% - Accent1 11 2 3 2 3" xfId="178"/>
    <cellStyle name="20% - Accent1 11 2 3 2 3 2" xfId="179"/>
    <cellStyle name="20% - Accent1 11 2 3 2 4" xfId="180"/>
    <cellStyle name="20% - Accent1 11 2 3 3" xfId="181"/>
    <cellStyle name="20% - Accent1 11 2 3 3 2" xfId="182"/>
    <cellStyle name="20% - Accent1 11 2 3 3 2 2" xfId="183"/>
    <cellStyle name="20% - Accent1 11 2 3 3 3" xfId="184"/>
    <cellStyle name="20% - Accent1 11 2 3 4" xfId="185"/>
    <cellStyle name="20% - Accent1 11 2 3 4 2" xfId="186"/>
    <cellStyle name="20% - Accent1 11 2 3 5" xfId="187"/>
    <cellStyle name="20% - Accent1 11 2 4" xfId="188"/>
    <cellStyle name="20% - Accent1 11 2 4 2" xfId="189"/>
    <cellStyle name="20% - Accent1 11 2 4 2 2" xfId="190"/>
    <cellStyle name="20% - Accent1 11 2 4 2 2 2" xfId="191"/>
    <cellStyle name="20% - Accent1 11 2 4 2 3" xfId="192"/>
    <cellStyle name="20% - Accent1 11 2 4 3" xfId="193"/>
    <cellStyle name="20% - Accent1 11 2 4 3 2" xfId="194"/>
    <cellStyle name="20% - Accent1 11 2 4 4" xfId="195"/>
    <cellStyle name="20% - Accent1 11 2 5" xfId="196"/>
    <cellStyle name="20% - Accent1 11 2 5 2" xfId="197"/>
    <cellStyle name="20% - Accent1 11 2 5 2 2" xfId="198"/>
    <cellStyle name="20% - Accent1 11 2 5 3" xfId="199"/>
    <cellStyle name="20% - Accent1 11 2 6" xfId="200"/>
    <cellStyle name="20% - Accent1 11 2 6 2" xfId="201"/>
    <cellStyle name="20% - Accent1 11 2 7" xfId="202"/>
    <cellStyle name="20% - Accent1 11 3" xfId="203"/>
    <cellStyle name="20% - Accent1 11 3 2" xfId="204"/>
    <cellStyle name="20% - Accent1 11 3 2 2" xfId="205"/>
    <cellStyle name="20% - Accent1 11 3 2 2 2" xfId="206"/>
    <cellStyle name="20% - Accent1 11 3 2 2 2 2" xfId="207"/>
    <cellStyle name="20% - Accent1 11 3 2 2 2 2 2" xfId="208"/>
    <cellStyle name="20% - Accent1 11 3 2 2 2 3" xfId="209"/>
    <cellStyle name="20% - Accent1 11 3 2 2 3" xfId="210"/>
    <cellStyle name="20% - Accent1 11 3 2 2 3 2" xfId="211"/>
    <cellStyle name="20% - Accent1 11 3 2 2 4" xfId="212"/>
    <cellStyle name="20% - Accent1 11 3 2 3" xfId="213"/>
    <cellStyle name="20% - Accent1 11 3 2 3 2" xfId="214"/>
    <cellStyle name="20% - Accent1 11 3 2 3 2 2" xfId="215"/>
    <cellStyle name="20% - Accent1 11 3 2 3 3" xfId="216"/>
    <cellStyle name="20% - Accent1 11 3 2 4" xfId="217"/>
    <cellStyle name="20% - Accent1 11 3 2 4 2" xfId="218"/>
    <cellStyle name="20% - Accent1 11 3 2 5" xfId="219"/>
    <cellStyle name="20% - Accent1 11 3 3" xfId="220"/>
    <cellStyle name="20% - Accent1 11 3 3 2" xfId="221"/>
    <cellStyle name="20% - Accent1 11 3 3 2 2" xfId="222"/>
    <cellStyle name="20% - Accent1 11 3 3 2 2 2" xfId="223"/>
    <cellStyle name="20% - Accent1 11 3 3 2 3" xfId="224"/>
    <cellStyle name="20% - Accent1 11 3 3 3" xfId="225"/>
    <cellStyle name="20% - Accent1 11 3 3 3 2" xfId="226"/>
    <cellStyle name="20% - Accent1 11 3 3 4" xfId="227"/>
    <cellStyle name="20% - Accent1 11 3 4" xfId="228"/>
    <cellStyle name="20% - Accent1 11 3 4 2" xfId="229"/>
    <cellStyle name="20% - Accent1 11 3 4 2 2" xfId="230"/>
    <cellStyle name="20% - Accent1 11 3 4 3" xfId="231"/>
    <cellStyle name="20% - Accent1 11 3 5" xfId="232"/>
    <cellStyle name="20% - Accent1 11 3 5 2" xfId="233"/>
    <cellStyle name="20% - Accent1 11 3 6" xfId="234"/>
    <cellStyle name="20% - Accent1 11 4" xfId="235"/>
    <cellStyle name="20% - Accent1 11 4 2" xfId="236"/>
    <cellStyle name="20% - Accent1 11 4 2 2" xfId="237"/>
    <cellStyle name="20% - Accent1 11 4 2 2 2" xfId="238"/>
    <cellStyle name="20% - Accent1 11 4 2 2 2 2" xfId="239"/>
    <cellStyle name="20% - Accent1 11 4 2 2 3" xfId="240"/>
    <cellStyle name="20% - Accent1 11 4 2 3" xfId="241"/>
    <cellStyle name="20% - Accent1 11 4 2 3 2" xfId="242"/>
    <cellStyle name="20% - Accent1 11 4 2 4" xfId="243"/>
    <cellStyle name="20% - Accent1 11 4 3" xfId="244"/>
    <cellStyle name="20% - Accent1 11 4 3 2" xfId="245"/>
    <cellStyle name="20% - Accent1 11 4 3 2 2" xfId="246"/>
    <cellStyle name="20% - Accent1 11 4 3 3" xfId="247"/>
    <cellStyle name="20% - Accent1 11 4 4" xfId="248"/>
    <cellStyle name="20% - Accent1 11 4 4 2" xfId="249"/>
    <cellStyle name="20% - Accent1 11 4 5" xfId="250"/>
    <cellStyle name="20% - Accent1 11 5" xfId="251"/>
    <cellStyle name="20% - Accent1 11 5 2" xfId="252"/>
    <cellStyle name="20% - Accent1 11 5 2 2" xfId="253"/>
    <cellStyle name="20% - Accent1 11 5 2 2 2" xfId="254"/>
    <cellStyle name="20% - Accent1 11 5 2 3" xfId="255"/>
    <cellStyle name="20% - Accent1 11 5 3" xfId="256"/>
    <cellStyle name="20% - Accent1 11 5 3 2" xfId="257"/>
    <cellStyle name="20% - Accent1 11 5 4" xfId="258"/>
    <cellStyle name="20% - Accent1 11 6" xfId="259"/>
    <cellStyle name="20% - Accent1 11 6 2" xfId="260"/>
    <cellStyle name="20% - Accent1 11 6 2 2" xfId="261"/>
    <cellStyle name="20% - Accent1 11 6 3" xfId="262"/>
    <cellStyle name="20% - Accent1 11 7" xfId="263"/>
    <cellStyle name="20% - Accent1 11 7 2" xfId="264"/>
    <cellStyle name="20% - Accent1 11 8" xfId="265"/>
    <cellStyle name="20% - Accent1 12" xfId="266"/>
    <cellStyle name="20% - Accent1 12 2" xfId="267"/>
    <cellStyle name="20% - Accent1 12 2 2" xfId="268"/>
    <cellStyle name="20% - Accent1 12 2 2 2" xfId="269"/>
    <cellStyle name="20% - Accent1 12 2 2 2 2" xfId="270"/>
    <cellStyle name="20% - Accent1 12 2 2 2 2 2" xfId="271"/>
    <cellStyle name="20% - Accent1 12 2 2 2 2 2 2" xfId="272"/>
    <cellStyle name="20% - Accent1 12 2 2 2 2 2 2 2" xfId="273"/>
    <cellStyle name="20% - Accent1 12 2 2 2 2 2 3" xfId="274"/>
    <cellStyle name="20% - Accent1 12 2 2 2 2 3" xfId="275"/>
    <cellStyle name="20% - Accent1 12 2 2 2 2 3 2" xfId="276"/>
    <cellStyle name="20% - Accent1 12 2 2 2 2 4" xfId="277"/>
    <cellStyle name="20% - Accent1 12 2 2 2 3" xfId="278"/>
    <cellStyle name="20% - Accent1 12 2 2 2 3 2" xfId="279"/>
    <cellStyle name="20% - Accent1 12 2 2 2 3 2 2" xfId="280"/>
    <cellStyle name="20% - Accent1 12 2 2 2 3 3" xfId="281"/>
    <cellStyle name="20% - Accent1 12 2 2 2 4" xfId="282"/>
    <cellStyle name="20% - Accent1 12 2 2 2 4 2" xfId="283"/>
    <cellStyle name="20% - Accent1 12 2 2 2 5" xfId="284"/>
    <cellStyle name="20% - Accent1 12 2 2 3" xfId="285"/>
    <cellStyle name="20% - Accent1 12 2 2 3 2" xfId="286"/>
    <cellStyle name="20% - Accent1 12 2 2 3 2 2" xfId="287"/>
    <cellStyle name="20% - Accent1 12 2 2 3 2 2 2" xfId="288"/>
    <cellStyle name="20% - Accent1 12 2 2 3 2 3" xfId="289"/>
    <cellStyle name="20% - Accent1 12 2 2 3 3" xfId="290"/>
    <cellStyle name="20% - Accent1 12 2 2 3 3 2" xfId="291"/>
    <cellStyle name="20% - Accent1 12 2 2 3 4" xfId="292"/>
    <cellStyle name="20% - Accent1 12 2 2 4" xfId="293"/>
    <cellStyle name="20% - Accent1 12 2 2 4 2" xfId="294"/>
    <cellStyle name="20% - Accent1 12 2 2 4 2 2" xfId="295"/>
    <cellStyle name="20% - Accent1 12 2 2 4 3" xfId="296"/>
    <cellStyle name="20% - Accent1 12 2 2 5" xfId="297"/>
    <cellStyle name="20% - Accent1 12 2 2 5 2" xfId="298"/>
    <cellStyle name="20% - Accent1 12 2 2 6" xfId="299"/>
    <cellStyle name="20% - Accent1 12 2 3" xfId="300"/>
    <cellStyle name="20% - Accent1 12 2 3 2" xfId="301"/>
    <cellStyle name="20% - Accent1 12 2 3 2 2" xfId="302"/>
    <cellStyle name="20% - Accent1 12 2 3 2 2 2" xfId="303"/>
    <cellStyle name="20% - Accent1 12 2 3 2 2 2 2" xfId="304"/>
    <cellStyle name="20% - Accent1 12 2 3 2 2 3" xfId="305"/>
    <cellStyle name="20% - Accent1 12 2 3 2 3" xfId="306"/>
    <cellStyle name="20% - Accent1 12 2 3 2 3 2" xfId="307"/>
    <cellStyle name="20% - Accent1 12 2 3 2 4" xfId="308"/>
    <cellStyle name="20% - Accent1 12 2 3 3" xfId="309"/>
    <cellStyle name="20% - Accent1 12 2 3 3 2" xfId="310"/>
    <cellStyle name="20% - Accent1 12 2 3 3 2 2" xfId="311"/>
    <cellStyle name="20% - Accent1 12 2 3 3 3" xfId="312"/>
    <cellStyle name="20% - Accent1 12 2 3 4" xfId="313"/>
    <cellStyle name="20% - Accent1 12 2 3 4 2" xfId="314"/>
    <cellStyle name="20% - Accent1 12 2 3 5" xfId="315"/>
    <cellStyle name="20% - Accent1 12 2 4" xfId="316"/>
    <cellStyle name="20% - Accent1 12 2 4 2" xfId="317"/>
    <cellStyle name="20% - Accent1 12 2 4 2 2" xfId="318"/>
    <cellStyle name="20% - Accent1 12 2 4 2 2 2" xfId="319"/>
    <cellStyle name="20% - Accent1 12 2 4 2 3" xfId="320"/>
    <cellStyle name="20% - Accent1 12 2 4 3" xfId="321"/>
    <cellStyle name="20% - Accent1 12 2 4 3 2" xfId="322"/>
    <cellStyle name="20% - Accent1 12 2 4 4" xfId="323"/>
    <cellStyle name="20% - Accent1 12 2 5" xfId="324"/>
    <cellStyle name="20% - Accent1 12 2 5 2" xfId="325"/>
    <cellStyle name="20% - Accent1 12 2 5 2 2" xfId="326"/>
    <cellStyle name="20% - Accent1 12 2 5 3" xfId="327"/>
    <cellStyle name="20% - Accent1 12 2 6" xfId="328"/>
    <cellStyle name="20% - Accent1 12 2 6 2" xfId="329"/>
    <cellStyle name="20% - Accent1 12 2 7" xfId="330"/>
    <cellStyle name="20% - Accent1 12 3" xfId="331"/>
    <cellStyle name="20% - Accent1 12 3 2" xfId="332"/>
    <cellStyle name="20% - Accent1 12 3 2 2" xfId="333"/>
    <cellStyle name="20% - Accent1 12 3 2 2 2" xfId="334"/>
    <cellStyle name="20% - Accent1 12 3 2 2 2 2" xfId="335"/>
    <cellStyle name="20% - Accent1 12 3 2 2 2 2 2" xfId="336"/>
    <cellStyle name="20% - Accent1 12 3 2 2 2 3" xfId="337"/>
    <cellStyle name="20% - Accent1 12 3 2 2 3" xfId="338"/>
    <cellStyle name="20% - Accent1 12 3 2 2 3 2" xfId="339"/>
    <cellStyle name="20% - Accent1 12 3 2 2 4" xfId="340"/>
    <cellStyle name="20% - Accent1 12 3 2 3" xfId="341"/>
    <cellStyle name="20% - Accent1 12 3 2 3 2" xfId="342"/>
    <cellStyle name="20% - Accent1 12 3 2 3 2 2" xfId="343"/>
    <cellStyle name="20% - Accent1 12 3 2 3 3" xfId="344"/>
    <cellStyle name="20% - Accent1 12 3 2 4" xfId="345"/>
    <cellStyle name="20% - Accent1 12 3 2 4 2" xfId="346"/>
    <cellStyle name="20% - Accent1 12 3 2 5" xfId="347"/>
    <cellStyle name="20% - Accent1 12 3 3" xfId="348"/>
    <cellStyle name="20% - Accent1 12 3 3 2" xfId="349"/>
    <cellStyle name="20% - Accent1 12 3 3 2 2" xfId="350"/>
    <cellStyle name="20% - Accent1 12 3 3 2 2 2" xfId="351"/>
    <cellStyle name="20% - Accent1 12 3 3 2 3" xfId="352"/>
    <cellStyle name="20% - Accent1 12 3 3 3" xfId="353"/>
    <cellStyle name="20% - Accent1 12 3 3 3 2" xfId="354"/>
    <cellStyle name="20% - Accent1 12 3 3 4" xfId="355"/>
    <cellStyle name="20% - Accent1 12 3 4" xfId="356"/>
    <cellStyle name="20% - Accent1 12 3 4 2" xfId="357"/>
    <cellStyle name="20% - Accent1 12 3 4 2 2" xfId="358"/>
    <cellStyle name="20% - Accent1 12 3 4 3" xfId="359"/>
    <cellStyle name="20% - Accent1 12 3 5" xfId="360"/>
    <cellStyle name="20% - Accent1 12 3 5 2" xfId="361"/>
    <cellStyle name="20% - Accent1 12 3 6" xfId="362"/>
    <cellStyle name="20% - Accent1 12 4" xfId="363"/>
    <cellStyle name="20% - Accent1 12 4 2" xfId="364"/>
    <cellStyle name="20% - Accent1 12 4 2 2" xfId="365"/>
    <cellStyle name="20% - Accent1 12 4 2 2 2" xfId="366"/>
    <cellStyle name="20% - Accent1 12 4 2 2 2 2" xfId="367"/>
    <cellStyle name="20% - Accent1 12 4 2 2 3" xfId="368"/>
    <cellStyle name="20% - Accent1 12 4 2 3" xfId="369"/>
    <cellStyle name="20% - Accent1 12 4 2 3 2" xfId="370"/>
    <cellStyle name="20% - Accent1 12 4 2 4" xfId="371"/>
    <cellStyle name="20% - Accent1 12 4 3" xfId="372"/>
    <cellStyle name="20% - Accent1 12 4 3 2" xfId="373"/>
    <cellStyle name="20% - Accent1 12 4 3 2 2" xfId="374"/>
    <cellStyle name="20% - Accent1 12 4 3 3" xfId="375"/>
    <cellStyle name="20% - Accent1 12 4 4" xfId="376"/>
    <cellStyle name="20% - Accent1 12 4 4 2" xfId="377"/>
    <cellStyle name="20% - Accent1 12 4 5" xfId="378"/>
    <cellStyle name="20% - Accent1 12 5" xfId="379"/>
    <cellStyle name="20% - Accent1 12 5 2" xfId="380"/>
    <cellStyle name="20% - Accent1 12 5 2 2" xfId="381"/>
    <cellStyle name="20% - Accent1 12 5 2 2 2" xfId="382"/>
    <cellStyle name="20% - Accent1 12 5 2 3" xfId="383"/>
    <cellStyle name="20% - Accent1 12 5 3" xfId="384"/>
    <cellStyle name="20% - Accent1 12 5 3 2" xfId="385"/>
    <cellStyle name="20% - Accent1 12 5 4" xfId="386"/>
    <cellStyle name="20% - Accent1 12 6" xfId="387"/>
    <cellStyle name="20% - Accent1 12 6 2" xfId="388"/>
    <cellStyle name="20% - Accent1 12 6 2 2" xfId="389"/>
    <cellStyle name="20% - Accent1 12 6 3" xfId="390"/>
    <cellStyle name="20% - Accent1 12 7" xfId="391"/>
    <cellStyle name="20% - Accent1 12 7 2" xfId="392"/>
    <cellStyle name="20% - Accent1 12 8" xfId="393"/>
    <cellStyle name="20% - Accent1 13" xfId="394"/>
    <cellStyle name="20% - Accent1 13 2" xfId="395"/>
    <cellStyle name="20% - Accent1 13 2 2" xfId="396"/>
    <cellStyle name="20% - Accent1 13 2 2 2" xfId="397"/>
    <cellStyle name="20% - Accent1 13 2 2 2 2" xfId="398"/>
    <cellStyle name="20% - Accent1 13 2 2 2 2 2" xfId="399"/>
    <cellStyle name="20% - Accent1 13 2 2 2 2 2 2" xfId="400"/>
    <cellStyle name="20% - Accent1 13 2 2 2 2 2 2 2" xfId="401"/>
    <cellStyle name="20% - Accent1 13 2 2 2 2 2 3" xfId="402"/>
    <cellStyle name="20% - Accent1 13 2 2 2 2 3" xfId="403"/>
    <cellStyle name="20% - Accent1 13 2 2 2 2 3 2" xfId="404"/>
    <cellStyle name="20% - Accent1 13 2 2 2 2 4" xfId="405"/>
    <cellStyle name="20% - Accent1 13 2 2 2 3" xfId="406"/>
    <cellStyle name="20% - Accent1 13 2 2 2 3 2" xfId="407"/>
    <cellStyle name="20% - Accent1 13 2 2 2 3 2 2" xfId="408"/>
    <cellStyle name="20% - Accent1 13 2 2 2 3 3" xfId="409"/>
    <cellStyle name="20% - Accent1 13 2 2 2 4" xfId="410"/>
    <cellStyle name="20% - Accent1 13 2 2 2 4 2" xfId="411"/>
    <cellStyle name="20% - Accent1 13 2 2 2 5" xfId="412"/>
    <cellStyle name="20% - Accent1 13 2 2 3" xfId="413"/>
    <cellStyle name="20% - Accent1 13 2 2 3 2" xfId="414"/>
    <cellStyle name="20% - Accent1 13 2 2 3 2 2" xfId="415"/>
    <cellStyle name="20% - Accent1 13 2 2 3 2 2 2" xfId="416"/>
    <cellStyle name="20% - Accent1 13 2 2 3 2 3" xfId="417"/>
    <cellStyle name="20% - Accent1 13 2 2 3 3" xfId="418"/>
    <cellStyle name="20% - Accent1 13 2 2 3 3 2" xfId="419"/>
    <cellStyle name="20% - Accent1 13 2 2 3 4" xfId="420"/>
    <cellStyle name="20% - Accent1 13 2 2 4" xfId="421"/>
    <cellStyle name="20% - Accent1 13 2 2 4 2" xfId="422"/>
    <cellStyle name="20% - Accent1 13 2 2 4 2 2" xfId="423"/>
    <cellStyle name="20% - Accent1 13 2 2 4 3" xfId="424"/>
    <cellStyle name="20% - Accent1 13 2 2 5" xfId="425"/>
    <cellStyle name="20% - Accent1 13 2 2 5 2" xfId="426"/>
    <cellStyle name="20% - Accent1 13 2 2 6" xfId="427"/>
    <cellStyle name="20% - Accent1 13 2 3" xfId="428"/>
    <cellStyle name="20% - Accent1 13 2 3 2" xfId="429"/>
    <cellStyle name="20% - Accent1 13 2 3 2 2" xfId="430"/>
    <cellStyle name="20% - Accent1 13 2 3 2 2 2" xfId="431"/>
    <cellStyle name="20% - Accent1 13 2 3 2 2 2 2" xfId="432"/>
    <cellStyle name="20% - Accent1 13 2 3 2 2 3" xfId="433"/>
    <cellStyle name="20% - Accent1 13 2 3 2 3" xfId="434"/>
    <cellStyle name="20% - Accent1 13 2 3 2 3 2" xfId="435"/>
    <cellStyle name="20% - Accent1 13 2 3 2 4" xfId="436"/>
    <cellStyle name="20% - Accent1 13 2 3 3" xfId="437"/>
    <cellStyle name="20% - Accent1 13 2 3 3 2" xfId="438"/>
    <cellStyle name="20% - Accent1 13 2 3 3 2 2" xfId="439"/>
    <cellStyle name="20% - Accent1 13 2 3 3 3" xfId="440"/>
    <cellStyle name="20% - Accent1 13 2 3 4" xfId="441"/>
    <cellStyle name="20% - Accent1 13 2 3 4 2" xfId="442"/>
    <cellStyle name="20% - Accent1 13 2 3 5" xfId="443"/>
    <cellStyle name="20% - Accent1 13 2 4" xfId="444"/>
    <cellStyle name="20% - Accent1 13 2 4 2" xfId="445"/>
    <cellStyle name="20% - Accent1 13 2 4 2 2" xfId="446"/>
    <cellStyle name="20% - Accent1 13 2 4 2 2 2" xfId="447"/>
    <cellStyle name="20% - Accent1 13 2 4 2 3" xfId="448"/>
    <cellStyle name="20% - Accent1 13 2 4 3" xfId="449"/>
    <cellStyle name="20% - Accent1 13 2 4 3 2" xfId="450"/>
    <cellStyle name="20% - Accent1 13 2 4 4" xfId="451"/>
    <cellStyle name="20% - Accent1 13 2 5" xfId="452"/>
    <cellStyle name="20% - Accent1 13 2 5 2" xfId="453"/>
    <cellStyle name="20% - Accent1 13 2 5 2 2" xfId="454"/>
    <cellStyle name="20% - Accent1 13 2 5 3" xfId="455"/>
    <cellStyle name="20% - Accent1 13 2 6" xfId="456"/>
    <cellStyle name="20% - Accent1 13 2 6 2" xfId="457"/>
    <cellStyle name="20% - Accent1 13 2 7" xfId="458"/>
    <cellStyle name="20% - Accent1 13 3" xfId="459"/>
    <cellStyle name="20% - Accent1 13 3 2" xfId="460"/>
    <cellStyle name="20% - Accent1 13 3 2 2" xfId="461"/>
    <cellStyle name="20% - Accent1 13 3 2 2 2" xfId="462"/>
    <cellStyle name="20% - Accent1 13 3 2 2 2 2" xfId="463"/>
    <cellStyle name="20% - Accent1 13 3 2 2 2 2 2" xfId="464"/>
    <cellStyle name="20% - Accent1 13 3 2 2 2 3" xfId="465"/>
    <cellStyle name="20% - Accent1 13 3 2 2 3" xfId="466"/>
    <cellStyle name="20% - Accent1 13 3 2 2 3 2" xfId="467"/>
    <cellStyle name="20% - Accent1 13 3 2 2 4" xfId="468"/>
    <cellStyle name="20% - Accent1 13 3 2 3" xfId="469"/>
    <cellStyle name="20% - Accent1 13 3 2 3 2" xfId="470"/>
    <cellStyle name="20% - Accent1 13 3 2 3 2 2" xfId="471"/>
    <cellStyle name="20% - Accent1 13 3 2 3 3" xfId="472"/>
    <cellStyle name="20% - Accent1 13 3 2 4" xfId="473"/>
    <cellStyle name="20% - Accent1 13 3 2 4 2" xfId="474"/>
    <cellStyle name="20% - Accent1 13 3 2 5" xfId="475"/>
    <cellStyle name="20% - Accent1 13 3 3" xfId="476"/>
    <cellStyle name="20% - Accent1 13 3 3 2" xfId="477"/>
    <cellStyle name="20% - Accent1 13 3 3 2 2" xfId="478"/>
    <cellStyle name="20% - Accent1 13 3 3 2 2 2" xfId="479"/>
    <cellStyle name="20% - Accent1 13 3 3 2 3" xfId="480"/>
    <cellStyle name="20% - Accent1 13 3 3 3" xfId="481"/>
    <cellStyle name="20% - Accent1 13 3 3 3 2" xfId="482"/>
    <cellStyle name="20% - Accent1 13 3 3 4" xfId="483"/>
    <cellStyle name="20% - Accent1 13 3 4" xfId="484"/>
    <cellStyle name="20% - Accent1 13 3 4 2" xfId="485"/>
    <cellStyle name="20% - Accent1 13 3 4 2 2" xfId="486"/>
    <cellStyle name="20% - Accent1 13 3 4 3" xfId="487"/>
    <cellStyle name="20% - Accent1 13 3 5" xfId="488"/>
    <cellStyle name="20% - Accent1 13 3 5 2" xfId="489"/>
    <cellStyle name="20% - Accent1 13 3 6" xfId="490"/>
    <cellStyle name="20% - Accent1 13 4" xfId="491"/>
    <cellStyle name="20% - Accent1 13 4 2" xfId="492"/>
    <cellStyle name="20% - Accent1 13 4 2 2" xfId="493"/>
    <cellStyle name="20% - Accent1 13 4 2 2 2" xfId="494"/>
    <cellStyle name="20% - Accent1 13 4 2 2 2 2" xfId="495"/>
    <cellStyle name="20% - Accent1 13 4 2 2 3" xfId="496"/>
    <cellStyle name="20% - Accent1 13 4 2 3" xfId="497"/>
    <cellStyle name="20% - Accent1 13 4 2 3 2" xfId="498"/>
    <cellStyle name="20% - Accent1 13 4 2 4" xfId="499"/>
    <cellStyle name="20% - Accent1 13 4 3" xfId="500"/>
    <cellStyle name="20% - Accent1 13 4 3 2" xfId="501"/>
    <cellStyle name="20% - Accent1 13 4 3 2 2" xfId="502"/>
    <cellStyle name="20% - Accent1 13 4 3 3" xfId="503"/>
    <cellStyle name="20% - Accent1 13 4 4" xfId="504"/>
    <cellStyle name="20% - Accent1 13 4 4 2" xfId="505"/>
    <cellStyle name="20% - Accent1 13 4 5" xfId="506"/>
    <cellStyle name="20% - Accent1 13 5" xfId="507"/>
    <cellStyle name="20% - Accent1 13 5 2" xfId="508"/>
    <cellStyle name="20% - Accent1 13 5 2 2" xfId="509"/>
    <cellStyle name="20% - Accent1 13 5 2 2 2" xfId="510"/>
    <cellStyle name="20% - Accent1 13 5 2 3" xfId="511"/>
    <cellStyle name="20% - Accent1 13 5 3" xfId="512"/>
    <cellStyle name="20% - Accent1 13 5 3 2" xfId="513"/>
    <cellStyle name="20% - Accent1 13 5 4" xfId="514"/>
    <cellStyle name="20% - Accent1 13 6" xfId="515"/>
    <cellStyle name="20% - Accent1 13 6 2" xfId="516"/>
    <cellStyle name="20% - Accent1 13 6 2 2" xfId="517"/>
    <cellStyle name="20% - Accent1 13 6 3" xfId="518"/>
    <cellStyle name="20% - Accent1 13 7" xfId="519"/>
    <cellStyle name="20% - Accent1 13 7 2" xfId="520"/>
    <cellStyle name="20% - Accent1 13 8" xfId="521"/>
    <cellStyle name="20% - Accent1 14" xfId="522"/>
    <cellStyle name="20% - Accent1 14 2" xfId="523"/>
    <cellStyle name="20% - Accent1 14 2 2" xfId="524"/>
    <cellStyle name="20% - Accent1 14 2 2 2" xfId="525"/>
    <cellStyle name="20% - Accent1 14 2 2 2 2" xfId="526"/>
    <cellStyle name="20% - Accent1 14 2 2 2 2 2" xfId="527"/>
    <cellStyle name="20% - Accent1 14 2 2 2 2 2 2" xfId="528"/>
    <cellStyle name="20% - Accent1 14 2 2 2 2 2 2 2" xfId="529"/>
    <cellStyle name="20% - Accent1 14 2 2 2 2 2 3" xfId="530"/>
    <cellStyle name="20% - Accent1 14 2 2 2 2 3" xfId="531"/>
    <cellStyle name="20% - Accent1 14 2 2 2 2 3 2" xfId="532"/>
    <cellStyle name="20% - Accent1 14 2 2 2 2 4" xfId="533"/>
    <cellStyle name="20% - Accent1 14 2 2 2 3" xfId="534"/>
    <cellStyle name="20% - Accent1 14 2 2 2 3 2" xfId="535"/>
    <cellStyle name="20% - Accent1 14 2 2 2 3 2 2" xfId="536"/>
    <cellStyle name="20% - Accent1 14 2 2 2 3 3" xfId="537"/>
    <cellStyle name="20% - Accent1 14 2 2 2 4" xfId="538"/>
    <cellStyle name="20% - Accent1 14 2 2 2 4 2" xfId="539"/>
    <cellStyle name="20% - Accent1 14 2 2 2 5" xfId="540"/>
    <cellStyle name="20% - Accent1 14 2 2 3" xfId="541"/>
    <cellStyle name="20% - Accent1 14 2 2 3 2" xfId="542"/>
    <cellStyle name="20% - Accent1 14 2 2 3 2 2" xfId="543"/>
    <cellStyle name="20% - Accent1 14 2 2 3 2 2 2" xfId="544"/>
    <cellStyle name="20% - Accent1 14 2 2 3 2 3" xfId="545"/>
    <cellStyle name="20% - Accent1 14 2 2 3 3" xfId="546"/>
    <cellStyle name="20% - Accent1 14 2 2 3 3 2" xfId="547"/>
    <cellStyle name="20% - Accent1 14 2 2 3 4" xfId="548"/>
    <cellStyle name="20% - Accent1 14 2 2 4" xfId="549"/>
    <cellStyle name="20% - Accent1 14 2 2 4 2" xfId="550"/>
    <cellStyle name="20% - Accent1 14 2 2 4 2 2" xfId="551"/>
    <cellStyle name="20% - Accent1 14 2 2 4 3" xfId="552"/>
    <cellStyle name="20% - Accent1 14 2 2 5" xfId="553"/>
    <cellStyle name="20% - Accent1 14 2 2 5 2" xfId="554"/>
    <cellStyle name="20% - Accent1 14 2 2 6" xfId="555"/>
    <cellStyle name="20% - Accent1 14 2 3" xfId="556"/>
    <cellStyle name="20% - Accent1 14 2 3 2" xfId="557"/>
    <cellStyle name="20% - Accent1 14 2 3 2 2" xfId="558"/>
    <cellStyle name="20% - Accent1 14 2 3 2 2 2" xfId="559"/>
    <cellStyle name="20% - Accent1 14 2 3 2 2 2 2" xfId="560"/>
    <cellStyle name="20% - Accent1 14 2 3 2 2 3" xfId="561"/>
    <cellStyle name="20% - Accent1 14 2 3 2 3" xfId="562"/>
    <cellStyle name="20% - Accent1 14 2 3 2 3 2" xfId="563"/>
    <cellStyle name="20% - Accent1 14 2 3 2 4" xfId="564"/>
    <cellStyle name="20% - Accent1 14 2 3 3" xfId="565"/>
    <cellStyle name="20% - Accent1 14 2 3 3 2" xfId="566"/>
    <cellStyle name="20% - Accent1 14 2 3 3 2 2" xfId="567"/>
    <cellStyle name="20% - Accent1 14 2 3 3 3" xfId="568"/>
    <cellStyle name="20% - Accent1 14 2 3 4" xfId="569"/>
    <cellStyle name="20% - Accent1 14 2 3 4 2" xfId="570"/>
    <cellStyle name="20% - Accent1 14 2 3 5" xfId="571"/>
    <cellStyle name="20% - Accent1 14 2 4" xfId="572"/>
    <cellStyle name="20% - Accent1 14 2 4 2" xfId="573"/>
    <cellStyle name="20% - Accent1 14 2 4 2 2" xfId="574"/>
    <cellStyle name="20% - Accent1 14 2 4 2 2 2" xfId="575"/>
    <cellStyle name="20% - Accent1 14 2 4 2 3" xfId="576"/>
    <cellStyle name="20% - Accent1 14 2 4 3" xfId="577"/>
    <cellStyle name="20% - Accent1 14 2 4 3 2" xfId="578"/>
    <cellStyle name="20% - Accent1 14 2 4 4" xfId="579"/>
    <cellStyle name="20% - Accent1 14 2 5" xfId="580"/>
    <cellStyle name="20% - Accent1 14 2 5 2" xfId="581"/>
    <cellStyle name="20% - Accent1 14 2 5 2 2" xfId="582"/>
    <cellStyle name="20% - Accent1 14 2 5 3" xfId="583"/>
    <cellStyle name="20% - Accent1 14 2 6" xfId="584"/>
    <cellStyle name="20% - Accent1 14 2 6 2" xfId="585"/>
    <cellStyle name="20% - Accent1 14 2 7" xfId="586"/>
    <cellStyle name="20% - Accent1 14 3" xfId="587"/>
    <cellStyle name="20% - Accent1 14 3 2" xfId="588"/>
    <cellStyle name="20% - Accent1 14 3 2 2" xfId="589"/>
    <cellStyle name="20% - Accent1 14 3 2 2 2" xfId="590"/>
    <cellStyle name="20% - Accent1 14 3 2 2 2 2" xfId="591"/>
    <cellStyle name="20% - Accent1 14 3 2 2 2 2 2" xfId="592"/>
    <cellStyle name="20% - Accent1 14 3 2 2 2 3" xfId="593"/>
    <cellStyle name="20% - Accent1 14 3 2 2 3" xfId="594"/>
    <cellStyle name="20% - Accent1 14 3 2 2 3 2" xfId="595"/>
    <cellStyle name="20% - Accent1 14 3 2 2 4" xfId="596"/>
    <cellStyle name="20% - Accent1 14 3 2 3" xfId="597"/>
    <cellStyle name="20% - Accent1 14 3 2 3 2" xfId="598"/>
    <cellStyle name="20% - Accent1 14 3 2 3 2 2" xfId="599"/>
    <cellStyle name="20% - Accent1 14 3 2 3 3" xfId="600"/>
    <cellStyle name="20% - Accent1 14 3 2 4" xfId="601"/>
    <cellStyle name="20% - Accent1 14 3 2 4 2" xfId="602"/>
    <cellStyle name="20% - Accent1 14 3 2 5" xfId="603"/>
    <cellStyle name="20% - Accent1 14 3 3" xfId="604"/>
    <cellStyle name="20% - Accent1 14 3 3 2" xfId="605"/>
    <cellStyle name="20% - Accent1 14 3 3 2 2" xfId="606"/>
    <cellStyle name="20% - Accent1 14 3 3 2 2 2" xfId="607"/>
    <cellStyle name="20% - Accent1 14 3 3 2 3" xfId="608"/>
    <cellStyle name="20% - Accent1 14 3 3 3" xfId="609"/>
    <cellStyle name="20% - Accent1 14 3 3 3 2" xfId="610"/>
    <cellStyle name="20% - Accent1 14 3 3 4" xfId="611"/>
    <cellStyle name="20% - Accent1 14 3 4" xfId="612"/>
    <cellStyle name="20% - Accent1 14 3 4 2" xfId="613"/>
    <cellStyle name="20% - Accent1 14 3 4 2 2" xfId="614"/>
    <cellStyle name="20% - Accent1 14 3 4 3" xfId="615"/>
    <cellStyle name="20% - Accent1 14 3 5" xfId="616"/>
    <cellStyle name="20% - Accent1 14 3 5 2" xfId="617"/>
    <cellStyle name="20% - Accent1 14 3 6" xfId="618"/>
    <cellStyle name="20% - Accent1 14 4" xfId="619"/>
    <cellStyle name="20% - Accent1 14 4 2" xfId="620"/>
    <cellStyle name="20% - Accent1 14 4 2 2" xfId="621"/>
    <cellStyle name="20% - Accent1 14 4 2 2 2" xfId="622"/>
    <cellStyle name="20% - Accent1 14 4 2 2 2 2" xfId="623"/>
    <cellStyle name="20% - Accent1 14 4 2 2 3" xfId="624"/>
    <cellStyle name="20% - Accent1 14 4 2 3" xfId="625"/>
    <cellStyle name="20% - Accent1 14 4 2 3 2" xfId="626"/>
    <cellStyle name="20% - Accent1 14 4 2 4" xfId="627"/>
    <cellStyle name="20% - Accent1 14 4 3" xfId="628"/>
    <cellStyle name="20% - Accent1 14 4 3 2" xfId="629"/>
    <cellStyle name="20% - Accent1 14 4 3 2 2" xfId="630"/>
    <cellStyle name="20% - Accent1 14 4 3 3" xfId="631"/>
    <cellStyle name="20% - Accent1 14 4 4" xfId="632"/>
    <cellStyle name="20% - Accent1 14 4 4 2" xfId="633"/>
    <cellStyle name="20% - Accent1 14 4 5" xfId="634"/>
    <cellStyle name="20% - Accent1 14 5" xfId="635"/>
    <cellStyle name="20% - Accent1 14 5 2" xfId="636"/>
    <cellStyle name="20% - Accent1 14 5 2 2" xfId="637"/>
    <cellStyle name="20% - Accent1 14 5 2 2 2" xfId="638"/>
    <cellStyle name="20% - Accent1 14 5 2 3" xfId="639"/>
    <cellStyle name="20% - Accent1 14 5 3" xfId="640"/>
    <cellStyle name="20% - Accent1 14 5 3 2" xfId="641"/>
    <cellStyle name="20% - Accent1 14 5 4" xfId="642"/>
    <cellStyle name="20% - Accent1 14 6" xfId="643"/>
    <cellStyle name="20% - Accent1 14 6 2" xfId="644"/>
    <cellStyle name="20% - Accent1 14 6 2 2" xfId="645"/>
    <cellStyle name="20% - Accent1 14 6 3" xfId="646"/>
    <cellStyle name="20% - Accent1 14 7" xfId="647"/>
    <cellStyle name="20% - Accent1 14 7 2" xfId="648"/>
    <cellStyle name="20% - Accent1 14 8" xfId="649"/>
    <cellStyle name="20% - Accent1 15" xfId="650"/>
    <cellStyle name="20% - Accent1 15 2" xfId="651"/>
    <cellStyle name="20% - Accent1 15 2 2" xfId="652"/>
    <cellStyle name="20% - Accent1 15 2 2 2" xfId="653"/>
    <cellStyle name="20% - Accent1 15 2 2 2 2" xfId="654"/>
    <cellStyle name="20% - Accent1 15 2 2 2 2 2" xfId="655"/>
    <cellStyle name="20% - Accent1 15 2 2 2 2 2 2" xfId="656"/>
    <cellStyle name="20% - Accent1 15 2 2 2 2 2 2 2" xfId="657"/>
    <cellStyle name="20% - Accent1 15 2 2 2 2 2 3" xfId="658"/>
    <cellStyle name="20% - Accent1 15 2 2 2 2 3" xfId="659"/>
    <cellStyle name="20% - Accent1 15 2 2 2 2 3 2" xfId="660"/>
    <cellStyle name="20% - Accent1 15 2 2 2 2 4" xfId="661"/>
    <cellStyle name="20% - Accent1 15 2 2 2 3" xfId="662"/>
    <cellStyle name="20% - Accent1 15 2 2 2 3 2" xfId="663"/>
    <cellStyle name="20% - Accent1 15 2 2 2 3 2 2" xfId="664"/>
    <cellStyle name="20% - Accent1 15 2 2 2 3 3" xfId="665"/>
    <cellStyle name="20% - Accent1 15 2 2 2 4" xfId="666"/>
    <cellStyle name="20% - Accent1 15 2 2 2 4 2" xfId="667"/>
    <cellStyle name="20% - Accent1 15 2 2 2 5" xfId="668"/>
    <cellStyle name="20% - Accent1 15 2 2 3" xfId="669"/>
    <cellStyle name="20% - Accent1 15 2 2 3 2" xfId="670"/>
    <cellStyle name="20% - Accent1 15 2 2 3 2 2" xfId="671"/>
    <cellStyle name="20% - Accent1 15 2 2 3 2 2 2" xfId="672"/>
    <cellStyle name="20% - Accent1 15 2 2 3 2 3" xfId="673"/>
    <cellStyle name="20% - Accent1 15 2 2 3 3" xfId="674"/>
    <cellStyle name="20% - Accent1 15 2 2 3 3 2" xfId="675"/>
    <cellStyle name="20% - Accent1 15 2 2 3 4" xfId="676"/>
    <cellStyle name="20% - Accent1 15 2 2 4" xfId="677"/>
    <cellStyle name="20% - Accent1 15 2 2 4 2" xfId="678"/>
    <cellStyle name="20% - Accent1 15 2 2 4 2 2" xfId="679"/>
    <cellStyle name="20% - Accent1 15 2 2 4 3" xfId="680"/>
    <cellStyle name="20% - Accent1 15 2 2 5" xfId="681"/>
    <cellStyle name="20% - Accent1 15 2 2 5 2" xfId="682"/>
    <cellStyle name="20% - Accent1 15 2 2 6" xfId="683"/>
    <cellStyle name="20% - Accent1 15 2 3" xfId="684"/>
    <cellStyle name="20% - Accent1 15 2 3 2" xfId="685"/>
    <cellStyle name="20% - Accent1 15 2 3 2 2" xfId="686"/>
    <cellStyle name="20% - Accent1 15 2 3 2 2 2" xfId="687"/>
    <cellStyle name="20% - Accent1 15 2 3 2 2 2 2" xfId="688"/>
    <cellStyle name="20% - Accent1 15 2 3 2 2 3" xfId="689"/>
    <cellStyle name="20% - Accent1 15 2 3 2 3" xfId="690"/>
    <cellStyle name="20% - Accent1 15 2 3 2 3 2" xfId="691"/>
    <cellStyle name="20% - Accent1 15 2 3 2 4" xfId="692"/>
    <cellStyle name="20% - Accent1 15 2 3 3" xfId="693"/>
    <cellStyle name="20% - Accent1 15 2 3 3 2" xfId="694"/>
    <cellStyle name="20% - Accent1 15 2 3 3 2 2" xfId="695"/>
    <cellStyle name="20% - Accent1 15 2 3 3 3" xfId="696"/>
    <cellStyle name="20% - Accent1 15 2 3 4" xfId="697"/>
    <cellStyle name="20% - Accent1 15 2 3 4 2" xfId="698"/>
    <cellStyle name="20% - Accent1 15 2 3 5" xfId="699"/>
    <cellStyle name="20% - Accent1 15 2 4" xfId="700"/>
    <cellStyle name="20% - Accent1 15 2 4 2" xfId="701"/>
    <cellStyle name="20% - Accent1 15 2 4 2 2" xfId="702"/>
    <cellStyle name="20% - Accent1 15 2 4 2 2 2" xfId="703"/>
    <cellStyle name="20% - Accent1 15 2 4 2 3" xfId="704"/>
    <cellStyle name="20% - Accent1 15 2 4 3" xfId="705"/>
    <cellStyle name="20% - Accent1 15 2 4 3 2" xfId="706"/>
    <cellStyle name="20% - Accent1 15 2 4 4" xfId="707"/>
    <cellStyle name="20% - Accent1 15 2 5" xfId="708"/>
    <cellStyle name="20% - Accent1 15 2 5 2" xfId="709"/>
    <cellStyle name="20% - Accent1 15 2 5 2 2" xfId="710"/>
    <cellStyle name="20% - Accent1 15 2 5 3" xfId="711"/>
    <cellStyle name="20% - Accent1 15 2 6" xfId="712"/>
    <cellStyle name="20% - Accent1 15 2 6 2" xfId="713"/>
    <cellStyle name="20% - Accent1 15 2 7" xfId="714"/>
    <cellStyle name="20% - Accent1 15 3" xfId="715"/>
    <cellStyle name="20% - Accent1 15 3 2" xfId="716"/>
    <cellStyle name="20% - Accent1 15 3 2 2" xfId="717"/>
    <cellStyle name="20% - Accent1 15 3 2 2 2" xfId="718"/>
    <cellStyle name="20% - Accent1 15 3 2 2 2 2" xfId="719"/>
    <cellStyle name="20% - Accent1 15 3 2 2 2 2 2" xfId="720"/>
    <cellStyle name="20% - Accent1 15 3 2 2 2 3" xfId="721"/>
    <cellStyle name="20% - Accent1 15 3 2 2 3" xfId="722"/>
    <cellStyle name="20% - Accent1 15 3 2 2 3 2" xfId="723"/>
    <cellStyle name="20% - Accent1 15 3 2 2 4" xfId="724"/>
    <cellStyle name="20% - Accent1 15 3 2 3" xfId="725"/>
    <cellStyle name="20% - Accent1 15 3 2 3 2" xfId="726"/>
    <cellStyle name="20% - Accent1 15 3 2 3 2 2" xfId="727"/>
    <cellStyle name="20% - Accent1 15 3 2 3 3" xfId="728"/>
    <cellStyle name="20% - Accent1 15 3 2 4" xfId="729"/>
    <cellStyle name="20% - Accent1 15 3 2 4 2" xfId="730"/>
    <cellStyle name="20% - Accent1 15 3 2 5" xfId="731"/>
    <cellStyle name="20% - Accent1 15 3 3" xfId="732"/>
    <cellStyle name="20% - Accent1 15 3 3 2" xfId="733"/>
    <cellStyle name="20% - Accent1 15 3 3 2 2" xfId="734"/>
    <cellStyle name="20% - Accent1 15 3 3 2 2 2" xfId="735"/>
    <cellStyle name="20% - Accent1 15 3 3 2 3" xfId="736"/>
    <cellStyle name="20% - Accent1 15 3 3 3" xfId="737"/>
    <cellStyle name="20% - Accent1 15 3 3 3 2" xfId="738"/>
    <cellStyle name="20% - Accent1 15 3 3 4" xfId="739"/>
    <cellStyle name="20% - Accent1 15 3 4" xfId="740"/>
    <cellStyle name="20% - Accent1 15 3 4 2" xfId="741"/>
    <cellStyle name="20% - Accent1 15 3 4 2 2" xfId="742"/>
    <cellStyle name="20% - Accent1 15 3 4 3" xfId="743"/>
    <cellStyle name="20% - Accent1 15 3 5" xfId="744"/>
    <cellStyle name="20% - Accent1 15 3 5 2" xfId="745"/>
    <cellStyle name="20% - Accent1 15 3 6" xfId="746"/>
    <cellStyle name="20% - Accent1 15 4" xfId="747"/>
    <cellStyle name="20% - Accent1 15 4 2" xfId="748"/>
    <cellStyle name="20% - Accent1 15 4 2 2" xfId="749"/>
    <cellStyle name="20% - Accent1 15 4 2 2 2" xfId="750"/>
    <cellStyle name="20% - Accent1 15 4 2 2 2 2" xfId="751"/>
    <cellStyle name="20% - Accent1 15 4 2 2 3" xfId="752"/>
    <cellStyle name="20% - Accent1 15 4 2 3" xfId="753"/>
    <cellStyle name="20% - Accent1 15 4 2 3 2" xfId="754"/>
    <cellStyle name="20% - Accent1 15 4 2 4" xfId="755"/>
    <cellStyle name="20% - Accent1 15 4 3" xfId="756"/>
    <cellStyle name="20% - Accent1 15 4 3 2" xfId="757"/>
    <cellStyle name="20% - Accent1 15 4 3 2 2" xfId="758"/>
    <cellStyle name="20% - Accent1 15 4 3 3" xfId="759"/>
    <cellStyle name="20% - Accent1 15 4 4" xfId="760"/>
    <cellStyle name="20% - Accent1 15 4 4 2" xfId="761"/>
    <cellStyle name="20% - Accent1 15 4 5" xfId="762"/>
    <cellStyle name="20% - Accent1 15 5" xfId="763"/>
    <cellStyle name="20% - Accent1 15 5 2" xfId="764"/>
    <cellStyle name="20% - Accent1 15 5 2 2" xfId="765"/>
    <cellStyle name="20% - Accent1 15 5 2 2 2" xfId="766"/>
    <cellStyle name="20% - Accent1 15 5 2 3" xfId="767"/>
    <cellStyle name="20% - Accent1 15 5 3" xfId="768"/>
    <cellStyle name="20% - Accent1 15 5 3 2" xfId="769"/>
    <cellStyle name="20% - Accent1 15 5 4" xfId="770"/>
    <cellStyle name="20% - Accent1 15 6" xfId="771"/>
    <cellStyle name="20% - Accent1 15 6 2" xfId="772"/>
    <cellStyle name="20% - Accent1 15 6 2 2" xfId="773"/>
    <cellStyle name="20% - Accent1 15 6 3" xfId="774"/>
    <cellStyle name="20% - Accent1 15 7" xfId="775"/>
    <cellStyle name="20% - Accent1 15 7 2" xfId="776"/>
    <cellStyle name="20% - Accent1 15 8" xfId="777"/>
    <cellStyle name="20% - Accent1 16" xfId="778"/>
    <cellStyle name="20% - Accent1 16 2" xfId="779"/>
    <cellStyle name="20% - Accent1 16 2 2" xfId="780"/>
    <cellStyle name="20% - Accent1 16 2 2 2" xfId="781"/>
    <cellStyle name="20% - Accent1 16 2 2 2 2" xfId="782"/>
    <cellStyle name="20% - Accent1 16 2 2 2 2 2" xfId="783"/>
    <cellStyle name="20% - Accent1 16 2 2 2 2 2 2" xfId="784"/>
    <cellStyle name="20% - Accent1 16 2 2 2 2 2 2 2" xfId="785"/>
    <cellStyle name="20% - Accent1 16 2 2 2 2 2 3" xfId="786"/>
    <cellStyle name="20% - Accent1 16 2 2 2 2 3" xfId="787"/>
    <cellStyle name="20% - Accent1 16 2 2 2 2 3 2" xfId="788"/>
    <cellStyle name="20% - Accent1 16 2 2 2 2 4" xfId="789"/>
    <cellStyle name="20% - Accent1 16 2 2 2 3" xfId="790"/>
    <cellStyle name="20% - Accent1 16 2 2 2 3 2" xfId="791"/>
    <cellStyle name="20% - Accent1 16 2 2 2 3 2 2" xfId="792"/>
    <cellStyle name="20% - Accent1 16 2 2 2 3 3" xfId="793"/>
    <cellStyle name="20% - Accent1 16 2 2 2 4" xfId="794"/>
    <cellStyle name="20% - Accent1 16 2 2 2 4 2" xfId="795"/>
    <cellStyle name="20% - Accent1 16 2 2 2 5" xfId="796"/>
    <cellStyle name="20% - Accent1 16 2 2 3" xfId="797"/>
    <cellStyle name="20% - Accent1 16 2 2 3 2" xfId="798"/>
    <cellStyle name="20% - Accent1 16 2 2 3 2 2" xfId="799"/>
    <cellStyle name="20% - Accent1 16 2 2 3 2 2 2" xfId="800"/>
    <cellStyle name="20% - Accent1 16 2 2 3 2 3" xfId="801"/>
    <cellStyle name="20% - Accent1 16 2 2 3 3" xfId="802"/>
    <cellStyle name="20% - Accent1 16 2 2 3 3 2" xfId="803"/>
    <cellStyle name="20% - Accent1 16 2 2 3 4" xfId="804"/>
    <cellStyle name="20% - Accent1 16 2 2 4" xfId="805"/>
    <cellStyle name="20% - Accent1 16 2 2 4 2" xfId="806"/>
    <cellStyle name="20% - Accent1 16 2 2 4 2 2" xfId="807"/>
    <cellStyle name="20% - Accent1 16 2 2 4 3" xfId="808"/>
    <cellStyle name="20% - Accent1 16 2 2 5" xfId="809"/>
    <cellStyle name="20% - Accent1 16 2 2 5 2" xfId="810"/>
    <cellStyle name="20% - Accent1 16 2 2 6" xfId="811"/>
    <cellStyle name="20% - Accent1 16 2 3" xfId="812"/>
    <cellStyle name="20% - Accent1 16 2 3 2" xfId="813"/>
    <cellStyle name="20% - Accent1 16 2 3 2 2" xfId="814"/>
    <cellStyle name="20% - Accent1 16 2 3 2 2 2" xfId="815"/>
    <cellStyle name="20% - Accent1 16 2 3 2 2 2 2" xfId="816"/>
    <cellStyle name="20% - Accent1 16 2 3 2 2 3" xfId="817"/>
    <cellStyle name="20% - Accent1 16 2 3 2 3" xfId="818"/>
    <cellStyle name="20% - Accent1 16 2 3 2 3 2" xfId="819"/>
    <cellStyle name="20% - Accent1 16 2 3 2 4" xfId="820"/>
    <cellStyle name="20% - Accent1 16 2 3 3" xfId="821"/>
    <cellStyle name="20% - Accent1 16 2 3 3 2" xfId="822"/>
    <cellStyle name="20% - Accent1 16 2 3 3 2 2" xfId="823"/>
    <cellStyle name="20% - Accent1 16 2 3 3 3" xfId="824"/>
    <cellStyle name="20% - Accent1 16 2 3 4" xfId="825"/>
    <cellStyle name="20% - Accent1 16 2 3 4 2" xfId="826"/>
    <cellStyle name="20% - Accent1 16 2 3 5" xfId="827"/>
    <cellStyle name="20% - Accent1 16 2 4" xfId="828"/>
    <cellStyle name="20% - Accent1 16 2 4 2" xfId="829"/>
    <cellStyle name="20% - Accent1 16 2 4 2 2" xfId="830"/>
    <cellStyle name="20% - Accent1 16 2 4 2 2 2" xfId="831"/>
    <cellStyle name="20% - Accent1 16 2 4 2 3" xfId="832"/>
    <cellStyle name="20% - Accent1 16 2 4 3" xfId="833"/>
    <cellStyle name="20% - Accent1 16 2 4 3 2" xfId="834"/>
    <cellStyle name="20% - Accent1 16 2 4 4" xfId="835"/>
    <cellStyle name="20% - Accent1 16 2 5" xfId="836"/>
    <cellStyle name="20% - Accent1 16 2 5 2" xfId="837"/>
    <cellStyle name="20% - Accent1 16 2 5 2 2" xfId="838"/>
    <cellStyle name="20% - Accent1 16 2 5 3" xfId="839"/>
    <cellStyle name="20% - Accent1 16 2 6" xfId="840"/>
    <cellStyle name="20% - Accent1 16 2 6 2" xfId="841"/>
    <cellStyle name="20% - Accent1 16 2 7" xfId="842"/>
    <cellStyle name="20% - Accent1 16 3" xfId="843"/>
    <cellStyle name="20% - Accent1 16 3 2" xfId="844"/>
    <cellStyle name="20% - Accent1 16 3 2 2" xfId="845"/>
    <cellStyle name="20% - Accent1 16 3 2 2 2" xfId="846"/>
    <cellStyle name="20% - Accent1 16 3 2 2 2 2" xfId="847"/>
    <cellStyle name="20% - Accent1 16 3 2 2 2 2 2" xfId="848"/>
    <cellStyle name="20% - Accent1 16 3 2 2 2 3" xfId="849"/>
    <cellStyle name="20% - Accent1 16 3 2 2 3" xfId="850"/>
    <cellStyle name="20% - Accent1 16 3 2 2 3 2" xfId="851"/>
    <cellStyle name="20% - Accent1 16 3 2 2 4" xfId="852"/>
    <cellStyle name="20% - Accent1 16 3 2 3" xfId="853"/>
    <cellStyle name="20% - Accent1 16 3 2 3 2" xfId="854"/>
    <cellStyle name="20% - Accent1 16 3 2 3 2 2" xfId="855"/>
    <cellStyle name="20% - Accent1 16 3 2 3 3" xfId="856"/>
    <cellStyle name="20% - Accent1 16 3 2 4" xfId="857"/>
    <cellStyle name="20% - Accent1 16 3 2 4 2" xfId="858"/>
    <cellStyle name="20% - Accent1 16 3 2 5" xfId="859"/>
    <cellStyle name="20% - Accent1 16 3 3" xfId="860"/>
    <cellStyle name="20% - Accent1 16 3 3 2" xfId="861"/>
    <cellStyle name="20% - Accent1 16 3 3 2 2" xfId="862"/>
    <cellStyle name="20% - Accent1 16 3 3 2 2 2" xfId="863"/>
    <cellStyle name="20% - Accent1 16 3 3 2 3" xfId="864"/>
    <cellStyle name="20% - Accent1 16 3 3 3" xfId="865"/>
    <cellStyle name="20% - Accent1 16 3 3 3 2" xfId="866"/>
    <cellStyle name="20% - Accent1 16 3 3 4" xfId="867"/>
    <cellStyle name="20% - Accent1 16 3 4" xfId="868"/>
    <cellStyle name="20% - Accent1 16 3 4 2" xfId="869"/>
    <cellStyle name="20% - Accent1 16 3 4 2 2" xfId="870"/>
    <cellStyle name="20% - Accent1 16 3 4 3" xfId="871"/>
    <cellStyle name="20% - Accent1 16 3 5" xfId="872"/>
    <cellStyle name="20% - Accent1 16 3 5 2" xfId="873"/>
    <cellStyle name="20% - Accent1 16 3 6" xfId="874"/>
    <cellStyle name="20% - Accent1 16 4" xfId="875"/>
    <cellStyle name="20% - Accent1 16 4 2" xfId="876"/>
    <cellStyle name="20% - Accent1 16 4 2 2" xfId="877"/>
    <cellStyle name="20% - Accent1 16 4 2 2 2" xfId="878"/>
    <cellStyle name="20% - Accent1 16 4 2 2 2 2" xfId="879"/>
    <cellStyle name="20% - Accent1 16 4 2 2 3" xfId="880"/>
    <cellStyle name="20% - Accent1 16 4 2 3" xfId="881"/>
    <cellStyle name="20% - Accent1 16 4 2 3 2" xfId="882"/>
    <cellStyle name="20% - Accent1 16 4 2 4" xfId="883"/>
    <cellStyle name="20% - Accent1 16 4 3" xfId="884"/>
    <cellStyle name="20% - Accent1 16 4 3 2" xfId="885"/>
    <cellStyle name="20% - Accent1 16 4 3 2 2" xfId="886"/>
    <cellStyle name="20% - Accent1 16 4 3 3" xfId="887"/>
    <cellStyle name="20% - Accent1 16 4 4" xfId="888"/>
    <cellStyle name="20% - Accent1 16 4 4 2" xfId="889"/>
    <cellStyle name="20% - Accent1 16 4 5" xfId="890"/>
    <cellStyle name="20% - Accent1 16 5" xfId="891"/>
    <cellStyle name="20% - Accent1 16 5 2" xfId="892"/>
    <cellStyle name="20% - Accent1 16 5 2 2" xfId="893"/>
    <cellStyle name="20% - Accent1 16 5 2 2 2" xfId="894"/>
    <cellStyle name="20% - Accent1 16 5 2 3" xfId="895"/>
    <cellStyle name="20% - Accent1 16 5 3" xfId="896"/>
    <cellStyle name="20% - Accent1 16 5 3 2" xfId="897"/>
    <cellStyle name="20% - Accent1 16 5 4" xfId="898"/>
    <cellStyle name="20% - Accent1 16 6" xfId="899"/>
    <cellStyle name="20% - Accent1 16 6 2" xfId="900"/>
    <cellStyle name="20% - Accent1 16 6 2 2" xfId="901"/>
    <cellStyle name="20% - Accent1 16 6 3" xfId="902"/>
    <cellStyle name="20% - Accent1 16 7" xfId="903"/>
    <cellStyle name="20% - Accent1 16 7 2" xfId="904"/>
    <cellStyle name="20% - Accent1 16 8" xfId="905"/>
    <cellStyle name="20% - Accent1 17" xfId="906"/>
    <cellStyle name="20% - Accent1 17 2" xfId="907"/>
    <cellStyle name="20% - Accent1 17 2 2" xfId="908"/>
    <cellStyle name="20% - Accent1 17 2 2 2" xfId="909"/>
    <cellStyle name="20% - Accent1 17 2 2 2 2" xfId="910"/>
    <cellStyle name="20% - Accent1 17 2 2 2 2 2" xfId="911"/>
    <cellStyle name="20% - Accent1 17 2 2 2 2 2 2" xfId="912"/>
    <cellStyle name="20% - Accent1 17 2 2 2 2 2 2 2" xfId="913"/>
    <cellStyle name="20% - Accent1 17 2 2 2 2 2 3" xfId="914"/>
    <cellStyle name="20% - Accent1 17 2 2 2 2 3" xfId="915"/>
    <cellStyle name="20% - Accent1 17 2 2 2 2 3 2" xfId="916"/>
    <cellStyle name="20% - Accent1 17 2 2 2 2 4" xfId="917"/>
    <cellStyle name="20% - Accent1 17 2 2 2 3" xfId="918"/>
    <cellStyle name="20% - Accent1 17 2 2 2 3 2" xfId="919"/>
    <cellStyle name="20% - Accent1 17 2 2 2 3 2 2" xfId="920"/>
    <cellStyle name="20% - Accent1 17 2 2 2 3 3" xfId="921"/>
    <cellStyle name="20% - Accent1 17 2 2 2 4" xfId="922"/>
    <cellStyle name="20% - Accent1 17 2 2 2 4 2" xfId="923"/>
    <cellStyle name="20% - Accent1 17 2 2 2 5" xfId="924"/>
    <cellStyle name="20% - Accent1 17 2 2 3" xfId="925"/>
    <cellStyle name="20% - Accent1 17 2 2 3 2" xfId="926"/>
    <cellStyle name="20% - Accent1 17 2 2 3 2 2" xfId="927"/>
    <cellStyle name="20% - Accent1 17 2 2 3 2 2 2" xfId="928"/>
    <cellStyle name="20% - Accent1 17 2 2 3 2 3" xfId="929"/>
    <cellStyle name="20% - Accent1 17 2 2 3 3" xfId="930"/>
    <cellStyle name="20% - Accent1 17 2 2 3 3 2" xfId="931"/>
    <cellStyle name="20% - Accent1 17 2 2 3 4" xfId="932"/>
    <cellStyle name="20% - Accent1 17 2 2 4" xfId="933"/>
    <cellStyle name="20% - Accent1 17 2 2 4 2" xfId="934"/>
    <cellStyle name="20% - Accent1 17 2 2 4 2 2" xfId="935"/>
    <cellStyle name="20% - Accent1 17 2 2 4 3" xfId="936"/>
    <cellStyle name="20% - Accent1 17 2 2 5" xfId="937"/>
    <cellStyle name="20% - Accent1 17 2 2 5 2" xfId="938"/>
    <cellStyle name="20% - Accent1 17 2 2 6" xfId="939"/>
    <cellStyle name="20% - Accent1 17 2 3" xfId="940"/>
    <cellStyle name="20% - Accent1 17 2 3 2" xfId="941"/>
    <cellStyle name="20% - Accent1 17 2 3 2 2" xfId="942"/>
    <cellStyle name="20% - Accent1 17 2 3 2 2 2" xfId="943"/>
    <cellStyle name="20% - Accent1 17 2 3 2 2 2 2" xfId="944"/>
    <cellStyle name="20% - Accent1 17 2 3 2 2 3" xfId="945"/>
    <cellStyle name="20% - Accent1 17 2 3 2 3" xfId="946"/>
    <cellStyle name="20% - Accent1 17 2 3 2 3 2" xfId="947"/>
    <cellStyle name="20% - Accent1 17 2 3 2 4" xfId="948"/>
    <cellStyle name="20% - Accent1 17 2 3 3" xfId="949"/>
    <cellStyle name="20% - Accent1 17 2 3 3 2" xfId="950"/>
    <cellStyle name="20% - Accent1 17 2 3 3 2 2" xfId="951"/>
    <cellStyle name="20% - Accent1 17 2 3 3 3" xfId="952"/>
    <cellStyle name="20% - Accent1 17 2 3 4" xfId="953"/>
    <cellStyle name="20% - Accent1 17 2 3 4 2" xfId="954"/>
    <cellStyle name="20% - Accent1 17 2 3 5" xfId="955"/>
    <cellStyle name="20% - Accent1 17 2 4" xfId="956"/>
    <cellStyle name="20% - Accent1 17 2 4 2" xfId="957"/>
    <cellStyle name="20% - Accent1 17 2 4 2 2" xfId="958"/>
    <cellStyle name="20% - Accent1 17 2 4 2 2 2" xfId="959"/>
    <cellStyle name="20% - Accent1 17 2 4 2 3" xfId="960"/>
    <cellStyle name="20% - Accent1 17 2 4 3" xfId="961"/>
    <cellStyle name="20% - Accent1 17 2 4 3 2" xfId="962"/>
    <cellStyle name="20% - Accent1 17 2 4 4" xfId="963"/>
    <cellStyle name="20% - Accent1 17 2 5" xfId="964"/>
    <cellStyle name="20% - Accent1 17 2 5 2" xfId="965"/>
    <cellStyle name="20% - Accent1 17 2 5 2 2" xfId="966"/>
    <cellStyle name="20% - Accent1 17 2 5 3" xfId="967"/>
    <cellStyle name="20% - Accent1 17 2 6" xfId="968"/>
    <cellStyle name="20% - Accent1 17 2 6 2" xfId="969"/>
    <cellStyle name="20% - Accent1 17 2 7" xfId="970"/>
    <cellStyle name="20% - Accent1 17 3" xfId="971"/>
    <cellStyle name="20% - Accent1 17 3 2" xfId="972"/>
    <cellStyle name="20% - Accent1 17 3 2 2" xfId="973"/>
    <cellStyle name="20% - Accent1 17 3 2 2 2" xfId="974"/>
    <cellStyle name="20% - Accent1 17 3 2 2 2 2" xfId="975"/>
    <cellStyle name="20% - Accent1 17 3 2 2 2 2 2" xfId="976"/>
    <cellStyle name="20% - Accent1 17 3 2 2 2 3" xfId="977"/>
    <cellStyle name="20% - Accent1 17 3 2 2 3" xfId="978"/>
    <cellStyle name="20% - Accent1 17 3 2 2 3 2" xfId="979"/>
    <cellStyle name="20% - Accent1 17 3 2 2 4" xfId="980"/>
    <cellStyle name="20% - Accent1 17 3 2 3" xfId="981"/>
    <cellStyle name="20% - Accent1 17 3 2 3 2" xfId="982"/>
    <cellStyle name="20% - Accent1 17 3 2 3 2 2" xfId="983"/>
    <cellStyle name="20% - Accent1 17 3 2 3 3" xfId="984"/>
    <cellStyle name="20% - Accent1 17 3 2 4" xfId="985"/>
    <cellStyle name="20% - Accent1 17 3 2 4 2" xfId="986"/>
    <cellStyle name="20% - Accent1 17 3 2 5" xfId="987"/>
    <cellStyle name="20% - Accent1 17 3 3" xfId="988"/>
    <cellStyle name="20% - Accent1 17 3 3 2" xfId="989"/>
    <cellStyle name="20% - Accent1 17 3 3 2 2" xfId="990"/>
    <cellStyle name="20% - Accent1 17 3 3 2 2 2" xfId="991"/>
    <cellStyle name="20% - Accent1 17 3 3 2 3" xfId="992"/>
    <cellStyle name="20% - Accent1 17 3 3 3" xfId="993"/>
    <cellStyle name="20% - Accent1 17 3 3 3 2" xfId="994"/>
    <cellStyle name="20% - Accent1 17 3 3 4" xfId="995"/>
    <cellStyle name="20% - Accent1 17 3 4" xfId="996"/>
    <cellStyle name="20% - Accent1 17 3 4 2" xfId="997"/>
    <cellStyle name="20% - Accent1 17 3 4 2 2" xfId="998"/>
    <cellStyle name="20% - Accent1 17 3 4 3" xfId="999"/>
    <cellStyle name="20% - Accent1 17 3 5" xfId="1000"/>
    <cellStyle name="20% - Accent1 17 3 5 2" xfId="1001"/>
    <cellStyle name="20% - Accent1 17 3 6" xfId="1002"/>
    <cellStyle name="20% - Accent1 17 4" xfId="1003"/>
    <cellStyle name="20% - Accent1 17 4 2" xfId="1004"/>
    <cellStyle name="20% - Accent1 17 4 2 2" xfId="1005"/>
    <cellStyle name="20% - Accent1 17 4 2 2 2" xfId="1006"/>
    <cellStyle name="20% - Accent1 17 4 2 2 2 2" xfId="1007"/>
    <cellStyle name="20% - Accent1 17 4 2 2 3" xfId="1008"/>
    <cellStyle name="20% - Accent1 17 4 2 3" xfId="1009"/>
    <cellStyle name="20% - Accent1 17 4 2 3 2" xfId="1010"/>
    <cellStyle name="20% - Accent1 17 4 2 4" xfId="1011"/>
    <cellStyle name="20% - Accent1 17 4 3" xfId="1012"/>
    <cellStyle name="20% - Accent1 17 4 3 2" xfId="1013"/>
    <cellStyle name="20% - Accent1 17 4 3 2 2" xfId="1014"/>
    <cellStyle name="20% - Accent1 17 4 3 3" xfId="1015"/>
    <cellStyle name="20% - Accent1 17 4 4" xfId="1016"/>
    <cellStyle name="20% - Accent1 17 4 4 2" xfId="1017"/>
    <cellStyle name="20% - Accent1 17 4 5" xfId="1018"/>
    <cellStyle name="20% - Accent1 17 5" xfId="1019"/>
    <cellStyle name="20% - Accent1 17 5 2" xfId="1020"/>
    <cellStyle name="20% - Accent1 17 5 2 2" xfId="1021"/>
    <cellStyle name="20% - Accent1 17 5 2 2 2" xfId="1022"/>
    <cellStyle name="20% - Accent1 17 5 2 3" xfId="1023"/>
    <cellStyle name="20% - Accent1 17 5 3" xfId="1024"/>
    <cellStyle name="20% - Accent1 17 5 3 2" xfId="1025"/>
    <cellStyle name="20% - Accent1 17 5 4" xfId="1026"/>
    <cellStyle name="20% - Accent1 17 6" xfId="1027"/>
    <cellStyle name="20% - Accent1 17 6 2" xfId="1028"/>
    <cellStyle name="20% - Accent1 17 6 2 2" xfId="1029"/>
    <cellStyle name="20% - Accent1 17 6 3" xfId="1030"/>
    <cellStyle name="20% - Accent1 17 7" xfId="1031"/>
    <cellStyle name="20% - Accent1 17 7 2" xfId="1032"/>
    <cellStyle name="20% - Accent1 17 8" xfId="1033"/>
    <cellStyle name="20% - Accent1 18" xfId="1034"/>
    <cellStyle name="20% - Accent1 18 2" xfId="1035"/>
    <cellStyle name="20% - Accent1 18 2 2" xfId="1036"/>
    <cellStyle name="20% - Accent1 18 2 2 2" xfId="1037"/>
    <cellStyle name="20% - Accent1 18 2 2 2 2" xfId="1038"/>
    <cellStyle name="20% - Accent1 18 2 2 2 2 2" xfId="1039"/>
    <cellStyle name="20% - Accent1 18 2 2 2 2 2 2" xfId="1040"/>
    <cellStyle name="20% - Accent1 18 2 2 2 2 3" xfId="1041"/>
    <cellStyle name="20% - Accent1 18 2 2 2 3" xfId="1042"/>
    <cellStyle name="20% - Accent1 18 2 2 2 3 2" xfId="1043"/>
    <cellStyle name="20% - Accent1 18 2 2 2 4" xfId="1044"/>
    <cellStyle name="20% - Accent1 18 2 2 3" xfId="1045"/>
    <cellStyle name="20% - Accent1 18 2 2 3 2" xfId="1046"/>
    <cellStyle name="20% - Accent1 18 2 2 3 2 2" xfId="1047"/>
    <cellStyle name="20% - Accent1 18 2 2 3 3" xfId="1048"/>
    <cellStyle name="20% - Accent1 18 2 2 4" xfId="1049"/>
    <cellStyle name="20% - Accent1 18 2 2 4 2" xfId="1050"/>
    <cellStyle name="20% - Accent1 18 2 2 5" xfId="1051"/>
    <cellStyle name="20% - Accent1 18 2 3" xfId="1052"/>
    <cellStyle name="20% - Accent1 18 2 3 2" xfId="1053"/>
    <cellStyle name="20% - Accent1 18 2 3 2 2" xfId="1054"/>
    <cellStyle name="20% - Accent1 18 2 3 2 2 2" xfId="1055"/>
    <cellStyle name="20% - Accent1 18 2 3 2 3" xfId="1056"/>
    <cellStyle name="20% - Accent1 18 2 3 3" xfId="1057"/>
    <cellStyle name="20% - Accent1 18 2 3 3 2" xfId="1058"/>
    <cellStyle name="20% - Accent1 18 2 3 4" xfId="1059"/>
    <cellStyle name="20% - Accent1 18 2 4" xfId="1060"/>
    <cellStyle name="20% - Accent1 18 2 4 2" xfId="1061"/>
    <cellStyle name="20% - Accent1 18 2 4 2 2" xfId="1062"/>
    <cellStyle name="20% - Accent1 18 2 4 3" xfId="1063"/>
    <cellStyle name="20% - Accent1 18 2 5" xfId="1064"/>
    <cellStyle name="20% - Accent1 18 2 5 2" xfId="1065"/>
    <cellStyle name="20% - Accent1 18 2 6" xfId="1066"/>
    <cellStyle name="20% - Accent1 18 3" xfId="1067"/>
    <cellStyle name="20% - Accent1 18 3 2" xfId="1068"/>
    <cellStyle name="20% - Accent1 18 3 2 2" xfId="1069"/>
    <cellStyle name="20% - Accent1 18 3 2 2 2" xfId="1070"/>
    <cellStyle name="20% - Accent1 18 3 2 2 2 2" xfId="1071"/>
    <cellStyle name="20% - Accent1 18 3 2 2 3" xfId="1072"/>
    <cellStyle name="20% - Accent1 18 3 2 3" xfId="1073"/>
    <cellStyle name="20% - Accent1 18 3 2 3 2" xfId="1074"/>
    <cellStyle name="20% - Accent1 18 3 2 4" xfId="1075"/>
    <cellStyle name="20% - Accent1 18 3 3" xfId="1076"/>
    <cellStyle name="20% - Accent1 18 3 3 2" xfId="1077"/>
    <cellStyle name="20% - Accent1 18 3 3 2 2" xfId="1078"/>
    <cellStyle name="20% - Accent1 18 3 3 3" xfId="1079"/>
    <cellStyle name="20% - Accent1 18 3 4" xfId="1080"/>
    <cellStyle name="20% - Accent1 18 3 4 2" xfId="1081"/>
    <cellStyle name="20% - Accent1 18 3 5" xfId="1082"/>
    <cellStyle name="20% - Accent1 18 4" xfId="1083"/>
    <cellStyle name="20% - Accent1 18 4 2" xfId="1084"/>
    <cellStyle name="20% - Accent1 18 4 2 2" xfId="1085"/>
    <cellStyle name="20% - Accent1 18 4 2 2 2" xfId="1086"/>
    <cellStyle name="20% - Accent1 18 4 2 3" xfId="1087"/>
    <cellStyle name="20% - Accent1 18 4 3" xfId="1088"/>
    <cellStyle name="20% - Accent1 18 4 3 2" xfId="1089"/>
    <cellStyle name="20% - Accent1 18 4 4" xfId="1090"/>
    <cellStyle name="20% - Accent1 18 5" xfId="1091"/>
    <cellStyle name="20% - Accent1 18 5 2" xfId="1092"/>
    <cellStyle name="20% - Accent1 18 5 2 2" xfId="1093"/>
    <cellStyle name="20% - Accent1 18 5 3" xfId="1094"/>
    <cellStyle name="20% - Accent1 18 6" xfId="1095"/>
    <cellStyle name="20% - Accent1 18 6 2" xfId="1096"/>
    <cellStyle name="20% - Accent1 18 7" xfId="1097"/>
    <cellStyle name="20% - Accent1 19" xfId="1098"/>
    <cellStyle name="20% - Accent1 19 2" xfId="1099"/>
    <cellStyle name="20% - Accent1 19 2 2" xfId="1100"/>
    <cellStyle name="20% - Accent1 19 2 2 2" xfId="1101"/>
    <cellStyle name="20% - Accent1 19 2 2 2 2" xfId="1102"/>
    <cellStyle name="20% - Accent1 19 2 2 2 2 2" xfId="1103"/>
    <cellStyle name="20% - Accent1 19 2 2 2 3" xfId="1104"/>
    <cellStyle name="20% - Accent1 19 2 2 3" xfId="1105"/>
    <cellStyle name="20% - Accent1 19 2 2 3 2" xfId="1106"/>
    <cellStyle name="20% - Accent1 19 2 2 4" xfId="1107"/>
    <cellStyle name="20% - Accent1 19 2 3" xfId="1108"/>
    <cellStyle name="20% - Accent1 19 2 3 2" xfId="1109"/>
    <cellStyle name="20% - Accent1 19 2 3 2 2" xfId="1110"/>
    <cellStyle name="20% - Accent1 19 2 3 3" xfId="1111"/>
    <cellStyle name="20% - Accent1 19 2 4" xfId="1112"/>
    <cellStyle name="20% - Accent1 19 2 4 2" xfId="1113"/>
    <cellStyle name="20% - Accent1 19 2 5" xfId="1114"/>
    <cellStyle name="20% - Accent1 19 3" xfId="1115"/>
    <cellStyle name="20% - Accent1 19 3 2" xfId="1116"/>
    <cellStyle name="20% - Accent1 19 3 2 2" xfId="1117"/>
    <cellStyle name="20% - Accent1 19 3 2 2 2" xfId="1118"/>
    <cellStyle name="20% - Accent1 19 3 2 3" xfId="1119"/>
    <cellStyle name="20% - Accent1 19 3 3" xfId="1120"/>
    <cellStyle name="20% - Accent1 19 3 3 2" xfId="1121"/>
    <cellStyle name="20% - Accent1 19 3 4" xfId="1122"/>
    <cellStyle name="20% - Accent1 19 4" xfId="1123"/>
    <cellStyle name="20% - Accent1 19 4 2" xfId="1124"/>
    <cellStyle name="20% - Accent1 19 4 2 2" xfId="1125"/>
    <cellStyle name="20% - Accent1 19 4 3" xfId="1126"/>
    <cellStyle name="20% - Accent1 19 5" xfId="1127"/>
    <cellStyle name="20% - Accent1 19 5 2" xfId="1128"/>
    <cellStyle name="20% - Accent1 19 6" xfId="1129"/>
    <cellStyle name="20% - Accent1 2" xfId="1130"/>
    <cellStyle name="20% - Accent1 2 10" xfId="1131"/>
    <cellStyle name="20% - Accent1 2 2" xfId="1132"/>
    <cellStyle name="20% - Accent1 2 2 2" xfId="1133"/>
    <cellStyle name="20% - Accent1 2 2 2 2" xfId="1134"/>
    <cellStyle name="20% - Accent1 2 2 2 2 2" xfId="1135"/>
    <cellStyle name="20% - Accent1 2 2 2 2 2 2" xfId="1136"/>
    <cellStyle name="20% - Accent1 2 2 2 2 2 2 2" xfId="1137"/>
    <cellStyle name="20% - Accent1 2 2 2 2 2 2 2 2" xfId="1138"/>
    <cellStyle name="20% - Accent1 2 2 2 2 2 2 2 2 2" xfId="1139"/>
    <cellStyle name="20% - Accent1 2 2 2 2 2 2 2 2 2 2" xfId="1140"/>
    <cellStyle name="20% - Accent1 2 2 2 2 2 2 2 2 3" xfId="1141"/>
    <cellStyle name="20% - Accent1 2 2 2 2 2 2 2 3" xfId="1142"/>
    <cellStyle name="20% - Accent1 2 2 2 2 2 2 2 3 2" xfId="1143"/>
    <cellStyle name="20% - Accent1 2 2 2 2 2 2 2 4" xfId="1144"/>
    <cellStyle name="20% - Accent1 2 2 2 2 2 2 3" xfId="1145"/>
    <cellStyle name="20% - Accent1 2 2 2 2 2 2 3 2" xfId="1146"/>
    <cellStyle name="20% - Accent1 2 2 2 2 2 2 3 2 2" xfId="1147"/>
    <cellStyle name="20% - Accent1 2 2 2 2 2 2 3 3" xfId="1148"/>
    <cellStyle name="20% - Accent1 2 2 2 2 2 2 4" xfId="1149"/>
    <cellStyle name="20% - Accent1 2 2 2 2 2 2 4 2" xfId="1150"/>
    <cellStyle name="20% - Accent1 2 2 2 2 2 2 5" xfId="1151"/>
    <cellStyle name="20% - Accent1 2 2 2 2 2 3" xfId="1152"/>
    <cellStyle name="20% - Accent1 2 2 2 2 2 3 2" xfId="1153"/>
    <cellStyle name="20% - Accent1 2 2 2 2 2 3 2 2" xfId="1154"/>
    <cellStyle name="20% - Accent1 2 2 2 2 2 3 2 2 2" xfId="1155"/>
    <cellStyle name="20% - Accent1 2 2 2 2 2 3 2 3" xfId="1156"/>
    <cellStyle name="20% - Accent1 2 2 2 2 2 3 3" xfId="1157"/>
    <cellStyle name="20% - Accent1 2 2 2 2 2 3 3 2" xfId="1158"/>
    <cellStyle name="20% - Accent1 2 2 2 2 2 3 4" xfId="1159"/>
    <cellStyle name="20% - Accent1 2 2 2 2 2 4" xfId="1160"/>
    <cellStyle name="20% - Accent1 2 2 2 2 2 4 2" xfId="1161"/>
    <cellStyle name="20% - Accent1 2 2 2 2 2 4 2 2" xfId="1162"/>
    <cellStyle name="20% - Accent1 2 2 2 2 2 4 3" xfId="1163"/>
    <cellStyle name="20% - Accent1 2 2 2 2 2 5" xfId="1164"/>
    <cellStyle name="20% - Accent1 2 2 2 2 2 5 2" xfId="1165"/>
    <cellStyle name="20% - Accent1 2 2 2 2 2 6" xfId="1166"/>
    <cellStyle name="20% - Accent1 2 2 2 2 3" xfId="1167"/>
    <cellStyle name="20% - Accent1 2 2 2 2 3 2" xfId="1168"/>
    <cellStyle name="20% - Accent1 2 2 2 2 3 2 2" xfId="1169"/>
    <cellStyle name="20% - Accent1 2 2 2 2 3 2 2 2" xfId="1170"/>
    <cellStyle name="20% - Accent1 2 2 2 2 3 2 2 2 2" xfId="1171"/>
    <cellStyle name="20% - Accent1 2 2 2 2 3 2 2 3" xfId="1172"/>
    <cellStyle name="20% - Accent1 2 2 2 2 3 2 3" xfId="1173"/>
    <cellStyle name="20% - Accent1 2 2 2 2 3 2 3 2" xfId="1174"/>
    <cellStyle name="20% - Accent1 2 2 2 2 3 2 4" xfId="1175"/>
    <cellStyle name="20% - Accent1 2 2 2 2 3 3" xfId="1176"/>
    <cellStyle name="20% - Accent1 2 2 2 2 3 3 2" xfId="1177"/>
    <cellStyle name="20% - Accent1 2 2 2 2 3 3 2 2" xfId="1178"/>
    <cellStyle name="20% - Accent1 2 2 2 2 3 3 3" xfId="1179"/>
    <cellStyle name="20% - Accent1 2 2 2 2 3 4" xfId="1180"/>
    <cellStyle name="20% - Accent1 2 2 2 2 3 4 2" xfId="1181"/>
    <cellStyle name="20% - Accent1 2 2 2 2 3 5" xfId="1182"/>
    <cellStyle name="20% - Accent1 2 2 2 2 4" xfId="1183"/>
    <cellStyle name="20% - Accent1 2 2 2 2 4 2" xfId="1184"/>
    <cellStyle name="20% - Accent1 2 2 2 2 4 2 2" xfId="1185"/>
    <cellStyle name="20% - Accent1 2 2 2 2 4 2 2 2" xfId="1186"/>
    <cellStyle name="20% - Accent1 2 2 2 2 4 2 3" xfId="1187"/>
    <cellStyle name="20% - Accent1 2 2 2 2 4 3" xfId="1188"/>
    <cellStyle name="20% - Accent1 2 2 2 2 4 3 2" xfId="1189"/>
    <cellStyle name="20% - Accent1 2 2 2 2 4 4" xfId="1190"/>
    <cellStyle name="20% - Accent1 2 2 2 2 5" xfId="1191"/>
    <cellStyle name="20% - Accent1 2 2 2 2 5 2" xfId="1192"/>
    <cellStyle name="20% - Accent1 2 2 2 2 5 2 2" xfId="1193"/>
    <cellStyle name="20% - Accent1 2 2 2 2 5 3" xfId="1194"/>
    <cellStyle name="20% - Accent1 2 2 2 2 6" xfId="1195"/>
    <cellStyle name="20% - Accent1 2 2 2 2 6 2" xfId="1196"/>
    <cellStyle name="20% - Accent1 2 2 2 2 7" xfId="1197"/>
    <cellStyle name="20% - Accent1 2 2 2 3" xfId="1198"/>
    <cellStyle name="20% - Accent1 2 2 2 3 2" xfId="1199"/>
    <cellStyle name="20% - Accent1 2 2 2 3 2 2" xfId="1200"/>
    <cellStyle name="20% - Accent1 2 2 2 3 2 2 2" xfId="1201"/>
    <cellStyle name="20% - Accent1 2 2 2 3 2 2 2 2" xfId="1202"/>
    <cellStyle name="20% - Accent1 2 2 2 3 2 2 2 2 2" xfId="1203"/>
    <cellStyle name="20% - Accent1 2 2 2 3 2 2 2 3" xfId="1204"/>
    <cellStyle name="20% - Accent1 2 2 2 3 2 2 3" xfId="1205"/>
    <cellStyle name="20% - Accent1 2 2 2 3 2 2 3 2" xfId="1206"/>
    <cellStyle name="20% - Accent1 2 2 2 3 2 2 4" xfId="1207"/>
    <cellStyle name="20% - Accent1 2 2 2 3 2 3" xfId="1208"/>
    <cellStyle name="20% - Accent1 2 2 2 3 2 3 2" xfId="1209"/>
    <cellStyle name="20% - Accent1 2 2 2 3 2 3 2 2" xfId="1210"/>
    <cellStyle name="20% - Accent1 2 2 2 3 2 3 3" xfId="1211"/>
    <cellStyle name="20% - Accent1 2 2 2 3 2 4" xfId="1212"/>
    <cellStyle name="20% - Accent1 2 2 2 3 2 4 2" xfId="1213"/>
    <cellStyle name="20% - Accent1 2 2 2 3 2 5" xfId="1214"/>
    <cellStyle name="20% - Accent1 2 2 2 3 3" xfId="1215"/>
    <cellStyle name="20% - Accent1 2 2 2 3 3 2" xfId="1216"/>
    <cellStyle name="20% - Accent1 2 2 2 3 3 2 2" xfId="1217"/>
    <cellStyle name="20% - Accent1 2 2 2 3 3 2 2 2" xfId="1218"/>
    <cellStyle name="20% - Accent1 2 2 2 3 3 2 3" xfId="1219"/>
    <cellStyle name="20% - Accent1 2 2 2 3 3 3" xfId="1220"/>
    <cellStyle name="20% - Accent1 2 2 2 3 3 3 2" xfId="1221"/>
    <cellStyle name="20% - Accent1 2 2 2 3 3 4" xfId="1222"/>
    <cellStyle name="20% - Accent1 2 2 2 3 4" xfId="1223"/>
    <cellStyle name="20% - Accent1 2 2 2 3 4 2" xfId="1224"/>
    <cellStyle name="20% - Accent1 2 2 2 3 4 2 2" xfId="1225"/>
    <cellStyle name="20% - Accent1 2 2 2 3 4 3" xfId="1226"/>
    <cellStyle name="20% - Accent1 2 2 2 3 5" xfId="1227"/>
    <cellStyle name="20% - Accent1 2 2 2 3 5 2" xfId="1228"/>
    <cellStyle name="20% - Accent1 2 2 2 3 6" xfId="1229"/>
    <cellStyle name="20% - Accent1 2 2 2 4" xfId="1230"/>
    <cellStyle name="20% - Accent1 2 2 2 4 2" xfId="1231"/>
    <cellStyle name="20% - Accent1 2 2 2 4 2 2" xfId="1232"/>
    <cellStyle name="20% - Accent1 2 2 2 4 2 2 2" xfId="1233"/>
    <cellStyle name="20% - Accent1 2 2 2 4 2 2 2 2" xfId="1234"/>
    <cellStyle name="20% - Accent1 2 2 2 4 2 2 3" xfId="1235"/>
    <cellStyle name="20% - Accent1 2 2 2 4 2 3" xfId="1236"/>
    <cellStyle name="20% - Accent1 2 2 2 4 2 3 2" xfId="1237"/>
    <cellStyle name="20% - Accent1 2 2 2 4 2 4" xfId="1238"/>
    <cellStyle name="20% - Accent1 2 2 2 4 3" xfId="1239"/>
    <cellStyle name="20% - Accent1 2 2 2 4 3 2" xfId="1240"/>
    <cellStyle name="20% - Accent1 2 2 2 4 3 2 2" xfId="1241"/>
    <cellStyle name="20% - Accent1 2 2 2 4 3 3" xfId="1242"/>
    <cellStyle name="20% - Accent1 2 2 2 4 4" xfId="1243"/>
    <cellStyle name="20% - Accent1 2 2 2 4 4 2" xfId="1244"/>
    <cellStyle name="20% - Accent1 2 2 2 4 5" xfId="1245"/>
    <cellStyle name="20% - Accent1 2 2 2 5" xfId="1246"/>
    <cellStyle name="20% - Accent1 2 2 2 5 2" xfId="1247"/>
    <cellStyle name="20% - Accent1 2 2 2 5 2 2" xfId="1248"/>
    <cellStyle name="20% - Accent1 2 2 2 5 2 2 2" xfId="1249"/>
    <cellStyle name="20% - Accent1 2 2 2 5 2 3" xfId="1250"/>
    <cellStyle name="20% - Accent1 2 2 2 5 3" xfId="1251"/>
    <cellStyle name="20% - Accent1 2 2 2 5 3 2" xfId="1252"/>
    <cellStyle name="20% - Accent1 2 2 2 5 4" xfId="1253"/>
    <cellStyle name="20% - Accent1 2 2 2 6" xfId="1254"/>
    <cellStyle name="20% - Accent1 2 2 2 6 2" xfId="1255"/>
    <cellStyle name="20% - Accent1 2 2 2 6 2 2" xfId="1256"/>
    <cellStyle name="20% - Accent1 2 2 2 6 3" xfId="1257"/>
    <cellStyle name="20% - Accent1 2 2 2 7" xfId="1258"/>
    <cellStyle name="20% - Accent1 2 2 2 7 2" xfId="1259"/>
    <cellStyle name="20% - Accent1 2 2 2 8" xfId="1260"/>
    <cellStyle name="20% - Accent1 2 2 3" xfId="1261"/>
    <cellStyle name="20% - Accent1 2 2 3 2" xfId="1262"/>
    <cellStyle name="20% - Accent1 2 2 3 2 2" xfId="1263"/>
    <cellStyle name="20% - Accent1 2 2 3 2 2 2" xfId="1264"/>
    <cellStyle name="20% - Accent1 2 2 3 2 2 2 2" xfId="1265"/>
    <cellStyle name="20% - Accent1 2 2 3 2 2 2 2 2" xfId="1266"/>
    <cellStyle name="20% - Accent1 2 2 3 2 2 2 2 2 2" xfId="1267"/>
    <cellStyle name="20% - Accent1 2 2 3 2 2 2 2 3" xfId="1268"/>
    <cellStyle name="20% - Accent1 2 2 3 2 2 2 3" xfId="1269"/>
    <cellStyle name="20% - Accent1 2 2 3 2 2 2 3 2" xfId="1270"/>
    <cellStyle name="20% - Accent1 2 2 3 2 2 2 4" xfId="1271"/>
    <cellStyle name="20% - Accent1 2 2 3 2 2 3" xfId="1272"/>
    <cellStyle name="20% - Accent1 2 2 3 2 2 3 2" xfId="1273"/>
    <cellStyle name="20% - Accent1 2 2 3 2 2 3 2 2" xfId="1274"/>
    <cellStyle name="20% - Accent1 2 2 3 2 2 3 3" xfId="1275"/>
    <cellStyle name="20% - Accent1 2 2 3 2 2 4" xfId="1276"/>
    <cellStyle name="20% - Accent1 2 2 3 2 2 4 2" xfId="1277"/>
    <cellStyle name="20% - Accent1 2 2 3 2 2 5" xfId="1278"/>
    <cellStyle name="20% - Accent1 2 2 3 2 3" xfId="1279"/>
    <cellStyle name="20% - Accent1 2 2 3 2 3 2" xfId="1280"/>
    <cellStyle name="20% - Accent1 2 2 3 2 3 2 2" xfId="1281"/>
    <cellStyle name="20% - Accent1 2 2 3 2 3 2 2 2" xfId="1282"/>
    <cellStyle name="20% - Accent1 2 2 3 2 3 2 3" xfId="1283"/>
    <cellStyle name="20% - Accent1 2 2 3 2 3 3" xfId="1284"/>
    <cellStyle name="20% - Accent1 2 2 3 2 3 3 2" xfId="1285"/>
    <cellStyle name="20% - Accent1 2 2 3 2 3 4" xfId="1286"/>
    <cellStyle name="20% - Accent1 2 2 3 2 4" xfId="1287"/>
    <cellStyle name="20% - Accent1 2 2 3 2 4 2" xfId="1288"/>
    <cellStyle name="20% - Accent1 2 2 3 2 4 2 2" xfId="1289"/>
    <cellStyle name="20% - Accent1 2 2 3 2 4 3" xfId="1290"/>
    <cellStyle name="20% - Accent1 2 2 3 2 5" xfId="1291"/>
    <cellStyle name="20% - Accent1 2 2 3 2 5 2" xfId="1292"/>
    <cellStyle name="20% - Accent1 2 2 3 2 6" xfId="1293"/>
    <cellStyle name="20% - Accent1 2 2 3 3" xfId="1294"/>
    <cellStyle name="20% - Accent1 2 2 3 3 2" xfId="1295"/>
    <cellStyle name="20% - Accent1 2 2 3 3 2 2" xfId="1296"/>
    <cellStyle name="20% - Accent1 2 2 3 3 2 2 2" xfId="1297"/>
    <cellStyle name="20% - Accent1 2 2 3 3 2 2 2 2" xfId="1298"/>
    <cellStyle name="20% - Accent1 2 2 3 3 2 2 3" xfId="1299"/>
    <cellStyle name="20% - Accent1 2 2 3 3 2 3" xfId="1300"/>
    <cellStyle name="20% - Accent1 2 2 3 3 2 3 2" xfId="1301"/>
    <cellStyle name="20% - Accent1 2 2 3 3 2 4" xfId="1302"/>
    <cellStyle name="20% - Accent1 2 2 3 3 3" xfId="1303"/>
    <cellStyle name="20% - Accent1 2 2 3 3 3 2" xfId="1304"/>
    <cellStyle name="20% - Accent1 2 2 3 3 3 2 2" xfId="1305"/>
    <cellStyle name="20% - Accent1 2 2 3 3 3 3" xfId="1306"/>
    <cellStyle name="20% - Accent1 2 2 3 3 4" xfId="1307"/>
    <cellStyle name="20% - Accent1 2 2 3 3 4 2" xfId="1308"/>
    <cellStyle name="20% - Accent1 2 2 3 3 5" xfId="1309"/>
    <cellStyle name="20% - Accent1 2 2 3 4" xfId="1310"/>
    <cellStyle name="20% - Accent1 2 2 3 4 2" xfId="1311"/>
    <cellStyle name="20% - Accent1 2 2 3 4 2 2" xfId="1312"/>
    <cellStyle name="20% - Accent1 2 2 3 4 2 2 2" xfId="1313"/>
    <cellStyle name="20% - Accent1 2 2 3 4 2 3" xfId="1314"/>
    <cellStyle name="20% - Accent1 2 2 3 4 3" xfId="1315"/>
    <cellStyle name="20% - Accent1 2 2 3 4 3 2" xfId="1316"/>
    <cellStyle name="20% - Accent1 2 2 3 4 4" xfId="1317"/>
    <cellStyle name="20% - Accent1 2 2 3 5" xfId="1318"/>
    <cellStyle name="20% - Accent1 2 2 3 5 2" xfId="1319"/>
    <cellStyle name="20% - Accent1 2 2 3 5 2 2" xfId="1320"/>
    <cellStyle name="20% - Accent1 2 2 3 5 3" xfId="1321"/>
    <cellStyle name="20% - Accent1 2 2 3 6" xfId="1322"/>
    <cellStyle name="20% - Accent1 2 2 3 6 2" xfId="1323"/>
    <cellStyle name="20% - Accent1 2 2 3 7" xfId="1324"/>
    <cellStyle name="20% - Accent1 2 2 4" xfId="1325"/>
    <cellStyle name="20% - Accent1 2 2 4 2" xfId="1326"/>
    <cellStyle name="20% - Accent1 2 2 4 2 2" xfId="1327"/>
    <cellStyle name="20% - Accent1 2 2 4 2 2 2" xfId="1328"/>
    <cellStyle name="20% - Accent1 2 2 4 2 2 2 2" xfId="1329"/>
    <cellStyle name="20% - Accent1 2 2 4 2 2 2 2 2" xfId="1330"/>
    <cellStyle name="20% - Accent1 2 2 4 2 2 2 3" xfId="1331"/>
    <cellStyle name="20% - Accent1 2 2 4 2 2 3" xfId="1332"/>
    <cellStyle name="20% - Accent1 2 2 4 2 2 3 2" xfId="1333"/>
    <cellStyle name="20% - Accent1 2 2 4 2 2 4" xfId="1334"/>
    <cellStyle name="20% - Accent1 2 2 4 2 3" xfId="1335"/>
    <cellStyle name="20% - Accent1 2 2 4 2 3 2" xfId="1336"/>
    <cellStyle name="20% - Accent1 2 2 4 2 3 2 2" xfId="1337"/>
    <cellStyle name="20% - Accent1 2 2 4 2 3 3" xfId="1338"/>
    <cellStyle name="20% - Accent1 2 2 4 2 4" xfId="1339"/>
    <cellStyle name="20% - Accent1 2 2 4 2 4 2" xfId="1340"/>
    <cellStyle name="20% - Accent1 2 2 4 2 5" xfId="1341"/>
    <cellStyle name="20% - Accent1 2 2 4 3" xfId="1342"/>
    <cellStyle name="20% - Accent1 2 2 4 3 2" xfId="1343"/>
    <cellStyle name="20% - Accent1 2 2 4 3 2 2" xfId="1344"/>
    <cellStyle name="20% - Accent1 2 2 4 3 2 2 2" xfId="1345"/>
    <cellStyle name="20% - Accent1 2 2 4 3 2 3" xfId="1346"/>
    <cellStyle name="20% - Accent1 2 2 4 3 3" xfId="1347"/>
    <cellStyle name="20% - Accent1 2 2 4 3 3 2" xfId="1348"/>
    <cellStyle name="20% - Accent1 2 2 4 3 4" xfId="1349"/>
    <cellStyle name="20% - Accent1 2 2 4 4" xfId="1350"/>
    <cellStyle name="20% - Accent1 2 2 4 4 2" xfId="1351"/>
    <cellStyle name="20% - Accent1 2 2 4 4 2 2" xfId="1352"/>
    <cellStyle name="20% - Accent1 2 2 4 4 3" xfId="1353"/>
    <cellStyle name="20% - Accent1 2 2 4 5" xfId="1354"/>
    <cellStyle name="20% - Accent1 2 2 4 5 2" xfId="1355"/>
    <cellStyle name="20% - Accent1 2 2 4 6" xfId="1356"/>
    <cellStyle name="20% - Accent1 2 2 5" xfId="1357"/>
    <cellStyle name="20% - Accent1 2 2 5 2" xfId="1358"/>
    <cellStyle name="20% - Accent1 2 2 5 2 2" xfId="1359"/>
    <cellStyle name="20% - Accent1 2 2 5 2 2 2" xfId="1360"/>
    <cellStyle name="20% - Accent1 2 2 5 2 2 2 2" xfId="1361"/>
    <cellStyle name="20% - Accent1 2 2 5 2 2 3" xfId="1362"/>
    <cellStyle name="20% - Accent1 2 2 5 2 3" xfId="1363"/>
    <cellStyle name="20% - Accent1 2 2 5 2 3 2" xfId="1364"/>
    <cellStyle name="20% - Accent1 2 2 5 2 4" xfId="1365"/>
    <cellStyle name="20% - Accent1 2 2 5 3" xfId="1366"/>
    <cellStyle name="20% - Accent1 2 2 5 3 2" xfId="1367"/>
    <cellStyle name="20% - Accent1 2 2 5 3 2 2" xfId="1368"/>
    <cellStyle name="20% - Accent1 2 2 5 3 3" xfId="1369"/>
    <cellStyle name="20% - Accent1 2 2 5 4" xfId="1370"/>
    <cellStyle name="20% - Accent1 2 2 5 4 2" xfId="1371"/>
    <cellStyle name="20% - Accent1 2 2 5 5" xfId="1372"/>
    <cellStyle name="20% - Accent1 2 2 6" xfId="1373"/>
    <cellStyle name="20% - Accent1 2 2 6 2" xfId="1374"/>
    <cellStyle name="20% - Accent1 2 2 6 2 2" xfId="1375"/>
    <cellStyle name="20% - Accent1 2 2 6 2 2 2" xfId="1376"/>
    <cellStyle name="20% - Accent1 2 2 6 2 3" xfId="1377"/>
    <cellStyle name="20% - Accent1 2 2 6 3" xfId="1378"/>
    <cellStyle name="20% - Accent1 2 2 6 3 2" xfId="1379"/>
    <cellStyle name="20% - Accent1 2 2 6 4" xfId="1380"/>
    <cellStyle name="20% - Accent1 2 2 7" xfId="1381"/>
    <cellStyle name="20% - Accent1 2 2 7 2" xfId="1382"/>
    <cellStyle name="20% - Accent1 2 2 7 2 2" xfId="1383"/>
    <cellStyle name="20% - Accent1 2 2 7 3" xfId="1384"/>
    <cellStyle name="20% - Accent1 2 2 8" xfId="1385"/>
    <cellStyle name="20% - Accent1 2 2 8 2" xfId="1386"/>
    <cellStyle name="20% - Accent1 2 2 9" xfId="1387"/>
    <cellStyle name="20% - Accent1 2 3" xfId="1388"/>
    <cellStyle name="20% - Accent1 2 3 2" xfId="1389"/>
    <cellStyle name="20% - Accent1 2 3 2 2" xfId="1390"/>
    <cellStyle name="20% - Accent1 2 3 2 2 2" xfId="1391"/>
    <cellStyle name="20% - Accent1 2 3 2 2 2 2" xfId="1392"/>
    <cellStyle name="20% - Accent1 2 3 2 2 2 2 2" xfId="1393"/>
    <cellStyle name="20% - Accent1 2 3 2 2 2 2 2 2" xfId="1394"/>
    <cellStyle name="20% - Accent1 2 3 2 2 2 2 2 2 2" xfId="1395"/>
    <cellStyle name="20% - Accent1 2 3 2 2 2 2 2 3" xfId="1396"/>
    <cellStyle name="20% - Accent1 2 3 2 2 2 2 3" xfId="1397"/>
    <cellStyle name="20% - Accent1 2 3 2 2 2 2 3 2" xfId="1398"/>
    <cellStyle name="20% - Accent1 2 3 2 2 2 2 4" xfId="1399"/>
    <cellStyle name="20% - Accent1 2 3 2 2 2 3" xfId="1400"/>
    <cellStyle name="20% - Accent1 2 3 2 2 2 3 2" xfId="1401"/>
    <cellStyle name="20% - Accent1 2 3 2 2 2 3 2 2" xfId="1402"/>
    <cellStyle name="20% - Accent1 2 3 2 2 2 3 3" xfId="1403"/>
    <cellStyle name="20% - Accent1 2 3 2 2 2 4" xfId="1404"/>
    <cellStyle name="20% - Accent1 2 3 2 2 2 4 2" xfId="1405"/>
    <cellStyle name="20% - Accent1 2 3 2 2 2 5" xfId="1406"/>
    <cellStyle name="20% - Accent1 2 3 2 2 3" xfId="1407"/>
    <cellStyle name="20% - Accent1 2 3 2 2 3 2" xfId="1408"/>
    <cellStyle name="20% - Accent1 2 3 2 2 3 2 2" xfId="1409"/>
    <cellStyle name="20% - Accent1 2 3 2 2 3 2 2 2" xfId="1410"/>
    <cellStyle name="20% - Accent1 2 3 2 2 3 2 3" xfId="1411"/>
    <cellStyle name="20% - Accent1 2 3 2 2 3 3" xfId="1412"/>
    <cellStyle name="20% - Accent1 2 3 2 2 3 3 2" xfId="1413"/>
    <cellStyle name="20% - Accent1 2 3 2 2 3 4" xfId="1414"/>
    <cellStyle name="20% - Accent1 2 3 2 2 4" xfId="1415"/>
    <cellStyle name="20% - Accent1 2 3 2 2 4 2" xfId="1416"/>
    <cellStyle name="20% - Accent1 2 3 2 2 4 2 2" xfId="1417"/>
    <cellStyle name="20% - Accent1 2 3 2 2 4 3" xfId="1418"/>
    <cellStyle name="20% - Accent1 2 3 2 2 5" xfId="1419"/>
    <cellStyle name="20% - Accent1 2 3 2 2 5 2" xfId="1420"/>
    <cellStyle name="20% - Accent1 2 3 2 2 6" xfId="1421"/>
    <cellStyle name="20% - Accent1 2 3 2 3" xfId="1422"/>
    <cellStyle name="20% - Accent1 2 3 2 3 2" xfId="1423"/>
    <cellStyle name="20% - Accent1 2 3 2 3 2 2" xfId="1424"/>
    <cellStyle name="20% - Accent1 2 3 2 3 2 2 2" xfId="1425"/>
    <cellStyle name="20% - Accent1 2 3 2 3 2 2 2 2" xfId="1426"/>
    <cellStyle name="20% - Accent1 2 3 2 3 2 2 3" xfId="1427"/>
    <cellStyle name="20% - Accent1 2 3 2 3 2 3" xfId="1428"/>
    <cellStyle name="20% - Accent1 2 3 2 3 2 3 2" xfId="1429"/>
    <cellStyle name="20% - Accent1 2 3 2 3 2 4" xfId="1430"/>
    <cellStyle name="20% - Accent1 2 3 2 3 3" xfId="1431"/>
    <cellStyle name="20% - Accent1 2 3 2 3 3 2" xfId="1432"/>
    <cellStyle name="20% - Accent1 2 3 2 3 3 2 2" xfId="1433"/>
    <cellStyle name="20% - Accent1 2 3 2 3 3 3" xfId="1434"/>
    <cellStyle name="20% - Accent1 2 3 2 3 4" xfId="1435"/>
    <cellStyle name="20% - Accent1 2 3 2 3 4 2" xfId="1436"/>
    <cellStyle name="20% - Accent1 2 3 2 3 5" xfId="1437"/>
    <cellStyle name="20% - Accent1 2 3 2 4" xfId="1438"/>
    <cellStyle name="20% - Accent1 2 3 2 4 2" xfId="1439"/>
    <cellStyle name="20% - Accent1 2 3 2 4 2 2" xfId="1440"/>
    <cellStyle name="20% - Accent1 2 3 2 4 2 2 2" xfId="1441"/>
    <cellStyle name="20% - Accent1 2 3 2 4 2 3" xfId="1442"/>
    <cellStyle name="20% - Accent1 2 3 2 4 3" xfId="1443"/>
    <cellStyle name="20% - Accent1 2 3 2 4 3 2" xfId="1444"/>
    <cellStyle name="20% - Accent1 2 3 2 4 4" xfId="1445"/>
    <cellStyle name="20% - Accent1 2 3 2 5" xfId="1446"/>
    <cellStyle name="20% - Accent1 2 3 2 5 2" xfId="1447"/>
    <cellStyle name="20% - Accent1 2 3 2 5 2 2" xfId="1448"/>
    <cellStyle name="20% - Accent1 2 3 2 5 3" xfId="1449"/>
    <cellStyle name="20% - Accent1 2 3 2 6" xfId="1450"/>
    <cellStyle name="20% - Accent1 2 3 2 6 2" xfId="1451"/>
    <cellStyle name="20% - Accent1 2 3 2 7" xfId="1452"/>
    <cellStyle name="20% - Accent1 2 3 3" xfId="1453"/>
    <cellStyle name="20% - Accent1 2 3 3 2" xfId="1454"/>
    <cellStyle name="20% - Accent1 2 3 3 2 2" xfId="1455"/>
    <cellStyle name="20% - Accent1 2 3 3 2 2 2" xfId="1456"/>
    <cellStyle name="20% - Accent1 2 3 3 2 2 2 2" xfId="1457"/>
    <cellStyle name="20% - Accent1 2 3 3 2 2 2 2 2" xfId="1458"/>
    <cellStyle name="20% - Accent1 2 3 3 2 2 2 3" xfId="1459"/>
    <cellStyle name="20% - Accent1 2 3 3 2 2 3" xfId="1460"/>
    <cellStyle name="20% - Accent1 2 3 3 2 2 3 2" xfId="1461"/>
    <cellStyle name="20% - Accent1 2 3 3 2 2 4" xfId="1462"/>
    <cellStyle name="20% - Accent1 2 3 3 2 3" xfId="1463"/>
    <cellStyle name="20% - Accent1 2 3 3 2 3 2" xfId="1464"/>
    <cellStyle name="20% - Accent1 2 3 3 2 3 2 2" xfId="1465"/>
    <cellStyle name="20% - Accent1 2 3 3 2 3 3" xfId="1466"/>
    <cellStyle name="20% - Accent1 2 3 3 2 4" xfId="1467"/>
    <cellStyle name="20% - Accent1 2 3 3 2 4 2" xfId="1468"/>
    <cellStyle name="20% - Accent1 2 3 3 2 5" xfId="1469"/>
    <cellStyle name="20% - Accent1 2 3 3 3" xfId="1470"/>
    <cellStyle name="20% - Accent1 2 3 3 3 2" xfId="1471"/>
    <cellStyle name="20% - Accent1 2 3 3 3 2 2" xfId="1472"/>
    <cellStyle name="20% - Accent1 2 3 3 3 2 2 2" xfId="1473"/>
    <cellStyle name="20% - Accent1 2 3 3 3 2 3" xfId="1474"/>
    <cellStyle name="20% - Accent1 2 3 3 3 3" xfId="1475"/>
    <cellStyle name="20% - Accent1 2 3 3 3 3 2" xfId="1476"/>
    <cellStyle name="20% - Accent1 2 3 3 3 4" xfId="1477"/>
    <cellStyle name="20% - Accent1 2 3 3 4" xfId="1478"/>
    <cellStyle name="20% - Accent1 2 3 3 4 2" xfId="1479"/>
    <cellStyle name="20% - Accent1 2 3 3 4 2 2" xfId="1480"/>
    <cellStyle name="20% - Accent1 2 3 3 4 3" xfId="1481"/>
    <cellStyle name="20% - Accent1 2 3 3 5" xfId="1482"/>
    <cellStyle name="20% - Accent1 2 3 3 5 2" xfId="1483"/>
    <cellStyle name="20% - Accent1 2 3 3 6" xfId="1484"/>
    <cellStyle name="20% - Accent1 2 3 4" xfId="1485"/>
    <cellStyle name="20% - Accent1 2 3 4 2" xfId="1486"/>
    <cellStyle name="20% - Accent1 2 3 4 2 2" xfId="1487"/>
    <cellStyle name="20% - Accent1 2 3 4 2 2 2" xfId="1488"/>
    <cellStyle name="20% - Accent1 2 3 4 2 2 2 2" xfId="1489"/>
    <cellStyle name="20% - Accent1 2 3 4 2 2 3" xfId="1490"/>
    <cellStyle name="20% - Accent1 2 3 4 2 3" xfId="1491"/>
    <cellStyle name="20% - Accent1 2 3 4 2 3 2" xfId="1492"/>
    <cellStyle name="20% - Accent1 2 3 4 2 4" xfId="1493"/>
    <cellStyle name="20% - Accent1 2 3 4 3" xfId="1494"/>
    <cellStyle name="20% - Accent1 2 3 4 3 2" xfId="1495"/>
    <cellStyle name="20% - Accent1 2 3 4 3 2 2" xfId="1496"/>
    <cellStyle name="20% - Accent1 2 3 4 3 3" xfId="1497"/>
    <cellStyle name="20% - Accent1 2 3 4 4" xfId="1498"/>
    <cellStyle name="20% - Accent1 2 3 4 4 2" xfId="1499"/>
    <cellStyle name="20% - Accent1 2 3 4 5" xfId="1500"/>
    <cellStyle name="20% - Accent1 2 3 5" xfId="1501"/>
    <cellStyle name="20% - Accent1 2 3 5 2" xfId="1502"/>
    <cellStyle name="20% - Accent1 2 3 5 2 2" xfId="1503"/>
    <cellStyle name="20% - Accent1 2 3 5 2 2 2" xfId="1504"/>
    <cellStyle name="20% - Accent1 2 3 5 2 3" xfId="1505"/>
    <cellStyle name="20% - Accent1 2 3 5 3" xfId="1506"/>
    <cellStyle name="20% - Accent1 2 3 5 3 2" xfId="1507"/>
    <cellStyle name="20% - Accent1 2 3 5 4" xfId="1508"/>
    <cellStyle name="20% - Accent1 2 3 6" xfId="1509"/>
    <cellStyle name="20% - Accent1 2 3 6 2" xfId="1510"/>
    <cellStyle name="20% - Accent1 2 3 6 2 2" xfId="1511"/>
    <cellStyle name="20% - Accent1 2 3 6 3" xfId="1512"/>
    <cellStyle name="20% - Accent1 2 3 7" xfId="1513"/>
    <cellStyle name="20% - Accent1 2 3 7 2" xfId="1514"/>
    <cellStyle name="20% - Accent1 2 3 8" xfId="1515"/>
    <cellStyle name="20% - Accent1 2 4" xfId="1516"/>
    <cellStyle name="20% - Accent1 2 4 2" xfId="1517"/>
    <cellStyle name="20% - Accent1 2 4 2 2" xfId="1518"/>
    <cellStyle name="20% - Accent1 2 4 2 2 2" xfId="1519"/>
    <cellStyle name="20% - Accent1 2 4 2 2 2 2" xfId="1520"/>
    <cellStyle name="20% - Accent1 2 4 2 2 2 2 2" xfId="1521"/>
    <cellStyle name="20% - Accent1 2 4 2 2 2 2 2 2" xfId="1522"/>
    <cellStyle name="20% - Accent1 2 4 2 2 2 2 3" xfId="1523"/>
    <cellStyle name="20% - Accent1 2 4 2 2 2 3" xfId="1524"/>
    <cellStyle name="20% - Accent1 2 4 2 2 2 3 2" xfId="1525"/>
    <cellStyle name="20% - Accent1 2 4 2 2 2 4" xfId="1526"/>
    <cellStyle name="20% - Accent1 2 4 2 2 3" xfId="1527"/>
    <cellStyle name="20% - Accent1 2 4 2 2 3 2" xfId="1528"/>
    <cellStyle name="20% - Accent1 2 4 2 2 3 2 2" xfId="1529"/>
    <cellStyle name="20% - Accent1 2 4 2 2 3 3" xfId="1530"/>
    <cellStyle name="20% - Accent1 2 4 2 2 4" xfId="1531"/>
    <cellStyle name="20% - Accent1 2 4 2 2 4 2" xfId="1532"/>
    <cellStyle name="20% - Accent1 2 4 2 2 5" xfId="1533"/>
    <cellStyle name="20% - Accent1 2 4 2 3" xfId="1534"/>
    <cellStyle name="20% - Accent1 2 4 2 3 2" xfId="1535"/>
    <cellStyle name="20% - Accent1 2 4 2 3 2 2" xfId="1536"/>
    <cellStyle name="20% - Accent1 2 4 2 3 2 2 2" xfId="1537"/>
    <cellStyle name="20% - Accent1 2 4 2 3 2 3" xfId="1538"/>
    <cellStyle name="20% - Accent1 2 4 2 3 3" xfId="1539"/>
    <cellStyle name="20% - Accent1 2 4 2 3 3 2" xfId="1540"/>
    <cellStyle name="20% - Accent1 2 4 2 3 4" xfId="1541"/>
    <cellStyle name="20% - Accent1 2 4 2 4" xfId="1542"/>
    <cellStyle name="20% - Accent1 2 4 2 4 2" xfId="1543"/>
    <cellStyle name="20% - Accent1 2 4 2 4 2 2" xfId="1544"/>
    <cellStyle name="20% - Accent1 2 4 2 4 3" xfId="1545"/>
    <cellStyle name="20% - Accent1 2 4 2 5" xfId="1546"/>
    <cellStyle name="20% - Accent1 2 4 2 5 2" xfId="1547"/>
    <cellStyle name="20% - Accent1 2 4 2 6" xfId="1548"/>
    <cellStyle name="20% - Accent1 2 4 3" xfId="1549"/>
    <cellStyle name="20% - Accent1 2 4 3 2" xfId="1550"/>
    <cellStyle name="20% - Accent1 2 4 3 2 2" xfId="1551"/>
    <cellStyle name="20% - Accent1 2 4 3 2 2 2" xfId="1552"/>
    <cellStyle name="20% - Accent1 2 4 3 2 2 2 2" xfId="1553"/>
    <cellStyle name="20% - Accent1 2 4 3 2 2 3" xfId="1554"/>
    <cellStyle name="20% - Accent1 2 4 3 2 3" xfId="1555"/>
    <cellStyle name="20% - Accent1 2 4 3 2 3 2" xfId="1556"/>
    <cellStyle name="20% - Accent1 2 4 3 2 4" xfId="1557"/>
    <cellStyle name="20% - Accent1 2 4 3 3" xfId="1558"/>
    <cellStyle name="20% - Accent1 2 4 3 3 2" xfId="1559"/>
    <cellStyle name="20% - Accent1 2 4 3 3 2 2" xfId="1560"/>
    <cellStyle name="20% - Accent1 2 4 3 3 3" xfId="1561"/>
    <cellStyle name="20% - Accent1 2 4 3 4" xfId="1562"/>
    <cellStyle name="20% - Accent1 2 4 3 4 2" xfId="1563"/>
    <cellStyle name="20% - Accent1 2 4 3 5" xfId="1564"/>
    <cellStyle name="20% - Accent1 2 4 4" xfId="1565"/>
    <cellStyle name="20% - Accent1 2 4 4 2" xfId="1566"/>
    <cellStyle name="20% - Accent1 2 4 4 2 2" xfId="1567"/>
    <cellStyle name="20% - Accent1 2 4 4 2 2 2" xfId="1568"/>
    <cellStyle name="20% - Accent1 2 4 4 2 3" xfId="1569"/>
    <cellStyle name="20% - Accent1 2 4 4 3" xfId="1570"/>
    <cellStyle name="20% - Accent1 2 4 4 3 2" xfId="1571"/>
    <cellStyle name="20% - Accent1 2 4 4 4" xfId="1572"/>
    <cellStyle name="20% - Accent1 2 4 5" xfId="1573"/>
    <cellStyle name="20% - Accent1 2 4 5 2" xfId="1574"/>
    <cellStyle name="20% - Accent1 2 4 5 2 2" xfId="1575"/>
    <cellStyle name="20% - Accent1 2 4 5 3" xfId="1576"/>
    <cellStyle name="20% - Accent1 2 4 6" xfId="1577"/>
    <cellStyle name="20% - Accent1 2 4 6 2" xfId="1578"/>
    <cellStyle name="20% - Accent1 2 4 7" xfId="1579"/>
    <cellStyle name="20% - Accent1 2 5" xfId="1580"/>
    <cellStyle name="20% - Accent1 2 5 2" xfId="1581"/>
    <cellStyle name="20% - Accent1 2 5 2 2" xfId="1582"/>
    <cellStyle name="20% - Accent1 2 5 2 2 2" xfId="1583"/>
    <cellStyle name="20% - Accent1 2 5 2 2 2 2" xfId="1584"/>
    <cellStyle name="20% - Accent1 2 5 2 2 2 2 2" xfId="1585"/>
    <cellStyle name="20% - Accent1 2 5 2 2 2 3" xfId="1586"/>
    <cellStyle name="20% - Accent1 2 5 2 2 3" xfId="1587"/>
    <cellStyle name="20% - Accent1 2 5 2 2 3 2" xfId="1588"/>
    <cellStyle name="20% - Accent1 2 5 2 2 4" xfId="1589"/>
    <cellStyle name="20% - Accent1 2 5 2 3" xfId="1590"/>
    <cellStyle name="20% - Accent1 2 5 2 3 2" xfId="1591"/>
    <cellStyle name="20% - Accent1 2 5 2 3 2 2" xfId="1592"/>
    <cellStyle name="20% - Accent1 2 5 2 3 3" xfId="1593"/>
    <cellStyle name="20% - Accent1 2 5 2 4" xfId="1594"/>
    <cellStyle name="20% - Accent1 2 5 2 4 2" xfId="1595"/>
    <cellStyle name="20% - Accent1 2 5 2 5" xfId="1596"/>
    <cellStyle name="20% - Accent1 2 5 3" xfId="1597"/>
    <cellStyle name="20% - Accent1 2 5 3 2" xfId="1598"/>
    <cellStyle name="20% - Accent1 2 5 3 2 2" xfId="1599"/>
    <cellStyle name="20% - Accent1 2 5 3 2 2 2" xfId="1600"/>
    <cellStyle name="20% - Accent1 2 5 3 2 3" xfId="1601"/>
    <cellStyle name="20% - Accent1 2 5 3 3" xfId="1602"/>
    <cellStyle name="20% - Accent1 2 5 3 3 2" xfId="1603"/>
    <cellStyle name="20% - Accent1 2 5 3 4" xfId="1604"/>
    <cellStyle name="20% - Accent1 2 5 4" xfId="1605"/>
    <cellStyle name="20% - Accent1 2 5 4 2" xfId="1606"/>
    <cellStyle name="20% - Accent1 2 5 4 2 2" xfId="1607"/>
    <cellStyle name="20% - Accent1 2 5 4 3" xfId="1608"/>
    <cellStyle name="20% - Accent1 2 5 5" xfId="1609"/>
    <cellStyle name="20% - Accent1 2 5 5 2" xfId="1610"/>
    <cellStyle name="20% - Accent1 2 5 6" xfId="1611"/>
    <cellStyle name="20% - Accent1 2 6" xfId="1612"/>
    <cellStyle name="20% - Accent1 2 6 2" xfId="1613"/>
    <cellStyle name="20% - Accent1 2 6 2 2" xfId="1614"/>
    <cellStyle name="20% - Accent1 2 6 2 2 2" xfId="1615"/>
    <cellStyle name="20% - Accent1 2 6 2 2 2 2" xfId="1616"/>
    <cellStyle name="20% - Accent1 2 6 2 2 3" xfId="1617"/>
    <cellStyle name="20% - Accent1 2 6 2 3" xfId="1618"/>
    <cellStyle name="20% - Accent1 2 6 2 3 2" xfId="1619"/>
    <cellStyle name="20% - Accent1 2 6 2 4" xfId="1620"/>
    <cellStyle name="20% - Accent1 2 6 3" xfId="1621"/>
    <cellStyle name="20% - Accent1 2 6 3 2" xfId="1622"/>
    <cellStyle name="20% - Accent1 2 6 3 2 2" xfId="1623"/>
    <cellStyle name="20% - Accent1 2 6 3 3" xfId="1624"/>
    <cellStyle name="20% - Accent1 2 6 4" xfId="1625"/>
    <cellStyle name="20% - Accent1 2 6 4 2" xfId="1626"/>
    <cellStyle name="20% - Accent1 2 6 5" xfId="1627"/>
    <cellStyle name="20% - Accent1 2 7" xfId="1628"/>
    <cellStyle name="20% - Accent1 2 7 2" xfId="1629"/>
    <cellStyle name="20% - Accent1 2 7 2 2" xfId="1630"/>
    <cellStyle name="20% - Accent1 2 7 2 2 2" xfId="1631"/>
    <cellStyle name="20% - Accent1 2 7 2 3" xfId="1632"/>
    <cellStyle name="20% - Accent1 2 7 3" xfId="1633"/>
    <cellStyle name="20% - Accent1 2 7 3 2" xfId="1634"/>
    <cellStyle name="20% - Accent1 2 7 4" xfId="1635"/>
    <cellStyle name="20% - Accent1 2 8" xfId="1636"/>
    <cellStyle name="20% - Accent1 2 8 2" xfId="1637"/>
    <cellStyle name="20% - Accent1 2 8 2 2" xfId="1638"/>
    <cellStyle name="20% - Accent1 2 8 3" xfId="1639"/>
    <cellStyle name="20% - Accent1 2 9" xfId="1640"/>
    <cellStyle name="20% - Accent1 2 9 2" xfId="1641"/>
    <cellStyle name="20% - Accent1 20" xfId="1642"/>
    <cellStyle name="20% - Accent1 20 2" xfId="1643"/>
    <cellStyle name="20% - Accent1 20 2 2" xfId="1644"/>
    <cellStyle name="20% - Accent1 20 2 2 2" xfId="1645"/>
    <cellStyle name="20% - Accent1 20 2 2 2 2" xfId="1646"/>
    <cellStyle name="20% - Accent1 20 2 2 3" xfId="1647"/>
    <cellStyle name="20% - Accent1 20 2 3" xfId="1648"/>
    <cellStyle name="20% - Accent1 20 2 3 2" xfId="1649"/>
    <cellStyle name="20% - Accent1 20 2 4" xfId="1650"/>
    <cellStyle name="20% - Accent1 20 3" xfId="1651"/>
    <cellStyle name="20% - Accent1 20 3 2" xfId="1652"/>
    <cellStyle name="20% - Accent1 20 3 2 2" xfId="1653"/>
    <cellStyle name="20% - Accent1 20 3 3" xfId="1654"/>
    <cellStyle name="20% - Accent1 20 4" xfId="1655"/>
    <cellStyle name="20% - Accent1 20 4 2" xfId="1656"/>
    <cellStyle name="20% - Accent1 20 5" xfId="1657"/>
    <cellStyle name="20% - Accent1 21" xfId="1658"/>
    <cellStyle name="20% - Accent1 21 2" xfId="1659"/>
    <cellStyle name="20% - Accent1 21 2 2" xfId="1660"/>
    <cellStyle name="20% - Accent1 21 2 2 2" xfId="1661"/>
    <cellStyle name="20% - Accent1 21 2 3" xfId="1662"/>
    <cellStyle name="20% - Accent1 21 3" xfId="1663"/>
    <cellStyle name="20% - Accent1 21 3 2" xfId="1664"/>
    <cellStyle name="20% - Accent1 21 4" xfId="1665"/>
    <cellStyle name="20% - Accent1 22" xfId="1666"/>
    <cellStyle name="20% - Accent1 22 2" xfId="1667"/>
    <cellStyle name="20% - Accent1 22 2 2" xfId="1668"/>
    <cellStyle name="20% - Accent1 22 3" xfId="1669"/>
    <cellStyle name="20% - Accent1 23" xfId="1670"/>
    <cellStyle name="20% - Accent1 23 2" xfId="1671"/>
    <cellStyle name="20% - Accent1 24" xfId="1672"/>
    <cellStyle name="20% - Accent1 3" xfId="1673"/>
    <cellStyle name="20% - Accent1 3 10" xfId="1674"/>
    <cellStyle name="20% - Accent1 3 2" xfId="1675"/>
    <cellStyle name="20% - Accent1 3 2 2" xfId="1676"/>
    <cellStyle name="20% - Accent1 3 2 2 2" xfId="1677"/>
    <cellStyle name="20% - Accent1 3 2 2 2 2" xfId="1678"/>
    <cellStyle name="20% - Accent1 3 2 2 2 2 2" xfId="1679"/>
    <cellStyle name="20% - Accent1 3 2 2 2 2 2 2" xfId="1680"/>
    <cellStyle name="20% - Accent1 3 2 2 2 2 2 2 2" xfId="1681"/>
    <cellStyle name="20% - Accent1 3 2 2 2 2 2 2 2 2" xfId="1682"/>
    <cellStyle name="20% - Accent1 3 2 2 2 2 2 2 2 2 2" xfId="1683"/>
    <cellStyle name="20% - Accent1 3 2 2 2 2 2 2 2 3" xfId="1684"/>
    <cellStyle name="20% - Accent1 3 2 2 2 2 2 2 3" xfId="1685"/>
    <cellStyle name="20% - Accent1 3 2 2 2 2 2 2 3 2" xfId="1686"/>
    <cellStyle name="20% - Accent1 3 2 2 2 2 2 2 4" xfId="1687"/>
    <cellStyle name="20% - Accent1 3 2 2 2 2 2 3" xfId="1688"/>
    <cellStyle name="20% - Accent1 3 2 2 2 2 2 3 2" xfId="1689"/>
    <cellStyle name="20% - Accent1 3 2 2 2 2 2 3 2 2" xfId="1690"/>
    <cellStyle name="20% - Accent1 3 2 2 2 2 2 3 3" xfId="1691"/>
    <cellStyle name="20% - Accent1 3 2 2 2 2 2 4" xfId="1692"/>
    <cellStyle name="20% - Accent1 3 2 2 2 2 2 4 2" xfId="1693"/>
    <cellStyle name="20% - Accent1 3 2 2 2 2 2 5" xfId="1694"/>
    <cellStyle name="20% - Accent1 3 2 2 2 2 3" xfId="1695"/>
    <cellStyle name="20% - Accent1 3 2 2 2 2 3 2" xfId="1696"/>
    <cellStyle name="20% - Accent1 3 2 2 2 2 3 2 2" xfId="1697"/>
    <cellStyle name="20% - Accent1 3 2 2 2 2 3 2 2 2" xfId="1698"/>
    <cellStyle name="20% - Accent1 3 2 2 2 2 3 2 3" xfId="1699"/>
    <cellStyle name="20% - Accent1 3 2 2 2 2 3 3" xfId="1700"/>
    <cellStyle name="20% - Accent1 3 2 2 2 2 3 3 2" xfId="1701"/>
    <cellStyle name="20% - Accent1 3 2 2 2 2 3 4" xfId="1702"/>
    <cellStyle name="20% - Accent1 3 2 2 2 2 4" xfId="1703"/>
    <cellStyle name="20% - Accent1 3 2 2 2 2 4 2" xfId="1704"/>
    <cellStyle name="20% - Accent1 3 2 2 2 2 4 2 2" xfId="1705"/>
    <cellStyle name="20% - Accent1 3 2 2 2 2 4 3" xfId="1706"/>
    <cellStyle name="20% - Accent1 3 2 2 2 2 5" xfId="1707"/>
    <cellStyle name="20% - Accent1 3 2 2 2 2 5 2" xfId="1708"/>
    <cellStyle name="20% - Accent1 3 2 2 2 2 6" xfId="1709"/>
    <cellStyle name="20% - Accent1 3 2 2 2 3" xfId="1710"/>
    <cellStyle name="20% - Accent1 3 2 2 2 3 2" xfId="1711"/>
    <cellStyle name="20% - Accent1 3 2 2 2 3 2 2" xfId="1712"/>
    <cellStyle name="20% - Accent1 3 2 2 2 3 2 2 2" xfId="1713"/>
    <cellStyle name="20% - Accent1 3 2 2 2 3 2 2 2 2" xfId="1714"/>
    <cellStyle name="20% - Accent1 3 2 2 2 3 2 2 3" xfId="1715"/>
    <cellStyle name="20% - Accent1 3 2 2 2 3 2 3" xfId="1716"/>
    <cellStyle name="20% - Accent1 3 2 2 2 3 2 3 2" xfId="1717"/>
    <cellStyle name="20% - Accent1 3 2 2 2 3 2 4" xfId="1718"/>
    <cellStyle name="20% - Accent1 3 2 2 2 3 3" xfId="1719"/>
    <cellStyle name="20% - Accent1 3 2 2 2 3 3 2" xfId="1720"/>
    <cellStyle name="20% - Accent1 3 2 2 2 3 3 2 2" xfId="1721"/>
    <cellStyle name="20% - Accent1 3 2 2 2 3 3 3" xfId="1722"/>
    <cellStyle name="20% - Accent1 3 2 2 2 3 4" xfId="1723"/>
    <cellStyle name="20% - Accent1 3 2 2 2 3 4 2" xfId="1724"/>
    <cellStyle name="20% - Accent1 3 2 2 2 3 5" xfId="1725"/>
    <cellStyle name="20% - Accent1 3 2 2 2 4" xfId="1726"/>
    <cellStyle name="20% - Accent1 3 2 2 2 4 2" xfId="1727"/>
    <cellStyle name="20% - Accent1 3 2 2 2 4 2 2" xfId="1728"/>
    <cellStyle name="20% - Accent1 3 2 2 2 4 2 2 2" xfId="1729"/>
    <cellStyle name="20% - Accent1 3 2 2 2 4 2 3" xfId="1730"/>
    <cellStyle name="20% - Accent1 3 2 2 2 4 3" xfId="1731"/>
    <cellStyle name="20% - Accent1 3 2 2 2 4 3 2" xfId="1732"/>
    <cellStyle name="20% - Accent1 3 2 2 2 4 4" xfId="1733"/>
    <cellStyle name="20% - Accent1 3 2 2 2 5" xfId="1734"/>
    <cellStyle name="20% - Accent1 3 2 2 2 5 2" xfId="1735"/>
    <cellStyle name="20% - Accent1 3 2 2 2 5 2 2" xfId="1736"/>
    <cellStyle name="20% - Accent1 3 2 2 2 5 3" xfId="1737"/>
    <cellStyle name="20% - Accent1 3 2 2 2 6" xfId="1738"/>
    <cellStyle name="20% - Accent1 3 2 2 2 6 2" xfId="1739"/>
    <cellStyle name="20% - Accent1 3 2 2 2 7" xfId="1740"/>
    <cellStyle name="20% - Accent1 3 2 2 3" xfId="1741"/>
    <cellStyle name="20% - Accent1 3 2 2 3 2" xfId="1742"/>
    <cellStyle name="20% - Accent1 3 2 2 3 2 2" xfId="1743"/>
    <cellStyle name="20% - Accent1 3 2 2 3 2 2 2" xfId="1744"/>
    <cellStyle name="20% - Accent1 3 2 2 3 2 2 2 2" xfId="1745"/>
    <cellStyle name="20% - Accent1 3 2 2 3 2 2 2 2 2" xfId="1746"/>
    <cellStyle name="20% - Accent1 3 2 2 3 2 2 2 3" xfId="1747"/>
    <cellStyle name="20% - Accent1 3 2 2 3 2 2 3" xfId="1748"/>
    <cellStyle name="20% - Accent1 3 2 2 3 2 2 3 2" xfId="1749"/>
    <cellStyle name="20% - Accent1 3 2 2 3 2 2 4" xfId="1750"/>
    <cellStyle name="20% - Accent1 3 2 2 3 2 3" xfId="1751"/>
    <cellStyle name="20% - Accent1 3 2 2 3 2 3 2" xfId="1752"/>
    <cellStyle name="20% - Accent1 3 2 2 3 2 3 2 2" xfId="1753"/>
    <cellStyle name="20% - Accent1 3 2 2 3 2 3 3" xfId="1754"/>
    <cellStyle name="20% - Accent1 3 2 2 3 2 4" xfId="1755"/>
    <cellStyle name="20% - Accent1 3 2 2 3 2 4 2" xfId="1756"/>
    <cellStyle name="20% - Accent1 3 2 2 3 2 5" xfId="1757"/>
    <cellStyle name="20% - Accent1 3 2 2 3 3" xfId="1758"/>
    <cellStyle name="20% - Accent1 3 2 2 3 3 2" xfId="1759"/>
    <cellStyle name="20% - Accent1 3 2 2 3 3 2 2" xfId="1760"/>
    <cellStyle name="20% - Accent1 3 2 2 3 3 2 2 2" xfId="1761"/>
    <cellStyle name="20% - Accent1 3 2 2 3 3 2 3" xfId="1762"/>
    <cellStyle name="20% - Accent1 3 2 2 3 3 3" xfId="1763"/>
    <cellStyle name="20% - Accent1 3 2 2 3 3 3 2" xfId="1764"/>
    <cellStyle name="20% - Accent1 3 2 2 3 3 4" xfId="1765"/>
    <cellStyle name="20% - Accent1 3 2 2 3 4" xfId="1766"/>
    <cellStyle name="20% - Accent1 3 2 2 3 4 2" xfId="1767"/>
    <cellStyle name="20% - Accent1 3 2 2 3 4 2 2" xfId="1768"/>
    <cellStyle name="20% - Accent1 3 2 2 3 4 3" xfId="1769"/>
    <cellStyle name="20% - Accent1 3 2 2 3 5" xfId="1770"/>
    <cellStyle name="20% - Accent1 3 2 2 3 5 2" xfId="1771"/>
    <cellStyle name="20% - Accent1 3 2 2 3 6" xfId="1772"/>
    <cellStyle name="20% - Accent1 3 2 2 4" xfId="1773"/>
    <cellStyle name="20% - Accent1 3 2 2 4 2" xfId="1774"/>
    <cellStyle name="20% - Accent1 3 2 2 4 2 2" xfId="1775"/>
    <cellStyle name="20% - Accent1 3 2 2 4 2 2 2" xfId="1776"/>
    <cellStyle name="20% - Accent1 3 2 2 4 2 2 2 2" xfId="1777"/>
    <cellStyle name="20% - Accent1 3 2 2 4 2 2 3" xfId="1778"/>
    <cellStyle name="20% - Accent1 3 2 2 4 2 3" xfId="1779"/>
    <cellStyle name="20% - Accent1 3 2 2 4 2 3 2" xfId="1780"/>
    <cellStyle name="20% - Accent1 3 2 2 4 2 4" xfId="1781"/>
    <cellStyle name="20% - Accent1 3 2 2 4 3" xfId="1782"/>
    <cellStyle name="20% - Accent1 3 2 2 4 3 2" xfId="1783"/>
    <cellStyle name="20% - Accent1 3 2 2 4 3 2 2" xfId="1784"/>
    <cellStyle name="20% - Accent1 3 2 2 4 3 3" xfId="1785"/>
    <cellStyle name="20% - Accent1 3 2 2 4 4" xfId="1786"/>
    <cellStyle name="20% - Accent1 3 2 2 4 4 2" xfId="1787"/>
    <cellStyle name="20% - Accent1 3 2 2 4 5" xfId="1788"/>
    <cellStyle name="20% - Accent1 3 2 2 5" xfId="1789"/>
    <cellStyle name="20% - Accent1 3 2 2 5 2" xfId="1790"/>
    <cellStyle name="20% - Accent1 3 2 2 5 2 2" xfId="1791"/>
    <cellStyle name="20% - Accent1 3 2 2 5 2 2 2" xfId="1792"/>
    <cellStyle name="20% - Accent1 3 2 2 5 2 3" xfId="1793"/>
    <cellStyle name="20% - Accent1 3 2 2 5 3" xfId="1794"/>
    <cellStyle name="20% - Accent1 3 2 2 5 3 2" xfId="1795"/>
    <cellStyle name="20% - Accent1 3 2 2 5 4" xfId="1796"/>
    <cellStyle name="20% - Accent1 3 2 2 6" xfId="1797"/>
    <cellStyle name="20% - Accent1 3 2 2 6 2" xfId="1798"/>
    <cellStyle name="20% - Accent1 3 2 2 6 2 2" xfId="1799"/>
    <cellStyle name="20% - Accent1 3 2 2 6 3" xfId="1800"/>
    <cellStyle name="20% - Accent1 3 2 2 7" xfId="1801"/>
    <cellStyle name="20% - Accent1 3 2 2 7 2" xfId="1802"/>
    <cellStyle name="20% - Accent1 3 2 2 8" xfId="1803"/>
    <cellStyle name="20% - Accent1 3 2 3" xfId="1804"/>
    <cellStyle name="20% - Accent1 3 2 3 2" xfId="1805"/>
    <cellStyle name="20% - Accent1 3 2 3 2 2" xfId="1806"/>
    <cellStyle name="20% - Accent1 3 2 3 2 2 2" xfId="1807"/>
    <cellStyle name="20% - Accent1 3 2 3 2 2 2 2" xfId="1808"/>
    <cellStyle name="20% - Accent1 3 2 3 2 2 2 2 2" xfId="1809"/>
    <cellStyle name="20% - Accent1 3 2 3 2 2 2 2 2 2" xfId="1810"/>
    <cellStyle name="20% - Accent1 3 2 3 2 2 2 2 3" xfId="1811"/>
    <cellStyle name="20% - Accent1 3 2 3 2 2 2 3" xfId="1812"/>
    <cellStyle name="20% - Accent1 3 2 3 2 2 2 3 2" xfId="1813"/>
    <cellStyle name="20% - Accent1 3 2 3 2 2 2 4" xfId="1814"/>
    <cellStyle name="20% - Accent1 3 2 3 2 2 3" xfId="1815"/>
    <cellStyle name="20% - Accent1 3 2 3 2 2 3 2" xfId="1816"/>
    <cellStyle name="20% - Accent1 3 2 3 2 2 3 2 2" xfId="1817"/>
    <cellStyle name="20% - Accent1 3 2 3 2 2 3 3" xfId="1818"/>
    <cellStyle name="20% - Accent1 3 2 3 2 2 4" xfId="1819"/>
    <cellStyle name="20% - Accent1 3 2 3 2 2 4 2" xfId="1820"/>
    <cellStyle name="20% - Accent1 3 2 3 2 2 5" xfId="1821"/>
    <cellStyle name="20% - Accent1 3 2 3 2 3" xfId="1822"/>
    <cellStyle name="20% - Accent1 3 2 3 2 3 2" xfId="1823"/>
    <cellStyle name="20% - Accent1 3 2 3 2 3 2 2" xfId="1824"/>
    <cellStyle name="20% - Accent1 3 2 3 2 3 2 2 2" xfId="1825"/>
    <cellStyle name="20% - Accent1 3 2 3 2 3 2 3" xfId="1826"/>
    <cellStyle name="20% - Accent1 3 2 3 2 3 3" xfId="1827"/>
    <cellStyle name="20% - Accent1 3 2 3 2 3 3 2" xfId="1828"/>
    <cellStyle name="20% - Accent1 3 2 3 2 3 4" xfId="1829"/>
    <cellStyle name="20% - Accent1 3 2 3 2 4" xfId="1830"/>
    <cellStyle name="20% - Accent1 3 2 3 2 4 2" xfId="1831"/>
    <cellStyle name="20% - Accent1 3 2 3 2 4 2 2" xfId="1832"/>
    <cellStyle name="20% - Accent1 3 2 3 2 4 3" xfId="1833"/>
    <cellStyle name="20% - Accent1 3 2 3 2 5" xfId="1834"/>
    <cellStyle name="20% - Accent1 3 2 3 2 5 2" xfId="1835"/>
    <cellStyle name="20% - Accent1 3 2 3 2 6" xfId="1836"/>
    <cellStyle name="20% - Accent1 3 2 3 3" xfId="1837"/>
    <cellStyle name="20% - Accent1 3 2 3 3 2" xfId="1838"/>
    <cellStyle name="20% - Accent1 3 2 3 3 2 2" xfId="1839"/>
    <cellStyle name="20% - Accent1 3 2 3 3 2 2 2" xfId="1840"/>
    <cellStyle name="20% - Accent1 3 2 3 3 2 2 2 2" xfId="1841"/>
    <cellStyle name="20% - Accent1 3 2 3 3 2 2 3" xfId="1842"/>
    <cellStyle name="20% - Accent1 3 2 3 3 2 3" xfId="1843"/>
    <cellStyle name="20% - Accent1 3 2 3 3 2 3 2" xfId="1844"/>
    <cellStyle name="20% - Accent1 3 2 3 3 2 4" xfId="1845"/>
    <cellStyle name="20% - Accent1 3 2 3 3 3" xfId="1846"/>
    <cellStyle name="20% - Accent1 3 2 3 3 3 2" xfId="1847"/>
    <cellStyle name="20% - Accent1 3 2 3 3 3 2 2" xfId="1848"/>
    <cellStyle name="20% - Accent1 3 2 3 3 3 3" xfId="1849"/>
    <cellStyle name="20% - Accent1 3 2 3 3 4" xfId="1850"/>
    <cellStyle name="20% - Accent1 3 2 3 3 4 2" xfId="1851"/>
    <cellStyle name="20% - Accent1 3 2 3 3 5" xfId="1852"/>
    <cellStyle name="20% - Accent1 3 2 3 4" xfId="1853"/>
    <cellStyle name="20% - Accent1 3 2 3 4 2" xfId="1854"/>
    <cellStyle name="20% - Accent1 3 2 3 4 2 2" xfId="1855"/>
    <cellStyle name="20% - Accent1 3 2 3 4 2 2 2" xfId="1856"/>
    <cellStyle name="20% - Accent1 3 2 3 4 2 3" xfId="1857"/>
    <cellStyle name="20% - Accent1 3 2 3 4 3" xfId="1858"/>
    <cellStyle name="20% - Accent1 3 2 3 4 3 2" xfId="1859"/>
    <cellStyle name="20% - Accent1 3 2 3 4 4" xfId="1860"/>
    <cellStyle name="20% - Accent1 3 2 3 5" xfId="1861"/>
    <cellStyle name="20% - Accent1 3 2 3 5 2" xfId="1862"/>
    <cellStyle name="20% - Accent1 3 2 3 5 2 2" xfId="1863"/>
    <cellStyle name="20% - Accent1 3 2 3 5 3" xfId="1864"/>
    <cellStyle name="20% - Accent1 3 2 3 6" xfId="1865"/>
    <cellStyle name="20% - Accent1 3 2 3 6 2" xfId="1866"/>
    <cellStyle name="20% - Accent1 3 2 3 7" xfId="1867"/>
    <cellStyle name="20% - Accent1 3 2 4" xfId="1868"/>
    <cellStyle name="20% - Accent1 3 2 4 2" xfId="1869"/>
    <cellStyle name="20% - Accent1 3 2 4 2 2" xfId="1870"/>
    <cellStyle name="20% - Accent1 3 2 4 2 2 2" xfId="1871"/>
    <cellStyle name="20% - Accent1 3 2 4 2 2 2 2" xfId="1872"/>
    <cellStyle name="20% - Accent1 3 2 4 2 2 2 2 2" xfId="1873"/>
    <cellStyle name="20% - Accent1 3 2 4 2 2 2 3" xfId="1874"/>
    <cellStyle name="20% - Accent1 3 2 4 2 2 3" xfId="1875"/>
    <cellStyle name="20% - Accent1 3 2 4 2 2 3 2" xfId="1876"/>
    <cellStyle name="20% - Accent1 3 2 4 2 2 4" xfId="1877"/>
    <cellStyle name="20% - Accent1 3 2 4 2 3" xfId="1878"/>
    <cellStyle name="20% - Accent1 3 2 4 2 3 2" xfId="1879"/>
    <cellStyle name="20% - Accent1 3 2 4 2 3 2 2" xfId="1880"/>
    <cellStyle name="20% - Accent1 3 2 4 2 3 3" xfId="1881"/>
    <cellStyle name="20% - Accent1 3 2 4 2 4" xfId="1882"/>
    <cellStyle name="20% - Accent1 3 2 4 2 4 2" xfId="1883"/>
    <cellStyle name="20% - Accent1 3 2 4 2 5" xfId="1884"/>
    <cellStyle name="20% - Accent1 3 2 4 3" xfId="1885"/>
    <cellStyle name="20% - Accent1 3 2 4 3 2" xfId="1886"/>
    <cellStyle name="20% - Accent1 3 2 4 3 2 2" xfId="1887"/>
    <cellStyle name="20% - Accent1 3 2 4 3 2 2 2" xfId="1888"/>
    <cellStyle name="20% - Accent1 3 2 4 3 2 3" xfId="1889"/>
    <cellStyle name="20% - Accent1 3 2 4 3 3" xfId="1890"/>
    <cellStyle name="20% - Accent1 3 2 4 3 3 2" xfId="1891"/>
    <cellStyle name="20% - Accent1 3 2 4 3 4" xfId="1892"/>
    <cellStyle name="20% - Accent1 3 2 4 4" xfId="1893"/>
    <cellStyle name="20% - Accent1 3 2 4 4 2" xfId="1894"/>
    <cellStyle name="20% - Accent1 3 2 4 4 2 2" xfId="1895"/>
    <cellStyle name="20% - Accent1 3 2 4 4 3" xfId="1896"/>
    <cellStyle name="20% - Accent1 3 2 4 5" xfId="1897"/>
    <cellStyle name="20% - Accent1 3 2 4 5 2" xfId="1898"/>
    <cellStyle name="20% - Accent1 3 2 4 6" xfId="1899"/>
    <cellStyle name="20% - Accent1 3 2 5" xfId="1900"/>
    <cellStyle name="20% - Accent1 3 2 5 2" xfId="1901"/>
    <cellStyle name="20% - Accent1 3 2 5 2 2" xfId="1902"/>
    <cellStyle name="20% - Accent1 3 2 5 2 2 2" xfId="1903"/>
    <cellStyle name="20% - Accent1 3 2 5 2 2 2 2" xfId="1904"/>
    <cellStyle name="20% - Accent1 3 2 5 2 2 3" xfId="1905"/>
    <cellStyle name="20% - Accent1 3 2 5 2 3" xfId="1906"/>
    <cellStyle name="20% - Accent1 3 2 5 2 3 2" xfId="1907"/>
    <cellStyle name="20% - Accent1 3 2 5 2 4" xfId="1908"/>
    <cellStyle name="20% - Accent1 3 2 5 3" xfId="1909"/>
    <cellStyle name="20% - Accent1 3 2 5 3 2" xfId="1910"/>
    <cellStyle name="20% - Accent1 3 2 5 3 2 2" xfId="1911"/>
    <cellStyle name="20% - Accent1 3 2 5 3 3" xfId="1912"/>
    <cellStyle name="20% - Accent1 3 2 5 4" xfId="1913"/>
    <cellStyle name="20% - Accent1 3 2 5 4 2" xfId="1914"/>
    <cellStyle name="20% - Accent1 3 2 5 5" xfId="1915"/>
    <cellStyle name="20% - Accent1 3 2 6" xfId="1916"/>
    <cellStyle name="20% - Accent1 3 2 6 2" xfId="1917"/>
    <cellStyle name="20% - Accent1 3 2 6 2 2" xfId="1918"/>
    <cellStyle name="20% - Accent1 3 2 6 2 2 2" xfId="1919"/>
    <cellStyle name="20% - Accent1 3 2 6 2 3" xfId="1920"/>
    <cellStyle name="20% - Accent1 3 2 6 3" xfId="1921"/>
    <cellStyle name="20% - Accent1 3 2 6 3 2" xfId="1922"/>
    <cellStyle name="20% - Accent1 3 2 6 4" xfId="1923"/>
    <cellStyle name="20% - Accent1 3 2 7" xfId="1924"/>
    <cellStyle name="20% - Accent1 3 2 7 2" xfId="1925"/>
    <cellStyle name="20% - Accent1 3 2 7 2 2" xfId="1926"/>
    <cellStyle name="20% - Accent1 3 2 7 3" xfId="1927"/>
    <cellStyle name="20% - Accent1 3 2 8" xfId="1928"/>
    <cellStyle name="20% - Accent1 3 2 8 2" xfId="1929"/>
    <cellStyle name="20% - Accent1 3 2 9" xfId="1930"/>
    <cellStyle name="20% - Accent1 3 3" xfId="1931"/>
    <cellStyle name="20% - Accent1 3 3 2" xfId="1932"/>
    <cellStyle name="20% - Accent1 3 3 2 2" xfId="1933"/>
    <cellStyle name="20% - Accent1 3 3 2 2 2" xfId="1934"/>
    <cellStyle name="20% - Accent1 3 3 2 2 2 2" xfId="1935"/>
    <cellStyle name="20% - Accent1 3 3 2 2 2 2 2" xfId="1936"/>
    <cellStyle name="20% - Accent1 3 3 2 2 2 2 2 2" xfId="1937"/>
    <cellStyle name="20% - Accent1 3 3 2 2 2 2 2 2 2" xfId="1938"/>
    <cellStyle name="20% - Accent1 3 3 2 2 2 2 2 3" xfId="1939"/>
    <cellStyle name="20% - Accent1 3 3 2 2 2 2 3" xfId="1940"/>
    <cellStyle name="20% - Accent1 3 3 2 2 2 2 3 2" xfId="1941"/>
    <cellStyle name="20% - Accent1 3 3 2 2 2 2 4" xfId="1942"/>
    <cellStyle name="20% - Accent1 3 3 2 2 2 3" xfId="1943"/>
    <cellStyle name="20% - Accent1 3 3 2 2 2 3 2" xfId="1944"/>
    <cellStyle name="20% - Accent1 3 3 2 2 2 3 2 2" xfId="1945"/>
    <cellStyle name="20% - Accent1 3 3 2 2 2 3 3" xfId="1946"/>
    <cellStyle name="20% - Accent1 3 3 2 2 2 4" xfId="1947"/>
    <cellStyle name="20% - Accent1 3 3 2 2 2 4 2" xfId="1948"/>
    <cellStyle name="20% - Accent1 3 3 2 2 2 5" xfId="1949"/>
    <cellStyle name="20% - Accent1 3 3 2 2 3" xfId="1950"/>
    <cellStyle name="20% - Accent1 3 3 2 2 3 2" xfId="1951"/>
    <cellStyle name="20% - Accent1 3 3 2 2 3 2 2" xfId="1952"/>
    <cellStyle name="20% - Accent1 3 3 2 2 3 2 2 2" xfId="1953"/>
    <cellStyle name="20% - Accent1 3 3 2 2 3 2 3" xfId="1954"/>
    <cellStyle name="20% - Accent1 3 3 2 2 3 3" xfId="1955"/>
    <cellStyle name="20% - Accent1 3 3 2 2 3 3 2" xfId="1956"/>
    <cellStyle name="20% - Accent1 3 3 2 2 3 4" xfId="1957"/>
    <cellStyle name="20% - Accent1 3 3 2 2 4" xfId="1958"/>
    <cellStyle name="20% - Accent1 3 3 2 2 4 2" xfId="1959"/>
    <cellStyle name="20% - Accent1 3 3 2 2 4 2 2" xfId="1960"/>
    <cellStyle name="20% - Accent1 3 3 2 2 4 3" xfId="1961"/>
    <cellStyle name="20% - Accent1 3 3 2 2 5" xfId="1962"/>
    <cellStyle name="20% - Accent1 3 3 2 2 5 2" xfId="1963"/>
    <cellStyle name="20% - Accent1 3 3 2 2 6" xfId="1964"/>
    <cellStyle name="20% - Accent1 3 3 2 3" xfId="1965"/>
    <cellStyle name="20% - Accent1 3 3 2 3 2" xfId="1966"/>
    <cellStyle name="20% - Accent1 3 3 2 3 2 2" xfId="1967"/>
    <cellStyle name="20% - Accent1 3 3 2 3 2 2 2" xfId="1968"/>
    <cellStyle name="20% - Accent1 3 3 2 3 2 2 2 2" xfId="1969"/>
    <cellStyle name="20% - Accent1 3 3 2 3 2 2 3" xfId="1970"/>
    <cellStyle name="20% - Accent1 3 3 2 3 2 3" xfId="1971"/>
    <cellStyle name="20% - Accent1 3 3 2 3 2 3 2" xfId="1972"/>
    <cellStyle name="20% - Accent1 3 3 2 3 2 4" xfId="1973"/>
    <cellStyle name="20% - Accent1 3 3 2 3 3" xfId="1974"/>
    <cellStyle name="20% - Accent1 3 3 2 3 3 2" xfId="1975"/>
    <cellStyle name="20% - Accent1 3 3 2 3 3 2 2" xfId="1976"/>
    <cellStyle name="20% - Accent1 3 3 2 3 3 3" xfId="1977"/>
    <cellStyle name="20% - Accent1 3 3 2 3 4" xfId="1978"/>
    <cellStyle name="20% - Accent1 3 3 2 3 4 2" xfId="1979"/>
    <cellStyle name="20% - Accent1 3 3 2 3 5" xfId="1980"/>
    <cellStyle name="20% - Accent1 3 3 2 4" xfId="1981"/>
    <cellStyle name="20% - Accent1 3 3 2 4 2" xfId="1982"/>
    <cellStyle name="20% - Accent1 3 3 2 4 2 2" xfId="1983"/>
    <cellStyle name="20% - Accent1 3 3 2 4 2 2 2" xfId="1984"/>
    <cellStyle name="20% - Accent1 3 3 2 4 2 3" xfId="1985"/>
    <cellStyle name="20% - Accent1 3 3 2 4 3" xfId="1986"/>
    <cellStyle name="20% - Accent1 3 3 2 4 3 2" xfId="1987"/>
    <cellStyle name="20% - Accent1 3 3 2 4 4" xfId="1988"/>
    <cellStyle name="20% - Accent1 3 3 2 5" xfId="1989"/>
    <cellStyle name="20% - Accent1 3 3 2 5 2" xfId="1990"/>
    <cellStyle name="20% - Accent1 3 3 2 5 2 2" xfId="1991"/>
    <cellStyle name="20% - Accent1 3 3 2 5 3" xfId="1992"/>
    <cellStyle name="20% - Accent1 3 3 2 6" xfId="1993"/>
    <cellStyle name="20% - Accent1 3 3 2 6 2" xfId="1994"/>
    <cellStyle name="20% - Accent1 3 3 2 7" xfId="1995"/>
    <cellStyle name="20% - Accent1 3 3 3" xfId="1996"/>
    <cellStyle name="20% - Accent1 3 3 3 2" xfId="1997"/>
    <cellStyle name="20% - Accent1 3 3 3 2 2" xfId="1998"/>
    <cellStyle name="20% - Accent1 3 3 3 2 2 2" xfId="1999"/>
    <cellStyle name="20% - Accent1 3 3 3 2 2 2 2" xfId="2000"/>
    <cellStyle name="20% - Accent1 3 3 3 2 2 2 2 2" xfId="2001"/>
    <cellStyle name="20% - Accent1 3 3 3 2 2 2 3" xfId="2002"/>
    <cellStyle name="20% - Accent1 3 3 3 2 2 3" xfId="2003"/>
    <cellStyle name="20% - Accent1 3 3 3 2 2 3 2" xfId="2004"/>
    <cellStyle name="20% - Accent1 3 3 3 2 2 4" xfId="2005"/>
    <cellStyle name="20% - Accent1 3 3 3 2 3" xfId="2006"/>
    <cellStyle name="20% - Accent1 3 3 3 2 3 2" xfId="2007"/>
    <cellStyle name="20% - Accent1 3 3 3 2 3 2 2" xfId="2008"/>
    <cellStyle name="20% - Accent1 3 3 3 2 3 3" xfId="2009"/>
    <cellStyle name="20% - Accent1 3 3 3 2 4" xfId="2010"/>
    <cellStyle name="20% - Accent1 3 3 3 2 4 2" xfId="2011"/>
    <cellStyle name="20% - Accent1 3 3 3 2 5" xfId="2012"/>
    <cellStyle name="20% - Accent1 3 3 3 3" xfId="2013"/>
    <cellStyle name="20% - Accent1 3 3 3 3 2" xfId="2014"/>
    <cellStyle name="20% - Accent1 3 3 3 3 2 2" xfId="2015"/>
    <cellStyle name="20% - Accent1 3 3 3 3 2 2 2" xfId="2016"/>
    <cellStyle name="20% - Accent1 3 3 3 3 2 3" xfId="2017"/>
    <cellStyle name="20% - Accent1 3 3 3 3 3" xfId="2018"/>
    <cellStyle name="20% - Accent1 3 3 3 3 3 2" xfId="2019"/>
    <cellStyle name="20% - Accent1 3 3 3 3 4" xfId="2020"/>
    <cellStyle name="20% - Accent1 3 3 3 4" xfId="2021"/>
    <cellStyle name="20% - Accent1 3 3 3 4 2" xfId="2022"/>
    <cellStyle name="20% - Accent1 3 3 3 4 2 2" xfId="2023"/>
    <cellStyle name="20% - Accent1 3 3 3 4 3" xfId="2024"/>
    <cellStyle name="20% - Accent1 3 3 3 5" xfId="2025"/>
    <cellStyle name="20% - Accent1 3 3 3 5 2" xfId="2026"/>
    <cellStyle name="20% - Accent1 3 3 3 6" xfId="2027"/>
    <cellStyle name="20% - Accent1 3 3 4" xfId="2028"/>
    <cellStyle name="20% - Accent1 3 3 4 2" xfId="2029"/>
    <cellStyle name="20% - Accent1 3 3 4 2 2" xfId="2030"/>
    <cellStyle name="20% - Accent1 3 3 4 2 2 2" xfId="2031"/>
    <cellStyle name="20% - Accent1 3 3 4 2 2 2 2" xfId="2032"/>
    <cellStyle name="20% - Accent1 3 3 4 2 2 3" xfId="2033"/>
    <cellStyle name="20% - Accent1 3 3 4 2 3" xfId="2034"/>
    <cellStyle name="20% - Accent1 3 3 4 2 3 2" xfId="2035"/>
    <cellStyle name="20% - Accent1 3 3 4 2 4" xfId="2036"/>
    <cellStyle name="20% - Accent1 3 3 4 3" xfId="2037"/>
    <cellStyle name="20% - Accent1 3 3 4 3 2" xfId="2038"/>
    <cellStyle name="20% - Accent1 3 3 4 3 2 2" xfId="2039"/>
    <cellStyle name="20% - Accent1 3 3 4 3 3" xfId="2040"/>
    <cellStyle name="20% - Accent1 3 3 4 4" xfId="2041"/>
    <cellStyle name="20% - Accent1 3 3 4 4 2" xfId="2042"/>
    <cellStyle name="20% - Accent1 3 3 4 5" xfId="2043"/>
    <cellStyle name="20% - Accent1 3 3 5" xfId="2044"/>
    <cellStyle name="20% - Accent1 3 3 5 2" xfId="2045"/>
    <cellStyle name="20% - Accent1 3 3 5 2 2" xfId="2046"/>
    <cellStyle name="20% - Accent1 3 3 5 2 2 2" xfId="2047"/>
    <cellStyle name="20% - Accent1 3 3 5 2 3" xfId="2048"/>
    <cellStyle name="20% - Accent1 3 3 5 3" xfId="2049"/>
    <cellStyle name="20% - Accent1 3 3 5 3 2" xfId="2050"/>
    <cellStyle name="20% - Accent1 3 3 5 4" xfId="2051"/>
    <cellStyle name="20% - Accent1 3 3 6" xfId="2052"/>
    <cellStyle name="20% - Accent1 3 3 6 2" xfId="2053"/>
    <cellStyle name="20% - Accent1 3 3 6 2 2" xfId="2054"/>
    <cellStyle name="20% - Accent1 3 3 6 3" xfId="2055"/>
    <cellStyle name="20% - Accent1 3 3 7" xfId="2056"/>
    <cellStyle name="20% - Accent1 3 3 7 2" xfId="2057"/>
    <cellStyle name="20% - Accent1 3 3 8" xfId="2058"/>
    <cellStyle name="20% - Accent1 3 4" xfId="2059"/>
    <cellStyle name="20% - Accent1 3 4 2" xfId="2060"/>
    <cellStyle name="20% - Accent1 3 4 2 2" xfId="2061"/>
    <cellStyle name="20% - Accent1 3 4 2 2 2" xfId="2062"/>
    <cellStyle name="20% - Accent1 3 4 2 2 2 2" xfId="2063"/>
    <cellStyle name="20% - Accent1 3 4 2 2 2 2 2" xfId="2064"/>
    <cellStyle name="20% - Accent1 3 4 2 2 2 2 2 2" xfId="2065"/>
    <cellStyle name="20% - Accent1 3 4 2 2 2 2 3" xfId="2066"/>
    <cellStyle name="20% - Accent1 3 4 2 2 2 3" xfId="2067"/>
    <cellStyle name="20% - Accent1 3 4 2 2 2 3 2" xfId="2068"/>
    <cellStyle name="20% - Accent1 3 4 2 2 2 4" xfId="2069"/>
    <cellStyle name="20% - Accent1 3 4 2 2 3" xfId="2070"/>
    <cellStyle name="20% - Accent1 3 4 2 2 3 2" xfId="2071"/>
    <cellStyle name="20% - Accent1 3 4 2 2 3 2 2" xfId="2072"/>
    <cellStyle name="20% - Accent1 3 4 2 2 3 3" xfId="2073"/>
    <cellStyle name="20% - Accent1 3 4 2 2 4" xfId="2074"/>
    <cellStyle name="20% - Accent1 3 4 2 2 4 2" xfId="2075"/>
    <cellStyle name="20% - Accent1 3 4 2 2 5" xfId="2076"/>
    <cellStyle name="20% - Accent1 3 4 2 3" xfId="2077"/>
    <cellStyle name="20% - Accent1 3 4 2 3 2" xfId="2078"/>
    <cellStyle name="20% - Accent1 3 4 2 3 2 2" xfId="2079"/>
    <cellStyle name="20% - Accent1 3 4 2 3 2 2 2" xfId="2080"/>
    <cellStyle name="20% - Accent1 3 4 2 3 2 3" xfId="2081"/>
    <cellStyle name="20% - Accent1 3 4 2 3 3" xfId="2082"/>
    <cellStyle name="20% - Accent1 3 4 2 3 3 2" xfId="2083"/>
    <cellStyle name="20% - Accent1 3 4 2 3 4" xfId="2084"/>
    <cellStyle name="20% - Accent1 3 4 2 4" xfId="2085"/>
    <cellStyle name="20% - Accent1 3 4 2 4 2" xfId="2086"/>
    <cellStyle name="20% - Accent1 3 4 2 4 2 2" xfId="2087"/>
    <cellStyle name="20% - Accent1 3 4 2 4 3" xfId="2088"/>
    <cellStyle name="20% - Accent1 3 4 2 5" xfId="2089"/>
    <cellStyle name="20% - Accent1 3 4 2 5 2" xfId="2090"/>
    <cellStyle name="20% - Accent1 3 4 2 6" xfId="2091"/>
    <cellStyle name="20% - Accent1 3 4 3" xfId="2092"/>
    <cellStyle name="20% - Accent1 3 4 3 2" xfId="2093"/>
    <cellStyle name="20% - Accent1 3 4 3 2 2" xfId="2094"/>
    <cellStyle name="20% - Accent1 3 4 3 2 2 2" xfId="2095"/>
    <cellStyle name="20% - Accent1 3 4 3 2 2 2 2" xfId="2096"/>
    <cellStyle name="20% - Accent1 3 4 3 2 2 3" xfId="2097"/>
    <cellStyle name="20% - Accent1 3 4 3 2 3" xfId="2098"/>
    <cellStyle name="20% - Accent1 3 4 3 2 3 2" xfId="2099"/>
    <cellStyle name="20% - Accent1 3 4 3 2 4" xfId="2100"/>
    <cellStyle name="20% - Accent1 3 4 3 3" xfId="2101"/>
    <cellStyle name="20% - Accent1 3 4 3 3 2" xfId="2102"/>
    <cellStyle name="20% - Accent1 3 4 3 3 2 2" xfId="2103"/>
    <cellStyle name="20% - Accent1 3 4 3 3 3" xfId="2104"/>
    <cellStyle name="20% - Accent1 3 4 3 4" xfId="2105"/>
    <cellStyle name="20% - Accent1 3 4 3 4 2" xfId="2106"/>
    <cellStyle name="20% - Accent1 3 4 3 5" xfId="2107"/>
    <cellStyle name="20% - Accent1 3 4 4" xfId="2108"/>
    <cellStyle name="20% - Accent1 3 4 4 2" xfId="2109"/>
    <cellStyle name="20% - Accent1 3 4 4 2 2" xfId="2110"/>
    <cellStyle name="20% - Accent1 3 4 4 2 2 2" xfId="2111"/>
    <cellStyle name="20% - Accent1 3 4 4 2 3" xfId="2112"/>
    <cellStyle name="20% - Accent1 3 4 4 3" xfId="2113"/>
    <cellStyle name="20% - Accent1 3 4 4 3 2" xfId="2114"/>
    <cellStyle name="20% - Accent1 3 4 4 4" xfId="2115"/>
    <cellStyle name="20% - Accent1 3 4 5" xfId="2116"/>
    <cellStyle name="20% - Accent1 3 4 5 2" xfId="2117"/>
    <cellStyle name="20% - Accent1 3 4 5 2 2" xfId="2118"/>
    <cellStyle name="20% - Accent1 3 4 5 3" xfId="2119"/>
    <cellStyle name="20% - Accent1 3 4 6" xfId="2120"/>
    <cellStyle name="20% - Accent1 3 4 6 2" xfId="2121"/>
    <cellStyle name="20% - Accent1 3 4 7" xfId="2122"/>
    <cellStyle name="20% - Accent1 3 5" xfId="2123"/>
    <cellStyle name="20% - Accent1 3 5 2" xfId="2124"/>
    <cellStyle name="20% - Accent1 3 5 2 2" xfId="2125"/>
    <cellStyle name="20% - Accent1 3 5 2 2 2" xfId="2126"/>
    <cellStyle name="20% - Accent1 3 5 2 2 2 2" xfId="2127"/>
    <cellStyle name="20% - Accent1 3 5 2 2 2 2 2" xfId="2128"/>
    <cellStyle name="20% - Accent1 3 5 2 2 2 3" xfId="2129"/>
    <cellStyle name="20% - Accent1 3 5 2 2 3" xfId="2130"/>
    <cellStyle name="20% - Accent1 3 5 2 2 3 2" xfId="2131"/>
    <cellStyle name="20% - Accent1 3 5 2 2 4" xfId="2132"/>
    <cellStyle name="20% - Accent1 3 5 2 3" xfId="2133"/>
    <cellStyle name="20% - Accent1 3 5 2 3 2" xfId="2134"/>
    <cellStyle name="20% - Accent1 3 5 2 3 2 2" xfId="2135"/>
    <cellStyle name="20% - Accent1 3 5 2 3 3" xfId="2136"/>
    <cellStyle name="20% - Accent1 3 5 2 4" xfId="2137"/>
    <cellStyle name="20% - Accent1 3 5 2 4 2" xfId="2138"/>
    <cellStyle name="20% - Accent1 3 5 2 5" xfId="2139"/>
    <cellStyle name="20% - Accent1 3 5 3" xfId="2140"/>
    <cellStyle name="20% - Accent1 3 5 3 2" xfId="2141"/>
    <cellStyle name="20% - Accent1 3 5 3 2 2" xfId="2142"/>
    <cellStyle name="20% - Accent1 3 5 3 2 2 2" xfId="2143"/>
    <cellStyle name="20% - Accent1 3 5 3 2 3" xfId="2144"/>
    <cellStyle name="20% - Accent1 3 5 3 3" xfId="2145"/>
    <cellStyle name="20% - Accent1 3 5 3 3 2" xfId="2146"/>
    <cellStyle name="20% - Accent1 3 5 3 4" xfId="2147"/>
    <cellStyle name="20% - Accent1 3 5 4" xfId="2148"/>
    <cellStyle name="20% - Accent1 3 5 4 2" xfId="2149"/>
    <cellStyle name="20% - Accent1 3 5 4 2 2" xfId="2150"/>
    <cellStyle name="20% - Accent1 3 5 4 3" xfId="2151"/>
    <cellStyle name="20% - Accent1 3 5 5" xfId="2152"/>
    <cellStyle name="20% - Accent1 3 5 5 2" xfId="2153"/>
    <cellStyle name="20% - Accent1 3 5 6" xfId="2154"/>
    <cellStyle name="20% - Accent1 3 6" xfId="2155"/>
    <cellStyle name="20% - Accent1 3 6 2" xfId="2156"/>
    <cellStyle name="20% - Accent1 3 6 2 2" xfId="2157"/>
    <cellStyle name="20% - Accent1 3 6 2 2 2" xfId="2158"/>
    <cellStyle name="20% - Accent1 3 6 2 2 2 2" xfId="2159"/>
    <cellStyle name="20% - Accent1 3 6 2 2 3" xfId="2160"/>
    <cellStyle name="20% - Accent1 3 6 2 3" xfId="2161"/>
    <cellStyle name="20% - Accent1 3 6 2 3 2" xfId="2162"/>
    <cellStyle name="20% - Accent1 3 6 2 4" xfId="2163"/>
    <cellStyle name="20% - Accent1 3 6 3" xfId="2164"/>
    <cellStyle name="20% - Accent1 3 6 3 2" xfId="2165"/>
    <cellStyle name="20% - Accent1 3 6 3 2 2" xfId="2166"/>
    <cellStyle name="20% - Accent1 3 6 3 3" xfId="2167"/>
    <cellStyle name="20% - Accent1 3 6 4" xfId="2168"/>
    <cellStyle name="20% - Accent1 3 6 4 2" xfId="2169"/>
    <cellStyle name="20% - Accent1 3 6 5" xfId="2170"/>
    <cellStyle name="20% - Accent1 3 7" xfId="2171"/>
    <cellStyle name="20% - Accent1 3 7 2" xfId="2172"/>
    <cellStyle name="20% - Accent1 3 7 2 2" xfId="2173"/>
    <cellStyle name="20% - Accent1 3 7 2 2 2" xfId="2174"/>
    <cellStyle name="20% - Accent1 3 7 2 3" xfId="2175"/>
    <cellStyle name="20% - Accent1 3 7 3" xfId="2176"/>
    <cellStyle name="20% - Accent1 3 7 3 2" xfId="2177"/>
    <cellStyle name="20% - Accent1 3 7 4" xfId="2178"/>
    <cellStyle name="20% - Accent1 3 8" xfId="2179"/>
    <cellStyle name="20% - Accent1 3 8 2" xfId="2180"/>
    <cellStyle name="20% - Accent1 3 8 2 2" xfId="2181"/>
    <cellStyle name="20% - Accent1 3 8 3" xfId="2182"/>
    <cellStyle name="20% - Accent1 3 9" xfId="2183"/>
    <cellStyle name="20% - Accent1 3 9 2" xfId="2184"/>
    <cellStyle name="20% - Accent1 4" xfId="2185"/>
    <cellStyle name="20% - Accent1 4 2" xfId="2186"/>
    <cellStyle name="20% - Accent1 4 2 2" xfId="2187"/>
    <cellStyle name="20% - Accent1 4 2 2 2" xfId="2188"/>
    <cellStyle name="20% - Accent1 4 2 2 2 2" xfId="2189"/>
    <cellStyle name="20% - Accent1 4 2 2 2 2 2" xfId="2190"/>
    <cellStyle name="20% - Accent1 4 2 2 2 2 2 2" xfId="2191"/>
    <cellStyle name="20% - Accent1 4 2 2 2 2 2 2 2" xfId="2192"/>
    <cellStyle name="20% - Accent1 4 2 2 2 2 2 2 2 2" xfId="2193"/>
    <cellStyle name="20% - Accent1 4 2 2 2 2 2 2 3" xfId="2194"/>
    <cellStyle name="20% - Accent1 4 2 2 2 2 2 3" xfId="2195"/>
    <cellStyle name="20% - Accent1 4 2 2 2 2 2 3 2" xfId="2196"/>
    <cellStyle name="20% - Accent1 4 2 2 2 2 2 4" xfId="2197"/>
    <cellStyle name="20% - Accent1 4 2 2 2 2 3" xfId="2198"/>
    <cellStyle name="20% - Accent1 4 2 2 2 2 3 2" xfId="2199"/>
    <cellStyle name="20% - Accent1 4 2 2 2 2 3 2 2" xfId="2200"/>
    <cellStyle name="20% - Accent1 4 2 2 2 2 3 3" xfId="2201"/>
    <cellStyle name="20% - Accent1 4 2 2 2 2 4" xfId="2202"/>
    <cellStyle name="20% - Accent1 4 2 2 2 2 4 2" xfId="2203"/>
    <cellStyle name="20% - Accent1 4 2 2 2 2 5" xfId="2204"/>
    <cellStyle name="20% - Accent1 4 2 2 2 3" xfId="2205"/>
    <cellStyle name="20% - Accent1 4 2 2 2 3 2" xfId="2206"/>
    <cellStyle name="20% - Accent1 4 2 2 2 3 2 2" xfId="2207"/>
    <cellStyle name="20% - Accent1 4 2 2 2 3 2 2 2" xfId="2208"/>
    <cellStyle name="20% - Accent1 4 2 2 2 3 2 3" xfId="2209"/>
    <cellStyle name="20% - Accent1 4 2 2 2 3 3" xfId="2210"/>
    <cellStyle name="20% - Accent1 4 2 2 2 3 3 2" xfId="2211"/>
    <cellStyle name="20% - Accent1 4 2 2 2 3 4" xfId="2212"/>
    <cellStyle name="20% - Accent1 4 2 2 2 4" xfId="2213"/>
    <cellStyle name="20% - Accent1 4 2 2 2 4 2" xfId="2214"/>
    <cellStyle name="20% - Accent1 4 2 2 2 4 2 2" xfId="2215"/>
    <cellStyle name="20% - Accent1 4 2 2 2 4 3" xfId="2216"/>
    <cellStyle name="20% - Accent1 4 2 2 2 5" xfId="2217"/>
    <cellStyle name="20% - Accent1 4 2 2 2 5 2" xfId="2218"/>
    <cellStyle name="20% - Accent1 4 2 2 2 6" xfId="2219"/>
    <cellStyle name="20% - Accent1 4 2 2 3" xfId="2220"/>
    <cellStyle name="20% - Accent1 4 2 2 3 2" xfId="2221"/>
    <cellStyle name="20% - Accent1 4 2 2 3 2 2" xfId="2222"/>
    <cellStyle name="20% - Accent1 4 2 2 3 2 2 2" xfId="2223"/>
    <cellStyle name="20% - Accent1 4 2 2 3 2 2 2 2" xfId="2224"/>
    <cellStyle name="20% - Accent1 4 2 2 3 2 2 3" xfId="2225"/>
    <cellStyle name="20% - Accent1 4 2 2 3 2 3" xfId="2226"/>
    <cellStyle name="20% - Accent1 4 2 2 3 2 3 2" xfId="2227"/>
    <cellStyle name="20% - Accent1 4 2 2 3 2 4" xfId="2228"/>
    <cellStyle name="20% - Accent1 4 2 2 3 3" xfId="2229"/>
    <cellStyle name="20% - Accent1 4 2 2 3 3 2" xfId="2230"/>
    <cellStyle name="20% - Accent1 4 2 2 3 3 2 2" xfId="2231"/>
    <cellStyle name="20% - Accent1 4 2 2 3 3 3" xfId="2232"/>
    <cellStyle name="20% - Accent1 4 2 2 3 4" xfId="2233"/>
    <cellStyle name="20% - Accent1 4 2 2 3 4 2" xfId="2234"/>
    <cellStyle name="20% - Accent1 4 2 2 3 5" xfId="2235"/>
    <cellStyle name="20% - Accent1 4 2 2 4" xfId="2236"/>
    <cellStyle name="20% - Accent1 4 2 2 4 2" xfId="2237"/>
    <cellStyle name="20% - Accent1 4 2 2 4 2 2" xfId="2238"/>
    <cellStyle name="20% - Accent1 4 2 2 4 2 2 2" xfId="2239"/>
    <cellStyle name="20% - Accent1 4 2 2 4 2 3" xfId="2240"/>
    <cellStyle name="20% - Accent1 4 2 2 4 3" xfId="2241"/>
    <cellStyle name="20% - Accent1 4 2 2 4 3 2" xfId="2242"/>
    <cellStyle name="20% - Accent1 4 2 2 4 4" xfId="2243"/>
    <cellStyle name="20% - Accent1 4 2 2 5" xfId="2244"/>
    <cellStyle name="20% - Accent1 4 2 2 5 2" xfId="2245"/>
    <cellStyle name="20% - Accent1 4 2 2 5 2 2" xfId="2246"/>
    <cellStyle name="20% - Accent1 4 2 2 5 3" xfId="2247"/>
    <cellStyle name="20% - Accent1 4 2 2 6" xfId="2248"/>
    <cellStyle name="20% - Accent1 4 2 2 6 2" xfId="2249"/>
    <cellStyle name="20% - Accent1 4 2 2 7" xfId="2250"/>
    <cellStyle name="20% - Accent1 4 2 3" xfId="2251"/>
    <cellStyle name="20% - Accent1 4 2 3 2" xfId="2252"/>
    <cellStyle name="20% - Accent1 4 2 3 2 2" xfId="2253"/>
    <cellStyle name="20% - Accent1 4 2 3 2 2 2" xfId="2254"/>
    <cellStyle name="20% - Accent1 4 2 3 2 2 2 2" xfId="2255"/>
    <cellStyle name="20% - Accent1 4 2 3 2 2 2 2 2" xfId="2256"/>
    <cellStyle name="20% - Accent1 4 2 3 2 2 2 3" xfId="2257"/>
    <cellStyle name="20% - Accent1 4 2 3 2 2 3" xfId="2258"/>
    <cellStyle name="20% - Accent1 4 2 3 2 2 3 2" xfId="2259"/>
    <cellStyle name="20% - Accent1 4 2 3 2 2 4" xfId="2260"/>
    <cellStyle name="20% - Accent1 4 2 3 2 3" xfId="2261"/>
    <cellStyle name="20% - Accent1 4 2 3 2 3 2" xfId="2262"/>
    <cellStyle name="20% - Accent1 4 2 3 2 3 2 2" xfId="2263"/>
    <cellStyle name="20% - Accent1 4 2 3 2 3 3" xfId="2264"/>
    <cellStyle name="20% - Accent1 4 2 3 2 4" xfId="2265"/>
    <cellStyle name="20% - Accent1 4 2 3 2 4 2" xfId="2266"/>
    <cellStyle name="20% - Accent1 4 2 3 2 5" xfId="2267"/>
    <cellStyle name="20% - Accent1 4 2 3 3" xfId="2268"/>
    <cellStyle name="20% - Accent1 4 2 3 3 2" xfId="2269"/>
    <cellStyle name="20% - Accent1 4 2 3 3 2 2" xfId="2270"/>
    <cellStyle name="20% - Accent1 4 2 3 3 2 2 2" xfId="2271"/>
    <cellStyle name="20% - Accent1 4 2 3 3 2 3" xfId="2272"/>
    <cellStyle name="20% - Accent1 4 2 3 3 3" xfId="2273"/>
    <cellStyle name="20% - Accent1 4 2 3 3 3 2" xfId="2274"/>
    <cellStyle name="20% - Accent1 4 2 3 3 4" xfId="2275"/>
    <cellStyle name="20% - Accent1 4 2 3 4" xfId="2276"/>
    <cellStyle name="20% - Accent1 4 2 3 4 2" xfId="2277"/>
    <cellStyle name="20% - Accent1 4 2 3 4 2 2" xfId="2278"/>
    <cellStyle name="20% - Accent1 4 2 3 4 3" xfId="2279"/>
    <cellStyle name="20% - Accent1 4 2 3 5" xfId="2280"/>
    <cellStyle name="20% - Accent1 4 2 3 5 2" xfId="2281"/>
    <cellStyle name="20% - Accent1 4 2 3 6" xfId="2282"/>
    <cellStyle name="20% - Accent1 4 2 4" xfId="2283"/>
    <cellStyle name="20% - Accent1 4 2 4 2" xfId="2284"/>
    <cellStyle name="20% - Accent1 4 2 4 2 2" xfId="2285"/>
    <cellStyle name="20% - Accent1 4 2 4 2 2 2" xfId="2286"/>
    <cellStyle name="20% - Accent1 4 2 4 2 2 2 2" xfId="2287"/>
    <cellStyle name="20% - Accent1 4 2 4 2 2 3" xfId="2288"/>
    <cellStyle name="20% - Accent1 4 2 4 2 3" xfId="2289"/>
    <cellStyle name="20% - Accent1 4 2 4 2 3 2" xfId="2290"/>
    <cellStyle name="20% - Accent1 4 2 4 2 4" xfId="2291"/>
    <cellStyle name="20% - Accent1 4 2 4 3" xfId="2292"/>
    <cellStyle name="20% - Accent1 4 2 4 3 2" xfId="2293"/>
    <cellStyle name="20% - Accent1 4 2 4 3 2 2" xfId="2294"/>
    <cellStyle name="20% - Accent1 4 2 4 3 3" xfId="2295"/>
    <cellStyle name="20% - Accent1 4 2 4 4" xfId="2296"/>
    <cellStyle name="20% - Accent1 4 2 4 4 2" xfId="2297"/>
    <cellStyle name="20% - Accent1 4 2 4 5" xfId="2298"/>
    <cellStyle name="20% - Accent1 4 2 5" xfId="2299"/>
    <cellStyle name="20% - Accent1 4 2 5 2" xfId="2300"/>
    <cellStyle name="20% - Accent1 4 2 5 2 2" xfId="2301"/>
    <cellStyle name="20% - Accent1 4 2 5 2 2 2" xfId="2302"/>
    <cellStyle name="20% - Accent1 4 2 5 2 3" xfId="2303"/>
    <cellStyle name="20% - Accent1 4 2 5 3" xfId="2304"/>
    <cellStyle name="20% - Accent1 4 2 5 3 2" xfId="2305"/>
    <cellStyle name="20% - Accent1 4 2 5 4" xfId="2306"/>
    <cellStyle name="20% - Accent1 4 2 6" xfId="2307"/>
    <cellStyle name="20% - Accent1 4 2 6 2" xfId="2308"/>
    <cellStyle name="20% - Accent1 4 2 6 2 2" xfId="2309"/>
    <cellStyle name="20% - Accent1 4 2 6 3" xfId="2310"/>
    <cellStyle name="20% - Accent1 4 2 7" xfId="2311"/>
    <cellStyle name="20% - Accent1 4 2 7 2" xfId="2312"/>
    <cellStyle name="20% - Accent1 4 2 8" xfId="2313"/>
    <cellStyle name="20% - Accent1 4 3" xfId="2314"/>
    <cellStyle name="20% - Accent1 4 3 2" xfId="2315"/>
    <cellStyle name="20% - Accent1 4 3 2 2" xfId="2316"/>
    <cellStyle name="20% - Accent1 4 3 2 2 2" xfId="2317"/>
    <cellStyle name="20% - Accent1 4 3 2 2 2 2" xfId="2318"/>
    <cellStyle name="20% - Accent1 4 3 2 2 2 2 2" xfId="2319"/>
    <cellStyle name="20% - Accent1 4 3 2 2 2 2 2 2" xfId="2320"/>
    <cellStyle name="20% - Accent1 4 3 2 2 2 2 3" xfId="2321"/>
    <cellStyle name="20% - Accent1 4 3 2 2 2 3" xfId="2322"/>
    <cellStyle name="20% - Accent1 4 3 2 2 2 3 2" xfId="2323"/>
    <cellStyle name="20% - Accent1 4 3 2 2 2 4" xfId="2324"/>
    <cellStyle name="20% - Accent1 4 3 2 2 3" xfId="2325"/>
    <cellStyle name="20% - Accent1 4 3 2 2 3 2" xfId="2326"/>
    <cellStyle name="20% - Accent1 4 3 2 2 3 2 2" xfId="2327"/>
    <cellStyle name="20% - Accent1 4 3 2 2 3 3" xfId="2328"/>
    <cellStyle name="20% - Accent1 4 3 2 2 4" xfId="2329"/>
    <cellStyle name="20% - Accent1 4 3 2 2 4 2" xfId="2330"/>
    <cellStyle name="20% - Accent1 4 3 2 2 5" xfId="2331"/>
    <cellStyle name="20% - Accent1 4 3 2 3" xfId="2332"/>
    <cellStyle name="20% - Accent1 4 3 2 3 2" xfId="2333"/>
    <cellStyle name="20% - Accent1 4 3 2 3 2 2" xfId="2334"/>
    <cellStyle name="20% - Accent1 4 3 2 3 2 2 2" xfId="2335"/>
    <cellStyle name="20% - Accent1 4 3 2 3 2 3" xfId="2336"/>
    <cellStyle name="20% - Accent1 4 3 2 3 3" xfId="2337"/>
    <cellStyle name="20% - Accent1 4 3 2 3 3 2" xfId="2338"/>
    <cellStyle name="20% - Accent1 4 3 2 3 4" xfId="2339"/>
    <cellStyle name="20% - Accent1 4 3 2 4" xfId="2340"/>
    <cellStyle name="20% - Accent1 4 3 2 4 2" xfId="2341"/>
    <cellStyle name="20% - Accent1 4 3 2 4 2 2" xfId="2342"/>
    <cellStyle name="20% - Accent1 4 3 2 4 3" xfId="2343"/>
    <cellStyle name="20% - Accent1 4 3 2 5" xfId="2344"/>
    <cellStyle name="20% - Accent1 4 3 2 5 2" xfId="2345"/>
    <cellStyle name="20% - Accent1 4 3 2 6" xfId="2346"/>
    <cellStyle name="20% - Accent1 4 3 3" xfId="2347"/>
    <cellStyle name="20% - Accent1 4 3 3 2" xfId="2348"/>
    <cellStyle name="20% - Accent1 4 3 3 2 2" xfId="2349"/>
    <cellStyle name="20% - Accent1 4 3 3 2 2 2" xfId="2350"/>
    <cellStyle name="20% - Accent1 4 3 3 2 2 2 2" xfId="2351"/>
    <cellStyle name="20% - Accent1 4 3 3 2 2 3" xfId="2352"/>
    <cellStyle name="20% - Accent1 4 3 3 2 3" xfId="2353"/>
    <cellStyle name="20% - Accent1 4 3 3 2 3 2" xfId="2354"/>
    <cellStyle name="20% - Accent1 4 3 3 2 4" xfId="2355"/>
    <cellStyle name="20% - Accent1 4 3 3 3" xfId="2356"/>
    <cellStyle name="20% - Accent1 4 3 3 3 2" xfId="2357"/>
    <cellStyle name="20% - Accent1 4 3 3 3 2 2" xfId="2358"/>
    <cellStyle name="20% - Accent1 4 3 3 3 3" xfId="2359"/>
    <cellStyle name="20% - Accent1 4 3 3 4" xfId="2360"/>
    <cellStyle name="20% - Accent1 4 3 3 4 2" xfId="2361"/>
    <cellStyle name="20% - Accent1 4 3 3 5" xfId="2362"/>
    <cellStyle name="20% - Accent1 4 3 4" xfId="2363"/>
    <cellStyle name="20% - Accent1 4 3 4 2" xfId="2364"/>
    <cellStyle name="20% - Accent1 4 3 4 2 2" xfId="2365"/>
    <cellStyle name="20% - Accent1 4 3 4 2 2 2" xfId="2366"/>
    <cellStyle name="20% - Accent1 4 3 4 2 3" xfId="2367"/>
    <cellStyle name="20% - Accent1 4 3 4 3" xfId="2368"/>
    <cellStyle name="20% - Accent1 4 3 4 3 2" xfId="2369"/>
    <cellStyle name="20% - Accent1 4 3 4 4" xfId="2370"/>
    <cellStyle name="20% - Accent1 4 3 5" xfId="2371"/>
    <cellStyle name="20% - Accent1 4 3 5 2" xfId="2372"/>
    <cellStyle name="20% - Accent1 4 3 5 2 2" xfId="2373"/>
    <cellStyle name="20% - Accent1 4 3 5 3" xfId="2374"/>
    <cellStyle name="20% - Accent1 4 3 6" xfId="2375"/>
    <cellStyle name="20% - Accent1 4 3 6 2" xfId="2376"/>
    <cellStyle name="20% - Accent1 4 3 7" xfId="2377"/>
    <cellStyle name="20% - Accent1 4 4" xfId="2378"/>
    <cellStyle name="20% - Accent1 4 4 2" xfId="2379"/>
    <cellStyle name="20% - Accent1 4 4 2 2" xfId="2380"/>
    <cellStyle name="20% - Accent1 4 4 2 2 2" xfId="2381"/>
    <cellStyle name="20% - Accent1 4 4 2 2 2 2" xfId="2382"/>
    <cellStyle name="20% - Accent1 4 4 2 2 2 2 2" xfId="2383"/>
    <cellStyle name="20% - Accent1 4 4 2 2 2 3" xfId="2384"/>
    <cellStyle name="20% - Accent1 4 4 2 2 3" xfId="2385"/>
    <cellStyle name="20% - Accent1 4 4 2 2 3 2" xfId="2386"/>
    <cellStyle name="20% - Accent1 4 4 2 2 4" xfId="2387"/>
    <cellStyle name="20% - Accent1 4 4 2 3" xfId="2388"/>
    <cellStyle name="20% - Accent1 4 4 2 3 2" xfId="2389"/>
    <cellStyle name="20% - Accent1 4 4 2 3 2 2" xfId="2390"/>
    <cellStyle name="20% - Accent1 4 4 2 3 3" xfId="2391"/>
    <cellStyle name="20% - Accent1 4 4 2 4" xfId="2392"/>
    <cellStyle name="20% - Accent1 4 4 2 4 2" xfId="2393"/>
    <cellStyle name="20% - Accent1 4 4 2 5" xfId="2394"/>
    <cellStyle name="20% - Accent1 4 4 3" xfId="2395"/>
    <cellStyle name="20% - Accent1 4 4 3 2" xfId="2396"/>
    <cellStyle name="20% - Accent1 4 4 3 2 2" xfId="2397"/>
    <cellStyle name="20% - Accent1 4 4 3 2 2 2" xfId="2398"/>
    <cellStyle name="20% - Accent1 4 4 3 2 3" xfId="2399"/>
    <cellStyle name="20% - Accent1 4 4 3 3" xfId="2400"/>
    <cellStyle name="20% - Accent1 4 4 3 3 2" xfId="2401"/>
    <cellStyle name="20% - Accent1 4 4 3 4" xfId="2402"/>
    <cellStyle name="20% - Accent1 4 4 4" xfId="2403"/>
    <cellStyle name="20% - Accent1 4 4 4 2" xfId="2404"/>
    <cellStyle name="20% - Accent1 4 4 4 2 2" xfId="2405"/>
    <cellStyle name="20% - Accent1 4 4 4 3" xfId="2406"/>
    <cellStyle name="20% - Accent1 4 4 5" xfId="2407"/>
    <cellStyle name="20% - Accent1 4 4 5 2" xfId="2408"/>
    <cellStyle name="20% - Accent1 4 4 6" xfId="2409"/>
    <cellStyle name="20% - Accent1 4 5" xfId="2410"/>
    <cellStyle name="20% - Accent1 4 5 2" xfId="2411"/>
    <cellStyle name="20% - Accent1 4 5 2 2" xfId="2412"/>
    <cellStyle name="20% - Accent1 4 5 2 2 2" xfId="2413"/>
    <cellStyle name="20% - Accent1 4 5 2 2 2 2" xfId="2414"/>
    <cellStyle name="20% - Accent1 4 5 2 2 3" xfId="2415"/>
    <cellStyle name="20% - Accent1 4 5 2 3" xfId="2416"/>
    <cellStyle name="20% - Accent1 4 5 2 3 2" xfId="2417"/>
    <cellStyle name="20% - Accent1 4 5 2 4" xfId="2418"/>
    <cellStyle name="20% - Accent1 4 5 3" xfId="2419"/>
    <cellStyle name="20% - Accent1 4 5 3 2" xfId="2420"/>
    <cellStyle name="20% - Accent1 4 5 3 2 2" xfId="2421"/>
    <cellStyle name="20% - Accent1 4 5 3 3" xfId="2422"/>
    <cellStyle name="20% - Accent1 4 5 4" xfId="2423"/>
    <cellStyle name="20% - Accent1 4 5 4 2" xfId="2424"/>
    <cellStyle name="20% - Accent1 4 5 5" xfId="2425"/>
    <cellStyle name="20% - Accent1 4 6" xfId="2426"/>
    <cellStyle name="20% - Accent1 4 6 2" xfId="2427"/>
    <cellStyle name="20% - Accent1 4 6 2 2" xfId="2428"/>
    <cellStyle name="20% - Accent1 4 6 2 2 2" xfId="2429"/>
    <cellStyle name="20% - Accent1 4 6 2 3" xfId="2430"/>
    <cellStyle name="20% - Accent1 4 6 3" xfId="2431"/>
    <cellStyle name="20% - Accent1 4 6 3 2" xfId="2432"/>
    <cellStyle name="20% - Accent1 4 6 4" xfId="2433"/>
    <cellStyle name="20% - Accent1 4 7" xfId="2434"/>
    <cellStyle name="20% - Accent1 4 7 2" xfId="2435"/>
    <cellStyle name="20% - Accent1 4 7 2 2" xfId="2436"/>
    <cellStyle name="20% - Accent1 4 7 3" xfId="2437"/>
    <cellStyle name="20% - Accent1 4 8" xfId="2438"/>
    <cellStyle name="20% - Accent1 4 8 2" xfId="2439"/>
    <cellStyle name="20% - Accent1 4 9" xfId="2440"/>
    <cellStyle name="20% - Accent1 5" xfId="2441"/>
    <cellStyle name="20% - Accent1 5 2" xfId="2442"/>
    <cellStyle name="20% - Accent1 5 2 2" xfId="2443"/>
    <cellStyle name="20% - Accent1 5 2 2 2" xfId="2444"/>
    <cellStyle name="20% - Accent1 5 2 2 2 2" xfId="2445"/>
    <cellStyle name="20% - Accent1 5 2 2 2 2 2" xfId="2446"/>
    <cellStyle name="20% - Accent1 5 2 2 2 2 2 2" xfId="2447"/>
    <cellStyle name="20% - Accent1 5 2 2 2 2 2 2 2" xfId="2448"/>
    <cellStyle name="20% - Accent1 5 2 2 2 2 2 2 2 2" xfId="2449"/>
    <cellStyle name="20% - Accent1 5 2 2 2 2 2 2 3" xfId="2450"/>
    <cellStyle name="20% - Accent1 5 2 2 2 2 2 3" xfId="2451"/>
    <cellStyle name="20% - Accent1 5 2 2 2 2 2 3 2" xfId="2452"/>
    <cellStyle name="20% - Accent1 5 2 2 2 2 2 4" xfId="2453"/>
    <cellStyle name="20% - Accent1 5 2 2 2 2 3" xfId="2454"/>
    <cellStyle name="20% - Accent1 5 2 2 2 2 3 2" xfId="2455"/>
    <cellStyle name="20% - Accent1 5 2 2 2 2 3 2 2" xfId="2456"/>
    <cellStyle name="20% - Accent1 5 2 2 2 2 3 3" xfId="2457"/>
    <cellStyle name="20% - Accent1 5 2 2 2 2 4" xfId="2458"/>
    <cellStyle name="20% - Accent1 5 2 2 2 2 4 2" xfId="2459"/>
    <cellStyle name="20% - Accent1 5 2 2 2 2 5" xfId="2460"/>
    <cellStyle name="20% - Accent1 5 2 2 2 3" xfId="2461"/>
    <cellStyle name="20% - Accent1 5 2 2 2 3 2" xfId="2462"/>
    <cellStyle name="20% - Accent1 5 2 2 2 3 2 2" xfId="2463"/>
    <cellStyle name="20% - Accent1 5 2 2 2 3 2 2 2" xfId="2464"/>
    <cellStyle name="20% - Accent1 5 2 2 2 3 2 3" xfId="2465"/>
    <cellStyle name="20% - Accent1 5 2 2 2 3 3" xfId="2466"/>
    <cellStyle name="20% - Accent1 5 2 2 2 3 3 2" xfId="2467"/>
    <cellStyle name="20% - Accent1 5 2 2 2 3 4" xfId="2468"/>
    <cellStyle name="20% - Accent1 5 2 2 2 4" xfId="2469"/>
    <cellStyle name="20% - Accent1 5 2 2 2 4 2" xfId="2470"/>
    <cellStyle name="20% - Accent1 5 2 2 2 4 2 2" xfId="2471"/>
    <cellStyle name="20% - Accent1 5 2 2 2 4 3" xfId="2472"/>
    <cellStyle name="20% - Accent1 5 2 2 2 5" xfId="2473"/>
    <cellStyle name="20% - Accent1 5 2 2 2 5 2" xfId="2474"/>
    <cellStyle name="20% - Accent1 5 2 2 2 6" xfId="2475"/>
    <cellStyle name="20% - Accent1 5 2 2 3" xfId="2476"/>
    <cellStyle name="20% - Accent1 5 2 2 3 2" xfId="2477"/>
    <cellStyle name="20% - Accent1 5 2 2 3 2 2" xfId="2478"/>
    <cellStyle name="20% - Accent1 5 2 2 3 2 2 2" xfId="2479"/>
    <cellStyle name="20% - Accent1 5 2 2 3 2 2 2 2" xfId="2480"/>
    <cellStyle name="20% - Accent1 5 2 2 3 2 2 3" xfId="2481"/>
    <cellStyle name="20% - Accent1 5 2 2 3 2 3" xfId="2482"/>
    <cellStyle name="20% - Accent1 5 2 2 3 2 3 2" xfId="2483"/>
    <cellStyle name="20% - Accent1 5 2 2 3 2 4" xfId="2484"/>
    <cellStyle name="20% - Accent1 5 2 2 3 3" xfId="2485"/>
    <cellStyle name="20% - Accent1 5 2 2 3 3 2" xfId="2486"/>
    <cellStyle name="20% - Accent1 5 2 2 3 3 2 2" xfId="2487"/>
    <cellStyle name="20% - Accent1 5 2 2 3 3 3" xfId="2488"/>
    <cellStyle name="20% - Accent1 5 2 2 3 4" xfId="2489"/>
    <cellStyle name="20% - Accent1 5 2 2 3 4 2" xfId="2490"/>
    <cellStyle name="20% - Accent1 5 2 2 3 5" xfId="2491"/>
    <cellStyle name="20% - Accent1 5 2 2 4" xfId="2492"/>
    <cellStyle name="20% - Accent1 5 2 2 4 2" xfId="2493"/>
    <cellStyle name="20% - Accent1 5 2 2 4 2 2" xfId="2494"/>
    <cellStyle name="20% - Accent1 5 2 2 4 2 2 2" xfId="2495"/>
    <cellStyle name="20% - Accent1 5 2 2 4 2 3" xfId="2496"/>
    <cellStyle name="20% - Accent1 5 2 2 4 3" xfId="2497"/>
    <cellStyle name="20% - Accent1 5 2 2 4 3 2" xfId="2498"/>
    <cellStyle name="20% - Accent1 5 2 2 4 4" xfId="2499"/>
    <cellStyle name="20% - Accent1 5 2 2 5" xfId="2500"/>
    <cellStyle name="20% - Accent1 5 2 2 5 2" xfId="2501"/>
    <cellStyle name="20% - Accent1 5 2 2 5 2 2" xfId="2502"/>
    <cellStyle name="20% - Accent1 5 2 2 5 3" xfId="2503"/>
    <cellStyle name="20% - Accent1 5 2 2 6" xfId="2504"/>
    <cellStyle name="20% - Accent1 5 2 2 6 2" xfId="2505"/>
    <cellStyle name="20% - Accent1 5 2 2 7" xfId="2506"/>
    <cellStyle name="20% - Accent1 5 2 3" xfId="2507"/>
    <cellStyle name="20% - Accent1 5 2 3 2" xfId="2508"/>
    <cellStyle name="20% - Accent1 5 2 3 2 2" xfId="2509"/>
    <cellStyle name="20% - Accent1 5 2 3 2 2 2" xfId="2510"/>
    <cellStyle name="20% - Accent1 5 2 3 2 2 2 2" xfId="2511"/>
    <cellStyle name="20% - Accent1 5 2 3 2 2 2 2 2" xfId="2512"/>
    <cellStyle name="20% - Accent1 5 2 3 2 2 2 3" xfId="2513"/>
    <cellStyle name="20% - Accent1 5 2 3 2 2 3" xfId="2514"/>
    <cellStyle name="20% - Accent1 5 2 3 2 2 3 2" xfId="2515"/>
    <cellStyle name="20% - Accent1 5 2 3 2 2 4" xfId="2516"/>
    <cellStyle name="20% - Accent1 5 2 3 2 3" xfId="2517"/>
    <cellStyle name="20% - Accent1 5 2 3 2 3 2" xfId="2518"/>
    <cellStyle name="20% - Accent1 5 2 3 2 3 2 2" xfId="2519"/>
    <cellStyle name="20% - Accent1 5 2 3 2 3 3" xfId="2520"/>
    <cellStyle name="20% - Accent1 5 2 3 2 4" xfId="2521"/>
    <cellStyle name="20% - Accent1 5 2 3 2 4 2" xfId="2522"/>
    <cellStyle name="20% - Accent1 5 2 3 2 5" xfId="2523"/>
    <cellStyle name="20% - Accent1 5 2 3 3" xfId="2524"/>
    <cellStyle name="20% - Accent1 5 2 3 3 2" xfId="2525"/>
    <cellStyle name="20% - Accent1 5 2 3 3 2 2" xfId="2526"/>
    <cellStyle name="20% - Accent1 5 2 3 3 2 2 2" xfId="2527"/>
    <cellStyle name="20% - Accent1 5 2 3 3 2 3" xfId="2528"/>
    <cellStyle name="20% - Accent1 5 2 3 3 3" xfId="2529"/>
    <cellStyle name="20% - Accent1 5 2 3 3 3 2" xfId="2530"/>
    <cellStyle name="20% - Accent1 5 2 3 3 4" xfId="2531"/>
    <cellStyle name="20% - Accent1 5 2 3 4" xfId="2532"/>
    <cellStyle name="20% - Accent1 5 2 3 4 2" xfId="2533"/>
    <cellStyle name="20% - Accent1 5 2 3 4 2 2" xfId="2534"/>
    <cellStyle name="20% - Accent1 5 2 3 4 3" xfId="2535"/>
    <cellStyle name="20% - Accent1 5 2 3 5" xfId="2536"/>
    <cellStyle name="20% - Accent1 5 2 3 5 2" xfId="2537"/>
    <cellStyle name="20% - Accent1 5 2 3 6" xfId="2538"/>
    <cellStyle name="20% - Accent1 5 2 4" xfId="2539"/>
    <cellStyle name="20% - Accent1 5 2 4 2" xfId="2540"/>
    <cellStyle name="20% - Accent1 5 2 4 2 2" xfId="2541"/>
    <cellStyle name="20% - Accent1 5 2 4 2 2 2" xfId="2542"/>
    <cellStyle name="20% - Accent1 5 2 4 2 2 2 2" xfId="2543"/>
    <cellStyle name="20% - Accent1 5 2 4 2 2 3" xfId="2544"/>
    <cellStyle name="20% - Accent1 5 2 4 2 3" xfId="2545"/>
    <cellStyle name="20% - Accent1 5 2 4 2 3 2" xfId="2546"/>
    <cellStyle name="20% - Accent1 5 2 4 2 4" xfId="2547"/>
    <cellStyle name="20% - Accent1 5 2 4 3" xfId="2548"/>
    <cellStyle name="20% - Accent1 5 2 4 3 2" xfId="2549"/>
    <cellStyle name="20% - Accent1 5 2 4 3 2 2" xfId="2550"/>
    <cellStyle name="20% - Accent1 5 2 4 3 3" xfId="2551"/>
    <cellStyle name="20% - Accent1 5 2 4 4" xfId="2552"/>
    <cellStyle name="20% - Accent1 5 2 4 4 2" xfId="2553"/>
    <cellStyle name="20% - Accent1 5 2 4 5" xfId="2554"/>
    <cellStyle name="20% - Accent1 5 2 5" xfId="2555"/>
    <cellStyle name="20% - Accent1 5 2 5 2" xfId="2556"/>
    <cellStyle name="20% - Accent1 5 2 5 2 2" xfId="2557"/>
    <cellStyle name="20% - Accent1 5 2 5 2 2 2" xfId="2558"/>
    <cellStyle name="20% - Accent1 5 2 5 2 3" xfId="2559"/>
    <cellStyle name="20% - Accent1 5 2 5 3" xfId="2560"/>
    <cellStyle name="20% - Accent1 5 2 5 3 2" xfId="2561"/>
    <cellStyle name="20% - Accent1 5 2 5 4" xfId="2562"/>
    <cellStyle name="20% - Accent1 5 2 6" xfId="2563"/>
    <cellStyle name="20% - Accent1 5 2 6 2" xfId="2564"/>
    <cellStyle name="20% - Accent1 5 2 6 2 2" xfId="2565"/>
    <cellStyle name="20% - Accent1 5 2 6 3" xfId="2566"/>
    <cellStyle name="20% - Accent1 5 2 7" xfId="2567"/>
    <cellStyle name="20% - Accent1 5 2 7 2" xfId="2568"/>
    <cellStyle name="20% - Accent1 5 2 8" xfId="2569"/>
    <cellStyle name="20% - Accent1 5 3" xfId="2570"/>
    <cellStyle name="20% - Accent1 5 3 2" xfId="2571"/>
    <cellStyle name="20% - Accent1 5 3 2 2" xfId="2572"/>
    <cellStyle name="20% - Accent1 5 3 2 2 2" xfId="2573"/>
    <cellStyle name="20% - Accent1 5 3 2 2 2 2" xfId="2574"/>
    <cellStyle name="20% - Accent1 5 3 2 2 2 2 2" xfId="2575"/>
    <cellStyle name="20% - Accent1 5 3 2 2 2 2 2 2" xfId="2576"/>
    <cellStyle name="20% - Accent1 5 3 2 2 2 2 3" xfId="2577"/>
    <cellStyle name="20% - Accent1 5 3 2 2 2 3" xfId="2578"/>
    <cellStyle name="20% - Accent1 5 3 2 2 2 3 2" xfId="2579"/>
    <cellStyle name="20% - Accent1 5 3 2 2 2 4" xfId="2580"/>
    <cellStyle name="20% - Accent1 5 3 2 2 3" xfId="2581"/>
    <cellStyle name="20% - Accent1 5 3 2 2 3 2" xfId="2582"/>
    <cellStyle name="20% - Accent1 5 3 2 2 3 2 2" xfId="2583"/>
    <cellStyle name="20% - Accent1 5 3 2 2 3 3" xfId="2584"/>
    <cellStyle name="20% - Accent1 5 3 2 2 4" xfId="2585"/>
    <cellStyle name="20% - Accent1 5 3 2 2 4 2" xfId="2586"/>
    <cellStyle name="20% - Accent1 5 3 2 2 5" xfId="2587"/>
    <cellStyle name="20% - Accent1 5 3 2 3" xfId="2588"/>
    <cellStyle name="20% - Accent1 5 3 2 3 2" xfId="2589"/>
    <cellStyle name="20% - Accent1 5 3 2 3 2 2" xfId="2590"/>
    <cellStyle name="20% - Accent1 5 3 2 3 2 2 2" xfId="2591"/>
    <cellStyle name="20% - Accent1 5 3 2 3 2 3" xfId="2592"/>
    <cellStyle name="20% - Accent1 5 3 2 3 3" xfId="2593"/>
    <cellStyle name="20% - Accent1 5 3 2 3 3 2" xfId="2594"/>
    <cellStyle name="20% - Accent1 5 3 2 3 4" xfId="2595"/>
    <cellStyle name="20% - Accent1 5 3 2 4" xfId="2596"/>
    <cellStyle name="20% - Accent1 5 3 2 4 2" xfId="2597"/>
    <cellStyle name="20% - Accent1 5 3 2 4 2 2" xfId="2598"/>
    <cellStyle name="20% - Accent1 5 3 2 4 3" xfId="2599"/>
    <cellStyle name="20% - Accent1 5 3 2 5" xfId="2600"/>
    <cellStyle name="20% - Accent1 5 3 2 5 2" xfId="2601"/>
    <cellStyle name="20% - Accent1 5 3 2 6" xfId="2602"/>
    <cellStyle name="20% - Accent1 5 3 3" xfId="2603"/>
    <cellStyle name="20% - Accent1 5 3 3 2" xfId="2604"/>
    <cellStyle name="20% - Accent1 5 3 3 2 2" xfId="2605"/>
    <cellStyle name="20% - Accent1 5 3 3 2 2 2" xfId="2606"/>
    <cellStyle name="20% - Accent1 5 3 3 2 2 2 2" xfId="2607"/>
    <cellStyle name="20% - Accent1 5 3 3 2 2 3" xfId="2608"/>
    <cellStyle name="20% - Accent1 5 3 3 2 3" xfId="2609"/>
    <cellStyle name="20% - Accent1 5 3 3 2 3 2" xfId="2610"/>
    <cellStyle name="20% - Accent1 5 3 3 2 4" xfId="2611"/>
    <cellStyle name="20% - Accent1 5 3 3 3" xfId="2612"/>
    <cellStyle name="20% - Accent1 5 3 3 3 2" xfId="2613"/>
    <cellStyle name="20% - Accent1 5 3 3 3 2 2" xfId="2614"/>
    <cellStyle name="20% - Accent1 5 3 3 3 3" xfId="2615"/>
    <cellStyle name="20% - Accent1 5 3 3 4" xfId="2616"/>
    <cellStyle name="20% - Accent1 5 3 3 4 2" xfId="2617"/>
    <cellStyle name="20% - Accent1 5 3 3 5" xfId="2618"/>
    <cellStyle name="20% - Accent1 5 3 4" xfId="2619"/>
    <cellStyle name="20% - Accent1 5 3 4 2" xfId="2620"/>
    <cellStyle name="20% - Accent1 5 3 4 2 2" xfId="2621"/>
    <cellStyle name="20% - Accent1 5 3 4 2 2 2" xfId="2622"/>
    <cellStyle name="20% - Accent1 5 3 4 2 3" xfId="2623"/>
    <cellStyle name="20% - Accent1 5 3 4 3" xfId="2624"/>
    <cellStyle name="20% - Accent1 5 3 4 3 2" xfId="2625"/>
    <cellStyle name="20% - Accent1 5 3 4 4" xfId="2626"/>
    <cellStyle name="20% - Accent1 5 3 5" xfId="2627"/>
    <cellStyle name="20% - Accent1 5 3 5 2" xfId="2628"/>
    <cellStyle name="20% - Accent1 5 3 5 2 2" xfId="2629"/>
    <cellStyle name="20% - Accent1 5 3 5 3" xfId="2630"/>
    <cellStyle name="20% - Accent1 5 3 6" xfId="2631"/>
    <cellStyle name="20% - Accent1 5 3 6 2" xfId="2632"/>
    <cellStyle name="20% - Accent1 5 3 7" xfId="2633"/>
    <cellStyle name="20% - Accent1 5 4" xfId="2634"/>
    <cellStyle name="20% - Accent1 5 4 2" xfId="2635"/>
    <cellStyle name="20% - Accent1 5 4 2 2" xfId="2636"/>
    <cellStyle name="20% - Accent1 5 4 2 2 2" xfId="2637"/>
    <cellStyle name="20% - Accent1 5 4 2 2 2 2" xfId="2638"/>
    <cellStyle name="20% - Accent1 5 4 2 2 2 2 2" xfId="2639"/>
    <cellStyle name="20% - Accent1 5 4 2 2 2 3" xfId="2640"/>
    <cellStyle name="20% - Accent1 5 4 2 2 3" xfId="2641"/>
    <cellStyle name="20% - Accent1 5 4 2 2 3 2" xfId="2642"/>
    <cellStyle name="20% - Accent1 5 4 2 2 4" xfId="2643"/>
    <cellStyle name="20% - Accent1 5 4 2 3" xfId="2644"/>
    <cellStyle name="20% - Accent1 5 4 2 3 2" xfId="2645"/>
    <cellStyle name="20% - Accent1 5 4 2 3 2 2" xfId="2646"/>
    <cellStyle name="20% - Accent1 5 4 2 3 3" xfId="2647"/>
    <cellStyle name="20% - Accent1 5 4 2 4" xfId="2648"/>
    <cellStyle name="20% - Accent1 5 4 2 4 2" xfId="2649"/>
    <cellStyle name="20% - Accent1 5 4 2 5" xfId="2650"/>
    <cellStyle name="20% - Accent1 5 4 3" xfId="2651"/>
    <cellStyle name="20% - Accent1 5 4 3 2" xfId="2652"/>
    <cellStyle name="20% - Accent1 5 4 3 2 2" xfId="2653"/>
    <cellStyle name="20% - Accent1 5 4 3 2 2 2" xfId="2654"/>
    <cellStyle name="20% - Accent1 5 4 3 2 3" xfId="2655"/>
    <cellStyle name="20% - Accent1 5 4 3 3" xfId="2656"/>
    <cellStyle name="20% - Accent1 5 4 3 3 2" xfId="2657"/>
    <cellStyle name="20% - Accent1 5 4 3 4" xfId="2658"/>
    <cellStyle name="20% - Accent1 5 4 4" xfId="2659"/>
    <cellStyle name="20% - Accent1 5 4 4 2" xfId="2660"/>
    <cellStyle name="20% - Accent1 5 4 4 2 2" xfId="2661"/>
    <cellStyle name="20% - Accent1 5 4 4 3" xfId="2662"/>
    <cellStyle name="20% - Accent1 5 4 5" xfId="2663"/>
    <cellStyle name="20% - Accent1 5 4 5 2" xfId="2664"/>
    <cellStyle name="20% - Accent1 5 4 6" xfId="2665"/>
    <cellStyle name="20% - Accent1 5 5" xfId="2666"/>
    <cellStyle name="20% - Accent1 5 5 2" xfId="2667"/>
    <cellStyle name="20% - Accent1 5 5 2 2" xfId="2668"/>
    <cellStyle name="20% - Accent1 5 5 2 2 2" xfId="2669"/>
    <cellStyle name="20% - Accent1 5 5 2 2 2 2" xfId="2670"/>
    <cellStyle name="20% - Accent1 5 5 2 2 3" xfId="2671"/>
    <cellStyle name="20% - Accent1 5 5 2 3" xfId="2672"/>
    <cellStyle name="20% - Accent1 5 5 2 3 2" xfId="2673"/>
    <cellStyle name="20% - Accent1 5 5 2 4" xfId="2674"/>
    <cellStyle name="20% - Accent1 5 5 3" xfId="2675"/>
    <cellStyle name="20% - Accent1 5 5 3 2" xfId="2676"/>
    <cellStyle name="20% - Accent1 5 5 3 2 2" xfId="2677"/>
    <cellStyle name="20% - Accent1 5 5 3 3" xfId="2678"/>
    <cellStyle name="20% - Accent1 5 5 4" xfId="2679"/>
    <cellStyle name="20% - Accent1 5 5 4 2" xfId="2680"/>
    <cellStyle name="20% - Accent1 5 5 5" xfId="2681"/>
    <cellStyle name="20% - Accent1 5 6" xfId="2682"/>
    <cellStyle name="20% - Accent1 5 6 2" xfId="2683"/>
    <cellStyle name="20% - Accent1 5 6 2 2" xfId="2684"/>
    <cellStyle name="20% - Accent1 5 6 2 2 2" xfId="2685"/>
    <cellStyle name="20% - Accent1 5 6 2 3" xfId="2686"/>
    <cellStyle name="20% - Accent1 5 6 3" xfId="2687"/>
    <cellStyle name="20% - Accent1 5 6 3 2" xfId="2688"/>
    <cellStyle name="20% - Accent1 5 6 4" xfId="2689"/>
    <cellStyle name="20% - Accent1 5 7" xfId="2690"/>
    <cellStyle name="20% - Accent1 5 7 2" xfId="2691"/>
    <cellStyle name="20% - Accent1 5 7 2 2" xfId="2692"/>
    <cellStyle name="20% - Accent1 5 7 3" xfId="2693"/>
    <cellStyle name="20% - Accent1 5 8" xfId="2694"/>
    <cellStyle name="20% - Accent1 5 8 2" xfId="2695"/>
    <cellStyle name="20% - Accent1 5 9" xfId="2696"/>
    <cellStyle name="20% - Accent1 6" xfId="2697"/>
    <cellStyle name="20% - Accent1 6 2" xfId="2698"/>
    <cellStyle name="20% - Accent1 6 2 2" xfId="2699"/>
    <cellStyle name="20% - Accent1 6 2 2 2" xfId="2700"/>
    <cellStyle name="20% - Accent1 6 2 2 2 2" xfId="2701"/>
    <cellStyle name="20% - Accent1 6 2 2 2 2 2" xfId="2702"/>
    <cellStyle name="20% - Accent1 6 2 2 2 2 2 2" xfId="2703"/>
    <cellStyle name="20% - Accent1 6 2 2 2 2 2 2 2" xfId="2704"/>
    <cellStyle name="20% - Accent1 6 2 2 2 2 2 2 2 2" xfId="2705"/>
    <cellStyle name="20% - Accent1 6 2 2 2 2 2 2 3" xfId="2706"/>
    <cellStyle name="20% - Accent1 6 2 2 2 2 2 3" xfId="2707"/>
    <cellStyle name="20% - Accent1 6 2 2 2 2 2 3 2" xfId="2708"/>
    <cellStyle name="20% - Accent1 6 2 2 2 2 2 4" xfId="2709"/>
    <cellStyle name="20% - Accent1 6 2 2 2 2 3" xfId="2710"/>
    <cellStyle name="20% - Accent1 6 2 2 2 2 3 2" xfId="2711"/>
    <cellStyle name="20% - Accent1 6 2 2 2 2 3 2 2" xfId="2712"/>
    <cellStyle name="20% - Accent1 6 2 2 2 2 3 3" xfId="2713"/>
    <cellStyle name="20% - Accent1 6 2 2 2 2 4" xfId="2714"/>
    <cellStyle name="20% - Accent1 6 2 2 2 2 4 2" xfId="2715"/>
    <cellStyle name="20% - Accent1 6 2 2 2 2 5" xfId="2716"/>
    <cellStyle name="20% - Accent1 6 2 2 2 3" xfId="2717"/>
    <cellStyle name="20% - Accent1 6 2 2 2 3 2" xfId="2718"/>
    <cellStyle name="20% - Accent1 6 2 2 2 3 2 2" xfId="2719"/>
    <cellStyle name="20% - Accent1 6 2 2 2 3 2 2 2" xfId="2720"/>
    <cellStyle name="20% - Accent1 6 2 2 2 3 2 3" xfId="2721"/>
    <cellStyle name="20% - Accent1 6 2 2 2 3 3" xfId="2722"/>
    <cellStyle name="20% - Accent1 6 2 2 2 3 3 2" xfId="2723"/>
    <cellStyle name="20% - Accent1 6 2 2 2 3 4" xfId="2724"/>
    <cellStyle name="20% - Accent1 6 2 2 2 4" xfId="2725"/>
    <cellStyle name="20% - Accent1 6 2 2 2 4 2" xfId="2726"/>
    <cellStyle name="20% - Accent1 6 2 2 2 4 2 2" xfId="2727"/>
    <cellStyle name="20% - Accent1 6 2 2 2 4 3" xfId="2728"/>
    <cellStyle name="20% - Accent1 6 2 2 2 5" xfId="2729"/>
    <cellStyle name="20% - Accent1 6 2 2 2 5 2" xfId="2730"/>
    <cellStyle name="20% - Accent1 6 2 2 2 6" xfId="2731"/>
    <cellStyle name="20% - Accent1 6 2 2 3" xfId="2732"/>
    <cellStyle name="20% - Accent1 6 2 2 3 2" xfId="2733"/>
    <cellStyle name="20% - Accent1 6 2 2 3 2 2" xfId="2734"/>
    <cellStyle name="20% - Accent1 6 2 2 3 2 2 2" xfId="2735"/>
    <cellStyle name="20% - Accent1 6 2 2 3 2 2 2 2" xfId="2736"/>
    <cellStyle name="20% - Accent1 6 2 2 3 2 2 3" xfId="2737"/>
    <cellStyle name="20% - Accent1 6 2 2 3 2 3" xfId="2738"/>
    <cellStyle name="20% - Accent1 6 2 2 3 2 3 2" xfId="2739"/>
    <cellStyle name="20% - Accent1 6 2 2 3 2 4" xfId="2740"/>
    <cellStyle name="20% - Accent1 6 2 2 3 3" xfId="2741"/>
    <cellStyle name="20% - Accent1 6 2 2 3 3 2" xfId="2742"/>
    <cellStyle name="20% - Accent1 6 2 2 3 3 2 2" xfId="2743"/>
    <cellStyle name="20% - Accent1 6 2 2 3 3 3" xfId="2744"/>
    <cellStyle name="20% - Accent1 6 2 2 3 4" xfId="2745"/>
    <cellStyle name="20% - Accent1 6 2 2 3 4 2" xfId="2746"/>
    <cellStyle name="20% - Accent1 6 2 2 3 5" xfId="2747"/>
    <cellStyle name="20% - Accent1 6 2 2 4" xfId="2748"/>
    <cellStyle name="20% - Accent1 6 2 2 4 2" xfId="2749"/>
    <cellStyle name="20% - Accent1 6 2 2 4 2 2" xfId="2750"/>
    <cellStyle name="20% - Accent1 6 2 2 4 2 2 2" xfId="2751"/>
    <cellStyle name="20% - Accent1 6 2 2 4 2 3" xfId="2752"/>
    <cellStyle name="20% - Accent1 6 2 2 4 3" xfId="2753"/>
    <cellStyle name="20% - Accent1 6 2 2 4 3 2" xfId="2754"/>
    <cellStyle name="20% - Accent1 6 2 2 4 4" xfId="2755"/>
    <cellStyle name="20% - Accent1 6 2 2 5" xfId="2756"/>
    <cellStyle name="20% - Accent1 6 2 2 5 2" xfId="2757"/>
    <cellStyle name="20% - Accent1 6 2 2 5 2 2" xfId="2758"/>
    <cellStyle name="20% - Accent1 6 2 2 5 3" xfId="2759"/>
    <cellStyle name="20% - Accent1 6 2 2 6" xfId="2760"/>
    <cellStyle name="20% - Accent1 6 2 2 6 2" xfId="2761"/>
    <cellStyle name="20% - Accent1 6 2 2 7" xfId="2762"/>
    <cellStyle name="20% - Accent1 6 2 3" xfId="2763"/>
    <cellStyle name="20% - Accent1 6 2 3 2" xfId="2764"/>
    <cellStyle name="20% - Accent1 6 2 3 2 2" xfId="2765"/>
    <cellStyle name="20% - Accent1 6 2 3 2 2 2" xfId="2766"/>
    <cellStyle name="20% - Accent1 6 2 3 2 2 2 2" xfId="2767"/>
    <cellStyle name="20% - Accent1 6 2 3 2 2 2 2 2" xfId="2768"/>
    <cellStyle name="20% - Accent1 6 2 3 2 2 2 3" xfId="2769"/>
    <cellStyle name="20% - Accent1 6 2 3 2 2 3" xfId="2770"/>
    <cellStyle name="20% - Accent1 6 2 3 2 2 3 2" xfId="2771"/>
    <cellStyle name="20% - Accent1 6 2 3 2 2 4" xfId="2772"/>
    <cellStyle name="20% - Accent1 6 2 3 2 3" xfId="2773"/>
    <cellStyle name="20% - Accent1 6 2 3 2 3 2" xfId="2774"/>
    <cellStyle name="20% - Accent1 6 2 3 2 3 2 2" xfId="2775"/>
    <cellStyle name="20% - Accent1 6 2 3 2 3 3" xfId="2776"/>
    <cellStyle name="20% - Accent1 6 2 3 2 4" xfId="2777"/>
    <cellStyle name="20% - Accent1 6 2 3 2 4 2" xfId="2778"/>
    <cellStyle name="20% - Accent1 6 2 3 2 5" xfId="2779"/>
    <cellStyle name="20% - Accent1 6 2 3 3" xfId="2780"/>
    <cellStyle name="20% - Accent1 6 2 3 3 2" xfId="2781"/>
    <cellStyle name="20% - Accent1 6 2 3 3 2 2" xfId="2782"/>
    <cellStyle name="20% - Accent1 6 2 3 3 2 2 2" xfId="2783"/>
    <cellStyle name="20% - Accent1 6 2 3 3 2 3" xfId="2784"/>
    <cellStyle name="20% - Accent1 6 2 3 3 3" xfId="2785"/>
    <cellStyle name="20% - Accent1 6 2 3 3 3 2" xfId="2786"/>
    <cellStyle name="20% - Accent1 6 2 3 3 4" xfId="2787"/>
    <cellStyle name="20% - Accent1 6 2 3 4" xfId="2788"/>
    <cellStyle name="20% - Accent1 6 2 3 4 2" xfId="2789"/>
    <cellStyle name="20% - Accent1 6 2 3 4 2 2" xfId="2790"/>
    <cellStyle name="20% - Accent1 6 2 3 4 3" xfId="2791"/>
    <cellStyle name="20% - Accent1 6 2 3 5" xfId="2792"/>
    <cellStyle name="20% - Accent1 6 2 3 5 2" xfId="2793"/>
    <cellStyle name="20% - Accent1 6 2 3 6" xfId="2794"/>
    <cellStyle name="20% - Accent1 6 2 4" xfId="2795"/>
    <cellStyle name="20% - Accent1 6 2 4 2" xfId="2796"/>
    <cellStyle name="20% - Accent1 6 2 4 2 2" xfId="2797"/>
    <cellStyle name="20% - Accent1 6 2 4 2 2 2" xfId="2798"/>
    <cellStyle name="20% - Accent1 6 2 4 2 2 2 2" xfId="2799"/>
    <cellStyle name="20% - Accent1 6 2 4 2 2 3" xfId="2800"/>
    <cellStyle name="20% - Accent1 6 2 4 2 3" xfId="2801"/>
    <cellStyle name="20% - Accent1 6 2 4 2 3 2" xfId="2802"/>
    <cellStyle name="20% - Accent1 6 2 4 2 4" xfId="2803"/>
    <cellStyle name="20% - Accent1 6 2 4 3" xfId="2804"/>
    <cellStyle name="20% - Accent1 6 2 4 3 2" xfId="2805"/>
    <cellStyle name="20% - Accent1 6 2 4 3 2 2" xfId="2806"/>
    <cellStyle name="20% - Accent1 6 2 4 3 3" xfId="2807"/>
    <cellStyle name="20% - Accent1 6 2 4 4" xfId="2808"/>
    <cellStyle name="20% - Accent1 6 2 4 4 2" xfId="2809"/>
    <cellStyle name="20% - Accent1 6 2 4 5" xfId="2810"/>
    <cellStyle name="20% - Accent1 6 2 5" xfId="2811"/>
    <cellStyle name="20% - Accent1 6 2 5 2" xfId="2812"/>
    <cellStyle name="20% - Accent1 6 2 5 2 2" xfId="2813"/>
    <cellStyle name="20% - Accent1 6 2 5 2 2 2" xfId="2814"/>
    <cellStyle name="20% - Accent1 6 2 5 2 3" xfId="2815"/>
    <cellStyle name="20% - Accent1 6 2 5 3" xfId="2816"/>
    <cellStyle name="20% - Accent1 6 2 5 3 2" xfId="2817"/>
    <cellStyle name="20% - Accent1 6 2 5 4" xfId="2818"/>
    <cellStyle name="20% - Accent1 6 2 6" xfId="2819"/>
    <cellStyle name="20% - Accent1 6 2 6 2" xfId="2820"/>
    <cellStyle name="20% - Accent1 6 2 6 2 2" xfId="2821"/>
    <cellStyle name="20% - Accent1 6 2 6 3" xfId="2822"/>
    <cellStyle name="20% - Accent1 6 2 7" xfId="2823"/>
    <cellStyle name="20% - Accent1 6 2 7 2" xfId="2824"/>
    <cellStyle name="20% - Accent1 6 2 8" xfId="2825"/>
    <cellStyle name="20% - Accent1 6 3" xfId="2826"/>
    <cellStyle name="20% - Accent1 6 3 2" xfId="2827"/>
    <cellStyle name="20% - Accent1 6 3 2 2" xfId="2828"/>
    <cellStyle name="20% - Accent1 6 3 2 2 2" xfId="2829"/>
    <cellStyle name="20% - Accent1 6 3 2 2 2 2" xfId="2830"/>
    <cellStyle name="20% - Accent1 6 3 2 2 2 2 2" xfId="2831"/>
    <cellStyle name="20% - Accent1 6 3 2 2 2 2 2 2" xfId="2832"/>
    <cellStyle name="20% - Accent1 6 3 2 2 2 2 3" xfId="2833"/>
    <cellStyle name="20% - Accent1 6 3 2 2 2 3" xfId="2834"/>
    <cellStyle name="20% - Accent1 6 3 2 2 2 3 2" xfId="2835"/>
    <cellStyle name="20% - Accent1 6 3 2 2 2 4" xfId="2836"/>
    <cellStyle name="20% - Accent1 6 3 2 2 3" xfId="2837"/>
    <cellStyle name="20% - Accent1 6 3 2 2 3 2" xfId="2838"/>
    <cellStyle name="20% - Accent1 6 3 2 2 3 2 2" xfId="2839"/>
    <cellStyle name="20% - Accent1 6 3 2 2 3 3" xfId="2840"/>
    <cellStyle name="20% - Accent1 6 3 2 2 4" xfId="2841"/>
    <cellStyle name="20% - Accent1 6 3 2 2 4 2" xfId="2842"/>
    <cellStyle name="20% - Accent1 6 3 2 2 5" xfId="2843"/>
    <cellStyle name="20% - Accent1 6 3 2 3" xfId="2844"/>
    <cellStyle name="20% - Accent1 6 3 2 3 2" xfId="2845"/>
    <cellStyle name="20% - Accent1 6 3 2 3 2 2" xfId="2846"/>
    <cellStyle name="20% - Accent1 6 3 2 3 2 2 2" xfId="2847"/>
    <cellStyle name="20% - Accent1 6 3 2 3 2 3" xfId="2848"/>
    <cellStyle name="20% - Accent1 6 3 2 3 3" xfId="2849"/>
    <cellStyle name="20% - Accent1 6 3 2 3 3 2" xfId="2850"/>
    <cellStyle name="20% - Accent1 6 3 2 3 4" xfId="2851"/>
    <cellStyle name="20% - Accent1 6 3 2 4" xfId="2852"/>
    <cellStyle name="20% - Accent1 6 3 2 4 2" xfId="2853"/>
    <cellStyle name="20% - Accent1 6 3 2 4 2 2" xfId="2854"/>
    <cellStyle name="20% - Accent1 6 3 2 4 3" xfId="2855"/>
    <cellStyle name="20% - Accent1 6 3 2 5" xfId="2856"/>
    <cellStyle name="20% - Accent1 6 3 2 5 2" xfId="2857"/>
    <cellStyle name="20% - Accent1 6 3 2 6" xfId="2858"/>
    <cellStyle name="20% - Accent1 6 3 3" xfId="2859"/>
    <cellStyle name="20% - Accent1 6 3 3 2" xfId="2860"/>
    <cellStyle name="20% - Accent1 6 3 3 2 2" xfId="2861"/>
    <cellStyle name="20% - Accent1 6 3 3 2 2 2" xfId="2862"/>
    <cellStyle name="20% - Accent1 6 3 3 2 2 2 2" xfId="2863"/>
    <cellStyle name="20% - Accent1 6 3 3 2 2 3" xfId="2864"/>
    <cellStyle name="20% - Accent1 6 3 3 2 3" xfId="2865"/>
    <cellStyle name="20% - Accent1 6 3 3 2 3 2" xfId="2866"/>
    <cellStyle name="20% - Accent1 6 3 3 2 4" xfId="2867"/>
    <cellStyle name="20% - Accent1 6 3 3 3" xfId="2868"/>
    <cellStyle name="20% - Accent1 6 3 3 3 2" xfId="2869"/>
    <cellStyle name="20% - Accent1 6 3 3 3 2 2" xfId="2870"/>
    <cellStyle name="20% - Accent1 6 3 3 3 3" xfId="2871"/>
    <cellStyle name="20% - Accent1 6 3 3 4" xfId="2872"/>
    <cellStyle name="20% - Accent1 6 3 3 4 2" xfId="2873"/>
    <cellStyle name="20% - Accent1 6 3 3 5" xfId="2874"/>
    <cellStyle name="20% - Accent1 6 3 4" xfId="2875"/>
    <cellStyle name="20% - Accent1 6 3 4 2" xfId="2876"/>
    <cellStyle name="20% - Accent1 6 3 4 2 2" xfId="2877"/>
    <cellStyle name="20% - Accent1 6 3 4 2 2 2" xfId="2878"/>
    <cellStyle name="20% - Accent1 6 3 4 2 3" xfId="2879"/>
    <cellStyle name="20% - Accent1 6 3 4 3" xfId="2880"/>
    <cellStyle name="20% - Accent1 6 3 4 3 2" xfId="2881"/>
    <cellStyle name="20% - Accent1 6 3 4 4" xfId="2882"/>
    <cellStyle name="20% - Accent1 6 3 5" xfId="2883"/>
    <cellStyle name="20% - Accent1 6 3 5 2" xfId="2884"/>
    <cellStyle name="20% - Accent1 6 3 5 2 2" xfId="2885"/>
    <cellStyle name="20% - Accent1 6 3 5 3" xfId="2886"/>
    <cellStyle name="20% - Accent1 6 3 6" xfId="2887"/>
    <cellStyle name="20% - Accent1 6 3 6 2" xfId="2888"/>
    <cellStyle name="20% - Accent1 6 3 7" xfId="2889"/>
    <cellStyle name="20% - Accent1 6 4" xfId="2890"/>
    <cellStyle name="20% - Accent1 6 4 2" xfId="2891"/>
    <cellStyle name="20% - Accent1 6 4 2 2" xfId="2892"/>
    <cellStyle name="20% - Accent1 6 4 2 2 2" xfId="2893"/>
    <cellStyle name="20% - Accent1 6 4 2 2 2 2" xfId="2894"/>
    <cellStyle name="20% - Accent1 6 4 2 2 2 2 2" xfId="2895"/>
    <cellStyle name="20% - Accent1 6 4 2 2 2 3" xfId="2896"/>
    <cellStyle name="20% - Accent1 6 4 2 2 3" xfId="2897"/>
    <cellStyle name="20% - Accent1 6 4 2 2 3 2" xfId="2898"/>
    <cellStyle name="20% - Accent1 6 4 2 2 4" xfId="2899"/>
    <cellStyle name="20% - Accent1 6 4 2 3" xfId="2900"/>
    <cellStyle name="20% - Accent1 6 4 2 3 2" xfId="2901"/>
    <cellStyle name="20% - Accent1 6 4 2 3 2 2" xfId="2902"/>
    <cellStyle name="20% - Accent1 6 4 2 3 3" xfId="2903"/>
    <cellStyle name="20% - Accent1 6 4 2 4" xfId="2904"/>
    <cellStyle name="20% - Accent1 6 4 2 4 2" xfId="2905"/>
    <cellStyle name="20% - Accent1 6 4 2 5" xfId="2906"/>
    <cellStyle name="20% - Accent1 6 4 3" xfId="2907"/>
    <cellStyle name="20% - Accent1 6 4 3 2" xfId="2908"/>
    <cellStyle name="20% - Accent1 6 4 3 2 2" xfId="2909"/>
    <cellStyle name="20% - Accent1 6 4 3 2 2 2" xfId="2910"/>
    <cellStyle name="20% - Accent1 6 4 3 2 3" xfId="2911"/>
    <cellStyle name="20% - Accent1 6 4 3 3" xfId="2912"/>
    <cellStyle name="20% - Accent1 6 4 3 3 2" xfId="2913"/>
    <cellStyle name="20% - Accent1 6 4 3 4" xfId="2914"/>
    <cellStyle name="20% - Accent1 6 4 4" xfId="2915"/>
    <cellStyle name="20% - Accent1 6 4 4 2" xfId="2916"/>
    <cellStyle name="20% - Accent1 6 4 4 2 2" xfId="2917"/>
    <cellStyle name="20% - Accent1 6 4 4 3" xfId="2918"/>
    <cellStyle name="20% - Accent1 6 4 5" xfId="2919"/>
    <cellStyle name="20% - Accent1 6 4 5 2" xfId="2920"/>
    <cellStyle name="20% - Accent1 6 4 6" xfId="2921"/>
    <cellStyle name="20% - Accent1 6 5" xfId="2922"/>
    <cellStyle name="20% - Accent1 6 5 2" xfId="2923"/>
    <cellStyle name="20% - Accent1 6 5 2 2" xfId="2924"/>
    <cellStyle name="20% - Accent1 6 5 2 2 2" xfId="2925"/>
    <cellStyle name="20% - Accent1 6 5 2 2 2 2" xfId="2926"/>
    <cellStyle name="20% - Accent1 6 5 2 2 3" xfId="2927"/>
    <cellStyle name="20% - Accent1 6 5 2 3" xfId="2928"/>
    <cellStyle name="20% - Accent1 6 5 2 3 2" xfId="2929"/>
    <cellStyle name="20% - Accent1 6 5 2 4" xfId="2930"/>
    <cellStyle name="20% - Accent1 6 5 3" xfId="2931"/>
    <cellStyle name="20% - Accent1 6 5 3 2" xfId="2932"/>
    <cellStyle name="20% - Accent1 6 5 3 2 2" xfId="2933"/>
    <cellStyle name="20% - Accent1 6 5 3 3" xfId="2934"/>
    <cellStyle name="20% - Accent1 6 5 4" xfId="2935"/>
    <cellStyle name="20% - Accent1 6 5 4 2" xfId="2936"/>
    <cellStyle name="20% - Accent1 6 5 5" xfId="2937"/>
    <cellStyle name="20% - Accent1 6 6" xfId="2938"/>
    <cellStyle name="20% - Accent1 6 6 2" xfId="2939"/>
    <cellStyle name="20% - Accent1 6 6 2 2" xfId="2940"/>
    <cellStyle name="20% - Accent1 6 6 2 2 2" xfId="2941"/>
    <cellStyle name="20% - Accent1 6 6 2 3" xfId="2942"/>
    <cellStyle name="20% - Accent1 6 6 3" xfId="2943"/>
    <cellStyle name="20% - Accent1 6 6 3 2" xfId="2944"/>
    <cellStyle name="20% - Accent1 6 6 4" xfId="2945"/>
    <cellStyle name="20% - Accent1 6 7" xfId="2946"/>
    <cellStyle name="20% - Accent1 6 7 2" xfId="2947"/>
    <cellStyle name="20% - Accent1 6 7 2 2" xfId="2948"/>
    <cellStyle name="20% - Accent1 6 7 3" xfId="2949"/>
    <cellStyle name="20% - Accent1 6 8" xfId="2950"/>
    <cellStyle name="20% - Accent1 6 8 2" xfId="2951"/>
    <cellStyle name="20% - Accent1 6 9" xfId="2952"/>
    <cellStyle name="20% - Accent1 7" xfId="2953"/>
    <cellStyle name="20% - Accent1 7 2" xfId="2954"/>
    <cellStyle name="20% - Accent1 7 2 2" xfId="2955"/>
    <cellStyle name="20% - Accent1 7 2 2 2" xfId="2956"/>
    <cellStyle name="20% - Accent1 7 2 2 2 2" xfId="2957"/>
    <cellStyle name="20% - Accent1 7 2 2 2 2 2" xfId="2958"/>
    <cellStyle name="20% - Accent1 7 2 2 2 2 2 2" xfId="2959"/>
    <cellStyle name="20% - Accent1 7 2 2 2 2 2 2 2" xfId="2960"/>
    <cellStyle name="20% - Accent1 7 2 2 2 2 2 3" xfId="2961"/>
    <cellStyle name="20% - Accent1 7 2 2 2 2 3" xfId="2962"/>
    <cellStyle name="20% - Accent1 7 2 2 2 2 3 2" xfId="2963"/>
    <cellStyle name="20% - Accent1 7 2 2 2 2 4" xfId="2964"/>
    <cellStyle name="20% - Accent1 7 2 2 2 3" xfId="2965"/>
    <cellStyle name="20% - Accent1 7 2 2 2 3 2" xfId="2966"/>
    <cellStyle name="20% - Accent1 7 2 2 2 3 2 2" xfId="2967"/>
    <cellStyle name="20% - Accent1 7 2 2 2 3 3" xfId="2968"/>
    <cellStyle name="20% - Accent1 7 2 2 2 4" xfId="2969"/>
    <cellStyle name="20% - Accent1 7 2 2 2 4 2" xfId="2970"/>
    <cellStyle name="20% - Accent1 7 2 2 2 5" xfId="2971"/>
    <cellStyle name="20% - Accent1 7 2 2 3" xfId="2972"/>
    <cellStyle name="20% - Accent1 7 2 2 3 2" xfId="2973"/>
    <cellStyle name="20% - Accent1 7 2 2 3 2 2" xfId="2974"/>
    <cellStyle name="20% - Accent1 7 2 2 3 2 2 2" xfId="2975"/>
    <cellStyle name="20% - Accent1 7 2 2 3 2 3" xfId="2976"/>
    <cellStyle name="20% - Accent1 7 2 2 3 3" xfId="2977"/>
    <cellStyle name="20% - Accent1 7 2 2 3 3 2" xfId="2978"/>
    <cellStyle name="20% - Accent1 7 2 2 3 4" xfId="2979"/>
    <cellStyle name="20% - Accent1 7 2 2 4" xfId="2980"/>
    <cellStyle name="20% - Accent1 7 2 2 4 2" xfId="2981"/>
    <cellStyle name="20% - Accent1 7 2 2 4 2 2" xfId="2982"/>
    <cellStyle name="20% - Accent1 7 2 2 4 3" xfId="2983"/>
    <cellStyle name="20% - Accent1 7 2 2 5" xfId="2984"/>
    <cellStyle name="20% - Accent1 7 2 2 5 2" xfId="2985"/>
    <cellStyle name="20% - Accent1 7 2 2 6" xfId="2986"/>
    <cellStyle name="20% - Accent1 7 2 3" xfId="2987"/>
    <cellStyle name="20% - Accent1 7 2 3 2" xfId="2988"/>
    <cellStyle name="20% - Accent1 7 2 3 2 2" xfId="2989"/>
    <cellStyle name="20% - Accent1 7 2 3 2 2 2" xfId="2990"/>
    <cellStyle name="20% - Accent1 7 2 3 2 2 2 2" xfId="2991"/>
    <cellStyle name="20% - Accent1 7 2 3 2 2 3" xfId="2992"/>
    <cellStyle name="20% - Accent1 7 2 3 2 3" xfId="2993"/>
    <cellStyle name="20% - Accent1 7 2 3 2 3 2" xfId="2994"/>
    <cellStyle name="20% - Accent1 7 2 3 2 4" xfId="2995"/>
    <cellStyle name="20% - Accent1 7 2 3 3" xfId="2996"/>
    <cellStyle name="20% - Accent1 7 2 3 3 2" xfId="2997"/>
    <cellStyle name="20% - Accent1 7 2 3 3 2 2" xfId="2998"/>
    <cellStyle name="20% - Accent1 7 2 3 3 3" xfId="2999"/>
    <cellStyle name="20% - Accent1 7 2 3 4" xfId="3000"/>
    <cellStyle name="20% - Accent1 7 2 3 4 2" xfId="3001"/>
    <cellStyle name="20% - Accent1 7 2 3 5" xfId="3002"/>
    <cellStyle name="20% - Accent1 7 2 4" xfId="3003"/>
    <cellStyle name="20% - Accent1 7 2 4 2" xfId="3004"/>
    <cellStyle name="20% - Accent1 7 2 4 2 2" xfId="3005"/>
    <cellStyle name="20% - Accent1 7 2 4 2 2 2" xfId="3006"/>
    <cellStyle name="20% - Accent1 7 2 4 2 3" xfId="3007"/>
    <cellStyle name="20% - Accent1 7 2 4 3" xfId="3008"/>
    <cellStyle name="20% - Accent1 7 2 4 3 2" xfId="3009"/>
    <cellStyle name="20% - Accent1 7 2 4 4" xfId="3010"/>
    <cellStyle name="20% - Accent1 7 2 5" xfId="3011"/>
    <cellStyle name="20% - Accent1 7 2 5 2" xfId="3012"/>
    <cellStyle name="20% - Accent1 7 2 5 2 2" xfId="3013"/>
    <cellStyle name="20% - Accent1 7 2 5 3" xfId="3014"/>
    <cellStyle name="20% - Accent1 7 2 6" xfId="3015"/>
    <cellStyle name="20% - Accent1 7 2 6 2" xfId="3016"/>
    <cellStyle name="20% - Accent1 7 2 7" xfId="3017"/>
    <cellStyle name="20% - Accent1 7 3" xfId="3018"/>
    <cellStyle name="20% - Accent1 7 3 2" xfId="3019"/>
    <cellStyle name="20% - Accent1 7 3 2 2" xfId="3020"/>
    <cellStyle name="20% - Accent1 7 3 2 2 2" xfId="3021"/>
    <cellStyle name="20% - Accent1 7 3 2 2 2 2" xfId="3022"/>
    <cellStyle name="20% - Accent1 7 3 2 2 2 2 2" xfId="3023"/>
    <cellStyle name="20% - Accent1 7 3 2 2 2 3" xfId="3024"/>
    <cellStyle name="20% - Accent1 7 3 2 2 3" xfId="3025"/>
    <cellStyle name="20% - Accent1 7 3 2 2 3 2" xfId="3026"/>
    <cellStyle name="20% - Accent1 7 3 2 2 4" xfId="3027"/>
    <cellStyle name="20% - Accent1 7 3 2 3" xfId="3028"/>
    <cellStyle name="20% - Accent1 7 3 2 3 2" xfId="3029"/>
    <cellStyle name="20% - Accent1 7 3 2 3 2 2" xfId="3030"/>
    <cellStyle name="20% - Accent1 7 3 2 3 3" xfId="3031"/>
    <cellStyle name="20% - Accent1 7 3 2 4" xfId="3032"/>
    <cellStyle name="20% - Accent1 7 3 2 4 2" xfId="3033"/>
    <cellStyle name="20% - Accent1 7 3 2 5" xfId="3034"/>
    <cellStyle name="20% - Accent1 7 3 3" xfId="3035"/>
    <cellStyle name="20% - Accent1 7 3 3 2" xfId="3036"/>
    <cellStyle name="20% - Accent1 7 3 3 2 2" xfId="3037"/>
    <cellStyle name="20% - Accent1 7 3 3 2 2 2" xfId="3038"/>
    <cellStyle name="20% - Accent1 7 3 3 2 3" xfId="3039"/>
    <cellStyle name="20% - Accent1 7 3 3 3" xfId="3040"/>
    <cellStyle name="20% - Accent1 7 3 3 3 2" xfId="3041"/>
    <cellStyle name="20% - Accent1 7 3 3 4" xfId="3042"/>
    <cellStyle name="20% - Accent1 7 3 4" xfId="3043"/>
    <cellStyle name="20% - Accent1 7 3 4 2" xfId="3044"/>
    <cellStyle name="20% - Accent1 7 3 4 2 2" xfId="3045"/>
    <cellStyle name="20% - Accent1 7 3 4 3" xfId="3046"/>
    <cellStyle name="20% - Accent1 7 3 5" xfId="3047"/>
    <cellStyle name="20% - Accent1 7 3 5 2" xfId="3048"/>
    <cellStyle name="20% - Accent1 7 3 6" xfId="3049"/>
    <cellStyle name="20% - Accent1 7 4" xfId="3050"/>
    <cellStyle name="20% - Accent1 7 4 2" xfId="3051"/>
    <cellStyle name="20% - Accent1 7 4 2 2" xfId="3052"/>
    <cellStyle name="20% - Accent1 7 4 2 2 2" xfId="3053"/>
    <cellStyle name="20% - Accent1 7 4 2 2 2 2" xfId="3054"/>
    <cellStyle name="20% - Accent1 7 4 2 2 3" xfId="3055"/>
    <cellStyle name="20% - Accent1 7 4 2 3" xfId="3056"/>
    <cellStyle name="20% - Accent1 7 4 2 3 2" xfId="3057"/>
    <cellStyle name="20% - Accent1 7 4 2 4" xfId="3058"/>
    <cellStyle name="20% - Accent1 7 4 3" xfId="3059"/>
    <cellStyle name="20% - Accent1 7 4 3 2" xfId="3060"/>
    <cellStyle name="20% - Accent1 7 4 3 2 2" xfId="3061"/>
    <cellStyle name="20% - Accent1 7 4 3 3" xfId="3062"/>
    <cellStyle name="20% - Accent1 7 4 4" xfId="3063"/>
    <cellStyle name="20% - Accent1 7 4 4 2" xfId="3064"/>
    <cellStyle name="20% - Accent1 7 4 5" xfId="3065"/>
    <cellStyle name="20% - Accent1 7 5" xfId="3066"/>
    <cellStyle name="20% - Accent1 7 5 2" xfId="3067"/>
    <cellStyle name="20% - Accent1 7 5 2 2" xfId="3068"/>
    <cellStyle name="20% - Accent1 7 5 2 2 2" xfId="3069"/>
    <cellStyle name="20% - Accent1 7 5 2 3" xfId="3070"/>
    <cellStyle name="20% - Accent1 7 5 3" xfId="3071"/>
    <cellStyle name="20% - Accent1 7 5 3 2" xfId="3072"/>
    <cellStyle name="20% - Accent1 7 5 4" xfId="3073"/>
    <cellStyle name="20% - Accent1 7 6" xfId="3074"/>
    <cellStyle name="20% - Accent1 7 6 2" xfId="3075"/>
    <cellStyle name="20% - Accent1 7 6 2 2" xfId="3076"/>
    <cellStyle name="20% - Accent1 7 6 3" xfId="3077"/>
    <cellStyle name="20% - Accent1 7 7" xfId="3078"/>
    <cellStyle name="20% - Accent1 7 7 2" xfId="3079"/>
    <cellStyle name="20% - Accent1 7 8" xfId="3080"/>
    <cellStyle name="20% - Accent1 8" xfId="3081"/>
    <cellStyle name="20% - Accent1 8 2" xfId="3082"/>
    <cellStyle name="20% - Accent1 8 2 2" xfId="3083"/>
    <cellStyle name="20% - Accent1 8 2 2 2" xfId="3084"/>
    <cellStyle name="20% - Accent1 8 2 2 2 2" xfId="3085"/>
    <cellStyle name="20% - Accent1 8 2 2 2 2 2" xfId="3086"/>
    <cellStyle name="20% - Accent1 8 2 2 2 2 2 2" xfId="3087"/>
    <cellStyle name="20% - Accent1 8 2 2 2 2 2 2 2" xfId="3088"/>
    <cellStyle name="20% - Accent1 8 2 2 2 2 2 3" xfId="3089"/>
    <cellStyle name="20% - Accent1 8 2 2 2 2 3" xfId="3090"/>
    <cellStyle name="20% - Accent1 8 2 2 2 2 3 2" xfId="3091"/>
    <cellStyle name="20% - Accent1 8 2 2 2 2 4" xfId="3092"/>
    <cellStyle name="20% - Accent1 8 2 2 2 3" xfId="3093"/>
    <cellStyle name="20% - Accent1 8 2 2 2 3 2" xfId="3094"/>
    <cellStyle name="20% - Accent1 8 2 2 2 3 2 2" xfId="3095"/>
    <cellStyle name="20% - Accent1 8 2 2 2 3 3" xfId="3096"/>
    <cellStyle name="20% - Accent1 8 2 2 2 4" xfId="3097"/>
    <cellStyle name="20% - Accent1 8 2 2 2 4 2" xfId="3098"/>
    <cellStyle name="20% - Accent1 8 2 2 2 5" xfId="3099"/>
    <cellStyle name="20% - Accent1 8 2 2 3" xfId="3100"/>
    <cellStyle name="20% - Accent1 8 2 2 3 2" xfId="3101"/>
    <cellStyle name="20% - Accent1 8 2 2 3 2 2" xfId="3102"/>
    <cellStyle name="20% - Accent1 8 2 2 3 2 2 2" xfId="3103"/>
    <cellStyle name="20% - Accent1 8 2 2 3 2 3" xfId="3104"/>
    <cellStyle name="20% - Accent1 8 2 2 3 3" xfId="3105"/>
    <cellStyle name="20% - Accent1 8 2 2 3 3 2" xfId="3106"/>
    <cellStyle name="20% - Accent1 8 2 2 3 4" xfId="3107"/>
    <cellStyle name="20% - Accent1 8 2 2 4" xfId="3108"/>
    <cellStyle name="20% - Accent1 8 2 2 4 2" xfId="3109"/>
    <cellStyle name="20% - Accent1 8 2 2 4 2 2" xfId="3110"/>
    <cellStyle name="20% - Accent1 8 2 2 4 3" xfId="3111"/>
    <cellStyle name="20% - Accent1 8 2 2 5" xfId="3112"/>
    <cellStyle name="20% - Accent1 8 2 2 5 2" xfId="3113"/>
    <cellStyle name="20% - Accent1 8 2 2 6" xfId="3114"/>
    <cellStyle name="20% - Accent1 8 2 3" xfId="3115"/>
    <cellStyle name="20% - Accent1 8 2 3 2" xfId="3116"/>
    <cellStyle name="20% - Accent1 8 2 3 2 2" xfId="3117"/>
    <cellStyle name="20% - Accent1 8 2 3 2 2 2" xfId="3118"/>
    <cellStyle name="20% - Accent1 8 2 3 2 2 2 2" xfId="3119"/>
    <cellStyle name="20% - Accent1 8 2 3 2 2 3" xfId="3120"/>
    <cellStyle name="20% - Accent1 8 2 3 2 3" xfId="3121"/>
    <cellStyle name="20% - Accent1 8 2 3 2 3 2" xfId="3122"/>
    <cellStyle name="20% - Accent1 8 2 3 2 4" xfId="3123"/>
    <cellStyle name="20% - Accent1 8 2 3 3" xfId="3124"/>
    <cellStyle name="20% - Accent1 8 2 3 3 2" xfId="3125"/>
    <cellStyle name="20% - Accent1 8 2 3 3 2 2" xfId="3126"/>
    <cellStyle name="20% - Accent1 8 2 3 3 3" xfId="3127"/>
    <cellStyle name="20% - Accent1 8 2 3 4" xfId="3128"/>
    <cellStyle name="20% - Accent1 8 2 3 4 2" xfId="3129"/>
    <cellStyle name="20% - Accent1 8 2 3 5" xfId="3130"/>
    <cellStyle name="20% - Accent1 8 2 4" xfId="3131"/>
    <cellStyle name="20% - Accent1 8 2 4 2" xfId="3132"/>
    <cellStyle name="20% - Accent1 8 2 4 2 2" xfId="3133"/>
    <cellStyle name="20% - Accent1 8 2 4 2 2 2" xfId="3134"/>
    <cellStyle name="20% - Accent1 8 2 4 2 3" xfId="3135"/>
    <cellStyle name="20% - Accent1 8 2 4 3" xfId="3136"/>
    <cellStyle name="20% - Accent1 8 2 4 3 2" xfId="3137"/>
    <cellStyle name="20% - Accent1 8 2 4 4" xfId="3138"/>
    <cellStyle name="20% - Accent1 8 2 5" xfId="3139"/>
    <cellStyle name="20% - Accent1 8 2 5 2" xfId="3140"/>
    <cellStyle name="20% - Accent1 8 2 5 2 2" xfId="3141"/>
    <cellStyle name="20% - Accent1 8 2 5 3" xfId="3142"/>
    <cellStyle name="20% - Accent1 8 2 6" xfId="3143"/>
    <cellStyle name="20% - Accent1 8 2 6 2" xfId="3144"/>
    <cellStyle name="20% - Accent1 8 2 7" xfId="3145"/>
    <cellStyle name="20% - Accent1 8 3" xfId="3146"/>
    <cellStyle name="20% - Accent1 8 3 2" xfId="3147"/>
    <cellStyle name="20% - Accent1 8 3 2 2" xfId="3148"/>
    <cellStyle name="20% - Accent1 8 3 2 2 2" xfId="3149"/>
    <cellStyle name="20% - Accent1 8 3 2 2 2 2" xfId="3150"/>
    <cellStyle name="20% - Accent1 8 3 2 2 2 2 2" xfId="3151"/>
    <cellStyle name="20% - Accent1 8 3 2 2 2 3" xfId="3152"/>
    <cellStyle name="20% - Accent1 8 3 2 2 3" xfId="3153"/>
    <cellStyle name="20% - Accent1 8 3 2 2 3 2" xfId="3154"/>
    <cellStyle name="20% - Accent1 8 3 2 2 4" xfId="3155"/>
    <cellStyle name="20% - Accent1 8 3 2 3" xfId="3156"/>
    <cellStyle name="20% - Accent1 8 3 2 3 2" xfId="3157"/>
    <cellStyle name="20% - Accent1 8 3 2 3 2 2" xfId="3158"/>
    <cellStyle name="20% - Accent1 8 3 2 3 3" xfId="3159"/>
    <cellStyle name="20% - Accent1 8 3 2 4" xfId="3160"/>
    <cellStyle name="20% - Accent1 8 3 2 4 2" xfId="3161"/>
    <cellStyle name="20% - Accent1 8 3 2 5" xfId="3162"/>
    <cellStyle name="20% - Accent1 8 3 3" xfId="3163"/>
    <cellStyle name="20% - Accent1 8 3 3 2" xfId="3164"/>
    <cellStyle name="20% - Accent1 8 3 3 2 2" xfId="3165"/>
    <cellStyle name="20% - Accent1 8 3 3 2 2 2" xfId="3166"/>
    <cellStyle name="20% - Accent1 8 3 3 2 3" xfId="3167"/>
    <cellStyle name="20% - Accent1 8 3 3 3" xfId="3168"/>
    <cellStyle name="20% - Accent1 8 3 3 3 2" xfId="3169"/>
    <cellStyle name="20% - Accent1 8 3 3 4" xfId="3170"/>
    <cellStyle name="20% - Accent1 8 3 4" xfId="3171"/>
    <cellStyle name="20% - Accent1 8 3 4 2" xfId="3172"/>
    <cellStyle name="20% - Accent1 8 3 4 2 2" xfId="3173"/>
    <cellStyle name="20% - Accent1 8 3 4 3" xfId="3174"/>
    <cellStyle name="20% - Accent1 8 3 5" xfId="3175"/>
    <cellStyle name="20% - Accent1 8 3 5 2" xfId="3176"/>
    <cellStyle name="20% - Accent1 8 3 6" xfId="3177"/>
    <cellStyle name="20% - Accent1 8 4" xfId="3178"/>
    <cellStyle name="20% - Accent1 8 4 2" xfId="3179"/>
    <cellStyle name="20% - Accent1 8 4 2 2" xfId="3180"/>
    <cellStyle name="20% - Accent1 8 4 2 2 2" xfId="3181"/>
    <cellStyle name="20% - Accent1 8 4 2 2 2 2" xfId="3182"/>
    <cellStyle name="20% - Accent1 8 4 2 2 3" xfId="3183"/>
    <cellStyle name="20% - Accent1 8 4 2 3" xfId="3184"/>
    <cellStyle name="20% - Accent1 8 4 2 3 2" xfId="3185"/>
    <cellStyle name="20% - Accent1 8 4 2 4" xfId="3186"/>
    <cellStyle name="20% - Accent1 8 4 3" xfId="3187"/>
    <cellStyle name="20% - Accent1 8 4 3 2" xfId="3188"/>
    <cellStyle name="20% - Accent1 8 4 3 2 2" xfId="3189"/>
    <cellStyle name="20% - Accent1 8 4 3 3" xfId="3190"/>
    <cellStyle name="20% - Accent1 8 4 4" xfId="3191"/>
    <cellStyle name="20% - Accent1 8 4 4 2" xfId="3192"/>
    <cellStyle name="20% - Accent1 8 4 5" xfId="3193"/>
    <cellStyle name="20% - Accent1 8 5" xfId="3194"/>
    <cellStyle name="20% - Accent1 8 5 2" xfId="3195"/>
    <cellStyle name="20% - Accent1 8 5 2 2" xfId="3196"/>
    <cellStyle name="20% - Accent1 8 5 2 2 2" xfId="3197"/>
    <cellStyle name="20% - Accent1 8 5 2 3" xfId="3198"/>
    <cellStyle name="20% - Accent1 8 5 3" xfId="3199"/>
    <cellStyle name="20% - Accent1 8 5 3 2" xfId="3200"/>
    <cellStyle name="20% - Accent1 8 5 4" xfId="3201"/>
    <cellStyle name="20% - Accent1 8 6" xfId="3202"/>
    <cellStyle name="20% - Accent1 8 6 2" xfId="3203"/>
    <cellStyle name="20% - Accent1 8 6 2 2" xfId="3204"/>
    <cellStyle name="20% - Accent1 8 6 3" xfId="3205"/>
    <cellStyle name="20% - Accent1 8 7" xfId="3206"/>
    <cellStyle name="20% - Accent1 8 7 2" xfId="3207"/>
    <cellStyle name="20% - Accent1 8 8" xfId="3208"/>
    <cellStyle name="20% - Accent1 9" xfId="3209"/>
    <cellStyle name="20% - Accent1 9 2" xfId="3210"/>
    <cellStyle name="20% - Accent1 9 2 2" xfId="3211"/>
    <cellStyle name="20% - Accent1 9 2 2 2" xfId="3212"/>
    <cellStyle name="20% - Accent1 9 2 2 2 2" xfId="3213"/>
    <cellStyle name="20% - Accent1 9 2 2 2 2 2" xfId="3214"/>
    <cellStyle name="20% - Accent1 9 2 2 2 2 2 2" xfId="3215"/>
    <cellStyle name="20% - Accent1 9 2 2 2 2 2 2 2" xfId="3216"/>
    <cellStyle name="20% - Accent1 9 2 2 2 2 2 3" xfId="3217"/>
    <cellStyle name="20% - Accent1 9 2 2 2 2 3" xfId="3218"/>
    <cellStyle name="20% - Accent1 9 2 2 2 2 3 2" xfId="3219"/>
    <cellStyle name="20% - Accent1 9 2 2 2 2 4" xfId="3220"/>
    <cellStyle name="20% - Accent1 9 2 2 2 3" xfId="3221"/>
    <cellStyle name="20% - Accent1 9 2 2 2 3 2" xfId="3222"/>
    <cellStyle name="20% - Accent1 9 2 2 2 3 2 2" xfId="3223"/>
    <cellStyle name="20% - Accent1 9 2 2 2 3 3" xfId="3224"/>
    <cellStyle name="20% - Accent1 9 2 2 2 4" xfId="3225"/>
    <cellStyle name="20% - Accent1 9 2 2 2 4 2" xfId="3226"/>
    <cellStyle name="20% - Accent1 9 2 2 2 5" xfId="3227"/>
    <cellStyle name="20% - Accent1 9 2 2 3" xfId="3228"/>
    <cellStyle name="20% - Accent1 9 2 2 3 2" xfId="3229"/>
    <cellStyle name="20% - Accent1 9 2 2 3 2 2" xfId="3230"/>
    <cellStyle name="20% - Accent1 9 2 2 3 2 2 2" xfId="3231"/>
    <cellStyle name="20% - Accent1 9 2 2 3 2 3" xfId="3232"/>
    <cellStyle name="20% - Accent1 9 2 2 3 3" xfId="3233"/>
    <cellStyle name="20% - Accent1 9 2 2 3 3 2" xfId="3234"/>
    <cellStyle name="20% - Accent1 9 2 2 3 4" xfId="3235"/>
    <cellStyle name="20% - Accent1 9 2 2 4" xfId="3236"/>
    <cellStyle name="20% - Accent1 9 2 2 4 2" xfId="3237"/>
    <cellStyle name="20% - Accent1 9 2 2 4 2 2" xfId="3238"/>
    <cellStyle name="20% - Accent1 9 2 2 4 3" xfId="3239"/>
    <cellStyle name="20% - Accent1 9 2 2 5" xfId="3240"/>
    <cellStyle name="20% - Accent1 9 2 2 5 2" xfId="3241"/>
    <cellStyle name="20% - Accent1 9 2 2 6" xfId="3242"/>
    <cellStyle name="20% - Accent1 9 2 3" xfId="3243"/>
    <cellStyle name="20% - Accent1 9 2 3 2" xfId="3244"/>
    <cellStyle name="20% - Accent1 9 2 3 2 2" xfId="3245"/>
    <cellStyle name="20% - Accent1 9 2 3 2 2 2" xfId="3246"/>
    <cellStyle name="20% - Accent1 9 2 3 2 2 2 2" xfId="3247"/>
    <cellStyle name="20% - Accent1 9 2 3 2 2 3" xfId="3248"/>
    <cellStyle name="20% - Accent1 9 2 3 2 3" xfId="3249"/>
    <cellStyle name="20% - Accent1 9 2 3 2 3 2" xfId="3250"/>
    <cellStyle name="20% - Accent1 9 2 3 2 4" xfId="3251"/>
    <cellStyle name="20% - Accent1 9 2 3 3" xfId="3252"/>
    <cellStyle name="20% - Accent1 9 2 3 3 2" xfId="3253"/>
    <cellStyle name="20% - Accent1 9 2 3 3 2 2" xfId="3254"/>
    <cellStyle name="20% - Accent1 9 2 3 3 3" xfId="3255"/>
    <cellStyle name="20% - Accent1 9 2 3 4" xfId="3256"/>
    <cellStyle name="20% - Accent1 9 2 3 4 2" xfId="3257"/>
    <cellStyle name="20% - Accent1 9 2 3 5" xfId="3258"/>
    <cellStyle name="20% - Accent1 9 2 4" xfId="3259"/>
    <cellStyle name="20% - Accent1 9 2 4 2" xfId="3260"/>
    <cellStyle name="20% - Accent1 9 2 4 2 2" xfId="3261"/>
    <cellStyle name="20% - Accent1 9 2 4 2 2 2" xfId="3262"/>
    <cellStyle name="20% - Accent1 9 2 4 2 3" xfId="3263"/>
    <cellStyle name="20% - Accent1 9 2 4 3" xfId="3264"/>
    <cellStyle name="20% - Accent1 9 2 4 3 2" xfId="3265"/>
    <cellStyle name="20% - Accent1 9 2 4 4" xfId="3266"/>
    <cellStyle name="20% - Accent1 9 2 5" xfId="3267"/>
    <cellStyle name="20% - Accent1 9 2 5 2" xfId="3268"/>
    <cellStyle name="20% - Accent1 9 2 5 2 2" xfId="3269"/>
    <cellStyle name="20% - Accent1 9 2 5 3" xfId="3270"/>
    <cellStyle name="20% - Accent1 9 2 6" xfId="3271"/>
    <cellStyle name="20% - Accent1 9 2 6 2" xfId="3272"/>
    <cellStyle name="20% - Accent1 9 2 7" xfId="3273"/>
    <cellStyle name="20% - Accent1 9 3" xfId="3274"/>
    <cellStyle name="20% - Accent1 9 3 2" xfId="3275"/>
    <cellStyle name="20% - Accent1 9 3 2 2" xfId="3276"/>
    <cellStyle name="20% - Accent1 9 3 2 2 2" xfId="3277"/>
    <cellStyle name="20% - Accent1 9 3 2 2 2 2" xfId="3278"/>
    <cellStyle name="20% - Accent1 9 3 2 2 2 2 2" xfId="3279"/>
    <cellStyle name="20% - Accent1 9 3 2 2 2 3" xfId="3280"/>
    <cellStyle name="20% - Accent1 9 3 2 2 3" xfId="3281"/>
    <cellStyle name="20% - Accent1 9 3 2 2 3 2" xfId="3282"/>
    <cellStyle name="20% - Accent1 9 3 2 2 4" xfId="3283"/>
    <cellStyle name="20% - Accent1 9 3 2 3" xfId="3284"/>
    <cellStyle name="20% - Accent1 9 3 2 3 2" xfId="3285"/>
    <cellStyle name="20% - Accent1 9 3 2 3 2 2" xfId="3286"/>
    <cellStyle name="20% - Accent1 9 3 2 3 3" xfId="3287"/>
    <cellStyle name="20% - Accent1 9 3 2 4" xfId="3288"/>
    <cellStyle name="20% - Accent1 9 3 2 4 2" xfId="3289"/>
    <cellStyle name="20% - Accent1 9 3 2 5" xfId="3290"/>
    <cellStyle name="20% - Accent1 9 3 3" xfId="3291"/>
    <cellStyle name="20% - Accent1 9 3 3 2" xfId="3292"/>
    <cellStyle name="20% - Accent1 9 3 3 2 2" xfId="3293"/>
    <cellStyle name="20% - Accent1 9 3 3 2 2 2" xfId="3294"/>
    <cellStyle name="20% - Accent1 9 3 3 2 3" xfId="3295"/>
    <cellStyle name="20% - Accent1 9 3 3 3" xfId="3296"/>
    <cellStyle name="20% - Accent1 9 3 3 3 2" xfId="3297"/>
    <cellStyle name="20% - Accent1 9 3 3 4" xfId="3298"/>
    <cellStyle name="20% - Accent1 9 3 4" xfId="3299"/>
    <cellStyle name="20% - Accent1 9 3 4 2" xfId="3300"/>
    <cellStyle name="20% - Accent1 9 3 4 2 2" xfId="3301"/>
    <cellStyle name="20% - Accent1 9 3 4 3" xfId="3302"/>
    <cellStyle name="20% - Accent1 9 3 5" xfId="3303"/>
    <cellStyle name="20% - Accent1 9 3 5 2" xfId="3304"/>
    <cellStyle name="20% - Accent1 9 3 6" xfId="3305"/>
    <cellStyle name="20% - Accent1 9 4" xfId="3306"/>
    <cellStyle name="20% - Accent1 9 4 2" xfId="3307"/>
    <cellStyle name="20% - Accent1 9 4 2 2" xfId="3308"/>
    <cellStyle name="20% - Accent1 9 4 2 2 2" xfId="3309"/>
    <cellStyle name="20% - Accent1 9 4 2 2 2 2" xfId="3310"/>
    <cellStyle name="20% - Accent1 9 4 2 2 3" xfId="3311"/>
    <cellStyle name="20% - Accent1 9 4 2 3" xfId="3312"/>
    <cellStyle name="20% - Accent1 9 4 2 3 2" xfId="3313"/>
    <cellStyle name="20% - Accent1 9 4 2 4" xfId="3314"/>
    <cellStyle name="20% - Accent1 9 4 3" xfId="3315"/>
    <cellStyle name="20% - Accent1 9 4 3 2" xfId="3316"/>
    <cellStyle name="20% - Accent1 9 4 3 2 2" xfId="3317"/>
    <cellStyle name="20% - Accent1 9 4 3 3" xfId="3318"/>
    <cellStyle name="20% - Accent1 9 4 4" xfId="3319"/>
    <cellStyle name="20% - Accent1 9 4 4 2" xfId="3320"/>
    <cellStyle name="20% - Accent1 9 4 5" xfId="3321"/>
    <cellStyle name="20% - Accent1 9 5" xfId="3322"/>
    <cellStyle name="20% - Accent1 9 5 2" xfId="3323"/>
    <cellStyle name="20% - Accent1 9 5 2 2" xfId="3324"/>
    <cellStyle name="20% - Accent1 9 5 2 2 2" xfId="3325"/>
    <cellStyle name="20% - Accent1 9 5 2 3" xfId="3326"/>
    <cellStyle name="20% - Accent1 9 5 3" xfId="3327"/>
    <cellStyle name="20% - Accent1 9 5 3 2" xfId="3328"/>
    <cellStyle name="20% - Accent1 9 5 4" xfId="3329"/>
    <cellStyle name="20% - Accent1 9 6" xfId="3330"/>
    <cellStyle name="20% - Accent1 9 6 2" xfId="3331"/>
    <cellStyle name="20% - Accent1 9 6 2 2" xfId="3332"/>
    <cellStyle name="20% - Accent1 9 6 3" xfId="3333"/>
    <cellStyle name="20% - Accent1 9 7" xfId="3334"/>
    <cellStyle name="20% - Accent1 9 7 2" xfId="3335"/>
    <cellStyle name="20% - Accent1 9 8" xfId="3336"/>
    <cellStyle name="20% - Accent2 10" xfId="3337"/>
    <cellStyle name="20% - Accent2 10 2" xfId="3338"/>
    <cellStyle name="20% - Accent2 10 2 2" xfId="3339"/>
    <cellStyle name="20% - Accent2 10 2 2 2" xfId="3340"/>
    <cellStyle name="20% - Accent2 10 2 2 2 2" xfId="3341"/>
    <cellStyle name="20% - Accent2 10 2 2 2 2 2" xfId="3342"/>
    <cellStyle name="20% - Accent2 10 2 2 2 2 2 2" xfId="3343"/>
    <cellStyle name="20% - Accent2 10 2 2 2 2 2 2 2" xfId="3344"/>
    <cellStyle name="20% - Accent2 10 2 2 2 2 2 3" xfId="3345"/>
    <cellStyle name="20% - Accent2 10 2 2 2 2 3" xfId="3346"/>
    <cellStyle name="20% - Accent2 10 2 2 2 2 3 2" xfId="3347"/>
    <cellStyle name="20% - Accent2 10 2 2 2 2 4" xfId="3348"/>
    <cellStyle name="20% - Accent2 10 2 2 2 3" xfId="3349"/>
    <cellStyle name="20% - Accent2 10 2 2 2 3 2" xfId="3350"/>
    <cellStyle name="20% - Accent2 10 2 2 2 3 2 2" xfId="3351"/>
    <cellStyle name="20% - Accent2 10 2 2 2 3 3" xfId="3352"/>
    <cellStyle name="20% - Accent2 10 2 2 2 4" xfId="3353"/>
    <cellStyle name="20% - Accent2 10 2 2 2 4 2" xfId="3354"/>
    <cellStyle name="20% - Accent2 10 2 2 2 5" xfId="3355"/>
    <cellStyle name="20% - Accent2 10 2 2 3" xfId="3356"/>
    <cellStyle name="20% - Accent2 10 2 2 3 2" xfId="3357"/>
    <cellStyle name="20% - Accent2 10 2 2 3 2 2" xfId="3358"/>
    <cellStyle name="20% - Accent2 10 2 2 3 2 2 2" xfId="3359"/>
    <cellStyle name="20% - Accent2 10 2 2 3 2 3" xfId="3360"/>
    <cellStyle name="20% - Accent2 10 2 2 3 3" xfId="3361"/>
    <cellStyle name="20% - Accent2 10 2 2 3 3 2" xfId="3362"/>
    <cellStyle name="20% - Accent2 10 2 2 3 4" xfId="3363"/>
    <cellStyle name="20% - Accent2 10 2 2 4" xfId="3364"/>
    <cellStyle name="20% - Accent2 10 2 2 4 2" xfId="3365"/>
    <cellStyle name="20% - Accent2 10 2 2 4 2 2" xfId="3366"/>
    <cellStyle name="20% - Accent2 10 2 2 4 3" xfId="3367"/>
    <cellStyle name="20% - Accent2 10 2 2 5" xfId="3368"/>
    <cellStyle name="20% - Accent2 10 2 2 5 2" xfId="3369"/>
    <cellStyle name="20% - Accent2 10 2 2 6" xfId="3370"/>
    <cellStyle name="20% - Accent2 10 2 3" xfId="3371"/>
    <cellStyle name="20% - Accent2 10 2 3 2" xfId="3372"/>
    <cellStyle name="20% - Accent2 10 2 3 2 2" xfId="3373"/>
    <cellStyle name="20% - Accent2 10 2 3 2 2 2" xfId="3374"/>
    <cellStyle name="20% - Accent2 10 2 3 2 2 2 2" xfId="3375"/>
    <cellStyle name="20% - Accent2 10 2 3 2 2 3" xfId="3376"/>
    <cellStyle name="20% - Accent2 10 2 3 2 3" xfId="3377"/>
    <cellStyle name="20% - Accent2 10 2 3 2 3 2" xfId="3378"/>
    <cellStyle name="20% - Accent2 10 2 3 2 4" xfId="3379"/>
    <cellStyle name="20% - Accent2 10 2 3 3" xfId="3380"/>
    <cellStyle name="20% - Accent2 10 2 3 3 2" xfId="3381"/>
    <cellStyle name="20% - Accent2 10 2 3 3 2 2" xfId="3382"/>
    <cellStyle name="20% - Accent2 10 2 3 3 3" xfId="3383"/>
    <cellStyle name="20% - Accent2 10 2 3 4" xfId="3384"/>
    <cellStyle name="20% - Accent2 10 2 3 4 2" xfId="3385"/>
    <cellStyle name="20% - Accent2 10 2 3 5" xfId="3386"/>
    <cellStyle name="20% - Accent2 10 2 4" xfId="3387"/>
    <cellStyle name="20% - Accent2 10 2 4 2" xfId="3388"/>
    <cellStyle name="20% - Accent2 10 2 4 2 2" xfId="3389"/>
    <cellStyle name="20% - Accent2 10 2 4 2 2 2" xfId="3390"/>
    <cellStyle name="20% - Accent2 10 2 4 2 3" xfId="3391"/>
    <cellStyle name="20% - Accent2 10 2 4 3" xfId="3392"/>
    <cellStyle name="20% - Accent2 10 2 4 3 2" xfId="3393"/>
    <cellStyle name="20% - Accent2 10 2 4 4" xfId="3394"/>
    <cellStyle name="20% - Accent2 10 2 5" xfId="3395"/>
    <cellStyle name="20% - Accent2 10 2 5 2" xfId="3396"/>
    <cellStyle name="20% - Accent2 10 2 5 2 2" xfId="3397"/>
    <cellStyle name="20% - Accent2 10 2 5 3" xfId="3398"/>
    <cellStyle name="20% - Accent2 10 2 6" xfId="3399"/>
    <cellStyle name="20% - Accent2 10 2 6 2" xfId="3400"/>
    <cellStyle name="20% - Accent2 10 2 7" xfId="3401"/>
    <cellStyle name="20% - Accent2 10 3" xfId="3402"/>
    <cellStyle name="20% - Accent2 10 3 2" xfId="3403"/>
    <cellStyle name="20% - Accent2 10 3 2 2" xfId="3404"/>
    <cellStyle name="20% - Accent2 10 3 2 2 2" xfId="3405"/>
    <cellStyle name="20% - Accent2 10 3 2 2 2 2" xfId="3406"/>
    <cellStyle name="20% - Accent2 10 3 2 2 2 2 2" xfId="3407"/>
    <cellStyle name="20% - Accent2 10 3 2 2 2 3" xfId="3408"/>
    <cellStyle name="20% - Accent2 10 3 2 2 3" xfId="3409"/>
    <cellStyle name="20% - Accent2 10 3 2 2 3 2" xfId="3410"/>
    <cellStyle name="20% - Accent2 10 3 2 2 4" xfId="3411"/>
    <cellStyle name="20% - Accent2 10 3 2 3" xfId="3412"/>
    <cellStyle name="20% - Accent2 10 3 2 3 2" xfId="3413"/>
    <cellStyle name="20% - Accent2 10 3 2 3 2 2" xfId="3414"/>
    <cellStyle name="20% - Accent2 10 3 2 3 3" xfId="3415"/>
    <cellStyle name="20% - Accent2 10 3 2 4" xfId="3416"/>
    <cellStyle name="20% - Accent2 10 3 2 4 2" xfId="3417"/>
    <cellStyle name="20% - Accent2 10 3 2 5" xfId="3418"/>
    <cellStyle name="20% - Accent2 10 3 3" xfId="3419"/>
    <cellStyle name="20% - Accent2 10 3 3 2" xfId="3420"/>
    <cellStyle name="20% - Accent2 10 3 3 2 2" xfId="3421"/>
    <cellStyle name="20% - Accent2 10 3 3 2 2 2" xfId="3422"/>
    <cellStyle name="20% - Accent2 10 3 3 2 3" xfId="3423"/>
    <cellStyle name="20% - Accent2 10 3 3 3" xfId="3424"/>
    <cellStyle name="20% - Accent2 10 3 3 3 2" xfId="3425"/>
    <cellStyle name="20% - Accent2 10 3 3 4" xfId="3426"/>
    <cellStyle name="20% - Accent2 10 3 4" xfId="3427"/>
    <cellStyle name="20% - Accent2 10 3 4 2" xfId="3428"/>
    <cellStyle name="20% - Accent2 10 3 4 2 2" xfId="3429"/>
    <cellStyle name="20% - Accent2 10 3 4 3" xfId="3430"/>
    <cellStyle name="20% - Accent2 10 3 5" xfId="3431"/>
    <cellStyle name="20% - Accent2 10 3 5 2" xfId="3432"/>
    <cellStyle name="20% - Accent2 10 3 6" xfId="3433"/>
    <cellStyle name="20% - Accent2 10 4" xfId="3434"/>
    <cellStyle name="20% - Accent2 10 4 2" xfId="3435"/>
    <cellStyle name="20% - Accent2 10 4 2 2" xfId="3436"/>
    <cellStyle name="20% - Accent2 10 4 2 2 2" xfId="3437"/>
    <cellStyle name="20% - Accent2 10 4 2 2 2 2" xfId="3438"/>
    <cellStyle name="20% - Accent2 10 4 2 2 3" xfId="3439"/>
    <cellStyle name="20% - Accent2 10 4 2 3" xfId="3440"/>
    <cellStyle name="20% - Accent2 10 4 2 3 2" xfId="3441"/>
    <cellStyle name="20% - Accent2 10 4 2 4" xfId="3442"/>
    <cellStyle name="20% - Accent2 10 4 3" xfId="3443"/>
    <cellStyle name="20% - Accent2 10 4 3 2" xfId="3444"/>
    <cellStyle name="20% - Accent2 10 4 3 2 2" xfId="3445"/>
    <cellStyle name="20% - Accent2 10 4 3 3" xfId="3446"/>
    <cellStyle name="20% - Accent2 10 4 4" xfId="3447"/>
    <cellStyle name="20% - Accent2 10 4 4 2" xfId="3448"/>
    <cellStyle name="20% - Accent2 10 4 5" xfId="3449"/>
    <cellStyle name="20% - Accent2 10 5" xfId="3450"/>
    <cellStyle name="20% - Accent2 10 5 2" xfId="3451"/>
    <cellStyle name="20% - Accent2 10 5 2 2" xfId="3452"/>
    <cellStyle name="20% - Accent2 10 5 2 2 2" xfId="3453"/>
    <cellStyle name="20% - Accent2 10 5 2 3" xfId="3454"/>
    <cellStyle name="20% - Accent2 10 5 3" xfId="3455"/>
    <cellStyle name="20% - Accent2 10 5 3 2" xfId="3456"/>
    <cellStyle name="20% - Accent2 10 5 4" xfId="3457"/>
    <cellStyle name="20% - Accent2 10 6" xfId="3458"/>
    <cellStyle name="20% - Accent2 10 6 2" xfId="3459"/>
    <cellStyle name="20% - Accent2 10 6 2 2" xfId="3460"/>
    <cellStyle name="20% - Accent2 10 6 3" xfId="3461"/>
    <cellStyle name="20% - Accent2 10 7" xfId="3462"/>
    <cellStyle name="20% - Accent2 10 7 2" xfId="3463"/>
    <cellStyle name="20% - Accent2 10 8" xfId="3464"/>
    <cellStyle name="20% - Accent2 11" xfId="3465"/>
    <cellStyle name="20% - Accent2 11 2" xfId="3466"/>
    <cellStyle name="20% - Accent2 11 2 2" xfId="3467"/>
    <cellStyle name="20% - Accent2 11 2 2 2" xfId="3468"/>
    <cellStyle name="20% - Accent2 11 2 2 2 2" xfId="3469"/>
    <cellStyle name="20% - Accent2 11 2 2 2 2 2" xfId="3470"/>
    <cellStyle name="20% - Accent2 11 2 2 2 2 2 2" xfId="3471"/>
    <cellStyle name="20% - Accent2 11 2 2 2 2 2 2 2" xfId="3472"/>
    <cellStyle name="20% - Accent2 11 2 2 2 2 2 3" xfId="3473"/>
    <cellStyle name="20% - Accent2 11 2 2 2 2 3" xfId="3474"/>
    <cellStyle name="20% - Accent2 11 2 2 2 2 3 2" xfId="3475"/>
    <cellStyle name="20% - Accent2 11 2 2 2 2 4" xfId="3476"/>
    <cellStyle name="20% - Accent2 11 2 2 2 3" xfId="3477"/>
    <cellStyle name="20% - Accent2 11 2 2 2 3 2" xfId="3478"/>
    <cellStyle name="20% - Accent2 11 2 2 2 3 2 2" xfId="3479"/>
    <cellStyle name="20% - Accent2 11 2 2 2 3 3" xfId="3480"/>
    <cellStyle name="20% - Accent2 11 2 2 2 4" xfId="3481"/>
    <cellStyle name="20% - Accent2 11 2 2 2 4 2" xfId="3482"/>
    <cellStyle name="20% - Accent2 11 2 2 2 5" xfId="3483"/>
    <cellStyle name="20% - Accent2 11 2 2 3" xfId="3484"/>
    <cellStyle name="20% - Accent2 11 2 2 3 2" xfId="3485"/>
    <cellStyle name="20% - Accent2 11 2 2 3 2 2" xfId="3486"/>
    <cellStyle name="20% - Accent2 11 2 2 3 2 2 2" xfId="3487"/>
    <cellStyle name="20% - Accent2 11 2 2 3 2 3" xfId="3488"/>
    <cellStyle name="20% - Accent2 11 2 2 3 3" xfId="3489"/>
    <cellStyle name="20% - Accent2 11 2 2 3 3 2" xfId="3490"/>
    <cellStyle name="20% - Accent2 11 2 2 3 4" xfId="3491"/>
    <cellStyle name="20% - Accent2 11 2 2 4" xfId="3492"/>
    <cellStyle name="20% - Accent2 11 2 2 4 2" xfId="3493"/>
    <cellStyle name="20% - Accent2 11 2 2 4 2 2" xfId="3494"/>
    <cellStyle name="20% - Accent2 11 2 2 4 3" xfId="3495"/>
    <cellStyle name="20% - Accent2 11 2 2 5" xfId="3496"/>
    <cellStyle name="20% - Accent2 11 2 2 5 2" xfId="3497"/>
    <cellStyle name="20% - Accent2 11 2 2 6" xfId="3498"/>
    <cellStyle name="20% - Accent2 11 2 3" xfId="3499"/>
    <cellStyle name="20% - Accent2 11 2 3 2" xfId="3500"/>
    <cellStyle name="20% - Accent2 11 2 3 2 2" xfId="3501"/>
    <cellStyle name="20% - Accent2 11 2 3 2 2 2" xfId="3502"/>
    <cellStyle name="20% - Accent2 11 2 3 2 2 2 2" xfId="3503"/>
    <cellStyle name="20% - Accent2 11 2 3 2 2 3" xfId="3504"/>
    <cellStyle name="20% - Accent2 11 2 3 2 3" xfId="3505"/>
    <cellStyle name="20% - Accent2 11 2 3 2 3 2" xfId="3506"/>
    <cellStyle name="20% - Accent2 11 2 3 2 4" xfId="3507"/>
    <cellStyle name="20% - Accent2 11 2 3 3" xfId="3508"/>
    <cellStyle name="20% - Accent2 11 2 3 3 2" xfId="3509"/>
    <cellStyle name="20% - Accent2 11 2 3 3 2 2" xfId="3510"/>
    <cellStyle name="20% - Accent2 11 2 3 3 3" xfId="3511"/>
    <cellStyle name="20% - Accent2 11 2 3 4" xfId="3512"/>
    <cellStyle name="20% - Accent2 11 2 3 4 2" xfId="3513"/>
    <cellStyle name="20% - Accent2 11 2 3 5" xfId="3514"/>
    <cellStyle name="20% - Accent2 11 2 4" xfId="3515"/>
    <cellStyle name="20% - Accent2 11 2 4 2" xfId="3516"/>
    <cellStyle name="20% - Accent2 11 2 4 2 2" xfId="3517"/>
    <cellStyle name="20% - Accent2 11 2 4 2 2 2" xfId="3518"/>
    <cellStyle name="20% - Accent2 11 2 4 2 3" xfId="3519"/>
    <cellStyle name="20% - Accent2 11 2 4 3" xfId="3520"/>
    <cellStyle name="20% - Accent2 11 2 4 3 2" xfId="3521"/>
    <cellStyle name="20% - Accent2 11 2 4 4" xfId="3522"/>
    <cellStyle name="20% - Accent2 11 2 5" xfId="3523"/>
    <cellStyle name="20% - Accent2 11 2 5 2" xfId="3524"/>
    <cellStyle name="20% - Accent2 11 2 5 2 2" xfId="3525"/>
    <cellStyle name="20% - Accent2 11 2 5 3" xfId="3526"/>
    <cellStyle name="20% - Accent2 11 2 6" xfId="3527"/>
    <cellStyle name="20% - Accent2 11 2 6 2" xfId="3528"/>
    <cellStyle name="20% - Accent2 11 2 7" xfId="3529"/>
    <cellStyle name="20% - Accent2 11 3" xfId="3530"/>
    <cellStyle name="20% - Accent2 11 3 2" xfId="3531"/>
    <cellStyle name="20% - Accent2 11 3 2 2" xfId="3532"/>
    <cellStyle name="20% - Accent2 11 3 2 2 2" xfId="3533"/>
    <cellStyle name="20% - Accent2 11 3 2 2 2 2" xfId="3534"/>
    <cellStyle name="20% - Accent2 11 3 2 2 2 2 2" xfId="3535"/>
    <cellStyle name="20% - Accent2 11 3 2 2 2 3" xfId="3536"/>
    <cellStyle name="20% - Accent2 11 3 2 2 3" xfId="3537"/>
    <cellStyle name="20% - Accent2 11 3 2 2 3 2" xfId="3538"/>
    <cellStyle name="20% - Accent2 11 3 2 2 4" xfId="3539"/>
    <cellStyle name="20% - Accent2 11 3 2 3" xfId="3540"/>
    <cellStyle name="20% - Accent2 11 3 2 3 2" xfId="3541"/>
    <cellStyle name="20% - Accent2 11 3 2 3 2 2" xfId="3542"/>
    <cellStyle name="20% - Accent2 11 3 2 3 3" xfId="3543"/>
    <cellStyle name="20% - Accent2 11 3 2 4" xfId="3544"/>
    <cellStyle name="20% - Accent2 11 3 2 4 2" xfId="3545"/>
    <cellStyle name="20% - Accent2 11 3 2 5" xfId="3546"/>
    <cellStyle name="20% - Accent2 11 3 3" xfId="3547"/>
    <cellStyle name="20% - Accent2 11 3 3 2" xfId="3548"/>
    <cellStyle name="20% - Accent2 11 3 3 2 2" xfId="3549"/>
    <cellStyle name="20% - Accent2 11 3 3 2 2 2" xfId="3550"/>
    <cellStyle name="20% - Accent2 11 3 3 2 3" xfId="3551"/>
    <cellStyle name="20% - Accent2 11 3 3 3" xfId="3552"/>
    <cellStyle name="20% - Accent2 11 3 3 3 2" xfId="3553"/>
    <cellStyle name="20% - Accent2 11 3 3 4" xfId="3554"/>
    <cellStyle name="20% - Accent2 11 3 4" xfId="3555"/>
    <cellStyle name="20% - Accent2 11 3 4 2" xfId="3556"/>
    <cellStyle name="20% - Accent2 11 3 4 2 2" xfId="3557"/>
    <cellStyle name="20% - Accent2 11 3 4 3" xfId="3558"/>
    <cellStyle name="20% - Accent2 11 3 5" xfId="3559"/>
    <cellStyle name="20% - Accent2 11 3 5 2" xfId="3560"/>
    <cellStyle name="20% - Accent2 11 3 6" xfId="3561"/>
    <cellStyle name="20% - Accent2 11 4" xfId="3562"/>
    <cellStyle name="20% - Accent2 11 4 2" xfId="3563"/>
    <cellStyle name="20% - Accent2 11 4 2 2" xfId="3564"/>
    <cellStyle name="20% - Accent2 11 4 2 2 2" xfId="3565"/>
    <cellStyle name="20% - Accent2 11 4 2 2 2 2" xfId="3566"/>
    <cellStyle name="20% - Accent2 11 4 2 2 3" xfId="3567"/>
    <cellStyle name="20% - Accent2 11 4 2 3" xfId="3568"/>
    <cellStyle name="20% - Accent2 11 4 2 3 2" xfId="3569"/>
    <cellStyle name="20% - Accent2 11 4 2 4" xfId="3570"/>
    <cellStyle name="20% - Accent2 11 4 3" xfId="3571"/>
    <cellStyle name="20% - Accent2 11 4 3 2" xfId="3572"/>
    <cellStyle name="20% - Accent2 11 4 3 2 2" xfId="3573"/>
    <cellStyle name="20% - Accent2 11 4 3 3" xfId="3574"/>
    <cellStyle name="20% - Accent2 11 4 4" xfId="3575"/>
    <cellStyle name="20% - Accent2 11 4 4 2" xfId="3576"/>
    <cellStyle name="20% - Accent2 11 4 5" xfId="3577"/>
    <cellStyle name="20% - Accent2 11 5" xfId="3578"/>
    <cellStyle name="20% - Accent2 11 5 2" xfId="3579"/>
    <cellStyle name="20% - Accent2 11 5 2 2" xfId="3580"/>
    <cellStyle name="20% - Accent2 11 5 2 2 2" xfId="3581"/>
    <cellStyle name="20% - Accent2 11 5 2 3" xfId="3582"/>
    <cellStyle name="20% - Accent2 11 5 3" xfId="3583"/>
    <cellStyle name="20% - Accent2 11 5 3 2" xfId="3584"/>
    <cellStyle name="20% - Accent2 11 5 4" xfId="3585"/>
    <cellStyle name="20% - Accent2 11 6" xfId="3586"/>
    <cellStyle name="20% - Accent2 11 6 2" xfId="3587"/>
    <cellStyle name="20% - Accent2 11 6 2 2" xfId="3588"/>
    <cellStyle name="20% - Accent2 11 6 3" xfId="3589"/>
    <cellStyle name="20% - Accent2 11 7" xfId="3590"/>
    <cellStyle name="20% - Accent2 11 7 2" xfId="3591"/>
    <cellStyle name="20% - Accent2 11 8" xfId="3592"/>
    <cellStyle name="20% - Accent2 12" xfId="3593"/>
    <cellStyle name="20% - Accent2 12 2" xfId="3594"/>
    <cellStyle name="20% - Accent2 12 2 2" xfId="3595"/>
    <cellStyle name="20% - Accent2 12 2 2 2" xfId="3596"/>
    <cellStyle name="20% - Accent2 12 2 2 2 2" xfId="3597"/>
    <cellStyle name="20% - Accent2 12 2 2 2 2 2" xfId="3598"/>
    <cellStyle name="20% - Accent2 12 2 2 2 2 2 2" xfId="3599"/>
    <cellStyle name="20% - Accent2 12 2 2 2 2 2 2 2" xfId="3600"/>
    <cellStyle name="20% - Accent2 12 2 2 2 2 2 3" xfId="3601"/>
    <cellStyle name="20% - Accent2 12 2 2 2 2 3" xfId="3602"/>
    <cellStyle name="20% - Accent2 12 2 2 2 2 3 2" xfId="3603"/>
    <cellStyle name="20% - Accent2 12 2 2 2 2 4" xfId="3604"/>
    <cellStyle name="20% - Accent2 12 2 2 2 3" xfId="3605"/>
    <cellStyle name="20% - Accent2 12 2 2 2 3 2" xfId="3606"/>
    <cellStyle name="20% - Accent2 12 2 2 2 3 2 2" xfId="3607"/>
    <cellStyle name="20% - Accent2 12 2 2 2 3 3" xfId="3608"/>
    <cellStyle name="20% - Accent2 12 2 2 2 4" xfId="3609"/>
    <cellStyle name="20% - Accent2 12 2 2 2 4 2" xfId="3610"/>
    <cellStyle name="20% - Accent2 12 2 2 2 5" xfId="3611"/>
    <cellStyle name="20% - Accent2 12 2 2 3" xfId="3612"/>
    <cellStyle name="20% - Accent2 12 2 2 3 2" xfId="3613"/>
    <cellStyle name="20% - Accent2 12 2 2 3 2 2" xfId="3614"/>
    <cellStyle name="20% - Accent2 12 2 2 3 2 2 2" xfId="3615"/>
    <cellStyle name="20% - Accent2 12 2 2 3 2 3" xfId="3616"/>
    <cellStyle name="20% - Accent2 12 2 2 3 3" xfId="3617"/>
    <cellStyle name="20% - Accent2 12 2 2 3 3 2" xfId="3618"/>
    <cellStyle name="20% - Accent2 12 2 2 3 4" xfId="3619"/>
    <cellStyle name="20% - Accent2 12 2 2 4" xfId="3620"/>
    <cellStyle name="20% - Accent2 12 2 2 4 2" xfId="3621"/>
    <cellStyle name="20% - Accent2 12 2 2 4 2 2" xfId="3622"/>
    <cellStyle name="20% - Accent2 12 2 2 4 3" xfId="3623"/>
    <cellStyle name="20% - Accent2 12 2 2 5" xfId="3624"/>
    <cellStyle name="20% - Accent2 12 2 2 5 2" xfId="3625"/>
    <cellStyle name="20% - Accent2 12 2 2 6" xfId="3626"/>
    <cellStyle name="20% - Accent2 12 2 3" xfId="3627"/>
    <cellStyle name="20% - Accent2 12 2 3 2" xfId="3628"/>
    <cellStyle name="20% - Accent2 12 2 3 2 2" xfId="3629"/>
    <cellStyle name="20% - Accent2 12 2 3 2 2 2" xfId="3630"/>
    <cellStyle name="20% - Accent2 12 2 3 2 2 2 2" xfId="3631"/>
    <cellStyle name="20% - Accent2 12 2 3 2 2 3" xfId="3632"/>
    <cellStyle name="20% - Accent2 12 2 3 2 3" xfId="3633"/>
    <cellStyle name="20% - Accent2 12 2 3 2 3 2" xfId="3634"/>
    <cellStyle name="20% - Accent2 12 2 3 2 4" xfId="3635"/>
    <cellStyle name="20% - Accent2 12 2 3 3" xfId="3636"/>
    <cellStyle name="20% - Accent2 12 2 3 3 2" xfId="3637"/>
    <cellStyle name="20% - Accent2 12 2 3 3 2 2" xfId="3638"/>
    <cellStyle name="20% - Accent2 12 2 3 3 3" xfId="3639"/>
    <cellStyle name="20% - Accent2 12 2 3 4" xfId="3640"/>
    <cellStyle name="20% - Accent2 12 2 3 4 2" xfId="3641"/>
    <cellStyle name="20% - Accent2 12 2 3 5" xfId="3642"/>
    <cellStyle name="20% - Accent2 12 2 4" xfId="3643"/>
    <cellStyle name="20% - Accent2 12 2 4 2" xfId="3644"/>
    <cellStyle name="20% - Accent2 12 2 4 2 2" xfId="3645"/>
    <cellStyle name="20% - Accent2 12 2 4 2 2 2" xfId="3646"/>
    <cellStyle name="20% - Accent2 12 2 4 2 3" xfId="3647"/>
    <cellStyle name="20% - Accent2 12 2 4 3" xfId="3648"/>
    <cellStyle name="20% - Accent2 12 2 4 3 2" xfId="3649"/>
    <cellStyle name="20% - Accent2 12 2 4 4" xfId="3650"/>
    <cellStyle name="20% - Accent2 12 2 5" xfId="3651"/>
    <cellStyle name="20% - Accent2 12 2 5 2" xfId="3652"/>
    <cellStyle name="20% - Accent2 12 2 5 2 2" xfId="3653"/>
    <cellStyle name="20% - Accent2 12 2 5 3" xfId="3654"/>
    <cellStyle name="20% - Accent2 12 2 6" xfId="3655"/>
    <cellStyle name="20% - Accent2 12 2 6 2" xfId="3656"/>
    <cellStyle name="20% - Accent2 12 2 7" xfId="3657"/>
    <cellStyle name="20% - Accent2 12 3" xfId="3658"/>
    <cellStyle name="20% - Accent2 12 3 2" xfId="3659"/>
    <cellStyle name="20% - Accent2 12 3 2 2" xfId="3660"/>
    <cellStyle name="20% - Accent2 12 3 2 2 2" xfId="3661"/>
    <cellStyle name="20% - Accent2 12 3 2 2 2 2" xfId="3662"/>
    <cellStyle name="20% - Accent2 12 3 2 2 2 2 2" xfId="3663"/>
    <cellStyle name="20% - Accent2 12 3 2 2 2 3" xfId="3664"/>
    <cellStyle name="20% - Accent2 12 3 2 2 3" xfId="3665"/>
    <cellStyle name="20% - Accent2 12 3 2 2 3 2" xfId="3666"/>
    <cellStyle name="20% - Accent2 12 3 2 2 4" xfId="3667"/>
    <cellStyle name="20% - Accent2 12 3 2 3" xfId="3668"/>
    <cellStyle name="20% - Accent2 12 3 2 3 2" xfId="3669"/>
    <cellStyle name="20% - Accent2 12 3 2 3 2 2" xfId="3670"/>
    <cellStyle name="20% - Accent2 12 3 2 3 3" xfId="3671"/>
    <cellStyle name="20% - Accent2 12 3 2 4" xfId="3672"/>
    <cellStyle name="20% - Accent2 12 3 2 4 2" xfId="3673"/>
    <cellStyle name="20% - Accent2 12 3 2 5" xfId="3674"/>
    <cellStyle name="20% - Accent2 12 3 3" xfId="3675"/>
    <cellStyle name="20% - Accent2 12 3 3 2" xfId="3676"/>
    <cellStyle name="20% - Accent2 12 3 3 2 2" xfId="3677"/>
    <cellStyle name="20% - Accent2 12 3 3 2 2 2" xfId="3678"/>
    <cellStyle name="20% - Accent2 12 3 3 2 3" xfId="3679"/>
    <cellStyle name="20% - Accent2 12 3 3 3" xfId="3680"/>
    <cellStyle name="20% - Accent2 12 3 3 3 2" xfId="3681"/>
    <cellStyle name="20% - Accent2 12 3 3 4" xfId="3682"/>
    <cellStyle name="20% - Accent2 12 3 4" xfId="3683"/>
    <cellStyle name="20% - Accent2 12 3 4 2" xfId="3684"/>
    <cellStyle name="20% - Accent2 12 3 4 2 2" xfId="3685"/>
    <cellStyle name="20% - Accent2 12 3 4 3" xfId="3686"/>
    <cellStyle name="20% - Accent2 12 3 5" xfId="3687"/>
    <cellStyle name="20% - Accent2 12 3 5 2" xfId="3688"/>
    <cellStyle name="20% - Accent2 12 3 6" xfId="3689"/>
    <cellStyle name="20% - Accent2 12 4" xfId="3690"/>
    <cellStyle name="20% - Accent2 12 4 2" xfId="3691"/>
    <cellStyle name="20% - Accent2 12 4 2 2" xfId="3692"/>
    <cellStyle name="20% - Accent2 12 4 2 2 2" xfId="3693"/>
    <cellStyle name="20% - Accent2 12 4 2 2 2 2" xfId="3694"/>
    <cellStyle name="20% - Accent2 12 4 2 2 3" xfId="3695"/>
    <cellStyle name="20% - Accent2 12 4 2 3" xfId="3696"/>
    <cellStyle name="20% - Accent2 12 4 2 3 2" xfId="3697"/>
    <cellStyle name="20% - Accent2 12 4 2 4" xfId="3698"/>
    <cellStyle name="20% - Accent2 12 4 3" xfId="3699"/>
    <cellStyle name="20% - Accent2 12 4 3 2" xfId="3700"/>
    <cellStyle name="20% - Accent2 12 4 3 2 2" xfId="3701"/>
    <cellStyle name="20% - Accent2 12 4 3 3" xfId="3702"/>
    <cellStyle name="20% - Accent2 12 4 4" xfId="3703"/>
    <cellStyle name="20% - Accent2 12 4 4 2" xfId="3704"/>
    <cellStyle name="20% - Accent2 12 4 5" xfId="3705"/>
    <cellStyle name="20% - Accent2 12 5" xfId="3706"/>
    <cellStyle name="20% - Accent2 12 5 2" xfId="3707"/>
    <cellStyle name="20% - Accent2 12 5 2 2" xfId="3708"/>
    <cellStyle name="20% - Accent2 12 5 2 2 2" xfId="3709"/>
    <cellStyle name="20% - Accent2 12 5 2 3" xfId="3710"/>
    <cellStyle name="20% - Accent2 12 5 3" xfId="3711"/>
    <cellStyle name="20% - Accent2 12 5 3 2" xfId="3712"/>
    <cellStyle name="20% - Accent2 12 5 4" xfId="3713"/>
    <cellStyle name="20% - Accent2 12 6" xfId="3714"/>
    <cellStyle name="20% - Accent2 12 6 2" xfId="3715"/>
    <cellStyle name="20% - Accent2 12 6 2 2" xfId="3716"/>
    <cellStyle name="20% - Accent2 12 6 3" xfId="3717"/>
    <cellStyle name="20% - Accent2 12 7" xfId="3718"/>
    <cellStyle name="20% - Accent2 12 7 2" xfId="3719"/>
    <cellStyle name="20% - Accent2 12 8" xfId="3720"/>
    <cellStyle name="20% - Accent2 13" xfId="3721"/>
    <cellStyle name="20% - Accent2 13 2" xfId="3722"/>
    <cellStyle name="20% - Accent2 13 2 2" xfId="3723"/>
    <cellStyle name="20% - Accent2 13 2 2 2" xfId="3724"/>
    <cellStyle name="20% - Accent2 13 2 2 2 2" xfId="3725"/>
    <cellStyle name="20% - Accent2 13 2 2 2 2 2" xfId="3726"/>
    <cellStyle name="20% - Accent2 13 2 2 2 2 2 2" xfId="3727"/>
    <cellStyle name="20% - Accent2 13 2 2 2 2 2 2 2" xfId="3728"/>
    <cellStyle name="20% - Accent2 13 2 2 2 2 2 3" xfId="3729"/>
    <cellStyle name="20% - Accent2 13 2 2 2 2 3" xfId="3730"/>
    <cellStyle name="20% - Accent2 13 2 2 2 2 3 2" xfId="3731"/>
    <cellStyle name="20% - Accent2 13 2 2 2 2 4" xfId="3732"/>
    <cellStyle name="20% - Accent2 13 2 2 2 3" xfId="3733"/>
    <cellStyle name="20% - Accent2 13 2 2 2 3 2" xfId="3734"/>
    <cellStyle name="20% - Accent2 13 2 2 2 3 2 2" xfId="3735"/>
    <cellStyle name="20% - Accent2 13 2 2 2 3 3" xfId="3736"/>
    <cellStyle name="20% - Accent2 13 2 2 2 4" xfId="3737"/>
    <cellStyle name="20% - Accent2 13 2 2 2 4 2" xfId="3738"/>
    <cellStyle name="20% - Accent2 13 2 2 2 5" xfId="3739"/>
    <cellStyle name="20% - Accent2 13 2 2 3" xfId="3740"/>
    <cellStyle name="20% - Accent2 13 2 2 3 2" xfId="3741"/>
    <cellStyle name="20% - Accent2 13 2 2 3 2 2" xfId="3742"/>
    <cellStyle name="20% - Accent2 13 2 2 3 2 2 2" xfId="3743"/>
    <cellStyle name="20% - Accent2 13 2 2 3 2 3" xfId="3744"/>
    <cellStyle name="20% - Accent2 13 2 2 3 3" xfId="3745"/>
    <cellStyle name="20% - Accent2 13 2 2 3 3 2" xfId="3746"/>
    <cellStyle name="20% - Accent2 13 2 2 3 4" xfId="3747"/>
    <cellStyle name="20% - Accent2 13 2 2 4" xfId="3748"/>
    <cellStyle name="20% - Accent2 13 2 2 4 2" xfId="3749"/>
    <cellStyle name="20% - Accent2 13 2 2 4 2 2" xfId="3750"/>
    <cellStyle name="20% - Accent2 13 2 2 4 3" xfId="3751"/>
    <cellStyle name="20% - Accent2 13 2 2 5" xfId="3752"/>
    <cellStyle name="20% - Accent2 13 2 2 5 2" xfId="3753"/>
    <cellStyle name="20% - Accent2 13 2 2 6" xfId="3754"/>
    <cellStyle name="20% - Accent2 13 2 3" xfId="3755"/>
    <cellStyle name="20% - Accent2 13 2 3 2" xfId="3756"/>
    <cellStyle name="20% - Accent2 13 2 3 2 2" xfId="3757"/>
    <cellStyle name="20% - Accent2 13 2 3 2 2 2" xfId="3758"/>
    <cellStyle name="20% - Accent2 13 2 3 2 2 2 2" xfId="3759"/>
    <cellStyle name="20% - Accent2 13 2 3 2 2 3" xfId="3760"/>
    <cellStyle name="20% - Accent2 13 2 3 2 3" xfId="3761"/>
    <cellStyle name="20% - Accent2 13 2 3 2 3 2" xfId="3762"/>
    <cellStyle name="20% - Accent2 13 2 3 2 4" xfId="3763"/>
    <cellStyle name="20% - Accent2 13 2 3 3" xfId="3764"/>
    <cellStyle name="20% - Accent2 13 2 3 3 2" xfId="3765"/>
    <cellStyle name="20% - Accent2 13 2 3 3 2 2" xfId="3766"/>
    <cellStyle name="20% - Accent2 13 2 3 3 3" xfId="3767"/>
    <cellStyle name="20% - Accent2 13 2 3 4" xfId="3768"/>
    <cellStyle name="20% - Accent2 13 2 3 4 2" xfId="3769"/>
    <cellStyle name="20% - Accent2 13 2 3 5" xfId="3770"/>
    <cellStyle name="20% - Accent2 13 2 4" xfId="3771"/>
    <cellStyle name="20% - Accent2 13 2 4 2" xfId="3772"/>
    <cellStyle name="20% - Accent2 13 2 4 2 2" xfId="3773"/>
    <cellStyle name="20% - Accent2 13 2 4 2 2 2" xfId="3774"/>
    <cellStyle name="20% - Accent2 13 2 4 2 3" xfId="3775"/>
    <cellStyle name="20% - Accent2 13 2 4 3" xfId="3776"/>
    <cellStyle name="20% - Accent2 13 2 4 3 2" xfId="3777"/>
    <cellStyle name="20% - Accent2 13 2 4 4" xfId="3778"/>
    <cellStyle name="20% - Accent2 13 2 5" xfId="3779"/>
    <cellStyle name="20% - Accent2 13 2 5 2" xfId="3780"/>
    <cellStyle name="20% - Accent2 13 2 5 2 2" xfId="3781"/>
    <cellStyle name="20% - Accent2 13 2 5 3" xfId="3782"/>
    <cellStyle name="20% - Accent2 13 2 6" xfId="3783"/>
    <cellStyle name="20% - Accent2 13 2 6 2" xfId="3784"/>
    <cellStyle name="20% - Accent2 13 2 7" xfId="3785"/>
    <cellStyle name="20% - Accent2 13 3" xfId="3786"/>
    <cellStyle name="20% - Accent2 13 3 2" xfId="3787"/>
    <cellStyle name="20% - Accent2 13 3 2 2" xfId="3788"/>
    <cellStyle name="20% - Accent2 13 3 2 2 2" xfId="3789"/>
    <cellStyle name="20% - Accent2 13 3 2 2 2 2" xfId="3790"/>
    <cellStyle name="20% - Accent2 13 3 2 2 2 2 2" xfId="3791"/>
    <cellStyle name="20% - Accent2 13 3 2 2 2 3" xfId="3792"/>
    <cellStyle name="20% - Accent2 13 3 2 2 3" xfId="3793"/>
    <cellStyle name="20% - Accent2 13 3 2 2 3 2" xfId="3794"/>
    <cellStyle name="20% - Accent2 13 3 2 2 4" xfId="3795"/>
    <cellStyle name="20% - Accent2 13 3 2 3" xfId="3796"/>
    <cellStyle name="20% - Accent2 13 3 2 3 2" xfId="3797"/>
    <cellStyle name="20% - Accent2 13 3 2 3 2 2" xfId="3798"/>
    <cellStyle name="20% - Accent2 13 3 2 3 3" xfId="3799"/>
    <cellStyle name="20% - Accent2 13 3 2 4" xfId="3800"/>
    <cellStyle name="20% - Accent2 13 3 2 4 2" xfId="3801"/>
    <cellStyle name="20% - Accent2 13 3 2 5" xfId="3802"/>
    <cellStyle name="20% - Accent2 13 3 3" xfId="3803"/>
    <cellStyle name="20% - Accent2 13 3 3 2" xfId="3804"/>
    <cellStyle name="20% - Accent2 13 3 3 2 2" xfId="3805"/>
    <cellStyle name="20% - Accent2 13 3 3 2 2 2" xfId="3806"/>
    <cellStyle name="20% - Accent2 13 3 3 2 3" xfId="3807"/>
    <cellStyle name="20% - Accent2 13 3 3 3" xfId="3808"/>
    <cellStyle name="20% - Accent2 13 3 3 3 2" xfId="3809"/>
    <cellStyle name="20% - Accent2 13 3 3 4" xfId="3810"/>
    <cellStyle name="20% - Accent2 13 3 4" xfId="3811"/>
    <cellStyle name="20% - Accent2 13 3 4 2" xfId="3812"/>
    <cellStyle name="20% - Accent2 13 3 4 2 2" xfId="3813"/>
    <cellStyle name="20% - Accent2 13 3 4 3" xfId="3814"/>
    <cellStyle name="20% - Accent2 13 3 5" xfId="3815"/>
    <cellStyle name="20% - Accent2 13 3 5 2" xfId="3816"/>
    <cellStyle name="20% - Accent2 13 3 6" xfId="3817"/>
    <cellStyle name="20% - Accent2 13 4" xfId="3818"/>
    <cellStyle name="20% - Accent2 13 4 2" xfId="3819"/>
    <cellStyle name="20% - Accent2 13 4 2 2" xfId="3820"/>
    <cellStyle name="20% - Accent2 13 4 2 2 2" xfId="3821"/>
    <cellStyle name="20% - Accent2 13 4 2 2 2 2" xfId="3822"/>
    <cellStyle name="20% - Accent2 13 4 2 2 3" xfId="3823"/>
    <cellStyle name="20% - Accent2 13 4 2 3" xfId="3824"/>
    <cellStyle name="20% - Accent2 13 4 2 3 2" xfId="3825"/>
    <cellStyle name="20% - Accent2 13 4 2 4" xfId="3826"/>
    <cellStyle name="20% - Accent2 13 4 3" xfId="3827"/>
    <cellStyle name="20% - Accent2 13 4 3 2" xfId="3828"/>
    <cellStyle name="20% - Accent2 13 4 3 2 2" xfId="3829"/>
    <cellStyle name="20% - Accent2 13 4 3 3" xfId="3830"/>
    <cellStyle name="20% - Accent2 13 4 4" xfId="3831"/>
    <cellStyle name="20% - Accent2 13 4 4 2" xfId="3832"/>
    <cellStyle name="20% - Accent2 13 4 5" xfId="3833"/>
    <cellStyle name="20% - Accent2 13 5" xfId="3834"/>
    <cellStyle name="20% - Accent2 13 5 2" xfId="3835"/>
    <cellStyle name="20% - Accent2 13 5 2 2" xfId="3836"/>
    <cellStyle name="20% - Accent2 13 5 2 2 2" xfId="3837"/>
    <cellStyle name="20% - Accent2 13 5 2 3" xfId="3838"/>
    <cellStyle name="20% - Accent2 13 5 3" xfId="3839"/>
    <cellStyle name="20% - Accent2 13 5 3 2" xfId="3840"/>
    <cellStyle name="20% - Accent2 13 5 4" xfId="3841"/>
    <cellStyle name="20% - Accent2 13 6" xfId="3842"/>
    <cellStyle name="20% - Accent2 13 6 2" xfId="3843"/>
    <cellStyle name="20% - Accent2 13 6 2 2" xfId="3844"/>
    <cellStyle name="20% - Accent2 13 6 3" xfId="3845"/>
    <cellStyle name="20% - Accent2 13 7" xfId="3846"/>
    <cellStyle name="20% - Accent2 13 7 2" xfId="3847"/>
    <cellStyle name="20% - Accent2 13 8" xfId="3848"/>
    <cellStyle name="20% - Accent2 14" xfId="3849"/>
    <cellStyle name="20% - Accent2 14 2" xfId="3850"/>
    <cellStyle name="20% - Accent2 14 2 2" xfId="3851"/>
    <cellStyle name="20% - Accent2 14 2 2 2" xfId="3852"/>
    <cellStyle name="20% - Accent2 14 2 2 2 2" xfId="3853"/>
    <cellStyle name="20% - Accent2 14 2 2 2 2 2" xfId="3854"/>
    <cellStyle name="20% - Accent2 14 2 2 2 2 2 2" xfId="3855"/>
    <cellStyle name="20% - Accent2 14 2 2 2 2 2 2 2" xfId="3856"/>
    <cellStyle name="20% - Accent2 14 2 2 2 2 2 3" xfId="3857"/>
    <cellStyle name="20% - Accent2 14 2 2 2 2 3" xfId="3858"/>
    <cellStyle name="20% - Accent2 14 2 2 2 2 3 2" xfId="3859"/>
    <cellStyle name="20% - Accent2 14 2 2 2 2 4" xfId="3860"/>
    <cellStyle name="20% - Accent2 14 2 2 2 3" xfId="3861"/>
    <cellStyle name="20% - Accent2 14 2 2 2 3 2" xfId="3862"/>
    <cellStyle name="20% - Accent2 14 2 2 2 3 2 2" xfId="3863"/>
    <cellStyle name="20% - Accent2 14 2 2 2 3 3" xfId="3864"/>
    <cellStyle name="20% - Accent2 14 2 2 2 4" xfId="3865"/>
    <cellStyle name="20% - Accent2 14 2 2 2 4 2" xfId="3866"/>
    <cellStyle name="20% - Accent2 14 2 2 2 5" xfId="3867"/>
    <cellStyle name="20% - Accent2 14 2 2 3" xfId="3868"/>
    <cellStyle name="20% - Accent2 14 2 2 3 2" xfId="3869"/>
    <cellStyle name="20% - Accent2 14 2 2 3 2 2" xfId="3870"/>
    <cellStyle name="20% - Accent2 14 2 2 3 2 2 2" xfId="3871"/>
    <cellStyle name="20% - Accent2 14 2 2 3 2 3" xfId="3872"/>
    <cellStyle name="20% - Accent2 14 2 2 3 3" xfId="3873"/>
    <cellStyle name="20% - Accent2 14 2 2 3 3 2" xfId="3874"/>
    <cellStyle name="20% - Accent2 14 2 2 3 4" xfId="3875"/>
    <cellStyle name="20% - Accent2 14 2 2 4" xfId="3876"/>
    <cellStyle name="20% - Accent2 14 2 2 4 2" xfId="3877"/>
    <cellStyle name="20% - Accent2 14 2 2 4 2 2" xfId="3878"/>
    <cellStyle name="20% - Accent2 14 2 2 4 3" xfId="3879"/>
    <cellStyle name="20% - Accent2 14 2 2 5" xfId="3880"/>
    <cellStyle name="20% - Accent2 14 2 2 5 2" xfId="3881"/>
    <cellStyle name="20% - Accent2 14 2 2 6" xfId="3882"/>
    <cellStyle name="20% - Accent2 14 2 3" xfId="3883"/>
    <cellStyle name="20% - Accent2 14 2 3 2" xfId="3884"/>
    <cellStyle name="20% - Accent2 14 2 3 2 2" xfId="3885"/>
    <cellStyle name="20% - Accent2 14 2 3 2 2 2" xfId="3886"/>
    <cellStyle name="20% - Accent2 14 2 3 2 2 2 2" xfId="3887"/>
    <cellStyle name="20% - Accent2 14 2 3 2 2 3" xfId="3888"/>
    <cellStyle name="20% - Accent2 14 2 3 2 3" xfId="3889"/>
    <cellStyle name="20% - Accent2 14 2 3 2 3 2" xfId="3890"/>
    <cellStyle name="20% - Accent2 14 2 3 2 4" xfId="3891"/>
    <cellStyle name="20% - Accent2 14 2 3 3" xfId="3892"/>
    <cellStyle name="20% - Accent2 14 2 3 3 2" xfId="3893"/>
    <cellStyle name="20% - Accent2 14 2 3 3 2 2" xfId="3894"/>
    <cellStyle name="20% - Accent2 14 2 3 3 3" xfId="3895"/>
    <cellStyle name="20% - Accent2 14 2 3 4" xfId="3896"/>
    <cellStyle name="20% - Accent2 14 2 3 4 2" xfId="3897"/>
    <cellStyle name="20% - Accent2 14 2 3 5" xfId="3898"/>
    <cellStyle name="20% - Accent2 14 2 4" xfId="3899"/>
    <cellStyle name="20% - Accent2 14 2 4 2" xfId="3900"/>
    <cellStyle name="20% - Accent2 14 2 4 2 2" xfId="3901"/>
    <cellStyle name="20% - Accent2 14 2 4 2 2 2" xfId="3902"/>
    <cellStyle name="20% - Accent2 14 2 4 2 3" xfId="3903"/>
    <cellStyle name="20% - Accent2 14 2 4 3" xfId="3904"/>
    <cellStyle name="20% - Accent2 14 2 4 3 2" xfId="3905"/>
    <cellStyle name="20% - Accent2 14 2 4 4" xfId="3906"/>
    <cellStyle name="20% - Accent2 14 2 5" xfId="3907"/>
    <cellStyle name="20% - Accent2 14 2 5 2" xfId="3908"/>
    <cellStyle name="20% - Accent2 14 2 5 2 2" xfId="3909"/>
    <cellStyle name="20% - Accent2 14 2 5 3" xfId="3910"/>
    <cellStyle name="20% - Accent2 14 2 6" xfId="3911"/>
    <cellStyle name="20% - Accent2 14 2 6 2" xfId="3912"/>
    <cellStyle name="20% - Accent2 14 2 7" xfId="3913"/>
    <cellStyle name="20% - Accent2 14 3" xfId="3914"/>
    <cellStyle name="20% - Accent2 14 3 2" xfId="3915"/>
    <cellStyle name="20% - Accent2 14 3 2 2" xfId="3916"/>
    <cellStyle name="20% - Accent2 14 3 2 2 2" xfId="3917"/>
    <cellStyle name="20% - Accent2 14 3 2 2 2 2" xfId="3918"/>
    <cellStyle name="20% - Accent2 14 3 2 2 2 2 2" xfId="3919"/>
    <cellStyle name="20% - Accent2 14 3 2 2 2 3" xfId="3920"/>
    <cellStyle name="20% - Accent2 14 3 2 2 3" xfId="3921"/>
    <cellStyle name="20% - Accent2 14 3 2 2 3 2" xfId="3922"/>
    <cellStyle name="20% - Accent2 14 3 2 2 4" xfId="3923"/>
    <cellStyle name="20% - Accent2 14 3 2 3" xfId="3924"/>
    <cellStyle name="20% - Accent2 14 3 2 3 2" xfId="3925"/>
    <cellStyle name="20% - Accent2 14 3 2 3 2 2" xfId="3926"/>
    <cellStyle name="20% - Accent2 14 3 2 3 3" xfId="3927"/>
    <cellStyle name="20% - Accent2 14 3 2 4" xfId="3928"/>
    <cellStyle name="20% - Accent2 14 3 2 4 2" xfId="3929"/>
    <cellStyle name="20% - Accent2 14 3 2 5" xfId="3930"/>
    <cellStyle name="20% - Accent2 14 3 3" xfId="3931"/>
    <cellStyle name="20% - Accent2 14 3 3 2" xfId="3932"/>
    <cellStyle name="20% - Accent2 14 3 3 2 2" xfId="3933"/>
    <cellStyle name="20% - Accent2 14 3 3 2 2 2" xfId="3934"/>
    <cellStyle name="20% - Accent2 14 3 3 2 3" xfId="3935"/>
    <cellStyle name="20% - Accent2 14 3 3 3" xfId="3936"/>
    <cellStyle name="20% - Accent2 14 3 3 3 2" xfId="3937"/>
    <cellStyle name="20% - Accent2 14 3 3 4" xfId="3938"/>
    <cellStyle name="20% - Accent2 14 3 4" xfId="3939"/>
    <cellStyle name="20% - Accent2 14 3 4 2" xfId="3940"/>
    <cellStyle name="20% - Accent2 14 3 4 2 2" xfId="3941"/>
    <cellStyle name="20% - Accent2 14 3 4 3" xfId="3942"/>
    <cellStyle name="20% - Accent2 14 3 5" xfId="3943"/>
    <cellStyle name="20% - Accent2 14 3 5 2" xfId="3944"/>
    <cellStyle name="20% - Accent2 14 3 6" xfId="3945"/>
    <cellStyle name="20% - Accent2 14 4" xfId="3946"/>
    <cellStyle name="20% - Accent2 14 4 2" xfId="3947"/>
    <cellStyle name="20% - Accent2 14 4 2 2" xfId="3948"/>
    <cellStyle name="20% - Accent2 14 4 2 2 2" xfId="3949"/>
    <cellStyle name="20% - Accent2 14 4 2 2 2 2" xfId="3950"/>
    <cellStyle name="20% - Accent2 14 4 2 2 3" xfId="3951"/>
    <cellStyle name="20% - Accent2 14 4 2 3" xfId="3952"/>
    <cellStyle name="20% - Accent2 14 4 2 3 2" xfId="3953"/>
    <cellStyle name="20% - Accent2 14 4 2 4" xfId="3954"/>
    <cellStyle name="20% - Accent2 14 4 3" xfId="3955"/>
    <cellStyle name="20% - Accent2 14 4 3 2" xfId="3956"/>
    <cellStyle name="20% - Accent2 14 4 3 2 2" xfId="3957"/>
    <cellStyle name="20% - Accent2 14 4 3 3" xfId="3958"/>
    <cellStyle name="20% - Accent2 14 4 4" xfId="3959"/>
    <cellStyle name="20% - Accent2 14 4 4 2" xfId="3960"/>
    <cellStyle name="20% - Accent2 14 4 5" xfId="3961"/>
    <cellStyle name="20% - Accent2 14 5" xfId="3962"/>
    <cellStyle name="20% - Accent2 14 5 2" xfId="3963"/>
    <cellStyle name="20% - Accent2 14 5 2 2" xfId="3964"/>
    <cellStyle name="20% - Accent2 14 5 2 2 2" xfId="3965"/>
    <cellStyle name="20% - Accent2 14 5 2 3" xfId="3966"/>
    <cellStyle name="20% - Accent2 14 5 3" xfId="3967"/>
    <cellStyle name="20% - Accent2 14 5 3 2" xfId="3968"/>
    <cellStyle name="20% - Accent2 14 5 4" xfId="3969"/>
    <cellStyle name="20% - Accent2 14 6" xfId="3970"/>
    <cellStyle name="20% - Accent2 14 6 2" xfId="3971"/>
    <cellStyle name="20% - Accent2 14 6 2 2" xfId="3972"/>
    <cellStyle name="20% - Accent2 14 6 3" xfId="3973"/>
    <cellStyle name="20% - Accent2 14 7" xfId="3974"/>
    <cellStyle name="20% - Accent2 14 7 2" xfId="3975"/>
    <cellStyle name="20% - Accent2 14 8" xfId="3976"/>
    <cellStyle name="20% - Accent2 15" xfId="3977"/>
    <cellStyle name="20% - Accent2 15 2" xfId="3978"/>
    <cellStyle name="20% - Accent2 15 2 2" xfId="3979"/>
    <cellStyle name="20% - Accent2 15 2 2 2" xfId="3980"/>
    <cellStyle name="20% - Accent2 15 2 2 2 2" xfId="3981"/>
    <cellStyle name="20% - Accent2 15 2 2 2 2 2" xfId="3982"/>
    <cellStyle name="20% - Accent2 15 2 2 2 2 2 2" xfId="3983"/>
    <cellStyle name="20% - Accent2 15 2 2 2 2 2 2 2" xfId="3984"/>
    <cellStyle name="20% - Accent2 15 2 2 2 2 2 3" xfId="3985"/>
    <cellStyle name="20% - Accent2 15 2 2 2 2 3" xfId="3986"/>
    <cellStyle name="20% - Accent2 15 2 2 2 2 3 2" xfId="3987"/>
    <cellStyle name="20% - Accent2 15 2 2 2 2 4" xfId="3988"/>
    <cellStyle name="20% - Accent2 15 2 2 2 3" xfId="3989"/>
    <cellStyle name="20% - Accent2 15 2 2 2 3 2" xfId="3990"/>
    <cellStyle name="20% - Accent2 15 2 2 2 3 2 2" xfId="3991"/>
    <cellStyle name="20% - Accent2 15 2 2 2 3 3" xfId="3992"/>
    <cellStyle name="20% - Accent2 15 2 2 2 4" xfId="3993"/>
    <cellStyle name="20% - Accent2 15 2 2 2 4 2" xfId="3994"/>
    <cellStyle name="20% - Accent2 15 2 2 2 5" xfId="3995"/>
    <cellStyle name="20% - Accent2 15 2 2 3" xfId="3996"/>
    <cellStyle name="20% - Accent2 15 2 2 3 2" xfId="3997"/>
    <cellStyle name="20% - Accent2 15 2 2 3 2 2" xfId="3998"/>
    <cellStyle name="20% - Accent2 15 2 2 3 2 2 2" xfId="3999"/>
    <cellStyle name="20% - Accent2 15 2 2 3 2 3" xfId="4000"/>
    <cellStyle name="20% - Accent2 15 2 2 3 3" xfId="4001"/>
    <cellStyle name="20% - Accent2 15 2 2 3 3 2" xfId="4002"/>
    <cellStyle name="20% - Accent2 15 2 2 3 4" xfId="4003"/>
    <cellStyle name="20% - Accent2 15 2 2 4" xfId="4004"/>
    <cellStyle name="20% - Accent2 15 2 2 4 2" xfId="4005"/>
    <cellStyle name="20% - Accent2 15 2 2 4 2 2" xfId="4006"/>
    <cellStyle name="20% - Accent2 15 2 2 4 3" xfId="4007"/>
    <cellStyle name="20% - Accent2 15 2 2 5" xfId="4008"/>
    <cellStyle name="20% - Accent2 15 2 2 5 2" xfId="4009"/>
    <cellStyle name="20% - Accent2 15 2 2 6" xfId="4010"/>
    <cellStyle name="20% - Accent2 15 2 3" xfId="4011"/>
    <cellStyle name="20% - Accent2 15 2 3 2" xfId="4012"/>
    <cellStyle name="20% - Accent2 15 2 3 2 2" xfId="4013"/>
    <cellStyle name="20% - Accent2 15 2 3 2 2 2" xfId="4014"/>
    <cellStyle name="20% - Accent2 15 2 3 2 2 2 2" xfId="4015"/>
    <cellStyle name="20% - Accent2 15 2 3 2 2 3" xfId="4016"/>
    <cellStyle name="20% - Accent2 15 2 3 2 3" xfId="4017"/>
    <cellStyle name="20% - Accent2 15 2 3 2 3 2" xfId="4018"/>
    <cellStyle name="20% - Accent2 15 2 3 2 4" xfId="4019"/>
    <cellStyle name="20% - Accent2 15 2 3 3" xfId="4020"/>
    <cellStyle name="20% - Accent2 15 2 3 3 2" xfId="4021"/>
    <cellStyle name="20% - Accent2 15 2 3 3 2 2" xfId="4022"/>
    <cellStyle name="20% - Accent2 15 2 3 3 3" xfId="4023"/>
    <cellStyle name="20% - Accent2 15 2 3 4" xfId="4024"/>
    <cellStyle name="20% - Accent2 15 2 3 4 2" xfId="4025"/>
    <cellStyle name="20% - Accent2 15 2 3 5" xfId="4026"/>
    <cellStyle name="20% - Accent2 15 2 4" xfId="4027"/>
    <cellStyle name="20% - Accent2 15 2 4 2" xfId="4028"/>
    <cellStyle name="20% - Accent2 15 2 4 2 2" xfId="4029"/>
    <cellStyle name="20% - Accent2 15 2 4 2 2 2" xfId="4030"/>
    <cellStyle name="20% - Accent2 15 2 4 2 3" xfId="4031"/>
    <cellStyle name="20% - Accent2 15 2 4 3" xfId="4032"/>
    <cellStyle name="20% - Accent2 15 2 4 3 2" xfId="4033"/>
    <cellStyle name="20% - Accent2 15 2 4 4" xfId="4034"/>
    <cellStyle name="20% - Accent2 15 2 5" xfId="4035"/>
    <cellStyle name="20% - Accent2 15 2 5 2" xfId="4036"/>
    <cellStyle name="20% - Accent2 15 2 5 2 2" xfId="4037"/>
    <cellStyle name="20% - Accent2 15 2 5 3" xfId="4038"/>
    <cellStyle name="20% - Accent2 15 2 6" xfId="4039"/>
    <cellStyle name="20% - Accent2 15 2 6 2" xfId="4040"/>
    <cellStyle name="20% - Accent2 15 2 7" xfId="4041"/>
    <cellStyle name="20% - Accent2 15 3" xfId="4042"/>
    <cellStyle name="20% - Accent2 15 3 2" xfId="4043"/>
    <cellStyle name="20% - Accent2 15 3 2 2" xfId="4044"/>
    <cellStyle name="20% - Accent2 15 3 2 2 2" xfId="4045"/>
    <cellStyle name="20% - Accent2 15 3 2 2 2 2" xfId="4046"/>
    <cellStyle name="20% - Accent2 15 3 2 2 2 2 2" xfId="4047"/>
    <cellStyle name="20% - Accent2 15 3 2 2 2 3" xfId="4048"/>
    <cellStyle name="20% - Accent2 15 3 2 2 3" xfId="4049"/>
    <cellStyle name="20% - Accent2 15 3 2 2 3 2" xfId="4050"/>
    <cellStyle name="20% - Accent2 15 3 2 2 4" xfId="4051"/>
    <cellStyle name="20% - Accent2 15 3 2 3" xfId="4052"/>
    <cellStyle name="20% - Accent2 15 3 2 3 2" xfId="4053"/>
    <cellStyle name="20% - Accent2 15 3 2 3 2 2" xfId="4054"/>
    <cellStyle name="20% - Accent2 15 3 2 3 3" xfId="4055"/>
    <cellStyle name="20% - Accent2 15 3 2 4" xfId="4056"/>
    <cellStyle name="20% - Accent2 15 3 2 4 2" xfId="4057"/>
    <cellStyle name="20% - Accent2 15 3 2 5" xfId="4058"/>
    <cellStyle name="20% - Accent2 15 3 3" xfId="4059"/>
    <cellStyle name="20% - Accent2 15 3 3 2" xfId="4060"/>
    <cellStyle name="20% - Accent2 15 3 3 2 2" xfId="4061"/>
    <cellStyle name="20% - Accent2 15 3 3 2 2 2" xfId="4062"/>
    <cellStyle name="20% - Accent2 15 3 3 2 3" xfId="4063"/>
    <cellStyle name="20% - Accent2 15 3 3 3" xfId="4064"/>
    <cellStyle name="20% - Accent2 15 3 3 3 2" xfId="4065"/>
    <cellStyle name="20% - Accent2 15 3 3 4" xfId="4066"/>
    <cellStyle name="20% - Accent2 15 3 4" xfId="4067"/>
    <cellStyle name="20% - Accent2 15 3 4 2" xfId="4068"/>
    <cellStyle name="20% - Accent2 15 3 4 2 2" xfId="4069"/>
    <cellStyle name="20% - Accent2 15 3 4 3" xfId="4070"/>
    <cellStyle name="20% - Accent2 15 3 5" xfId="4071"/>
    <cellStyle name="20% - Accent2 15 3 5 2" xfId="4072"/>
    <cellStyle name="20% - Accent2 15 3 6" xfId="4073"/>
    <cellStyle name="20% - Accent2 15 4" xfId="4074"/>
    <cellStyle name="20% - Accent2 15 4 2" xfId="4075"/>
    <cellStyle name="20% - Accent2 15 4 2 2" xfId="4076"/>
    <cellStyle name="20% - Accent2 15 4 2 2 2" xfId="4077"/>
    <cellStyle name="20% - Accent2 15 4 2 2 2 2" xfId="4078"/>
    <cellStyle name="20% - Accent2 15 4 2 2 3" xfId="4079"/>
    <cellStyle name="20% - Accent2 15 4 2 3" xfId="4080"/>
    <cellStyle name="20% - Accent2 15 4 2 3 2" xfId="4081"/>
    <cellStyle name="20% - Accent2 15 4 2 4" xfId="4082"/>
    <cellStyle name="20% - Accent2 15 4 3" xfId="4083"/>
    <cellStyle name="20% - Accent2 15 4 3 2" xfId="4084"/>
    <cellStyle name="20% - Accent2 15 4 3 2 2" xfId="4085"/>
    <cellStyle name="20% - Accent2 15 4 3 3" xfId="4086"/>
    <cellStyle name="20% - Accent2 15 4 4" xfId="4087"/>
    <cellStyle name="20% - Accent2 15 4 4 2" xfId="4088"/>
    <cellStyle name="20% - Accent2 15 4 5" xfId="4089"/>
    <cellStyle name="20% - Accent2 15 5" xfId="4090"/>
    <cellStyle name="20% - Accent2 15 5 2" xfId="4091"/>
    <cellStyle name="20% - Accent2 15 5 2 2" xfId="4092"/>
    <cellStyle name="20% - Accent2 15 5 2 2 2" xfId="4093"/>
    <cellStyle name="20% - Accent2 15 5 2 3" xfId="4094"/>
    <cellStyle name="20% - Accent2 15 5 3" xfId="4095"/>
    <cellStyle name="20% - Accent2 15 5 3 2" xfId="4096"/>
    <cellStyle name="20% - Accent2 15 5 4" xfId="4097"/>
    <cellStyle name="20% - Accent2 15 6" xfId="4098"/>
    <cellStyle name="20% - Accent2 15 6 2" xfId="4099"/>
    <cellStyle name="20% - Accent2 15 6 2 2" xfId="4100"/>
    <cellStyle name="20% - Accent2 15 6 3" xfId="4101"/>
    <cellStyle name="20% - Accent2 15 7" xfId="4102"/>
    <cellStyle name="20% - Accent2 15 7 2" xfId="4103"/>
    <cellStyle name="20% - Accent2 15 8" xfId="4104"/>
    <cellStyle name="20% - Accent2 16" xfId="4105"/>
    <cellStyle name="20% - Accent2 16 2" xfId="4106"/>
    <cellStyle name="20% - Accent2 16 2 2" xfId="4107"/>
    <cellStyle name="20% - Accent2 16 2 2 2" xfId="4108"/>
    <cellStyle name="20% - Accent2 16 2 2 2 2" xfId="4109"/>
    <cellStyle name="20% - Accent2 16 2 2 2 2 2" xfId="4110"/>
    <cellStyle name="20% - Accent2 16 2 2 2 2 2 2" xfId="4111"/>
    <cellStyle name="20% - Accent2 16 2 2 2 2 2 2 2" xfId="4112"/>
    <cellStyle name="20% - Accent2 16 2 2 2 2 2 3" xfId="4113"/>
    <cellStyle name="20% - Accent2 16 2 2 2 2 3" xfId="4114"/>
    <cellStyle name="20% - Accent2 16 2 2 2 2 3 2" xfId="4115"/>
    <cellStyle name="20% - Accent2 16 2 2 2 2 4" xfId="4116"/>
    <cellStyle name="20% - Accent2 16 2 2 2 3" xfId="4117"/>
    <cellStyle name="20% - Accent2 16 2 2 2 3 2" xfId="4118"/>
    <cellStyle name="20% - Accent2 16 2 2 2 3 2 2" xfId="4119"/>
    <cellStyle name="20% - Accent2 16 2 2 2 3 3" xfId="4120"/>
    <cellStyle name="20% - Accent2 16 2 2 2 4" xfId="4121"/>
    <cellStyle name="20% - Accent2 16 2 2 2 4 2" xfId="4122"/>
    <cellStyle name="20% - Accent2 16 2 2 2 5" xfId="4123"/>
    <cellStyle name="20% - Accent2 16 2 2 3" xfId="4124"/>
    <cellStyle name="20% - Accent2 16 2 2 3 2" xfId="4125"/>
    <cellStyle name="20% - Accent2 16 2 2 3 2 2" xfId="4126"/>
    <cellStyle name="20% - Accent2 16 2 2 3 2 2 2" xfId="4127"/>
    <cellStyle name="20% - Accent2 16 2 2 3 2 3" xfId="4128"/>
    <cellStyle name="20% - Accent2 16 2 2 3 3" xfId="4129"/>
    <cellStyle name="20% - Accent2 16 2 2 3 3 2" xfId="4130"/>
    <cellStyle name="20% - Accent2 16 2 2 3 4" xfId="4131"/>
    <cellStyle name="20% - Accent2 16 2 2 4" xfId="4132"/>
    <cellStyle name="20% - Accent2 16 2 2 4 2" xfId="4133"/>
    <cellStyle name="20% - Accent2 16 2 2 4 2 2" xfId="4134"/>
    <cellStyle name="20% - Accent2 16 2 2 4 3" xfId="4135"/>
    <cellStyle name="20% - Accent2 16 2 2 5" xfId="4136"/>
    <cellStyle name="20% - Accent2 16 2 2 5 2" xfId="4137"/>
    <cellStyle name="20% - Accent2 16 2 2 6" xfId="4138"/>
    <cellStyle name="20% - Accent2 16 2 3" xfId="4139"/>
    <cellStyle name="20% - Accent2 16 2 3 2" xfId="4140"/>
    <cellStyle name="20% - Accent2 16 2 3 2 2" xfId="4141"/>
    <cellStyle name="20% - Accent2 16 2 3 2 2 2" xfId="4142"/>
    <cellStyle name="20% - Accent2 16 2 3 2 2 2 2" xfId="4143"/>
    <cellStyle name="20% - Accent2 16 2 3 2 2 3" xfId="4144"/>
    <cellStyle name="20% - Accent2 16 2 3 2 3" xfId="4145"/>
    <cellStyle name="20% - Accent2 16 2 3 2 3 2" xfId="4146"/>
    <cellStyle name="20% - Accent2 16 2 3 2 4" xfId="4147"/>
    <cellStyle name="20% - Accent2 16 2 3 3" xfId="4148"/>
    <cellStyle name="20% - Accent2 16 2 3 3 2" xfId="4149"/>
    <cellStyle name="20% - Accent2 16 2 3 3 2 2" xfId="4150"/>
    <cellStyle name="20% - Accent2 16 2 3 3 3" xfId="4151"/>
    <cellStyle name="20% - Accent2 16 2 3 4" xfId="4152"/>
    <cellStyle name="20% - Accent2 16 2 3 4 2" xfId="4153"/>
    <cellStyle name="20% - Accent2 16 2 3 5" xfId="4154"/>
    <cellStyle name="20% - Accent2 16 2 4" xfId="4155"/>
    <cellStyle name="20% - Accent2 16 2 4 2" xfId="4156"/>
    <cellStyle name="20% - Accent2 16 2 4 2 2" xfId="4157"/>
    <cellStyle name="20% - Accent2 16 2 4 2 2 2" xfId="4158"/>
    <cellStyle name="20% - Accent2 16 2 4 2 3" xfId="4159"/>
    <cellStyle name="20% - Accent2 16 2 4 3" xfId="4160"/>
    <cellStyle name="20% - Accent2 16 2 4 3 2" xfId="4161"/>
    <cellStyle name="20% - Accent2 16 2 4 4" xfId="4162"/>
    <cellStyle name="20% - Accent2 16 2 5" xfId="4163"/>
    <cellStyle name="20% - Accent2 16 2 5 2" xfId="4164"/>
    <cellStyle name="20% - Accent2 16 2 5 2 2" xfId="4165"/>
    <cellStyle name="20% - Accent2 16 2 5 3" xfId="4166"/>
    <cellStyle name="20% - Accent2 16 2 6" xfId="4167"/>
    <cellStyle name="20% - Accent2 16 2 6 2" xfId="4168"/>
    <cellStyle name="20% - Accent2 16 2 7" xfId="4169"/>
    <cellStyle name="20% - Accent2 16 3" xfId="4170"/>
    <cellStyle name="20% - Accent2 16 3 2" xfId="4171"/>
    <cellStyle name="20% - Accent2 16 3 2 2" xfId="4172"/>
    <cellStyle name="20% - Accent2 16 3 2 2 2" xfId="4173"/>
    <cellStyle name="20% - Accent2 16 3 2 2 2 2" xfId="4174"/>
    <cellStyle name="20% - Accent2 16 3 2 2 2 2 2" xfId="4175"/>
    <cellStyle name="20% - Accent2 16 3 2 2 2 3" xfId="4176"/>
    <cellStyle name="20% - Accent2 16 3 2 2 3" xfId="4177"/>
    <cellStyle name="20% - Accent2 16 3 2 2 3 2" xfId="4178"/>
    <cellStyle name="20% - Accent2 16 3 2 2 4" xfId="4179"/>
    <cellStyle name="20% - Accent2 16 3 2 3" xfId="4180"/>
    <cellStyle name="20% - Accent2 16 3 2 3 2" xfId="4181"/>
    <cellStyle name="20% - Accent2 16 3 2 3 2 2" xfId="4182"/>
    <cellStyle name="20% - Accent2 16 3 2 3 3" xfId="4183"/>
    <cellStyle name="20% - Accent2 16 3 2 4" xfId="4184"/>
    <cellStyle name="20% - Accent2 16 3 2 4 2" xfId="4185"/>
    <cellStyle name="20% - Accent2 16 3 2 5" xfId="4186"/>
    <cellStyle name="20% - Accent2 16 3 3" xfId="4187"/>
    <cellStyle name="20% - Accent2 16 3 3 2" xfId="4188"/>
    <cellStyle name="20% - Accent2 16 3 3 2 2" xfId="4189"/>
    <cellStyle name="20% - Accent2 16 3 3 2 2 2" xfId="4190"/>
    <cellStyle name="20% - Accent2 16 3 3 2 3" xfId="4191"/>
    <cellStyle name="20% - Accent2 16 3 3 3" xfId="4192"/>
    <cellStyle name="20% - Accent2 16 3 3 3 2" xfId="4193"/>
    <cellStyle name="20% - Accent2 16 3 3 4" xfId="4194"/>
    <cellStyle name="20% - Accent2 16 3 4" xfId="4195"/>
    <cellStyle name="20% - Accent2 16 3 4 2" xfId="4196"/>
    <cellStyle name="20% - Accent2 16 3 4 2 2" xfId="4197"/>
    <cellStyle name="20% - Accent2 16 3 4 3" xfId="4198"/>
    <cellStyle name="20% - Accent2 16 3 5" xfId="4199"/>
    <cellStyle name="20% - Accent2 16 3 5 2" xfId="4200"/>
    <cellStyle name="20% - Accent2 16 3 6" xfId="4201"/>
    <cellStyle name="20% - Accent2 16 4" xfId="4202"/>
    <cellStyle name="20% - Accent2 16 4 2" xfId="4203"/>
    <cellStyle name="20% - Accent2 16 4 2 2" xfId="4204"/>
    <cellStyle name="20% - Accent2 16 4 2 2 2" xfId="4205"/>
    <cellStyle name="20% - Accent2 16 4 2 2 2 2" xfId="4206"/>
    <cellStyle name="20% - Accent2 16 4 2 2 3" xfId="4207"/>
    <cellStyle name="20% - Accent2 16 4 2 3" xfId="4208"/>
    <cellStyle name="20% - Accent2 16 4 2 3 2" xfId="4209"/>
    <cellStyle name="20% - Accent2 16 4 2 4" xfId="4210"/>
    <cellStyle name="20% - Accent2 16 4 3" xfId="4211"/>
    <cellStyle name="20% - Accent2 16 4 3 2" xfId="4212"/>
    <cellStyle name="20% - Accent2 16 4 3 2 2" xfId="4213"/>
    <cellStyle name="20% - Accent2 16 4 3 3" xfId="4214"/>
    <cellStyle name="20% - Accent2 16 4 4" xfId="4215"/>
    <cellStyle name="20% - Accent2 16 4 4 2" xfId="4216"/>
    <cellStyle name="20% - Accent2 16 4 5" xfId="4217"/>
    <cellStyle name="20% - Accent2 16 5" xfId="4218"/>
    <cellStyle name="20% - Accent2 16 5 2" xfId="4219"/>
    <cellStyle name="20% - Accent2 16 5 2 2" xfId="4220"/>
    <cellStyle name="20% - Accent2 16 5 2 2 2" xfId="4221"/>
    <cellStyle name="20% - Accent2 16 5 2 3" xfId="4222"/>
    <cellStyle name="20% - Accent2 16 5 3" xfId="4223"/>
    <cellStyle name="20% - Accent2 16 5 3 2" xfId="4224"/>
    <cellStyle name="20% - Accent2 16 5 4" xfId="4225"/>
    <cellStyle name="20% - Accent2 16 6" xfId="4226"/>
    <cellStyle name="20% - Accent2 16 6 2" xfId="4227"/>
    <cellStyle name="20% - Accent2 16 6 2 2" xfId="4228"/>
    <cellStyle name="20% - Accent2 16 6 3" xfId="4229"/>
    <cellStyle name="20% - Accent2 16 7" xfId="4230"/>
    <cellStyle name="20% - Accent2 16 7 2" xfId="4231"/>
    <cellStyle name="20% - Accent2 16 8" xfId="4232"/>
    <cellStyle name="20% - Accent2 17" xfId="4233"/>
    <cellStyle name="20% - Accent2 17 2" xfId="4234"/>
    <cellStyle name="20% - Accent2 17 2 2" xfId="4235"/>
    <cellStyle name="20% - Accent2 17 2 2 2" xfId="4236"/>
    <cellStyle name="20% - Accent2 17 2 2 2 2" xfId="4237"/>
    <cellStyle name="20% - Accent2 17 2 2 2 2 2" xfId="4238"/>
    <cellStyle name="20% - Accent2 17 2 2 2 2 2 2" xfId="4239"/>
    <cellStyle name="20% - Accent2 17 2 2 2 2 2 2 2" xfId="4240"/>
    <cellStyle name="20% - Accent2 17 2 2 2 2 2 3" xfId="4241"/>
    <cellStyle name="20% - Accent2 17 2 2 2 2 3" xfId="4242"/>
    <cellStyle name="20% - Accent2 17 2 2 2 2 3 2" xfId="4243"/>
    <cellStyle name="20% - Accent2 17 2 2 2 2 4" xfId="4244"/>
    <cellStyle name="20% - Accent2 17 2 2 2 3" xfId="4245"/>
    <cellStyle name="20% - Accent2 17 2 2 2 3 2" xfId="4246"/>
    <cellStyle name="20% - Accent2 17 2 2 2 3 2 2" xfId="4247"/>
    <cellStyle name="20% - Accent2 17 2 2 2 3 3" xfId="4248"/>
    <cellStyle name="20% - Accent2 17 2 2 2 4" xfId="4249"/>
    <cellStyle name="20% - Accent2 17 2 2 2 4 2" xfId="4250"/>
    <cellStyle name="20% - Accent2 17 2 2 2 5" xfId="4251"/>
    <cellStyle name="20% - Accent2 17 2 2 3" xfId="4252"/>
    <cellStyle name="20% - Accent2 17 2 2 3 2" xfId="4253"/>
    <cellStyle name="20% - Accent2 17 2 2 3 2 2" xfId="4254"/>
    <cellStyle name="20% - Accent2 17 2 2 3 2 2 2" xfId="4255"/>
    <cellStyle name="20% - Accent2 17 2 2 3 2 3" xfId="4256"/>
    <cellStyle name="20% - Accent2 17 2 2 3 3" xfId="4257"/>
    <cellStyle name="20% - Accent2 17 2 2 3 3 2" xfId="4258"/>
    <cellStyle name="20% - Accent2 17 2 2 3 4" xfId="4259"/>
    <cellStyle name="20% - Accent2 17 2 2 4" xfId="4260"/>
    <cellStyle name="20% - Accent2 17 2 2 4 2" xfId="4261"/>
    <cellStyle name="20% - Accent2 17 2 2 4 2 2" xfId="4262"/>
    <cellStyle name="20% - Accent2 17 2 2 4 3" xfId="4263"/>
    <cellStyle name="20% - Accent2 17 2 2 5" xfId="4264"/>
    <cellStyle name="20% - Accent2 17 2 2 5 2" xfId="4265"/>
    <cellStyle name="20% - Accent2 17 2 2 6" xfId="4266"/>
    <cellStyle name="20% - Accent2 17 2 3" xfId="4267"/>
    <cellStyle name="20% - Accent2 17 2 3 2" xfId="4268"/>
    <cellStyle name="20% - Accent2 17 2 3 2 2" xfId="4269"/>
    <cellStyle name="20% - Accent2 17 2 3 2 2 2" xfId="4270"/>
    <cellStyle name="20% - Accent2 17 2 3 2 2 2 2" xfId="4271"/>
    <cellStyle name="20% - Accent2 17 2 3 2 2 3" xfId="4272"/>
    <cellStyle name="20% - Accent2 17 2 3 2 3" xfId="4273"/>
    <cellStyle name="20% - Accent2 17 2 3 2 3 2" xfId="4274"/>
    <cellStyle name="20% - Accent2 17 2 3 2 4" xfId="4275"/>
    <cellStyle name="20% - Accent2 17 2 3 3" xfId="4276"/>
    <cellStyle name="20% - Accent2 17 2 3 3 2" xfId="4277"/>
    <cellStyle name="20% - Accent2 17 2 3 3 2 2" xfId="4278"/>
    <cellStyle name="20% - Accent2 17 2 3 3 3" xfId="4279"/>
    <cellStyle name="20% - Accent2 17 2 3 4" xfId="4280"/>
    <cellStyle name="20% - Accent2 17 2 3 4 2" xfId="4281"/>
    <cellStyle name="20% - Accent2 17 2 3 5" xfId="4282"/>
    <cellStyle name="20% - Accent2 17 2 4" xfId="4283"/>
    <cellStyle name="20% - Accent2 17 2 4 2" xfId="4284"/>
    <cellStyle name="20% - Accent2 17 2 4 2 2" xfId="4285"/>
    <cellStyle name="20% - Accent2 17 2 4 2 2 2" xfId="4286"/>
    <cellStyle name="20% - Accent2 17 2 4 2 3" xfId="4287"/>
    <cellStyle name="20% - Accent2 17 2 4 3" xfId="4288"/>
    <cellStyle name="20% - Accent2 17 2 4 3 2" xfId="4289"/>
    <cellStyle name="20% - Accent2 17 2 4 4" xfId="4290"/>
    <cellStyle name="20% - Accent2 17 2 5" xfId="4291"/>
    <cellStyle name="20% - Accent2 17 2 5 2" xfId="4292"/>
    <cellStyle name="20% - Accent2 17 2 5 2 2" xfId="4293"/>
    <cellStyle name="20% - Accent2 17 2 5 3" xfId="4294"/>
    <cellStyle name="20% - Accent2 17 2 6" xfId="4295"/>
    <cellStyle name="20% - Accent2 17 2 6 2" xfId="4296"/>
    <cellStyle name="20% - Accent2 17 2 7" xfId="4297"/>
    <cellStyle name="20% - Accent2 17 3" xfId="4298"/>
    <cellStyle name="20% - Accent2 17 3 2" xfId="4299"/>
    <cellStyle name="20% - Accent2 17 3 2 2" xfId="4300"/>
    <cellStyle name="20% - Accent2 17 3 2 2 2" xfId="4301"/>
    <cellStyle name="20% - Accent2 17 3 2 2 2 2" xfId="4302"/>
    <cellStyle name="20% - Accent2 17 3 2 2 2 2 2" xfId="4303"/>
    <cellStyle name="20% - Accent2 17 3 2 2 2 3" xfId="4304"/>
    <cellStyle name="20% - Accent2 17 3 2 2 3" xfId="4305"/>
    <cellStyle name="20% - Accent2 17 3 2 2 3 2" xfId="4306"/>
    <cellStyle name="20% - Accent2 17 3 2 2 4" xfId="4307"/>
    <cellStyle name="20% - Accent2 17 3 2 3" xfId="4308"/>
    <cellStyle name="20% - Accent2 17 3 2 3 2" xfId="4309"/>
    <cellStyle name="20% - Accent2 17 3 2 3 2 2" xfId="4310"/>
    <cellStyle name="20% - Accent2 17 3 2 3 3" xfId="4311"/>
    <cellStyle name="20% - Accent2 17 3 2 4" xfId="4312"/>
    <cellStyle name="20% - Accent2 17 3 2 4 2" xfId="4313"/>
    <cellStyle name="20% - Accent2 17 3 2 5" xfId="4314"/>
    <cellStyle name="20% - Accent2 17 3 3" xfId="4315"/>
    <cellStyle name="20% - Accent2 17 3 3 2" xfId="4316"/>
    <cellStyle name="20% - Accent2 17 3 3 2 2" xfId="4317"/>
    <cellStyle name="20% - Accent2 17 3 3 2 2 2" xfId="4318"/>
    <cellStyle name="20% - Accent2 17 3 3 2 3" xfId="4319"/>
    <cellStyle name="20% - Accent2 17 3 3 3" xfId="4320"/>
    <cellStyle name="20% - Accent2 17 3 3 3 2" xfId="4321"/>
    <cellStyle name="20% - Accent2 17 3 3 4" xfId="4322"/>
    <cellStyle name="20% - Accent2 17 3 4" xfId="4323"/>
    <cellStyle name="20% - Accent2 17 3 4 2" xfId="4324"/>
    <cellStyle name="20% - Accent2 17 3 4 2 2" xfId="4325"/>
    <cellStyle name="20% - Accent2 17 3 4 3" xfId="4326"/>
    <cellStyle name="20% - Accent2 17 3 5" xfId="4327"/>
    <cellStyle name="20% - Accent2 17 3 5 2" xfId="4328"/>
    <cellStyle name="20% - Accent2 17 3 6" xfId="4329"/>
    <cellStyle name="20% - Accent2 17 4" xfId="4330"/>
    <cellStyle name="20% - Accent2 17 4 2" xfId="4331"/>
    <cellStyle name="20% - Accent2 17 4 2 2" xfId="4332"/>
    <cellStyle name="20% - Accent2 17 4 2 2 2" xfId="4333"/>
    <cellStyle name="20% - Accent2 17 4 2 2 2 2" xfId="4334"/>
    <cellStyle name="20% - Accent2 17 4 2 2 3" xfId="4335"/>
    <cellStyle name="20% - Accent2 17 4 2 3" xfId="4336"/>
    <cellStyle name="20% - Accent2 17 4 2 3 2" xfId="4337"/>
    <cellStyle name="20% - Accent2 17 4 2 4" xfId="4338"/>
    <cellStyle name="20% - Accent2 17 4 3" xfId="4339"/>
    <cellStyle name="20% - Accent2 17 4 3 2" xfId="4340"/>
    <cellStyle name="20% - Accent2 17 4 3 2 2" xfId="4341"/>
    <cellStyle name="20% - Accent2 17 4 3 3" xfId="4342"/>
    <cellStyle name="20% - Accent2 17 4 4" xfId="4343"/>
    <cellStyle name="20% - Accent2 17 4 4 2" xfId="4344"/>
    <cellStyle name="20% - Accent2 17 4 5" xfId="4345"/>
    <cellStyle name="20% - Accent2 17 5" xfId="4346"/>
    <cellStyle name="20% - Accent2 17 5 2" xfId="4347"/>
    <cellStyle name="20% - Accent2 17 5 2 2" xfId="4348"/>
    <cellStyle name="20% - Accent2 17 5 2 2 2" xfId="4349"/>
    <cellStyle name="20% - Accent2 17 5 2 3" xfId="4350"/>
    <cellStyle name="20% - Accent2 17 5 3" xfId="4351"/>
    <cellStyle name="20% - Accent2 17 5 3 2" xfId="4352"/>
    <cellStyle name="20% - Accent2 17 5 4" xfId="4353"/>
    <cellStyle name="20% - Accent2 17 6" xfId="4354"/>
    <cellStyle name="20% - Accent2 17 6 2" xfId="4355"/>
    <cellStyle name="20% - Accent2 17 6 2 2" xfId="4356"/>
    <cellStyle name="20% - Accent2 17 6 3" xfId="4357"/>
    <cellStyle name="20% - Accent2 17 7" xfId="4358"/>
    <cellStyle name="20% - Accent2 17 7 2" xfId="4359"/>
    <cellStyle name="20% - Accent2 17 8" xfId="4360"/>
    <cellStyle name="20% - Accent2 18" xfId="4361"/>
    <cellStyle name="20% - Accent2 18 2" xfId="4362"/>
    <cellStyle name="20% - Accent2 18 2 2" xfId="4363"/>
    <cellStyle name="20% - Accent2 18 2 2 2" xfId="4364"/>
    <cellStyle name="20% - Accent2 18 2 2 2 2" xfId="4365"/>
    <cellStyle name="20% - Accent2 18 2 2 2 2 2" xfId="4366"/>
    <cellStyle name="20% - Accent2 18 2 2 2 2 2 2" xfId="4367"/>
    <cellStyle name="20% - Accent2 18 2 2 2 2 3" xfId="4368"/>
    <cellStyle name="20% - Accent2 18 2 2 2 3" xfId="4369"/>
    <cellStyle name="20% - Accent2 18 2 2 2 3 2" xfId="4370"/>
    <cellStyle name="20% - Accent2 18 2 2 2 4" xfId="4371"/>
    <cellStyle name="20% - Accent2 18 2 2 3" xfId="4372"/>
    <cellStyle name="20% - Accent2 18 2 2 3 2" xfId="4373"/>
    <cellStyle name="20% - Accent2 18 2 2 3 2 2" xfId="4374"/>
    <cellStyle name="20% - Accent2 18 2 2 3 3" xfId="4375"/>
    <cellStyle name="20% - Accent2 18 2 2 4" xfId="4376"/>
    <cellStyle name="20% - Accent2 18 2 2 4 2" xfId="4377"/>
    <cellStyle name="20% - Accent2 18 2 2 5" xfId="4378"/>
    <cellStyle name="20% - Accent2 18 2 3" xfId="4379"/>
    <cellStyle name="20% - Accent2 18 2 3 2" xfId="4380"/>
    <cellStyle name="20% - Accent2 18 2 3 2 2" xfId="4381"/>
    <cellStyle name="20% - Accent2 18 2 3 2 2 2" xfId="4382"/>
    <cellStyle name="20% - Accent2 18 2 3 2 3" xfId="4383"/>
    <cellStyle name="20% - Accent2 18 2 3 3" xfId="4384"/>
    <cellStyle name="20% - Accent2 18 2 3 3 2" xfId="4385"/>
    <cellStyle name="20% - Accent2 18 2 3 4" xfId="4386"/>
    <cellStyle name="20% - Accent2 18 2 4" xfId="4387"/>
    <cellStyle name="20% - Accent2 18 2 4 2" xfId="4388"/>
    <cellStyle name="20% - Accent2 18 2 4 2 2" xfId="4389"/>
    <cellStyle name="20% - Accent2 18 2 4 3" xfId="4390"/>
    <cellStyle name="20% - Accent2 18 2 5" xfId="4391"/>
    <cellStyle name="20% - Accent2 18 2 5 2" xfId="4392"/>
    <cellStyle name="20% - Accent2 18 2 6" xfId="4393"/>
    <cellStyle name="20% - Accent2 18 3" xfId="4394"/>
    <cellStyle name="20% - Accent2 18 3 2" xfId="4395"/>
    <cellStyle name="20% - Accent2 18 3 2 2" xfId="4396"/>
    <cellStyle name="20% - Accent2 18 3 2 2 2" xfId="4397"/>
    <cellStyle name="20% - Accent2 18 3 2 2 2 2" xfId="4398"/>
    <cellStyle name="20% - Accent2 18 3 2 2 3" xfId="4399"/>
    <cellStyle name="20% - Accent2 18 3 2 3" xfId="4400"/>
    <cellStyle name="20% - Accent2 18 3 2 3 2" xfId="4401"/>
    <cellStyle name="20% - Accent2 18 3 2 4" xfId="4402"/>
    <cellStyle name="20% - Accent2 18 3 3" xfId="4403"/>
    <cellStyle name="20% - Accent2 18 3 3 2" xfId="4404"/>
    <cellStyle name="20% - Accent2 18 3 3 2 2" xfId="4405"/>
    <cellStyle name="20% - Accent2 18 3 3 3" xfId="4406"/>
    <cellStyle name="20% - Accent2 18 3 4" xfId="4407"/>
    <cellStyle name="20% - Accent2 18 3 4 2" xfId="4408"/>
    <cellStyle name="20% - Accent2 18 3 5" xfId="4409"/>
    <cellStyle name="20% - Accent2 18 4" xfId="4410"/>
    <cellStyle name="20% - Accent2 18 4 2" xfId="4411"/>
    <cellStyle name="20% - Accent2 18 4 2 2" xfId="4412"/>
    <cellStyle name="20% - Accent2 18 4 2 2 2" xfId="4413"/>
    <cellStyle name="20% - Accent2 18 4 2 3" xfId="4414"/>
    <cellStyle name="20% - Accent2 18 4 3" xfId="4415"/>
    <cellStyle name="20% - Accent2 18 4 3 2" xfId="4416"/>
    <cellStyle name="20% - Accent2 18 4 4" xfId="4417"/>
    <cellStyle name="20% - Accent2 18 5" xfId="4418"/>
    <cellStyle name="20% - Accent2 18 5 2" xfId="4419"/>
    <cellStyle name="20% - Accent2 18 5 2 2" xfId="4420"/>
    <cellStyle name="20% - Accent2 18 5 3" xfId="4421"/>
    <cellStyle name="20% - Accent2 18 6" xfId="4422"/>
    <cellStyle name="20% - Accent2 18 6 2" xfId="4423"/>
    <cellStyle name="20% - Accent2 18 7" xfId="4424"/>
    <cellStyle name="20% - Accent2 19" xfId="4425"/>
    <cellStyle name="20% - Accent2 19 2" xfId="4426"/>
    <cellStyle name="20% - Accent2 19 2 2" xfId="4427"/>
    <cellStyle name="20% - Accent2 19 2 2 2" xfId="4428"/>
    <cellStyle name="20% - Accent2 19 2 2 2 2" xfId="4429"/>
    <cellStyle name="20% - Accent2 19 2 2 2 2 2" xfId="4430"/>
    <cellStyle name="20% - Accent2 19 2 2 2 3" xfId="4431"/>
    <cellStyle name="20% - Accent2 19 2 2 3" xfId="4432"/>
    <cellStyle name="20% - Accent2 19 2 2 3 2" xfId="4433"/>
    <cellStyle name="20% - Accent2 19 2 2 4" xfId="4434"/>
    <cellStyle name="20% - Accent2 19 2 3" xfId="4435"/>
    <cellStyle name="20% - Accent2 19 2 3 2" xfId="4436"/>
    <cellStyle name="20% - Accent2 19 2 3 2 2" xfId="4437"/>
    <cellStyle name="20% - Accent2 19 2 3 3" xfId="4438"/>
    <cellStyle name="20% - Accent2 19 2 4" xfId="4439"/>
    <cellStyle name="20% - Accent2 19 2 4 2" xfId="4440"/>
    <cellStyle name="20% - Accent2 19 2 5" xfId="4441"/>
    <cellStyle name="20% - Accent2 19 3" xfId="4442"/>
    <cellStyle name="20% - Accent2 19 3 2" xfId="4443"/>
    <cellStyle name="20% - Accent2 19 3 2 2" xfId="4444"/>
    <cellStyle name="20% - Accent2 19 3 2 2 2" xfId="4445"/>
    <cellStyle name="20% - Accent2 19 3 2 3" xfId="4446"/>
    <cellStyle name="20% - Accent2 19 3 3" xfId="4447"/>
    <cellStyle name="20% - Accent2 19 3 3 2" xfId="4448"/>
    <cellStyle name="20% - Accent2 19 3 4" xfId="4449"/>
    <cellStyle name="20% - Accent2 19 4" xfId="4450"/>
    <cellStyle name="20% - Accent2 19 4 2" xfId="4451"/>
    <cellStyle name="20% - Accent2 19 4 2 2" xfId="4452"/>
    <cellStyle name="20% - Accent2 19 4 3" xfId="4453"/>
    <cellStyle name="20% - Accent2 19 5" xfId="4454"/>
    <cellStyle name="20% - Accent2 19 5 2" xfId="4455"/>
    <cellStyle name="20% - Accent2 19 6" xfId="4456"/>
    <cellStyle name="20% - Accent2 2" xfId="4457"/>
    <cellStyle name="20% - Accent2 2 10" xfId="4458"/>
    <cellStyle name="20% - Accent2 2 2" xfId="4459"/>
    <cellStyle name="20% - Accent2 2 2 2" xfId="4460"/>
    <cellStyle name="20% - Accent2 2 2 2 2" xfId="4461"/>
    <cellStyle name="20% - Accent2 2 2 2 2 2" xfId="4462"/>
    <cellStyle name="20% - Accent2 2 2 2 2 2 2" xfId="4463"/>
    <cellStyle name="20% - Accent2 2 2 2 2 2 2 2" xfId="4464"/>
    <cellStyle name="20% - Accent2 2 2 2 2 2 2 2 2" xfId="4465"/>
    <cellStyle name="20% - Accent2 2 2 2 2 2 2 2 2 2" xfId="4466"/>
    <cellStyle name="20% - Accent2 2 2 2 2 2 2 2 2 2 2" xfId="4467"/>
    <cellStyle name="20% - Accent2 2 2 2 2 2 2 2 2 3" xfId="4468"/>
    <cellStyle name="20% - Accent2 2 2 2 2 2 2 2 3" xfId="4469"/>
    <cellStyle name="20% - Accent2 2 2 2 2 2 2 2 3 2" xfId="4470"/>
    <cellStyle name="20% - Accent2 2 2 2 2 2 2 2 4" xfId="4471"/>
    <cellStyle name="20% - Accent2 2 2 2 2 2 2 3" xfId="4472"/>
    <cellStyle name="20% - Accent2 2 2 2 2 2 2 3 2" xfId="4473"/>
    <cellStyle name="20% - Accent2 2 2 2 2 2 2 3 2 2" xfId="4474"/>
    <cellStyle name="20% - Accent2 2 2 2 2 2 2 3 3" xfId="4475"/>
    <cellStyle name="20% - Accent2 2 2 2 2 2 2 4" xfId="4476"/>
    <cellStyle name="20% - Accent2 2 2 2 2 2 2 4 2" xfId="4477"/>
    <cellStyle name="20% - Accent2 2 2 2 2 2 2 5" xfId="4478"/>
    <cellStyle name="20% - Accent2 2 2 2 2 2 3" xfId="4479"/>
    <cellStyle name="20% - Accent2 2 2 2 2 2 3 2" xfId="4480"/>
    <cellStyle name="20% - Accent2 2 2 2 2 2 3 2 2" xfId="4481"/>
    <cellStyle name="20% - Accent2 2 2 2 2 2 3 2 2 2" xfId="4482"/>
    <cellStyle name="20% - Accent2 2 2 2 2 2 3 2 3" xfId="4483"/>
    <cellStyle name="20% - Accent2 2 2 2 2 2 3 3" xfId="4484"/>
    <cellStyle name="20% - Accent2 2 2 2 2 2 3 3 2" xfId="4485"/>
    <cellStyle name="20% - Accent2 2 2 2 2 2 3 4" xfId="4486"/>
    <cellStyle name="20% - Accent2 2 2 2 2 2 4" xfId="4487"/>
    <cellStyle name="20% - Accent2 2 2 2 2 2 4 2" xfId="4488"/>
    <cellStyle name="20% - Accent2 2 2 2 2 2 4 2 2" xfId="4489"/>
    <cellStyle name="20% - Accent2 2 2 2 2 2 4 3" xfId="4490"/>
    <cellStyle name="20% - Accent2 2 2 2 2 2 5" xfId="4491"/>
    <cellStyle name="20% - Accent2 2 2 2 2 2 5 2" xfId="4492"/>
    <cellStyle name="20% - Accent2 2 2 2 2 2 6" xfId="4493"/>
    <cellStyle name="20% - Accent2 2 2 2 2 3" xfId="4494"/>
    <cellStyle name="20% - Accent2 2 2 2 2 3 2" xfId="4495"/>
    <cellStyle name="20% - Accent2 2 2 2 2 3 2 2" xfId="4496"/>
    <cellStyle name="20% - Accent2 2 2 2 2 3 2 2 2" xfId="4497"/>
    <cellStyle name="20% - Accent2 2 2 2 2 3 2 2 2 2" xfId="4498"/>
    <cellStyle name="20% - Accent2 2 2 2 2 3 2 2 3" xfId="4499"/>
    <cellStyle name="20% - Accent2 2 2 2 2 3 2 3" xfId="4500"/>
    <cellStyle name="20% - Accent2 2 2 2 2 3 2 3 2" xfId="4501"/>
    <cellStyle name="20% - Accent2 2 2 2 2 3 2 4" xfId="4502"/>
    <cellStyle name="20% - Accent2 2 2 2 2 3 3" xfId="4503"/>
    <cellStyle name="20% - Accent2 2 2 2 2 3 3 2" xfId="4504"/>
    <cellStyle name="20% - Accent2 2 2 2 2 3 3 2 2" xfId="4505"/>
    <cellStyle name="20% - Accent2 2 2 2 2 3 3 3" xfId="4506"/>
    <cellStyle name="20% - Accent2 2 2 2 2 3 4" xfId="4507"/>
    <cellStyle name="20% - Accent2 2 2 2 2 3 4 2" xfId="4508"/>
    <cellStyle name="20% - Accent2 2 2 2 2 3 5" xfId="4509"/>
    <cellStyle name="20% - Accent2 2 2 2 2 4" xfId="4510"/>
    <cellStyle name="20% - Accent2 2 2 2 2 4 2" xfId="4511"/>
    <cellStyle name="20% - Accent2 2 2 2 2 4 2 2" xfId="4512"/>
    <cellStyle name="20% - Accent2 2 2 2 2 4 2 2 2" xfId="4513"/>
    <cellStyle name="20% - Accent2 2 2 2 2 4 2 3" xfId="4514"/>
    <cellStyle name="20% - Accent2 2 2 2 2 4 3" xfId="4515"/>
    <cellStyle name="20% - Accent2 2 2 2 2 4 3 2" xfId="4516"/>
    <cellStyle name="20% - Accent2 2 2 2 2 4 4" xfId="4517"/>
    <cellStyle name="20% - Accent2 2 2 2 2 5" xfId="4518"/>
    <cellStyle name="20% - Accent2 2 2 2 2 5 2" xfId="4519"/>
    <cellStyle name="20% - Accent2 2 2 2 2 5 2 2" xfId="4520"/>
    <cellStyle name="20% - Accent2 2 2 2 2 5 3" xfId="4521"/>
    <cellStyle name="20% - Accent2 2 2 2 2 6" xfId="4522"/>
    <cellStyle name="20% - Accent2 2 2 2 2 6 2" xfId="4523"/>
    <cellStyle name="20% - Accent2 2 2 2 2 7" xfId="4524"/>
    <cellStyle name="20% - Accent2 2 2 2 3" xfId="4525"/>
    <cellStyle name="20% - Accent2 2 2 2 3 2" xfId="4526"/>
    <cellStyle name="20% - Accent2 2 2 2 3 2 2" xfId="4527"/>
    <cellStyle name="20% - Accent2 2 2 2 3 2 2 2" xfId="4528"/>
    <cellStyle name="20% - Accent2 2 2 2 3 2 2 2 2" xfId="4529"/>
    <cellStyle name="20% - Accent2 2 2 2 3 2 2 2 2 2" xfId="4530"/>
    <cellStyle name="20% - Accent2 2 2 2 3 2 2 2 3" xfId="4531"/>
    <cellStyle name="20% - Accent2 2 2 2 3 2 2 3" xfId="4532"/>
    <cellStyle name="20% - Accent2 2 2 2 3 2 2 3 2" xfId="4533"/>
    <cellStyle name="20% - Accent2 2 2 2 3 2 2 4" xfId="4534"/>
    <cellStyle name="20% - Accent2 2 2 2 3 2 3" xfId="4535"/>
    <cellStyle name="20% - Accent2 2 2 2 3 2 3 2" xfId="4536"/>
    <cellStyle name="20% - Accent2 2 2 2 3 2 3 2 2" xfId="4537"/>
    <cellStyle name="20% - Accent2 2 2 2 3 2 3 3" xfId="4538"/>
    <cellStyle name="20% - Accent2 2 2 2 3 2 4" xfId="4539"/>
    <cellStyle name="20% - Accent2 2 2 2 3 2 4 2" xfId="4540"/>
    <cellStyle name="20% - Accent2 2 2 2 3 2 5" xfId="4541"/>
    <cellStyle name="20% - Accent2 2 2 2 3 3" xfId="4542"/>
    <cellStyle name="20% - Accent2 2 2 2 3 3 2" xfId="4543"/>
    <cellStyle name="20% - Accent2 2 2 2 3 3 2 2" xfId="4544"/>
    <cellStyle name="20% - Accent2 2 2 2 3 3 2 2 2" xfId="4545"/>
    <cellStyle name="20% - Accent2 2 2 2 3 3 2 3" xfId="4546"/>
    <cellStyle name="20% - Accent2 2 2 2 3 3 3" xfId="4547"/>
    <cellStyle name="20% - Accent2 2 2 2 3 3 3 2" xfId="4548"/>
    <cellStyle name="20% - Accent2 2 2 2 3 3 4" xfId="4549"/>
    <cellStyle name="20% - Accent2 2 2 2 3 4" xfId="4550"/>
    <cellStyle name="20% - Accent2 2 2 2 3 4 2" xfId="4551"/>
    <cellStyle name="20% - Accent2 2 2 2 3 4 2 2" xfId="4552"/>
    <cellStyle name="20% - Accent2 2 2 2 3 4 3" xfId="4553"/>
    <cellStyle name="20% - Accent2 2 2 2 3 5" xfId="4554"/>
    <cellStyle name="20% - Accent2 2 2 2 3 5 2" xfId="4555"/>
    <cellStyle name="20% - Accent2 2 2 2 3 6" xfId="4556"/>
    <cellStyle name="20% - Accent2 2 2 2 4" xfId="4557"/>
    <cellStyle name="20% - Accent2 2 2 2 4 2" xfId="4558"/>
    <cellStyle name="20% - Accent2 2 2 2 4 2 2" xfId="4559"/>
    <cellStyle name="20% - Accent2 2 2 2 4 2 2 2" xfId="4560"/>
    <cellStyle name="20% - Accent2 2 2 2 4 2 2 2 2" xfId="4561"/>
    <cellStyle name="20% - Accent2 2 2 2 4 2 2 3" xfId="4562"/>
    <cellStyle name="20% - Accent2 2 2 2 4 2 3" xfId="4563"/>
    <cellStyle name="20% - Accent2 2 2 2 4 2 3 2" xfId="4564"/>
    <cellStyle name="20% - Accent2 2 2 2 4 2 4" xfId="4565"/>
    <cellStyle name="20% - Accent2 2 2 2 4 3" xfId="4566"/>
    <cellStyle name="20% - Accent2 2 2 2 4 3 2" xfId="4567"/>
    <cellStyle name="20% - Accent2 2 2 2 4 3 2 2" xfId="4568"/>
    <cellStyle name="20% - Accent2 2 2 2 4 3 3" xfId="4569"/>
    <cellStyle name="20% - Accent2 2 2 2 4 4" xfId="4570"/>
    <cellStyle name="20% - Accent2 2 2 2 4 4 2" xfId="4571"/>
    <cellStyle name="20% - Accent2 2 2 2 4 5" xfId="4572"/>
    <cellStyle name="20% - Accent2 2 2 2 5" xfId="4573"/>
    <cellStyle name="20% - Accent2 2 2 2 5 2" xfId="4574"/>
    <cellStyle name="20% - Accent2 2 2 2 5 2 2" xfId="4575"/>
    <cellStyle name="20% - Accent2 2 2 2 5 2 2 2" xfId="4576"/>
    <cellStyle name="20% - Accent2 2 2 2 5 2 3" xfId="4577"/>
    <cellStyle name="20% - Accent2 2 2 2 5 3" xfId="4578"/>
    <cellStyle name="20% - Accent2 2 2 2 5 3 2" xfId="4579"/>
    <cellStyle name="20% - Accent2 2 2 2 5 4" xfId="4580"/>
    <cellStyle name="20% - Accent2 2 2 2 6" xfId="4581"/>
    <cellStyle name="20% - Accent2 2 2 2 6 2" xfId="4582"/>
    <cellStyle name="20% - Accent2 2 2 2 6 2 2" xfId="4583"/>
    <cellStyle name="20% - Accent2 2 2 2 6 3" xfId="4584"/>
    <cellStyle name="20% - Accent2 2 2 2 7" xfId="4585"/>
    <cellStyle name="20% - Accent2 2 2 2 7 2" xfId="4586"/>
    <cellStyle name="20% - Accent2 2 2 2 8" xfId="4587"/>
    <cellStyle name="20% - Accent2 2 2 3" xfId="4588"/>
    <cellStyle name="20% - Accent2 2 2 3 2" xfId="4589"/>
    <cellStyle name="20% - Accent2 2 2 3 2 2" xfId="4590"/>
    <cellStyle name="20% - Accent2 2 2 3 2 2 2" xfId="4591"/>
    <cellStyle name="20% - Accent2 2 2 3 2 2 2 2" xfId="4592"/>
    <cellStyle name="20% - Accent2 2 2 3 2 2 2 2 2" xfId="4593"/>
    <cellStyle name="20% - Accent2 2 2 3 2 2 2 2 2 2" xfId="4594"/>
    <cellStyle name="20% - Accent2 2 2 3 2 2 2 2 3" xfId="4595"/>
    <cellStyle name="20% - Accent2 2 2 3 2 2 2 3" xfId="4596"/>
    <cellStyle name="20% - Accent2 2 2 3 2 2 2 3 2" xfId="4597"/>
    <cellStyle name="20% - Accent2 2 2 3 2 2 2 4" xfId="4598"/>
    <cellStyle name="20% - Accent2 2 2 3 2 2 3" xfId="4599"/>
    <cellStyle name="20% - Accent2 2 2 3 2 2 3 2" xfId="4600"/>
    <cellStyle name="20% - Accent2 2 2 3 2 2 3 2 2" xfId="4601"/>
    <cellStyle name="20% - Accent2 2 2 3 2 2 3 3" xfId="4602"/>
    <cellStyle name="20% - Accent2 2 2 3 2 2 4" xfId="4603"/>
    <cellStyle name="20% - Accent2 2 2 3 2 2 4 2" xfId="4604"/>
    <cellStyle name="20% - Accent2 2 2 3 2 2 5" xfId="4605"/>
    <cellStyle name="20% - Accent2 2 2 3 2 3" xfId="4606"/>
    <cellStyle name="20% - Accent2 2 2 3 2 3 2" xfId="4607"/>
    <cellStyle name="20% - Accent2 2 2 3 2 3 2 2" xfId="4608"/>
    <cellStyle name="20% - Accent2 2 2 3 2 3 2 2 2" xfId="4609"/>
    <cellStyle name="20% - Accent2 2 2 3 2 3 2 3" xfId="4610"/>
    <cellStyle name="20% - Accent2 2 2 3 2 3 3" xfId="4611"/>
    <cellStyle name="20% - Accent2 2 2 3 2 3 3 2" xfId="4612"/>
    <cellStyle name="20% - Accent2 2 2 3 2 3 4" xfId="4613"/>
    <cellStyle name="20% - Accent2 2 2 3 2 4" xfId="4614"/>
    <cellStyle name="20% - Accent2 2 2 3 2 4 2" xfId="4615"/>
    <cellStyle name="20% - Accent2 2 2 3 2 4 2 2" xfId="4616"/>
    <cellStyle name="20% - Accent2 2 2 3 2 4 3" xfId="4617"/>
    <cellStyle name="20% - Accent2 2 2 3 2 5" xfId="4618"/>
    <cellStyle name="20% - Accent2 2 2 3 2 5 2" xfId="4619"/>
    <cellStyle name="20% - Accent2 2 2 3 2 6" xfId="4620"/>
    <cellStyle name="20% - Accent2 2 2 3 3" xfId="4621"/>
    <cellStyle name="20% - Accent2 2 2 3 3 2" xfId="4622"/>
    <cellStyle name="20% - Accent2 2 2 3 3 2 2" xfId="4623"/>
    <cellStyle name="20% - Accent2 2 2 3 3 2 2 2" xfId="4624"/>
    <cellStyle name="20% - Accent2 2 2 3 3 2 2 2 2" xfId="4625"/>
    <cellStyle name="20% - Accent2 2 2 3 3 2 2 3" xfId="4626"/>
    <cellStyle name="20% - Accent2 2 2 3 3 2 3" xfId="4627"/>
    <cellStyle name="20% - Accent2 2 2 3 3 2 3 2" xfId="4628"/>
    <cellStyle name="20% - Accent2 2 2 3 3 2 4" xfId="4629"/>
    <cellStyle name="20% - Accent2 2 2 3 3 3" xfId="4630"/>
    <cellStyle name="20% - Accent2 2 2 3 3 3 2" xfId="4631"/>
    <cellStyle name="20% - Accent2 2 2 3 3 3 2 2" xfId="4632"/>
    <cellStyle name="20% - Accent2 2 2 3 3 3 3" xfId="4633"/>
    <cellStyle name="20% - Accent2 2 2 3 3 4" xfId="4634"/>
    <cellStyle name="20% - Accent2 2 2 3 3 4 2" xfId="4635"/>
    <cellStyle name="20% - Accent2 2 2 3 3 5" xfId="4636"/>
    <cellStyle name="20% - Accent2 2 2 3 4" xfId="4637"/>
    <cellStyle name="20% - Accent2 2 2 3 4 2" xfId="4638"/>
    <cellStyle name="20% - Accent2 2 2 3 4 2 2" xfId="4639"/>
    <cellStyle name="20% - Accent2 2 2 3 4 2 2 2" xfId="4640"/>
    <cellStyle name="20% - Accent2 2 2 3 4 2 3" xfId="4641"/>
    <cellStyle name="20% - Accent2 2 2 3 4 3" xfId="4642"/>
    <cellStyle name="20% - Accent2 2 2 3 4 3 2" xfId="4643"/>
    <cellStyle name="20% - Accent2 2 2 3 4 4" xfId="4644"/>
    <cellStyle name="20% - Accent2 2 2 3 5" xfId="4645"/>
    <cellStyle name="20% - Accent2 2 2 3 5 2" xfId="4646"/>
    <cellStyle name="20% - Accent2 2 2 3 5 2 2" xfId="4647"/>
    <cellStyle name="20% - Accent2 2 2 3 5 3" xfId="4648"/>
    <cellStyle name="20% - Accent2 2 2 3 6" xfId="4649"/>
    <cellStyle name="20% - Accent2 2 2 3 6 2" xfId="4650"/>
    <cellStyle name="20% - Accent2 2 2 3 7" xfId="4651"/>
    <cellStyle name="20% - Accent2 2 2 4" xfId="4652"/>
    <cellStyle name="20% - Accent2 2 2 4 2" xfId="4653"/>
    <cellStyle name="20% - Accent2 2 2 4 2 2" xfId="4654"/>
    <cellStyle name="20% - Accent2 2 2 4 2 2 2" xfId="4655"/>
    <cellStyle name="20% - Accent2 2 2 4 2 2 2 2" xfId="4656"/>
    <cellStyle name="20% - Accent2 2 2 4 2 2 2 2 2" xfId="4657"/>
    <cellStyle name="20% - Accent2 2 2 4 2 2 2 3" xfId="4658"/>
    <cellStyle name="20% - Accent2 2 2 4 2 2 3" xfId="4659"/>
    <cellStyle name="20% - Accent2 2 2 4 2 2 3 2" xfId="4660"/>
    <cellStyle name="20% - Accent2 2 2 4 2 2 4" xfId="4661"/>
    <cellStyle name="20% - Accent2 2 2 4 2 3" xfId="4662"/>
    <cellStyle name="20% - Accent2 2 2 4 2 3 2" xfId="4663"/>
    <cellStyle name="20% - Accent2 2 2 4 2 3 2 2" xfId="4664"/>
    <cellStyle name="20% - Accent2 2 2 4 2 3 3" xfId="4665"/>
    <cellStyle name="20% - Accent2 2 2 4 2 4" xfId="4666"/>
    <cellStyle name="20% - Accent2 2 2 4 2 4 2" xfId="4667"/>
    <cellStyle name="20% - Accent2 2 2 4 2 5" xfId="4668"/>
    <cellStyle name="20% - Accent2 2 2 4 3" xfId="4669"/>
    <cellStyle name="20% - Accent2 2 2 4 3 2" xfId="4670"/>
    <cellStyle name="20% - Accent2 2 2 4 3 2 2" xfId="4671"/>
    <cellStyle name="20% - Accent2 2 2 4 3 2 2 2" xfId="4672"/>
    <cellStyle name="20% - Accent2 2 2 4 3 2 3" xfId="4673"/>
    <cellStyle name="20% - Accent2 2 2 4 3 3" xfId="4674"/>
    <cellStyle name="20% - Accent2 2 2 4 3 3 2" xfId="4675"/>
    <cellStyle name="20% - Accent2 2 2 4 3 4" xfId="4676"/>
    <cellStyle name="20% - Accent2 2 2 4 4" xfId="4677"/>
    <cellStyle name="20% - Accent2 2 2 4 4 2" xfId="4678"/>
    <cellStyle name="20% - Accent2 2 2 4 4 2 2" xfId="4679"/>
    <cellStyle name="20% - Accent2 2 2 4 4 3" xfId="4680"/>
    <cellStyle name="20% - Accent2 2 2 4 5" xfId="4681"/>
    <cellStyle name="20% - Accent2 2 2 4 5 2" xfId="4682"/>
    <cellStyle name="20% - Accent2 2 2 4 6" xfId="4683"/>
    <cellStyle name="20% - Accent2 2 2 5" xfId="4684"/>
    <cellStyle name="20% - Accent2 2 2 5 2" xfId="4685"/>
    <cellStyle name="20% - Accent2 2 2 5 2 2" xfId="4686"/>
    <cellStyle name="20% - Accent2 2 2 5 2 2 2" xfId="4687"/>
    <cellStyle name="20% - Accent2 2 2 5 2 2 2 2" xfId="4688"/>
    <cellStyle name="20% - Accent2 2 2 5 2 2 3" xfId="4689"/>
    <cellStyle name="20% - Accent2 2 2 5 2 3" xfId="4690"/>
    <cellStyle name="20% - Accent2 2 2 5 2 3 2" xfId="4691"/>
    <cellStyle name="20% - Accent2 2 2 5 2 4" xfId="4692"/>
    <cellStyle name="20% - Accent2 2 2 5 3" xfId="4693"/>
    <cellStyle name="20% - Accent2 2 2 5 3 2" xfId="4694"/>
    <cellStyle name="20% - Accent2 2 2 5 3 2 2" xfId="4695"/>
    <cellStyle name="20% - Accent2 2 2 5 3 3" xfId="4696"/>
    <cellStyle name="20% - Accent2 2 2 5 4" xfId="4697"/>
    <cellStyle name="20% - Accent2 2 2 5 4 2" xfId="4698"/>
    <cellStyle name="20% - Accent2 2 2 5 5" xfId="4699"/>
    <cellStyle name="20% - Accent2 2 2 6" xfId="4700"/>
    <cellStyle name="20% - Accent2 2 2 6 2" xfId="4701"/>
    <cellStyle name="20% - Accent2 2 2 6 2 2" xfId="4702"/>
    <cellStyle name="20% - Accent2 2 2 6 2 2 2" xfId="4703"/>
    <cellStyle name="20% - Accent2 2 2 6 2 3" xfId="4704"/>
    <cellStyle name="20% - Accent2 2 2 6 3" xfId="4705"/>
    <cellStyle name="20% - Accent2 2 2 6 3 2" xfId="4706"/>
    <cellStyle name="20% - Accent2 2 2 6 4" xfId="4707"/>
    <cellStyle name="20% - Accent2 2 2 7" xfId="4708"/>
    <cellStyle name="20% - Accent2 2 2 7 2" xfId="4709"/>
    <cellStyle name="20% - Accent2 2 2 7 2 2" xfId="4710"/>
    <cellStyle name="20% - Accent2 2 2 7 3" xfId="4711"/>
    <cellStyle name="20% - Accent2 2 2 8" xfId="4712"/>
    <cellStyle name="20% - Accent2 2 2 8 2" xfId="4713"/>
    <cellStyle name="20% - Accent2 2 2 9" xfId="4714"/>
    <cellStyle name="20% - Accent2 2 3" xfId="4715"/>
    <cellStyle name="20% - Accent2 2 3 2" xfId="4716"/>
    <cellStyle name="20% - Accent2 2 3 2 2" xfId="4717"/>
    <cellStyle name="20% - Accent2 2 3 2 2 2" xfId="4718"/>
    <cellStyle name="20% - Accent2 2 3 2 2 2 2" xfId="4719"/>
    <cellStyle name="20% - Accent2 2 3 2 2 2 2 2" xfId="4720"/>
    <cellStyle name="20% - Accent2 2 3 2 2 2 2 2 2" xfId="4721"/>
    <cellStyle name="20% - Accent2 2 3 2 2 2 2 2 2 2" xfId="4722"/>
    <cellStyle name="20% - Accent2 2 3 2 2 2 2 2 3" xfId="4723"/>
    <cellStyle name="20% - Accent2 2 3 2 2 2 2 3" xfId="4724"/>
    <cellStyle name="20% - Accent2 2 3 2 2 2 2 3 2" xfId="4725"/>
    <cellStyle name="20% - Accent2 2 3 2 2 2 2 4" xfId="4726"/>
    <cellStyle name="20% - Accent2 2 3 2 2 2 3" xfId="4727"/>
    <cellStyle name="20% - Accent2 2 3 2 2 2 3 2" xfId="4728"/>
    <cellStyle name="20% - Accent2 2 3 2 2 2 3 2 2" xfId="4729"/>
    <cellStyle name="20% - Accent2 2 3 2 2 2 3 3" xfId="4730"/>
    <cellStyle name="20% - Accent2 2 3 2 2 2 4" xfId="4731"/>
    <cellStyle name="20% - Accent2 2 3 2 2 2 4 2" xfId="4732"/>
    <cellStyle name="20% - Accent2 2 3 2 2 2 5" xfId="4733"/>
    <cellStyle name="20% - Accent2 2 3 2 2 3" xfId="4734"/>
    <cellStyle name="20% - Accent2 2 3 2 2 3 2" xfId="4735"/>
    <cellStyle name="20% - Accent2 2 3 2 2 3 2 2" xfId="4736"/>
    <cellStyle name="20% - Accent2 2 3 2 2 3 2 2 2" xfId="4737"/>
    <cellStyle name="20% - Accent2 2 3 2 2 3 2 3" xfId="4738"/>
    <cellStyle name="20% - Accent2 2 3 2 2 3 3" xfId="4739"/>
    <cellStyle name="20% - Accent2 2 3 2 2 3 3 2" xfId="4740"/>
    <cellStyle name="20% - Accent2 2 3 2 2 3 4" xfId="4741"/>
    <cellStyle name="20% - Accent2 2 3 2 2 4" xfId="4742"/>
    <cellStyle name="20% - Accent2 2 3 2 2 4 2" xfId="4743"/>
    <cellStyle name="20% - Accent2 2 3 2 2 4 2 2" xfId="4744"/>
    <cellStyle name="20% - Accent2 2 3 2 2 4 3" xfId="4745"/>
    <cellStyle name="20% - Accent2 2 3 2 2 5" xfId="4746"/>
    <cellStyle name="20% - Accent2 2 3 2 2 5 2" xfId="4747"/>
    <cellStyle name="20% - Accent2 2 3 2 2 6" xfId="4748"/>
    <cellStyle name="20% - Accent2 2 3 2 3" xfId="4749"/>
    <cellStyle name="20% - Accent2 2 3 2 3 2" xfId="4750"/>
    <cellStyle name="20% - Accent2 2 3 2 3 2 2" xfId="4751"/>
    <cellStyle name="20% - Accent2 2 3 2 3 2 2 2" xfId="4752"/>
    <cellStyle name="20% - Accent2 2 3 2 3 2 2 2 2" xfId="4753"/>
    <cellStyle name="20% - Accent2 2 3 2 3 2 2 3" xfId="4754"/>
    <cellStyle name="20% - Accent2 2 3 2 3 2 3" xfId="4755"/>
    <cellStyle name="20% - Accent2 2 3 2 3 2 3 2" xfId="4756"/>
    <cellStyle name="20% - Accent2 2 3 2 3 2 4" xfId="4757"/>
    <cellStyle name="20% - Accent2 2 3 2 3 3" xfId="4758"/>
    <cellStyle name="20% - Accent2 2 3 2 3 3 2" xfId="4759"/>
    <cellStyle name="20% - Accent2 2 3 2 3 3 2 2" xfId="4760"/>
    <cellStyle name="20% - Accent2 2 3 2 3 3 3" xfId="4761"/>
    <cellStyle name="20% - Accent2 2 3 2 3 4" xfId="4762"/>
    <cellStyle name="20% - Accent2 2 3 2 3 4 2" xfId="4763"/>
    <cellStyle name="20% - Accent2 2 3 2 3 5" xfId="4764"/>
    <cellStyle name="20% - Accent2 2 3 2 4" xfId="4765"/>
    <cellStyle name="20% - Accent2 2 3 2 4 2" xfId="4766"/>
    <cellStyle name="20% - Accent2 2 3 2 4 2 2" xfId="4767"/>
    <cellStyle name="20% - Accent2 2 3 2 4 2 2 2" xfId="4768"/>
    <cellStyle name="20% - Accent2 2 3 2 4 2 3" xfId="4769"/>
    <cellStyle name="20% - Accent2 2 3 2 4 3" xfId="4770"/>
    <cellStyle name="20% - Accent2 2 3 2 4 3 2" xfId="4771"/>
    <cellStyle name="20% - Accent2 2 3 2 4 4" xfId="4772"/>
    <cellStyle name="20% - Accent2 2 3 2 5" xfId="4773"/>
    <cellStyle name="20% - Accent2 2 3 2 5 2" xfId="4774"/>
    <cellStyle name="20% - Accent2 2 3 2 5 2 2" xfId="4775"/>
    <cellStyle name="20% - Accent2 2 3 2 5 3" xfId="4776"/>
    <cellStyle name="20% - Accent2 2 3 2 6" xfId="4777"/>
    <cellStyle name="20% - Accent2 2 3 2 6 2" xfId="4778"/>
    <cellStyle name="20% - Accent2 2 3 2 7" xfId="4779"/>
    <cellStyle name="20% - Accent2 2 3 3" xfId="4780"/>
    <cellStyle name="20% - Accent2 2 3 3 2" xfId="4781"/>
    <cellStyle name="20% - Accent2 2 3 3 2 2" xfId="4782"/>
    <cellStyle name="20% - Accent2 2 3 3 2 2 2" xfId="4783"/>
    <cellStyle name="20% - Accent2 2 3 3 2 2 2 2" xfId="4784"/>
    <cellStyle name="20% - Accent2 2 3 3 2 2 2 2 2" xfId="4785"/>
    <cellStyle name="20% - Accent2 2 3 3 2 2 2 3" xfId="4786"/>
    <cellStyle name="20% - Accent2 2 3 3 2 2 3" xfId="4787"/>
    <cellStyle name="20% - Accent2 2 3 3 2 2 3 2" xfId="4788"/>
    <cellStyle name="20% - Accent2 2 3 3 2 2 4" xfId="4789"/>
    <cellStyle name="20% - Accent2 2 3 3 2 3" xfId="4790"/>
    <cellStyle name="20% - Accent2 2 3 3 2 3 2" xfId="4791"/>
    <cellStyle name="20% - Accent2 2 3 3 2 3 2 2" xfId="4792"/>
    <cellStyle name="20% - Accent2 2 3 3 2 3 3" xfId="4793"/>
    <cellStyle name="20% - Accent2 2 3 3 2 4" xfId="4794"/>
    <cellStyle name="20% - Accent2 2 3 3 2 4 2" xfId="4795"/>
    <cellStyle name="20% - Accent2 2 3 3 2 5" xfId="4796"/>
    <cellStyle name="20% - Accent2 2 3 3 3" xfId="4797"/>
    <cellStyle name="20% - Accent2 2 3 3 3 2" xfId="4798"/>
    <cellStyle name="20% - Accent2 2 3 3 3 2 2" xfId="4799"/>
    <cellStyle name="20% - Accent2 2 3 3 3 2 2 2" xfId="4800"/>
    <cellStyle name="20% - Accent2 2 3 3 3 2 3" xfId="4801"/>
    <cellStyle name="20% - Accent2 2 3 3 3 3" xfId="4802"/>
    <cellStyle name="20% - Accent2 2 3 3 3 3 2" xfId="4803"/>
    <cellStyle name="20% - Accent2 2 3 3 3 4" xfId="4804"/>
    <cellStyle name="20% - Accent2 2 3 3 4" xfId="4805"/>
    <cellStyle name="20% - Accent2 2 3 3 4 2" xfId="4806"/>
    <cellStyle name="20% - Accent2 2 3 3 4 2 2" xfId="4807"/>
    <cellStyle name="20% - Accent2 2 3 3 4 3" xfId="4808"/>
    <cellStyle name="20% - Accent2 2 3 3 5" xfId="4809"/>
    <cellStyle name="20% - Accent2 2 3 3 5 2" xfId="4810"/>
    <cellStyle name="20% - Accent2 2 3 3 6" xfId="4811"/>
    <cellStyle name="20% - Accent2 2 3 4" xfId="4812"/>
    <cellStyle name="20% - Accent2 2 3 4 2" xfId="4813"/>
    <cellStyle name="20% - Accent2 2 3 4 2 2" xfId="4814"/>
    <cellStyle name="20% - Accent2 2 3 4 2 2 2" xfId="4815"/>
    <cellStyle name="20% - Accent2 2 3 4 2 2 2 2" xfId="4816"/>
    <cellStyle name="20% - Accent2 2 3 4 2 2 3" xfId="4817"/>
    <cellStyle name="20% - Accent2 2 3 4 2 3" xfId="4818"/>
    <cellStyle name="20% - Accent2 2 3 4 2 3 2" xfId="4819"/>
    <cellStyle name="20% - Accent2 2 3 4 2 4" xfId="4820"/>
    <cellStyle name="20% - Accent2 2 3 4 3" xfId="4821"/>
    <cellStyle name="20% - Accent2 2 3 4 3 2" xfId="4822"/>
    <cellStyle name="20% - Accent2 2 3 4 3 2 2" xfId="4823"/>
    <cellStyle name="20% - Accent2 2 3 4 3 3" xfId="4824"/>
    <cellStyle name="20% - Accent2 2 3 4 4" xfId="4825"/>
    <cellStyle name="20% - Accent2 2 3 4 4 2" xfId="4826"/>
    <cellStyle name="20% - Accent2 2 3 4 5" xfId="4827"/>
    <cellStyle name="20% - Accent2 2 3 5" xfId="4828"/>
    <cellStyle name="20% - Accent2 2 3 5 2" xfId="4829"/>
    <cellStyle name="20% - Accent2 2 3 5 2 2" xfId="4830"/>
    <cellStyle name="20% - Accent2 2 3 5 2 2 2" xfId="4831"/>
    <cellStyle name="20% - Accent2 2 3 5 2 3" xfId="4832"/>
    <cellStyle name="20% - Accent2 2 3 5 3" xfId="4833"/>
    <cellStyle name="20% - Accent2 2 3 5 3 2" xfId="4834"/>
    <cellStyle name="20% - Accent2 2 3 5 4" xfId="4835"/>
    <cellStyle name="20% - Accent2 2 3 6" xfId="4836"/>
    <cellStyle name="20% - Accent2 2 3 6 2" xfId="4837"/>
    <cellStyle name="20% - Accent2 2 3 6 2 2" xfId="4838"/>
    <cellStyle name="20% - Accent2 2 3 6 3" xfId="4839"/>
    <cellStyle name="20% - Accent2 2 3 7" xfId="4840"/>
    <cellStyle name="20% - Accent2 2 3 7 2" xfId="4841"/>
    <cellStyle name="20% - Accent2 2 3 8" xfId="4842"/>
    <cellStyle name="20% - Accent2 2 4" xfId="4843"/>
    <cellStyle name="20% - Accent2 2 4 2" xfId="4844"/>
    <cellStyle name="20% - Accent2 2 4 2 2" xfId="4845"/>
    <cellStyle name="20% - Accent2 2 4 2 2 2" xfId="4846"/>
    <cellStyle name="20% - Accent2 2 4 2 2 2 2" xfId="4847"/>
    <cellStyle name="20% - Accent2 2 4 2 2 2 2 2" xfId="4848"/>
    <cellStyle name="20% - Accent2 2 4 2 2 2 2 2 2" xfId="4849"/>
    <cellStyle name="20% - Accent2 2 4 2 2 2 2 3" xfId="4850"/>
    <cellStyle name="20% - Accent2 2 4 2 2 2 3" xfId="4851"/>
    <cellStyle name="20% - Accent2 2 4 2 2 2 3 2" xfId="4852"/>
    <cellStyle name="20% - Accent2 2 4 2 2 2 4" xfId="4853"/>
    <cellStyle name="20% - Accent2 2 4 2 2 3" xfId="4854"/>
    <cellStyle name="20% - Accent2 2 4 2 2 3 2" xfId="4855"/>
    <cellStyle name="20% - Accent2 2 4 2 2 3 2 2" xfId="4856"/>
    <cellStyle name="20% - Accent2 2 4 2 2 3 3" xfId="4857"/>
    <cellStyle name="20% - Accent2 2 4 2 2 4" xfId="4858"/>
    <cellStyle name="20% - Accent2 2 4 2 2 4 2" xfId="4859"/>
    <cellStyle name="20% - Accent2 2 4 2 2 5" xfId="4860"/>
    <cellStyle name="20% - Accent2 2 4 2 3" xfId="4861"/>
    <cellStyle name="20% - Accent2 2 4 2 3 2" xfId="4862"/>
    <cellStyle name="20% - Accent2 2 4 2 3 2 2" xfId="4863"/>
    <cellStyle name="20% - Accent2 2 4 2 3 2 2 2" xfId="4864"/>
    <cellStyle name="20% - Accent2 2 4 2 3 2 3" xfId="4865"/>
    <cellStyle name="20% - Accent2 2 4 2 3 3" xfId="4866"/>
    <cellStyle name="20% - Accent2 2 4 2 3 3 2" xfId="4867"/>
    <cellStyle name="20% - Accent2 2 4 2 3 4" xfId="4868"/>
    <cellStyle name="20% - Accent2 2 4 2 4" xfId="4869"/>
    <cellStyle name="20% - Accent2 2 4 2 4 2" xfId="4870"/>
    <cellStyle name="20% - Accent2 2 4 2 4 2 2" xfId="4871"/>
    <cellStyle name="20% - Accent2 2 4 2 4 3" xfId="4872"/>
    <cellStyle name="20% - Accent2 2 4 2 5" xfId="4873"/>
    <cellStyle name="20% - Accent2 2 4 2 5 2" xfId="4874"/>
    <cellStyle name="20% - Accent2 2 4 2 6" xfId="4875"/>
    <cellStyle name="20% - Accent2 2 4 3" xfId="4876"/>
    <cellStyle name="20% - Accent2 2 4 3 2" xfId="4877"/>
    <cellStyle name="20% - Accent2 2 4 3 2 2" xfId="4878"/>
    <cellStyle name="20% - Accent2 2 4 3 2 2 2" xfId="4879"/>
    <cellStyle name="20% - Accent2 2 4 3 2 2 2 2" xfId="4880"/>
    <cellStyle name="20% - Accent2 2 4 3 2 2 3" xfId="4881"/>
    <cellStyle name="20% - Accent2 2 4 3 2 3" xfId="4882"/>
    <cellStyle name="20% - Accent2 2 4 3 2 3 2" xfId="4883"/>
    <cellStyle name="20% - Accent2 2 4 3 2 4" xfId="4884"/>
    <cellStyle name="20% - Accent2 2 4 3 3" xfId="4885"/>
    <cellStyle name="20% - Accent2 2 4 3 3 2" xfId="4886"/>
    <cellStyle name="20% - Accent2 2 4 3 3 2 2" xfId="4887"/>
    <cellStyle name="20% - Accent2 2 4 3 3 3" xfId="4888"/>
    <cellStyle name="20% - Accent2 2 4 3 4" xfId="4889"/>
    <cellStyle name="20% - Accent2 2 4 3 4 2" xfId="4890"/>
    <cellStyle name="20% - Accent2 2 4 3 5" xfId="4891"/>
    <cellStyle name="20% - Accent2 2 4 4" xfId="4892"/>
    <cellStyle name="20% - Accent2 2 4 4 2" xfId="4893"/>
    <cellStyle name="20% - Accent2 2 4 4 2 2" xfId="4894"/>
    <cellStyle name="20% - Accent2 2 4 4 2 2 2" xfId="4895"/>
    <cellStyle name="20% - Accent2 2 4 4 2 3" xfId="4896"/>
    <cellStyle name="20% - Accent2 2 4 4 3" xfId="4897"/>
    <cellStyle name="20% - Accent2 2 4 4 3 2" xfId="4898"/>
    <cellStyle name="20% - Accent2 2 4 4 4" xfId="4899"/>
    <cellStyle name="20% - Accent2 2 4 5" xfId="4900"/>
    <cellStyle name="20% - Accent2 2 4 5 2" xfId="4901"/>
    <cellStyle name="20% - Accent2 2 4 5 2 2" xfId="4902"/>
    <cellStyle name="20% - Accent2 2 4 5 3" xfId="4903"/>
    <cellStyle name="20% - Accent2 2 4 6" xfId="4904"/>
    <cellStyle name="20% - Accent2 2 4 6 2" xfId="4905"/>
    <cellStyle name="20% - Accent2 2 4 7" xfId="4906"/>
    <cellStyle name="20% - Accent2 2 5" xfId="4907"/>
    <cellStyle name="20% - Accent2 2 5 2" xfId="4908"/>
    <cellStyle name="20% - Accent2 2 5 2 2" xfId="4909"/>
    <cellStyle name="20% - Accent2 2 5 2 2 2" xfId="4910"/>
    <cellStyle name="20% - Accent2 2 5 2 2 2 2" xfId="4911"/>
    <cellStyle name="20% - Accent2 2 5 2 2 2 2 2" xfId="4912"/>
    <cellStyle name="20% - Accent2 2 5 2 2 2 3" xfId="4913"/>
    <cellStyle name="20% - Accent2 2 5 2 2 3" xfId="4914"/>
    <cellStyle name="20% - Accent2 2 5 2 2 3 2" xfId="4915"/>
    <cellStyle name="20% - Accent2 2 5 2 2 4" xfId="4916"/>
    <cellStyle name="20% - Accent2 2 5 2 3" xfId="4917"/>
    <cellStyle name="20% - Accent2 2 5 2 3 2" xfId="4918"/>
    <cellStyle name="20% - Accent2 2 5 2 3 2 2" xfId="4919"/>
    <cellStyle name="20% - Accent2 2 5 2 3 3" xfId="4920"/>
    <cellStyle name="20% - Accent2 2 5 2 4" xfId="4921"/>
    <cellStyle name="20% - Accent2 2 5 2 4 2" xfId="4922"/>
    <cellStyle name="20% - Accent2 2 5 2 5" xfId="4923"/>
    <cellStyle name="20% - Accent2 2 5 3" xfId="4924"/>
    <cellStyle name="20% - Accent2 2 5 3 2" xfId="4925"/>
    <cellStyle name="20% - Accent2 2 5 3 2 2" xfId="4926"/>
    <cellStyle name="20% - Accent2 2 5 3 2 2 2" xfId="4927"/>
    <cellStyle name="20% - Accent2 2 5 3 2 3" xfId="4928"/>
    <cellStyle name="20% - Accent2 2 5 3 3" xfId="4929"/>
    <cellStyle name="20% - Accent2 2 5 3 3 2" xfId="4930"/>
    <cellStyle name="20% - Accent2 2 5 3 4" xfId="4931"/>
    <cellStyle name="20% - Accent2 2 5 4" xfId="4932"/>
    <cellStyle name="20% - Accent2 2 5 4 2" xfId="4933"/>
    <cellStyle name="20% - Accent2 2 5 4 2 2" xfId="4934"/>
    <cellStyle name="20% - Accent2 2 5 4 3" xfId="4935"/>
    <cellStyle name="20% - Accent2 2 5 5" xfId="4936"/>
    <cellStyle name="20% - Accent2 2 5 5 2" xfId="4937"/>
    <cellStyle name="20% - Accent2 2 5 6" xfId="4938"/>
    <cellStyle name="20% - Accent2 2 6" xfId="4939"/>
    <cellStyle name="20% - Accent2 2 6 2" xfId="4940"/>
    <cellStyle name="20% - Accent2 2 6 2 2" xfId="4941"/>
    <cellStyle name="20% - Accent2 2 6 2 2 2" xfId="4942"/>
    <cellStyle name="20% - Accent2 2 6 2 2 2 2" xfId="4943"/>
    <cellStyle name="20% - Accent2 2 6 2 2 3" xfId="4944"/>
    <cellStyle name="20% - Accent2 2 6 2 3" xfId="4945"/>
    <cellStyle name="20% - Accent2 2 6 2 3 2" xfId="4946"/>
    <cellStyle name="20% - Accent2 2 6 2 4" xfId="4947"/>
    <cellStyle name="20% - Accent2 2 6 3" xfId="4948"/>
    <cellStyle name="20% - Accent2 2 6 3 2" xfId="4949"/>
    <cellStyle name="20% - Accent2 2 6 3 2 2" xfId="4950"/>
    <cellStyle name="20% - Accent2 2 6 3 3" xfId="4951"/>
    <cellStyle name="20% - Accent2 2 6 4" xfId="4952"/>
    <cellStyle name="20% - Accent2 2 6 4 2" xfId="4953"/>
    <cellStyle name="20% - Accent2 2 6 5" xfId="4954"/>
    <cellStyle name="20% - Accent2 2 7" xfId="4955"/>
    <cellStyle name="20% - Accent2 2 7 2" xfId="4956"/>
    <cellStyle name="20% - Accent2 2 7 2 2" xfId="4957"/>
    <cellStyle name="20% - Accent2 2 7 2 2 2" xfId="4958"/>
    <cellStyle name="20% - Accent2 2 7 2 3" xfId="4959"/>
    <cellStyle name="20% - Accent2 2 7 3" xfId="4960"/>
    <cellStyle name="20% - Accent2 2 7 3 2" xfId="4961"/>
    <cellStyle name="20% - Accent2 2 7 4" xfId="4962"/>
    <cellStyle name="20% - Accent2 2 8" xfId="4963"/>
    <cellStyle name="20% - Accent2 2 8 2" xfId="4964"/>
    <cellStyle name="20% - Accent2 2 8 2 2" xfId="4965"/>
    <cellStyle name="20% - Accent2 2 8 3" xfId="4966"/>
    <cellStyle name="20% - Accent2 2 9" xfId="4967"/>
    <cellStyle name="20% - Accent2 2 9 2" xfId="4968"/>
    <cellStyle name="20% - Accent2 20" xfId="4969"/>
    <cellStyle name="20% - Accent2 20 2" xfId="4970"/>
    <cellStyle name="20% - Accent2 20 2 2" xfId="4971"/>
    <cellStyle name="20% - Accent2 20 2 2 2" xfId="4972"/>
    <cellStyle name="20% - Accent2 20 2 2 2 2" xfId="4973"/>
    <cellStyle name="20% - Accent2 20 2 2 3" xfId="4974"/>
    <cellStyle name="20% - Accent2 20 2 3" xfId="4975"/>
    <cellStyle name="20% - Accent2 20 2 3 2" xfId="4976"/>
    <cellStyle name="20% - Accent2 20 2 4" xfId="4977"/>
    <cellStyle name="20% - Accent2 20 3" xfId="4978"/>
    <cellStyle name="20% - Accent2 20 3 2" xfId="4979"/>
    <cellStyle name="20% - Accent2 20 3 2 2" xfId="4980"/>
    <cellStyle name="20% - Accent2 20 3 3" xfId="4981"/>
    <cellStyle name="20% - Accent2 20 4" xfId="4982"/>
    <cellStyle name="20% - Accent2 20 4 2" xfId="4983"/>
    <cellStyle name="20% - Accent2 20 5" xfId="4984"/>
    <cellStyle name="20% - Accent2 21" xfId="4985"/>
    <cellStyle name="20% - Accent2 21 2" xfId="4986"/>
    <cellStyle name="20% - Accent2 21 2 2" xfId="4987"/>
    <cellStyle name="20% - Accent2 21 2 2 2" xfId="4988"/>
    <cellStyle name="20% - Accent2 21 2 3" xfId="4989"/>
    <cellStyle name="20% - Accent2 21 3" xfId="4990"/>
    <cellStyle name="20% - Accent2 21 3 2" xfId="4991"/>
    <cellStyle name="20% - Accent2 21 4" xfId="4992"/>
    <cellStyle name="20% - Accent2 22" xfId="4993"/>
    <cellStyle name="20% - Accent2 22 2" xfId="4994"/>
    <cellStyle name="20% - Accent2 22 2 2" xfId="4995"/>
    <cellStyle name="20% - Accent2 22 3" xfId="4996"/>
    <cellStyle name="20% - Accent2 23" xfId="4997"/>
    <cellStyle name="20% - Accent2 23 2" xfId="4998"/>
    <cellStyle name="20% - Accent2 24" xfId="4999"/>
    <cellStyle name="20% - Accent2 3" xfId="5000"/>
    <cellStyle name="20% - Accent2 3 10" xfId="5001"/>
    <cellStyle name="20% - Accent2 3 2" xfId="5002"/>
    <cellStyle name="20% - Accent2 3 2 2" xfId="5003"/>
    <cellStyle name="20% - Accent2 3 2 2 2" xfId="5004"/>
    <cellStyle name="20% - Accent2 3 2 2 2 2" xfId="5005"/>
    <cellStyle name="20% - Accent2 3 2 2 2 2 2" xfId="5006"/>
    <cellStyle name="20% - Accent2 3 2 2 2 2 2 2" xfId="5007"/>
    <cellStyle name="20% - Accent2 3 2 2 2 2 2 2 2" xfId="5008"/>
    <cellStyle name="20% - Accent2 3 2 2 2 2 2 2 2 2" xfId="5009"/>
    <cellStyle name="20% - Accent2 3 2 2 2 2 2 2 2 2 2" xfId="5010"/>
    <cellStyle name="20% - Accent2 3 2 2 2 2 2 2 2 3" xfId="5011"/>
    <cellStyle name="20% - Accent2 3 2 2 2 2 2 2 3" xfId="5012"/>
    <cellStyle name="20% - Accent2 3 2 2 2 2 2 2 3 2" xfId="5013"/>
    <cellStyle name="20% - Accent2 3 2 2 2 2 2 2 4" xfId="5014"/>
    <cellStyle name="20% - Accent2 3 2 2 2 2 2 3" xfId="5015"/>
    <cellStyle name="20% - Accent2 3 2 2 2 2 2 3 2" xfId="5016"/>
    <cellStyle name="20% - Accent2 3 2 2 2 2 2 3 2 2" xfId="5017"/>
    <cellStyle name="20% - Accent2 3 2 2 2 2 2 3 3" xfId="5018"/>
    <cellStyle name="20% - Accent2 3 2 2 2 2 2 4" xfId="5019"/>
    <cellStyle name="20% - Accent2 3 2 2 2 2 2 4 2" xfId="5020"/>
    <cellStyle name="20% - Accent2 3 2 2 2 2 2 5" xfId="5021"/>
    <cellStyle name="20% - Accent2 3 2 2 2 2 3" xfId="5022"/>
    <cellStyle name="20% - Accent2 3 2 2 2 2 3 2" xfId="5023"/>
    <cellStyle name="20% - Accent2 3 2 2 2 2 3 2 2" xfId="5024"/>
    <cellStyle name="20% - Accent2 3 2 2 2 2 3 2 2 2" xfId="5025"/>
    <cellStyle name="20% - Accent2 3 2 2 2 2 3 2 3" xfId="5026"/>
    <cellStyle name="20% - Accent2 3 2 2 2 2 3 3" xfId="5027"/>
    <cellStyle name="20% - Accent2 3 2 2 2 2 3 3 2" xfId="5028"/>
    <cellStyle name="20% - Accent2 3 2 2 2 2 3 4" xfId="5029"/>
    <cellStyle name="20% - Accent2 3 2 2 2 2 4" xfId="5030"/>
    <cellStyle name="20% - Accent2 3 2 2 2 2 4 2" xfId="5031"/>
    <cellStyle name="20% - Accent2 3 2 2 2 2 4 2 2" xfId="5032"/>
    <cellStyle name="20% - Accent2 3 2 2 2 2 4 3" xfId="5033"/>
    <cellStyle name="20% - Accent2 3 2 2 2 2 5" xfId="5034"/>
    <cellStyle name="20% - Accent2 3 2 2 2 2 5 2" xfId="5035"/>
    <cellStyle name="20% - Accent2 3 2 2 2 2 6" xfId="5036"/>
    <cellStyle name="20% - Accent2 3 2 2 2 3" xfId="5037"/>
    <cellStyle name="20% - Accent2 3 2 2 2 3 2" xfId="5038"/>
    <cellStyle name="20% - Accent2 3 2 2 2 3 2 2" xfId="5039"/>
    <cellStyle name="20% - Accent2 3 2 2 2 3 2 2 2" xfId="5040"/>
    <cellStyle name="20% - Accent2 3 2 2 2 3 2 2 2 2" xfId="5041"/>
    <cellStyle name="20% - Accent2 3 2 2 2 3 2 2 3" xfId="5042"/>
    <cellStyle name="20% - Accent2 3 2 2 2 3 2 3" xfId="5043"/>
    <cellStyle name="20% - Accent2 3 2 2 2 3 2 3 2" xfId="5044"/>
    <cellStyle name="20% - Accent2 3 2 2 2 3 2 4" xfId="5045"/>
    <cellStyle name="20% - Accent2 3 2 2 2 3 3" xfId="5046"/>
    <cellStyle name="20% - Accent2 3 2 2 2 3 3 2" xfId="5047"/>
    <cellStyle name="20% - Accent2 3 2 2 2 3 3 2 2" xfId="5048"/>
    <cellStyle name="20% - Accent2 3 2 2 2 3 3 3" xfId="5049"/>
    <cellStyle name="20% - Accent2 3 2 2 2 3 4" xfId="5050"/>
    <cellStyle name="20% - Accent2 3 2 2 2 3 4 2" xfId="5051"/>
    <cellStyle name="20% - Accent2 3 2 2 2 3 5" xfId="5052"/>
    <cellStyle name="20% - Accent2 3 2 2 2 4" xfId="5053"/>
    <cellStyle name="20% - Accent2 3 2 2 2 4 2" xfId="5054"/>
    <cellStyle name="20% - Accent2 3 2 2 2 4 2 2" xfId="5055"/>
    <cellStyle name="20% - Accent2 3 2 2 2 4 2 2 2" xfId="5056"/>
    <cellStyle name="20% - Accent2 3 2 2 2 4 2 3" xfId="5057"/>
    <cellStyle name="20% - Accent2 3 2 2 2 4 3" xfId="5058"/>
    <cellStyle name="20% - Accent2 3 2 2 2 4 3 2" xfId="5059"/>
    <cellStyle name="20% - Accent2 3 2 2 2 4 4" xfId="5060"/>
    <cellStyle name="20% - Accent2 3 2 2 2 5" xfId="5061"/>
    <cellStyle name="20% - Accent2 3 2 2 2 5 2" xfId="5062"/>
    <cellStyle name="20% - Accent2 3 2 2 2 5 2 2" xfId="5063"/>
    <cellStyle name="20% - Accent2 3 2 2 2 5 3" xfId="5064"/>
    <cellStyle name="20% - Accent2 3 2 2 2 6" xfId="5065"/>
    <cellStyle name="20% - Accent2 3 2 2 2 6 2" xfId="5066"/>
    <cellStyle name="20% - Accent2 3 2 2 2 7" xfId="5067"/>
    <cellStyle name="20% - Accent2 3 2 2 3" xfId="5068"/>
    <cellStyle name="20% - Accent2 3 2 2 3 2" xfId="5069"/>
    <cellStyle name="20% - Accent2 3 2 2 3 2 2" xfId="5070"/>
    <cellStyle name="20% - Accent2 3 2 2 3 2 2 2" xfId="5071"/>
    <cellStyle name="20% - Accent2 3 2 2 3 2 2 2 2" xfId="5072"/>
    <cellStyle name="20% - Accent2 3 2 2 3 2 2 2 2 2" xfId="5073"/>
    <cellStyle name="20% - Accent2 3 2 2 3 2 2 2 3" xfId="5074"/>
    <cellStyle name="20% - Accent2 3 2 2 3 2 2 3" xfId="5075"/>
    <cellStyle name="20% - Accent2 3 2 2 3 2 2 3 2" xfId="5076"/>
    <cellStyle name="20% - Accent2 3 2 2 3 2 2 4" xfId="5077"/>
    <cellStyle name="20% - Accent2 3 2 2 3 2 3" xfId="5078"/>
    <cellStyle name="20% - Accent2 3 2 2 3 2 3 2" xfId="5079"/>
    <cellStyle name="20% - Accent2 3 2 2 3 2 3 2 2" xfId="5080"/>
    <cellStyle name="20% - Accent2 3 2 2 3 2 3 3" xfId="5081"/>
    <cellStyle name="20% - Accent2 3 2 2 3 2 4" xfId="5082"/>
    <cellStyle name="20% - Accent2 3 2 2 3 2 4 2" xfId="5083"/>
    <cellStyle name="20% - Accent2 3 2 2 3 2 5" xfId="5084"/>
    <cellStyle name="20% - Accent2 3 2 2 3 3" xfId="5085"/>
    <cellStyle name="20% - Accent2 3 2 2 3 3 2" xfId="5086"/>
    <cellStyle name="20% - Accent2 3 2 2 3 3 2 2" xfId="5087"/>
    <cellStyle name="20% - Accent2 3 2 2 3 3 2 2 2" xfId="5088"/>
    <cellStyle name="20% - Accent2 3 2 2 3 3 2 3" xfId="5089"/>
    <cellStyle name="20% - Accent2 3 2 2 3 3 3" xfId="5090"/>
    <cellStyle name="20% - Accent2 3 2 2 3 3 3 2" xfId="5091"/>
    <cellStyle name="20% - Accent2 3 2 2 3 3 4" xfId="5092"/>
    <cellStyle name="20% - Accent2 3 2 2 3 4" xfId="5093"/>
    <cellStyle name="20% - Accent2 3 2 2 3 4 2" xfId="5094"/>
    <cellStyle name="20% - Accent2 3 2 2 3 4 2 2" xfId="5095"/>
    <cellStyle name="20% - Accent2 3 2 2 3 4 3" xfId="5096"/>
    <cellStyle name="20% - Accent2 3 2 2 3 5" xfId="5097"/>
    <cellStyle name="20% - Accent2 3 2 2 3 5 2" xfId="5098"/>
    <cellStyle name="20% - Accent2 3 2 2 3 6" xfId="5099"/>
    <cellStyle name="20% - Accent2 3 2 2 4" xfId="5100"/>
    <cellStyle name="20% - Accent2 3 2 2 4 2" xfId="5101"/>
    <cellStyle name="20% - Accent2 3 2 2 4 2 2" xfId="5102"/>
    <cellStyle name="20% - Accent2 3 2 2 4 2 2 2" xfId="5103"/>
    <cellStyle name="20% - Accent2 3 2 2 4 2 2 2 2" xfId="5104"/>
    <cellStyle name="20% - Accent2 3 2 2 4 2 2 3" xfId="5105"/>
    <cellStyle name="20% - Accent2 3 2 2 4 2 3" xfId="5106"/>
    <cellStyle name="20% - Accent2 3 2 2 4 2 3 2" xfId="5107"/>
    <cellStyle name="20% - Accent2 3 2 2 4 2 4" xfId="5108"/>
    <cellStyle name="20% - Accent2 3 2 2 4 3" xfId="5109"/>
    <cellStyle name="20% - Accent2 3 2 2 4 3 2" xfId="5110"/>
    <cellStyle name="20% - Accent2 3 2 2 4 3 2 2" xfId="5111"/>
    <cellStyle name="20% - Accent2 3 2 2 4 3 3" xfId="5112"/>
    <cellStyle name="20% - Accent2 3 2 2 4 4" xfId="5113"/>
    <cellStyle name="20% - Accent2 3 2 2 4 4 2" xfId="5114"/>
    <cellStyle name="20% - Accent2 3 2 2 4 5" xfId="5115"/>
    <cellStyle name="20% - Accent2 3 2 2 5" xfId="5116"/>
    <cellStyle name="20% - Accent2 3 2 2 5 2" xfId="5117"/>
    <cellStyle name="20% - Accent2 3 2 2 5 2 2" xfId="5118"/>
    <cellStyle name="20% - Accent2 3 2 2 5 2 2 2" xfId="5119"/>
    <cellStyle name="20% - Accent2 3 2 2 5 2 3" xfId="5120"/>
    <cellStyle name="20% - Accent2 3 2 2 5 3" xfId="5121"/>
    <cellStyle name="20% - Accent2 3 2 2 5 3 2" xfId="5122"/>
    <cellStyle name="20% - Accent2 3 2 2 5 4" xfId="5123"/>
    <cellStyle name="20% - Accent2 3 2 2 6" xfId="5124"/>
    <cellStyle name="20% - Accent2 3 2 2 6 2" xfId="5125"/>
    <cellStyle name="20% - Accent2 3 2 2 6 2 2" xfId="5126"/>
    <cellStyle name="20% - Accent2 3 2 2 6 3" xfId="5127"/>
    <cellStyle name="20% - Accent2 3 2 2 7" xfId="5128"/>
    <cellStyle name="20% - Accent2 3 2 2 7 2" xfId="5129"/>
    <cellStyle name="20% - Accent2 3 2 2 8" xfId="5130"/>
    <cellStyle name="20% - Accent2 3 2 3" xfId="5131"/>
    <cellStyle name="20% - Accent2 3 2 3 2" xfId="5132"/>
    <cellStyle name="20% - Accent2 3 2 3 2 2" xfId="5133"/>
    <cellStyle name="20% - Accent2 3 2 3 2 2 2" xfId="5134"/>
    <cellStyle name="20% - Accent2 3 2 3 2 2 2 2" xfId="5135"/>
    <cellStyle name="20% - Accent2 3 2 3 2 2 2 2 2" xfId="5136"/>
    <cellStyle name="20% - Accent2 3 2 3 2 2 2 2 2 2" xfId="5137"/>
    <cellStyle name="20% - Accent2 3 2 3 2 2 2 2 3" xfId="5138"/>
    <cellStyle name="20% - Accent2 3 2 3 2 2 2 3" xfId="5139"/>
    <cellStyle name="20% - Accent2 3 2 3 2 2 2 3 2" xfId="5140"/>
    <cellStyle name="20% - Accent2 3 2 3 2 2 2 4" xfId="5141"/>
    <cellStyle name="20% - Accent2 3 2 3 2 2 3" xfId="5142"/>
    <cellStyle name="20% - Accent2 3 2 3 2 2 3 2" xfId="5143"/>
    <cellStyle name="20% - Accent2 3 2 3 2 2 3 2 2" xfId="5144"/>
    <cellStyle name="20% - Accent2 3 2 3 2 2 3 3" xfId="5145"/>
    <cellStyle name="20% - Accent2 3 2 3 2 2 4" xfId="5146"/>
    <cellStyle name="20% - Accent2 3 2 3 2 2 4 2" xfId="5147"/>
    <cellStyle name="20% - Accent2 3 2 3 2 2 5" xfId="5148"/>
    <cellStyle name="20% - Accent2 3 2 3 2 3" xfId="5149"/>
    <cellStyle name="20% - Accent2 3 2 3 2 3 2" xfId="5150"/>
    <cellStyle name="20% - Accent2 3 2 3 2 3 2 2" xfId="5151"/>
    <cellStyle name="20% - Accent2 3 2 3 2 3 2 2 2" xfId="5152"/>
    <cellStyle name="20% - Accent2 3 2 3 2 3 2 3" xfId="5153"/>
    <cellStyle name="20% - Accent2 3 2 3 2 3 3" xfId="5154"/>
    <cellStyle name="20% - Accent2 3 2 3 2 3 3 2" xfId="5155"/>
    <cellStyle name="20% - Accent2 3 2 3 2 3 4" xfId="5156"/>
    <cellStyle name="20% - Accent2 3 2 3 2 4" xfId="5157"/>
    <cellStyle name="20% - Accent2 3 2 3 2 4 2" xfId="5158"/>
    <cellStyle name="20% - Accent2 3 2 3 2 4 2 2" xfId="5159"/>
    <cellStyle name="20% - Accent2 3 2 3 2 4 3" xfId="5160"/>
    <cellStyle name="20% - Accent2 3 2 3 2 5" xfId="5161"/>
    <cellStyle name="20% - Accent2 3 2 3 2 5 2" xfId="5162"/>
    <cellStyle name="20% - Accent2 3 2 3 2 6" xfId="5163"/>
    <cellStyle name="20% - Accent2 3 2 3 3" xfId="5164"/>
    <cellStyle name="20% - Accent2 3 2 3 3 2" xfId="5165"/>
    <cellStyle name="20% - Accent2 3 2 3 3 2 2" xfId="5166"/>
    <cellStyle name="20% - Accent2 3 2 3 3 2 2 2" xfId="5167"/>
    <cellStyle name="20% - Accent2 3 2 3 3 2 2 2 2" xfId="5168"/>
    <cellStyle name="20% - Accent2 3 2 3 3 2 2 3" xfId="5169"/>
    <cellStyle name="20% - Accent2 3 2 3 3 2 3" xfId="5170"/>
    <cellStyle name="20% - Accent2 3 2 3 3 2 3 2" xfId="5171"/>
    <cellStyle name="20% - Accent2 3 2 3 3 2 4" xfId="5172"/>
    <cellStyle name="20% - Accent2 3 2 3 3 3" xfId="5173"/>
    <cellStyle name="20% - Accent2 3 2 3 3 3 2" xfId="5174"/>
    <cellStyle name="20% - Accent2 3 2 3 3 3 2 2" xfId="5175"/>
    <cellStyle name="20% - Accent2 3 2 3 3 3 3" xfId="5176"/>
    <cellStyle name="20% - Accent2 3 2 3 3 4" xfId="5177"/>
    <cellStyle name="20% - Accent2 3 2 3 3 4 2" xfId="5178"/>
    <cellStyle name="20% - Accent2 3 2 3 3 5" xfId="5179"/>
    <cellStyle name="20% - Accent2 3 2 3 4" xfId="5180"/>
    <cellStyle name="20% - Accent2 3 2 3 4 2" xfId="5181"/>
    <cellStyle name="20% - Accent2 3 2 3 4 2 2" xfId="5182"/>
    <cellStyle name="20% - Accent2 3 2 3 4 2 2 2" xfId="5183"/>
    <cellStyle name="20% - Accent2 3 2 3 4 2 3" xfId="5184"/>
    <cellStyle name="20% - Accent2 3 2 3 4 3" xfId="5185"/>
    <cellStyle name="20% - Accent2 3 2 3 4 3 2" xfId="5186"/>
    <cellStyle name="20% - Accent2 3 2 3 4 4" xfId="5187"/>
    <cellStyle name="20% - Accent2 3 2 3 5" xfId="5188"/>
    <cellStyle name="20% - Accent2 3 2 3 5 2" xfId="5189"/>
    <cellStyle name="20% - Accent2 3 2 3 5 2 2" xfId="5190"/>
    <cellStyle name="20% - Accent2 3 2 3 5 3" xfId="5191"/>
    <cellStyle name="20% - Accent2 3 2 3 6" xfId="5192"/>
    <cellStyle name="20% - Accent2 3 2 3 6 2" xfId="5193"/>
    <cellStyle name="20% - Accent2 3 2 3 7" xfId="5194"/>
    <cellStyle name="20% - Accent2 3 2 4" xfId="5195"/>
    <cellStyle name="20% - Accent2 3 2 4 2" xfId="5196"/>
    <cellStyle name="20% - Accent2 3 2 4 2 2" xfId="5197"/>
    <cellStyle name="20% - Accent2 3 2 4 2 2 2" xfId="5198"/>
    <cellStyle name="20% - Accent2 3 2 4 2 2 2 2" xfId="5199"/>
    <cellStyle name="20% - Accent2 3 2 4 2 2 2 2 2" xfId="5200"/>
    <cellStyle name="20% - Accent2 3 2 4 2 2 2 3" xfId="5201"/>
    <cellStyle name="20% - Accent2 3 2 4 2 2 3" xfId="5202"/>
    <cellStyle name="20% - Accent2 3 2 4 2 2 3 2" xfId="5203"/>
    <cellStyle name="20% - Accent2 3 2 4 2 2 4" xfId="5204"/>
    <cellStyle name="20% - Accent2 3 2 4 2 3" xfId="5205"/>
    <cellStyle name="20% - Accent2 3 2 4 2 3 2" xfId="5206"/>
    <cellStyle name="20% - Accent2 3 2 4 2 3 2 2" xfId="5207"/>
    <cellStyle name="20% - Accent2 3 2 4 2 3 3" xfId="5208"/>
    <cellStyle name="20% - Accent2 3 2 4 2 4" xfId="5209"/>
    <cellStyle name="20% - Accent2 3 2 4 2 4 2" xfId="5210"/>
    <cellStyle name="20% - Accent2 3 2 4 2 5" xfId="5211"/>
    <cellStyle name="20% - Accent2 3 2 4 3" xfId="5212"/>
    <cellStyle name="20% - Accent2 3 2 4 3 2" xfId="5213"/>
    <cellStyle name="20% - Accent2 3 2 4 3 2 2" xfId="5214"/>
    <cellStyle name="20% - Accent2 3 2 4 3 2 2 2" xfId="5215"/>
    <cellStyle name="20% - Accent2 3 2 4 3 2 3" xfId="5216"/>
    <cellStyle name="20% - Accent2 3 2 4 3 3" xfId="5217"/>
    <cellStyle name="20% - Accent2 3 2 4 3 3 2" xfId="5218"/>
    <cellStyle name="20% - Accent2 3 2 4 3 4" xfId="5219"/>
    <cellStyle name="20% - Accent2 3 2 4 4" xfId="5220"/>
    <cellStyle name="20% - Accent2 3 2 4 4 2" xfId="5221"/>
    <cellStyle name="20% - Accent2 3 2 4 4 2 2" xfId="5222"/>
    <cellStyle name="20% - Accent2 3 2 4 4 3" xfId="5223"/>
    <cellStyle name="20% - Accent2 3 2 4 5" xfId="5224"/>
    <cellStyle name="20% - Accent2 3 2 4 5 2" xfId="5225"/>
    <cellStyle name="20% - Accent2 3 2 4 6" xfId="5226"/>
    <cellStyle name="20% - Accent2 3 2 5" xfId="5227"/>
    <cellStyle name="20% - Accent2 3 2 5 2" xfId="5228"/>
    <cellStyle name="20% - Accent2 3 2 5 2 2" xfId="5229"/>
    <cellStyle name="20% - Accent2 3 2 5 2 2 2" xfId="5230"/>
    <cellStyle name="20% - Accent2 3 2 5 2 2 2 2" xfId="5231"/>
    <cellStyle name="20% - Accent2 3 2 5 2 2 3" xfId="5232"/>
    <cellStyle name="20% - Accent2 3 2 5 2 3" xfId="5233"/>
    <cellStyle name="20% - Accent2 3 2 5 2 3 2" xfId="5234"/>
    <cellStyle name="20% - Accent2 3 2 5 2 4" xfId="5235"/>
    <cellStyle name="20% - Accent2 3 2 5 3" xfId="5236"/>
    <cellStyle name="20% - Accent2 3 2 5 3 2" xfId="5237"/>
    <cellStyle name="20% - Accent2 3 2 5 3 2 2" xfId="5238"/>
    <cellStyle name="20% - Accent2 3 2 5 3 3" xfId="5239"/>
    <cellStyle name="20% - Accent2 3 2 5 4" xfId="5240"/>
    <cellStyle name="20% - Accent2 3 2 5 4 2" xfId="5241"/>
    <cellStyle name="20% - Accent2 3 2 5 5" xfId="5242"/>
    <cellStyle name="20% - Accent2 3 2 6" xfId="5243"/>
    <cellStyle name="20% - Accent2 3 2 6 2" xfId="5244"/>
    <cellStyle name="20% - Accent2 3 2 6 2 2" xfId="5245"/>
    <cellStyle name="20% - Accent2 3 2 6 2 2 2" xfId="5246"/>
    <cellStyle name="20% - Accent2 3 2 6 2 3" xfId="5247"/>
    <cellStyle name="20% - Accent2 3 2 6 3" xfId="5248"/>
    <cellStyle name="20% - Accent2 3 2 6 3 2" xfId="5249"/>
    <cellStyle name="20% - Accent2 3 2 6 4" xfId="5250"/>
    <cellStyle name="20% - Accent2 3 2 7" xfId="5251"/>
    <cellStyle name="20% - Accent2 3 2 7 2" xfId="5252"/>
    <cellStyle name="20% - Accent2 3 2 7 2 2" xfId="5253"/>
    <cellStyle name="20% - Accent2 3 2 7 3" xfId="5254"/>
    <cellStyle name="20% - Accent2 3 2 8" xfId="5255"/>
    <cellStyle name="20% - Accent2 3 2 8 2" xfId="5256"/>
    <cellStyle name="20% - Accent2 3 2 9" xfId="5257"/>
    <cellStyle name="20% - Accent2 3 3" xfId="5258"/>
    <cellStyle name="20% - Accent2 3 3 2" xfId="5259"/>
    <cellStyle name="20% - Accent2 3 3 2 2" xfId="5260"/>
    <cellStyle name="20% - Accent2 3 3 2 2 2" xfId="5261"/>
    <cellStyle name="20% - Accent2 3 3 2 2 2 2" xfId="5262"/>
    <cellStyle name="20% - Accent2 3 3 2 2 2 2 2" xfId="5263"/>
    <cellStyle name="20% - Accent2 3 3 2 2 2 2 2 2" xfId="5264"/>
    <cellStyle name="20% - Accent2 3 3 2 2 2 2 2 2 2" xfId="5265"/>
    <cellStyle name="20% - Accent2 3 3 2 2 2 2 2 3" xfId="5266"/>
    <cellStyle name="20% - Accent2 3 3 2 2 2 2 3" xfId="5267"/>
    <cellStyle name="20% - Accent2 3 3 2 2 2 2 3 2" xfId="5268"/>
    <cellStyle name="20% - Accent2 3 3 2 2 2 2 4" xfId="5269"/>
    <cellStyle name="20% - Accent2 3 3 2 2 2 3" xfId="5270"/>
    <cellStyle name="20% - Accent2 3 3 2 2 2 3 2" xfId="5271"/>
    <cellStyle name="20% - Accent2 3 3 2 2 2 3 2 2" xfId="5272"/>
    <cellStyle name="20% - Accent2 3 3 2 2 2 3 3" xfId="5273"/>
    <cellStyle name="20% - Accent2 3 3 2 2 2 4" xfId="5274"/>
    <cellStyle name="20% - Accent2 3 3 2 2 2 4 2" xfId="5275"/>
    <cellStyle name="20% - Accent2 3 3 2 2 2 5" xfId="5276"/>
    <cellStyle name="20% - Accent2 3 3 2 2 3" xfId="5277"/>
    <cellStyle name="20% - Accent2 3 3 2 2 3 2" xfId="5278"/>
    <cellStyle name="20% - Accent2 3 3 2 2 3 2 2" xfId="5279"/>
    <cellStyle name="20% - Accent2 3 3 2 2 3 2 2 2" xfId="5280"/>
    <cellStyle name="20% - Accent2 3 3 2 2 3 2 3" xfId="5281"/>
    <cellStyle name="20% - Accent2 3 3 2 2 3 3" xfId="5282"/>
    <cellStyle name="20% - Accent2 3 3 2 2 3 3 2" xfId="5283"/>
    <cellStyle name="20% - Accent2 3 3 2 2 3 4" xfId="5284"/>
    <cellStyle name="20% - Accent2 3 3 2 2 4" xfId="5285"/>
    <cellStyle name="20% - Accent2 3 3 2 2 4 2" xfId="5286"/>
    <cellStyle name="20% - Accent2 3 3 2 2 4 2 2" xfId="5287"/>
    <cellStyle name="20% - Accent2 3 3 2 2 4 3" xfId="5288"/>
    <cellStyle name="20% - Accent2 3 3 2 2 5" xfId="5289"/>
    <cellStyle name="20% - Accent2 3 3 2 2 5 2" xfId="5290"/>
    <cellStyle name="20% - Accent2 3 3 2 2 6" xfId="5291"/>
    <cellStyle name="20% - Accent2 3 3 2 3" xfId="5292"/>
    <cellStyle name="20% - Accent2 3 3 2 3 2" xfId="5293"/>
    <cellStyle name="20% - Accent2 3 3 2 3 2 2" xfId="5294"/>
    <cellStyle name="20% - Accent2 3 3 2 3 2 2 2" xfId="5295"/>
    <cellStyle name="20% - Accent2 3 3 2 3 2 2 2 2" xfId="5296"/>
    <cellStyle name="20% - Accent2 3 3 2 3 2 2 3" xfId="5297"/>
    <cellStyle name="20% - Accent2 3 3 2 3 2 3" xfId="5298"/>
    <cellStyle name="20% - Accent2 3 3 2 3 2 3 2" xfId="5299"/>
    <cellStyle name="20% - Accent2 3 3 2 3 2 4" xfId="5300"/>
    <cellStyle name="20% - Accent2 3 3 2 3 3" xfId="5301"/>
    <cellStyle name="20% - Accent2 3 3 2 3 3 2" xfId="5302"/>
    <cellStyle name="20% - Accent2 3 3 2 3 3 2 2" xfId="5303"/>
    <cellStyle name="20% - Accent2 3 3 2 3 3 3" xfId="5304"/>
    <cellStyle name="20% - Accent2 3 3 2 3 4" xfId="5305"/>
    <cellStyle name="20% - Accent2 3 3 2 3 4 2" xfId="5306"/>
    <cellStyle name="20% - Accent2 3 3 2 3 5" xfId="5307"/>
    <cellStyle name="20% - Accent2 3 3 2 4" xfId="5308"/>
    <cellStyle name="20% - Accent2 3 3 2 4 2" xfId="5309"/>
    <cellStyle name="20% - Accent2 3 3 2 4 2 2" xfId="5310"/>
    <cellStyle name="20% - Accent2 3 3 2 4 2 2 2" xfId="5311"/>
    <cellStyle name="20% - Accent2 3 3 2 4 2 3" xfId="5312"/>
    <cellStyle name="20% - Accent2 3 3 2 4 3" xfId="5313"/>
    <cellStyle name="20% - Accent2 3 3 2 4 3 2" xfId="5314"/>
    <cellStyle name="20% - Accent2 3 3 2 4 4" xfId="5315"/>
    <cellStyle name="20% - Accent2 3 3 2 5" xfId="5316"/>
    <cellStyle name="20% - Accent2 3 3 2 5 2" xfId="5317"/>
    <cellStyle name="20% - Accent2 3 3 2 5 2 2" xfId="5318"/>
    <cellStyle name="20% - Accent2 3 3 2 5 3" xfId="5319"/>
    <cellStyle name="20% - Accent2 3 3 2 6" xfId="5320"/>
    <cellStyle name="20% - Accent2 3 3 2 6 2" xfId="5321"/>
    <cellStyle name="20% - Accent2 3 3 2 7" xfId="5322"/>
    <cellStyle name="20% - Accent2 3 3 3" xfId="5323"/>
    <cellStyle name="20% - Accent2 3 3 3 2" xfId="5324"/>
    <cellStyle name="20% - Accent2 3 3 3 2 2" xfId="5325"/>
    <cellStyle name="20% - Accent2 3 3 3 2 2 2" xfId="5326"/>
    <cellStyle name="20% - Accent2 3 3 3 2 2 2 2" xfId="5327"/>
    <cellStyle name="20% - Accent2 3 3 3 2 2 2 2 2" xfId="5328"/>
    <cellStyle name="20% - Accent2 3 3 3 2 2 2 3" xfId="5329"/>
    <cellStyle name="20% - Accent2 3 3 3 2 2 3" xfId="5330"/>
    <cellStyle name="20% - Accent2 3 3 3 2 2 3 2" xfId="5331"/>
    <cellStyle name="20% - Accent2 3 3 3 2 2 4" xfId="5332"/>
    <cellStyle name="20% - Accent2 3 3 3 2 3" xfId="5333"/>
    <cellStyle name="20% - Accent2 3 3 3 2 3 2" xfId="5334"/>
    <cellStyle name="20% - Accent2 3 3 3 2 3 2 2" xfId="5335"/>
    <cellStyle name="20% - Accent2 3 3 3 2 3 3" xfId="5336"/>
    <cellStyle name="20% - Accent2 3 3 3 2 4" xfId="5337"/>
    <cellStyle name="20% - Accent2 3 3 3 2 4 2" xfId="5338"/>
    <cellStyle name="20% - Accent2 3 3 3 2 5" xfId="5339"/>
    <cellStyle name="20% - Accent2 3 3 3 3" xfId="5340"/>
    <cellStyle name="20% - Accent2 3 3 3 3 2" xfId="5341"/>
    <cellStyle name="20% - Accent2 3 3 3 3 2 2" xfId="5342"/>
    <cellStyle name="20% - Accent2 3 3 3 3 2 2 2" xfId="5343"/>
    <cellStyle name="20% - Accent2 3 3 3 3 2 3" xfId="5344"/>
    <cellStyle name="20% - Accent2 3 3 3 3 3" xfId="5345"/>
    <cellStyle name="20% - Accent2 3 3 3 3 3 2" xfId="5346"/>
    <cellStyle name="20% - Accent2 3 3 3 3 4" xfId="5347"/>
    <cellStyle name="20% - Accent2 3 3 3 4" xfId="5348"/>
    <cellStyle name="20% - Accent2 3 3 3 4 2" xfId="5349"/>
    <cellStyle name="20% - Accent2 3 3 3 4 2 2" xfId="5350"/>
    <cellStyle name="20% - Accent2 3 3 3 4 3" xfId="5351"/>
    <cellStyle name="20% - Accent2 3 3 3 5" xfId="5352"/>
    <cellStyle name="20% - Accent2 3 3 3 5 2" xfId="5353"/>
    <cellStyle name="20% - Accent2 3 3 3 6" xfId="5354"/>
    <cellStyle name="20% - Accent2 3 3 4" xfId="5355"/>
    <cellStyle name="20% - Accent2 3 3 4 2" xfId="5356"/>
    <cellStyle name="20% - Accent2 3 3 4 2 2" xfId="5357"/>
    <cellStyle name="20% - Accent2 3 3 4 2 2 2" xfId="5358"/>
    <cellStyle name="20% - Accent2 3 3 4 2 2 2 2" xfId="5359"/>
    <cellStyle name="20% - Accent2 3 3 4 2 2 3" xfId="5360"/>
    <cellStyle name="20% - Accent2 3 3 4 2 3" xfId="5361"/>
    <cellStyle name="20% - Accent2 3 3 4 2 3 2" xfId="5362"/>
    <cellStyle name="20% - Accent2 3 3 4 2 4" xfId="5363"/>
    <cellStyle name="20% - Accent2 3 3 4 3" xfId="5364"/>
    <cellStyle name="20% - Accent2 3 3 4 3 2" xfId="5365"/>
    <cellStyle name="20% - Accent2 3 3 4 3 2 2" xfId="5366"/>
    <cellStyle name="20% - Accent2 3 3 4 3 3" xfId="5367"/>
    <cellStyle name="20% - Accent2 3 3 4 4" xfId="5368"/>
    <cellStyle name="20% - Accent2 3 3 4 4 2" xfId="5369"/>
    <cellStyle name="20% - Accent2 3 3 4 5" xfId="5370"/>
    <cellStyle name="20% - Accent2 3 3 5" xfId="5371"/>
    <cellStyle name="20% - Accent2 3 3 5 2" xfId="5372"/>
    <cellStyle name="20% - Accent2 3 3 5 2 2" xfId="5373"/>
    <cellStyle name="20% - Accent2 3 3 5 2 2 2" xfId="5374"/>
    <cellStyle name="20% - Accent2 3 3 5 2 3" xfId="5375"/>
    <cellStyle name="20% - Accent2 3 3 5 3" xfId="5376"/>
    <cellStyle name="20% - Accent2 3 3 5 3 2" xfId="5377"/>
    <cellStyle name="20% - Accent2 3 3 5 4" xfId="5378"/>
    <cellStyle name="20% - Accent2 3 3 6" xfId="5379"/>
    <cellStyle name="20% - Accent2 3 3 6 2" xfId="5380"/>
    <cellStyle name="20% - Accent2 3 3 6 2 2" xfId="5381"/>
    <cellStyle name="20% - Accent2 3 3 6 3" xfId="5382"/>
    <cellStyle name="20% - Accent2 3 3 7" xfId="5383"/>
    <cellStyle name="20% - Accent2 3 3 7 2" xfId="5384"/>
    <cellStyle name="20% - Accent2 3 3 8" xfId="5385"/>
    <cellStyle name="20% - Accent2 3 4" xfId="5386"/>
    <cellStyle name="20% - Accent2 3 4 2" xfId="5387"/>
    <cellStyle name="20% - Accent2 3 4 2 2" xfId="5388"/>
    <cellStyle name="20% - Accent2 3 4 2 2 2" xfId="5389"/>
    <cellStyle name="20% - Accent2 3 4 2 2 2 2" xfId="5390"/>
    <cellStyle name="20% - Accent2 3 4 2 2 2 2 2" xfId="5391"/>
    <cellStyle name="20% - Accent2 3 4 2 2 2 2 2 2" xfId="5392"/>
    <cellStyle name="20% - Accent2 3 4 2 2 2 2 3" xfId="5393"/>
    <cellStyle name="20% - Accent2 3 4 2 2 2 3" xfId="5394"/>
    <cellStyle name="20% - Accent2 3 4 2 2 2 3 2" xfId="5395"/>
    <cellStyle name="20% - Accent2 3 4 2 2 2 4" xfId="5396"/>
    <cellStyle name="20% - Accent2 3 4 2 2 3" xfId="5397"/>
    <cellStyle name="20% - Accent2 3 4 2 2 3 2" xfId="5398"/>
    <cellStyle name="20% - Accent2 3 4 2 2 3 2 2" xfId="5399"/>
    <cellStyle name="20% - Accent2 3 4 2 2 3 3" xfId="5400"/>
    <cellStyle name="20% - Accent2 3 4 2 2 4" xfId="5401"/>
    <cellStyle name="20% - Accent2 3 4 2 2 4 2" xfId="5402"/>
    <cellStyle name="20% - Accent2 3 4 2 2 5" xfId="5403"/>
    <cellStyle name="20% - Accent2 3 4 2 3" xfId="5404"/>
    <cellStyle name="20% - Accent2 3 4 2 3 2" xfId="5405"/>
    <cellStyle name="20% - Accent2 3 4 2 3 2 2" xfId="5406"/>
    <cellStyle name="20% - Accent2 3 4 2 3 2 2 2" xfId="5407"/>
    <cellStyle name="20% - Accent2 3 4 2 3 2 3" xfId="5408"/>
    <cellStyle name="20% - Accent2 3 4 2 3 3" xfId="5409"/>
    <cellStyle name="20% - Accent2 3 4 2 3 3 2" xfId="5410"/>
    <cellStyle name="20% - Accent2 3 4 2 3 4" xfId="5411"/>
    <cellStyle name="20% - Accent2 3 4 2 4" xfId="5412"/>
    <cellStyle name="20% - Accent2 3 4 2 4 2" xfId="5413"/>
    <cellStyle name="20% - Accent2 3 4 2 4 2 2" xfId="5414"/>
    <cellStyle name="20% - Accent2 3 4 2 4 3" xfId="5415"/>
    <cellStyle name="20% - Accent2 3 4 2 5" xfId="5416"/>
    <cellStyle name="20% - Accent2 3 4 2 5 2" xfId="5417"/>
    <cellStyle name="20% - Accent2 3 4 2 6" xfId="5418"/>
    <cellStyle name="20% - Accent2 3 4 3" xfId="5419"/>
    <cellStyle name="20% - Accent2 3 4 3 2" xfId="5420"/>
    <cellStyle name="20% - Accent2 3 4 3 2 2" xfId="5421"/>
    <cellStyle name="20% - Accent2 3 4 3 2 2 2" xfId="5422"/>
    <cellStyle name="20% - Accent2 3 4 3 2 2 2 2" xfId="5423"/>
    <cellStyle name="20% - Accent2 3 4 3 2 2 3" xfId="5424"/>
    <cellStyle name="20% - Accent2 3 4 3 2 3" xfId="5425"/>
    <cellStyle name="20% - Accent2 3 4 3 2 3 2" xfId="5426"/>
    <cellStyle name="20% - Accent2 3 4 3 2 4" xfId="5427"/>
    <cellStyle name="20% - Accent2 3 4 3 3" xfId="5428"/>
    <cellStyle name="20% - Accent2 3 4 3 3 2" xfId="5429"/>
    <cellStyle name="20% - Accent2 3 4 3 3 2 2" xfId="5430"/>
    <cellStyle name="20% - Accent2 3 4 3 3 3" xfId="5431"/>
    <cellStyle name="20% - Accent2 3 4 3 4" xfId="5432"/>
    <cellStyle name="20% - Accent2 3 4 3 4 2" xfId="5433"/>
    <cellStyle name="20% - Accent2 3 4 3 5" xfId="5434"/>
    <cellStyle name="20% - Accent2 3 4 4" xfId="5435"/>
    <cellStyle name="20% - Accent2 3 4 4 2" xfId="5436"/>
    <cellStyle name="20% - Accent2 3 4 4 2 2" xfId="5437"/>
    <cellStyle name="20% - Accent2 3 4 4 2 2 2" xfId="5438"/>
    <cellStyle name="20% - Accent2 3 4 4 2 3" xfId="5439"/>
    <cellStyle name="20% - Accent2 3 4 4 3" xfId="5440"/>
    <cellStyle name="20% - Accent2 3 4 4 3 2" xfId="5441"/>
    <cellStyle name="20% - Accent2 3 4 4 4" xfId="5442"/>
    <cellStyle name="20% - Accent2 3 4 5" xfId="5443"/>
    <cellStyle name="20% - Accent2 3 4 5 2" xfId="5444"/>
    <cellStyle name="20% - Accent2 3 4 5 2 2" xfId="5445"/>
    <cellStyle name="20% - Accent2 3 4 5 3" xfId="5446"/>
    <cellStyle name="20% - Accent2 3 4 6" xfId="5447"/>
    <cellStyle name="20% - Accent2 3 4 6 2" xfId="5448"/>
    <cellStyle name="20% - Accent2 3 4 7" xfId="5449"/>
    <cellStyle name="20% - Accent2 3 5" xfId="5450"/>
    <cellStyle name="20% - Accent2 3 5 2" xfId="5451"/>
    <cellStyle name="20% - Accent2 3 5 2 2" xfId="5452"/>
    <cellStyle name="20% - Accent2 3 5 2 2 2" xfId="5453"/>
    <cellStyle name="20% - Accent2 3 5 2 2 2 2" xfId="5454"/>
    <cellStyle name="20% - Accent2 3 5 2 2 2 2 2" xfId="5455"/>
    <cellStyle name="20% - Accent2 3 5 2 2 2 3" xfId="5456"/>
    <cellStyle name="20% - Accent2 3 5 2 2 3" xfId="5457"/>
    <cellStyle name="20% - Accent2 3 5 2 2 3 2" xfId="5458"/>
    <cellStyle name="20% - Accent2 3 5 2 2 4" xfId="5459"/>
    <cellStyle name="20% - Accent2 3 5 2 3" xfId="5460"/>
    <cellStyle name="20% - Accent2 3 5 2 3 2" xfId="5461"/>
    <cellStyle name="20% - Accent2 3 5 2 3 2 2" xfId="5462"/>
    <cellStyle name="20% - Accent2 3 5 2 3 3" xfId="5463"/>
    <cellStyle name="20% - Accent2 3 5 2 4" xfId="5464"/>
    <cellStyle name="20% - Accent2 3 5 2 4 2" xfId="5465"/>
    <cellStyle name="20% - Accent2 3 5 2 5" xfId="5466"/>
    <cellStyle name="20% - Accent2 3 5 3" xfId="5467"/>
    <cellStyle name="20% - Accent2 3 5 3 2" xfId="5468"/>
    <cellStyle name="20% - Accent2 3 5 3 2 2" xfId="5469"/>
    <cellStyle name="20% - Accent2 3 5 3 2 2 2" xfId="5470"/>
    <cellStyle name="20% - Accent2 3 5 3 2 3" xfId="5471"/>
    <cellStyle name="20% - Accent2 3 5 3 3" xfId="5472"/>
    <cellStyle name="20% - Accent2 3 5 3 3 2" xfId="5473"/>
    <cellStyle name="20% - Accent2 3 5 3 4" xfId="5474"/>
    <cellStyle name="20% - Accent2 3 5 4" xfId="5475"/>
    <cellStyle name="20% - Accent2 3 5 4 2" xfId="5476"/>
    <cellStyle name="20% - Accent2 3 5 4 2 2" xfId="5477"/>
    <cellStyle name="20% - Accent2 3 5 4 3" xfId="5478"/>
    <cellStyle name="20% - Accent2 3 5 5" xfId="5479"/>
    <cellStyle name="20% - Accent2 3 5 5 2" xfId="5480"/>
    <cellStyle name="20% - Accent2 3 5 6" xfId="5481"/>
    <cellStyle name="20% - Accent2 3 6" xfId="5482"/>
    <cellStyle name="20% - Accent2 3 6 2" xfId="5483"/>
    <cellStyle name="20% - Accent2 3 6 2 2" xfId="5484"/>
    <cellStyle name="20% - Accent2 3 6 2 2 2" xfId="5485"/>
    <cellStyle name="20% - Accent2 3 6 2 2 2 2" xfId="5486"/>
    <cellStyle name="20% - Accent2 3 6 2 2 3" xfId="5487"/>
    <cellStyle name="20% - Accent2 3 6 2 3" xfId="5488"/>
    <cellStyle name="20% - Accent2 3 6 2 3 2" xfId="5489"/>
    <cellStyle name="20% - Accent2 3 6 2 4" xfId="5490"/>
    <cellStyle name="20% - Accent2 3 6 3" xfId="5491"/>
    <cellStyle name="20% - Accent2 3 6 3 2" xfId="5492"/>
    <cellStyle name="20% - Accent2 3 6 3 2 2" xfId="5493"/>
    <cellStyle name="20% - Accent2 3 6 3 3" xfId="5494"/>
    <cellStyle name="20% - Accent2 3 6 4" xfId="5495"/>
    <cellStyle name="20% - Accent2 3 6 4 2" xfId="5496"/>
    <cellStyle name="20% - Accent2 3 6 5" xfId="5497"/>
    <cellStyle name="20% - Accent2 3 7" xfId="5498"/>
    <cellStyle name="20% - Accent2 3 7 2" xfId="5499"/>
    <cellStyle name="20% - Accent2 3 7 2 2" xfId="5500"/>
    <cellStyle name="20% - Accent2 3 7 2 2 2" xfId="5501"/>
    <cellStyle name="20% - Accent2 3 7 2 3" xfId="5502"/>
    <cellStyle name="20% - Accent2 3 7 3" xfId="5503"/>
    <cellStyle name="20% - Accent2 3 7 3 2" xfId="5504"/>
    <cellStyle name="20% - Accent2 3 7 4" xfId="5505"/>
    <cellStyle name="20% - Accent2 3 8" xfId="5506"/>
    <cellStyle name="20% - Accent2 3 8 2" xfId="5507"/>
    <cellStyle name="20% - Accent2 3 8 2 2" xfId="5508"/>
    <cellStyle name="20% - Accent2 3 8 3" xfId="5509"/>
    <cellStyle name="20% - Accent2 3 9" xfId="5510"/>
    <cellStyle name="20% - Accent2 3 9 2" xfId="5511"/>
    <cellStyle name="20% - Accent2 4" xfId="5512"/>
    <cellStyle name="20% - Accent2 4 2" xfId="5513"/>
    <cellStyle name="20% - Accent2 4 2 2" xfId="5514"/>
    <cellStyle name="20% - Accent2 4 2 2 2" xfId="5515"/>
    <cellStyle name="20% - Accent2 4 2 2 2 2" xfId="5516"/>
    <cellStyle name="20% - Accent2 4 2 2 2 2 2" xfId="5517"/>
    <cellStyle name="20% - Accent2 4 2 2 2 2 2 2" xfId="5518"/>
    <cellStyle name="20% - Accent2 4 2 2 2 2 2 2 2" xfId="5519"/>
    <cellStyle name="20% - Accent2 4 2 2 2 2 2 2 2 2" xfId="5520"/>
    <cellStyle name="20% - Accent2 4 2 2 2 2 2 2 3" xfId="5521"/>
    <cellStyle name="20% - Accent2 4 2 2 2 2 2 3" xfId="5522"/>
    <cellStyle name="20% - Accent2 4 2 2 2 2 2 3 2" xfId="5523"/>
    <cellStyle name="20% - Accent2 4 2 2 2 2 2 4" xfId="5524"/>
    <cellStyle name="20% - Accent2 4 2 2 2 2 3" xfId="5525"/>
    <cellStyle name="20% - Accent2 4 2 2 2 2 3 2" xfId="5526"/>
    <cellStyle name="20% - Accent2 4 2 2 2 2 3 2 2" xfId="5527"/>
    <cellStyle name="20% - Accent2 4 2 2 2 2 3 3" xfId="5528"/>
    <cellStyle name="20% - Accent2 4 2 2 2 2 4" xfId="5529"/>
    <cellStyle name="20% - Accent2 4 2 2 2 2 4 2" xfId="5530"/>
    <cellStyle name="20% - Accent2 4 2 2 2 2 5" xfId="5531"/>
    <cellStyle name="20% - Accent2 4 2 2 2 3" xfId="5532"/>
    <cellStyle name="20% - Accent2 4 2 2 2 3 2" xfId="5533"/>
    <cellStyle name="20% - Accent2 4 2 2 2 3 2 2" xfId="5534"/>
    <cellStyle name="20% - Accent2 4 2 2 2 3 2 2 2" xfId="5535"/>
    <cellStyle name="20% - Accent2 4 2 2 2 3 2 3" xfId="5536"/>
    <cellStyle name="20% - Accent2 4 2 2 2 3 3" xfId="5537"/>
    <cellStyle name="20% - Accent2 4 2 2 2 3 3 2" xfId="5538"/>
    <cellStyle name="20% - Accent2 4 2 2 2 3 4" xfId="5539"/>
    <cellStyle name="20% - Accent2 4 2 2 2 4" xfId="5540"/>
    <cellStyle name="20% - Accent2 4 2 2 2 4 2" xfId="5541"/>
    <cellStyle name="20% - Accent2 4 2 2 2 4 2 2" xfId="5542"/>
    <cellStyle name="20% - Accent2 4 2 2 2 4 3" xfId="5543"/>
    <cellStyle name="20% - Accent2 4 2 2 2 5" xfId="5544"/>
    <cellStyle name="20% - Accent2 4 2 2 2 5 2" xfId="5545"/>
    <cellStyle name="20% - Accent2 4 2 2 2 6" xfId="5546"/>
    <cellStyle name="20% - Accent2 4 2 2 3" xfId="5547"/>
    <cellStyle name="20% - Accent2 4 2 2 3 2" xfId="5548"/>
    <cellStyle name="20% - Accent2 4 2 2 3 2 2" xfId="5549"/>
    <cellStyle name="20% - Accent2 4 2 2 3 2 2 2" xfId="5550"/>
    <cellStyle name="20% - Accent2 4 2 2 3 2 2 2 2" xfId="5551"/>
    <cellStyle name="20% - Accent2 4 2 2 3 2 2 3" xfId="5552"/>
    <cellStyle name="20% - Accent2 4 2 2 3 2 3" xfId="5553"/>
    <cellStyle name="20% - Accent2 4 2 2 3 2 3 2" xfId="5554"/>
    <cellStyle name="20% - Accent2 4 2 2 3 2 4" xfId="5555"/>
    <cellStyle name="20% - Accent2 4 2 2 3 3" xfId="5556"/>
    <cellStyle name="20% - Accent2 4 2 2 3 3 2" xfId="5557"/>
    <cellStyle name="20% - Accent2 4 2 2 3 3 2 2" xfId="5558"/>
    <cellStyle name="20% - Accent2 4 2 2 3 3 3" xfId="5559"/>
    <cellStyle name="20% - Accent2 4 2 2 3 4" xfId="5560"/>
    <cellStyle name="20% - Accent2 4 2 2 3 4 2" xfId="5561"/>
    <cellStyle name="20% - Accent2 4 2 2 3 5" xfId="5562"/>
    <cellStyle name="20% - Accent2 4 2 2 4" xfId="5563"/>
    <cellStyle name="20% - Accent2 4 2 2 4 2" xfId="5564"/>
    <cellStyle name="20% - Accent2 4 2 2 4 2 2" xfId="5565"/>
    <cellStyle name="20% - Accent2 4 2 2 4 2 2 2" xfId="5566"/>
    <cellStyle name="20% - Accent2 4 2 2 4 2 3" xfId="5567"/>
    <cellStyle name="20% - Accent2 4 2 2 4 3" xfId="5568"/>
    <cellStyle name="20% - Accent2 4 2 2 4 3 2" xfId="5569"/>
    <cellStyle name="20% - Accent2 4 2 2 4 4" xfId="5570"/>
    <cellStyle name="20% - Accent2 4 2 2 5" xfId="5571"/>
    <cellStyle name="20% - Accent2 4 2 2 5 2" xfId="5572"/>
    <cellStyle name="20% - Accent2 4 2 2 5 2 2" xfId="5573"/>
    <cellStyle name="20% - Accent2 4 2 2 5 3" xfId="5574"/>
    <cellStyle name="20% - Accent2 4 2 2 6" xfId="5575"/>
    <cellStyle name="20% - Accent2 4 2 2 6 2" xfId="5576"/>
    <cellStyle name="20% - Accent2 4 2 2 7" xfId="5577"/>
    <cellStyle name="20% - Accent2 4 2 3" xfId="5578"/>
    <cellStyle name="20% - Accent2 4 2 3 2" xfId="5579"/>
    <cellStyle name="20% - Accent2 4 2 3 2 2" xfId="5580"/>
    <cellStyle name="20% - Accent2 4 2 3 2 2 2" xfId="5581"/>
    <cellStyle name="20% - Accent2 4 2 3 2 2 2 2" xfId="5582"/>
    <cellStyle name="20% - Accent2 4 2 3 2 2 2 2 2" xfId="5583"/>
    <cellStyle name="20% - Accent2 4 2 3 2 2 2 3" xfId="5584"/>
    <cellStyle name="20% - Accent2 4 2 3 2 2 3" xfId="5585"/>
    <cellStyle name="20% - Accent2 4 2 3 2 2 3 2" xfId="5586"/>
    <cellStyle name="20% - Accent2 4 2 3 2 2 4" xfId="5587"/>
    <cellStyle name="20% - Accent2 4 2 3 2 3" xfId="5588"/>
    <cellStyle name="20% - Accent2 4 2 3 2 3 2" xfId="5589"/>
    <cellStyle name="20% - Accent2 4 2 3 2 3 2 2" xfId="5590"/>
    <cellStyle name="20% - Accent2 4 2 3 2 3 3" xfId="5591"/>
    <cellStyle name="20% - Accent2 4 2 3 2 4" xfId="5592"/>
    <cellStyle name="20% - Accent2 4 2 3 2 4 2" xfId="5593"/>
    <cellStyle name="20% - Accent2 4 2 3 2 5" xfId="5594"/>
    <cellStyle name="20% - Accent2 4 2 3 3" xfId="5595"/>
    <cellStyle name="20% - Accent2 4 2 3 3 2" xfId="5596"/>
    <cellStyle name="20% - Accent2 4 2 3 3 2 2" xfId="5597"/>
    <cellStyle name="20% - Accent2 4 2 3 3 2 2 2" xfId="5598"/>
    <cellStyle name="20% - Accent2 4 2 3 3 2 3" xfId="5599"/>
    <cellStyle name="20% - Accent2 4 2 3 3 3" xfId="5600"/>
    <cellStyle name="20% - Accent2 4 2 3 3 3 2" xfId="5601"/>
    <cellStyle name="20% - Accent2 4 2 3 3 4" xfId="5602"/>
    <cellStyle name="20% - Accent2 4 2 3 4" xfId="5603"/>
    <cellStyle name="20% - Accent2 4 2 3 4 2" xfId="5604"/>
    <cellStyle name="20% - Accent2 4 2 3 4 2 2" xfId="5605"/>
    <cellStyle name="20% - Accent2 4 2 3 4 3" xfId="5606"/>
    <cellStyle name="20% - Accent2 4 2 3 5" xfId="5607"/>
    <cellStyle name="20% - Accent2 4 2 3 5 2" xfId="5608"/>
    <cellStyle name="20% - Accent2 4 2 3 6" xfId="5609"/>
    <cellStyle name="20% - Accent2 4 2 4" xfId="5610"/>
    <cellStyle name="20% - Accent2 4 2 4 2" xfId="5611"/>
    <cellStyle name="20% - Accent2 4 2 4 2 2" xfId="5612"/>
    <cellStyle name="20% - Accent2 4 2 4 2 2 2" xfId="5613"/>
    <cellStyle name="20% - Accent2 4 2 4 2 2 2 2" xfId="5614"/>
    <cellStyle name="20% - Accent2 4 2 4 2 2 3" xfId="5615"/>
    <cellStyle name="20% - Accent2 4 2 4 2 3" xfId="5616"/>
    <cellStyle name="20% - Accent2 4 2 4 2 3 2" xfId="5617"/>
    <cellStyle name="20% - Accent2 4 2 4 2 4" xfId="5618"/>
    <cellStyle name="20% - Accent2 4 2 4 3" xfId="5619"/>
    <cellStyle name="20% - Accent2 4 2 4 3 2" xfId="5620"/>
    <cellStyle name="20% - Accent2 4 2 4 3 2 2" xfId="5621"/>
    <cellStyle name="20% - Accent2 4 2 4 3 3" xfId="5622"/>
    <cellStyle name="20% - Accent2 4 2 4 4" xfId="5623"/>
    <cellStyle name="20% - Accent2 4 2 4 4 2" xfId="5624"/>
    <cellStyle name="20% - Accent2 4 2 4 5" xfId="5625"/>
    <cellStyle name="20% - Accent2 4 2 5" xfId="5626"/>
    <cellStyle name="20% - Accent2 4 2 5 2" xfId="5627"/>
    <cellStyle name="20% - Accent2 4 2 5 2 2" xfId="5628"/>
    <cellStyle name="20% - Accent2 4 2 5 2 2 2" xfId="5629"/>
    <cellStyle name="20% - Accent2 4 2 5 2 3" xfId="5630"/>
    <cellStyle name="20% - Accent2 4 2 5 3" xfId="5631"/>
    <cellStyle name="20% - Accent2 4 2 5 3 2" xfId="5632"/>
    <cellStyle name="20% - Accent2 4 2 5 4" xfId="5633"/>
    <cellStyle name="20% - Accent2 4 2 6" xfId="5634"/>
    <cellStyle name="20% - Accent2 4 2 6 2" xfId="5635"/>
    <cellStyle name="20% - Accent2 4 2 6 2 2" xfId="5636"/>
    <cellStyle name="20% - Accent2 4 2 6 3" xfId="5637"/>
    <cellStyle name="20% - Accent2 4 2 7" xfId="5638"/>
    <cellStyle name="20% - Accent2 4 2 7 2" xfId="5639"/>
    <cellStyle name="20% - Accent2 4 2 8" xfId="5640"/>
    <cellStyle name="20% - Accent2 4 3" xfId="5641"/>
    <cellStyle name="20% - Accent2 4 3 2" xfId="5642"/>
    <cellStyle name="20% - Accent2 4 3 2 2" xfId="5643"/>
    <cellStyle name="20% - Accent2 4 3 2 2 2" xfId="5644"/>
    <cellStyle name="20% - Accent2 4 3 2 2 2 2" xfId="5645"/>
    <cellStyle name="20% - Accent2 4 3 2 2 2 2 2" xfId="5646"/>
    <cellStyle name="20% - Accent2 4 3 2 2 2 2 2 2" xfId="5647"/>
    <cellStyle name="20% - Accent2 4 3 2 2 2 2 3" xfId="5648"/>
    <cellStyle name="20% - Accent2 4 3 2 2 2 3" xfId="5649"/>
    <cellStyle name="20% - Accent2 4 3 2 2 2 3 2" xfId="5650"/>
    <cellStyle name="20% - Accent2 4 3 2 2 2 4" xfId="5651"/>
    <cellStyle name="20% - Accent2 4 3 2 2 3" xfId="5652"/>
    <cellStyle name="20% - Accent2 4 3 2 2 3 2" xfId="5653"/>
    <cellStyle name="20% - Accent2 4 3 2 2 3 2 2" xfId="5654"/>
    <cellStyle name="20% - Accent2 4 3 2 2 3 3" xfId="5655"/>
    <cellStyle name="20% - Accent2 4 3 2 2 4" xfId="5656"/>
    <cellStyle name="20% - Accent2 4 3 2 2 4 2" xfId="5657"/>
    <cellStyle name="20% - Accent2 4 3 2 2 5" xfId="5658"/>
    <cellStyle name="20% - Accent2 4 3 2 3" xfId="5659"/>
    <cellStyle name="20% - Accent2 4 3 2 3 2" xfId="5660"/>
    <cellStyle name="20% - Accent2 4 3 2 3 2 2" xfId="5661"/>
    <cellStyle name="20% - Accent2 4 3 2 3 2 2 2" xfId="5662"/>
    <cellStyle name="20% - Accent2 4 3 2 3 2 3" xfId="5663"/>
    <cellStyle name="20% - Accent2 4 3 2 3 3" xfId="5664"/>
    <cellStyle name="20% - Accent2 4 3 2 3 3 2" xfId="5665"/>
    <cellStyle name="20% - Accent2 4 3 2 3 4" xfId="5666"/>
    <cellStyle name="20% - Accent2 4 3 2 4" xfId="5667"/>
    <cellStyle name="20% - Accent2 4 3 2 4 2" xfId="5668"/>
    <cellStyle name="20% - Accent2 4 3 2 4 2 2" xfId="5669"/>
    <cellStyle name="20% - Accent2 4 3 2 4 3" xfId="5670"/>
    <cellStyle name="20% - Accent2 4 3 2 5" xfId="5671"/>
    <cellStyle name="20% - Accent2 4 3 2 5 2" xfId="5672"/>
    <cellStyle name="20% - Accent2 4 3 2 6" xfId="5673"/>
    <cellStyle name="20% - Accent2 4 3 3" xfId="5674"/>
    <cellStyle name="20% - Accent2 4 3 3 2" xfId="5675"/>
    <cellStyle name="20% - Accent2 4 3 3 2 2" xfId="5676"/>
    <cellStyle name="20% - Accent2 4 3 3 2 2 2" xfId="5677"/>
    <cellStyle name="20% - Accent2 4 3 3 2 2 2 2" xfId="5678"/>
    <cellStyle name="20% - Accent2 4 3 3 2 2 3" xfId="5679"/>
    <cellStyle name="20% - Accent2 4 3 3 2 3" xfId="5680"/>
    <cellStyle name="20% - Accent2 4 3 3 2 3 2" xfId="5681"/>
    <cellStyle name="20% - Accent2 4 3 3 2 4" xfId="5682"/>
    <cellStyle name="20% - Accent2 4 3 3 3" xfId="5683"/>
    <cellStyle name="20% - Accent2 4 3 3 3 2" xfId="5684"/>
    <cellStyle name="20% - Accent2 4 3 3 3 2 2" xfId="5685"/>
    <cellStyle name="20% - Accent2 4 3 3 3 3" xfId="5686"/>
    <cellStyle name="20% - Accent2 4 3 3 4" xfId="5687"/>
    <cellStyle name="20% - Accent2 4 3 3 4 2" xfId="5688"/>
    <cellStyle name="20% - Accent2 4 3 3 5" xfId="5689"/>
    <cellStyle name="20% - Accent2 4 3 4" xfId="5690"/>
    <cellStyle name="20% - Accent2 4 3 4 2" xfId="5691"/>
    <cellStyle name="20% - Accent2 4 3 4 2 2" xfId="5692"/>
    <cellStyle name="20% - Accent2 4 3 4 2 2 2" xfId="5693"/>
    <cellStyle name="20% - Accent2 4 3 4 2 3" xfId="5694"/>
    <cellStyle name="20% - Accent2 4 3 4 3" xfId="5695"/>
    <cellStyle name="20% - Accent2 4 3 4 3 2" xfId="5696"/>
    <cellStyle name="20% - Accent2 4 3 4 4" xfId="5697"/>
    <cellStyle name="20% - Accent2 4 3 5" xfId="5698"/>
    <cellStyle name="20% - Accent2 4 3 5 2" xfId="5699"/>
    <cellStyle name="20% - Accent2 4 3 5 2 2" xfId="5700"/>
    <cellStyle name="20% - Accent2 4 3 5 3" xfId="5701"/>
    <cellStyle name="20% - Accent2 4 3 6" xfId="5702"/>
    <cellStyle name="20% - Accent2 4 3 6 2" xfId="5703"/>
    <cellStyle name="20% - Accent2 4 3 7" xfId="5704"/>
    <cellStyle name="20% - Accent2 4 4" xfId="5705"/>
    <cellStyle name="20% - Accent2 4 4 2" xfId="5706"/>
    <cellStyle name="20% - Accent2 4 4 2 2" xfId="5707"/>
    <cellStyle name="20% - Accent2 4 4 2 2 2" xfId="5708"/>
    <cellStyle name="20% - Accent2 4 4 2 2 2 2" xfId="5709"/>
    <cellStyle name="20% - Accent2 4 4 2 2 2 2 2" xfId="5710"/>
    <cellStyle name="20% - Accent2 4 4 2 2 2 3" xfId="5711"/>
    <cellStyle name="20% - Accent2 4 4 2 2 3" xfId="5712"/>
    <cellStyle name="20% - Accent2 4 4 2 2 3 2" xfId="5713"/>
    <cellStyle name="20% - Accent2 4 4 2 2 4" xfId="5714"/>
    <cellStyle name="20% - Accent2 4 4 2 3" xfId="5715"/>
    <cellStyle name="20% - Accent2 4 4 2 3 2" xfId="5716"/>
    <cellStyle name="20% - Accent2 4 4 2 3 2 2" xfId="5717"/>
    <cellStyle name="20% - Accent2 4 4 2 3 3" xfId="5718"/>
    <cellStyle name="20% - Accent2 4 4 2 4" xfId="5719"/>
    <cellStyle name="20% - Accent2 4 4 2 4 2" xfId="5720"/>
    <cellStyle name="20% - Accent2 4 4 2 5" xfId="5721"/>
    <cellStyle name="20% - Accent2 4 4 3" xfId="5722"/>
    <cellStyle name="20% - Accent2 4 4 3 2" xfId="5723"/>
    <cellStyle name="20% - Accent2 4 4 3 2 2" xfId="5724"/>
    <cellStyle name="20% - Accent2 4 4 3 2 2 2" xfId="5725"/>
    <cellStyle name="20% - Accent2 4 4 3 2 3" xfId="5726"/>
    <cellStyle name="20% - Accent2 4 4 3 3" xfId="5727"/>
    <cellStyle name="20% - Accent2 4 4 3 3 2" xfId="5728"/>
    <cellStyle name="20% - Accent2 4 4 3 4" xfId="5729"/>
    <cellStyle name="20% - Accent2 4 4 4" xfId="5730"/>
    <cellStyle name="20% - Accent2 4 4 4 2" xfId="5731"/>
    <cellStyle name="20% - Accent2 4 4 4 2 2" xfId="5732"/>
    <cellStyle name="20% - Accent2 4 4 4 3" xfId="5733"/>
    <cellStyle name="20% - Accent2 4 4 5" xfId="5734"/>
    <cellStyle name="20% - Accent2 4 4 5 2" xfId="5735"/>
    <cellStyle name="20% - Accent2 4 4 6" xfId="5736"/>
    <cellStyle name="20% - Accent2 4 5" xfId="5737"/>
    <cellStyle name="20% - Accent2 4 5 2" xfId="5738"/>
    <cellStyle name="20% - Accent2 4 5 2 2" xfId="5739"/>
    <cellStyle name="20% - Accent2 4 5 2 2 2" xfId="5740"/>
    <cellStyle name="20% - Accent2 4 5 2 2 2 2" xfId="5741"/>
    <cellStyle name="20% - Accent2 4 5 2 2 3" xfId="5742"/>
    <cellStyle name="20% - Accent2 4 5 2 3" xfId="5743"/>
    <cellStyle name="20% - Accent2 4 5 2 3 2" xfId="5744"/>
    <cellStyle name="20% - Accent2 4 5 2 4" xfId="5745"/>
    <cellStyle name="20% - Accent2 4 5 3" xfId="5746"/>
    <cellStyle name="20% - Accent2 4 5 3 2" xfId="5747"/>
    <cellStyle name="20% - Accent2 4 5 3 2 2" xfId="5748"/>
    <cellStyle name="20% - Accent2 4 5 3 3" xfId="5749"/>
    <cellStyle name="20% - Accent2 4 5 4" xfId="5750"/>
    <cellStyle name="20% - Accent2 4 5 4 2" xfId="5751"/>
    <cellStyle name="20% - Accent2 4 5 5" xfId="5752"/>
    <cellStyle name="20% - Accent2 4 6" xfId="5753"/>
    <cellStyle name="20% - Accent2 4 6 2" xfId="5754"/>
    <cellStyle name="20% - Accent2 4 6 2 2" xfId="5755"/>
    <cellStyle name="20% - Accent2 4 6 2 2 2" xfId="5756"/>
    <cellStyle name="20% - Accent2 4 6 2 3" xfId="5757"/>
    <cellStyle name="20% - Accent2 4 6 3" xfId="5758"/>
    <cellStyle name="20% - Accent2 4 6 3 2" xfId="5759"/>
    <cellStyle name="20% - Accent2 4 6 4" xfId="5760"/>
    <cellStyle name="20% - Accent2 4 7" xfId="5761"/>
    <cellStyle name="20% - Accent2 4 7 2" xfId="5762"/>
    <cellStyle name="20% - Accent2 4 7 2 2" xfId="5763"/>
    <cellStyle name="20% - Accent2 4 7 3" xfId="5764"/>
    <cellStyle name="20% - Accent2 4 8" xfId="5765"/>
    <cellStyle name="20% - Accent2 4 8 2" xfId="5766"/>
    <cellStyle name="20% - Accent2 4 9" xfId="5767"/>
    <cellStyle name="20% - Accent2 5" xfId="5768"/>
    <cellStyle name="20% - Accent2 5 2" xfId="5769"/>
    <cellStyle name="20% - Accent2 5 2 2" xfId="5770"/>
    <cellStyle name="20% - Accent2 5 2 2 2" xfId="5771"/>
    <cellStyle name="20% - Accent2 5 2 2 2 2" xfId="5772"/>
    <cellStyle name="20% - Accent2 5 2 2 2 2 2" xfId="5773"/>
    <cellStyle name="20% - Accent2 5 2 2 2 2 2 2" xfId="5774"/>
    <cellStyle name="20% - Accent2 5 2 2 2 2 2 2 2" xfId="5775"/>
    <cellStyle name="20% - Accent2 5 2 2 2 2 2 2 2 2" xfId="5776"/>
    <cellStyle name="20% - Accent2 5 2 2 2 2 2 2 3" xfId="5777"/>
    <cellStyle name="20% - Accent2 5 2 2 2 2 2 3" xfId="5778"/>
    <cellStyle name="20% - Accent2 5 2 2 2 2 2 3 2" xfId="5779"/>
    <cellStyle name="20% - Accent2 5 2 2 2 2 2 4" xfId="5780"/>
    <cellStyle name="20% - Accent2 5 2 2 2 2 3" xfId="5781"/>
    <cellStyle name="20% - Accent2 5 2 2 2 2 3 2" xfId="5782"/>
    <cellStyle name="20% - Accent2 5 2 2 2 2 3 2 2" xfId="5783"/>
    <cellStyle name="20% - Accent2 5 2 2 2 2 3 3" xfId="5784"/>
    <cellStyle name="20% - Accent2 5 2 2 2 2 4" xfId="5785"/>
    <cellStyle name="20% - Accent2 5 2 2 2 2 4 2" xfId="5786"/>
    <cellStyle name="20% - Accent2 5 2 2 2 2 5" xfId="5787"/>
    <cellStyle name="20% - Accent2 5 2 2 2 3" xfId="5788"/>
    <cellStyle name="20% - Accent2 5 2 2 2 3 2" xfId="5789"/>
    <cellStyle name="20% - Accent2 5 2 2 2 3 2 2" xfId="5790"/>
    <cellStyle name="20% - Accent2 5 2 2 2 3 2 2 2" xfId="5791"/>
    <cellStyle name="20% - Accent2 5 2 2 2 3 2 3" xfId="5792"/>
    <cellStyle name="20% - Accent2 5 2 2 2 3 3" xfId="5793"/>
    <cellStyle name="20% - Accent2 5 2 2 2 3 3 2" xfId="5794"/>
    <cellStyle name="20% - Accent2 5 2 2 2 3 4" xfId="5795"/>
    <cellStyle name="20% - Accent2 5 2 2 2 4" xfId="5796"/>
    <cellStyle name="20% - Accent2 5 2 2 2 4 2" xfId="5797"/>
    <cellStyle name="20% - Accent2 5 2 2 2 4 2 2" xfId="5798"/>
    <cellStyle name="20% - Accent2 5 2 2 2 4 3" xfId="5799"/>
    <cellStyle name="20% - Accent2 5 2 2 2 5" xfId="5800"/>
    <cellStyle name="20% - Accent2 5 2 2 2 5 2" xfId="5801"/>
    <cellStyle name="20% - Accent2 5 2 2 2 6" xfId="5802"/>
    <cellStyle name="20% - Accent2 5 2 2 3" xfId="5803"/>
    <cellStyle name="20% - Accent2 5 2 2 3 2" xfId="5804"/>
    <cellStyle name="20% - Accent2 5 2 2 3 2 2" xfId="5805"/>
    <cellStyle name="20% - Accent2 5 2 2 3 2 2 2" xfId="5806"/>
    <cellStyle name="20% - Accent2 5 2 2 3 2 2 2 2" xfId="5807"/>
    <cellStyle name="20% - Accent2 5 2 2 3 2 2 3" xfId="5808"/>
    <cellStyle name="20% - Accent2 5 2 2 3 2 3" xfId="5809"/>
    <cellStyle name="20% - Accent2 5 2 2 3 2 3 2" xfId="5810"/>
    <cellStyle name="20% - Accent2 5 2 2 3 2 4" xfId="5811"/>
    <cellStyle name="20% - Accent2 5 2 2 3 3" xfId="5812"/>
    <cellStyle name="20% - Accent2 5 2 2 3 3 2" xfId="5813"/>
    <cellStyle name="20% - Accent2 5 2 2 3 3 2 2" xfId="5814"/>
    <cellStyle name="20% - Accent2 5 2 2 3 3 3" xfId="5815"/>
    <cellStyle name="20% - Accent2 5 2 2 3 4" xfId="5816"/>
    <cellStyle name="20% - Accent2 5 2 2 3 4 2" xfId="5817"/>
    <cellStyle name="20% - Accent2 5 2 2 3 5" xfId="5818"/>
    <cellStyle name="20% - Accent2 5 2 2 4" xfId="5819"/>
    <cellStyle name="20% - Accent2 5 2 2 4 2" xfId="5820"/>
    <cellStyle name="20% - Accent2 5 2 2 4 2 2" xfId="5821"/>
    <cellStyle name="20% - Accent2 5 2 2 4 2 2 2" xfId="5822"/>
    <cellStyle name="20% - Accent2 5 2 2 4 2 3" xfId="5823"/>
    <cellStyle name="20% - Accent2 5 2 2 4 3" xfId="5824"/>
    <cellStyle name="20% - Accent2 5 2 2 4 3 2" xfId="5825"/>
    <cellStyle name="20% - Accent2 5 2 2 4 4" xfId="5826"/>
    <cellStyle name="20% - Accent2 5 2 2 5" xfId="5827"/>
    <cellStyle name="20% - Accent2 5 2 2 5 2" xfId="5828"/>
    <cellStyle name="20% - Accent2 5 2 2 5 2 2" xfId="5829"/>
    <cellStyle name="20% - Accent2 5 2 2 5 3" xfId="5830"/>
    <cellStyle name="20% - Accent2 5 2 2 6" xfId="5831"/>
    <cellStyle name="20% - Accent2 5 2 2 6 2" xfId="5832"/>
    <cellStyle name="20% - Accent2 5 2 2 7" xfId="5833"/>
    <cellStyle name="20% - Accent2 5 2 3" xfId="5834"/>
    <cellStyle name="20% - Accent2 5 2 3 2" xfId="5835"/>
    <cellStyle name="20% - Accent2 5 2 3 2 2" xfId="5836"/>
    <cellStyle name="20% - Accent2 5 2 3 2 2 2" xfId="5837"/>
    <cellStyle name="20% - Accent2 5 2 3 2 2 2 2" xfId="5838"/>
    <cellStyle name="20% - Accent2 5 2 3 2 2 2 2 2" xfId="5839"/>
    <cellStyle name="20% - Accent2 5 2 3 2 2 2 3" xfId="5840"/>
    <cellStyle name="20% - Accent2 5 2 3 2 2 3" xfId="5841"/>
    <cellStyle name="20% - Accent2 5 2 3 2 2 3 2" xfId="5842"/>
    <cellStyle name="20% - Accent2 5 2 3 2 2 4" xfId="5843"/>
    <cellStyle name="20% - Accent2 5 2 3 2 3" xfId="5844"/>
    <cellStyle name="20% - Accent2 5 2 3 2 3 2" xfId="5845"/>
    <cellStyle name="20% - Accent2 5 2 3 2 3 2 2" xfId="5846"/>
    <cellStyle name="20% - Accent2 5 2 3 2 3 3" xfId="5847"/>
    <cellStyle name="20% - Accent2 5 2 3 2 4" xfId="5848"/>
    <cellStyle name="20% - Accent2 5 2 3 2 4 2" xfId="5849"/>
    <cellStyle name="20% - Accent2 5 2 3 2 5" xfId="5850"/>
    <cellStyle name="20% - Accent2 5 2 3 3" xfId="5851"/>
    <cellStyle name="20% - Accent2 5 2 3 3 2" xfId="5852"/>
    <cellStyle name="20% - Accent2 5 2 3 3 2 2" xfId="5853"/>
    <cellStyle name="20% - Accent2 5 2 3 3 2 2 2" xfId="5854"/>
    <cellStyle name="20% - Accent2 5 2 3 3 2 3" xfId="5855"/>
    <cellStyle name="20% - Accent2 5 2 3 3 3" xfId="5856"/>
    <cellStyle name="20% - Accent2 5 2 3 3 3 2" xfId="5857"/>
    <cellStyle name="20% - Accent2 5 2 3 3 4" xfId="5858"/>
    <cellStyle name="20% - Accent2 5 2 3 4" xfId="5859"/>
    <cellStyle name="20% - Accent2 5 2 3 4 2" xfId="5860"/>
    <cellStyle name="20% - Accent2 5 2 3 4 2 2" xfId="5861"/>
    <cellStyle name="20% - Accent2 5 2 3 4 3" xfId="5862"/>
    <cellStyle name="20% - Accent2 5 2 3 5" xfId="5863"/>
    <cellStyle name="20% - Accent2 5 2 3 5 2" xfId="5864"/>
    <cellStyle name="20% - Accent2 5 2 3 6" xfId="5865"/>
    <cellStyle name="20% - Accent2 5 2 4" xfId="5866"/>
    <cellStyle name="20% - Accent2 5 2 4 2" xfId="5867"/>
    <cellStyle name="20% - Accent2 5 2 4 2 2" xfId="5868"/>
    <cellStyle name="20% - Accent2 5 2 4 2 2 2" xfId="5869"/>
    <cellStyle name="20% - Accent2 5 2 4 2 2 2 2" xfId="5870"/>
    <cellStyle name="20% - Accent2 5 2 4 2 2 3" xfId="5871"/>
    <cellStyle name="20% - Accent2 5 2 4 2 3" xfId="5872"/>
    <cellStyle name="20% - Accent2 5 2 4 2 3 2" xfId="5873"/>
    <cellStyle name="20% - Accent2 5 2 4 2 4" xfId="5874"/>
    <cellStyle name="20% - Accent2 5 2 4 3" xfId="5875"/>
    <cellStyle name="20% - Accent2 5 2 4 3 2" xfId="5876"/>
    <cellStyle name="20% - Accent2 5 2 4 3 2 2" xfId="5877"/>
    <cellStyle name="20% - Accent2 5 2 4 3 3" xfId="5878"/>
    <cellStyle name="20% - Accent2 5 2 4 4" xfId="5879"/>
    <cellStyle name="20% - Accent2 5 2 4 4 2" xfId="5880"/>
    <cellStyle name="20% - Accent2 5 2 4 5" xfId="5881"/>
    <cellStyle name="20% - Accent2 5 2 5" xfId="5882"/>
    <cellStyle name="20% - Accent2 5 2 5 2" xfId="5883"/>
    <cellStyle name="20% - Accent2 5 2 5 2 2" xfId="5884"/>
    <cellStyle name="20% - Accent2 5 2 5 2 2 2" xfId="5885"/>
    <cellStyle name="20% - Accent2 5 2 5 2 3" xfId="5886"/>
    <cellStyle name="20% - Accent2 5 2 5 3" xfId="5887"/>
    <cellStyle name="20% - Accent2 5 2 5 3 2" xfId="5888"/>
    <cellStyle name="20% - Accent2 5 2 5 4" xfId="5889"/>
    <cellStyle name="20% - Accent2 5 2 6" xfId="5890"/>
    <cellStyle name="20% - Accent2 5 2 6 2" xfId="5891"/>
    <cellStyle name="20% - Accent2 5 2 6 2 2" xfId="5892"/>
    <cellStyle name="20% - Accent2 5 2 6 3" xfId="5893"/>
    <cellStyle name="20% - Accent2 5 2 7" xfId="5894"/>
    <cellStyle name="20% - Accent2 5 2 7 2" xfId="5895"/>
    <cellStyle name="20% - Accent2 5 2 8" xfId="5896"/>
    <cellStyle name="20% - Accent2 5 3" xfId="5897"/>
    <cellStyle name="20% - Accent2 5 3 2" xfId="5898"/>
    <cellStyle name="20% - Accent2 5 3 2 2" xfId="5899"/>
    <cellStyle name="20% - Accent2 5 3 2 2 2" xfId="5900"/>
    <cellStyle name="20% - Accent2 5 3 2 2 2 2" xfId="5901"/>
    <cellStyle name="20% - Accent2 5 3 2 2 2 2 2" xfId="5902"/>
    <cellStyle name="20% - Accent2 5 3 2 2 2 2 2 2" xfId="5903"/>
    <cellStyle name="20% - Accent2 5 3 2 2 2 2 3" xfId="5904"/>
    <cellStyle name="20% - Accent2 5 3 2 2 2 3" xfId="5905"/>
    <cellStyle name="20% - Accent2 5 3 2 2 2 3 2" xfId="5906"/>
    <cellStyle name="20% - Accent2 5 3 2 2 2 4" xfId="5907"/>
    <cellStyle name="20% - Accent2 5 3 2 2 3" xfId="5908"/>
    <cellStyle name="20% - Accent2 5 3 2 2 3 2" xfId="5909"/>
    <cellStyle name="20% - Accent2 5 3 2 2 3 2 2" xfId="5910"/>
    <cellStyle name="20% - Accent2 5 3 2 2 3 3" xfId="5911"/>
    <cellStyle name="20% - Accent2 5 3 2 2 4" xfId="5912"/>
    <cellStyle name="20% - Accent2 5 3 2 2 4 2" xfId="5913"/>
    <cellStyle name="20% - Accent2 5 3 2 2 5" xfId="5914"/>
    <cellStyle name="20% - Accent2 5 3 2 3" xfId="5915"/>
    <cellStyle name="20% - Accent2 5 3 2 3 2" xfId="5916"/>
    <cellStyle name="20% - Accent2 5 3 2 3 2 2" xfId="5917"/>
    <cellStyle name="20% - Accent2 5 3 2 3 2 2 2" xfId="5918"/>
    <cellStyle name="20% - Accent2 5 3 2 3 2 3" xfId="5919"/>
    <cellStyle name="20% - Accent2 5 3 2 3 3" xfId="5920"/>
    <cellStyle name="20% - Accent2 5 3 2 3 3 2" xfId="5921"/>
    <cellStyle name="20% - Accent2 5 3 2 3 4" xfId="5922"/>
    <cellStyle name="20% - Accent2 5 3 2 4" xfId="5923"/>
    <cellStyle name="20% - Accent2 5 3 2 4 2" xfId="5924"/>
    <cellStyle name="20% - Accent2 5 3 2 4 2 2" xfId="5925"/>
    <cellStyle name="20% - Accent2 5 3 2 4 3" xfId="5926"/>
    <cellStyle name="20% - Accent2 5 3 2 5" xfId="5927"/>
    <cellStyle name="20% - Accent2 5 3 2 5 2" xfId="5928"/>
    <cellStyle name="20% - Accent2 5 3 2 6" xfId="5929"/>
    <cellStyle name="20% - Accent2 5 3 3" xfId="5930"/>
    <cellStyle name="20% - Accent2 5 3 3 2" xfId="5931"/>
    <cellStyle name="20% - Accent2 5 3 3 2 2" xfId="5932"/>
    <cellStyle name="20% - Accent2 5 3 3 2 2 2" xfId="5933"/>
    <cellStyle name="20% - Accent2 5 3 3 2 2 2 2" xfId="5934"/>
    <cellStyle name="20% - Accent2 5 3 3 2 2 3" xfId="5935"/>
    <cellStyle name="20% - Accent2 5 3 3 2 3" xfId="5936"/>
    <cellStyle name="20% - Accent2 5 3 3 2 3 2" xfId="5937"/>
    <cellStyle name="20% - Accent2 5 3 3 2 4" xfId="5938"/>
    <cellStyle name="20% - Accent2 5 3 3 3" xfId="5939"/>
    <cellStyle name="20% - Accent2 5 3 3 3 2" xfId="5940"/>
    <cellStyle name="20% - Accent2 5 3 3 3 2 2" xfId="5941"/>
    <cellStyle name="20% - Accent2 5 3 3 3 3" xfId="5942"/>
    <cellStyle name="20% - Accent2 5 3 3 4" xfId="5943"/>
    <cellStyle name="20% - Accent2 5 3 3 4 2" xfId="5944"/>
    <cellStyle name="20% - Accent2 5 3 3 5" xfId="5945"/>
    <cellStyle name="20% - Accent2 5 3 4" xfId="5946"/>
    <cellStyle name="20% - Accent2 5 3 4 2" xfId="5947"/>
    <cellStyle name="20% - Accent2 5 3 4 2 2" xfId="5948"/>
    <cellStyle name="20% - Accent2 5 3 4 2 2 2" xfId="5949"/>
    <cellStyle name="20% - Accent2 5 3 4 2 3" xfId="5950"/>
    <cellStyle name="20% - Accent2 5 3 4 3" xfId="5951"/>
    <cellStyle name="20% - Accent2 5 3 4 3 2" xfId="5952"/>
    <cellStyle name="20% - Accent2 5 3 4 4" xfId="5953"/>
    <cellStyle name="20% - Accent2 5 3 5" xfId="5954"/>
    <cellStyle name="20% - Accent2 5 3 5 2" xfId="5955"/>
    <cellStyle name="20% - Accent2 5 3 5 2 2" xfId="5956"/>
    <cellStyle name="20% - Accent2 5 3 5 3" xfId="5957"/>
    <cellStyle name="20% - Accent2 5 3 6" xfId="5958"/>
    <cellStyle name="20% - Accent2 5 3 6 2" xfId="5959"/>
    <cellStyle name="20% - Accent2 5 3 7" xfId="5960"/>
    <cellStyle name="20% - Accent2 5 4" xfId="5961"/>
    <cellStyle name="20% - Accent2 5 4 2" xfId="5962"/>
    <cellStyle name="20% - Accent2 5 4 2 2" xfId="5963"/>
    <cellStyle name="20% - Accent2 5 4 2 2 2" xfId="5964"/>
    <cellStyle name="20% - Accent2 5 4 2 2 2 2" xfId="5965"/>
    <cellStyle name="20% - Accent2 5 4 2 2 2 2 2" xfId="5966"/>
    <cellStyle name="20% - Accent2 5 4 2 2 2 3" xfId="5967"/>
    <cellStyle name="20% - Accent2 5 4 2 2 3" xfId="5968"/>
    <cellStyle name="20% - Accent2 5 4 2 2 3 2" xfId="5969"/>
    <cellStyle name="20% - Accent2 5 4 2 2 4" xfId="5970"/>
    <cellStyle name="20% - Accent2 5 4 2 3" xfId="5971"/>
    <cellStyle name="20% - Accent2 5 4 2 3 2" xfId="5972"/>
    <cellStyle name="20% - Accent2 5 4 2 3 2 2" xfId="5973"/>
    <cellStyle name="20% - Accent2 5 4 2 3 3" xfId="5974"/>
    <cellStyle name="20% - Accent2 5 4 2 4" xfId="5975"/>
    <cellStyle name="20% - Accent2 5 4 2 4 2" xfId="5976"/>
    <cellStyle name="20% - Accent2 5 4 2 5" xfId="5977"/>
    <cellStyle name="20% - Accent2 5 4 3" xfId="5978"/>
    <cellStyle name="20% - Accent2 5 4 3 2" xfId="5979"/>
    <cellStyle name="20% - Accent2 5 4 3 2 2" xfId="5980"/>
    <cellStyle name="20% - Accent2 5 4 3 2 2 2" xfId="5981"/>
    <cellStyle name="20% - Accent2 5 4 3 2 3" xfId="5982"/>
    <cellStyle name="20% - Accent2 5 4 3 3" xfId="5983"/>
    <cellStyle name="20% - Accent2 5 4 3 3 2" xfId="5984"/>
    <cellStyle name="20% - Accent2 5 4 3 4" xfId="5985"/>
    <cellStyle name="20% - Accent2 5 4 4" xfId="5986"/>
    <cellStyle name="20% - Accent2 5 4 4 2" xfId="5987"/>
    <cellStyle name="20% - Accent2 5 4 4 2 2" xfId="5988"/>
    <cellStyle name="20% - Accent2 5 4 4 3" xfId="5989"/>
    <cellStyle name="20% - Accent2 5 4 5" xfId="5990"/>
    <cellStyle name="20% - Accent2 5 4 5 2" xfId="5991"/>
    <cellStyle name="20% - Accent2 5 4 6" xfId="5992"/>
    <cellStyle name="20% - Accent2 5 5" xfId="5993"/>
    <cellStyle name="20% - Accent2 5 5 2" xfId="5994"/>
    <cellStyle name="20% - Accent2 5 5 2 2" xfId="5995"/>
    <cellStyle name="20% - Accent2 5 5 2 2 2" xfId="5996"/>
    <cellStyle name="20% - Accent2 5 5 2 2 2 2" xfId="5997"/>
    <cellStyle name="20% - Accent2 5 5 2 2 3" xfId="5998"/>
    <cellStyle name="20% - Accent2 5 5 2 3" xfId="5999"/>
    <cellStyle name="20% - Accent2 5 5 2 3 2" xfId="6000"/>
    <cellStyle name="20% - Accent2 5 5 2 4" xfId="6001"/>
    <cellStyle name="20% - Accent2 5 5 3" xfId="6002"/>
    <cellStyle name="20% - Accent2 5 5 3 2" xfId="6003"/>
    <cellStyle name="20% - Accent2 5 5 3 2 2" xfId="6004"/>
    <cellStyle name="20% - Accent2 5 5 3 3" xfId="6005"/>
    <cellStyle name="20% - Accent2 5 5 4" xfId="6006"/>
    <cellStyle name="20% - Accent2 5 5 4 2" xfId="6007"/>
    <cellStyle name="20% - Accent2 5 5 5" xfId="6008"/>
    <cellStyle name="20% - Accent2 5 6" xfId="6009"/>
    <cellStyle name="20% - Accent2 5 6 2" xfId="6010"/>
    <cellStyle name="20% - Accent2 5 6 2 2" xfId="6011"/>
    <cellStyle name="20% - Accent2 5 6 2 2 2" xfId="6012"/>
    <cellStyle name="20% - Accent2 5 6 2 3" xfId="6013"/>
    <cellStyle name="20% - Accent2 5 6 3" xfId="6014"/>
    <cellStyle name="20% - Accent2 5 6 3 2" xfId="6015"/>
    <cellStyle name="20% - Accent2 5 6 4" xfId="6016"/>
    <cellStyle name="20% - Accent2 5 7" xfId="6017"/>
    <cellStyle name="20% - Accent2 5 7 2" xfId="6018"/>
    <cellStyle name="20% - Accent2 5 7 2 2" xfId="6019"/>
    <cellStyle name="20% - Accent2 5 7 3" xfId="6020"/>
    <cellStyle name="20% - Accent2 5 8" xfId="6021"/>
    <cellStyle name="20% - Accent2 5 8 2" xfId="6022"/>
    <cellStyle name="20% - Accent2 5 9" xfId="6023"/>
    <cellStyle name="20% - Accent2 6" xfId="6024"/>
    <cellStyle name="20% - Accent2 6 2" xfId="6025"/>
    <cellStyle name="20% - Accent2 6 2 2" xfId="6026"/>
    <cellStyle name="20% - Accent2 6 2 2 2" xfId="6027"/>
    <cellStyle name="20% - Accent2 6 2 2 2 2" xfId="6028"/>
    <cellStyle name="20% - Accent2 6 2 2 2 2 2" xfId="6029"/>
    <cellStyle name="20% - Accent2 6 2 2 2 2 2 2" xfId="6030"/>
    <cellStyle name="20% - Accent2 6 2 2 2 2 2 2 2" xfId="6031"/>
    <cellStyle name="20% - Accent2 6 2 2 2 2 2 2 2 2" xfId="6032"/>
    <cellStyle name="20% - Accent2 6 2 2 2 2 2 2 3" xfId="6033"/>
    <cellStyle name="20% - Accent2 6 2 2 2 2 2 3" xfId="6034"/>
    <cellStyle name="20% - Accent2 6 2 2 2 2 2 3 2" xfId="6035"/>
    <cellStyle name="20% - Accent2 6 2 2 2 2 2 4" xfId="6036"/>
    <cellStyle name="20% - Accent2 6 2 2 2 2 3" xfId="6037"/>
    <cellStyle name="20% - Accent2 6 2 2 2 2 3 2" xfId="6038"/>
    <cellStyle name="20% - Accent2 6 2 2 2 2 3 2 2" xfId="6039"/>
    <cellStyle name="20% - Accent2 6 2 2 2 2 3 3" xfId="6040"/>
    <cellStyle name="20% - Accent2 6 2 2 2 2 4" xfId="6041"/>
    <cellStyle name="20% - Accent2 6 2 2 2 2 4 2" xfId="6042"/>
    <cellStyle name="20% - Accent2 6 2 2 2 2 5" xfId="6043"/>
    <cellStyle name="20% - Accent2 6 2 2 2 3" xfId="6044"/>
    <cellStyle name="20% - Accent2 6 2 2 2 3 2" xfId="6045"/>
    <cellStyle name="20% - Accent2 6 2 2 2 3 2 2" xfId="6046"/>
    <cellStyle name="20% - Accent2 6 2 2 2 3 2 2 2" xfId="6047"/>
    <cellStyle name="20% - Accent2 6 2 2 2 3 2 3" xfId="6048"/>
    <cellStyle name="20% - Accent2 6 2 2 2 3 3" xfId="6049"/>
    <cellStyle name="20% - Accent2 6 2 2 2 3 3 2" xfId="6050"/>
    <cellStyle name="20% - Accent2 6 2 2 2 3 4" xfId="6051"/>
    <cellStyle name="20% - Accent2 6 2 2 2 4" xfId="6052"/>
    <cellStyle name="20% - Accent2 6 2 2 2 4 2" xfId="6053"/>
    <cellStyle name="20% - Accent2 6 2 2 2 4 2 2" xfId="6054"/>
    <cellStyle name="20% - Accent2 6 2 2 2 4 3" xfId="6055"/>
    <cellStyle name="20% - Accent2 6 2 2 2 5" xfId="6056"/>
    <cellStyle name="20% - Accent2 6 2 2 2 5 2" xfId="6057"/>
    <cellStyle name="20% - Accent2 6 2 2 2 6" xfId="6058"/>
    <cellStyle name="20% - Accent2 6 2 2 3" xfId="6059"/>
    <cellStyle name="20% - Accent2 6 2 2 3 2" xfId="6060"/>
    <cellStyle name="20% - Accent2 6 2 2 3 2 2" xfId="6061"/>
    <cellStyle name="20% - Accent2 6 2 2 3 2 2 2" xfId="6062"/>
    <cellStyle name="20% - Accent2 6 2 2 3 2 2 2 2" xfId="6063"/>
    <cellStyle name="20% - Accent2 6 2 2 3 2 2 3" xfId="6064"/>
    <cellStyle name="20% - Accent2 6 2 2 3 2 3" xfId="6065"/>
    <cellStyle name="20% - Accent2 6 2 2 3 2 3 2" xfId="6066"/>
    <cellStyle name="20% - Accent2 6 2 2 3 2 4" xfId="6067"/>
    <cellStyle name="20% - Accent2 6 2 2 3 3" xfId="6068"/>
    <cellStyle name="20% - Accent2 6 2 2 3 3 2" xfId="6069"/>
    <cellStyle name="20% - Accent2 6 2 2 3 3 2 2" xfId="6070"/>
    <cellStyle name="20% - Accent2 6 2 2 3 3 3" xfId="6071"/>
    <cellStyle name="20% - Accent2 6 2 2 3 4" xfId="6072"/>
    <cellStyle name="20% - Accent2 6 2 2 3 4 2" xfId="6073"/>
    <cellStyle name="20% - Accent2 6 2 2 3 5" xfId="6074"/>
    <cellStyle name="20% - Accent2 6 2 2 4" xfId="6075"/>
    <cellStyle name="20% - Accent2 6 2 2 4 2" xfId="6076"/>
    <cellStyle name="20% - Accent2 6 2 2 4 2 2" xfId="6077"/>
    <cellStyle name="20% - Accent2 6 2 2 4 2 2 2" xfId="6078"/>
    <cellStyle name="20% - Accent2 6 2 2 4 2 3" xfId="6079"/>
    <cellStyle name="20% - Accent2 6 2 2 4 3" xfId="6080"/>
    <cellStyle name="20% - Accent2 6 2 2 4 3 2" xfId="6081"/>
    <cellStyle name="20% - Accent2 6 2 2 4 4" xfId="6082"/>
    <cellStyle name="20% - Accent2 6 2 2 5" xfId="6083"/>
    <cellStyle name="20% - Accent2 6 2 2 5 2" xfId="6084"/>
    <cellStyle name="20% - Accent2 6 2 2 5 2 2" xfId="6085"/>
    <cellStyle name="20% - Accent2 6 2 2 5 3" xfId="6086"/>
    <cellStyle name="20% - Accent2 6 2 2 6" xfId="6087"/>
    <cellStyle name="20% - Accent2 6 2 2 6 2" xfId="6088"/>
    <cellStyle name="20% - Accent2 6 2 2 7" xfId="6089"/>
    <cellStyle name="20% - Accent2 6 2 3" xfId="6090"/>
    <cellStyle name="20% - Accent2 6 2 3 2" xfId="6091"/>
    <cellStyle name="20% - Accent2 6 2 3 2 2" xfId="6092"/>
    <cellStyle name="20% - Accent2 6 2 3 2 2 2" xfId="6093"/>
    <cellStyle name="20% - Accent2 6 2 3 2 2 2 2" xfId="6094"/>
    <cellStyle name="20% - Accent2 6 2 3 2 2 2 2 2" xfId="6095"/>
    <cellStyle name="20% - Accent2 6 2 3 2 2 2 3" xfId="6096"/>
    <cellStyle name="20% - Accent2 6 2 3 2 2 3" xfId="6097"/>
    <cellStyle name="20% - Accent2 6 2 3 2 2 3 2" xfId="6098"/>
    <cellStyle name="20% - Accent2 6 2 3 2 2 4" xfId="6099"/>
    <cellStyle name="20% - Accent2 6 2 3 2 3" xfId="6100"/>
    <cellStyle name="20% - Accent2 6 2 3 2 3 2" xfId="6101"/>
    <cellStyle name="20% - Accent2 6 2 3 2 3 2 2" xfId="6102"/>
    <cellStyle name="20% - Accent2 6 2 3 2 3 3" xfId="6103"/>
    <cellStyle name="20% - Accent2 6 2 3 2 4" xfId="6104"/>
    <cellStyle name="20% - Accent2 6 2 3 2 4 2" xfId="6105"/>
    <cellStyle name="20% - Accent2 6 2 3 2 5" xfId="6106"/>
    <cellStyle name="20% - Accent2 6 2 3 3" xfId="6107"/>
    <cellStyle name="20% - Accent2 6 2 3 3 2" xfId="6108"/>
    <cellStyle name="20% - Accent2 6 2 3 3 2 2" xfId="6109"/>
    <cellStyle name="20% - Accent2 6 2 3 3 2 2 2" xfId="6110"/>
    <cellStyle name="20% - Accent2 6 2 3 3 2 3" xfId="6111"/>
    <cellStyle name="20% - Accent2 6 2 3 3 3" xfId="6112"/>
    <cellStyle name="20% - Accent2 6 2 3 3 3 2" xfId="6113"/>
    <cellStyle name="20% - Accent2 6 2 3 3 4" xfId="6114"/>
    <cellStyle name="20% - Accent2 6 2 3 4" xfId="6115"/>
    <cellStyle name="20% - Accent2 6 2 3 4 2" xfId="6116"/>
    <cellStyle name="20% - Accent2 6 2 3 4 2 2" xfId="6117"/>
    <cellStyle name="20% - Accent2 6 2 3 4 3" xfId="6118"/>
    <cellStyle name="20% - Accent2 6 2 3 5" xfId="6119"/>
    <cellStyle name="20% - Accent2 6 2 3 5 2" xfId="6120"/>
    <cellStyle name="20% - Accent2 6 2 3 6" xfId="6121"/>
    <cellStyle name="20% - Accent2 6 2 4" xfId="6122"/>
    <cellStyle name="20% - Accent2 6 2 4 2" xfId="6123"/>
    <cellStyle name="20% - Accent2 6 2 4 2 2" xfId="6124"/>
    <cellStyle name="20% - Accent2 6 2 4 2 2 2" xfId="6125"/>
    <cellStyle name="20% - Accent2 6 2 4 2 2 2 2" xfId="6126"/>
    <cellStyle name="20% - Accent2 6 2 4 2 2 3" xfId="6127"/>
    <cellStyle name="20% - Accent2 6 2 4 2 3" xfId="6128"/>
    <cellStyle name="20% - Accent2 6 2 4 2 3 2" xfId="6129"/>
    <cellStyle name="20% - Accent2 6 2 4 2 4" xfId="6130"/>
    <cellStyle name="20% - Accent2 6 2 4 3" xfId="6131"/>
    <cellStyle name="20% - Accent2 6 2 4 3 2" xfId="6132"/>
    <cellStyle name="20% - Accent2 6 2 4 3 2 2" xfId="6133"/>
    <cellStyle name="20% - Accent2 6 2 4 3 3" xfId="6134"/>
    <cellStyle name="20% - Accent2 6 2 4 4" xfId="6135"/>
    <cellStyle name="20% - Accent2 6 2 4 4 2" xfId="6136"/>
    <cellStyle name="20% - Accent2 6 2 4 5" xfId="6137"/>
    <cellStyle name="20% - Accent2 6 2 5" xfId="6138"/>
    <cellStyle name="20% - Accent2 6 2 5 2" xfId="6139"/>
    <cellStyle name="20% - Accent2 6 2 5 2 2" xfId="6140"/>
    <cellStyle name="20% - Accent2 6 2 5 2 2 2" xfId="6141"/>
    <cellStyle name="20% - Accent2 6 2 5 2 3" xfId="6142"/>
    <cellStyle name="20% - Accent2 6 2 5 3" xfId="6143"/>
    <cellStyle name="20% - Accent2 6 2 5 3 2" xfId="6144"/>
    <cellStyle name="20% - Accent2 6 2 5 4" xfId="6145"/>
    <cellStyle name="20% - Accent2 6 2 6" xfId="6146"/>
    <cellStyle name="20% - Accent2 6 2 6 2" xfId="6147"/>
    <cellStyle name="20% - Accent2 6 2 6 2 2" xfId="6148"/>
    <cellStyle name="20% - Accent2 6 2 6 3" xfId="6149"/>
    <cellStyle name="20% - Accent2 6 2 7" xfId="6150"/>
    <cellStyle name="20% - Accent2 6 2 7 2" xfId="6151"/>
    <cellStyle name="20% - Accent2 6 2 8" xfId="6152"/>
    <cellStyle name="20% - Accent2 6 3" xfId="6153"/>
    <cellStyle name="20% - Accent2 6 3 2" xfId="6154"/>
    <cellStyle name="20% - Accent2 6 3 2 2" xfId="6155"/>
    <cellStyle name="20% - Accent2 6 3 2 2 2" xfId="6156"/>
    <cellStyle name="20% - Accent2 6 3 2 2 2 2" xfId="6157"/>
    <cellStyle name="20% - Accent2 6 3 2 2 2 2 2" xfId="6158"/>
    <cellStyle name="20% - Accent2 6 3 2 2 2 2 2 2" xfId="6159"/>
    <cellStyle name="20% - Accent2 6 3 2 2 2 2 3" xfId="6160"/>
    <cellStyle name="20% - Accent2 6 3 2 2 2 3" xfId="6161"/>
    <cellStyle name="20% - Accent2 6 3 2 2 2 3 2" xfId="6162"/>
    <cellStyle name="20% - Accent2 6 3 2 2 2 4" xfId="6163"/>
    <cellStyle name="20% - Accent2 6 3 2 2 3" xfId="6164"/>
    <cellStyle name="20% - Accent2 6 3 2 2 3 2" xfId="6165"/>
    <cellStyle name="20% - Accent2 6 3 2 2 3 2 2" xfId="6166"/>
    <cellStyle name="20% - Accent2 6 3 2 2 3 3" xfId="6167"/>
    <cellStyle name="20% - Accent2 6 3 2 2 4" xfId="6168"/>
    <cellStyle name="20% - Accent2 6 3 2 2 4 2" xfId="6169"/>
    <cellStyle name="20% - Accent2 6 3 2 2 5" xfId="6170"/>
    <cellStyle name="20% - Accent2 6 3 2 3" xfId="6171"/>
    <cellStyle name="20% - Accent2 6 3 2 3 2" xfId="6172"/>
    <cellStyle name="20% - Accent2 6 3 2 3 2 2" xfId="6173"/>
    <cellStyle name="20% - Accent2 6 3 2 3 2 2 2" xfId="6174"/>
    <cellStyle name="20% - Accent2 6 3 2 3 2 3" xfId="6175"/>
    <cellStyle name="20% - Accent2 6 3 2 3 3" xfId="6176"/>
    <cellStyle name="20% - Accent2 6 3 2 3 3 2" xfId="6177"/>
    <cellStyle name="20% - Accent2 6 3 2 3 4" xfId="6178"/>
    <cellStyle name="20% - Accent2 6 3 2 4" xfId="6179"/>
    <cellStyle name="20% - Accent2 6 3 2 4 2" xfId="6180"/>
    <cellStyle name="20% - Accent2 6 3 2 4 2 2" xfId="6181"/>
    <cellStyle name="20% - Accent2 6 3 2 4 3" xfId="6182"/>
    <cellStyle name="20% - Accent2 6 3 2 5" xfId="6183"/>
    <cellStyle name="20% - Accent2 6 3 2 5 2" xfId="6184"/>
    <cellStyle name="20% - Accent2 6 3 2 6" xfId="6185"/>
    <cellStyle name="20% - Accent2 6 3 3" xfId="6186"/>
    <cellStyle name="20% - Accent2 6 3 3 2" xfId="6187"/>
    <cellStyle name="20% - Accent2 6 3 3 2 2" xfId="6188"/>
    <cellStyle name="20% - Accent2 6 3 3 2 2 2" xfId="6189"/>
    <cellStyle name="20% - Accent2 6 3 3 2 2 2 2" xfId="6190"/>
    <cellStyle name="20% - Accent2 6 3 3 2 2 3" xfId="6191"/>
    <cellStyle name="20% - Accent2 6 3 3 2 3" xfId="6192"/>
    <cellStyle name="20% - Accent2 6 3 3 2 3 2" xfId="6193"/>
    <cellStyle name="20% - Accent2 6 3 3 2 4" xfId="6194"/>
    <cellStyle name="20% - Accent2 6 3 3 3" xfId="6195"/>
    <cellStyle name="20% - Accent2 6 3 3 3 2" xfId="6196"/>
    <cellStyle name="20% - Accent2 6 3 3 3 2 2" xfId="6197"/>
    <cellStyle name="20% - Accent2 6 3 3 3 3" xfId="6198"/>
    <cellStyle name="20% - Accent2 6 3 3 4" xfId="6199"/>
    <cellStyle name="20% - Accent2 6 3 3 4 2" xfId="6200"/>
    <cellStyle name="20% - Accent2 6 3 3 5" xfId="6201"/>
    <cellStyle name="20% - Accent2 6 3 4" xfId="6202"/>
    <cellStyle name="20% - Accent2 6 3 4 2" xfId="6203"/>
    <cellStyle name="20% - Accent2 6 3 4 2 2" xfId="6204"/>
    <cellStyle name="20% - Accent2 6 3 4 2 2 2" xfId="6205"/>
    <cellStyle name="20% - Accent2 6 3 4 2 3" xfId="6206"/>
    <cellStyle name="20% - Accent2 6 3 4 3" xfId="6207"/>
    <cellStyle name="20% - Accent2 6 3 4 3 2" xfId="6208"/>
    <cellStyle name="20% - Accent2 6 3 4 4" xfId="6209"/>
    <cellStyle name="20% - Accent2 6 3 5" xfId="6210"/>
    <cellStyle name="20% - Accent2 6 3 5 2" xfId="6211"/>
    <cellStyle name="20% - Accent2 6 3 5 2 2" xfId="6212"/>
    <cellStyle name="20% - Accent2 6 3 5 3" xfId="6213"/>
    <cellStyle name="20% - Accent2 6 3 6" xfId="6214"/>
    <cellStyle name="20% - Accent2 6 3 6 2" xfId="6215"/>
    <cellStyle name="20% - Accent2 6 3 7" xfId="6216"/>
    <cellStyle name="20% - Accent2 6 4" xfId="6217"/>
    <cellStyle name="20% - Accent2 6 4 2" xfId="6218"/>
    <cellStyle name="20% - Accent2 6 4 2 2" xfId="6219"/>
    <cellStyle name="20% - Accent2 6 4 2 2 2" xfId="6220"/>
    <cellStyle name="20% - Accent2 6 4 2 2 2 2" xfId="6221"/>
    <cellStyle name="20% - Accent2 6 4 2 2 2 2 2" xfId="6222"/>
    <cellStyle name="20% - Accent2 6 4 2 2 2 3" xfId="6223"/>
    <cellStyle name="20% - Accent2 6 4 2 2 3" xfId="6224"/>
    <cellStyle name="20% - Accent2 6 4 2 2 3 2" xfId="6225"/>
    <cellStyle name="20% - Accent2 6 4 2 2 4" xfId="6226"/>
    <cellStyle name="20% - Accent2 6 4 2 3" xfId="6227"/>
    <cellStyle name="20% - Accent2 6 4 2 3 2" xfId="6228"/>
    <cellStyle name="20% - Accent2 6 4 2 3 2 2" xfId="6229"/>
    <cellStyle name="20% - Accent2 6 4 2 3 3" xfId="6230"/>
    <cellStyle name="20% - Accent2 6 4 2 4" xfId="6231"/>
    <cellStyle name="20% - Accent2 6 4 2 4 2" xfId="6232"/>
    <cellStyle name="20% - Accent2 6 4 2 5" xfId="6233"/>
    <cellStyle name="20% - Accent2 6 4 3" xfId="6234"/>
    <cellStyle name="20% - Accent2 6 4 3 2" xfId="6235"/>
    <cellStyle name="20% - Accent2 6 4 3 2 2" xfId="6236"/>
    <cellStyle name="20% - Accent2 6 4 3 2 2 2" xfId="6237"/>
    <cellStyle name="20% - Accent2 6 4 3 2 3" xfId="6238"/>
    <cellStyle name="20% - Accent2 6 4 3 3" xfId="6239"/>
    <cellStyle name="20% - Accent2 6 4 3 3 2" xfId="6240"/>
    <cellStyle name="20% - Accent2 6 4 3 4" xfId="6241"/>
    <cellStyle name="20% - Accent2 6 4 4" xfId="6242"/>
    <cellStyle name="20% - Accent2 6 4 4 2" xfId="6243"/>
    <cellStyle name="20% - Accent2 6 4 4 2 2" xfId="6244"/>
    <cellStyle name="20% - Accent2 6 4 4 3" xfId="6245"/>
    <cellStyle name="20% - Accent2 6 4 5" xfId="6246"/>
    <cellStyle name="20% - Accent2 6 4 5 2" xfId="6247"/>
    <cellStyle name="20% - Accent2 6 4 6" xfId="6248"/>
    <cellStyle name="20% - Accent2 6 5" xfId="6249"/>
    <cellStyle name="20% - Accent2 6 5 2" xfId="6250"/>
    <cellStyle name="20% - Accent2 6 5 2 2" xfId="6251"/>
    <cellStyle name="20% - Accent2 6 5 2 2 2" xfId="6252"/>
    <cellStyle name="20% - Accent2 6 5 2 2 2 2" xfId="6253"/>
    <cellStyle name="20% - Accent2 6 5 2 2 3" xfId="6254"/>
    <cellStyle name="20% - Accent2 6 5 2 3" xfId="6255"/>
    <cellStyle name="20% - Accent2 6 5 2 3 2" xfId="6256"/>
    <cellStyle name="20% - Accent2 6 5 2 4" xfId="6257"/>
    <cellStyle name="20% - Accent2 6 5 3" xfId="6258"/>
    <cellStyle name="20% - Accent2 6 5 3 2" xfId="6259"/>
    <cellStyle name="20% - Accent2 6 5 3 2 2" xfId="6260"/>
    <cellStyle name="20% - Accent2 6 5 3 3" xfId="6261"/>
    <cellStyle name="20% - Accent2 6 5 4" xfId="6262"/>
    <cellStyle name="20% - Accent2 6 5 4 2" xfId="6263"/>
    <cellStyle name="20% - Accent2 6 5 5" xfId="6264"/>
    <cellStyle name="20% - Accent2 6 6" xfId="6265"/>
    <cellStyle name="20% - Accent2 6 6 2" xfId="6266"/>
    <cellStyle name="20% - Accent2 6 6 2 2" xfId="6267"/>
    <cellStyle name="20% - Accent2 6 6 2 2 2" xfId="6268"/>
    <cellStyle name="20% - Accent2 6 6 2 3" xfId="6269"/>
    <cellStyle name="20% - Accent2 6 6 3" xfId="6270"/>
    <cellStyle name="20% - Accent2 6 6 3 2" xfId="6271"/>
    <cellStyle name="20% - Accent2 6 6 4" xfId="6272"/>
    <cellStyle name="20% - Accent2 6 7" xfId="6273"/>
    <cellStyle name="20% - Accent2 6 7 2" xfId="6274"/>
    <cellStyle name="20% - Accent2 6 7 2 2" xfId="6275"/>
    <cellStyle name="20% - Accent2 6 7 3" xfId="6276"/>
    <cellStyle name="20% - Accent2 6 8" xfId="6277"/>
    <cellStyle name="20% - Accent2 6 8 2" xfId="6278"/>
    <cellStyle name="20% - Accent2 6 9" xfId="6279"/>
    <cellStyle name="20% - Accent2 7" xfId="6280"/>
    <cellStyle name="20% - Accent2 7 2" xfId="6281"/>
    <cellStyle name="20% - Accent2 7 2 2" xfId="6282"/>
    <cellStyle name="20% - Accent2 7 2 2 2" xfId="6283"/>
    <cellStyle name="20% - Accent2 7 2 2 2 2" xfId="6284"/>
    <cellStyle name="20% - Accent2 7 2 2 2 2 2" xfId="6285"/>
    <cellStyle name="20% - Accent2 7 2 2 2 2 2 2" xfId="6286"/>
    <cellStyle name="20% - Accent2 7 2 2 2 2 2 2 2" xfId="6287"/>
    <cellStyle name="20% - Accent2 7 2 2 2 2 2 3" xfId="6288"/>
    <cellStyle name="20% - Accent2 7 2 2 2 2 3" xfId="6289"/>
    <cellStyle name="20% - Accent2 7 2 2 2 2 3 2" xfId="6290"/>
    <cellStyle name="20% - Accent2 7 2 2 2 2 4" xfId="6291"/>
    <cellStyle name="20% - Accent2 7 2 2 2 3" xfId="6292"/>
    <cellStyle name="20% - Accent2 7 2 2 2 3 2" xfId="6293"/>
    <cellStyle name="20% - Accent2 7 2 2 2 3 2 2" xfId="6294"/>
    <cellStyle name="20% - Accent2 7 2 2 2 3 3" xfId="6295"/>
    <cellStyle name="20% - Accent2 7 2 2 2 4" xfId="6296"/>
    <cellStyle name="20% - Accent2 7 2 2 2 4 2" xfId="6297"/>
    <cellStyle name="20% - Accent2 7 2 2 2 5" xfId="6298"/>
    <cellStyle name="20% - Accent2 7 2 2 3" xfId="6299"/>
    <cellStyle name="20% - Accent2 7 2 2 3 2" xfId="6300"/>
    <cellStyle name="20% - Accent2 7 2 2 3 2 2" xfId="6301"/>
    <cellStyle name="20% - Accent2 7 2 2 3 2 2 2" xfId="6302"/>
    <cellStyle name="20% - Accent2 7 2 2 3 2 3" xfId="6303"/>
    <cellStyle name="20% - Accent2 7 2 2 3 3" xfId="6304"/>
    <cellStyle name="20% - Accent2 7 2 2 3 3 2" xfId="6305"/>
    <cellStyle name="20% - Accent2 7 2 2 3 4" xfId="6306"/>
    <cellStyle name="20% - Accent2 7 2 2 4" xfId="6307"/>
    <cellStyle name="20% - Accent2 7 2 2 4 2" xfId="6308"/>
    <cellStyle name="20% - Accent2 7 2 2 4 2 2" xfId="6309"/>
    <cellStyle name="20% - Accent2 7 2 2 4 3" xfId="6310"/>
    <cellStyle name="20% - Accent2 7 2 2 5" xfId="6311"/>
    <cellStyle name="20% - Accent2 7 2 2 5 2" xfId="6312"/>
    <cellStyle name="20% - Accent2 7 2 2 6" xfId="6313"/>
    <cellStyle name="20% - Accent2 7 2 3" xfId="6314"/>
    <cellStyle name="20% - Accent2 7 2 3 2" xfId="6315"/>
    <cellStyle name="20% - Accent2 7 2 3 2 2" xfId="6316"/>
    <cellStyle name="20% - Accent2 7 2 3 2 2 2" xfId="6317"/>
    <cellStyle name="20% - Accent2 7 2 3 2 2 2 2" xfId="6318"/>
    <cellStyle name="20% - Accent2 7 2 3 2 2 3" xfId="6319"/>
    <cellStyle name="20% - Accent2 7 2 3 2 3" xfId="6320"/>
    <cellStyle name="20% - Accent2 7 2 3 2 3 2" xfId="6321"/>
    <cellStyle name="20% - Accent2 7 2 3 2 4" xfId="6322"/>
    <cellStyle name="20% - Accent2 7 2 3 3" xfId="6323"/>
    <cellStyle name="20% - Accent2 7 2 3 3 2" xfId="6324"/>
    <cellStyle name="20% - Accent2 7 2 3 3 2 2" xfId="6325"/>
    <cellStyle name="20% - Accent2 7 2 3 3 3" xfId="6326"/>
    <cellStyle name="20% - Accent2 7 2 3 4" xfId="6327"/>
    <cellStyle name="20% - Accent2 7 2 3 4 2" xfId="6328"/>
    <cellStyle name="20% - Accent2 7 2 3 5" xfId="6329"/>
    <cellStyle name="20% - Accent2 7 2 4" xfId="6330"/>
    <cellStyle name="20% - Accent2 7 2 4 2" xfId="6331"/>
    <cellStyle name="20% - Accent2 7 2 4 2 2" xfId="6332"/>
    <cellStyle name="20% - Accent2 7 2 4 2 2 2" xfId="6333"/>
    <cellStyle name="20% - Accent2 7 2 4 2 3" xfId="6334"/>
    <cellStyle name="20% - Accent2 7 2 4 3" xfId="6335"/>
    <cellStyle name="20% - Accent2 7 2 4 3 2" xfId="6336"/>
    <cellStyle name="20% - Accent2 7 2 4 4" xfId="6337"/>
    <cellStyle name="20% - Accent2 7 2 5" xfId="6338"/>
    <cellStyle name="20% - Accent2 7 2 5 2" xfId="6339"/>
    <cellStyle name="20% - Accent2 7 2 5 2 2" xfId="6340"/>
    <cellStyle name="20% - Accent2 7 2 5 3" xfId="6341"/>
    <cellStyle name="20% - Accent2 7 2 6" xfId="6342"/>
    <cellStyle name="20% - Accent2 7 2 6 2" xfId="6343"/>
    <cellStyle name="20% - Accent2 7 2 7" xfId="6344"/>
    <cellStyle name="20% - Accent2 7 3" xfId="6345"/>
    <cellStyle name="20% - Accent2 7 3 2" xfId="6346"/>
    <cellStyle name="20% - Accent2 7 3 2 2" xfId="6347"/>
    <cellStyle name="20% - Accent2 7 3 2 2 2" xfId="6348"/>
    <cellStyle name="20% - Accent2 7 3 2 2 2 2" xfId="6349"/>
    <cellStyle name="20% - Accent2 7 3 2 2 2 2 2" xfId="6350"/>
    <cellStyle name="20% - Accent2 7 3 2 2 2 3" xfId="6351"/>
    <cellStyle name="20% - Accent2 7 3 2 2 3" xfId="6352"/>
    <cellStyle name="20% - Accent2 7 3 2 2 3 2" xfId="6353"/>
    <cellStyle name="20% - Accent2 7 3 2 2 4" xfId="6354"/>
    <cellStyle name="20% - Accent2 7 3 2 3" xfId="6355"/>
    <cellStyle name="20% - Accent2 7 3 2 3 2" xfId="6356"/>
    <cellStyle name="20% - Accent2 7 3 2 3 2 2" xfId="6357"/>
    <cellStyle name="20% - Accent2 7 3 2 3 3" xfId="6358"/>
    <cellStyle name="20% - Accent2 7 3 2 4" xfId="6359"/>
    <cellStyle name="20% - Accent2 7 3 2 4 2" xfId="6360"/>
    <cellStyle name="20% - Accent2 7 3 2 5" xfId="6361"/>
    <cellStyle name="20% - Accent2 7 3 3" xfId="6362"/>
    <cellStyle name="20% - Accent2 7 3 3 2" xfId="6363"/>
    <cellStyle name="20% - Accent2 7 3 3 2 2" xfId="6364"/>
    <cellStyle name="20% - Accent2 7 3 3 2 2 2" xfId="6365"/>
    <cellStyle name="20% - Accent2 7 3 3 2 3" xfId="6366"/>
    <cellStyle name="20% - Accent2 7 3 3 3" xfId="6367"/>
    <cellStyle name="20% - Accent2 7 3 3 3 2" xfId="6368"/>
    <cellStyle name="20% - Accent2 7 3 3 4" xfId="6369"/>
    <cellStyle name="20% - Accent2 7 3 4" xfId="6370"/>
    <cellStyle name="20% - Accent2 7 3 4 2" xfId="6371"/>
    <cellStyle name="20% - Accent2 7 3 4 2 2" xfId="6372"/>
    <cellStyle name="20% - Accent2 7 3 4 3" xfId="6373"/>
    <cellStyle name="20% - Accent2 7 3 5" xfId="6374"/>
    <cellStyle name="20% - Accent2 7 3 5 2" xfId="6375"/>
    <cellStyle name="20% - Accent2 7 3 6" xfId="6376"/>
    <cellStyle name="20% - Accent2 7 4" xfId="6377"/>
    <cellStyle name="20% - Accent2 7 4 2" xfId="6378"/>
    <cellStyle name="20% - Accent2 7 4 2 2" xfId="6379"/>
    <cellStyle name="20% - Accent2 7 4 2 2 2" xfId="6380"/>
    <cellStyle name="20% - Accent2 7 4 2 2 2 2" xfId="6381"/>
    <cellStyle name="20% - Accent2 7 4 2 2 3" xfId="6382"/>
    <cellStyle name="20% - Accent2 7 4 2 3" xfId="6383"/>
    <cellStyle name="20% - Accent2 7 4 2 3 2" xfId="6384"/>
    <cellStyle name="20% - Accent2 7 4 2 4" xfId="6385"/>
    <cellStyle name="20% - Accent2 7 4 3" xfId="6386"/>
    <cellStyle name="20% - Accent2 7 4 3 2" xfId="6387"/>
    <cellStyle name="20% - Accent2 7 4 3 2 2" xfId="6388"/>
    <cellStyle name="20% - Accent2 7 4 3 3" xfId="6389"/>
    <cellStyle name="20% - Accent2 7 4 4" xfId="6390"/>
    <cellStyle name="20% - Accent2 7 4 4 2" xfId="6391"/>
    <cellStyle name="20% - Accent2 7 4 5" xfId="6392"/>
    <cellStyle name="20% - Accent2 7 5" xfId="6393"/>
    <cellStyle name="20% - Accent2 7 5 2" xfId="6394"/>
    <cellStyle name="20% - Accent2 7 5 2 2" xfId="6395"/>
    <cellStyle name="20% - Accent2 7 5 2 2 2" xfId="6396"/>
    <cellStyle name="20% - Accent2 7 5 2 3" xfId="6397"/>
    <cellStyle name="20% - Accent2 7 5 3" xfId="6398"/>
    <cellStyle name="20% - Accent2 7 5 3 2" xfId="6399"/>
    <cellStyle name="20% - Accent2 7 5 4" xfId="6400"/>
    <cellStyle name="20% - Accent2 7 6" xfId="6401"/>
    <cellStyle name="20% - Accent2 7 6 2" xfId="6402"/>
    <cellStyle name="20% - Accent2 7 6 2 2" xfId="6403"/>
    <cellStyle name="20% - Accent2 7 6 3" xfId="6404"/>
    <cellStyle name="20% - Accent2 7 7" xfId="6405"/>
    <cellStyle name="20% - Accent2 7 7 2" xfId="6406"/>
    <cellStyle name="20% - Accent2 7 8" xfId="6407"/>
    <cellStyle name="20% - Accent2 8" xfId="6408"/>
    <cellStyle name="20% - Accent2 8 2" xfId="6409"/>
    <cellStyle name="20% - Accent2 8 2 2" xfId="6410"/>
    <cellStyle name="20% - Accent2 8 2 2 2" xfId="6411"/>
    <cellStyle name="20% - Accent2 8 2 2 2 2" xfId="6412"/>
    <cellStyle name="20% - Accent2 8 2 2 2 2 2" xfId="6413"/>
    <cellStyle name="20% - Accent2 8 2 2 2 2 2 2" xfId="6414"/>
    <cellStyle name="20% - Accent2 8 2 2 2 2 2 2 2" xfId="6415"/>
    <cellStyle name="20% - Accent2 8 2 2 2 2 2 3" xfId="6416"/>
    <cellStyle name="20% - Accent2 8 2 2 2 2 3" xfId="6417"/>
    <cellStyle name="20% - Accent2 8 2 2 2 2 3 2" xfId="6418"/>
    <cellStyle name="20% - Accent2 8 2 2 2 2 4" xfId="6419"/>
    <cellStyle name="20% - Accent2 8 2 2 2 3" xfId="6420"/>
    <cellStyle name="20% - Accent2 8 2 2 2 3 2" xfId="6421"/>
    <cellStyle name="20% - Accent2 8 2 2 2 3 2 2" xfId="6422"/>
    <cellStyle name="20% - Accent2 8 2 2 2 3 3" xfId="6423"/>
    <cellStyle name="20% - Accent2 8 2 2 2 4" xfId="6424"/>
    <cellStyle name="20% - Accent2 8 2 2 2 4 2" xfId="6425"/>
    <cellStyle name="20% - Accent2 8 2 2 2 5" xfId="6426"/>
    <cellStyle name="20% - Accent2 8 2 2 3" xfId="6427"/>
    <cellStyle name="20% - Accent2 8 2 2 3 2" xfId="6428"/>
    <cellStyle name="20% - Accent2 8 2 2 3 2 2" xfId="6429"/>
    <cellStyle name="20% - Accent2 8 2 2 3 2 2 2" xfId="6430"/>
    <cellStyle name="20% - Accent2 8 2 2 3 2 3" xfId="6431"/>
    <cellStyle name="20% - Accent2 8 2 2 3 3" xfId="6432"/>
    <cellStyle name="20% - Accent2 8 2 2 3 3 2" xfId="6433"/>
    <cellStyle name="20% - Accent2 8 2 2 3 4" xfId="6434"/>
    <cellStyle name="20% - Accent2 8 2 2 4" xfId="6435"/>
    <cellStyle name="20% - Accent2 8 2 2 4 2" xfId="6436"/>
    <cellStyle name="20% - Accent2 8 2 2 4 2 2" xfId="6437"/>
    <cellStyle name="20% - Accent2 8 2 2 4 3" xfId="6438"/>
    <cellStyle name="20% - Accent2 8 2 2 5" xfId="6439"/>
    <cellStyle name="20% - Accent2 8 2 2 5 2" xfId="6440"/>
    <cellStyle name="20% - Accent2 8 2 2 6" xfId="6441"/>
    <cellStyle name="20% - Accent2 8 2 3" xfId="6442"/>
    <cellStyle name="20% - Accent2 8 2 3 2" xfId="6443"/>
    <cellStyle name="20% - Accent2 8 2 3 2 2" xfId="6444"/>
    <cellStyle name="20% - Accent2 8 2 3 2 2 2" xfId="6445"/>
    <cellStyle name="20% - Accent2 8 2 3 2 2 2 2" xfId="6446"/>
    <cellStyle name="20% - Accent2 8 2 3 2 2 3" xfId="6447"/>
    <cellStyle name="20% - Accent2 8 2 3 2 3" xfId="6448"/>
    <cellStyle name="20% - Accent2 8 2 3 2 3 2" xfId="6449"/>
    <cellStyle name="20% - Accent2 8 2 3 2 4" xfId="6450"/>
    <cellStyle name="20% - Accent2 8 2 3 3" xfId="6451"/>
    <cellStyle name="20% - Accent2 8 2 3 3 2" xfId="6452"/>
    <cellStyle name="20% - Accent2 8 2 3 3 2 2" xfId="6453"/>
    <cellStyle name="20% - Accent2 8 2 3 3 3" xfId="6454"/>
    <cellStyle name="20% - Accent2 8 2 3 4" xfId="6455"/>
    <cellStyle name="20% - Accent2 8 2 3 4 2" xfId="6456"/>
    <cellStyle name="20% - Accent2 8 2 3 5" xfId="6457"/>
    <cellStyle name="20% - Accent2 8 2 4" xfId="6458"/>
    <cellStyle name="20% - Accent2 8 2 4 2" xfId="6459"/>
    <cellStyle name="20% - Accent2 8 2 4 2 2" xfId="6460"/>
    <cellStyle name="20% - Accent2 8 2 4 2 2 2" xfId="6461"/>
    <cellStyle name="20% - Accent2 8 2 4 2 3" xfId="6462"/>
    <cellStyle name="20% - Accent2 8 2 4 3" xfId="6463"/>
    <cellStyle name="20% - Accent2 8 2 4 3 2" xfId="6464"/>
    <cellStyle name="20% - Accent2 8 2 4 4" xfId="6465"/>
    <cellStyle name="20% - Accent2 8 2 5" xfId="6466"/>
    <cellStyle name="20% - Accent2 8 2 5 2" xfId="6467"/>
    <cellStyle name="20% - Accent2 8 2 5 2 2" xfId="6468"/>
    <cellStyle name="20% - Accent2 8 2 5 3" xfId="6469"/>
    <cellStyle name="20% - Accent2 8 2 6" xfId="6470"/>
    <cellStyle name="20% - Accent2 8 2 6 2" xfId="6471"/>
    <cellStyle name="20% - Accent2 8 2 7" xfId="6472"/>
    <cellStyle name="20% - Accent2 8 3" xfId="6473"/>
    <cellStyle name="20% - Accent2 8 3 2" xfId="6474"/>
    <cellStyle name="20% - Accent2 8 3 2 2" xfId="6475"/>
    <cellStyle name="20% - Accent2 8 3 2 2 2" xfId="6476"/>
    <cellStyle name="20% - Accent2 8 3 2 2 2 2" xfId="6477"/>
    <cellStyle name="20% - Accent2 8 3 2 2 2 2 2" xfId="6478"/>
    <cellStyle name="20% - Accent2 8 3 2 2 2 3" xfId="6479"/>
    <cellStyle name="20% - Accent2 8 3 2 2 3" xfId="6480"/>
    <cellStyle name="20% - Accent2 8 3 2 2 3 2" xfId="6481"/>
    <cellStyle name="20% - Accent2 8 3 2 2 4" xfId="6482"/>
    <cellStyle name="20% - Accent2 8 3 2 3" xfId="6483"/>
    <cellStyle name="20% - Accent2 8 3 2 3 2" xfId="6484"/>
    <cellStyle name="20% - Accent2 8 3 2 3 2 2" xfId="6485"/>
    <cellStyle name="20% - Accent2 8 3 2 3 3" xfId="6486"/>
    <cellStyle name="20% - Accent2 8 3 2 4" xfId="6487"/>
    <cellStyle name="20% - Accent2 8 3 2 4 2" xfId="6488"/>
    <cellStyle name="20% - Accent2 8 3 2 5" xfId="6489"/>
    <cellStyle name="20% - Accent2 8 3 3" xfId="6490"/>
    <cellStyle name="20% - Accent2 8 3 3 2" xfId="6491"/>
    <cellStyle name="20% - Accent2 8 3 3 2 2" xfId="6492"/>
    <cellStyle name="20% - Accent2 8 3 3 2 2 2" xfId="6493"/>
    <cellStyle name="20% - Accent2 8 3 3 2 3" xfId="6494"/>
    <cellStyle name="20% - Accent2 8 3 3 3" xfId="6495"/>
    <cellStyle name="20% - Accent2 8 3 3 3 2" xfId="6496"/>
    <cellStyle name="20% - Accent2 8 3 3 4" xfId="6497"/>
    <cellStyle name="20% - Accent2 8 3 4" xfId="6498"/>
    <cellStyle name="20% - Accent2 8 3 4 2" xfId="6499"/>
    <cellStyle name="20% - Accent2 8 3 4 2 2" xfId="6500"/>
    <cellStyle name="20% - Accent2 8 3 4 3" xfId="6501"/>
    <cellStyle name="20% - Accent2 8 3 5" xfId="6502"/>
    <cellStyle name="20% - Accent2 8 3 5 2" xfId="6503"/>
    <cellStyle name="20% - Accent2 8 3 6" xfId="6504"/>
    <cellStyle name="20% - Accent2 8 4" xfId="6505"/>
    <cellStyle name="20% - Accent2 8 4 2" xfId="6506"/>
    <cellStyle name="20% - Accent2 8 4 2 2" xfId="6507"/>
    <cellStyle name="20% - Accent2 8 4 2 2 2" xfId="6508"/>
    <cellStyle name="20% - Accent2 8 4 2 2 2 2" xfId="6509"/>
    <cellStyle name="20% - Accent2 8 4 2 2 3" xfId="6510"/>
    <cellStyle name="20% - Accent2 8 4 2 3" xfId="6511"/>
    <cellStyle name="20% - Accent2 8 4 2 3 2" xfId="6512"/>
    <cellStyle name="20% - Accent2 8 4 2 4" xfId="6513"/>
    <cellStyle name="20% - Accent2 8 4 3" xfId="6514"/>
    <cellStyle name="20% - Accent2 8 4 3 2" xfId="6515"/>
    <cellStyle name="20% - Accent2 8 4 3 2 2" xfId="6516"/>
    <cellStyle name="20% - Accent2 8 4 3 3" xfId="6517"/>
    <cellStyle name="20% - Accent2 8 4 4" xfId="6518"/>
    <cellStyle name="20% - Accent2 8 4 4 2" xfId="6519"/>
    <cellStyle name="20% - Accent2 8 4 5" xfId="6520"/>
    <cellStyle name="20% - Accent2 8 5" xfId="6521"/>
    <cellStyle name="20% - Accent2 8 5 2" xfId="6522"/>
    <cellStyle name="20% - Accent2 8 5 2 2" xfId="6523"/>
    <cellStyle name="20% - Accent2 8 5 2 2 2" xfId="6524"/>
    <cellStyle name="20% - Accent2 8 5 2 3" xfId="6525"/>
    <cellStyle name="20% - Accent2 8 5 3" xfId="6526"/>
    <cellStyle name="20% - Accent2 8 5 3 2" xfId="6527"/>
    <cellStyle name="20% - Accent2 8 5 4" xfId="6528"/>
    <cellStyle name="20% - Accent2 8 6" xfId="6529"/>
    <cellStyle name="20% - Accent2 8 6 2" xfId="6530"/>
    <cellStyle name="20% - Accent2 8 6 2 2" xfId="6531"/>
    <cellStyle name="20% - Accent2 8 6 3" xfId="6532"/>
    <cellStyle name="20% - Accent2 8 7" xfId="6533"/>
    <cellStyle name="20% - Accent2 8 7 2" xfId="6534"/>
    <cellStyle name="20% - Accent2 8 8" xfId="6535"/>
    <cellStyle name="20% - Accent2 9" xfId="6536"/>
    <cellStyle name="20% - Accent2 9 2" xfId="6537"/>
    <cellStyle name="20% - Accent2 9 2 2" xfId="6538"/>
    <cellStyle name="20% - Accent2 9 2 2 2" xfId="6539"/>
    <cellStyle name="20% - Accent2 9 2 2 2 2" xfId="6540"/>
    <cellStyle name="20% - Accent2 9 2 2 2 2 2" xfId="6541"/>
    <cellStyle name="20% - Accent2 9 2 2 2 2 2 2" xfId="6542"/>
    <cellStyle name="20% - Accent2 9 2 2 2 2 2 2 2" xfId="6543"/>
    <cellStyle name="20% - Accent2 9 2 2 2 2 2 3" xfId="6544"/>
    <cellStyle name="20% - Accent2 9 2 2 2 2 3" xfId="6545"/>
    <cellStyle name="20% - Accent2 9 2 2 2 2 3 2" xfId="6546"/>
    <cellStyle name="20% - Accent2 9 2 2 2 2 4" xfId="6547"/>
    <cellStyle name="20% - Accent2 9 2 2 2 3" xfId="6548"/>
    <cellStyle name="20% - Accent2 9 2 2 2 3 2" xfId="6549"/>
    <cellStyle name="20% - Accent2 9 2 2 2 3 2 2" xfId="6550"/>
    <cellStyle name="20% - Accent2 9 2 2 2 3 3" xfId="6551"/>
    <cellStyle name="20% - Accent2 9 2 2 2 4" xfId="6552"/>
    <cellStyle name="20% - Accent2 9 2 2 2 4 2" xfId="6553"/>
    <cellStyle name="20% - Accent2 9 2 2 2 5" xfId="6554"/>
    <cellStyle name="20% - Accent2 9 2 2 3" xfId="6555"/>
    <cellStyle name="20% - Accent2 9 2 2 3 2" xfId="6556"/>
    <cellStyle name="20% - Accent2 9 2 2 3 2 2" xfId="6557"/>
    <cellStyle name="20% - Accent2 9 2 2 3 2 2 2" xfId="6558"/>
    <cellStyle name="20% - Accent2 9 2 2 3 2 3" xfId="6559"/>
    <cellStyle name="20% - Accent2 9 2 2 3 3" xfId="6560"/>
    <cellStyle name="20% - Accent2 9 2 2 3 3 2" xfId="6561"/>
    <cellStyle name="20% - Accent2 9 2 2 3 4" xfId="6562"/>
    <cellStyle name="20% - Accent2 9 2 2 4" xfId="6563"/>
    <cellStyle name="20% - Accent2 9 2 2 4 2" xfId="6564"/>
    <cellStyle name="20% - Accent2 9 2 2 4 2 2" xfId="6565"/>
    <cellStyle name="20% - Accent2 9 2 2 4 3" xfId="6566"/>
    <cellStyle name="20% - Accent2 9 2 2 5" xfId="6567"/>
    <cellStyle name="20% - Accent2 9 2 2 5 2" xfId="6568"/>
    <cellStyle name="20% - Accent2 9 2 2 6" xfId="6569"/>
    <cellStyle name="20% - Accent2 9 2 3" xfId="6570"/>
    <cellStyle name="20% - Accent2 9 2 3 2" xfId="6571"/>
    <cellStyle name="20% - Accent2 9 2 3 2 2" xfId="6572"/>
    <cellStyle name="20% - Accent2 9 2 3 2 2 2" xfId="6573"/>
    <cellStyle name="20% - Accent2 9 2 3 2 2 2 2" xfId="6574"/>
    <cellStyle name="20% - Accent2 9 2 3 2 2 3" xfId="6575"/>
    <cellStyle name="20% - Accent2 9 2 3 2 3" xfId="6576"/>
    <cellStyle name="20% - Accent2 9 2 3 2 3 2" xfId="6577"/>
    <cellStyle name="20% - Accent2 9 2 3 2 4" xfId="6578"/>
    <cellStyle name="20% - Accent2 9 2 3 3" xfId="6579"/>
    <cellStyle name="20% - Accent2 9 2 3 3 2" xfId="6580"/>
    <cellStyle name="20% - Accent2 9 2 3 3 2 2" xfId="6581"/>
    <cellStyle name="20% - Accent2 9 2 3 3 3" xfId="6582"/>
    <cellStyle name="20% - Accent2 9 2 3 4" xfId="6583"/>
    <cellStyle name="20% - Accent2 9 2 3 4 2" xfId="6584"/>
    <cellStyle name="20% - Accent2 9 2 3 5" xfId="6585"/>
    <cellStyle name="20% - Accent2 9 2 4" xfId="6586"/>
    <cellStyle name="20% - Accent2 9 2 4 2" xfId="6587"/>
    <cellStyle name="20% - Accent2 9 2 4 2 2" xfId="6588"/>
    <cellStyle name="20% - Accent2 9 2 4 2 2 2" xfId="6589"/>
    <cellStyle name="20% - Accent2 9 2 4 2 3" xfId="6590"/>
    <cellStyle name="20% - Accent2 9 2 4 3" xfId="6591"/>
    <cellStyle name="20% - Accent2 9 2 4 3 2" xfId="6592"/>
    <cellStyle name="20% - Accent2 9 2 4 4" xfId="6593"/>
    <cellStyle name="20% - Accent2 9 2 5" xfId="6594"/>
    <cellStyle name="20% - Accent2 9 2 5 2" xfId="6595"/>
    <cellStyle name="20% - Accent2 9 2 5 2 2" xfId="6596"/>
    <cellStyle name="20% - Accent2 9 2 5 3" xfId="6597"/>
    <cellStyle name="20% - Accent2 9 2 6" xfId="6598"/>
    <cellStyle name="20% - Accent2 9 2 6 2" xfId="6599"/>
    <cellStyle name="20% - Accent2 9 2 7" xfId="6600"/>
    <cellStyle name="20% - Accent2 9 3" xfId="6601"/>
    <cellStyle name="20% - Accent2 9 3 2" xfId="6602"/>
    <cellStyle name="20% - Accent2 9 3 2 2" xfId="6603"/>
    <cellStyle name="20% - Accent2 9 3 2 2 2" xfId="6604"/>
    <cellStyle name="20% - Accent2 9 3 2 2 2 2" xfId="6605"/>
    <cellStyle name="20% - Accent2 9 3 2 2 2 2 2" xfId="6606"/>
    <cellStyle name="20% - Accent2 9 3 2 2 2 3" xfId="6607"/>
    <cellStyle name="20% - Accent2 9 3 2 2 3" xfId="6608"/>
    <cellStyle name="20% - Accent2 9 3 2 2 3 2" xfId="6609"/>
    <cellStyle name="20% - Accent2 9 3 2 2 4" xfId="6610"/>
    <cellStyle name="20% - Accent2 9 3 2 3" xfId="6611"/>
    <cellStyle name="20% - Accent2 9 3 2 3 2" xfId="6612"/>
    <cellStyle name="20% - Accent2 9 3 2 3 2 2" xfId="6613"/>
    <cellStyle name="20% - Accent2 9 3 2 3 3" xfId="6614"/>
    <cellStyle name="20% - Accent2 9 3 2 4" xfId="6615"/>
    <cellStyle name="20% - Accent2 9 3 2 4 2" xfId="6616"/>
    <cellStyle name="20% - Accent2 9 3 2 5" xfId="6617"/>
    <cellStyle name="20% - Accent2 9 3 3" xfId="6618"/>
    <cellStyle name="20% - Accent2 9 3 3 2" xfId="6619"/>
    <cellStyle name="20% - Accent2 9 3 3 2 2" xfId="6620"/>
    <cellStyle name="20% - Accent2 9 3 3 2 2 2" xfId="6621"/>
    <cellStyle name="20% - Accent2 9 3 3 2 3" xfId="6622"/>
    <cellStyle name="20% - Accent2 9 3 3 3" xfId="6623"/>
    <cellStyle name="20% - Accent2 9 3 3 3 2" xfId="6624"/>
    <cellStyle name="20% - Accent2 9 3 3 4" xfId="6625"/>
    <cellStyle name="20% - Accent2 9 3 4" xfId="6626"/>
    <cellStyle name="20% - Accent2 9 3 4 2" xfId="6627"/>
    <cellStyle name="20% - Accent2 9 3 4 2 2" xfId="6628"/>
    <cellStyle name="20% - Accent2 9 3 4 3" xfId="6629"/>
    <cellStyle name="20% - Accent2 9 3 5" xfId="6630"/>
    <cellStyle name="20% - Accent2 9 3 5 2" xfId="6631"/>
    <cellStyle name="20% - Accent2 9 3 6" xfId="6632"/>
    <cellStyle name="20% - Accent2 9 4" xfId="6633"/>
    <cellStyle name="20% - Accent2 9 4 2" xfId="6634"/>
    <cellStyle name="20% - Accent2 9 4 2 2" xfId="6635"/>
    <cellStyle name="20% - Accent2 9 4 2 2 2" xfId="6636"/>
    <cellStyle name="20% - Accent2 9 4 2 2 2 2" xfId="6637"/>
    <cellStyle name="20% - Accent2 9 4 2 2 3" xfId="6638"/>
    <cellStyle name="20% - Accent2 9 4 2 3" xfId="6639"/>
    <cellStyle name="20% - Accent2 9 4 2 3 2" xfId="6640"/>
    <cellStyle name="20% - Accent2 9 4 2 4" xfId="6641"/>
    <cellStyle name="20% - Accent2 9 4 3" xfId="6642"/>
    <cellStyle name="20% - Accent2 9 4 3 2" xfId="6643"/>
    <cellStyle name="20% - Accent2 9 4 3 2 2" xfId="6644"/>
    <cellStyle name="20% - Accent2 9 4 3 3" xfId="6645"/>
    <cellStyle name="20% - Accent2 9 4 4" xfId="6646"/>
    <cellStyle name="20% - Accent2 9 4 4 2" xfId="6647"/>
    <cellStyle name="20% - Accent2 9 4 5" xfId="6648"/>
    <cellStyle name="20% - Accent2 9 5" xfId="6649"/>
    <cellStyle name="20% - Accent2 9 5 2" xfId="6650"/>
    <cellStyle name="20% - Accent2 9 5 2 2" xfId="6651"/>
    <cellStyle name="20% - Accent2 9 5 2 2 2" xfId="6652"/>
    <cellStyle name="20% - Accent2 9 5 2 3" xfId="6653"/>
    <cellStyle name="20% - Accent2 9 5 3" xfId="6654"/>
    <cellStyle name="20% - Accent2 9 5 3 2" xfId="6655"/>
    <cellStyle name="20% - Accent2 9 5 4" xfId="6656"/>
    <cellStyle name="20% - Accent2 9 6" xfId="6657"/>
    <cellStyle name="20% - Accent2 9 6 2" xfId="6658"/>
    <cellStyle name="20% - Accent2 9 6 2 2" xfId="6659"/>
    <cellStyle name="20% - Accent2 9 6 3" xfId="6660"/>
    <cellStyle name="20% - Accent2 9 7" xfId="6661"/>
    <cellStyle name="20% - Accent2 9 7 2" xfId="6662"/>
    <cellStyle name="20% - Accent2 9 8" xfId="6663"/>
    <cellStyle name="20% - Accent3 10" xfId="6664"/>
    <cellStyle name="20% - Accent3 10 2" xfId="6665"/>
    <cellStyle name="20% - Accent3 10 2 2" xfId="6666"/>
    <cellStyle name="20% - Accent3 10 2 2 2" xfId="6667"/>
    <cellStyle name="20% - Accent3 10 2 2 2 2" xfId="6668"/>
    <cellStyle name="20% - Accent3 10 2 2 2 2 2" xfId="6669"/>
    <cellStyle name="20% - Accent3 10 2 2 2 2 2 2" xfId="6670"/>
    <cellStyle name="20% - Accent3 10 2 2 2 2 2 2 2" xfId="6671"/>
    <cellStyle name="20% - Accent3 10 2 2 2 2 2 3" xfId="6672"/>
    <cellStyle name="20% - Accent3 10 2 2 2 2 3" xfId="6673"/>
    <cellStyle name="20% - Accent3 10 2 2 2 2 3 2" xfId="6674"/>
    <cellStyle name="20% - Accent3 10 2 2 2 2 4" xfId="6675"/>
    <cellStyle name="20% - Accent3 10 2 2 2 3" xfId="6676"/>
    <cellStyle name="20% - Accent3 10 2 2 2 3 2" xfId="6677"/>
    <cellStyle name="20% - Accent3 10 2 2 2 3 2 2" xfId="6678"/>
    <cellStyle name="20% - Accent3 10 2 2 2 3 3" xfId="6679"/>
    <cellStyle name="20% - Accent3 10 2 2 2 4" xfId="6680"/>
    <cellStyle name="20% - Accent3 10 2 2 2 4 2" xfId="6681"/>
    <cellStyle name="20% - Accent3 10 2 2 2 5" xfId="6682"/>
    <cellStyle name="20% - Accent3 10 2 2 3" xfId="6683"/>
    <cellStyle name="20% - Accent3 10 2 2 3 2" xfId="6684"/>
    <cellStyle name="20% - Accent3 10 2 2 3 2 2" xfId="6685"/>
    <cellStyle name="20% - Accent3 10 2 2 3 2 2 2" xfId="6686"/>
    <cellStyle name="20% - Accent3 10 2 2 3 2 3" xfId="6687"/>
    <cellStyle name="20% - Accent3 10 2 2 3 3" xfId="6688"/>
    <cellStyle name="20% - Accent3 10 2 2 3 3 2" xfId="6689"/>
    <cellStyle name="20% - Accent3 10 2 2 3 4" xfId="6690"/>
    <cellStyle name="20% - Accent3 10 2 2 4" xfId="6691"/>
    <cellStyle name="20% - Accent3 10 2 2 4 2" xfId="6692"/>
    <cellStyle name="20% - Accent3 10 2 2 4 2 2" xfId="6693"/>
    <cellStyle name="20% - Accent3 10 2 2 4 3" xfId="6694"/>
    <cellStyle name="20% - Accent3 10 2 2 5" xfId="6695"/>
    <cellStyle name="20% - Accent3 10 2 2 5 2" xfId="6696"/>
    <cellStyle name="20% - Accent3 10 2 2 6" xfId="6697"/>
    <cellStyle name="20% - Accent3 10 2 3" xfId="6698"/>
    <cellStyle name="20% - Accent3 10 2 3 2" xfId="6699"/>
    <cellStyle name="20% - Accent3 10 2 3 2 2" xfId="6700"/>
    <cellStyle name="20% - Accent3 10 2 3 2 2 2" xfId="6701"/>
    <cellStyle name="20% - Accent3 10 2 3 2 2 2 2" xfId="6702"/>
    <cellStyle name="20% - Accent3 10 2 3 2 2 3" xfId="6703"/>
    <cellStyle name="20% - Accent3 10 2 3 2 3" xfId="6704"/>
    <cellStyle name="20% - Accent3 10 2 3 2 3 2" xfId="6705"/>
    <cellStyle name="20% - Accent3 10 2 3 2 4" xfId="6706"/>
    <cellStyle name="20% - Accent3 10 2 3 3" xfId="6707"/>
    <cellStyle name="20% - Accent3 10 2 3 3 2" xfId="6708"/>
    <cellStyle name="20% - Accent3 10 2 3 3 2 2" xfId="6709"/>
    <cellStyle name="20% - Accent3 10 2 3 3 3" xfId="6710"/>
    <cellStyle name="20% - Accent3 10 2 3 4" xfId="6711"/>
    <cellStyle name="20% - Accent3 10 2 3 4 2" xfId="6712"/>
    <cellStyle name="20% - Accent3 10 2 3 5" xfId="6713"/>
    <cellStyle name="20% - Accent3 10 2 4" xfId="6714"/>
    <cellStyle name="20% - Accent3 10 2 4 2" xfId="6715"/>
    <cellStyle name="20% - Accent3 10 2 4 2 2" xfId="6716"/>
    <cellStyle name="20% - Accent3 10 2 4 2 2 2" xfId="6717"/>
    <cellStyle name="20% - Accent3 10 2 4 2 3" xfId="6718"/>
    <cellStyle name="20% - Accent3 10 2 4 3" xfId="6719"/>
    <cellStyle name="20% - Accent3 10 2 4 3 2" xfId="6720"/>
    <cellStyle name="20% - Accent3 10 2 4 4" xfId="6721"/>
    <cellStyle name="20% - Accent3 10 2 5" xfId="6722"/>
    <cellStyle name="20% - Accent3 10 2 5 2" xfId="6723"/>
    <cellStyle name="20% - Accent3 10 2 5 2 2" xfId="6724"/>
    <cellStyle name="20% - Accent3 10 2 5 3" xfId="6725"/>
    <cellStyle name="20% - Accent3 10 2 6" xfId="6726"/>
    <cellStyle name="20% - Accent3 10 2 6 2" xfId="6727"/>
    <cellStyle name="20% - Accent3 10 2 7" xfId="6728"/>
    <cellStyle name="20% - Accent3 10 3" xfId="6729"/>
    <cellStyle name="20% - Accent3 10 3 2" xfId="6730"/>
    <cellStyle name="20% - Accent3 10 3 2 2" xfId="6731"/>
    <cellStyle name="20% - Accent3 10 3 2 2 2" xfId="6732"/>
    <cellStyle name="20% - Accent3 10 3 2 2 2 2" xfId="6733"/>
    <cellStyle name="20% - Accent3 10 3 2 2 2 2 2" xfId="6734"/>
    <cellStyle name="20% - Accent3 10 3 2 2 2 3" xfId="6735"/>
    <cellStyle name="20% - Accent3 10 3 2 2 3" xfId="6736"/>
    <cellStyle name="20% - Accent3 10 3 2 2 3 2" xfId="6737"/>
    <cellStyle name="20% - Accent3 10 3 2 2 4" xfId="6738"/>
    <cellStyle name="20% - Accent3 10 3 2 3" xfId="6739"/>
    <cellStyle name="20% - Accent3 10 3 2 3 2" xfId="6740"/>
    <cellStyle name="20% - Accent3 10 3 2 3 2 2" xfId="6741"/>
    <cellStyle name="20% - Accent3 10 3 2 3 3" xfId="6742"/>
    <cellStyle name="20% - Accent3 10 3 2 4" xfId="6743"/>
    <cellStyle name="20% - Accent3 10 3 2 4 2" xfId="6744"/>
    <cellStyle name="20% - Accent3 10 3 2 5" xfId="6745"/>
    <cellStyle name="20% - Accent3 10 3 3" xfId="6746"/>
    <cellStyle name="20% - Accent3 10 3 3 2" xfId="6747"/>
    <cellStyle name="20% - Accent3 10 3 3 2 2" xfId="6748"/>
    <cellStyle name="20% - Accent3 10 3 3 2 2 2" xfId="6749"/>
    <cellStyle name="20% - Accent3 10 3 3 2 3" xfId="6750"/>
    <cellStyle name="20% - Accent3 10 3 3 3" xfId="6751"/>
    <cellStyle name="20% - Accent3 10 3 3 3 2" xfId="6752"/>
    <cellStyle name="20% - Accent3 10 3 3 4" xfId="6753"/>
    <cellStyle name="20% - Accent3 10 3 4" xfId="6754"/>
    <cellStyle name="20% - Accent3 10 3 4 2" xfId="6755"/>
    <cellStyle name="20% - Accent3 10 3 4 2 2" xfId="6756"/>
    <cellStyle name="20% - Accent3 10 3 4 3" xfId="6757"/>
    <cellStyle name="20% - Accent3 10 3 5" xfId="6758"/>
    <cellStyle name="20% - Accent3 10 3 5 2" xfId="6759"/>
    <cellStyle name="20% - Accent3 10 3 6" xfId="6760"/>
    <cellStyle name="20% - Accent3 10 4" xfId="6761"/>
    <cellStyle name="20% - Accent3 10 4 2" xfId="6762"/>
    <cellStyle name="20% - Accent3 10 4 2 2" xfId="6763"/>
    <cellStyle name="20% - Accent3 10 4 2 2 2" xfId="6764"/>
    <cellStyle name="20% - Accent3 10 4 2 2 2 2" xfId="6765"/>
    <cellStyle name="20% - Accent3 10 4 2 2 3" xfId="6766"/>
    <cellStyle name="20% - Accent3 10 4 2 3" xfId="6767"/>
    <cellStyle name="20% - Accent3 10 4 2 3 2" xfId="6768"/>
    <cellStyle name="20% - Accent3 10 4 2 4" xfId="6769"/>
    <cellStyle name="20% - Accent3 10 4 3" xfId="6770"/>
    <cellStyle name="20% - Accent3 10 4 3 2" xfId="6771"/>
    <cellStyle name="20% - Accent3 10 4 3 2 2" xfId="6772"/>
    <cellStyle name="20% - Accent3 10 4 3 3" xfId="6773"/>
    <cellStyle name="20% - Accent3 10 4 4" xfId="6774"/>
    <cellStyle name="20% - Accent3 10 4 4 2" xfId="6775"/>
    <cellStyle name="20% - Accent3 10 4 5" xfId="6776"/>
    <cellStyle name="20% - Accent3 10 5" xfId="6777"/>
    <cellStyle name="20% - Accent3 10 5 2" xfId="6778"/>
    <cellStyle name="20% - Accent3 10 5 2 2" xfId="6779"/>
    <cellStyle name="20% - Accent3 10 5 2 2 2" xfId="6780"/>
    <cellStyle name="20% - Accent3 10 5 2 3" xfId="6781"/>
    <cellStyle name="20% - Accent3 10 5 3" xfId="6782"/>
    <cellStyle name="20% - Accent3 10 5 3 2" xfId="6783"/>
    <cellStyle name="20% - Accent3 10 5 4" xfId="6784"/>
    <cellStyle name="20% - Accent3 10 6" xfId="6785"/>
    <cellStyle name="20% - Accent3 10 6 2" xfId="6786"/>
    <cellStyle name="20% - Accent3 10 6 2 2" xfId="6787"/>
    <cellStyle name="20% - Accent3 10 6 3" xfId="6788"/>
    <cellStyle name="20% - Accent3 10 7" xfId="6789"/>
    <cellStyle name="20% - Accent3 10 7 2" xfId="6790"/>
    <cellStyle name="20% - Accent3 10 8" xfId="6791"/>
    <cellStyle name="20% - Accent3 11" xfId="6792"/>
    <cellStyle name="20% - Accent3 11 2" xfId="6793"/>
    <cellStyle name="20% - Accent3 11 2 2" xfId="6794"/>
    <cellStyle name="20% - Accent3 11 2 2 2" xfId="6795"/>
    <cellStyle name="20% - Accent3 11 2 2 2 2" xfId="6796"/>
    <cellStyle name="20% - Accent3 11 2 2 2 2 2" xfId="6797"/>
    <cellStyle name="20% - Accent3 11 2 2 2 2 2 2" xfId="6798"/>
    <cellStyle name="20% - Accent3 11 2 2 2 2 2 2 2" xfId="6799"/>
    <cellStyle name="20% - Accent3 11 2 2 2 2 2 3" xfId="6800"/>
    <cellStyle name="20% - Accent3 11 2 2 2 2 3" xfId="6801"/>
    <cellStyle name="20% - Accent3 11 2 2 2 2 3 2" xfId="6802"/>
    <cellStyle name="20% - Accent3 11 2 2 2 2 4" xfId="6803"/>
    <cellStyle name="20% - Accent3 11 2 2 2 3" xfId="6804"/>
    <cellStyle name="20% - Accent3 11 2 2 2 3 2" xfId="6805"/>
    <cellStyle name="20% - Accent3 11 2 2 2 3 2 2" xfId="6806"/>
    <cellStyle name="20% - Accent3 11 2 2 2 3 3" xfId="6807"/>
    <cellStyle name="20% - Accent3 11 2 2 2 4" xfId="6808"/>
    <cellStyle name="20% - Accent3 11 2 2 2 4 2" xfId="6809"/>
    <cellStyle name="20% - Accent3 11 2 2 2 5" xfId="6810"/>
    <cellStyle name="20% - Accent3 11 2 2 3" xfId="6811"/>
    <cellStyle name="20% - Accent3 11 2 2 3 2" xfId="6812"/>
    <cellStyle name="20% - Accent3 11 2 2 3 2 2" xfId="6813"/>
    <cellStyle name="20% - Accent3 11 2 2 3 2 2 2" xfId="6814"/>
    <cellStyle name="20% - Accent3 11 2 2 3 2 3" xfId="6815"/>
    <cellStyle name="20% - Accent3 11 2 2 3 3" xfId="6816"/>
    <cellStyle name="20% - Accent3 11 2 2 3 3 2" xfId="6817"/>
    <cellStyle name="20% - Accent3 11 2 2 3 4" xfId="6818"/>
    <cellStyle name="20% - Accent3 11 2 2 4" xfId="6819"/>
    <cellStyle name="20% - Accent3 11 2 2 4 2" xfId="6820"/>
    <cellStyle name="20% - Accent3 11 2 2 4 2 2" xfId="6821"/>
    <cellStyle name="20% - Accent3 11 2 2 4 3" xfId="6822"/>
    <cellStyle name="20% - Accent3 11 2 2 5" xfId="6823"/>
    <cellStyle name="20% - Accent3 11 2 2 5 2" xfId="6824"/>
    <cellStyle name="20% - Accent3 11 2 2 6" xfId="6825"/>
    <cellStyle name="20% - Accent3 11 2 3" xfId="6826"/>
    <cellStyle name="20% - Accent3 11 2 3 2" xfId="6827"/>
    <cellStyle name="20% - Accent3 11 2 3 2 2" xfId="6828"/>
    <cellStyle name="20% - Accent3 11 2 3 2 2 2" xfId="6829"/>
    <cellStyle name="20% - Accent3 11 2 3 2 2 2 2" xfId="6830"/>
    <cellStyle name="20% - Accent3 11 2 3 2 2 3" xfId="6831"/>
    <cellStyle name="20% - Accent3 11 2 3 2 3" xfId="6832"/>
    <cellStyle name="20% - Accent3 11 2 3 2 3 2" xfId="6833"/>
    <cellStyle name="20% - Accent3 11 2 3 2 4" xfId="6834"/>
    <cellStyle name="20% - Accent3 11 2 3 3" xfId="6835"/>
    <cellStyle name="20% - Accent3 11 2 3 3 2" xfId="6836"/>
    <cellStyle name="20% - Accent3 11 2 3 3 2 2" xfId="6837"/>
    <cellStyle name="20% - Accent3 11 2 3 3 3" xfId="6838"/>
    <cellStyle name="20% - Accent3 11 2 3 4" xfId="6839"/>
    <cellStyle name="20% - Accent3 11 2 3 4 2" xfId="6840"/>
    <cellStyle name="20% - Accent3 11 2 3 5" xfId="6841"/>
    <cellStyle name="20% - Accent3 11 2 4" xfId="6842"/>
    <cellStyle name="20% - Accent3 11 2 4 2" xfId="6843"/>
    <cellStyle name="20% - Accent3 11 2 4 2 2" xfId="6844"/>
    <cellStyle name="20% - Accent3 11 2 4 2 2 2" xfId="6845"/>
    <cellStyle name="20% - Accent3 11 2 4 2 3" xfId="6846"/>
    <cellStyle name="20% - Accent3 11 2 4 3" xfId="6847"/>
    <cellStyle name="20% - Accent3 11 2 4 3 2" xfId="6848"/>
    <cellStyle name="20% - Accent3 11 2 4 4" xfId="6849"/>
    <cellStyle name="20% - Accent3 11 2 5" xfId="6850"/>
    <cellStyle name="20% - Accent3 11 2 5 2" xfId="6851"/>
    <cellStyle name="20% - Accent3 11 2 5 2 2" xfId="6852"/>
    <cellStyle name="20% - Accent3 11 2 5 3" xfId="6853"/>
    <cellStyle name="20% - Accent3 11 2 6" xfId="6854"/>
    <cellStyle name="20% - Accent3 11 2 6 2" xfId="6855"/>
    <cellStyle name="20% - Accent3 11 2 7" xfId="6856"/>
    <cellStyle name="20% - Accent3 11 3" xfId="6857"/>
    <cellStyle name="20% - Accent3 11 3 2" xfId="6858"/>
    <cellStyle name="20% - Accent3 11 3 2 2" xfId="6859"/>
    <cellStyle name="20% - Accent3 11 3 2 2 2" xfId="6860"/>
    <cellStyle name="20% - Accent3 11 3 2 2 2 2" xfId="6861"/>
    <cellStyle name="20% - Accent3 11 3 2 2 2 2 2" xfId="6862"/>
    <cellStyle name="20% - Accent3 11 3 2 2 2 3" xfId="6863"/>
    <cellStyle name="20% - Accent3 11 3 2 2 3" xfId="6864"/>
    <cellStyle name="20% - Accent3 11 3 2 2 3 2" xfId="6865"/>
    <cellStyle name="20% - Accent3 11 3 2 2 4" xfId="6866"/>
    <cellStyle name="20% - Accent3 11 3 2 3" xfId="6867"/>
    <cellStyle name="20% - Accent3 11 3 2 3 2" xfId="6868"/>
    <cellStyle name="20% - Accent3 11 3 2 3 2 2" xfId="6869"/>
    <cellStyle name="20% - Accent3 11 3 2 3 3" xfId="6870"/>
    <cellStyle name="20% - Accent3 11 3 2 4" xfId="6871"/>
    <cellStyle name="20% - Accent3 11 3 2 4 2" xfId="6872"/>
    <cellStyle name="20% - Accent3 11 3 2 5" xfId="6873"/>
    <cellStyle name="20% - Accent3 11 3 3" xfId="6874"/>
    <cellStyle name="20% - Accent3 11 3 3 2" xfId="6875"/>
    <cellStyle name="20% - Accent3 11 3 3 2 2" xfId="6876"/>
    <cellStyle name="20% - Accent3 11 3 3 2 2 2" xfId="6877"/>
    <cellStyle name="20% - Accent3 11 3 3 2 3" xfId="6878"/>
    <cellStyle name="20% - Accent3 11 3 3 3" xfId="6879"/>
    <cellStyle name="20% - Accent3 11 3 3 3 2" xfId="6880"/>
    <cellStyle name="20% - Accent3 11 3 3 4" xfId="6881"/>
    <cellStyle name="20% - Accent3 11 3 4" xfId="6882"/>
    <cellStyle name="20% - Accent3 11 3 4 2" xfId="6883"/>
    <cellStyle name="20% - Accent3 11 3 4 2 2" xfId="6884"/>
    <cellStyle name="20% - Accent3 11 3 4 3" xfId="6885"/>
    <cellStyle name="20% - Accent3 11 3 5" xfId="6886"/>
    <cellStyle name="20% - Accent3 11 3 5 2" xfId="6887"/>
    <cellStyle name="20% - Accent3 11 3 6" xfId="6888"/>
    <cellStyle name="20% - Accent3 11 4" xfId="6889"/>
    <cellStyle name="20% - Accent3 11 4 2" xfId="6890"/>
    <cellStyle name="20% - Accent3 11 4 2 2" xfId="6891"/>
    <cellStyle name="20% - Accent3 11 4 2 2 2" xfId="6892"/>
    <cellStyle name="20% - Accent3 11 4 2 2 2 2" xfId="6893"/>
    <cellStyle name="20% - Accent3 11 4 2 2 3" xfId="6894"/>
    <cellStyle name="20% - Accent3 11 4 2 3" xfId="6895"/>
    <cellStyle name="20% - Accent3 11 4 2 3 2" xfId="6896"/>
    <cellStyle name="20% - Accent3 11 4 2 4" xfId="6897"/>
    <cellStyle name="20% - Accent3 11 4 3" xfId="6898"/>
    <cellStyle name="20% - Accent3 11 4 3 2" xfId="6899"/>
    <cellStyle name="20% - Accent3 11 4 3 2 2" xfId="6900"/>
    <cellStyle name="20% - Accent3 11 4 3 3" xfId="6901"/>
    <cellStyle name="20% - Accent3 11 4 4" xfId="6902"/>
    <cellStyle name="20% - Accent3 11 4 4 2" xfId="6903"/>
    <cellStyle name="20% - Accent3 11 4 5" xfId="6904"/>
    <cellStyle name="20% - Accent3 11 5" xfId="6905"/>
    <cellStyle name="20% - Accent3 11 5 2" xfId="6906"/>
    <cellStyle name="20% - Accent3 11 5 2 2" xfId="6907"/>
    <cellStyle name="20% - Accent3 11 5 2 2 2" xfId="6908"/>
    <cellStyle name="20% - Accent3 11 5 2 3" xfId="6909"/>
    <cellStyle name="20% - Accent3 11 5 3" xfId="6910"/>
    <cellStyle name="20% - Accent3 11 5 3 2" xfId="6911"/>
    <cellStyle name="20% - Accent3 11 5 4" xfId="6912"/>
    <cellStyle name="20% - Accent3 11 6" xfId="6913"/>
    <cellStyle name="20% - Accent3 11 6 2" xfId="6914"/>
    <cellStyle name="20% - Accent3 11 6 2 2" xfId="6915"/>
    <cellStyle name="20% - Accent3 11 6 3" xfId="6916"/>
    <cellStyle name="20% - Accent3 11 7" xfId="6917"/>
    <cellStyle name="20% - Accent3 11 7 2" xfId="6918"/>
    <cellStyle name="20% - Accent3 11 8" xfId="6919"/>
    <cellStyle name="20% - Accent3 12" xfId="6920"/>
    <cellStyle name="20% - Accent3 12 2" xfId="6921"/>
    <cellStyle name="20% - Accent3 12 2 2" xfId="6922"/>
    <cellStyle name="20% - Accent3 12 2 2 2" xfId="6923"/>
    <cellStyle name="20% - Accent3 12 2 2 2 2" xfId="6924"/>
    <cellStyle name="20% - Accent3 12 2 2 2 2 2" xfId="6925"/>
    <cellStyle name="20% - Accent3 12 2 2 2 2 2 2" xfId="6926"/>
    <cellStyle name="20% - Accent3 12 2 2 2 2 2 2 2" xfId="6927"/>
    <cellStyle name="20% - Accent3 12 2 2 2 2 2 3" xfId="6928"/>
    <cellStyle name="20% - Accent3 12 2 2 2 2 3" xfId="6929"/>
    <cellStyle name="20% - Accent3 12 2 2 2 2 3 2" xfId="6930"/>
    <cellStyle name="20% - Accent3 12 2 2 2 2 4" xfId="6931"/>
    <cellStyle name="20% - Accent3 12 2 2 2 3" xfId="6932"/>
    <cellStyle name="20% - Accent3 12 2 2 2 3 2" xfId="6933"/>
    <cellStyle name="20% - Accent3 12 2 2 2 3 2 2" xfId="6934"/>
    <cellStyle name="20% - Accent3 12 2 2 2 3 3" xfId="6935"/>
    <cellStyle name="20% - Accent3 12 2 2 2 4" xfId="6936"/>
    <cellStyle name="20% - Accent3 12 2 2 2 4 2" xfId="6937"/>
    <cellStyle name="20% - Accent3 12 2 2 2 5" xfId="6938"/>
    <cellStyle name="20% - Accent3 12 2 2 3" xfId="6939"/>
    <cellStyle name="20% - Accent3 12 2 2 3 2" xfId="6940"/>
    <cellStyle name="20% - Accent3 12 2 2 3 2 2" xfId="6941"/>
    <cellStyle name="20% - Accent3 12 2 2 3 2 2 2" xfId="6942"/>
    <cellStyle name="20% - Accent3 12 2 2 3 2 3" xfId="6943"/>
    <cellStyle name="20% - Accent3 12 2 2 3 3" xfId="6944"/>
    <cellStyle name="20% - Accent3 12 2 2 3 3 2" xfId="6945"/>
    <cellStyle name="20% - Accent3 12 2 2 3 4" xfId="6946"/>
    <cellStyle name="20% - Accent3 12 2 2 4" xfId="6947"/>
    <cellStyle name="20% - Accent3 12 2 2 4 2" xfId="6948"/>
    <cellStyle name="20% - Accent3 12 2 2 4 2 2" xfId="6949"/>
    <cellStyle name="20% - Accent3 12 2 2 4 3" xfId="6950"/>
    <cellStyle name="20% - Accent3 12 2 2 5" xfId="6951"/>
    <cellStyle name="20% - Accent3 12 2 2 5 2" xfId="6952"/>
    <cellStyle name="20% - Accent3 12 2 2 6" xfId="6953"/>
    <cellStyle name="20% - Accent3 12 2 3" xfId="6954"/>
    <cellStyle name="20% - Accent3 12 2 3 2" xfId="6955"/>
    <cellStyle name="20% - Accent3 12 2 3 2 2" xfId="6956"/>
    <cellStyle name="20% - Accent3 12 2 3 2 2 2" xfId="6957"/>
    <cellStyle name="20% - Accent3 12 2 3 2 2 2 2" xfId="6958"/>
    <cellStyle name="20% - Accent3 12 2 3 2 2 3" xfId="6959"/>
    <cellStyle name="20% - Accent3 12 2 3 2 3" xfId="6960"/>
    <cellStyle name="20% - Accent3 12 2 3 2 3 2" xfId="6961"/>
    <cellStyle name="20% - Accent3 12 2 3 2 4" xfId="6962"/>
    <cellStyle name="20% - Accent3 12 2 3 3" xfId="6963"/>
    <cellStyle name="20% - Accent3 12 2 3 3 2" xfId="6964"/>
    <cellStyle name="20% - Accent3 12 2 3 3 2 2" xfId="6965"/>
    <cellStyle name="20% - Accent3 12 2 3 3 3" xfId="6966"/>
    <cellStyle name="20% - Accent3 12 2 3 4" xfId="6967"/>
    <cellStyle name="20% - Accent3 12 2 3 4 2" xfId="6968"/>
    <cellStyle name="20% - Accent3 12 2 3 5" xfId="6969"/>
    <cellStyle name="20% - Accent3 12 2 4" xfId="6970"/>
    <cellStyle name="20% - Accent3 12 2 4 2" xfId="6971"/>
    <cellStyle name="20% - Accent3 12 2 4 2 2" xfId="6972"/>
    <cellStyle name="20% - Accent3 12 2 4 2 2 2" xfId="6973"/>
    <cellStyle name="20% - Accent3 12 2 4 2 3" xfId="6974"/>
    <cellStyle name="20% - Accent3 12 2 4 3" xfId="6975"/>
    <cellStyle name="20% - Accent3 12 2 4 3 2" xfId="6976"/>
    <cellStyle name="20% - Accent3 12 2 4 4" xfId="6977"/>
    <cellStyle name="20% - Accent3 12 2 5" xfId="6978"/>
    <cellStyle name="20% - Accent3 12 2 5 2" xfId="6979"/>
    <cellStyle name="20% - Accent3 12 2 5 2 2" xfId="6980"/>
    <cellStyle name="20% - Accent3 12 2 5 3" xfId="6981"/>
    <cellStyle name="20% - Accent3 12 2 6" xfId="6982"/>
    <cellStyle name="20% - Accent3 12 2 6 2" xfId="6983"/>
    <cellStyle name="20% - Accent3 12 2 7" xfId="6984"/>
    <cellStyle name="20% - Accent3 12 3" xfId="6985"/>
    <cellStyle name="20% - Accent3 12 3 2" xfId="6986"/>
    <cellStyle name="20% - Accent3 12 3 2 2" xfId="6987"/>
    <cellStyle name="20% - Accent3 12 3 2 2 2" xfId="6988"/>
    <cellStyle name="20% - Accent3 12 3 2 2 2 2" xfId="6989"/>
    <cellStyle name="20% - Accent3 12 3 2 2 2 2 2" xfId="6990"/>
    <cellStyle name="20% - Accent3 12 3 2 2 2 3" xfId="6991"/>
    <cellStyle name="20% - Accent3 12 3 2 2 3" xfId="6992"/>
    <cellStyle name="20% - Accent3 12 3 2 2 3 2" xfId="6993"/>
    <cellStyle name="20% - Accent3 12 3 2 2 4" xfId="6994"/>
    <cellStyle name="20% - Accent3 12 3 2 3" xfId="6995"/>
    <cellStyle name="20% - Accent3 12 3 2 3 2" xfId="6996"/>
    <cellStyle name="20% - Accent3 12 3 2 3 2 2" xfId="6997"/>
    <cellStyle name="20% - Accent3 12 3 2 3 3" xfId="6998"/>
    <cellStyle name="20% - Accent3 12 3 2 4" xfId="6999"/>
    <cellStyle name="20% - Accent3 12 3 2 4 2" xfId="7000"/>
    <cellStyle name="20% - Accent3 12 3 2 5" xfId="7001"/>
    <cellStyle name="20% - Accent3 12 3 3" xfId="7002"/>
    <cellStyle name="20% - Accent3 12 3 3 2" xfId="7003"/>
    <cellStyle name="20% - Accent3 12 3 3 2 2" xfId="7004"/>
    <cellStyle name="20% - Accent3 12 3 3 2 2 2" xfId="7005"/>
    <cellStyle name="20% - Accent3 12 3 3 2 3" xfId="7006"/>
    <cellStyle name="20% - Accent3 12 3 3 3" xfId="7007"/>
    <cellStyle name="20% - Accent3 12 3 3 3 2" xfId="7008"/>
    <cellStyle name="20% - Accent3 12 3 3 4" xfId="7009"/>
    <cellStyle name="20% - Accent3 12 3 4" xfId="7010"/>
    <cellStyle name="20% - Accent3 12 3 4 2" xfId="7011"/>
    <cellStyle name="20% - Accent3 12 3 4 2 2" xfId="7012"/>
    <cellStyle name="20% - Accent3 12 3 4 3" xfId="7013"/>
    <cellStyle name="20% - Accent3 12 3 5" xfId="7014"/>
    <cellStyle name="20% - Accent3 12 3 5 2" xfId="7015"/>
    <cellStyle name="20% - Accent3 12 3 6" xfId="7016"/>
    <cellStyle name="20% - Accent3 12 4" xfId="7017"/>
    <cellStyle name="20% - Accent3 12 4 2" xfId="7018"/>
    <cellStyle name="20% - Accent3 12 4 2 2" xfId="7019"/>
    <cellStyle name="20% - Accent3 12 4 2 2 2" xfId="7020"/>
    <cellStyle name="20% - Accent3 12 4 2 2 2 2" xfId="7021"/>
    <cellStyle name="20% - Accent3 12 4 2 2 3" xfId="7022"/>
    <cellStyle name="20% - Accent3 12 4 2 3" xfId="7023"/>
    <cellStyle name="20% - Accent3 12 4 2 3 2" xfId="7024"/>
    <cellStyle name="20% - Accent3 12 4 2 4" xfId="7025"/>
    <cellStyle name="20% - Accent3 12 4 3" xfId="7026"/>
    <cellStyle name="20% - Accent3 12 4 3 2" xfId="7027"/>
    <cellStyle name="20% - Accent3 12 4 3 2 2" xfId="7028"/>
    <cellStyle name="20% - Accent3 12 4 3 3" xfId="7029"/>
    <cellStyle name="20% - Accent3 12 4 4" xfId="7030"/>
    <cellStyle name="20% - Accent3 12 4 4 2" xfId="7031"/>
    <cellStyle name="20% - Accent3 12 4 5" xfId="7032"/>
    <cellStyle name="20% - Accent3 12 5" xfId="7033"/>
    <cellStyle name="20% - Accent3 12 5 2" xfId="7034"/>
    <cellStyle name="20% - Accent3 12 5 2 2" xfId="7035"/>
    <cellStyle name="20% - Accent3 12 5 2 2 2" xfId="7036"/>
    <cellStyle name="20% - Accent3 12 5 2 3" xfId="7037"/>
    <cellStyle name="20% - Accent3 12 5 3" xfId="7038"/>
    <cellStyle name="20% - Accent3 12 5 3 2" xfId="7039"/>
    <cellStyle name="20% - Accent3 12 5 4" xfId="7040"/>
    <cellStyle name="20% - Accent3 12 6" xfId="7041"/>
    <cellStyle name="20% - Accent3 12 6 2" xfId="7042"/>
    <cellStyle name="20% - Accent3 12 6 2 2" xfId="7043"/>
    <cellStyle name="20% - Accent3 12 6 3" xfId="7044"/>
    <cellStyle name="20% - Accent3 12 7" xfId="7045"/>
    <cellStyle name="20% - Accent3 12 7 2" xfId="7046"/>
    <cellStyle name="20% - Accent3 12 8" xfId="7047"/>
    <cellStyle name="20% - Accent3 13" xfId="7048"/>
    <cellStyle name="20% - Accent3 13 2" xfId="7049"/>
    <cellStyle name="20% - Accent3 13 2 2" xfId="7050"/>
    <cellStyle name="20% - Accent3 13 2 2 2" xfId="7051"/>
    <cellStyle name="20% - Accent3 13 2 2 2 2" xfId="7052"/>
    <cellStyle name="20% - Accent3 13 2 2 2 2 2" xfId="7053"/>
    <cellStyle name="20% - Accent3 13 2 2 2 2 2 2" xfId="7054"/>
    <cellStyle name="20% - Accent3 13 2 2 2 2 2 2 2" xfId="7055"/>
    <cellStyle name="20% - Accent3 13 2 2 2 2 2 3" xfId="7056"/>
    <cellStyle name="20% - Accent3 13 2 2 2 2 3" xfId="7057"/>
    <cellStyle name="20% - Accent3 13 2 2 2 2 3 2" xfId="7058"/>
    <cellStyle name="20% - Accent3 13 2 2 2 2 4" xfId="7059"/>
    <cellStyle name="20% - Accent3 13 2 2 2 3" xfId="7060"/>
    <cellStyle name="20% - Accent3 13 2 2 2 3 2" xfId="7061"/>
    <cellStyle name="20% - Accent3 13 2 2 2 3 2 2" xfId="7062"/>
    <cellStyle name="20% - Accent3 13 2 2 2 3 3" xfId="7063"/>
    <cellStyle name="20% - Accent3 13 2 2 2 4" xfId="7064"/>
    <cellStyle name="20% - Accent3 13 2 2 2 4 2" xfId="7065"/>
    <cellStyle name="20% - Accent3 13 2 2 2 5" xfId="7066"/>
    <cellStyle name="20% - Accent3 13 2 2 3" xfId="7067"/>
    <cellStyle name="20% - Accent3 13 2 2 3 2" xfId="7068"/>
    <cellStyle name="20% - Accent3 13 2 2 3 2 2" xfId="7069"/>
    <cellStyle name="20% - Accent3 13 2 2 3 2 2 2" xfId="7070"/>
    <cellStyle name="20% - Accent3 13 2 2 3 2 3" xfId="7071"/>
    <cellStyle name="20% - Accent3 13 2 2 3 3" xfId="7072"/>
    <cellStyle name="20% - Accent3 13 2 2 3 3 2" xfId="7073"/>
    <cellStyle name="20% - Accent3 13 2 2 3 4" xfId="7074"/>
    <cellStyle name="20% - Accent3 13 2 2 4" xfId="7075"/>
    <cellStyle name="20% - Accent3 13 2 2 4 2" xfId="7076"/>
    <cellStyle name="20% - Accent3 13 2 2 4 2 2" xfId="7077"/>
    <cellStyle name="20% - Accent3 13 2 2 4 3" xfId="7078"/>
    <cellStyle name="20% - Accent3 13 2 2 5" xfId="7079"/>
    <cellStyle name="20% - Accent3 13 2 2 5 2" xfId="7080"/>
    <cellStyle name="20% - Accent3 13 2 2 6" xfId="7081"/>
    <cellStyle name="20% - Accent3 13 2 3" xfId="7082"/>
    <cellStyle name="20% - Accent3 13 2 3 2" xfId="7083"/>
    <cellStyle name="20% - Accent3 13 2 3 2 2" xfId="7084"/>
    <cellStyle name="20% - Accent3 13 2 3 2 2 2" xfId="7085"/>
    <cellStyle name="20% - Accent3 13 2 3 2 2 2 2" xfId="7086"/>
    <cellStyle name="20% - Accent3 13 2 3 2 2 3" xfId="7087"/>
    <cellStyle name="20% - Accent3 13 2 3 2 3" xfId="7088"/>
    <cellStyle name="20% - Accent3 13 2 3 2 3 2" xfId="7089"/>
    <cellStyle name="20% - Accent3 13 2 3 2 4" xfId="7090"/>
    <cellStyle name="20% - Accent3 13 2 3 3" xfId="7091"/>
    <cellStyle name="20% - Accent3 13 2 3 3 2" xfId="7092"/>
    <cellStyle name="20% - Accent3 13 2 3 3 2 2" xfId="7093"/>
    <cellStyle name="20% - Accent3 13 2 3 3 3" xfId="7094"/>
    <cellStyle name="20% - Accent3 13 2 3 4" xfId="7095"/>
    <cellStyle name="20% - Accent3 13 2 3 4 2" xfId="7096"/>
    <cellStyle name="20% - Accent3 13 2 3 5" xfId="7097"/>
    <cellStyle name="20% - Accent3 13 2 4" xfId="7098"/>
    <cellStyle name="20% - Accent3 13 2 4 2" xfId="7099"/>
    <cellStyle name="20% - Accent3 13 2 4 2 2" xfId="7100"/>
    <cellStyle name="20% - Accent3 13 2 4 2 2 2" xfId="7101"/>
    <cellStyle name="20% - Accent3 13 2 4 2 3" xfId="7102"/>
    <cellStyle name="20% - Accent3 13 2 4 3" xfId="7103"/>
    <cellStyle name="20% - Accent3 13 2 4 3 2" xfId="7104"/>
    <cellStyle name="20% - Accent3 13 2 4 4" xfId="7105"/>
    <cellStyle name="20% - Accent3 13 2 5" xfId="7106"/>
    <cellStyle name="20% - Accent3 13 2 5 2" xfId="7107"/>
    <cellStyle name="20% - Accent3 13 2 5 2 2" xfId="7108"/>
    <cellStyle name="20% - Accent3 13 2 5 3" xfId="7109"/>
    <cellStyle name="20% - Accent3 13 2 6" xfId="7110"/>
    <cellStyle name="20% - Accent3 13 2 6 2" xfId="7111"/>
    <cellStyle name="20% - Accent3 13 2 7" xfId="7112"/>
    <cellStyle name="20% - Accent3 13 3" xfId="7113"/>
    <cellStyle name="20% - Accent3 13 3 2" xfId="7114"/>
    <cellStyle name="20% - Accent3 13 3 2 2" xfId="7115"/>
    <cellStyle name="20% - Accent3 13 3 2 2 2" xfId="7116"/>
    <cellStyle name="20% - Accent3 13 3 2 2 2 2" xfId="7117"/>
    <cellStyle name="20% - Accent3 13 3 2 2 2 2 2" xfId="7118"/>
    <cellStyle name="20% - Accent3 13 3 2 2 2 3" xfId="7119"/>
    <cellStyle name="20% - Accent3 13 3 2 2 3" xfId="7120"/>
    <cellStyle name="20% - Accent3 13 3 2 2 3 2" xfId="7121"/>
    <cellStyle name="20% - Accent3 13 3 2 2 4" xfId="7122"/>
    <cellStyle name="20% - Accent3 13 3 2 3" xfId="7123"/>
    <cellStyle name="20% - Accent3 13 3 2 3 2" xfId="7124"/>
    <cellStyle name="20% - Accent3 13 3 2 3 2 2" xfId="7125"/>
    <cellStyle name="20% - Accent3 13 3 2 3 3" xfId="7126"/>
    <cellStyle name="20% - Accent3 13 3 2 4" xfId="7127"/>
    <cellStyle name="20% - Accent3 13 3 2 4 2" xfId="7128"/>
    <cellStyle name="20% - Accent3 13 3 2 5" xfId="7129"/>
    <cellStyle name="20% - Accent3 13 3 3" xfId="7130"/>
    <cellStyle name="20% - Accent3 13 3 3 2" xfId="7131"/>
    <cellStyle name="20% - Accent3 13 3 3 2 2" xfId="7132"/>
    <cellStyle name="20% - Accent3 13 3 3 2 2 2" xfId="7133"/>
    <cellStyle name="20% - Accent3 13 3 3 2 3" xfId="7134"/>
    <cellStyle name="20% - Accent3 13 3 3 3" xfId="7135"/>
    <cellStyle name="20% - Accent3 13 3 3 3 2" xfId="7136"/>
    <cellStyle name="20% - Accent3 13 3 3 4" xfId="7137"/>
    <cellStyle name="20% - Accent3 13 3 4" xfId="7138"/>
    <cellStyle name="20% - Accent3 13 3 4 2" xfId="7139"/>
    <cellStyle name="20% - Accent3 13 3 4 2 2" xfId="7140"/>
    <cellStyle name="20% - Accent3 13 3 4 3" xfId="7141"/>
    <cellStyle name="20% - Accent3 13 3 5" xfId="7142"/>
    <cellStyle name="20% - Accent3 13 3 5 2" xfId="7143"/>
    <cellStyle name="20% - Accent3 13 3 6" xfId="7144"/>
    <cellStyle name="20% - Accent3 13 4" xfId="7145"/>
    <cellStyle name="20% - Accent3 13 4 2" xfId="7146"/>
    <cellStyle name="20% - Accent3 13 4 2 2" xfId="7147"/>
    <cellStyle name="20% - Accent3 13 4 2 2 2" xfId="7148"/>
    <cellStyle name="20% - Accent3 13 4 2 2 2 2" xfId="7149"/>
    <cellStyle name="20% - Accent3 13 4 2 2 3" xfId="7150"/>
    <cellStyle name="20% - Accent3 13 4 2 3" xfId="7151"/>
    <cellStyle name="20% - Accent3 13 4 2 3 2" xfId="7152"/>
    <cellStyle name="20% - Accent3 13 4 2 4" xfId="7153"/>
    <cellStyle name="20% - Accent3 13 4 3" xfId="7154"/>
    <cellStyle name="20% - Accent3 13 4 3 2" xfId="7155"/>
    <cellStyle name="20% - Accent3 13 4 3 2 2" xfId="7156"/>
    <cellStyle name="20% - Accent3 13 4 3 3" xfId="7157"/>
    <cellStyle name="20% - Accent3 13 4 4" xfId="7158"/>
    <cellStyle name="20% - Accent3 13 4 4 2" xfId="7159"/>
    <cellStyle name="20% - Accent3 13 4 5" xfId="7160"/>
    <cellStyle name="20% - Accent3 13 5" xfId="7161"/>
    <cellStyle name="20% - Accent3 13 5 2" xfId="7162"/>
    <cellStyle name="20% - Accent3 13 5 2 2" xfId="7163"/>
    <cellStyle name="20% - Accent3 13 5 2 2 2" xfId="7164"/>
    <cellStyle name="20% - Accent3 13 5 2 3" xfId="7165"/>
    <cellStyle name="20% - Accent3 13 5 3" xfId="7166"/>
    <cellStyle name="20% - Accent3 13 5 3 2" xfId="7167"/>
    <cellStyle name="20% - Accent3 13 5 4" xfId="7168"/>
    <cellStyle name="20% - Accent3 13 6" xfId="7169"/>
    <cellStyle name="20% - Accent3 13 6 2" xfId="7170"/>
    <cellStyle name="20% - Accent3 13 6 2 2" xfId="7171"/>
    <cellStyle name="20% - Accent3 13 6 3" xfId="7172"/>
    <cellStyle name="20% - Accent3 13 7" xfId="7173"/>
    <cellStyle name="20% - Accent3 13 7 2" xfId="7174"/>
    <cellStyle name="20% - Accent3 13 8" xfId="7175"/>
    <cellStyle name="20% - Accent3 14" xfId="7176"/>
    <cellStyle name="20% - Accent3 14 2" xfId="7177"/>
    <cellStyle name="20% - Accent3 14 2 2" xfId="7178"/>
    <cellStyle name="20% - Accent3 14 2 2 2" xfId="7179"/>
    <cellStyle name="20% - Accent3 14 2 2 2 2" xfId="7180"/>
    <cellStyle name="20% - Accent3 14 2 2 2 2 2" xfId="7181"/>
    <cellStyle name="20% - Accent3 14 2 2 2 2 2 2" xfId="7182"/>
    <cellStyle name="20% - Accent3 14 2 2 2 2 2 2 2" xfId="7183"/>
    <cellStyle name="20% - Accent3 14 2 2 2 2 2 3" xfId="7184"/>
    <cellStyle name="20% - Accent3 14 2 2 2 2 3" xfId="7185"/>
    <cellStyle name="20% - Accent3 14 2 2 2 2 3 2" xfId="7186"/>
    <cellStyle name="20% - Accent3 14 2 2 2 2 4" xfId="7187"/>
    <cellStyle name="20% - Accent3 14 2 2 2 3" xfId="7188"/>
    <cellStyle name="20% - Accent3 14 2 2 2 3 2" xfId="7189"/>
    <cellStyle name="20% - Accent3 14 2 2 2 3 2 2" xfId="7190"/>
    <cellStyle name="20% - Accent3 14 2 2 2 3 3" xfId="7191"/>
    <cellStyle name="20% - Accent3 14 2 2 2 4" xfId="7192"/>
    <cellStyle name="20% - Accent3 14 2 2 2 4 2" xfId="7193"/>
    <cellStyle name="20% - Accent3 14 2 2 2 5" xfId="7194"/>
    <cellStyle name="20% - Accent3 14 2 2 3" xfId="7195"/>
    <cellStyle name="20% - Accent3 14 2 2 3 2" xfId="7196"/>
    <cellStyle name="20% - Accent3 14 2 2 3 2 2" xfId="7197"/>
    <cellStyle name="20% - Accent3 14 2 2 3 2 2 2" xfId="7198"/>
    <cellStyle name="20% - Accent3 14 2 2 3 2 3" xfId="7199"/>
    <cellStyle name="20% - Accent3 14 2 2 3 3" xfId="7200"/>
    <cellStyle name="20% - Accent3 14 2 2 3 3 2" xfId="7201"/>
    <cellStyle name="20% - Accent3 14 2 2 3 4" xfId="7202"/>
    <cellStyle name="20% - Accent3 14 2 2 4" xfId="7203"/>
    <cellStyle name="20% - Accent3 14 2 2 4 2" xfId="7204"/>
    <cellStyle name="20% - Accent3 14 2 2 4 2 2" xfId="7205"/>
    <cellStyle name="20% - Accent3 14 2 2 4 3" xfId="7206"/>
    <cellStyle name="20% - Accent3 14 2 2 5" xfId="7207"/>
    <cellStyle name="20% - Accent3 14 2 2 5 2" xfId="7208"/>
    <cellStyle name="20% - Accent3 14 2 2 6" xfId="7209"/>
    <cellStyle name="20% - Accent3 14 2 3" xfId="7210"/>
    <cellStyle name="20% - Accent3 14 2 3 2" xfId="7211"/>
    <cellStyle name="20% - Accent3 14 2 3 2 2" xfId="7212"/>
    <cellStyle name="20% - Accent3 14 2 3 2 2 2" xfId="7213"/>
    <cellStyle name="20% - Accent3 14 2 3 2 2 2 2" xfId="7214"/>
    <cellStyle name="20% - Accent3 14 2 3 2 2 3" xfId="7215"/>
    <cellStyle name="20% - Accent3 14 2 3 2 3" xfId="7216"/>
    <cellStyle name="20% - Accent3 14 2 3 2 3 2" xfId="7217"/>
    <cellStyle name="20% - Accent3 14 2 3 2 4" xfId="7218"/>
    <cellStyle name="20% - Accent3 14 2 3 3" xfId="7219"/>
    <cellStyle name="20% - Accent3 14 2 3 3 2" xfId="7220"/>
    <cellStyle name="20% - Accent3 14 2 3 3 2 2" xfId="7221"/>
    <cellStyle name="20% - Accent3 14 2 3 3 3" xfId="7222"/>
    <cellStyle name="20% - Accent3 14 2 3 4" xfId="7223"/>
    <cellStyle name="20% - Accent3 14 2 3 4 2" xfId="7224"/>
    <cellStyle name="20% - Accent3 14 2 3 5" xfId="7225"/>
    <cellStyle name="20% - Accent3 14 2 4" xfId="7226"/>
    <cellStyle name="20% - Accent3 14 2 4 2" xfId="7227"/>
    <cellStyle name="20% - Accent3 14 2 4 2 2" xfId="7228"/>
    <cellStyle name="20% - Accent3 14 2 4 2 2 2" xfId="7229"/>
    <cellStyle name="20% - Accent3 14 2 4 2 3" xfId="7230"/>
    <cellStyle name="20% - Accent3 14 2 4 3" xfId="7231"/>
    <cellStyle name="20% - Accent3 14 2 4 3 2" xfId="7232"/>
    <cellStyle name="20% - Accent3 14 2 4 4" xfId="7233"/>
    <cellStyle name="20% - Accent3 14 2 5" xfId="7234"/>
    <cellStyle name="20% - Accent3 14 2 5 2" xfId="7235"/>
    <cellStyle name="20% - Accent3 14 2 5 2 2" xfId="7236"/>
    <cellStyle name="20% - Accent3 14 2 5 3" xfId="7237"/>
    <cellStyle name="20% - Accent3 14 2 6" xfId="7238"/>
    <cellStyle name="20% - Accent3 14 2 6 2" xfId="7239"/>
    <cellStyle name="20% - Accent3 14 2 7" xfId="7240"/>
    <cellStyle name="20% - Accent3 14 3" xfId="7241"/>
    <cellStyle name="20% - Accent3 14 3 2" xfId="7242"/>
    <cellStyle name="20% - Accent3 14 3 2 2" xfId="7243"/>
    <cellStyle name="20% - Accent3 14 3 2 2 2" xfId="7244"/>
    <cellStyle name="20% - Accent3 14 3 2 2 2 2" xfId="7245"/>
    <cellStyle name="20% - Accent3 14 3 2 2 2 2 2" xfId="7246"/>
    <cellStyle name="20% - Accent3 14 3 2 2 2 3" xfId="7247"/>
    <cellStyle name="20% - Accent3 14 3 2 2 3" xfId="7248"/>
    <cellStyle name="20% - Accent3 14 3 2 2 3 2" xfId="7249"/>
    <cellStyle name="20% - Accent3 14 3 2 2 4" xfId="7250"/>
    <cellStyle name="20% - Accent3 14 3 2 3" xfId="7251"/>
    <cellStyle name="20% - Accent3 14 3 2 3 2" xfId="7252"/>
    <cellStyle name="20% - Accent3 14 3 2 3 2 2" xfId="7253"/>
    <cellStyle name="20% - Accent3 14 3 2 3 3" xfId="7254"/>
    <cellStyle name="20% - Accent3 14 3 2 4" xfId="7255"/>
    <cellStyle name="20% - Accent3 14 3 2 4 2" xfId="7256"/>
    <cellStyle name="20% - Accent3 14 3 2 5" xfId="7257"/>
    <cellStyle name="20% - Accent3 14 3 3" xfId="7258"/>
    <cellStyle name="20% - Accent3 14 3 3 2" xfId="7259"/>
    <cellStyle name="20% - Accent3 14 3 3 2 2" xfId="7260"/>
    <cellStyle name="20% - Accent3 14 3 3 2 2 2" xfId="7261"/>
    <cellStyle name="20% - Accent3 14 3 3 2 3" xfId="7262"/>
    <cellStyle name="20% - Accent3 14 3 3 3" xfId="7263"/>
    <cellStyle name="20% - Accent3 14 3 3 3 2" xfId="7264"/>
    <cellStyle name="20% - Accent3 14 3 3 4" xfId="7265"/>
    <cellStyle name="20% - Accent3 14 3 4" xfId="7266"/>
    <cellStyle name="20% - Accent3 14 3 4 2" xfId="7267"/>
    <cellStyle name="20% - Accent3 14 3 4 2 2" xfId="7268"/>
    <cellStyle name="20% - Accent3 14 3 4 3" xfId="7269"/>
    <cellStyle name="20% - Accent3 14 3 5" xfId="7270"/>
    <cellStyle name="20% - Accent3 14 3 5 2" xfId="7271"/>
    <cellStyle name="20% - Accent3 14 3 6" xfId="7272"/>
    <cellStyle name="20% - Accent3 14 4" xfId="7273"/>
    <cellStyle name="20% - Accent3 14 4 2" xfId="7274"/>
    <cellStyle name="20% - Accent3 14 4 2 2" xfId="7275"/>
    <cellStyle name="20% - Accent3 14 4 2 2 2" xfId="7276"/>
    <cellStyle name="20% - Accent3 14 4 2 2 2 2" xfId="7277"/>
    <cellStyle name="20% - Accent3 14 4 2 2 3" xfId="7278"/>
    <cellStyle name="20% - Accent3 14 4 2 3" xfId="7279"/>
    <cellStyle name="20% - Accent3 14 4 2 3 2" xfId="7280"/>
    <cellStyle name="20% - Accent3 14 4 2 4" xfId="7281"/>
    <cellStyle name="20% - Accent3 14 4 3" xfId="7282"/>
    <cellStyle name="20% - Accent3 14 4 3 2" xfId="7283"/>
    <cellStyle name="20% - Accent3 14 4 3 2 2" xfId="7284"/>
    <cellStyle name="20% - Accent3 14 4 3 3" xfId="7285"/>
    <cellStyle name="20% - Accent3 14 4 4" xfId="7286"/>
    <cellStyle name="20% - Accent3 14 4 4 2" xfId="7287"/>
    <cellStyle name="20% - Accent3 14 4 5" xfId="7288"/>
    <cellStyle name="20% - Accent3 14 5" xfId="7289"/>
    <cellStyle name="20% - Accent3 14 5 2" xfId="7290"/>
    <cellStyle name="20% - Accent3 14 5 2 2" xfId="7291"/>
    <cellStyle name="20% - Accent3 14 5 2 2 2" xfId="7292"/>
    <cellStyle name="20% - Accent3 14 5 2 3" xfId="7293"/>
    <cellStyle name="20% - Accent3 14 5 3" xfId="7294"/>
    <cellStyle name="20% - Accent3 14 5 3 2" xfId="7295"/>
    <cellStyle name="20% - Accent3 14 5 4" xfId="7296"/>
    <cellStyle name="20% - Accent3 14 6" xfId="7297"/>
    <cellStyle name="20% - Accent3 14 6 2" xfId="7298"/>
    <cellStyle name="20% - Accent3 14 6 2 2" xfId="7299"/>
    <cellStyle name="20% - Accent3 14 6 3" xfId="7300"/>
    <cellStyle name="20% - Accent3 14 7" xfId="7301"/>
    <cellStyle name="20% - Accent3 14 7 2" xfId="7302"/>
    <cellStyle name="20% - Accent3 14 8" xfId="7303"/>
    <cellStyle name="20% - Accent3 15" xfId="7304"/>
    <cellStyle name="20% - Accent3 15 2" xfId="7305"/>
    <cellStyle name="20% - Accent3 15 2 2" xfId="7306"/>
    <cellStyle name="20% - Accent3 15 2 2 2" xfId="7307"/>
    <cellStyle name="20% - Accent3 15 2 2 2 2" xfId="7308"/>
    <cellStyle name="20% - Accent3 15 2 2 2 2 2" xfId="7309"/>
    <cellStyle name="20% - Accent3 15 2 2 2 2 2 2" xfId="7310"/>
    <cellStyle name="20% - Accent3 15 2 2 2 2 2 2 2" xfId="7311"/>
    <cellStyle name="20% - Accent3 15 2 2 2 2 2 3" xfId="7312"/>
    <cellStyle name="20% - Accent3 15 2 2 2 2 3" xfId="7313"/>
    <cellStyle name="20% - Accent3 15 2 2 2 2 3 2" xfId="7314"/>
    <cellStyle name="20% - Accent3 15 2 2 2 2 4" xfId="7315"/>
    <cellStyle name="20% - Accent3 15 2 2 2 3" xfId="7316"/>
    <cellStyle name="20% - Accent3 15 2 2 2 3 2" xfId="7317"/>
    <cellStyle name="20% - Accent3 15 2 2 2 3 2 2" xfId="7318"/>
    <cellStyle name="20% - Accent3 15 2 2 2 3 3" xfId="7319"/>
    <cellStyle name="20% - Accent3 15 2 2 2 4" xfId="7320"/>
    <cellStyle name="20% - Accent3 15 2 2 2 4 2" xfId="7321"/>
    <cellStyle name="20% - Accent3 15 2 2 2 5" xfId="7322"/>
    <cellStyle name="20% - Accent3 15 2 2 3" xfId="7323"/>
    <cellStyle name="20% - Accent3 15 2 2 3 2" xfId="7324"/>
    <cellStyle name="20% - Accent3 15 2 2 3 2 2" xfId="7325"/>
    <cellStyle name="20% - Accent3 15 2 2 3 2 2 2" xfId="7326"/>
    <cellStyle name="20% - Accent3 15 2 2 3 2 3" xfId="7327"/>
    <cellStyle name="20% - Accent3 15 2 2 3 3" xfId="7328"/>
    <cellStyle name="20% - Accent3 15 2 2 3 3 2" xfId="7329"/>
    <cellStyle name="20% - Accent3 15 2 2 3 4" xfId="7330"/>
    <cellStyle name="20% - Accent3 15 2 2 4" xfId="7331"/>
    <cellStyle name="20% - Accent3 15 2 2 4 2" xfId="7332"/>
    <cellStyle name="20% - Accent3 15 2 2 4 2 2" xfId="7333"/>
    <cellStyle name="20% - Accent3 15 2 2 4 3" xfId="7334"/>
    <cellStyle name="20% - Accent3 15 2 2 5" xfId="7335"/>
    <cellStyle name="20% - Accent3 15 2 2 5 2" xfId="7336"/>
    <cellStyle name="20% - Accent3 15 2 2 6" xfId="7337"/>
    <cellStyle name="20% - Accent3 15 2 3" xfId="7338"/>
    <cellStyle name="20% - Accent3 15 2 3 2" xfId="7339"/>
    <cellStyle name="20% - Accent3 15 2 3 2 2" xfId="7340"/>
    <cellStyle name="20% - Accent3 15 2 3 2 2 2" xfId="7341"/>
    <cellStyle name="20% - Accent3 15 2 3 2 2 2 2" xfId="7342"/>
    <cellStyle name="20% - Accent3 15 2 3 2 2 3" xfId="7343"/>
    <cellStyle name="20% - Accent3 15 2 3 2 3" xfId="7344"/>
    <cellStyle name="20% - Accent3 15 2 3 2 3 2" xfId="7345"/>
    <cellStyle name="20% - Accent3 15 2 3 2 4" xfId="7346"/>
    <cellStyle name="20% - Accent3 15 2 3 3" xfId="7347"/>
    <cellStyle name="20% - Accent3 15 2 3 3 2" xfId="7348"/>
    <cellStyle name="20% - Accent3 15 2 3 3 2 2" xfId="7349"/>
    <cellStyle name="20% - Accent3 15 2 3 3 3" xfId="7350"/>
    <cellStyle name="20% - Accent3 15 2 3 4" xfId="7351"/>
    <cellStyle name="20% - Accent3 15 2 3 4 2" xfId="7352"/>
    <cellStyle name="20% - Accent3 15 2 3 5" xfId="7353"/>
    <cellStyle name="20% - Accent3 15 2 4" xfId="7354"/>
    <cellStyle name="20% - Accent3 15 2 4 2" xfId="7355"/>
    <cellStyle name="20% - Accent3 15 2 4 2 2" xfId="7356"/>
    <cellStyle name="20% - Accent3 15 2 4 2 2 2" xfId="7357"/>
    <cellStyle name="20% - Accent3 15 2 4 2 3" xfId="7358"/>
    <cellStyle name="20% - Accent3 15 2 4 3" xfId="7359"/>
    <cellStyle name="20% - Accent3 15 2 4 3 2" xfId="7360"/>
    <cellStyle name="20% - Accent3 15 2 4 4" xfId="7361"/>
    <cellStyle name="20% - Accent3 15 2 5" xfId="7362"/>
    <cellStyle name="20% - Accent3 15 2 5 2" xfId="7363"/>
    <cellStyle name="20% - Accent3 15 2 5 2 2" xfId="7364"/>
    <cellStyle name="20% - Accent3 15 2 5 3" xfId="7365"/>
    <cellStyle name="20% - Accent3 15 2 6" xfId="7366"/>
    <cellStyle name="20% - Accent3 15 2 6 2" xfId="7367"/>
    <cellStyle name="20% - Accent3 15 2 7" xfId="7368"/>
    <cellStyle name="20% - Accent3 15 3" xfId="7369"/>
    <cellStyle name="20% - Accent3 15 3 2" xfId="7370"/>
    <cellStyle name="20% - Accent3 15 3 2 2" xfId="7371"/>
    <cellStyle name="20% - Accent3 15 3 2 2 2" xfId="7372"/>
    <cellStyle name="20% - Accent3 15 3 2 2 2 2" xfId="7373"/>
    <cellStyle name="20% - Accent3 15 3 2 2 2 2 2" xfId="7374"/>
    <cellStyle name="20% - Accent3 15 3 2 2 2 3" xfId="7375"/>
    <cellStyle name="20% - Accent3 15 3 2 2 3" xfId="7376"/>
    <cellStyle name="20% - Accent3 15 3 2 2 3 2" xfId="7377"/>
    <cellStyle name="20% - Accent3 15 3 2 2 4" xfId="7378"/>
    <cellStyle name="20% - Accent3 15 3 2 3" xfId="7379"/>
    <cellStyle name="20% - Accent3 15 3 2 3 2" xfId="7380"/>
    <cellStyle name="20% - Accent3 15 3 2 3 2 2" xfId="7381"/>
    <cellStyle name="20% - Accent3 15 3 2 3 3" xfId="7382"/>
    <cellStyle name="20% - Accent3 15 3 2 4" xfId="7383"/>
    <cellStyle name="20% - Accent3 15 3 2 4 2" xfId="7384"/>
    <cellStyle name="20% - Accent3 15 3 2 5" xfId="7385"/>
    <cellStyle name="20% - Accent3 15 3 3" xfId="7386"/>
    <cellStyle name="20% - Accent3 15 3 3 2" xfId="7387"/>
    <cellStyle name="20% - Accent3 15 3 3 2 2" xfId="7388"/>
    <cellStyle name="20% - Accent3 15 3 3 2 2 2" xfId="7389"/>
    <cellStyle name="20% - Accent3 15 3 3 2 3" xfId="7390"/>
    <cellStyle name="20% - Accent3 15 3 3 3" xfId="7391"/>
    <cellStyle name="20% - Accent3 15 3 3 3 2" xfId="7392"/>
    <cellStyle name="20% - Accent3 15 3 3 4" xfId="7393"/>
    <cellStyle name="20% - Accent3 15 3 4" xfId="7394"/>
    <cellStyle name="20% - Accent3 15 3 4 2" xfId="7395"/>
    <cellStyle name="20% - Accent3 15 3 4 2 2" xfId="7396"/>
    <cellStyle name="20% - Accent3 15 3 4 3" xfId="7397"/>
    <cellStyle name="20% - Accent3 15 3 5" xfId="7398"/>
    <cellStyle name="20% - Accent3 15 3 5 2" xfId="7399"/>
    <cellStyle name="20% - Accent3 15 3 6" xfId="7400"/>
    <cellStyle name="20% - Accent3 15 4" xfId="7401"/>
    <cellStyle name="20% - Accent3 15 4 2" xfId="7402"/>
    <cellStyle name="20% - Accent3 15 4 2 2" xfId="7403"/>
    <cellStyle name="20% - Accent3 15 4 2 2 2" xfId="7404"/>
    <cellStyle name="20% - Accent3 15 4 2 2 2 2" xfId="7405"/>
    <cellStyle name="20% - Accent3 15 4 2 2 3" xfId="7406"/>
    <cellStyle name="20% - Accent3 15 4 2 3" xfId="7407"/>
    <cellStyle name="20% - Accent3 15 4 2 3 2" xfId="7408"/>
    <cellStyle name="20% - Accent3 15 4 2 4" xfId="7409"/>
    <cellStyle name="20% - Accent3 15 4 3" xfId="7410"/>
    <cellStyle name="20% - Accent3 15 4 3 2" xfId="7411"/>
    <cellStyle name="20% - Accent3 15 4 3 2 2" xfId="7412"/>
    <cellStyle name="20% - Accent3 15 4 3 3" xfId="7413"/>
    <cellStyle name="20% - Accent3 15 4 4" xfId="7414"/>
    <cellStyle name="20% - Accent3 15 4 4 2" xfId="7415"/>
    <cellStyle name="20% - Accent3 15 4 5" xfId="7416"/>
    <cellStyle name="20% - Accent3 15 5" xfId="7417"/>
    <cellStyle name="20% - Accent3 15 5 2" xfId="7418"/>
    <cellStyle name="20% - Accent3 15 5 2 2" xfId="7419"/>
    <cellStyle name="20% - Accent3 15 5 2 2 2" xfId="7420"/>
    <cellStyle name="20% - Accent3 15 5 2 3" xfId="7421"/>
    <cellStyle name="20% - Accent3 15 5 3" xfId="7422"/>
    <cellStyle name="20% - Accent3 15 5 3 2" xfId="7423"/>
    <cellStyle name="20% - Accent3 15 5 4" xfId="7424"/>
    <cellStyle name="20% - Accent3 15 6" xfId="7425"/>
    <cellStyle name="20% - Accent3 15 6 2" xfId="7426"/>
    <cellStyle name="20% - Accent3 15 6 2 2" xfId="7427"/>
    <cellStyle name="20% - Accent3 15 6 3" xfId="7428"/>
    <cellStyle name="20% - Accent3 15 7" xfId="7429"/>
    <cellStyle name="20% - Accent3 15 7 2" xfId="7430"/>
    <cellStyle name="20% - Accent3 15 8" xfId="7431"/>
    <cellStyle name="20% - Accent3 16" xfId="7432"/>
    <cellStyle name="20% - Accent3 16 2" xfId="7433"/>
    <cellStyle name="20% - Accent3 16 2 2" xfId="7434"/>
    <cellStyle name="20% - Accent3 16 2 2 2" xfId="7435"/>
    <cellStyle name="20% - Accent3 16 2 2 2 2" xfId="7436"/>
    <cellStyle name="20% - Accent3 16 2 2 2 2 2" xfId="7437"/>
    <cellStyle name="20% - Accent3 16 2 2 2 2 2 2" xfId="7438"/>
    <cellStyle name="20% - Accent3 16 2 2 2 2 2 2 2" xfId="7439"/>
    <cellStyle name="20% - Accent3 16 2 2 2 2 2 3" xfId="7440"/>
    <cellStyle name="20% - Accent3 16 2 2 2 2 3" xfId="7441"/>
    <cellStyle name="20% - Accent3 16 2 2 2 2 3 2" xfId="7442"/>
    <cellStyle name="20% - Accent3 16 2 2 2 2 4" xfId="7443"/>
    <cellStyle name="20% - Accent3 16 2 2 2 3" xfId="7444"/>
    <cellStyle name="20% - Accent3 16 2 2 2 3 2" xfId="7445"/>
    <cellStyle name="20% - Accent3 16 2 2 2 3 2 2" xfId="7446"/>
    <cellStyle name="20% - Accent3 16 2 2 2 3 3" xfId="7447"/>
    <cellStyle name="20% - Accent3 16 2 2 2 4" xfId="7448"/>
    <cellStyle name="20% - Accent3 16 2 2 2 4 2" xfId="7449"/>
    <cellStyle name="20% - Accent3 16 2 2 2 5" xfId="7450"/>
    <cellStyle name="20% - Accent3 16 2 2 3" xfId="7451"/>
    <cellStyle name="20% - Accent3 16 2 2 3 2" xfId="7452"/>
    <cellStyle name="20% - Accent3 16 2 2 3 2 2" xfId="7453"/>
    <cellStyle name="20% - Accent3 16 2 2 3 2 2 2" xfId="7454"/>
    <cellStyle name="20% - Accent3 16 2 2 3 2 3" xfId="7455"/>
    <cellStyle name="20% - Accent3 16 2 2 3 3" xfId="7456"/>
    <cellStyle name="20% - Accent3 16 2 2 3 3 2" xfId="7457"/>
    <cellStyle name="20% - Accent3 16 2 2 3 4" xfId="7458"/>
    <cellStyle name="20% - Accent3 16 2 2 4" xfId="7459"/>
    <cellStyle name="20% - Accent3 16 2 2 4 2" xfId="7460"/>
    <cellStyle name="20% - Accent3 16 2 2 4 2 2" xfId="7461"/>
    <cellStyle name="20% - Accent3 16 2 2 4 3" xfId="7462"/>
    <cellStyle name="20% - Accent3 16 2 2 5" xfId="7463"/>
    <cellStyle name="20% - Accent3 16 2 2 5 2" xfId="7464"/>
    <cellStyle name="20% - Accent3 16 2 2 6" xfId="7465"/>
    <cellStyle name="20% - Accent3 16 2 3" xfId="7466"/>
    <cellStyle name="20% - Accent3 16 2 3 2" xfId="7467"/>
    <cellStyle name="20% - Accent3 16 2 3 2 2" xfId="7468"/>
    <cellStyle name="20% - Accent3 16 2 3 2 2 2" xfId="7469"/>
    <cellStyle name="20% - Accent3 16 2 3 2 2 2 2" xfId="7470"/>
    <cellStyle name="20% - Accent3 16 2 3 2 2 3" xfId="7471"/>
    <cellStyle name="20% - Accent3 16 2 3 2 3" xfId="7472"/>
    <cellStyle name="20% - Accent3 16 2 3 2 3 2" xfId="7473"/>
    <cellStyle name="20% - Accent3 16 2 3 2 4" xfId="7474"/>
    <cellStyle name="20% - Accent3 16 2 3 3" xfId="7475"/>
    <cellStyle name="20% - Accent3 16 2 3 3 2" xfId="7476"/>
    <cellStyle name="20% - Accent3 16 2 3 3 2 2" xfId="7477"/>
    <cellStyle name="20% - Accent3 16 2 3 3 3" xfId="7478"/>
    <cellStyle name="20% - Accent3 16 2 3 4" xfId="7479"/>
    <cellStyle name="20% - Accent3 16 2 3 4 2" xfId="7480"/>
    <cellStyle name="20% - Accent3 16 2 3 5" xfId="7481"/>
    <cellStyle name="20% - Accent3 16 2 4" xfId="7482"/>
    <cellStyle name="20% - Accent3 16 2 4 2" xfId="7483"/>
    <cellStyle name="20% - Accent3 16 2 4 2 2" xfId="7484"/>
    <cellStyle name="20% - Accent3 16 2 4 2 2 2" xfId="7485"/>
    <cellStyle name="20% - Accent3 16 2 4 2 3" xfId="7486"/>
    <cellStyle name="20% - Accent3 16 2 4 3" xfId="7487"/>
    <cellStyle name="20% - Accent3 16 2 4 3 2" xfId="7488"/>
    <cellStyle name="20% - Accent3 16 2 4 4" xfId="7489"/>
    <cellStyle name="20% - Accent3 16 2 5" xfId="7490"/>
    <cellStyle name="20% - Accent3 16 2 5 2" xfId="7491"/>
    <cellStyle name="20% - Accent3 16 2 5 2 2" xfId="7492"/>
    <cellStyle name="20% - Accent3 16 2 5 3" xfId="7493"/>
    <cellStyle name="20% - Accent3 16 2 6" xfId="7494"/>
    <cellStyle name="20% - Accent3 16 2 6 2" xfId="7495"/>
    <cellStyle name="20% - Accent3 16 2 7" xfId="7496"/>
    <cellStyle name="20% - Accent3 16 3" xfId="7497"/>
    <cellStyle name="20% - Accent3 16 3 2" xfId="7498"/>
    <cellStyle name="20% - Accent3 16 3 2 2" xfId="7499"/>
    <cellStyle name="20% - Accent3 16 3 2 2 2" xfId="7500"/>
    <cellStyle name="20% - Accent3 16 3 2 2 2 2" xfId="7501"/>
    <cellStyle name="20% - Accent3 16 3 2 2 2 2 2" xfId="7502"/>
    <cellStyle name="20% - Accent3 16 3 2 2 2 3" xfId="7503"/>
    <cellStyle name="20% - Accent3 16 3 2 2 3" xfId="7504"/>
    <cellStyle name="20% - Accent3 16 3 2 2 3 2" xfId="7505"/>
    <cellStyle name="20% - Accent3 16 3 2 2 4" xfId="7506"/>
    <cellStyle name="20% - Accent3 16 3 2 3" xfId="7507"/>
    <cellStyle name="20% - Accent3 16 3 2 3 2" xfId="7508"/>
    <cellStyle name="20% - Accent3 16 3 2 3 2 2" xfId="7509"/>
    <cellStyle name="20% - Accent3 16 3 2 3 3" xfId="7510"/>
    <cellStyle name="20% - Accent3 16 3 2 4" xfId="7511"/>
    <cellStyle name="20% - Accent3 16 3 2 4 2" xfId="7512"/>
    <cellStyle name="20% - Accent3 16 3 2 5" xfId="7513"/>
    <cellStyle name="20% - Accent3 16 3 3" xfId="7514"/>
    <cellStyle name="20% - Accent3 16 3 3 2" xfId="7515"/>
    <cellStyle name="20% - Accent3 16 3 3 2 2" xfId="7516"/>
    <cellStyle name="20% - Accent3 16 3 3 2 2 2" xfId="7517"/>
    <cellStyle name="20% - Accent3 16 3 3 2 3" xfId="7518"/>
    <cellStyle name="20% - Accent3 16 3 3 3" xfId="7519"/>
    <cellStyle name="20% - Accent3 16 3 3 3 2" xfId="7520"/>
    <cellStyle name="20% - Accent3 16 3 3 4" xfId="7521"/>
    <cellStyle name="20% - Accent3 16 3 4" xfId="7522"/>
    <cellStyle name="20% - Accent3 16 3 4 2" xfId="7523"/>
    <cellStyle name="20% - Accent3 16 3 4 2 2" xfId="7524"/>
    <cellStyle name="20% - Accent3 16 3 4 3" xfId="7525"/>
    <cellStyle name="20% - Accent3 16 3 5" xfId="7526"/>
    <cellStyle name="20% - Accent3 16 3 5 2" xfId="7527"/>
    <cellStyle name="20% - Accent3 16 3 6" xfId="7528"/>
    <cellStyle name="20% - Accent3 16 4" xfId="7529"/>
    <cellStyle name="20% - Accent3 16 4 2" xfId="7530"/>
    <cellStyle name="20% - Accent3 16 4 2 2" xfId="7531"/>
    <cellStyle name="20% - Accent3 16 4 2 2 2" xfId="7532"/>
    <cellStyle name="20% - Accent3 16 4 2 2 2 2" xfId="7533"/>
    <cellStyle name="20% - Accent3 16 4 2 2 3" xfId="7534"/>
    <cellStyle name="20% - Accent3 16 4 2 3" xfId="7535"/>
    <cellStyle name="20% - Accent3 16 4 2 3 2" xfId="7536"/>
    <cellStyle name="20% - Accent3 16 4 2 4" xfId="7537"/>
    <cellStyle name="20% - Accent3 16 4 3" xfId="7538"/>
    <cellStyle name="20% - Accent3 16 4 3 2" xfId="7539"/>
    <cellStyle name="20% - Accent3 16 4 3 2 2" xfId="7540"/>
    <cellStyle name="20% - Accent3 16 4 3 3" xfId="7541"/>
    <cellStyle name="20% - Accent3 16 4 4" xfId="7542"/>
    <cellStyle name="20% - Accent3 16 4 4 2" xfId="7543"/>
    <cellStyle name="20% - Accent3 16 4 5" xfId="7544"/>
    <cellStyle name="20% - Accent3 16 5" xfId="7545"/>
    <cellStyle name="20% - Accent3 16 5 2" xfId="7546"/>
    <cellStyle name="20% - Accent3 16 5 2 2" xfId="7547"/>
    <cellStyle name="20% - Accent3 16 5 2 2 2" xfId="7548"/>
    <cellStyle name="20% - Accent3 16 5 2 3" xfId="7549"/>
    <cellStyle name="20% - Accent3 16 5 3" xfId="7550"/>
    <cellStyle name="20% - Accent3 16 5 3 2" xfId="7551"/>
    <cellStyle name="20% - Accent3 16 5 4" xfId="7552"/>
    <cellStyle name="20% - Accent3 16 6" xfId="7553"/>
    <cellStyle name="20% - Accent3 16 6 2" xfId="7554"/>
    <cellStyle name="20% - Accent3 16 6 2 2" xfId="7555"/>
    <cellStyle name="20% - Accent3 16 6 3" xfId="7556"/>
    <cellStyle name="20% - Accent3 16 7" xfId="7557"/>
    <cellStyle name="20% - Accent3 16 7 2" xfId="7558"/>
    <cellStyle name="20% - Accent3 16 8" xfId="7559"/>
    <cellStyle name="20% - Accent3 17" xfId="7560"/>
    <cellStyle name="20% - Accent3 17 2" xfId="7561"/>
    <cellStyle name="20% - Accent3 17 2 2" xfId="7562"/>
    <cellStyle name="20% - Accent3 17 2 2 2" xfId="7563"/>
    <cellStyle name="20% - Accent3 17 2 2 2 2" xfId="7564"/>
    <cellStyle name="20% - Accent3 17 2 2 2 2 2" xfId="7565"/>
    <cellStyle name="20% - Accent3 17 2 2 2 2 2 2" xfId="7566"/>
    <cellStyle name="20% - Accent3 17 2 2 2 2 2 2 2" xfId="7567"/>
    <cellStyle name="20% - Accent3 17 2 2 2 2 2 3" xfId="7568"/>
    <cellStyle name="20% - Accent3 17 2 2 2 2 3" xfId="7569"/>
    <cellStyle name="20% - Accent3 17 2 2 2 2 3 2" xfId="7570"/>
    <cellStyle name="20% - Accent3 17 2 2 2 2 4" xfId="7571"/>
    <cellStyle name="20% - Accent3 17 2 2 2 3" xfId="7572"/>
    <cellStyle name="20% - Accent3 17 2 2 2 3 2" xfId="7573"/>
    <cellStyle name="20% - Accent3 17 2 2 2 3 2 2" xfId="7574"/>
    <cellStyle name="20% - Accent3 17 2 2 2 3 3" xfId="7575"/>
    <cellStyle name="20% - Accent3 17 2 2 2 4" xfId="7576"/>
    <cellStyle name="20% - Accent3 17 2 2 2 4 2" xfId="7577"/>
    <cellStyle name="20% - Accent3 17 2 2 2 5" xfId="7578"/>
    <cellStyle name="20% - Accent3 17 2 2 3" xfId="7579"/>
    <cellStyle name="20% - Accent3 17 2 2 3 2" xfId="7580"/>
    <cellStyle name="20% - Accent3 17 2 2 3 2 2" xfId="7581"/>
    <cellStyle name="20% - Accent3 17 2 2 3 2 2 2" xfId="7582"/>
    <cellStyle name="20% - Accent3 17 2 2 3 2 3" xfId="7583"/>
    <cellStyle name="20% - Accent3 17 2 2 3 3" xfId="7584"/>
    <cellStyle name="20% - Accent3 17 2 2 3 3 2" xfId="7585"/>
    <cellStyle name="20% - Accent3 17 2 2 3 4" xfId="7586"/>
    <cellStyle name="20% - Accent3 17 2 2 4" xfId="7587"/>
    <cellStyle name="20% - Accent3 17 2 2 4 2" xfId="7588"/>
    <cellStyle name="20% - Accent3 17 2 2 4 2 2" xfId="7589"/>
    <cellStyle name="20% - Accent3 17 2 2 4 3" xfId="7590"/>
    <cellStyle name="20% - Accent3 17 2 2 5" xfId="7591"/>
    <cellStyle name="20% - Accent3 17 2 2 5 2" xfId="7592"/>
    <cellStyle name="20% - Accent3 17 2 2 6" xfId="7593"/>
    <cellStyle name="20% - Accent3 17 2 3" xfId="7594"/>
    <cellStyle name="20% - Accent3 17 2 3 2" xfId="7595"/>
    <cellStyle name="20% - Accent3 17 2 3 2 2" xfId="7596"/>
    <cellStyle name="20% - Accent3 17 2 3 2 2 2" xfId="7597"/>
    <cellStyle name="20% - Accent3 17 2 3 2 2 2 2" xfId="7598"/>
    <cellStyle name="20% - Accent3 17 2 3 2 2 3" xfId="7599"/>
    <cellStyle name="20% - Accent3 17 2 3 2 3" xfId="7600"/>
    <cellStyle name="20% - Accent3 17 2 3 2 3 2" xfId="7601"/>
    <cellStyle name="20% - Accent3 17 2 3 2 4" xfId="7602"/>
    <cellStyle name="20% - Accent3 17 2 3 3" xfId="7603"/>
    <cellStyle name="20% - Accent3 17 2 3 3 2" xfId="7604"/>
    <cellStyle name="20% - Accent3 17 2 3 3 2 2" xfId="7605"/>
    <cellStyle name="20% - Accent3 17 2 3 3 3" xfId="7606"/>
    <cellStyle name="20% - Accent3 17 2 3 4" xfId="7607"/>
    <cellStyle name="20% - Accent3 17 2 3 4 2" xfId="7608"/>
    <cellStyle name="20% - Accent3 17 2 3 5" xfId="7609"/>
    <cellStyle name="20% - Accent3 17 2 4" xfId="7610"/>
    <cellStyle name="20% - Accent3 17 2 4 2" xfId="7611"/>
    <cellStyle name="20% - Accent3 17 2 4 2 2" xfId="7612"/>
    <cellStyle name="20% - Accent3 17 2 4 2 2 2" xfId="7613"/>
    <cellStyle name="20% - Accent3 17 2 4 2 3" xfId="7614"/>
    <cellStyle name="20% - Accent3 17 2 4 3" xfId="7615"/>
    <cellStyle name="20% - Accent3 17 2 4 3 2" xfId="7616"/>
    <cellStyle name="20% - Accent3 17 2 4 4" xfId="7617"/>
    <cellStyle name="20% - Accent3 17 2 5" xfId="7618"/>
    <cellStyle name="20% - Accent3 17 2 5 2" xfId="7619"/>
    <cellStyle name="20% - Accent3 17 2 5 2 2" xfId="7620"/>
    <cellStyle name="20% - Accent3 17 2 5 3" xfId="7621"/>
    <cellStyle name="20% - Accent3 17 2 6" xfId="7622"/>
    <cellStyle name="20% - Accent3 17 2 6 2" xfId="7623"/>
    <cellStyle name="20% - Accent3 17 2 7" xfId="7624"/>
    <cellStyle name="20% - Accent3 17 3" xfId="7625"/>
    <cellStyle name="20% - Accent3 17 3 2" xfId="7626"/>
    <cellStyle name="20% - Accent3 17 3 2 2" xfId="7627"/>
    <cellStyle name="20% - Accent3 17 3 2 2 2" xfId="7628"/>
    <cellStyle name="20% - Accent3 17 3 2 2 2 2" xfId="7629"/>
    <cellStyle name="20% - Accent3 17 3 2 2 2 2 2" xfId="7630"/>
    <cellStyle name="20% - Accent3 17 3 2 2 2 3" xfId="7631"/>
    <cellStyle name="20% - Accent3 17 3 2 2 3" xfId="7632"/>
    <cellStyle name="20% - Accent3 17 3 2 2 3 2" xfId="7633"/>
    <cellStyle name="20% - Accent3 17 3 2 2 4" xfId="7634"/>
    <cellStyle name="20% - Accent3 17 3 2 3" xfId="7635"/>
    <cellStyle name="20% - Accent3 17 3 2 3 2" xfId="7636"/>
    <cellStyle name="20% - Accent3 17 3 2 3 2 2" xfId="7637"/>
    <cellStyle name="20% - Accent3 17 3 2 3 3" xfId="7638"/>
    <cellStyle name="20% - Accent3 17 3 2 4" xfId="7639"/>
    <cellStyle name="20% - Accent3 17 3 2 4 2" xfId="7640"/>
    <cellStyle name="20% - Accent3 17 3 2 5" xfId="7641"/>
    <cellStyle name="20% - Accent3 17 3 3" xfId="7642"/>
    <cellStyle name="20% - Accent3 17 3 3 2" xfId="7643"/>
    <cellStyle name="20% - Accent3 17 3 3 2 2" xfId="7644"/>
    <cellStyle name="20% - Accent3 17 3 3 2 2 2" xfId="7645"/>
    <cellStyle name="20% - Accent3 17 3 3 2 3" xfId="7646"/>
    <cellStyle name="20% - Accent3 17 3 3 3" xfId="7647"/>
    <cellStyle name="20% - Accent3 17 3 3 3 2" xfId="7648"/>
    <cellStyle name="20% - Accent3 17 3 3 4" xfId="7649"/>
    <cellStyle name="20% - Accent3 17 3 4" xfId="7650"/>
    <cellStyle name="20% - Accent3 17 3 4 2" xfId="7651"/>
    <cellStyle name="20% - Accent3 17 3 4 2 2" xfId="7652"/>
    <cellStyle name="20% - Accent3 17 3 4 3" xfId="7653"/>
    <cellStyle name="20% - Accent3 17 3 5" xfId="7654"/>
    <cellStyle name="20% - Accent3 17 3 5 2" xfId="7655"/>
    <cellStyle name="20% - Accent3 17 3 6" xfId="7656"/>
    <cellStyle name="20% - Accent3 17 4" xfId="7657"/>
    <cellStyle name="20% - Accent3 17 4 2" xfId="7658"/>
    <cellStyle name="20% - Accent3 17 4 2 2" xfId="7659"/>
    <cellStyle name="20% - Accent3 17 4 2 2 2" xfId="7660"/>
    <cellStyle name="20% - Accent3 17 4 2 2 2 2" xfId="7661"/>
    <cellStyle name="20% - Accent3 17 4 2 2 3" xfId="7662"/>
    <cellStyle name="20% - Accent3 17 4 2 3" xfId="7663"/>
    <cellStyle name="20% - Accent3 17 4 2 3 2" xfId="7664"/>
    <cellStyle name="20% - Accent3 17 4 2 4" xfId="7665"/>
    <cellStyle name="20% - Accent3 17 4 3" xfId="7666"/>
    <cellStyle name="20% - Accent3 17 4 3 2" xfId="7667"/>
    <cellStyle name="20% - Accent3 17 4 3 2 2" xfId="7668"/>
    <cellStyle name="20% - Accent3 17 4 3 3" xfId="7669"/>
    <cellStyle name="20% - Accent3 17 4 4" xfId="7670"/>
    <cellStyle name="20% - Accent3 17 4 4 2" xfId="7671"/>
    <cellStyle name="20% - Accent3 17 4 5" xfId="7672"/>
    <cellStyle name="20% - Accent3 17 5" xfId="7673"/>
    <cellStyle name="20% - Accent3 17 5 2" xfId="7674"/>
    <cellStyle name="20% - Accent3 17 5 2 2" xfId="7675"/>
    <cellStyle name="20% - Accent3 17 5 2 2 2" xfId="7676"/>
    <cellStyle name="20% - Accent3 17 5 2 3" xfId="7677"/>
    <cellStyle name="20% - Accent3 17 5 3" xfId="7678"/>
    <cellStyle name="20% - Accent3 17 5 3 2" xfId="7679"/>
    <cellStyle name="20% - Accent3 17 5 4" xfId="7680"/>
    <cellStyle name="20% - Accent3 17 6" xfId="7681"/>
    <cellStyle name="20% - Accent3 17 6 2" xfId="7682"/>
    <cellStyle name="20% - Accent3 17 6 2 2" xfId="7683"/>
    <cellStyle name="20% - Accent3 17 6 3" xfId="7684"/>
    <cellStyle name="20% - Accent3 17 7" xfId="7685"/>
    <cellStyle name="20% - Accent3 17 7 2" xfId="7686"/>
    <cellStyle name="20% - Accent3 17 8" xfId="7687"/>
    <cellStyle name="20% - Accent3 18" xfId="7688"/>
    <cellStyle name="20% - Accent3 18 2" xfId="7689"/>
    <cellStyle name="20% - Accent3 18 2 2" xfId="7690"/>
    <cellStyle name="20% - Accent3 18 2 2 2" xfId="7691"/>
    <cellStyle name="20% - Accent3 18 2 2 2 2" xfId="7692"/>
    <cellStyle name="20% - Accent3 18 2 2 2 2 2" xfId="7693"/>
    <cellStyle name="20% - Accent3 18 2 2 2 2 2 2" xfId="7694"/>
    <cellStyle name="20% - Accent3 18 2 2 2 2 3" xfId="7695"/>
    <cellStyle name="20% - Accent3 18 2 2 2 3" xfId="7696"/>
    <cellStyle name="20% - Accent3 18 2 2 2 3 2" xfId="7697"/>
    <cellStyle name="20% - Accent3 18 2 2 2 4" xfId="7698"/>
    <cellStyle name="20% - Accent3 18 2 2 3" xfId="7699"/>
    <cellStyle name="20% - Accent3 18 2 2 3 2" xfId="7700"/>
    <cellStyle name="20% - Accent3 18 2 2 3 2 2" xfId="7701"/>
    <cellStyle name="20% - Accent3 18 2 2 3 3" xfId="7702"/>
    <cellStyle name="20% - Accent3 18 2 2 4" xfId="7703"/>
    <cellStyle name="20% - Accent3 18 2 2 4 2" xfId="7704"/>
    <cellStyle name="20% - Accent3 18 2 2 5" xfId="7705"/>
    <cellStyle name="20% - Accent3 18 2 3" xfId="7706"/>
    <cellStyle name="20% - Accent3 18 2 3 2" xfId="7707"/>
    <cellStyle name="20% - Accent3 18 2 3 2 2" xfId="7708"/>
    <cellStyle name="20% - Accent3 18 2 3 2 2 2" xfId="7709"/>
    <cellStyle name="20% - Accent3 18 2 3 2 3" xfId="7710"/>
    <cellStyle name="20% - Accent3 18 2 3 3" xfId="7711"/>
    <cellStyle name="20% - Accent3 18 2 3 3 2" xfId="7712"/>
    <cellStyle name="20% - Accent3 18 2 3 4" xfId="7713"/>
    <cellStyle name="20% - Accent3 18 2 4" xfId="7714"/>
    <cellStyle name="20% - Accent3 18 2 4 2" xfId="7715"/>
    <cellStyle name="20% - Accent3 18 2 4 2 2" xfId="7716"/>
    <cellStyle name="20% - Accent3 18 2 4 3" xfId="7717"/>
    <cellStyle name="20% - Accent3 18 2 5" xfId="7718"/>
    <cellStyle name="20% - Accent3 18 2 5 2" xfId="7719"/>
    <cellStyle name="20% - Accent3 18 2 6" xfId="7720"/>
    <cellStyle name="20% - Accent3 18 3" xfId="7721"/>
    <cellStyle name="20% - Accent3 18 3 2" xfId="7722"/>
    <cellStyle name="20% - Accent3 18 3 2 2" xfId="7723"/>
    <cellStyle name="20% - Accent3 18 3 2 2 2" xfId="7724"/>
    <cellStyle name="20% - Accent3 18 3 2 2 2 2" xfId="7725"/>
    <cellStyle name="20% - Accent3 18 3 2 2 3" xfId="7726"/>
    <cellStyle name="20% - Accent3 18 3 2 3" xfId="7727"/>
    <cellStyle name="20% - Accent3 18 3 2 3 2" xfId="7728"/>
    <cellStyle name="20% - Accent3 18 3 2 4" xfId="7729"/>
    <cellStyle name="20% - Accent3 18 3 3" xfId="7730"/>
    <cellStyle name="20% - Accent3 18 3 3 2" xfId="7731"/>
    <cellStyle name="20% - Accent3 18 3 3 2 2" xfId="7732"/>
    <cellStyle name="20% - Accent3 18 3 3 3" xfId="7733"/>
    <cellStyle name="20% - Accent3 18 3 4" xfId="7734"/>
    <cellStyle name="20% - Accent3 18 3 4 2" xfId="7735"/>
    <cellStyle name="20% - Accent3 18 3 5" xfId="7736"/>
    <cellStyle name="20% - Accent3 18 4" xfId="7737"/>
    <cellStyle name="20% - Accent3 18 4 2" xfId="7738"/>
    <cellStyle name="20% - Accent3 18 4 2 2" xfId="7739"/>
    <cellStyle name="20% - Accent3 18 4 2 2 2" xfId="7740"/>
    <cellStyle name="20% - Accent3 18 4 2 3" xfId="7741"/>
    <cellStyle name="20% - Accent3 18 4 3" xfId="7742"/>
    <cellStyle name="20% - Accent3 18 4 3 2" xfId="7743"/>
    <cellStyle name="20% - Accent3 18 4 4" xfId="7744"/>
    <cellStyle name="20% - Accent3 18 5" xfId="7745"/>
    <cellStyle name="20% - Accent3 18 5 2" xfId="7746"/>
    <cellStyle name="20% - Accent3 18 5 2 2" xfId="7747"/>
    <cellStyle name="20% - Accent3 18 5 3" xfId="7748"/>
    <cellStyle name="20% - Accent3 18 6" xfId="7749"/>
    <cellStyle name="20% - Accent3 18 6 2" xfId="7750"/>
    <cellStyle name="20% - Accent3 18 7" xfId="7751"/>
    <cellStyle name="20% - Accent3 19" xfId="7752"/>
    <cellStyle name="20% - Accent3 19 2" xfId="7753"/>
    <cellStyle name="20% - Accent3 19 2 2" xfId="7754"/>
    <cellStyle name="20% - Accent3 19 2 2 2" xfId="7755"/>
    <cellStyle name="20% - Accent3 19 2 2 2 2" xfId="7756"/>
    <cellStyle name="20% - Accent3 19 2 2 2 2 2" xfId="7757"/>
    <cellStyle name="20% - Accent3 19 2 2 2 3" xfId="7758"/>
    <cellStyle name="20% - Accent3 19 2 2 3" xfId="7759"/>
    <cellStyle name="20% - Accent3 19 2 2 3 2" xfId="7760"/>
    <cellStyle name="20% - Accent3 19 2 2 4" xfId="7761"/>
    <cellStyle name="20% - Accent3 19 2 3" xfId="7762"/>
    <cellStyle name="20% - Accent3 19 2 3 2" xfId="7763"/>
    <cellStyle name="20% - Accent3 19 2 3 2 2" xfId="7764"/>
    <cellStyle name="20% - Accent3 19 2 3 3" xfId="7765"/>
    <cellStyle name="20% - Accent3 19 2 4" xfId="7766"/>
    <cellStyle name="20% - Accent3 19 2 4 2" xfId="7767"/>
    <cellStyle name="20% - Accent3 19 2 5" xfId="7768"/>
    <cellStyle name="20% - Accent3 19 3" xfId="7769"/>
    <cellStyle name="20% - Accent3 19 3 2" xfId="7770"/>
    <cellStyle name="20% - Accent3 19 3 2 2" xfId="7771"/>
    <cellStyle name="20% - Accent3 19 3 2 2 2" xfId="7772"/>
    <cellStyle name="20% - Accent3 19 3 2 3" xfId="7773"/>
    <cellStyle name="20% - Accent3 19 3 3" xfId="7774"/>
    <cellStyle name="20% - Accent3 19 3 3 2" xfId="7775"/>
    <cellStyle name="20% - Accent3 19 3 4" xfId="7776"/>
    <cellStyle name="20% - Accent3 19 4" xfId="7777"/>
    <cellStyle name="20% - Accent3 19 4 2" xfId="7778"/>
    <cellStyle name="20% - Accent3 19 4 2 2" xfId="7779"/>
    <cellStyle name="20% - Accent3 19 4 3" xfId="7780"/>
    <cellStyle name="20% - Accent3 19 5" xfId="7781"/>
    <cellStyle name="20% - Accent3 19 5 2" xfId="7782"/>
    <cellStyle name="20% - Accent3 19 6" xfId="7783"/>
    <cellStyle name="20% - Accent3 2" xfId="7784"/>
    <cellStyle name="20% - Accent3 2 10" xfId="7785"/>
    <cellStyle name="20% - Accent3 2 2" xfId="7786"/>
    <cellStyle name="20% - Accent3 2 2 2" xfId="7787"/>
    <cellStyle name="20% - Accent3 2 2 2 2" xfId="7788"/>
    <cellStyle name="20% - Accent3 2 2 2 2 2" xfId="7789"/>
    <cellStyle name="20% - Accent3 2 2 2 2 2 2" xfId="7790"/>
    <cellStyle name="20% - Accent3 2 2 2 2 2 2 2" xfId="7791"/>
    <cellStyle name="20% - Accent3 2 2 2 2 2 2 2 2" xfId="7792"/>
    <cellStyle name="20% - Accent3 2 2 2 2 2 2 2 2 2" xfId="7793"/>
    <cellStyle name="20% - Accent3 2 2 2 2 2 2 2 2 2 2" xfId="7794"/>
    <cellStyle name="20% - Accent3 2 2 2 2 2 2 2 2 3" xfId="7795"/>
    <cellStyle name="20% - Accent3 2 2 2 2 2 2 2 3" xfId="7796"/>
    <cellStyle name="20% - Accent3 2 2 2 2 2 2 2 3 2" xfId="7797"/>
    <cellStyle name="20% - Accent3 2 2 2 2 2 2 2 4" xfId="7798"/>
    <cellStyle name="20% - Accent3 2 2 2 2 2 2 3" xfId="7799"/>
    <cellStyle name="20% - Accent3 2 2 2 2 2 2 3 2" xfId="7800"/>
    <cellStyle name="20% - Accent3 2 2 2 2 2 2 3 2 2" xfId="7801"/>
    <cellStyle name="20% - Accent3 2 2 2 2 2 2 3 3" xfId="7802"/>
    <cellStyle name="20% - Accent3 2 2 2 2 2 2 4" xfId="7803"/>
    <cellStyle name="20% - Accent3 2 2 2 2 2 2 4 2" xfId="7804"/>
    <cellStyle name="20% - Accent3 2 2 2 2 2 2 5" xfId="7805"/>
    <cellStyle name="20% - Accent3 2 2 2 2 2 3" xfId="7806"/>
    <cellStyle name="20% - Accent3 2 2 2 2 2 3 2" xfId="7807"/>
    <cellStyle name="20% - Accent3 2 2 2 2 2 3 2 2" xfId="7808"/>
    <cellStyle name="20% - Accent3 2 2 2 2 2 3 2 2 2" xfId="7809"/>
    <cellStyle name="20% - Accent3 2 2 2 2 2 3 2 3" xfId="7810"/>
    <cellStyle name="20% - Accent3 2 2 2 2 2 3 3" xfId="7811"/>
    <cellStyle name="20% - Accent3 2 2 2 2 2 3 3 2" xfId="7812"/>
    <cellStyle name="20% - Accent3 2 2 2 2 2 3 4" xfId="7813"/>
    <cellStyle name="20% - Accent3 2 2 2 2 2 4" xfId="7814"/>
    <cellStyle name="20% - Accent3 2 2 2 2 2 4 2" xfId="7815"/>
    <cellStyle name="20% - Accent3 2 2 2 2 2 4 2 2" xfId="7816"/>
    <cellStyle name="20% - Accent3 2 2 2 2 2 4 3" xfId="7817"/>
    <cellStyle name="20% - Accent3 2 2 2 2 2 5" xfId="7818"/>
    <cellStyle name="20% - Accent3 2 2 2 2 2 5 2" xfId="7819"/>
    <cellStyle name="20% - Accent3 2 2 2 2 2 6" xfId="7820"/>
    <cellStyle name="20% - Accent3 2 2 2 2 3" xfId="7821"/>
    <cellStyle name="20% - Accent3 2 2 2 2 3 2" xfId="7822"/>
    <cellStyle name="20% - Accent3 2 2 2 2 3 2 2" xfId="7823"/>
    <cellStyle name="20% - Accent3 2 2 2 2 3 2 2 2" xfId="7824"/>
    <cellStyle name="20% - Accent3 2 2 2 2 3 2 2 2 2" xfId="7825"/>
    <cellStyle name="20% - Accent3 2 2 2 2 3 2 2 3" xfId="7826"/>
    <cellStyle name="20% - Accent3 2 2 2 2 3 2 3" xfId="7827"/>
    <cellStyle name="20% - Accent3 2 2 2 2 3 2 3 2" xfId="7828"/>
    <cellStyle name="20% - Accent3 2 2 2 2 3 2 4" xfId="7829"/>
    <cellStyle name="20% - Accent3 2 2 2 2 3 3" xfId="7830"/>
    <cellStyle name="20% - Accent3 2 2 2 2 3 3 2" xfId="7831"/>
    <cellStyle name="20% - Accent3 2 2 2 2 3 3 2 2" xfId="7832"/>
    <cellStyle name="20% - Accent3 2 2 2 2 3 3 3" xfId="7833"/>
    <cellStyle name="20% - Accent3 2 2 2 2 3 4" xfId="7834"/>
    <cellStyle name="20% - Accent3 2 2 2 2 3 4 2" xfId="7835"/>
    <cellStyle name="20% - Accent3 2 2 2 2 3 5" xfId="7836"/>
    <cellStyle name="20% - Accent3 2 2 2 2 4" xfId="7837"/>
    <cellStyle name="20% - Accent3 2 2 2 2 4 2" xfId="7838"/>
    <cellStyle name="20% - Accent3 2 2 2 2 4 2 2" xfId="7839"/>
    <cellStyle name="20% - Accent3 2 2 2 2 4 2 2 2" xfId="7840"/>
    <cellStyle name="20% - Accent3 2 2 2 2 4 2 3" xfId="7841"/>
    <cellStyle name="20% - Accent3 2 2 2 2 4 3" xfId="7842"/>
    <cellStyle name="20% - Accent3 2 2 2 2 4 3 2" xfId="7843"/>
    <cellStyle name="20% - Accent3 2 2 2 2 4 4" xfId="7844"/>
    <cellStyle name="20% - Accent3 2 2 2 2 5" xfId="7845"/>
    <cellStyle name="20% - Accent3 2 2 2 2 5 2" xfId="7846"/>
    <cellStyle name="20% - Accent3 2 2 2 2 5 2 2" xfId="7847"/>
    <cellStyle name="20% - Accent3 2 2 2 2 5 3" xfId="7848"/>
    <cellStyle name="20% - Accent3 2 2 2 2 6" xfId="7849"/>
    <cellStyle name="20% - Accent3 2 2 2 2 6 2" xfId="7850"/>
    <cellStyle name="20% - Accent3 2 2 2 2 7" xfId="7851"/>
    <cellStyle name="20% - Accent3 2 2 2 3" xfId="7852"/>
    <cellStyle name="20% - Accent3 2 2 2 3 2" xfId="7853"/>
    <cellStyle name="20% - Accent3 2 2 2 3 2 2" xfId="7854"/>
    <cellStyle name="20% - Accent3 2 2 2 3 2 2 2" xfId="7855"/>
    <cellStyle name="20% - Accent3 2 2 2 3 2 2 2 2" xfId="7856"/>
    <cellStyle name="20% - Accent3 2 2 2 3 2 2 2 2 2" xfId="7857"/>
    <cellStyle name="20% - Accent3 2 2 2 3 2 2 2 3" xfId="7858"/>
    <cellStyle name="20% - Accent3 2 2 2 3 2 2 3" xfId="7859"/>
    <cellStyle name="20% - Accent3 2 2 2 3 2 2 3 2" xfId="7860"/>
    <cellStyle name="20% - Accent3 2 2 2 3 2 2 4" xfId="7861"/>
    <cellStyle name="20% - Accent3 2 2 2 3 2 3" xfId="7862"/>
    <cellStyle name="20% - Accent3 2 2 2 3 2 3 2" xfId="7863"/>
    <cellStyle name="20% - Accent3 2 2 2 3 2 3 2 2" xfId="7864"/>
    <cellStyle name="20% - Accent3 2 2 2 3 2 3 3" xfId="7865"/>
    <cellStyle name="20% - Accent3 2 2 2 3 2 4" xfId="7866"/>
    <cellStyle name="20% - Accent3 2 2 2 3 2 4 2" xfId="7867"/>
    <cellStyle name="20% - Accent3 2 2 2 3 2 5" xfId="7868"/>
    <cellStyle name="20% - Accent3 2 2 2 3 3" xfId="7869"/>
    <cellStyle name="20% - Accent3 2 2 2 3 3 2" xfId="7870"/>
    <cellStyle name="20% - Accent3 2 2 2 3 3 2 2" xfId="7871"/>
    <cellStyle name="20% - Accent3 2 2 2 3 3 2 2 2" xfId="7872"/>
    <cellStyle name="20% - Accent3 2 2 2 3 3 2 3" xfId="7873"/>
    <cellStyle name="20% - Accent3 2 2 2 3 3 3" xfId="7874"/>
    <cellStyle name="20% - Accent3 2 2 2 3 3 3 2" xfId="7875"/>
    <cellStyle name="20% - Accent3 2 2 2 3 3 4" xfId="7876"/>
    <cellStyle name="20% - Accent3 2 2 2 3 4" xfId="7877"/>
    <cellStyle name="20% - Accent3 2 2 2 3 4 2" xfId="7878"/>
    <cellStyle name="20% - Accent3 2 2 2 3 4 2 2" xfId="7879"/>
    <cellStyle name="20% - Accent3 2 2 2 3 4 3" xfId="7880"/>
    <cellStyle name="20% - Accent3 2 2 2 3 5" xfId="7881"/>
    <cellStyle name="20% - Accent3 2 2 2 3 5 2" xfId="7882"/>
    <cellStyle name="20% - Accent3 2 2 2 3 6" xfId="7883"/>
    <cellStyle name="20% - Accent3 2 2 2 4" xfId="7884"/>
    <cellStyle name="20% - Accent3 2 2 2 4 2" xfId="7885"/>
    <cellStyle name="20% - Accent3 2 2 2 4 2 2" xfId="7886"/>
    <cellStyle name="20% - Accent3 2 2 2 4 2 2 2" xfId="7887"/>
    <cellStyle name="20% - Accent3 2 2 2 4 2 2 2 2" xfId="7888"/>
    <cellStyle name="20% - Accent3 2 2 2 4 2 2 3" xfId="7889"/>
    <cellStyle name="20% - Accent3 2 2 2 4 2 3" xfId="7890"/>
    <cellStyle name="20% - Accent3 2 2 2 4 2 3 2" xfId="7891"/>
    <cellStyle name="20% - Accent3 2 2 2 4 2 4" xfId="7892"/>
    <cellStyle name="20% - Accent3 2 2 2 4 3" xfId="7893"/>
    <cellStyle name="20% - Accent3 2 2 2 4 3 2" xfId="7894"/>
    <cellStyle name="20% - Accent3 2 2 2 4 3 2 2" xfId="7895"/>
    <cellStyle name="20% - Accent3 2 2 2 4 3 3" xfId="7896"/>
    <cellStyle name="20% - Accent3 2 2 2 4 4" xfId="7897"/>
    <cellStyle name="20% - Accent3 2 2 2 4 4 2" xfId="7898"/>
    <cellStyle name="20% - Accent3 2 2 2 4 5" xfId="7899"/>
    <cellStyle name="20% - Accent3 2 2 2 5" xfId="7900"/>
    <cellStyle name="20% - Accent3 2 2 2 5 2" xfId="7901"/>
    <cellStyle name="20% - Accent3 2 2 2 5 2 2" xfId="7902"/>
    <cellStyle name="20% - Accent3 2 2 2 5 2 2 2" xfId="7903"/>
    <cellStyle name="20% - Accent3 2 2 2 5 2 3" xfId="7904"/>
    <cellStyle name="20% - Accent3 2 2 2 5 3" xfId="7905"/>
    <cellStyle name="20% - Accent3 2 2 2 5 3 2" xfId="7906"/>
    <cellStyle name="20% - Accent3 2 2 2 5 4" xfId="7907"/>
    <cellStyle name="20% - Accent3 2 2 2 6" xfId="7908"/>
    <cellStyle name="20% - Accent3 2 2 2 6 2" xfId="7909"/>
    <cellStyle name="20% - Accent3 2 2 2 6 2 2" xfId="7910"/>
    <cellStyle name="20% - Accent3 2 2 2 6 3" xfId="7911"/>
    <cellStyle name="20% - Accent3 2 2 2 7" xfId="7912"/>
    <cellStyle name="20% - Accent3 2 2 2 7 2" xfId="7913"/>
    <cellStyle name="20% - Accent3 2 2 2 8" xfId="7914"/>
    <cellStyle name="20% - Accent3 2 2 3" xfId="7915"/>
    <cellStyle name="20% - Accent3 2 2 3 2" xfId="7916"/>
    <cellStyle name="20% - Accent3 2 2 3 2 2" xfId="7917"/>
    <cellStyle name="20% - Accent3 2 2 3 2 2 2" xfId="7918"/>
    <cellStyle name="20% - Accent3 2 2 3 2 2 2 2" xfId="7919"/>
    <cellStyle name="20% - Accent3 2 2 3 2 2 2 2 2" xfId="7920"/>
    <cellStyle name="20% - Accent3 2 2 3 2 2 2 2 2 2" xfId="7921"/>
    <cellStyle name="20% - Accent3 2 2 3 2 2 2 2 3" xfId="7922"/>
    <cellStyle name="20% - Accent3 2 2 3 2 2 2 3" xfId="7923"/>
    <cellStyle name="20% - Accent3 2 2 3 2 2 2 3 2" xfId="7924"/>
    <cellStyle name="20% - Accent3 2 2 3 2 2 2 4" xfId="7925"/>
    <cellStyle name="20% - Accent3 2 2 3 2 2 3" xfId="7926"/>
    <cellStyle name="20% - Accent3 2 2 3 2 2 3 2" xfId="7927"/>
    <cellStyle name="20% - Accent3 2 2 3 2 2 3 2 2" xfId="7928"/>
    <cellStyle name="20% - Accent3 2 2 3 2 2 3 3" xfId="7929"/>
    <cellStyle name="20% - Accent3 2 2 3 2 2 4" xfId="7930"/>
    <cellStyle name="20% - Accent3 2 2 3 2 2 4 2" xfId="7931"/>
    <cellStyle name="20% - Accent3 2 2 3 2 2 5" xfId="7932"/>
    <cellStyle name="20% - Accent3 2 2 3 2 3" xfId="7933"/>
    <cellStyle name="20% - Accent3 2 2 3 2 3 2" xfId="7934"/>
    <cellStyle name="20% - Accent3 2 2 3 2 3 2 2" xfId="7935"/>
    <cellStyle name="20% - Accent3 2 2 3 2 3 2 2 2" xfId="7936"/>
    <cellStyle name="20% - Accent3 2 2 3 2 3 2 3" xfId="7937"/>
    <cellStyle name="20% - Accent3 2 2 3 2 3 3" xfId="7938"/>
    <cellStyle name="20% - Accent3 2 2 3 2 3 3 2" xfId="7939"/>
    <cellStyle name="20% - Accent3 2 2 3 2 3 4" xfId="7940"/>
    <cellStyle name="20% - Accent3 2 2 3 2 4" xfId="7941"/>
    <cellStyle name="20% - Accent3 2 2 3 2 4 2" xfId="7942"/>
    <cellStyle name="20% - Accent3 2 2 3 2 4 2 2" xfId="7943"/>
    <cellStyle name="20% - Accent3 2 2 3 2 4 3" xfId="7944"/>
    <cellStyle name="20% - Accent3 2 2 3 2 5" xfId="7945"/>
    <cellStyle name="20% - Accent3 2 2 3 2 5 2" xfId="7946"/>
    <cellStyle name="20% - Accent3 2 2 3 2 6" xfId="7947"/>
    <cellStyle name="20% - Accent3 2 2 3 3" xfId="7948"/>
    <cellStyle name="20% - Accent3 2 2 3 3 2" xfId="7949"/>
    <cellStyle name="20% - Accent3 2 2 3 3 2 2" xfId="7950"/>
    <cellStyle name="20% - Accent3 2 2 3 3 2 2 2" xfId="7951"/>
    <cellStyle name="20% - Accent3 2 2 3 3 2 2 2 2" xfId="7952"/>
    <cellStyle name="20% - Accent3 2 2 3 3 2 2 3" xfId="7953"/>
    <cellStyle name="20% - Accent3 2 2 3 3 2 3" xfId="7954"/>
    <cellStyle name="20% - Accent3 2 2 3 3 2 3 2" xfId="7955"/>
    <cellStyle name="20% - Accent3 2 2 3 3 2 4" xfId="7956"/>
    <cellStyle name="20% - Accent3 2 2 3 3 3" xfId="7957"/>
    <cellStyle name="20% - Accent3 2 2 3 3 3 2" xfId="7958"/>
    <cellStyle name="20% - Accent3 2 2 3 3 3 2 2" xfId="7959"/>
    <cellStyle name="20% - Accent3 2 2 3 3 3 3" xfId="7960"/>
    <cellStyle name="20% - Accent3 2 2 3 3 4" xfId="7961"/>
    <cellStyle name="20% - Accent3 2 2 3 3 4 2" xfId="7962"/>
    <cellStyle name="20% - Accent3 2 2 3 3 5" xfId="7963"/>
    <cellStyle name="20% - Accent3 2 2 3 4" xfId="7964"/>
    <cellStyle name="20% - Accent3 2 2 3 4 2" xfId="7965"/>
    <cellStyle name="20% - Accent3 2 2 3 4 2 2" xfId="7966"/>
    <cellStyle name="20% - Accent3 2 2 3 4 2 2 2" xfId="7967"/>
    <cellStyle name="20% - Accent3 2 2 3 4 2 3" xfId="7968"/>
    <cellStyle name="20% - Accent3 2 2 3 4 3" xfId="7969"/>
    <cellStyle name="20% - Accent3 2 2 3 4 3 2" xfId="7970"/>
    <cellStyle name="20% - Accent3 2 2 3 4 4" xfId="7971"/>
    <cellStyle name="20% - Accent3 2 2 3 5" xfId="7972"/>
    <cellStyle name="20% - Accent3 2 2 3 5 2" xfId="7973"/>
    <cellStyle name="20% - Accent3 2 2 3 5 2 2" xfId="7974"/>
    <cellStyle name="20% - Accent3 2 2 3 5 3" xfId="7975"/>
    <cellStyle name="20% - Accent3 2 2 3 6" xfId="7976"/>
    <cellStyle name="20% - Accent3 2 2 3 6 2" xfId="7977"/>
    <cellStyle name="20% - Accent3 2 2 3 7" xfId="7978"/>
    <cellStyle name="20% - Accent3 2 2 4" xfId="7979"/>
    <cellStyle name="20% - Accent3 2 2 4 2" xfId="7980"/>
    <cellStyle name="20% - Accent3 2 2 4 2 2" xfId="7981"/>
    <cellStyle name="20% - Accent3 2 2 4 2 2 2" xfId="7982"/>
    <cellStyle name="20% - Accent3 2 2 4 2 2 2 2" xfId="7983"/>
    <cellStyle name="20% - Accent3 2 2 4 2 2 2 2 2" xfId="7984"/>
    <cellStyle name="20% - Accent3 2 2 4 2 2 2 3" xfId="7985"/>
    <cellStyle name="20% - Accent3 2 2 4 2 2 3" xfId="7986"/>
    <cellStyle name="20% - Accent3 2 2 4 2 2 3 2" xfId="7987"/>
    <cellStyle name="20% - Accent3 2 2 4 2 2 4" xfId="7988"/>
    <cellStyle name="20% - Accent3 2 2 4 2 3" xfId="7989"/>
    <cellStyle name="20% - Accent3 2 2 4 2 3 2" xfId="7990"/>
    <cellStyle name="20% - Accent3 2 2 4 2 3 2 2" xfId="7991"/>
    <cellStyle name="20% - Accent3 2 2 4 2 3 3" xfId="7992"/>
    <cellStyle name="20% - Accent3 2 2 4 2 4" xfId="7993"/>
    <cellStyle name="20% - Accent3 2 2 4 2 4 2" xfId="7994"/>
    <cellStyle name="20% - Accent3 2 2 4 2 5" xfId="7995"/>
    <cellStyle name="20% - Accent3 2 2 4 3" xfId="7996"/>
    <cellStyle name="20% - Accent3 2 2 4 3 2" xfId="7997"/>
    <cellStyle name="20% - Accent3 2 2 4 3 2 2" xfId="7998"/>
    <cellStyle name="20% - Accent3 2 2 4 3 2 2 2" xfId="7999"/>
    <cellStyle name="20% - Accent3 2 2 4 3 2 3" xfId="8000"/>
    <cellStyle name="20% - Accent3 2 2 4 3 3" xfId="8001"/>
    <cellStyle name="20% - Accent3 2 2 4 3 3 2" xfId="8002"/>
    <cellStyle name="20% - Accent3 2 2 4 3 4" xfId="8003"/>
    <cellStyle name="20% - Accent3 2 2 4 4" xfId="8004"/>
    <cellStyle name="20% - Accent3 2 2 4 4 2" xfId="8005"/>
    <cellStyle name="20% - Accent3 2 2 4 4 2 2" xfId="8006"/>
    <cellStyle name="20% - Accent3 2 2 4 4 3" xfId="8007"/>
    <cellStyle name="20% - Accent3 2 2 4 5" xfId="8008"/>
    <cellStyle name="20% - Accent3 2 2 4 5 2" xfId="8009"/>
    <cellStyle name="20% - Accent3 2 2 4 6" xfId="8010"/>
    <cellStyle name="20% - Accent3 2 2 5" xfId="8011"/>
    <cellStyle name="20% - Accent3 2 2 5 2" xfId="8012"/>
    <cellStyle name="20% - Accent3 2 2 5 2 2" xfId="8013"/>
    <cellStyle name="20% - Accent3 2 2 5 2 2 2" xfId="8014"/>
    <cellStyle name="20% - Accent3 2 2 5 2 2 2 2" xfId="8015"/>
    <cellStyle name="20% - Accent3 2 2 5 2 2 3" xfId="8016"/>
    <cellStyle name="20% - Accent3 2 2 5 2 3" xfId="8017"/>
    <cellStyle name="20% - Accent3 2 2 5 2 3 2" xfId="8018"/>
    <cellStyle name="20% - Accent3 2 2 5 2 4" xfId="8019"/>
    <cellStyle name="20% - Accent3 2 2 5 3" xfId="8020"/>
    <cellStyle name="20% - Accent3 2 2 5 3 2" xfId="8021"/>
    <cellStyle name="20% - Accent3 2 2 5 3 2 2" xfId="8022"/>
    <cellStyle name="20% - Accent3 2 2 5 3 3" xfId="8023"/>
    <cellStyle name="20% - Accent3 2 2 5 4" xfId="8024"/>
    <cellStyle name="20% - Accent3 2 2 5 4 2" xfId="8025"/>
    <cellStyle name="20% - Accent3 2 2 5 5" xfId="8026"/>
    <cellStyle name="20% - Accent3 2 2 6" xfId="8027"/>
    <cellStyle name="20% - Accent3 2 2 6 2" xfId="8028"/>
    <cellStyle name="20% - Accent3 2 2 6 2 2" xfId="8029"/>
    <cellStyle name="20% - Accent3 2 2 6 2 2 2" xfId="8030"/>
    <cellStyle name="20% - Accent3 2 2 6 2 3" xfId="8031"/>
    <cellStyle name="20% - Accent3 2 2 6 3" xfId="8032"/>
    <cellStyle name="20% - Accent3 2 2 6 3 2" xfId="8033"/>
    <cellStyle name="20% - Accent3 2 2 6 4" xfId="8034"/>
    <cellStyle name="20% - Accent3 2 2 7" xfId="8035"/>
    <cellStyle name="20% - Accent3 2 2 7 2" xfId="8036"/>
    <cellStyle name="20% - Accent3 2 2 7 2 2" xfId="8037"/>
    <cellStyle name="20% - Accent3 2 2 7 3" xfId="8038"/>
    <cellStyle name="20% - Accent3 2 2 8" xfId="8039"/>
    <cellStyle name="20% - Accent3 2 2 8 2" xfId="8040"/>
    <cellStyle name="20% - Accent3 2 2 9" xfId="8041"/>
    <cellStyle name="20% - Accent3 2 3" xfId="8042"/>
    <cellStyle name="20% - Accent3 2 3 2" xfId="8043"/>
    <cellStyle name="20% - Accent3 2 3 2 2" xfId="8044"/>
    <cellStyle name="20% - Accent3 2 3 2 2 2" xfId="8045"/>
    <cellStyle name="20% - Accent3 2 3 2 2 2 2" xfId="8046"/>
    <cellStyle name="20% - Accent3 2 3 2 2 2 2 2" xfId="8047"/>
    <cellStyle name="20% - Accent3 2 3 2 2 2 2 2 2" xfId="8048"/>
    <cellStyle name="20% - Accent3 2 3 2 2 2 2 2 2 2" xfId="8049"/>
    <cellStyle name="20% - Accent3 2 3 2 2 2 2 2 3" xfId="8050"/>
    <cellStyle name="20% - Accent3 2 3 2 2 2 2 3" xfId="8051"/>
    <cellStyle name="20% - Accent3 2 3 2 2 2 2 3 2" xfId="8052"/>
    <cellStyle name="20% - Accent3 2 3 2 2 2 2 4" xfId="8053"/>
    <cellStyle name="20% - Accent3 2 3 2 2 2 3" xfId="8054"/>
    <cellStyle name="20% - Accent3 2 3 2 2 2 3 2" xfId="8055"/>
    <cellStyle name="20% - Accent3 2 3 2 2 2 3 2 2" xfId="8056"/>
    <cellStyle name="20% - Accent3 2 3 2 2 2 3 3" xfId="8057"/>
    <cellStyle name="20% - Accent3 2 3 2 2 2 4" xfId="8058"/>
    <cellStyle name="20% - Accent3 2 3 2 2 2 4 2" xfId="8059"/>
    <cellStyle name="20% - Accent3 2 3 2 2 2 5" xfId="8060"/>
    <cellStyle name="20% - Accent3 2 3 2 2 3" xfId="8061"/>
    <cellStyle name="20% - Accent3 2 3 2 2 3 2" xfId="8062"/>
    <cellStyle name="20% - Accent3 2 3 2 2 3 2 2" xfId="8063"/>
    <cellStyle name="20% - Accent3 2 3 2 2 3 2 2 2" xfId="8064"/>
    <cellStyle name="20% - Accent3 2 3 2 2 3 2 3" xfId="8065"/>
    <cellStyle name="20% - Accent3 2 3 2 2 3 3" xfId="8066"/>
    <cellStyle name="20% - Accent3 2 3 2 2 3 3 2" xfId="8067"/>
    <cellStyle name="20% - Accent3 2 3 2 2 3 4" xfId="8068"/>
    <cellStyle name="20% - Accent3 2 3 2 2 4" xfId="8069"/>
    <cellStyle name="20% - Accent3 2 3 2 2 4 2" xfId="8070"/>
    <cellStyle name="20% - Accent3 2 3 2 2 4 2 2" xfId="8071"/>
    <cellStyle name="20% - Accent3 2 3 2 2 4 3" xfId="8072"/>
    <cellStyle name="20% - Accent3 2 3 2 2 5" xfId="8073"/>
    <cellStyle name="20% - Accent3 2 3 2 2 5 2" xfId="8074"/>
    <cellStyle name="20% - Accent3 2 3 2 2 6" xfId="8075"/>
    <cellStyle name="20% - Accent3 2 3 2 3" xfId="8076"/>
    <cellStyle name="20% - Accent3 2 3 2 3 2" xfId="8077"/>
    <cellStyle name="20% - Accent3 2 3 2 3 2 2" xfId="8078"/>
    <cellStyle name="20% - Accent3 2 3 2 3 2 2 2" xfId="8079"/>
    <cellStyle name="20% - Accent3 2 3 2 3 2 2 2 2" xfId="8080"/>
    <cellStyle name="20% - Accent3 2 3 2 3 2 2 3" xfId="8081"/>
    <cellStyle name="20% - Accent3 2 3 2 3 2 3" xfId="8082"/>
    <cellStyle name="20% - Accent3 2 3 2 3 2 3 2" xfId="8083"/>
    <cellStyle name="20% - Accent3 2 3 2 3 2 4" xfId="8084"/>
    <cellStyle name="20% - Accent3 2 3 2 3 3" xfId="8085"/>
    <cellStyle name="20% - Accent3 2 3 2 3 3 2" xfId="8086"/>
    <cellStyle name="20% - Accent3 2 3 2 3 3 2 2" xfId="8087"/>
    <cellStyle name="20% - Accent3 2 3 2 3 3 3" xfId="8088"/>
    <cellStyle name="20% - Accent3 2 3 2 3 4" xfId="8089"/>
    <cellStyle name="20% - Accent3 2 3 2 3 4 2" xfId="8090"/>
    <cellStyle name="20% - Accent3 2 3 2 3 5" xfId="8091"/>
    <cellStyle name="20% - Accent3 2 3 2 4" xfId="8092"/>
    <cellStyle name="20% - Accent3 2 3 2 4 2" xfId="8093"/>
    <cellStyle name="20% - Accent3 2 3 2 4 2 2" xfId="8094"/>
    <cellStyle name="20% - Accent3 2 3 2 4 2 2 2" xfId="8095"/>
    <cellStyle name="20% - Accent3 2 3 2 4 2 3" xfId="8096"/>
    <cellStyle name="20% - Accent3 2 3 2 4 3" xfId="8097"/>
    <cellStyle name="20% - Accent3 2 3 2 4 3 2" xfId="8098"/>
    <cellStyle name="20% - Accent3 2 3 2 4 4" xfId="8099"/>
    <cellStyle name="20% - Accent3 2 3 2 5" xfId="8100"/>
    <cellStyle name="20% - Accent3 2 3 2 5 2" xfId="8101"/>
    <cellStyle name="20% - Accent3 2 3 2 5 2 2" xfId="8102"/>
    <cellStyle name="20% - Accent3 2 3 2 5 3" xfId="8103"/>
    <cellStyle name="20% - Accent3 2 3 2 6" xfId="8104"/>
    <cellStyle name="20% - Accent3 2 3 2 6 2" xfId="8105"/>
    <cellStyle name="20% - Accent3 2 3 2 7" xfId="8106"/>
    <cellStyle name="20% - Accent3 2 3 3" xfId="8107"/>
    <cellStyle name="20% - Accent3 2 3 3 2" xfId="8108"/>
    <cellStyle name="20% - Accent3 2 3 3 2 2" xfId="8109"/>
    <cellStyle name="20% - Accent3 2 3 3 2 2 2" xfId="8110"/>
    <cellStyle name="20% - Accent3 2 3 3 2 2 2 2" xfId="8111"/>
    <cellStyle name="20% - Accent3 2 3 3 2 2 2 2 2" xfId="8112"/>
    <cellStyle name="20% - Accent3 2 3 3 2 2 2 3" xfId="8113"/>
    <cellStyle name="20% - Accent3 2 3 3 2 2 3" xfId="8114"/>
    <cellStyle name="20% - Accent3 2 3 3 2 2 3 2" xfId="8115"/>
    <cellStyle name="20% - Accent3 2 3 3 2 2 4" xfId="8116"/>
    <cellStyle name="20% - Accent3 2 3 3 2 3" xfId="8117"/>
    <cellStyle name="20% - Accent3 2 3 3 2 3 2" xfId="8118"/>
    <cellStyle name="20% - Accent3 2 3 3 2 3 2 2" xfId="8119"/>
    <cellStyle name="20% - Accent3 2 3 3 2 3 3" xfId="8120"/>
    <cellStyle name="20% - Accent3 2 3 3 2 4" xfId="8121"/>
    <cellStyle name="20% - Accent3 2 3 3 2 4 2" xfId="8122"/>
    <cellStyle name="20% - Accent3 2 3 3 2 5" xfId="8123"/>
    <cellStyle name="20% - Accent3 2 3 3 3" xfId="8124"/>
    <cellStyle name="20% - Accent3 2 3 3 3 2" xfId="8125"/>
    <cellStyle name="20% - Accent3 2 3 3 3 2 2" xfId="8126"/>
    <cellStyle name="20% - Accent3 2 3 3 3 2 2 2" xfId="8127"/>
    <cellStyle name="20% - Accent3 2 3 3 3 2 3" xfId="8128"/>
    <cellStyle name="20% - Accent3 2 3 3 3 3" xfId="8129"/>
    <cellStyle name="20% - Accent3 2 3 3 3 3 2" xfId="8130"/>
    <cellStyle name="20% - Accent3 2 3 3 3 4" xfId="8131"/>
    <cellStyle name="20% - Accent3 2 3 3 4" xfId="8132"/>
    <cellStyle name="20% - Accent3 2 3 3 4 2" xfId="8133"/>
    <cellStyle name="20% - Accent3 2 3 3 4 2 2" xfId="8134"/>
    <cellStyle name="20% - Accent3 2 3 3 4 3" xfId="8135"/>
    <cellStyle name="20% - Accent3 2 3 3 5" xfId="8136"/>
    <cellStyle name="20% - Accent3 2 3 3 5 2" xfId="8137"/>
    <cellStyle name="20% - Accent3 2 3 3 6" xfId="8138"/>
    <cellStyle name="20% - Accent3 2 3 4" xfId="8139"/>
    <cellStyle name="20% - Accent3 2 3 4 2" xfId="8140"/>
    <cellStyle name="20% - Accent3 2 3 4 2 2" xfId="8141"/>
    <cellStyle name="20% - Accent3 2 3 4 2 2 2" xfId="8142"/>
    <cellStyle name="20% - Accent3 2 3 4 2 2 2 2" xfId="8143"/>
    <cellStyle name="20% - Accent3 2 3 4 2 2 3" xfId="8144"/>
    <cellStyle name="20% - Accent3 2 3 4 2 3" xfId="8145"/>
    <cellStyle name="20% - Accent3 2 3 4 2 3 2" xfId="8146"/>
    <cellStyle name="20% - Accent3 2 3 4 2 4" xfId="8147"/>
    <cellStyle name="20% - Accent3 2 3 4 3" xfId="8148"/>
    <cellStyle name="20% - Accent3 2 3 4 3 2" xfId="8149"/>
    <cellStyle name="20% - Accent3 2 3 4 3 2 2" xfId="8150"/>
    <cellStyle name="20% - Accent3 2 3 4 3 3" xfId="8151"/>
    <cellStyle name="20% - Accent3 2 3 4 4" xfId="8152"/>
    <cellStyle name="20% - Accent3 2 3 4 4 2" xfId="8153"/>
    <cellStyle name="20% - Accent3 2 3 4 5" xfId="8154"/>
    <cellStyle name="20% - Accent3 2 3 5" xfId="8155"/>
    <cellStyle name="20% - Accent3 2 3 5 2" xfId="8156"/>
    <cellStyle name="20% - Accent3 2 3 5 2 2" xfId="8157"/>
    <cellStyle name="20% - Accent3 2 3 5 2 2 2" xfId="8158"/>
    <cellStyle name="20% - Accent3 2 3 5 2 3" xfId="8159"/>
    <cellStyle name="20% - Accent3 2 3 5 3" xfId="8160"/>
    <cellStyle name="20% - Accent3 2 3 5 3 2" xfId="8161"/>
    <cellStyle name="20% - Accent3 2 3 5 4" xfId="8162"/>
    <cellStyle name="20% - Accent3 2 3 6" xfId="8163"/>
    <cellStyle name="20% - Accent3 2 3 6 2" xfId="8164"/>
    <cellStyle name="20% - Accent3 2 3 6 2 2" xfId="8165"/>
    <cellStyle name="20% - Accent3 2 3 6 3" xfId="8166"/>
    <cellStyle name="20% - Accent3 2 3 7" xfId="8167"/>
    <cellStyle name="20% - Accent3 2 3 7 2" xfId="8168"/>
    <cellStyle name="20% - Accent3 2 3 8" xfId="8169"/>
    <cellStyle name="20% - Accent3 2 4" xfId="8170"/>
    <cellStyle name="20% - Accent3 2 4 2" xfId="8171"/>
    <cellStyle name="20% - Accent3 2 4 2 2" xfId="8172"/>
    <cellStyle name="20% - Accent3 2 4 2 2 2" xfId="8173"/>
    <cellStyle name="20% - Accent3 2 4 2 2 2 2" xfId="8174"/>
    <cellStyle name="20% - Accent3 2 4 2 2 2 2 2" xfId="8175"/>
    <cellStyle name="20% - Accent3 2 4 2 2 2 2 2 2" xfId="8176"/>
    <cellStyle name="20% - Accent3 2 4 2 2 2 2 3" xfId="8177"/>
    <cellStyle name="20% - Accent3 2 4 2 2 2 3" xfId="8178"/>
    <cellStyle name="20% - Accent3 2 4 2 2 2 3 2" xfId="8179"/>
    <cellStyle name="20% - Accent3 2 4 2 2 2 4" xfId="8180"/>
    <cellStyle name="20% - Accent3 2 4 2 2 3" xfId="8181"/>
    <cellStyle name="20% - Accent3 2 4 2 2 3 2" xfId="8182"/>
    <cellStyle name="20% - Accent3 2 4 2 2 3 2 2" xfId="8183"/>
    <cellStyle name="20% - Accent3 2 4 2 2 3 3" xfId="8184"/>
    <cellStyle name="20% - Accent3 2 4 2 2 4" xfId="8185"/>
    <cellStyle name="20% - Accent3 2 4 2 2 4 2" xfId="8186"/>
    <cellStyle name="20% - Accent3 2 4 2 2 5" xfId="8187"/>
    <cellStyle name="20% - Accent3 2 4 2 3" xfId="8188"/>
    <cellStyle name="20% - Accent3 2 4 2 3 2" xfId="8189"/>
    <cellStyle name="20% - Accent3 2 4 2 3 2 2" xfId="8190"/>
    <cellStyle name="20% - Accent3 2 4 2 3 2 2 2" xfId="8191"/>
    <cellStyle name="20% - Accent3 2 4 2 3 2 3" xfId="8192"/>
    <cellStyle name="20% - Accent3 2 4 2 3 3" xfId="8193"/>
    <cellStyle name="20% - Accent3 2 4 2 3 3 2" xfId="8194"/>
    <cellStyle name="20% - Accent3 2 4 2 3 4" xfId="8195"/>
    <cellStyle name="20% - Accent3 2 4 2 4" xfId="8196"/>
    <cellStyle name="20% - Accent3 2 4 2 4 2" xfId="8197"/>
    <cellStyle name="20% - Accent3 2 4 2 4 2 2" xfId="8198"/>
    <cellStyle name="20% - Accent3 2 4 2 4 3" xfId="8199"/>
    <cellStyle name="20% - Accent3 2 4 2 5" xfId="8200"/>
    <cellStyle name="20% - Accent3 2 4 2 5 2" xfId="8201"/>
    <cellStyle name="20% - Accent3 2 4 2 6" xfId="8202"/>
    <cellStyle name="20% - Accent3 2 4 3" xfId="8203"/>
    <cellStyle name="20% - Accent3 2 4 3 2" xfId="8204"/>
    <cellStyle name="20% - Accent3 2 4 3 2 2" xfId="8205"/>
    <cellStyle name="20% - Accent3 2 4 3 2 2 2" xfId="8206"/>
    <cellStyle name="20% - Accent3 2 4 3 2 2 2 2" xfId="8207"/>
    <cellStyle name="20% - Accent3 2 4 3 2 2 3" xfId="8208"/>
    <cellStyle name="20% - Accent3 2 4 3 2 3" xfId="8209"/>
    <cellStyle name="20% - Accent3 2 4 3 2 3 2" xfId="8210"/>
    <cellStyle name="20% - Accent3 2 4 3 2 4" xfId="8211"/>
    <cellStyle name="20% - Accent3 2 4 3 3" xfId="8212"/>
    <cellStyle name="20% - Accent3 2 4 3 3 2" xfId="8213"/>
    <cellStyle name="20% - Accent3 2 4 3 3 2 2" xfId="8214"/>
    <cellStyle name="20% - Accent3 2 4 3 3 3" xfId="8215"/>
    <cellStyle name="20% - Accent3 2 4 3 4" xfId="8216"/>
    <cellStyle name="20% - Accent3 2 4 3 4 2" xfId="8217"/>
    <cellStyle name="20% - Accent3 2 4 3 5" xfId="8218"/>
    <cellStyle name="20% - Accent3 2 4 4" xfId="8219"/>
    <cellStyle name="20% - Accent3 2 4 4 2" xfId="8220"/>
    <cellStyle name="20% - Accent3 2 4 4 2 2" xfId="8221"/>
    <cellStyle name="20% - Accent3 2 4 4 2 2 2" xfId="8222"/>
    <cellStyle name="20% - Accent3 2 4 4 2 3" xfId="8223"/>
    <cellStyle name="20% - Accent3 2 4 4 3" xfId="8224"/>
    <cellStyle name="20% - Accent3 2 4 4 3 2" xfId="8225"/>
    <cellStyle name="20% - Accent3 2 4 4 4" xfId="8226"/>
    <cellStyle name="20% - Accent3 2 4 5" xfId="8227"/>
    <cellStyle name="20% - Accent3 2 4 5 2" xfId="8228"/>
    <cellStyle name="20% - Accent3 2 4 5 2 2" xfId="8229"/>
    <cellStyle name="20% - Accent3 2 4 5 3" xfId="8230"/>
    <cellStyle name="20% - Accent3 2 4 6" xfId="8231"/>
    <cellStyle name="20% - Accent3 2 4 6 2" xfId="8232"/>
    <cellStyle name="20% - Accent3 2 4 7" xfId="8233"/>
    <cellStyle name="20% - Accent3 2 5" xfId="8234"/>
    <cellStyle name="20% - Accent3 2 5 2" xfId="8235"/>
    <cellStyle name="20% - Accent3 2 5 2 2" xfId="8236"/>
    <cellStyle name="20% - Accent3 2 5 2 2 2" xfId="8237"/>
    <cellStyle name="20% - Accent3 2 5 2 2 2 2" xfId="8238"/>
    <cellStyle name="20% - Accent3 2 5 2 2 2 2 2" xfId="8239"/>
    <cellStyle name="20% - Accent3 2 5 2 2 2 3" xfId="8240"/>
    <cellStyle name="20% - Accent3 2 5 2 2 3" xfId="8241"/>
    <cellStyle name="20% - Accent3 2 5 2 2 3 2" xfId="8242"/>
    <cellStyle name="20% - Accent3 2 5 2 2 4" xfId="8243"/>
    <cellStyle name="20% - Accent3 2 5 2 3" xfId="8244"/>
    <cellStyle name="20% - Accent3 2 5 2 3 2" xfId="8245"/>
    <cellStyle name="20% - Accent3 2 5 2 3 2 2" xfId="8246"/>
    <cellStyle name="20% - Accent3 2 5 2 3 3" xfId="8247"/>
    <cellStyle name="20% - Accent3 2 5 2 4" xfId="8248"/>
    <cellStyle name="20% - Accent3 2 5 2 4 2" xfId="8249"/>
    <cellStyle name="20% - Accent3 2 5 2 5" xfId="8250"/>
    <cellStyle name="20% - Accent3 2 5 3" xfId="8251"/>
    <cellStyle name="20% - Accent3 2 5 3 2" xfId="8252"/>
    <cellStyle name="20% - Accent3 2 5 3 2 2" xfId="8253"/>
    <cellStyle name="20% - Accent3 2 5 3 2 2 2" xfId="8254"/>
    <cellStyle name="20% - Accent3 2 5 3 2 3" xfId="8255"/>
    <cellStyle name="20% - Accent3 2 5 3 3" xfId="8256"/>
    <cellStyle name="20% - Accent3 2 5 3 3 2" xfId="8257"/>
    <cellStyle name="20% - Accent3 2 5 3 4" xfId="8258"/>
    <cellStyle name="20% - Accent3 2 5 4" xfId="8259"/>
    <cellStyle name="20% - Accent3 2 5 4 2" xfId="8260"/>
    <cellStyle name="20% - Accent3 2 5 4 2 2" xfId="8261"/>
    <cellStyle name="20% - Accent3 2 5 4 3" xfId="8262"/>
    <cellStyle name="20% - Accent3 2 5 5" xfId="8263"/>
    <cellStyle name="20% - Accent3 2 5 5 2" xfId="8264"/>
    <cellStyle name="20% - Accent3 2 5 6" xfId="8265"/>
    <cellStyle name="20% - Accent3 2 6" xfId="8266"/>
    <cellStyle name="20% - Accent3 2 6 2" xfId="8267"/>
    <cellStyle name="20% - Accent3 2 6 2 2" xfId="8268"/>
    <cellStyle name="20% - Accent3 2 6 2 2 2" xfId="8269"/>
    <cellStyle name="20% - Accent3 2 6 2 2 2 2" xfId="8270"/>
    <cellStyle name="20% - Accent3 2 6 2 2 3" xfId="8271"/>
    <cellStyle name="20% - Accent3 2 6 2 3" xfId="8272"/>
    <cellStyle name="20% - Accent3 2 6 2 3 2" xfId="8273"/>
    <cellStyle name="20% - Accent3 2 6 2 4" xfId="8274"/>
    <cellStyle name="20% - Accent3 2 6 3" xfId="8275"/>
    <cellStyle name="20% - Accent3 2 6 3 2" xfId="8276"/>
    <cellStyle name="20% - Accent3 2 6 3 2 2" xfId="8277"/>
    <cellStyle name="20% - Accent3 2 6 3 3" xfId="8278"/>
    <cellStyle name="20% - Accent3 2 6 4" xfId="8279"/>
    <cellStyle name="20% - Accent3 2 6 4 2" xfId="8280"/>
    <cellStyle name="20% - Accent3 2 6 5" xfId="8281"/>
    <cellStyle name="20% - Accent3 2 7" xfId="8282"/>
    <cellStyle name="20% - Accent3 2 7 2" xfId="8283"/>
    <cellStyle name="20% - Accent3 2 7 2 2" xfId="8284"/>
    <cellStyle name="20% - Accent3 2 7 2 2 2" xfId="8285"/>
    <cellStyle name="20% - Accent3 2 7 2 3" xfId="8286"/>
    <cellStyle name="20% - Accent3 2 7 3" xfId="8287"/>
    <cellStyle name="20% - Accent3 2 7 3 2" xfId="8288"/>
    <cellStyle name="20% - Accent3 2 7 4" xfId="8289"/>
    <cellStyle name="20% - Accent3 2 8" xfId="8290"/>
    <cellStyle name="20% - Accent3 2 8 2" xfId="8291"/>
    <cellStyle name="20% - Accent3 2 8 2 2" xfId="8292"/>
    <cellStyle name="20% - Accent3 2 8 3" xfId="8293"/>
    <cellStyle name="20% - Accent3 2 9" xfId="8294"/>
    <cellStyle name="20% - Accent3 2 9 2" xfId="8295"/>
    <cellStyle name="20% - Accent3 20" xfId="8296"/>
    <cellStyle name="20% - Accent3 20 2" xfId="8297"/>
    <cellStyle name="20% - Accent3 20 2 2" xfId="8298"/>
    <cellStyle name="20% - Accent3 20 2 2 2" xfId="8299"/>
    <cellStyle name="20% - Accent3 20 2 2 2 2" xfId="8300"/>
    <cellStyle name="20% - Accent3 20 2 2 3" xfId="8301"/>
    <cellStyle name="20% - Accent3 20 2 3" xfId="8302"/>
    <cellStyle name="20% - Accent3 20 2 3 2" xfId="8303"/>
    <cellStyle name="20% - Accent3 20 2 4" xfId="8304"/>
    <cellStyle name="20% - Accent3 20 3" xfId="8305"/>
    <cellStyle name="20% - Accent3 20 3 2" xfId="8306"/>
    <cellStyle name="20% - Accent3 20 3 2 2" xfId="8307"/>
    <cellStyle name="20% - Accent3 20 3 3" xfId="8308"/>
    <cellStyle name="20% - Accent3 20 4" xfId="8309"/>
    <cellStyle name="20% - Accent3 20 4 2" xfId="8310"/>
    <cellStyle name="20% - Accent3 20 5" xfId="8311"/>
    <cellStyle name="20% - Accent3 21" xfId="8312"/>
    <cellStyle name="20% - Accent3 21 2" xfId="8313"/>
    <cellStyle name="20% - Accent3 21 2 2" xfId="8314"/>
    <cellStyle name="20% - Accent3 21 2 2 2" xfId="8315"/>
    <cellStyle name="20% - Accent3 21 2 3" xfId="8316"/>
    <cellStyle name="20% - Accent3 21 3" xfId="8317"/>
    <cellStyle name="20% - Accent3 21 3 2" xfId="8318"/>
    <cellStyle name="20% - Accent3 21 4" xfId="8319"/>
    <cellStyle name="20% - Accent3 22" xfId="8320"/>
    <cellStyle name="20% - Accent3 22 2" xfId="8321"/>
    <cellStyle name="20% - Accent3 22 2 2" xfId="8322"/>
    <cellStyle name="20% - Accent3 22 3" xfId="8323"/>
    <cellStyle name="20% - Accent3 23" xfId="8324"/>
    <cellStyle name="20% - Accent3 23 2" xfId="8325"/>
    <cellStyle name="20% - Accent3 24" xfId="8326"/>
    <cellStyle name="20% - Accent3 3" xfId="8327"/>
    <cellStyle name="20% - Accent3 3 10" xfId="8328"/>
    <cellStyle name="20% - Accent3 3 2" xfId="8329"/>
    <cellStyle name="20% - Accent3 3 2 2" xfId="8330"/>
    <cellStyle name="20% - Accent3 3 2 2 2" xfId="8331"/>
    <cellStyle name="20% - Accent3 3 2 2 2 2" xfId="8332"/>
    <cellStyle name="20% - Accent3 3 2 2 2 2 2" xfId="8333"/>
    <cellStyle name="20% - Accent3 3 2 2 2 2 2 2" xfId="8334"/>
    <cellStyle name="20% - Accent3 3 2 2 2 2 2 2 2" xfId="8335"/>
    <cellStyle name="20% - Accent3 3 2 2 2 2 2 2 2 2" xfId="8336"/>
    <cellStyle name="20% - Accent3 3 2 2 2 2 2 2 2 2 2" xfId="8337"/>
    <cellStyle name="20% - Accent3 3 2 2 2 2 2 2 2 3" xfId="8338"/>
    <cellStyle name="20% - Accent3 3 2 2 2 2 2 2 3" xfId="8339"/>
    <cellStyle name="20% - Accent3 3 2 2 2 2 2 2 3 2" xfId="8340"/>
    <cellStyle name="20% - Accent3 3 2 2 2 2 2 2 4" xfId="8341"/>
    <cellStyle name="20% - Accent3 3 2 2 2 2 2 3" xfId="8342"/>
    <cellStyle name="20% - Accent3 3 2 2 2 2 2 3 2" xfId="8343"/>
    <cellStyle name="20% - Accent3 3 2 2 2 2 2 3 2 2" xfId="8344"/>
    <cellStyle name="20% - Accent3 3 2 2 2 2 2 3 3" xfId="8345"/>
    <cellStyle name="20% - Accent3 3 2 2 2 2 2 4" xfId="8346"/>
    <cellStyle name="20% - Accent3 3 2 2 2 2 2 4 2" xfId="8347"/>
    <cellStyle name="20% - Accent3 3 2 2 2 2 2 5" xfId="8348"/>
    <cellStyle name="20% - Accent3 3 2 2 2 2 3" xfId="8349"/>
    <cellStyle name="20% - Accent3 3 2 2 2 2 3 2" xfId="8350"/>
    <cellStyle name="20% - Accent3 3 2 2 2 2 3 2 2" xfId="8351"/>
    <cellStyle name="20% - Accent3 3 2 2 2 2 3 2 2 2" xfId="8352"/>
    <cellStyle name="20% - Accent3 3 2 2 2 2 3 2 3" xfId="8353"/>
    <cellStyle name="20% - Accent3 3 2 2 2 2 3 3" xfId="8354"/>
    <cellStyle name="20% - Accent3 3 2 2 2 2 3 3 2" xfId="8355"/>
    <cellStyle name="20% - Accent3 3 2 2 2 2 3 4" xfId="8356"/>
    <cellStyle name="20% - Accent3 3 2 2 2 2 4" xfId="8357"/>
    <cellStyle name="20% - Accent3 3 2 2 2 2 4 2" xfId="8358"/>
    <cellStyle name="20% - Accent3 3 2 2 2 2 4 2 2" xfId="8359"/>
    <cellStyle name="20% - Accent3 3 2 2 2 2 4 3" xfId="8360"/>
    <cellStyle name="20% - Accent3 3 2 2 2 2 5" xfId="8361"/>
    <cellStyle name="20% - Accent3 3 2 2 2 2 5 2" xfId="8362"/>
    <cellStyle name="20% - Accent3 3 2 2 2 2 6" xfId="8363"/>
    <cellStyle name="20% - Accent3 3 2 2 2 3" xfId="8364"/>
    <cellStyle name="20% - Accent3 3 2 2 2 3 2" xfId="8365"/>
    <cellStyle name="20% - Accent3 3 2 2 2 3 2 2" xfId="8366"/>
    <cellStyle name="20% - Accent3 3 2 2 2 3 2 2 2" xfId="8367"/>
    <cellStyle name="20% - Accent3 3 2 2 2 3 2 2 2 2" xfId="8368"/>
    <cellStyle name="20% - Accent3 3 2 2 2 3 2 2 3" xfId="8369"/>
    <cellStyle name="20% - Accent3 3 2 2 2 3 2 3" xfId="8370"/>
    <cellStyle name="20% - Accent3 3 2 2 2 3 2 3 2" xfId="8371"/>
    <cellStyle name="20% - Accent3 3 2 2 2 3 2 4" xfId="8372"/>
    <cellStyle name="20% - Accent3 3 2 2 2 3 3" xfId="8373"/>
    <cellStyle name="20% - Accent3 3 2 2 2 3 3 2" xfId="8374"/>
    <cellStyle name="20% - Accent3 3 2 2 2 3 3 2 2" xfId="8375"/>
    <cellStyle name="20% - Accent3 3 2 2 2 3 3 3" xfId="8376"/>
    <cellStyle name="20% - Accent3 3 2 2 2 3 4" xfId="8377"/>
    <cellStyle name="20% - Accent3 3 2 2 2 3 4 2" xfId="8378"/>
    <cellStyle name="20% - Accent3 3 2 2 2 3 5" xfId="8379"/>
    <cellStyle name="20% - Accent3 3 2 2 2 4" xfId="8380"/>
    <cellStyle name="20% - Accent3 3 2 2 2 4 2" xfId="8381"/>
    <cellStyle name="20% - Accent3 3 2 2 2 4 2 2" xfId="8382"/>
    <cellStyle name="20% - Accent3 3 2 2 2 4 2 2 2" xfId="8383"/>
    <cellStyle name="20% - Accent3 3 2 2 2 4 2 3" xfId="8384"/>
    <cellStyle name="20% - Accent3 3 2 2 2 4 3" xfId="8385"/>
    <cellStyle name="20% - Accent3 3 2 2 2 4 3 2" xfId="8386"/>
    <cellStyle name="20% - Accent3 3 2 2 2 4 4" xfId="8387"/>
    <cellStyle name="20% - Accent3 3 2 2 2 5" xfId="8388"/>
    <cellStyle name="20% - Accent3 3 2 2 2 5 2" xfId="8389"/>
    <cellStyle name="20% - Accent3 3 2 2 2 5 2 2" xfId="8390"/>
    <cellStyle name="20% - Accent3 3 2 2 2 5 3" xfId="8391"/>
    <cellStyle name="20% - Accent3 3 2 2 2 6" xfId="8392"/>
    <cellStyle name="20% - Accent3 3 2 2 2 6 2" xfId="8393"/>
    <cellStyle name="20% - Accent3 3 2 2 2 7" xfId="8394"/>
    <cellStyle name="20% - Accent3 3 2 2 3" xfId="8395"/>
    <cellStyle name="20% - Accent3 3 2 2 3 2" xfId="8396"/>
    <cellStyle name="20% - Accent3 3 2 2 3 2 2" xfId="8397"/>
    <cellStyle name="20% - Accent3 3 2 2 3 2 2 2" xfId="8398"/>
    <cellStyle name="20% - Accent3 3 2 2 3 2 2 2 2" xfId="8399"/>
    <cellStyle name="20% - Accent3 3 2 2 3 2 2 2 2 2" xfId="8400"/>
    <cellStyle name="20% - Accent3 3 2 2 3 2 2 2 3" xfId="8401"/>
    <cellStyle name="20% - Accent3 3 2 2 3 2 2 3" xfId="8402"/>
    <cellStyle name="20% - Accent3 3 2 2 3 2 2 3 2" xfId="8403"/>
    <cellStyle name="20% - Accent3 3 2 2 3 2 2 4" xfId="8404"/>
    <cellStyle name="20% - Accent3 3 2 2 3 2 3" xfId="8405"/>
    <cellStyle name="20% - Accent3 3 2 2 3 2 3 2" xfId="8406"/>
    <cellStyle name="20% - Accent3 3 2 2 3 2 3 2 2" xfId="8407"/>
    <cellStyle name="20% - Accent3 3 2 2 3 2 3 3" xfId="8408"/>
    <cellStyle name="20% - Accent3 3 2 2 3 2 4" xfId="8409"/>
    <cellStyle name="20% - Accent3 3 2 2 3 2 4 2" xfId="8410"/>
    <cellStyle name="20% - Accent3 3 2 2 3 2 5" xfId="8411"/>
    <cellStyle name="20% - Accent3 3 2 2 3 3" xfId="8412"/>
    <cellStyle name="20% - Accent3 3 2 2 3 3 2" xfId="8413"/>
    <cellStyle name="20% - Accent3 3 2 2 3 3 2 2" xfId="8414"/>
    <cellStyle name="20% - Accent3 3 2 2 3 3 2 2 2" xfId="8415"/>
    <cellStyle name="20% - Accent3 3 2 2 3 3 2 3" xfId="8416"/>
    <cellStyle name="20% - Accent3 3 2 2 3 3 3" xfId="8417"/>
    <cellStyle name="20% - Accent3 3 2 2 3 3 3 2" xfId="8418"/>
    <cellStyle name="20% - Accent3 3 2 2 3 3 4" xfId="8419"/>
    <cellStyle name="20% - Accent3 3 2 2 3 4" xfId="8420"/>
    <cellStyle name="20% - Accent3 3 2 2 3 4 2" xfId="8421"/>
    <cellStyle name="20% - Accent3 3 2 2 3 4 2 2" xfId="8422"/>
    <cellStyle name="20% - Accent3 3 2 2 3 4 3" xfId="8423"/>
    <cellStyle name="20% - Accent3 3 2 2 3 5" xfId="8424"/>
    <cellStyle name="20% - Accent3 3 2 2 3 5 2" xfId="8425"/>
    <cellStyle name="20% - Accent3 3 2 2 3 6" xfId="8426"/>
    <cellStyle name="20% - Accent3 3 2 2 4" xfId="8427"/>
    <cellStyle name="20% - Accent3 3 2 2 4 2" xfId="8428"/>
    <cellStyle name="20% - Accent3 3 2 2 4 2 2" xfId="8429"/>
    <cellStyle name="20% - Accent3 3 2 2 4 2 2 2" xfId="8430"/>
    <cellStyle name="20% - Accent3 3 2 2 4 2 2 2 2" xfId="8431"/>
    <cellStyle name="20% - Accent3 3 2 2 4 2 2 3" xfId="8432"/>
    <cellStyle name="20% - Accent3 3 2 2 4 2 3" xfId="8433"/>
    <cellStyle name="20% - Accent3 3 2 2 4 2 3 2" xfId="8434"/>
    <cellStyle name="20% - Accent3 3 2 2 4 2 4" xfId="8435"/>
    <cellStyle name="20% - Accent3 3 2 2 4 3" xfId="8436"/>
    <cellStyle name="20% - Accent3 3 2 2 4 3 2" xfId="8437"/>
    <cellStyle name="20% - Accent3 3 2 2 4 3 2 2" xfId="8438"/>
    <cellStyle name="20% - Accent3 3 2 2 4 3 3" xfId="8439"/>
    <cellStyle name="20% - Accent3 3 2 2 4 4" xfId="8440"/>
    <cellStyle name="20% - Accent3 3 2 2 4 4 2" xfId="8441"/>
    <cellStyle name="20% - Accent3 3 2 2 4 5" xfId="8442"/>
    <cellStyle name="20% - Accent3 3 2 2 5" xfId="8443"/>
    <cellStyle name="20% - Accent3 3 2 2 5 2" xfId="8444"/>
    <cellStyle name="20% - Accent3 3 2 2 5 2 2" xfId="8445"/>
    <cellStyle name="20% - Accent3 3 2 2 5 2 2 2" xfId="8446"/>
    <cellStyle name="20% - Accent3 3 2 2 5 2 3" xfId="8447"/>
    <cellStyle name="20% - Accent3 3 2 2 5 3" xfId="8448"/>
    <cellStyle name="20% - Accent3 3 2 2 5 3 2" xfId="8449"/>
    <cellStyle name="20% - Accent3 3 2 2 5 4" xfId="8450"/>
    <cellStyle name="20% - Accent3 3 2 2 6" xfId="8451"/>
    <cellStyle name="20% - Accent3 3 2 2 6 2" xfId="8452"/>
    <cellStyle name="20% - Accent3 3 2 2 6 2 2" xfId="8453"/>
    <cellStyle name="20% - Accent3 3 2 2 6 3" xfId="8454"/>
    <cellStyle name="20% - Accent3 3 2 2 7" xfId="8455"/>
    <cellStyle name="20% - Accent3 3 2 2 7 2" xfId="8456"/>
    <cellStyle name="20% - Accent3 3 2 2 8" xfId="8457"/>
    <cellStyle name="20% - Accent3 3 2 3" xfId="8458"/>
    <cellStyle name="20% - Accent3 3 2 3 2" xfId="8459"/>
    <cellStyle name="20% - Accent3 3 2 3 2 2" xfId="8460"/>
    <cellStyle name="20% - Accent3 3 2 3 2 2 2" xfId="8461"/>
    <cellStyle name="20% - Accent3 3 2 3 2 2 2 2" xfId="8462"/>
    <cellStyle name="20% - Accent3 3 2 3 2 2 2 2 2" xfId="8463"/>
    <cellStyle name="20% - Accent3 3 2 3 2 2 2 2 2 2" xfId="8464"/>
    <cellStyle name="20% - Accent3 3 2 3 2 2 2 2 3" xfId="8465"/>
    <cellStyle name="20% - Accent3 3 2 3 2 2 2 3" xfId="8466"/>
    <cellStyle name="20% - Accent3 3 2 3 2 2 2 3 2" xfId="8467"/>
    <cellStyle name="20% - Accent3 3 2 3 2 2 2 4" xfId="8468"/>
    <cellStyle name="20% - Accent3 3 2 3 2 2 3" xfId="8469"/>
    <cellStyle name="20% - Accent3 3 2 3 2 2 3 2" xfId="8470"/>
    <cellStyle name="20% - Accent3 3 2 3 2 2 3 2 2" xfId="8471"/>
    <cellStyle name="20% - Accent3 3 2 3 2 2 3 3" xfId="8472"/>
    <cellStyle name="20% - Accent3 3 2 3 2 2 4" xfId="8473"/>
    <cellStyle name="20% - Accent3 3 2 3 2 2 4 2" xfId="8474"/>
    <cellStyle name="20% - Accent3 3 2 3 2 2 5" xfId="8475"/>
    <cellStyle name="20% - Accent3 3 2 3 2 3" xfId="8476"/>
    <cellStyle name="20% - Accent3 3 2 3 2 3 2" xfId="8477"/>
    <cellStyle name="20% - Accent3 3 2 3 2 3 2 2" xfId="8478"/>
    <cellStyle name="20% - Accent3 3 2 3 2 3 2 2 2" xfId="8479"/>
    <cellStyle name="20% - Accent3 3 2 3 2 3 2 3" xfId="8480"/>
    <cellStyle name="20% - Accent3 3 2 3 2 3 3" xfId="8481"/>
    <cellStyle name="20% - Accent3 3 2 3 2 3 3 2" xfId="8482"/>
    <cellStyle name="20% - Accent3 3 2 3 2 3 4" xfId="8483"/>
    <cellStyle name="20% - Accent3 3 2 3 2 4" xfId="8484"/>
    <cellStyle name="20% - Accent3 3 2 3 2 4 2" xfId="8485"/>
    <cellStyle name="20% - Accent3 3 2 3 2 4 2 2" xfId="8486"/>
    <cellStyle name="20% - Accent3 3 2 3 2 4 3" xfId="8487"/>
    <cellStyle name="20% - Accent3 3 2 3 2 5" xfId="8488"/>
    <cellStyle name="20% - Accent3 3 2 3 2 5 2" xfId="8489"/>
    <cellStyle name="20% - Accent3 3 2 3 2 6" xfId="8490"/>
    <cellStyle name="20% - Accent3 3 2 3 3" xfId="8491"/>
    <cellStyle name="20% - Accent3 3 2 3 3 2" xfId="8492"/>
    <cellStyle name="20% - Accent3 3 2 3 3 2 2" xfId="8493"/>
    <cellStyle name="20% - Accent3 3 2 3 3 2 2 2" xfId="8494"/>
    <cellStyle name="20% - Accent3 3 2 3 3 2 2 2 2" xfId="8495"/>
    <cellStyle name="20% - Accent3 3 2 3 3 2 2 3" xfId="8496"/>
    <cellStyle name="20% - Accent3 3 2 3 3 2 3" xfId="8497"/>
    <cellStyle name="20% - Accent3 3 2 3 3 2 3 2" xfId="8498"/>
    <cellStyle name="20% - Accent3 3 2 3 3 2 4" xfId="8499"/>
    <cellStyle name="20% - Accent3 3 2 3 3 3" xfId="8500"/>
    <cellStyle name="20% - Accent3 3 2 3 3 3 2" xfId="8501"/>
    <cellStyle name="20% - Accent3 3 2 3 3 3 2 2" xfId="8502"/>
    <cellStyle name="20% - Accent3 3 2 3 3 3 3" xfId="8503"/>
    <cellStyle name="20% - Accent3 3 2 3 3 4" xfId="8504"/>
    <cellStyle name="20% - Accent3 3 2 3 3 4 2" xfId="8505"/>
    <cellStyle name="20% - Accent3 3 2 3 3 5" xfId="8506"/>
    <cellStyle name="20% - Accent3 3 2 3 4" xfId="8507"/>
    <cellStyle name="20% - Accent3 3 2 3 4 2" xfId="8508"/>
    <cellStyle name="20% - Accent3 3 2 3 4 2 2" xfId="8509"/>
    <cellStyle name="20% - Accent3 3 2 3 4 2 2 2" xfId="8510"/>
    <cellStyle name="20% - Accent3 3 2 3 4 2 3" xfId="8511"/>
    <cellStyle name="20% - Accent3 3 2 3 4 3" xfId="8512"/>
    <cellStyle name="20% - Accent3 3 2 3 4 3 2" xfId="8513"/>
    <cellStyle name="20% - Accent3 3 2 3 4 4" xfId="8514"/>
    <cellStyle name="20% - Accent3 3 2 3 5" xfId="8515"/>
    <cellStyle name="20% - Accent3 3 2 3 5 2" xfId="8516"/>
    <cellStyle name="20% - Accent3 3 2 3 5 2 2" xfId="8517"/>
    <cellStyle name="20% - Accent3 3 2 3 5 3" xfId="8518"/>
    <cellStyle name="20% - Accent3 3 2 3 6" xfId="8519"/>
    <cellStyle name="20% - Accent3 3 2 3 6 2" xfId="8520"/>
    <cellStyle name="20% - Accent3 3 2 3 7" xfId="8521"/>
    <cellStyle name="20% - Accent3 3 2 4" xfId="8522"/>
    <cellStyle name="20% - Accent3 3 2 4 2" xfId="8523"/>
    <cellStyle name="20% - Accent3 3 2 4 2 2" xfId="8524"/>
    <cellStyle name="20% - Accent3 3 2 4 2 2 2" xfId="8525"/>
    <cellStyle name="20% - Accent3 3 2 4 2 2 2 2" xfId="8526"/>
    <cellStyle name="20% - Accent3 3 2 4 2 2 2 2 2" xfId="8527"/>
    <cellStyle name="20% - Accent3 3 2 4 2 2 2 3" xfId="8528"/>
    <cellStyle name="20% - Accent3 3 2 4 2 2 3" xfId="8529"/>
    <cellStyle name="20% - Accent3 3 2 4 2 2 3 2" xfId="8530"/>
    <cellStyle name="20% - Accent3 3 2 4 2 2 4" xfId="8531"/>
    <cellStyle name="20% - Accent3 3 2 4 2 3" xfId="8532"/>
    <cellStyle name="20% - Accent3 3 2 4 2 3 2" xfId="8533"/>
    <cellStyle name="20% - Accent3 3 2 4 2 3 2 2" xfId="8534"/>
    <cellStyle name="20% - Accent3 3 2 4 2 3 3" xfId="8535"/>
    <cellStyle name="20% - Accent3 3 2 4 2 4" xfId="8536"/>
    <cellStyle name="20% - Accent3 3 2 4 2 4 2" xfId="8537"/>
    <cellStyle name="20% - Accent3 3 2 4 2 5" xfId="8538"/>
    <cellStyle name="20% - Accent3 3 2 4 3" xfId="8539"/>
    <cellStyle name="20% - Accent3 3 2 4 3 2" xfId="8540"/>
    <cellStyle name="20% - Accent3 3 2 4 3 2 2" xfId="8541"/>
    <cellStyle name="20% - Accent3 3 2 4 3 2 2 2" xfId="8542"/>
    <cellStyle name="20% - Accent3 3 2 4 3 2 3" xfId="8543"/>
    <cellStyle name="20% - Accent3 3 2 4 3 3" xfId="8544"/>
    <cellStyle name="20% - Accent3 3 2 4 3 3 2" xfId="8545"/>
    <cellStyle name="20% - Accent3 3 2 4 3 4" xfId="8546"/>
    <cellStyle name="20% - Accent3 3 2 4 4" xfId="8547"/>
    <cellStyle name="20% - Accent3 3 2 4 4 2" xfId="8548"/>
    <cellStyle name="20% - Accent3 3 2 4 4 2 2" xfId="8549"/>
    <cellStyle name="20% - Accent3 3 2 4 4 3" xfId="8550"/>
    <cellStyle name="20% - Accent3 3 2 4 5" xfId="8551"/>
    <cellStyle name="20% - Accent3 3 2 4 5 2" xfId="8552"/>
    <cellStyle name="20% - Accent3 3 2 4 6" xfId="8553"/>
    <cellStyle name="20% - Accent3 3 2 5" xfId="8554"/>
    <cellStyle name="20% - Accent3 3 2 5 2" xfId="8555"/>
    <cellStyle name="20% - Accent3 3 2 5 2 2" xfId="8556"/>
    <cellStyle name="20% - Accent3 3 2 5 2 2 2" xfId="8557"/>
    <cellStyle name="20% - Accent3 3 2 5 2 2 2 2" xfId="8558"/>
    <cellStyle name="20% - Accent3 3 2 5 2 2 3" xfId="8559"/>
    <cellStyle name="20% - Accent3 3 2 5 2 3" xfId="8560"/>
    <cellStyle name="20% - Accent3 3 2 5 2 3 2" xfId="8561"/>
    <cellStyle name="20% - Accent3 3 2 5 2 4" xfId="8562"/>
    <cellStyle name="20% - Accent3 3 2 5 3" xfId="8563"/>
    <cellStyle name="20% - Accent3 3 2 5 3 2" xfId="8564"/>
    <cellStyle name="20% - Accent3 3 2 5 3 2 2" xfId="8565"/>
    <cellStyle name="20% - Accent3 3 2 5 3 3" xfId="8566"/>
    <cellStyle name="20% - Accent3 3 2 5 4" xfId="8567"/>
    <cellStyle name="20% - Accent3 3 2 5 4 2" xfId="8568"/>
    <cellStyle name="20% - Accent3 3 2 5 5" xfId="8569"/>
    <cellStyle name="20% - Accent3 3 2 6" xfId="8570"/>
    <cellStyle name="20% - Accent3 3 2 6 2" xfId="8571"/>
    <cellStyle name="20% - Accent3 3 2 6 2 2" xfId="8572"/>
    <cellStyle name="20% - Accent3 3 2 6 2 2 2" xfId="8573"/>
    <cellStyle name="20% - Accent3 3 2 6 2 3" xfId="8574"/>
    <cellStyle name="20% - Accent3 3 2 6 3" xfId="8575"/>
    <cellStyle name="20% - Accent3 3 2 6 3 2" xfId="8576"/>
    <cellStyle name="20% - Accent3 3 2 6 4" xfId="8577"/>
    <cellStyle name="20% - Accent3 3 2 7" xfId="8578"/>
    <cellStyle name="20% - Accent3 3 2 7 2" xfId="8579"/>
    <cellStyle name="20% - Accent3 3 2 7 2 2" xfId="8580"/>
    <cellStyle name="20% - Accent3 3 2 7 3" xfId="8581"/>
    <cellStyle name="20% - Accent3 3 2 8" xfId="8582"/>
    <cellStyle name="20% - Accent3 3 2 8 2" xfId="8583"/>
    <cellStyle name="20% - Accent3 3 2 9" xfId="8584"/>
    <cellStyle name="20% - Accent3 3 3" xfId="8585"/>
    <cellStyle name="20% - Accent3 3 3 2" xfId="8586"/>
    <cellStyle name="20% - Accent3 3 3 2 2" xfId="8587"/>
    <cellStyle name="20% - Accent3 3 3 2 2 2" xfId="8588"/>
    <cellStyle name="20% - Accent3 3 3 2 2 2 2" xfId="8589"/>
    <cellStyle name="20% - Accent3 3 3 2 2 2 2 2" xfId="8590"/>
    <cellStyle name="20% - Accent3 3 3 2 2 2 2 2 2" xfId="8591"/>
    <cellStyle name="20% - Accent3 3 3 2 2 2 2 2 2 2" xfId="8592"/>
    <cellStyle name="20% - Accent3 3 3 2 2 2 2 2 3" xfId="8593"/>
    <cellStyle name="20% - Accent3 3 3 2 2 2 2 3" xfId="8594"/>
    <cellStyle name="20% - Accent3 3 3 2 2 2 2 3 2" xfId="8595"/>
    <cellStyle name="20% - Accent3 3 3 2 2 2 2 4" xfId="8596"/>
    <cellStyle name="20% - Accent3 3 3 2 2 2 3" xfId="8597"/>
    <cellStyle name="20% - Accent3 3 3 2 2 2 3 2" xfId="8598"/>
    <cellStyle name="20% - Accent3 3 3 2 2 2 3 2 2" xfId="8599"/>
    <cellStyle name="20% - Accent3 3 3 2 2 2 3 3" xfId="8600"/>
    <cellStyle name="20% - Accent3 3 3 2 2 2 4" xfId="8601"/>
    <cellStyle name="20% - Accent3 3 3 2 2 2 4 2" xfId="8602"/>
    <cellStyle name="20% - Accent3 3 3 2 2 2 5" xfId="8603"/>
    <cellStyle name="20% - Accent3 3 3 2 2 3" xfId="8604"/>
    <cellStyle name="20% - Accent3 3 3 2 2 3 2" xfId="8605"/>
    <cellStyle name="20% - Accent3 3 3 2 2 3 2 2" xfId="8606"/>
    <cellStyle name="20% - Accent3 3 3 2 2 3 2 2 2" xfId="8607"/>
    <cellStyle name="20% - Accent3 3 3 2 2 3 2 3" xfId="8608"/>
    <cellStyle name="20% - Accent3 3 3 2 2 3 3" xfId="8609"/>
    <cellStyle name="20% - Accent3 3 3 2 2 3 3 2" xfId="8610"/>
    <cellStyle name="20% - Accent3 3 3 2 2 3 4" xfId="8611"/>
    <cellStyle name="20% - Accent3 3 3 2 2 4" xfId="8612"/>
    <cellStyle name="20% - Accent3 3 3 2 2 4 2" xfId="8613"/>
    <cellStyle name="20% - Accent3 3 3 2 2 4 2 2" xfId="8614"/>
    <cellStyle name="20% - Accent3 3 3 2 2 4 3" xfId="8615"/>
    <cellStyle name="20% - Accent3 3 3 2 2 5" xfId="8616"/>
    <cellStyle name="20% - Accent3 3 3 2 2 5 2" xfId="8617"/>
    <cellStyle name="20% - Accent3 3 3 2 2 6" xfId="8618"/>
    <cellStyle name="20% - Accent3 3 3 2 3" xfId="8619"/>
    <cellStyle name="20% - Accent3 3 3 2 3 2" xfId="8620"/>
    <cellStyle name="20% - Accent3 3 3 2 3 2 2" xfId="8621"/>
    <cellStyle name="20% - Accent3 3 3 2 3 2 2 2" xfId="8622"/>
    <cellStyle name="20% - Accent3 3 3 2 3 2 2 2 2" xfId="8623"/>
    <cellStyle name="20% - Accent3 3 3 2 3 2 2 3" xfId="8624"/>
    <cellStyle name="20% - Accent3 3 3 2 3 2 3" xfId="8625"/>
    <cellStyle name="20% - Accent3 3 3 2 3 2 3 2" xfId="8626"/>
    <cellStyle name="20% - Accent3 3 3 2 3 2 4" xfId="8627"/>
    <cellStyle name="20% - Accent3 3 3 2 3 3" xfId="8628"/>
    <cellStyle name="20% - Accent3 3 3 2 3 3 2" xfId="8629"/>
    <cellStyle name="20% - Accent3 3 3 2 3 3 2 2" xfId="8630"/>
    <cellStyle name="20% - Accent3 3 3 2 3 3 3" xfId="8631"/>
    <cellStyle name="20% - Accent3 3 3 2 3 4" xfId="8632"/>
    <cellStyle name="20% - Accent3 3 3 2 3 4 2" xfId="8633"/>
    <cellStyle name="20% - Accent3 3 3 2 3 5" xfId="8634"/>
    <cellStyle name="20% - Accent3 3 3 2 4" xfId="8635"/>
    <cellStyle name="20% - Accent3 3 3 2 4 2" xfId="8636"/>
    <cellStyle name="20% - Accent3 3 3 2 4 2 2" xfId="8637"/>
    <cellStyle name="20% - Accent3 3 3 2 4 2 2 2" xfId="8638"/>
    <cellStyle name="20% - Accent3 3 3 2 4 2 3" xfId="8639"/>
    <cellStyle name="20% - Accent3 3 3 2 4 3" xfId="8640"/>
    <cellStyle name="20% - Accent3 3 3 2 4 3 2" xfId="8641"/>
    <cellStyle name="20% - Accent3 3 3 2 4 4" xfId="8642"/>
    <cellStyle name="20% - Accent3 3 3 2 5" xfId="8643"/>
    <cellStyle name="20% - Accent3 3 3 2 5 2" xfId="8644"/>
    <cellStyle name="20% - Accent3 3 3 2 5 2 2" xfId="8645"/>
    <cellStyle name="20% - Accent3 3 3 2 5 3" xfId="8646"/>
    <cellStyle name="20% - Accent3 3 3 2 6" xfId="8647"/>
    <cellStyle name="20% - Accent3 3 3 2 6 2" xfId="8648"/>
    <cellStyle name="20% - Accent3 3 3 2 7" xfId="8649"/>
    <cellStyle name="20% - Accent3 3 3 3" xfId="8650"/>
    <cellStyle name="20% - Accent3 3 3 3 2" xfId="8651"/>
    <cellStyle name="20% - Accent3 3 3 3 2 2" xfId="8652"/>
    <cellStyle name="20% - Accent3 3 3 3 2 2 2" xfId="8653"/>
    <cellStyle name="20% - Accent3 3 3 3 2 2 2 2" xfId="8654"/>
    <cellStyle name="20% - Accent3 3 3 3 2 2 2 2 2" xfId="8655"/>
    <cellStyle name="20% - Accent3 3 3 3 2 2 2 3" xfId="8656"/>
    <cellStyle name="20% - Accent3 3 3 3 2 2 3" xfId="8657"/>
    <cellStyle name="20% - Accent3 3 3 3 2 2 3 2" xfId="8658"/>
    <cellStyle name="20% - Accent3 3 3 3 2 2 4" xfId="8659"/>
    <cellStyle name="20% - Accent3 3 3 3 2 3" xfId="8660"/>
    <cellStyle name="20% - Accent3 3 3 3 2 3 2" xfId="8661"/>
    <cellStyle name="20% - Accent3 3 3 3 2 3 2 2" xfId="8662"/>
    <cellStyle name="20% - Accent3 3 3 3 2 3 3" xfId="8663"/>
    <cellStyle name="20% - Accent3 3 3 3 2 4" xfId="8664"/>
    <cellStyle name="20% - Accent3 3 3 3 2 4 2" xfId="8665"/>
    <cellStyle name="20% - Accent3 3 3 3 2 5" xfId="8666"/>
    <cellStyle name="20% - Accent3 3 3 3 3" xfId="8667"/>
    <cellStyle name="20% - Accent3 3 3 3 3 2" xfId="8668"/>
    <cellStyle name="20% - Accent3 3 3 3 3 2 2" xfId="8669"/>
    <cellStyle name="20% - Accent3 3 3 3 3 2 2 2" xfId="8670"/>
    <cellStyle name="20% - Accent3 3 3 3 3 2 3" xfId="8671"/>
    <cellStyle name="20% - Accent3 3 3 3 3 3" xfId="8672"/>
    <cellStyle name="20% - Accent3 3 3 3 3 3 2" xfId="8673"/>
    <cellStyle name="20% - Accent3 3 3 3 3 4" xfId="8674"/>
    <cellStyle name="20% - Accent3 3 3 3 4" xfId="8675"/>
    <cellStyle name="20% - Accent3 3 3 3 4 2" xfId="8676"/>
    <cellStyle name="20% - Accent3 3 3 3 4 2 2" xfId="8677"/>
    <cellStyle name="20% - Accent3 3 3 3 4 3" xfId="8678"/>
    <cellStyle name="20% - Accent3 3 3 3 5" xfId="8679"/>
    <cellStyle name="20% - Accent3 3 3 3 5 2" xfId="8680"/>
    <cellStyle name="20% - Accent3 3 3 3 6" xfId="8681"/>
    <cellStyle name="20% - Accent3 3 3 4" xfId="8682"/>
    <cellStyle name="20% - Accent3 3 3 4 2" xfId="8683"/>
    <cellStyle name="20% - Accent3 3 3 4 2 2" xfId="8684"/>
    <cellStyle name="20% - Accent3 3 3 4 2 2 2" xfId="8685"/>
    <cellStyle name="20% - Accent3 3 3 4 2 2 2 2" xfId="8686"/>
    <cellStyle name="20% - Accent3 3 3 4 2 2 3" xfId="8687"/>
    <cellStyle name="20% - Accent3 3 3 4 2 3" xfId="8688"/>
    <cellStyle name="20% - Accent3 3 3 4 2 3 2" xfId="8689"/>
    <cellStyle name="20% - Accent3 3 3 4 2 4" xfId="8690"/>
    <cellStyle name="20% - Accent3 3 3 4 3" xfId="8691"/>
    <cellStyle name="20% - Accent3 3 3 4 3 2" xfId="8692"/>
    <cellStyle name="20% - Accent3 3 3 4 3 2 2" xfId="8693"/>
    <cellStyle name="20% - Accent3 3 3 4 3 3" xfId="8694"/>
    <cellStyle name="20% - Accent3 3 3 4 4" xfId="8695"/>
    <cellStyle name="20% - Accent3 3 3 4 4 2" xfId="8696"/>
    <cellStyle name="20% - Accent3 3 3 4 5" xfId="8697"/>
    <cellStyle name="20% - Accent3 3 3 5" xfId="8698"/>
    <cellStyle name="20% - Accent3 3 3 5 2" xfId="8699"/>
    <cellStyle name="20% - Accent3 3 3 5 2 2" xfId="8700"/>
    <cellStyle name="20% - Accent3 3 3 5 2 2 2" xfId="8701"/>
    <cellStyle name="20% - Accent3 3 3 5 2 3" xfId="8702"/>
    <cellStyle name="20% - Accent3 3 3 5 3" xfId="8703"/>
    <cellStyle name="20% - Accent3 3 3 5 3 2" xfId="8704"/>
    <cellStyle name="20% - Accent3 3 3 5 4" xfId="8705"/>
    <cellStyle name="20% - Accent3 3 3 6" xfId="8706"/>
    <cellStyle name="20% - Accent3 3 3 6 2" xfId="8707"/>
    <cellStyle name="20% - Accent3 3 3 6 2 2" xfId="8708"/>
    <cellStyle name="20% - Accent3 3 3 6 3" xfId="8709"/>
    <cellStyle name="20% - Accent3 3 3 7" xfId="8710"/>
    <cellStyle name="20% - Accent3 3 3 7 2" xfId="8711"/>
    <cellStyle name="20% - Accent3 3 3 8" xfId="8712"/>
    <cellStyle name="20% - Accent3 3 4" xfId="8713"/>
    <cellStyle name="20% - Accent3 3 4 2" xfId="8714"/>
    <cellStyle name="20% - Accent3 3 4 2 2" xfId="8715"/>
    <cellStyle name="20% - Accent3 3 4 2 2 2" xfId="8716"/>
    <cellStyle name="20% - Accent3 3 4 2 2 2 2" xfId="8717"/>
    <cellStyle name="20% - Accent3 3 4 2 2 2 2 2" xfId="8718"/>
    <cellStyle name="20% - Accent3 3 4 2 2 2 2 2 2" xfId="8719"/>
    <cellStyle name="20% - Accent3 3 4 2 2 2 2 3" xfId="8720"/>
    <cellStyle name="20% - Accent3 3 4 2 2 2 3" xfId="8721"/>
    <cellStyle name="20% - Accent3 3 4 2 2 2 3 2" xfId="8722"/>
    <cellStyle name="20% - Accent3 3 4 2 2 2 4" xfId="8723"/>
    <cellStyle name="20% - Accent3 3 4 2 2 3" xfId="8724"/>
    <cellStyle name="20% - Accent3 3 4 2 2 3 2" xfId="8725"/>
    <cellStyle name="20% - Accent3 3 4 2 2 3 2 2" xfId="8726"/>
    <cellStyle name="20% - Accent3 3 4 2 2 3 3" xfId="8727"/>
    <cellStyle name="20% - Accent3 3 4 2 2 4" xfId="8728"/>
    <cellStyle name="20% - Accent3 3 4 2 2 4 2" xfId="8729"/>
    <cellStyle name="20% - Accent3 3 4 2 2 5" xfId="8730"/>
    <cellStyle name="20% - Accent3 3 4 2 3" xfId="8731"/>
    <cellStyle name="20% - Accent3 3 4 2 3 2" xfId="8732"/>
    <cellStyle name="20% - Accent3 3 4 2 3 2 2" xfId="8733"/>
    <cellStyle name="20% - Accent3 3 4 2 3 2 2 2" xfId="8734"/>
    <cellStyle name="20% - Accent3 3 4 2 3 2 3" xfId="8735"/>
    <cellStyle name="20% - Accent3 3 4 2 3 3" xfId="8736"/>
    <cellStyle name="20% - Accent3 3 4 2 3 3 2" xfId="8737"/>
    <cellStyle name="20% - Accent3 3 4 2 3 4" xfId="8738"/>
    <cellStyle name="20% - Accent3 3 4 2 4" xfId="8739"/>
    <cellStyle name="20% - Accent3 3 4 2 4 2" xfId="8740"/>
    <cellStyle name="20% - Accent3 3 4 2 4 2 2" xfId="8741"/>
    <cellStyle name="20% - Accent3 3 4 2 4 3" xfId="8742"/>
    <cellStyle name="20% - Accent3 3 4 2 5" xfId="8743"/>
    <cellStyle name="20% - Accent3 3 4 2 5 2" xfId="8744"/>
    <cellStyle name="20% - Accent3 3 4 2 6" xfId="8745"/>
    <cellStyle name="20% - Accent3 3 4 3" xfId="8746"/>
    <cellStyle name="20% - Accent3 3 4 3 2" xfId="8747"/>
    <cellStyle name="20% - Accent3 3 4 3 2 2" xfId="8748"/>
    <cellStyle name="20% - Accent3 3 4 3 2 2 2" xfId="8749"/>
    <cellStyle name="20% - Accent3 3 4 3 2 2 2 2" xfId="8750"/>
    <cellStyle name="20% - Accent3 3 4 3 2 2 3" xfId="8751"/>
    <cellStyle name="20% - Accent3 3 4 3 2 3" xfId="8752"/>
    <cellStyle name="20% - Accent3 3 4 3 2 3 2" xfId="8753"/>
    <cellStyle name="20% - Accent3 3 4 3 2 4" xfId="8754"/>
    <cellStyle name="20% - Accent3 3 4 3 3" xfId="8755"/>
    <cellStyle name="20% - Accent3 3 4 3 3 2" xfId="8756"/>
    <cellStyle name="20% - Accent3 3 4 3 3 2 2" xfId="8757"/>
    <cellStyle name="20% - Accent3 3 4 3 3 3" xfId="8758"/>
    <cellStyle name="20% - Accent3 3 4 3 4" xfId="8759"/>
    <cellStyle name="20% - Accent3 3 4 3 4 2" xfId="8760"/>
    <cellStyle name="20% - Accent3 3 4 3 5" xfId="8761"/>
    <cellStyle name="20% - Accent3 3 4 4" xfId="8762"/>
    <cellStyle name="20% - Accent3 3 4 4 2" xfId="8763"/>
    <cellStyle name="20% - Accent3 3 4 4 2 2" xfId="8764"/>
    <cellStyle name="20% - Accent3 3 4 4 2 2 2" xfId="8765"/>
    <cellStyle name="20% - Accent3 3 4 4 2 3" xfId="8766"/>
    <cellStyle name="20% - Accent3 3 4 4 3" xfId="8767"/>
    <cellStyle name="20% - Accent3 3 4 4 3 2" xfId="8768"/>
    <cellStyle name="20% - Accent3 3 4 4 4" xfId="8769"/>
    <cellStyle name="20% - Accent3 3 4 5" xfId="8770"/>
    <cellStyle name="20% - Accent3 3 4 5 2" xfId="8771"/>
    <cellStyle name="20% - Accent3 3 4 5 2 2" xfId="8772"/>
    <cellStyle name="20% - Accent3 3 4 5 3" xfId="8773"/>
    <cellStyle name="20% - Accent3 3 4 6" xfId="8774"/>
    <cellStyle name="20% - Accent3 3 4 6 2" xfId="8775"/>
    <cellStyle name="20% - Accent3 3 4 7" xfId="8776"/>
    <cellStyle name="20% - Accent3 3 5" xfId="8777"/>
    <cellStyle name="20% - Accent3 3 5 2" xfId="8778"/>
    <cellStyle name="20% - Accent3 3 5 2 2" xfId="8779"/>
    <cellStyle name="20% - Accent3 3 5 2 2 2" xfId="8780"/>
    <cellStyle name="20% - Accent3 3 5 2 2 2 2" xfId="8781"/>
    <cellStyle name="20% - Accent3 3 5 2 2 2 2 2" xfId="8782"/>
    <cellStyle name="20% - Accent3 3 5 2 2 2 3" xfId="8783"/>
    <cellStyle name="20% - Accent3 3 5 2 2 3" xfId="8784"/>
    <cellStyle name="20% - Accent3 3 5 2 2 3 2" xfId="8785"/>
    <cellStyle name="20% - Accent3 3 5 2 2 4" xfId="8786"/>
    <cellStyle name="20% - Accent3 3 5 2 3" xfId="8787"/>
    <cellStyle name="20% - Accent3 3 5 2 3 2" xfId="8788"/>
    <cellStyle name="20% - Accent3 3 5 2 3 2 2" xfId="8789"/>
    <cellStyle name="20% - Accent3 3 5 2 3 3" xfId="8790"/>
    <cellStyle name="20% - Accent3 3 5 2 4" xfId="8791"/>
    <cellStyle name="20% - Accent3 3 5 2 4 2" xfId="8792"/>
    <cellStyle name="20% - Accent3 3 5 2 5" xfId="8793"/>
    <cellStyle name="20% - Accent3 3 5 3" xfId="8794"/>
    <cellStyle name="20% - Accent3 3 5 3 2" xfId="8795"/>
    <cellStyle name="20% - Accent3 3 5 3 2 2" xfId="8796"/>
    <cellStyle name="20% - Accent3 3 5 3 2 2 2" xfId="8797"/>
    <cellStyle name="20% - Accent3 3 5 3 2 3" xfId="8798"/>
    <cellStyle name="20% - Accent3 3 5 3 3" xfId="8799"/>
    <cellStyle name="20% - Accent3 3 5 3 3 2" xfId="8800"/>
    <cellStyle name="20% - Accent3 3 5 3 4" xfId="8801"/>
    <cellStyle name="20% - Accent3 3 5 4" xfId="8802"/>
    <cellStyle name="20% - Accent3 3 5 4 2" xfId="8803"/>
    <cellStyle name="20% - Accent3 3 5 4 2 2" xfId="8804"/>
    <cellStyle name="20% - Accent3 3 5 4 3" xfId="8805"/>
    <cellStyle name="20% - Accent3 3 5 5" xfId="8806"/>
    <cellStyle name="20% - Accent3 3 5 5 2" xfId="8807"/>
    <cellStyle name="20% - Accent3 3 5 6" xfId="8808"/>
    <cellStyle name="20% - Accent3 3 6" xfId="8809"/>
    <cellStyle name="20% - Accent3 3 6 2" xfId="8810"/>
    <cellStyle name="20% - Accent3 3 6 2 2" xfId="8811"/>
    <cellStyle name="20% - Accent3 3 6 2 2 2" xfId="8812"/>
    <cellStyle name="20% - Accent3 3 6 2 2 2 2" xfId="8813"/>
    <cellStyle name="20% - Accent3 3 6 2 2 3" xfId="8814"/>
    <cellStyle name="20% - Accent3 3 6 2 3" xfId="8815"/>
    <cellStyle name="20% - Accent3 3 6 2 3 2" xfId="8816"/>
    <cellStyle name="20% - Accent3 3 6 2 4" xfId="8817"/>
    <cellStyle name="20% - Accent3 3 6 3" xfId="8818"/>
    <cellStyle name="20% - Accent3 3 6 3 2" xfId="8819"/>
    <cellStyle name="20% - Accent3 3 6 3 2 2" xfId="8820"/>
    <cellStyle name="20% - Accent3 3 6 3 3" xfId="8821"/>
    <cellStyle name="20% - Accent3 3 6 4" xfId="8822"/>
    <cellStyle name="20% - Accent3 3 6 4 2" xfId="8823"/>
    <cellStyle name="20% - Accent3 3 6 5" xfId="8824"/>
    <cellStyle name="20% - Accent3 3 7" xfId="8825"/>
    <cellStyle name="20% - Accent3 3 7 2" xfId="8826"/>
    <cellStyle name="20% - Accent3 3 7 2 2" xfId="8827"/>
    <cellStyle name="20% - Accent3 3 7 2 2 2" xfId="8828"/>
    <cellStyle name="20% - Accent3 3 7 2 3" xfId="8829"/>
    <cellStyle name="20% - Accent3 3 7 3" xfId="8830"/>
    <cellStyle name="20% - Accent3 3 7 3 2" xfId="8831"/>
    <cellStyle name="20% - Accent3 3 7 4" xfId="8832"/>
    <cellStyle name="20% - Accent3 3 8" xfId="8833"/>
    <cellStyle name="20% - Accent3 3 8 2" xfId="8834"/>
    <cellStyle name="20% - Accent3 3 8 2 2" xfId="8835"/>
    <cellStyle name="20% - Accent3 3 8 3" xfId="8836"/>
    <cellStyle name="20% - Accent3 3 9" xfId="8837"/>
    <cellStyle name="20% - Accent3 3 9 2" xfId="8838"/>
    <cellStyle name="20% - Accent3 4" xfId="8839"/>
    <cellStyle name="20% - Accent3 4 2" xfId="8840"/>
    <cellStyle name="20% - Accent3 4 2 2" xfId="8841"/>
    <cellStyle name="20% - Accent3 4 2 2 2" xfId="8842"/>
    <cellStyle name="20% - Accent3 4 2 2 2 2" xfId="8843"/>
    <cellStyle name="20% - Accent3 4 2 2 2 2 2" xfId="8844"/>
    <cellStyle name="20% - Accent3 4 2 2 2 2 2 2" xfId="8845"/>
    <cellStyle name="20% - Accent3 4 2 2 2 2 2 2 2" xfId="8846"/>
    <cellStyle name="20% - Accent3 4 2 2 2 2 2 2 2 2" xfId="8847"/>
    <cellStyle name="20% - Accent3 4 2 2 2 2 2 2 3" xfId="8848"/>
    <cellStyle name="20% - Accent3 4 2 2 2 2 2 3" xfId="8849"/>
    <cellStyle name="20% - Accent3 4 2 2 2 2 2 3 2" xfId="8850"/>
    <cellStyle name="20% - Accent3 4 2 2 2 2 2 4" xfId="8851"/>
    <cellStyle name="20% - Accent3 4 2 2 2 2 3" xfId="8852"/>
    <cellStyle name="20% - Accent3 4 2 2 2 2 3 2" xfId="8853"/>
    <cellStyle name="20% - Accent3 4 2 2 2 2 3 2 2" xfId="8854"/>
    <cellStyle name="20% - Accent3 4 2 2 2 2 3 3" xfId="8855"/>
    <cellStyle name="20% - Accent3 4 2 2 2 2 4" xfId="8856"/>
    <cellStyle name="20% - Accent3 4 2 2 2 2 4 2" xfId="8857"/>
    <cellStyle name="20% - Accent3 4 2 2 2 2 5" xfId="8858"/>
    <cellStyle name="20% - Accent3 4 2 2 2 3" xfId="8859"/>
    <cellStyle name="20% - Accent3 4 2 2 2 3 2" xfId="8860"/>
    <cellStyle name="20% - Accent3 4 2 2 2 3 2 2" xfId="8861"/>
    <cellStyle name="20% - Accent3 4 2 2 2 3 2 2 2" xfId="8862"/>
    <cellStyle name="20% - Accent3 4 2 2 2 3 2 3" xfId="8863"/>
    <cellStyle name="20% - Accent3 4 2 2 2 3 3" xfId="8864"/>
    <cellStyle name="20% - Accent3 4 2 2 2 3 3 2" xfId="8865"/>
    <cellStyle name="20% - Accent3 4 2 2 2 3 4" xfId="8866"/>
    <cellStyle name="20% - Accent3 4 2 2 2 4" xfId="8867"/>
    <cellStyle name="20% - Accent3 4 2 2 2 4 2" xfId="8868"/>
    <cellStyle name="20% - Accent3 4 2 2 2 4 2 2" xfId="8869"/>
    <cellStyle name="20% - Accent3 4 2 2 2 4 3" xfId="8870"/>
    <cellStyle name="20% - Accent3 4 2 2 2 5" xfId="8871"/>
    <cellStyle name="20% - Accent3 4 2 2 2 5 2" xfId="8872"/>
    <cellStyle name="20% - Accent3 4 2 2 2 6" xfId="8873"/>
    <cellStyle name="20% - Accent3 4 2 2 3" xfId="8874"/>
    <cellStyle name="20% - Accent3 4 2 2 3 2" xfId="8875"/>
    <cellStyle name="20% - Accent3 4 2 2 3 2 2" xfId="8876"/>
    <cellStyle name="20% - Accent3 4 2 2 3 2 2 2" xfId="8877"/>
    <cellStyle name="20% - Accent3 4 2 2 3 2 2 2 2" xfId="8878"/>
    <cellStyle name="20% - Accent3 4 2 2 3 2 2 3" xfId="8879"/>
    <cellStyle name="20% - Accent3 4 2 2 3 2 3" xfId="8880"/>
    <cellStyle name="20% - Accent3 4 2 2 3 2 3 2" xfId="8881"/>
    <cellStyle name="20% - Accent3 4 2 2 3 2 4" xfId="8882"/>
    <cellStyle name="20% - Accent3 4 2 2 3 3" xfId="8883"/>
    <cellStyle name="20% - Accent3 4 2 2 3 3 2" xfId="8884"/>
    <cellStyle name="20% - Accent3 4 2 2 3 3 2 2" xfId="8885"/>
    <cellStyle name="20% - Accent3 4 2 2 3 3 3" xfId="8886"/>
    <cellStyle name="20% - Accent3 4 2 2 3 4" xfId="8887"/>
    <cellStyle name="20% - Accent3 4 2 2 3 4 2" xfId="8888"/>
    <cellStyle name="20% - Accent3 4 2 2 3 5" xfId="8889"/>
    <cellStyle name="20% - Accent3 4 2 2 4" xfId="8890"/>
    <cellStyle name="20% - Accent3 4 2 2 4 2" xfId="8891"/>
    <cellStyle name="20% - Accent3 4 2 2 4 2 2" xfId="8892"/>
    <cellStyle name="20% - Accent3 4 2 2 4 2 2 2" xfId="8893"/>
    <cellStyle name="20% - Accent3 4 2 2 4 2 3" xfId="8894"/>
    <cellStyle name="20% - Accent3 4 2 2 4 3" xfId="8895"/>
    <cellStyle name="20% - Accent3 4 2 2 4 3 2" xfId="8896"/>
    <cellStyle name="20% - Accent3 4 2 2 4 4" xfId="8897"/>
    <cellStyle name="20% - Accent3 4 2 2 5" xfId="8898"/>
    <cellStyle name="20% - Accent3 4 2 2 5 2" xfId="8899"/>
    <cellStyle name="20% - Accent3 4 2 2 5 2 2" xfId="8900"/>
    <cellStyle name="20% - Accent3 4 2 2 5 3" xfId="8901"/>
    <cellStyle name="20% - Accent3 4 2 2 6" xfId="8902"/>
    <cellStyle name="20% - Accent3 4 2 2 6 2" xfId="8903"/>
    <cellStyle name="20% - Accent3 4 2 2 7" xfId="8904"/>
    <cellStyle name="20% - Accent3 4 2 3" xfId="8905"/>
    <cellStyle name="20% - Accent3 4 2 3 2" xfId="8906"/>
    <cellStyle name="20% - Accent3 4 2 3 2 2" xfId="8907"/>
    <cellStyle name="20% - Accent3 4 2 3 2 2 2" xfId="8908"/>
    <cellStyle name="20% - Accent3 4 2 3 2 2 2 2" xfId="8909"/>
    <cellStyle name="20% - Accent3 4 2 3 2 2 2 2 2" xfId="8910"/>
    <cellStyle name="20% - Accent3 4 2 3 2 2 2 3" xfId="8911"/>
    <cellStyle name="20% - Accent3 4 2 3 2 2 3" xfId="8912"/>
    <cellStyle name="20% - Accent3 4 2 3 2 2 3 2" xfId="8913"/>
    <cellStyle name="20% - Accent3 4 2 3 2 2 4" xfId="8914"/>
    <cellStyle name="20% - Accent3 4 2 3 2 3" xfId="8915"/>
    <cellStyle name="20% - Accent3 4 2 3 2 3 2" xfId="8916"/>
    <cellStyle name="20% - Accent3 4 2 3 2 3 2 2" xfId="8917"/>
    <cellStyle name="20% - Accent3 4 2 3 2 3 3" xfId="8918"/>
    <cellStyle name="20% - Accent3 4 2 3 2 4" xfId="8919"/>
    <cellStyle name="20% - Accent3 4 2 3 2 4 2" xfId="8920"/>
    <cellStyle name="20% - Accent3 4 2 3 2 5" xfId="8921"/>
    <cellStyle name="20% - Accent3 4 2 3 3" xfId="8922"/>
    <cellStyle name="20% - Accent3 4 2 3 3 2" xfId="8923"/>
    <cellStyle name="20% - Accent3 4 2 3 3 2 2" xfId="8924"/>
    <cellStyle name="20% - Accent3 4 2 3 3 2 2 2" xfId="8925"/>
    <cellStyle name="20% - Accent3 4 2 3 3 2 3" xfId="8926"/>
    <cellStyle name="20% - Accent3 4 2 3 3 3" xfId="8927"/>
    <cellStyle name="20% - Accent3 4 2 3 3 3 2" xfId="8928"/>
    <cellStyle name="20% - Accent3 4 2 3 3 4" xfId="8929"/>
    <cellStyle name="20% - Accent3 4 2 3 4" xfId="8930"/>
    <cellStyle name="20% - Accent3 4 2 3 4 2" xfId="8931"/>
    <cellStyle name="20% - Accent3 4 2 3 4 2 2" xfId="8932"/>
    <cellStyle name="20% - Accent3 4 2 3 4 3" xfId="8933"/>
    <cellStyle name="20% - Accent3 4 2 3 5" xfId="8934"/>
    <cellStyle name="20% - Accent3 4 2 3 5 2" xfId="8935"/>
    <cellStyle name="20% - Accent3 4 2 3 6" xfId="8936"/>
    <cellStyle name="20% - Accent3 4 2 4" xfId="8937"/>
    <cellStyle name="20% - Accent3 4 2 4 2" xfId="8938"/>
    <cellStyle name="20% - Accent3 4 2 4 2 2" xfId="8939"/>
    <cellStyle name="20% - Accent3 4 2 4 2 2 2" xfId="8940"/>
    <cellStyle name="20% - Accent3 4 2 4 2 2 2 2" xfId="8941"/>
    <cellStyle name="20% - Accent3 4 2 4 2 2 3" xfId="8942"/>
    <cellStyle name="20% - Accent3 4 2 4 2 3" xfId="8943"/>
    <cellStyle name="20% - Accent3 4 2 4 2 3 2" xfId="8944"/>
    <cellStyle name="20% - Accent3 4 2 4 2 4" xfId="8945"/>
    <cellStyle name="20% - Accent3 4 2 4 3" xfId="8946"/>
    <cellStyle name="20% - Accent3 4 2 4 3 2" xfId="8947"/>
    <cellStyle name="20% - Accent3 4 2 4 3 2 2" xfId="8948"/>
    <cellStyle name="20% - Accent3 4 2 4 3 3" xfId="8949"/>
    <cellStyle name="20% - Accent3 4 2 4 4" xfId="8950"/>
    <cellStyle name="20% - Accent3 4 2 4 4 2" xfId="8951"/>
    <cellStyle name="20% - Accent3 4 2 4 5" xfId="8952"/>
    <cellStyle name="20% - Accent3 4 2 5" xfId="8953"/>
    <cellStyle name="20% - Accent3 4 2 5 2" xfId="8954"/>
    <cellStyle name="20% - Accent3 4 2 5 2 2" xfId="8955"/>
    <cellStyle name="20% - Accent3 4 2 5 2 2 2" xfId="8956"/>
    <cellStyle name="20% - Accent3 4 2 5 2 3" xfId="8957"/>
    <cellStyle name="20% - Accent3 4 2 5 3" xfId="8958"/>
    <cellStyle name="20% - Accent3 4 2 5 3 2" xfId="8959"/>
    <cellStyle name="20% - Accent3 4 2 5 4" xfId="8960"/>
    <cellStyle name="20% - Accent3 4 2 6" xfId="8961"/>
    <cellStyle name="20% - Accent3 4 2 6 2" xfId="8962"/>
    <cellStyle name="20% - Accent3 4 2 6 2 2" xfId="8963"/>
    <cellStyle name="20% - Accent3 4 2 6 3" xfId="8964"/>
    <cellStyle name="20% - Accent3 4 2 7" xfId="8965"/>
    <cellStyle name="20% - Accent3 4 2 7 2" xfId="8966"/>
    <cellStyle name="20% - Accent3 4 2 8" xfId="8967"/>
    <cellStyle name="20% - Accent3 4 3" xfId="8968"/>
    <cellStyle name="20% - Accent3 4 3 2" xfId="8969"/>
    <cellStyle name="20% - Accent3 4 3 2 2" xfId="8970"/>
    <cellStyle name="20% - Accent3 4 3 2 2 2" xfId="8971"/>
    <cellStyle name="20% - Accent3 4 3 2 2 2 2" xfId="8972"/>
    <cellStyle name="20% - Accent3 4 3 2 2 2 2 2" xfId="8973"/>
    <cellStyle name="20% - Accent3 4 3 2 2 2 2 2 2" xfId="8974"/>
    <cellStyle name="20% - Accent3 4 3 2 2 2 2 3" xfId="8975"/>
    <cellStyle name="20% - Accent3 4 3 2 2 2 3" xfId="8976"/>
    <cellStyle name="20% - Accent3 4 3 2 2 2 3 2" xfId="8977"/>
    <cellStyle name="20% - Accent3 4 3 2 2 2 4" xfId="8978"/>
    <cellStyle name="20% - Accent3 4 3 2 2 3" xfId="8979"/>
    <cellStyle name="20% - Accent3 4 3 2 2 3 2" xfId="8980"/>
    <cellStyle name="20% - Accent3 4 3 2 2 3 2 2" xfId="8981"/>
    <cellStyle name="20% - Accent3 4 3 2 2 3 3" xfId="8982"/>
    <cellStyle name="20% - Accent3 4 3 2 2 4" xfId="8983"/>
    <cellStyle name="20% - Accent3 4 3 2 2 4 2" xfId="8984"/>
    <cellStyle name="20% - Accent3 4 3 2 2 5" xfId="8985"/>
    <cellStyle name="20% - Accent3 4 3 2 3" xfId="8986"/>
    <cellStyle name="20% - Accent3 4 3 2 3 2" xfId="8987"/>
    <cellStyle name="20% - Accent3 4 3 2 3 2 2" xfId="8988"/>
    <cellStyle name="20% - Accent3 4 3 2 3 2 2 2" xfId="8989"/>
    <cellStyle name="20% - Accent3 4 3 2 3 2 3" xfId="8990"/>
    <cellStyle name="20% - Accent3 4 3 2 3 3" xfId="8991"/>
    <cellStyle name="20% - Accent3 4 3 2 3 3 2" xfId="8992"/>
    <cellStyle name="20% - Accent3 4 3 2 3 4" xfId="8993"/>
    <cellStyle name="20% - Accent3 4 3 2 4" xfId="8994"/>
    <cellStyle name="20% - Accent3 4 3 2 4 2" xfId="8995"/>
    <cellStyle name="20% - Accent3 4 3 2 4 2 2" xfId="8996"/>
    <cellStyle name="20% - Accent3 4 3 2 4 3" xfId="8997"/>
    <cellStyle name="20% - Accent3 4 3 2 5" xfId="8998"/>
    <cellStyle name="20% - Accent3 4 3 2 5 2" xfId="8999"/>
    <cellStyle name="20% - Accent3 4 3 2 6" xfId="9000"/>
    <cellStyle name="20% - Accent3 4 3 3" xfId="9001"/>
    <cellStyle name="20% - Accent3 4 3 3 2" xfId="9002"/>
    <cellStyle name="20% - Accent3 4 3 3 2 2" xfId="9003"/>
    <cellStyle name="20% - Accent3 4 3 3 2 2 2" xfId="9004"/>
    <cellStyle name="20% - Accent3 4 3 3 2 2 2 2" xfId="9005"/>
    <cellStyle name="20% - Accent3 4 3 3 2 2 3" xfId="9006"/>
    <cellStyle name="20% - Accent3 4 3 3 2 3" xfId="9007"/>
    <cellStyle name="20% - Accent3 4 3 3 2 3 2" xfId="9008"/>
    <cellStyle name="20% - Accent3 4 3 3 2 4" xfId="9009"/>
    <cellStyle name="20% - Accent3 4 3 3 3" xfId="9010"/>
    <cellStyle name="20% - Accent3 4 3 3 3 2" xfId="9011"/>
    <cellStyle name="20% - Accent3 4 3 3 3 2 2" xfId="9012"/>
    <cellStyle name="20% - Accent3 4 3 3 3 3" xfId="9013"/>
    <cellStyle name="20% - Accent3 4 3 3 4" xfId="9014"/>
    <cellStyle name="20% - Accent3 4 3 3 4 2" xfId="9015"/>
    <cellStyle name="20% - Accent3 4 3 3 5" xfId="9016"/>
    <cellStyle name="20% - Accent3 4 3 4" xfId="9017"/>
    <cellStyle name="20% - Accent3 4 3 4 2" xfId="9018"/>
    <cellStyle name="20% - Accent3 4 3 4 2 2" xfId="9019"/>
    <cellStyle name="20% - Accent3 4 3 4 2 2 2" xfId="9020"/>
    <cellStyle name="20% - Accent3 4 3 4 2 3" xfId="9021"/>
    <cellStyle name="20% - Accent3 4 3 4 3" xfId="9022"/>
    <cellStyle name="20% - Accent3 4 3 4 3 2" xfId="9023"/>
    <cellStyle name="20% - Accent3 4 3 4 4" xfId="9024"/>
    <cellStyle name="20% - Accent3 4 3 5" xfId="9025"/>
    <cellStyle name="20% - Accent3 4 3 5 2" xfId="9026"/>
    <cellStyle name="20% - Accent3 4 3 5 2 2" xfId="9027"/>
    <cellStyle name="20% - Accent3 4 3 5 3" xfId="9028"/>
    <cellStyle name="20% - Accent3 4 3 6" xfId="9029"/>
    <cellStyle name="20% - Accent3 4 3 6 2" xfId="9030"/>
    <cellStyle name="20% - Accent3 4 3 7" xfId="9031"/>
    <cellStyle name="20% - Accent3 4 4" xfId="9032"/>
    <cellStyle name="20% - Accent3 4 4 2" xfId="9033"/>
    <cellStyle name="20% - Accent3 4 4 2 2" xfId="9034"/>
    <cellStyle name="20% - Accent3 4 4 2 2 2" xfId="9035"/>
    <cellStyle name="20% - Accent3 4 4 2 2 2 2" xfId="9036"/>
    <cellStyle name="20% - Accent3 4 4 2 2 2 2 2" xfId="9037"/>
    <cellStyle name="20% - Accent3 4 4 2 2 2 3" xfId="9038"/>
    <cellStyle name="20% - Accent3 4 4 2 2 3" xfId="9039"/>
    <cellStyle name="20% - Accent3 4 4 2 2 3 2" xfId="9040"/>
    <cellStyle name="20% - Accent3 4 4 2 2 4" xfId="9041"/>
    <cellStyle name="20% - Accent3 4 4 2 3" xfId="9042"/>
    <cellStyle name="20% - Accent3 4 4 2 3 2" xfId="9043"/>
    <cellStyle name="20% - Accent3 4 4 2 3 2 2" xfId="9044"/>
    <cellStyle name="20% - Accent3 4 4 2 3 3" xfId="9045"/>
    <cellStyle name="20% - Accent3 4 4 2 4" xfId="9046"/>
    <cellStyle name="20% - Accent3 4 4 2 4 2" xfId="9047"/>
    <cellStyle name="20% - Accent3 4 4 2 5" xfId="9048"/>
    <cellStyle name="20% - Accent3 4 4 3" xfId="9049"/>
    <cellStyle name="20% - Accent3 4 4 3 2" xfId="9050"/>
    <cellStyle name="20% - Accent3 4 4 3 2 2" xfId="9051"/>
    <cellStyle name="20% - Accent3 4 4 3 2 2 2" xfId="9052"/>
    <cellStyle name="20% - Accent3 4 4 3 2 3" xfId="9053"/>
    <cellStyle name="20% - Accent3 4 4 3 3" xfId="9054"/>
    <cellStyle name="20% - Accent3 4 4 3 3 2" xfId="9055"/>
    <cellStyle name="20% - Accent3 4 4 3 4" xfId="9056"/>
    <cellStyle name="20% - Accent3 4 4 4" xfId="9057"/>
    <cellStyle name="20% - Accent3 4 4 4 2" xfId="9058"/>
    <cellStyle name="20% - Accent3 4 4 4 2 2" xfId="9059"/>
    <cellStyle name="20% - Accent3 4 4 4 3" xfId="9060"/>
    <cellStyle name="20% - Accent3 4 4 5" xfId="9061"/>
    <cellStyle name="20% - Accent3 4 4 5 2" xfId="9062"/>
    <cellStyle name="20% - Accent3 4 4 6" xfId="9063"/>
    <cellStyle name="20% - Accent3 4 5" xfId="9064"/>
    <cellStyle name="20% - Accent3 4 5 2" xfId="9065"/>
    <cellStyle name="20% - Accent3 4 5 2 2" xfId="9066"/>
    <cellStyle name="20% - Accent3 4 5 2 2 2" xfId="9067"/>
    <cellStyle name="20% - Accent3 4 5 2 2 2 2" xfId="9068"/>
    <cellStyle name="20% - Accent3 4 5 2 2 3" xfId="9069"/>
    <cellStyle name="20% - Accent3 4 5 2 3" xfId="9070"/>
    <cellStyle name="20% - Accent3 4 5 2 3 2" xfId="9071"/>
    <cellStyle name="20% - Accent3 4 5 2 4" xfId="9072"/>
    <cellStyle name="20% - Accent3 4 5 3" xfId="9073"/>
    <cellStyle name="20% - Accent3 4 5 3 2" xfId="9074"/>
    <cellStyle name="20% - Accent3 4 5 3 2 2" xfId="9075"/>
    <cellStyle name="20% - Accent3 4 5 3 3" xfId="9076"/>
    <cellStyle name="20% - Accent3 4 5 4" xfId="9077"/>
    <cellStyle name="20% - Accent3 4 5 4 2" xfId="9078"/>
    <cellStyle name="20% - Accent3 4 5 5" xfId="9079"/>
    <cellStyle name="20% - Accent3 4 6" xfId="9080"/>
    <cellStyle name="20% - Accent3 4 6 2" xfId="9081"/>
    <cellStyle name="20% - Accent3 4 6 2 2" xfId="9082"/>
    <cellStyle name="20% - Accent3 4 6 2 2 2" xfId="9083"/>
    <cellStyle name="20% - Accent3 4 6 2 3" xfId="9084"/>
    <cellStyle name="20% - Accent3 4 6 3" xfId="9085"/>
    <cellStyle name="20% - Accent3 4 6 3 2" xfId="9086"/>
    <cellStyle name="20% - Accent3 4 6 4" xfId="9087"/>
    <cellStyle name="20% - Accent3 4 7" xfId="9088"/>
    <cellStyle name="20% - Accent3 4 7 2" xfId="9089"/>
    <cellStyle name="20% - Accent3 4 7 2 2" xfId="9090"/>
    <cellStyle name="20% - Accent3 4 7 3" xfId="9091"/>
    <cellStyle name="20% - Accent3 4 8" xfId="9092"/>
    <cellStyle name="20% - Accent3 4 8 2" xfId="9093"/>
    <cellStyle name="20% - Accent3 4 9" xfId="9094"/>
    <cellStyle name="20% - Accent3 5" xfId="9095"/>
    <cellStyle name="20% - Accent3 5 2" xfId="9096"/>
    <cellStyle name="20% - Accent3 5 2 2" xfId="9097"/>
    <cellStyle name="20% - Accent3 5 2 2 2" xfId="9098"/>
    <cellStyle name="20% - Accent3 5 2 2 2 2" xfId="9099"/>
    <cellStyle name="20% - Accent3 5 2 2 2 2 2" xfId="9100"/>
    <cellStyle name="20% - Accent3 5 2 2 2 2 2 2" xfId="9101"/>
    <cellStyle name="20% - Accent3 5 2 2 2 2 2 2 2" xfId="9102"/>
    <cellStyle name="20% - Accent3 5 2 2 2 2 2 2 2 2" xfId="9103"/>
    <cellStyle name="20% - Accent3 5 2 2 2 2 2 2 3" xfId="9104"/>
    <cellStyle name="20% - Accent3 5 2 2 2 2 2 3" xfId="9105"/>
    <cellStyle name="20% - Accent3 5 2 2 2 2 2 3 2" xfId="9106"/>
    <cellStyle name="20% - Accent3 5 2 2 2 2 2 4" xfId="9107"/>
    <cellStyle name="20% - Accent3 5 2 2 2 2 3" xfId="9108"/>
    <cellStyle name="20% - Accent3 5 2 2 2 2 3 2" xfId="9109"/>
    <cellStyle name="20% - Accent3 5 2 2 2 2 3 2 2" xfId="9110"/>
    <cellStyle name="20% - Accent3 5 2 2 2 2 3 3" xfId="9111"/>
    <cellStyle name="20% - Accent3 5 2 2 2 2 4" xfId="9112"/>
    <cellStyle name="20% - Accent3 5 2 2 2 2 4 2" xfId="9113"/>
    <cellStyle name="20% - Accent3 5 2 2 2 2 5" xfId="9114"/>
    <cellStyle name="20% - Accent3 5 2 2 2 3" xfId="9115"/>
    <cellStyle name="20% - Accent3 5 2 2 2 3 2" xfId="9116"/>
    <cellStyle name="20% - Accent3 5 2 2 2 3 2 2" xfId="9117"/>
    <cellStyle name="20% - Accent3 5 2 2 2 3 2 2 2" xfId="9118"/>
    <cellStyle name="20% - Accent3 5 2 2 2 3 2 3" xfId="9119"/>
    <cellStyle name="20% - Accent3 5 2 2 2 3 3" xfId="9120"/>
    <cellStyle name="20% - Accent3 5 2 2 2 3 3 2" xfId="9121"/>
    <cellStyle name="20% - Accent3 5 2 2 2 3 4" xfId="9122"/>
    <cellStyle name="20% - Accent3 5 2 2 2 4" xfId="9123"/>
    <cellStyle name="20% - Accent3 5 2 2 2 4 2" xfId="9124"/>
    <cellStyle name="20% - Accent3 5 2 2 2 4 2 2" xfId="9125"/>
    <cellStyle name="20% - Accent3 5 2 2 2 4 3" xfId="9126"/>
    <cellStyle name="20% - Accent3 5 2 2 2 5" xfId="9127"/>
    <cellStyle name="20% - Accent3 5 2 2 2 5 2" xfId="9128"/>
    <cellStyle name="20% - Accent3 5 2 2 2 6" xfId="9129"/>
    <cellStyle name="20% - Accent3 5 2 2 3" xfId="9130"/>
    <cellStyle name="20% - Accent3 5 2 2 3 2" xfId="9131"/>
    <cellStyle name="20% - Accent3 5 2 2 3 2 2" xfId="9132"/>
    <cellStyle name="20% - Accent3 5 2 2 3 2 2 2" xfId="9133"/>
    <cellStyle name="20% - Accent3 5 2 2 3 2 2 2 2" xfId="9134"/>
    <cellStyle name="20% - Accent3 5 2 2 3 2 2 3" xfId="9135"/>
    <cellStyle name="20% - Accent3 5 2 2 3 2 3" xfId="9136"/>
    <cellStyle name="20% - Accent3 5 2 2 3 2 3 2" xfId="9137"/>
    <cellStyle name="20% - Accent3 5 2 2 3 2 4" xfId="9138"/>
    <cellStyle name="20% - Accent3 5 2 2 3 3" xfId="9139"/>
    <cellStyle name="20% - Accent3 5 2 2 3 3 2" xfId="9140"/>
    <cellStyle name="20% - Accent3 5 2 2 3 3 2 2" xfId="9141"/>
    <cellStyle name="20% - Accent3 5 2 2 3 3 3" xfId="9142"/>
    <cellStyle name="20% - Accent3 5 2 2 3 4" xfId="9143"/>
    <cellStyle name="20% - Accent3 5 2 2 3 4 2" xfId="9144"/>
    <cellStyle name="20% - Accent3 5 2 2 3 5" xfId="9145"/>
    <cellStyle name="20% - Accent3 5 2 2 4" xfId="9146"/>
    <cellStyle name="20% - Accent3 5 2 2 4 2" xfId="9147"/>
    <cellStyle name="20% - Accent3 5 2 2 4 2 2" xfId="9148"/>
    <cellStyle name="20% - Accent3 5 2 2 4 2 2 2" xfId="9149"/>
    <cellStyle name="20% - Accent3 5 2 2 4 2 3" xfId="9150"/>
    <cellStyle name="20% - Accent3 5 2 2 4 3" xfId="9151"/>
    <cellStyle name="20% - Accent3 5 2 2 4 3 2" xfId="9152"/>
    <cellStyle name="20% - Accent3 5 2 2 4 4" xfId="9153"/>
    <cellStyle name="20% - Accent3 5 2 2 5" xfId="9154"/>
    <cellStyle name="20% - Accent3 5 2 2 5 2" xfId="9155"/>
    <cellStyle name="20% - Accent3 5 2 2 5 2 2" xfId="9156"/>
    <cellStyle name="20% - Accent3 5 2 2 5 3" xfId="9157"/>
    <cellStyle name="20% - Accent3 5 2 2 6" xfId="9158"/>
    <cellStyle name="20% - Accent3 5 2 2 6 2" xfId="9159"/>
    <cellStyle name="20% - Accent3 5 2 2 7" xfId="9160"/>
    <cellStyle name="20% - Accent3 5 2 3" xfId="9161"/>
    <cellStyle name="20% - Accent3 5 2 3 2" xfId="9162"/>
    <cellStyle name="20% - Accent3 5 2 3 2 2" xfId="9163"/>
    <cellStyle name="20% - Accent3 5 2 3 2 2 2" xfId="9164"/>
    <cellStyle name="20% - Accent3 5 2 3 2 2 2 2" xfId="9165"/>
    <cellStyle name="20% - Accent3 5 2 3 2 2 2 2 2" xfId="9166"/>
    <cellStyle name="20% - Accent3 5 2 3 2 2 2 3" xfId="9167"/>
    <cellStyle name="20% - Accent3 5 2 3 2 2 3" xfId="9168"/>
    <cellStyle name="20% - Accent3 5 2 3 2 2 3 2" xfId="9169"/>
    <cellStyle name="20% - Accent3 5 2 3 2 2 4" xfId="9170"/>
    <cellStyle name="20% - Accent3 5 2 3 2 3" xfId="9171"/>
    <cellStyle name="20% - Accent3 5 2 3 2 3 2" xfId="9172"/>
    <cellStyle name="20% - Accent3 5 2 3 2 3 2 2" xfId="9173"/>
    <cellStyle name="20% - Accent3 5 2 3 2 3 3" xfId="9174"/>
    <cellStyle name="20% - Accent3 5 2 3 2 4" xfId="9175"/>
    <cellStyle name="20% - Accent3 5 2 3 2 4 2" xfId="9176"/>
    <cellStyle name="20% - Accent3 5 2 3 2 5" xfId="9177"/>
    <cellStyle name="20% - Accent3 5 2 3 3" xfId="9178"/>
    <cellStyle name="20% - Accent3 5 2 3 3 2" xfId="9179"/>
    <cellStyle name="20% - Accent3 5 2 3 3 2 2" xfId="9180"/>
    <cellStyle name="20% - Accent3 5 2 3 3 2 2 2" xfId="9181"/>
    <cellStyle name="20% - Accent3 5 2 3 3 2 3" xfId="9182"/>
    <cellStyle name="20% - Accent3 5 2 3 3 3" xfId="9183"/>
    <cellStyle name="20% - Accent3 5 2 3 3 3 2" xfId="9184"/>
    <cellStyle name="20% - Accent3 5 2 3 3 4" xfId="9185"/>
    <cellStyle name="20% - Accent3 5 2 3 4" xfId="9186"/>
    <cellStyle name="20% - Accent3 5 2 3 4 2" xfId="9187"/>
    <cellStyle name="20% - Accent3 5 2 3 4 2 2" xfId="9188"/>
    <cellStyle name="20% - Accent3 5 2 3 4 3" xfId="9189"/>
    <cellStyle name="20% - Accent3 5 2 3 5" xfId="9190"/>
    <cellStyle name="20% - Accent3 5 2 3 5 2" xfId="9191"/>
    <cellStyle name="20% - Accent3 5 2 3 6" xfId="9192"/>
    <cellStyle name="20% - Accent3 5 2 4" xfId="9193"/>
    <cellStyle name="20% - Accent3 5 2 4 2" xfId="9194"/>
    <cellStyle name="20% - Accent3 5 2 4 2 2" xfId="9195"/>
    <cellStyle name="20% - Accent3 5 2 4 2 2 2" xfId="9196"/>
    <cellStyle name="20% - Accent3 5 2 4 2 2 2 2" xfId="9197"/>
    <cellStyle name="20% - Accent3 5 2 4 2 2 3" xfId="9198"/>
    <cellStyle name="20% - Accent3 5 2 4 2 3" xfId="9199"/>
    <cellStyle name="20% - Accent3 5 2 4 2 3 2" xfId="9200"/>
    <cellStyle name="20% - Accent3 5 2 4 2 4" xfId="9201"/>
    <cellStyle name="20% - Accent3 5 2 4 3" xfId="9202"/>
    <cellStyle name="20% - Accent3 5 2 4 3 2" xfId="9203"/>
    <cellStyle name="20% - Accent3 5 2 4 3 2 2" xfId="9204"/>
    <cellStyle name="20% - Accent3 5 2 4 3 3" xfId="9205"/>
    <cellStyle name="20% - Accent3 5 2 4 4" xfId="9206"/>
    <cellStyle name="20% - Accent3 5 2 4 4 2" xfId="9207"/>
    <cellStyle name="20% - Accent3 5 2 4 5" xfId="9208"/>
    <cellStyle name="20% - Accent3 5 2 5" xfId="9209"/>
    <cellStyle name="20% - Accent3 5 2 5 2" xfId="9210"/>
    <cellStyle name="20% - Accent3 5 2 5 2 2" xfId="9211"/>
    <cellStyle name="20% - Accent3 5 2 5 2 2 2" xfId="9212"/>
    <cellStyle name="20% - Accent3 5 2 5 2 3" xfId="9213"/>
    <cellStyle name="20% - Accent3 5 2 5 3" xfId="9214"/>
    <cellStyle name="20% - Accent3 5 2 5 3 2" xfId="9215"/>
    <cellStyle name="20% - Accent3 5 2 5 4" xfId="9216"/>
    <cellStyle name="20% - Accent3 5 2 6" xfId="9217"/>
    <cellStyle name="20% - Accent3 5 2 6 2" xfId="9218"/>
    <cellStyle name="20% - Accent3 5 2 6 2 2" xfId="9219"/>
    <cellStyle name="20% - Accent3 5 2 6 3" xfId="9220"/>
    <cellStyle name="20% - Accent3 5 2 7" xfId="9221"/>
    <cellStyle name="20% - Accent3 5 2 7 2" xfId="9222"/>
    <cellStyle name="20% - Accent3 5 2 8" xfId="9223"/>
    <cellStyle name="20% - Accent3 5 3" xfId="9224"/>
    <cellStyle name="20% - Accent3 5 3 2" xfId="9225"/>
    <cellStyle name="20% - Accent3 5 3 2 2" xfId="9226"/>
    <cellStyle name="20% - Accent3 5 3 2 2 2" xfId="9227"/>
    <cellStyle name="20% - Accent3 5 3 2 2 2 2" xfId="9228"/>
    <cellStyle name="20% - Accent3 5 3 2 2 2 2 2" xfId="9229"/>
    <cellStyle name="20% - Accent3 5 3 2 2 2 2 2 2" xfId="9230"/>
    <cellStyle name="20% - Accent3 5 3 2 2 2 2 3" xfId="9231"/>
    <cellStyle name="20% - Accent3 5 3 2 2 2 3" xfId="9232"/>
    <cellStyle name="20% - Accent3 5 3 2 2 2 3 2" xfId="9233"/>
    <cellStyle name="20% - Accent3 5 3 2 2 2 4" xfId="9234"/>
    <cellStyle name="20% - Accent3 5 3 2 2 3" xfId="9235"/>
    <cellStyle name="20% - Accent3 5 3 2 2 3 2" xfId="9236"/>
    <cellStyle name="20% - Accent3 5 3 2 2 3 2 2" xfId="9237"/>
    <cellStyle name="20% - Accent3 5 3 2 2 3 3" xfId="9238"/>
    <cellStyle name="20% - Accent3 5 3 2 2 4" xfId="9239"/>
    <cellStyle name="20% - Accent3 5 3 2 2 4 2" xfId="9240"/>
    <cellStyle name="20% - Accent3 5 3 2 2 5" xfId="9241"/>
    <cellStyle name="20% - Accent3 5 3 2 3" xfId="9242"/>
    <cellStyle name="20% - Accent3 5 3 2 3 2" xfId="9243"/>
    <cellStyle name="20% - Accent3 5 3 2 3 2 2" xfId="9244"/>
    <cellStyle name="20% - Accent3 5 3 2 3 2 2 2" xfId="9245"/>
    <cellStyle name="20% - Accent3 5 3 2 3 2 3" xfId="9246"/>
    <cellStyle name="20% - Accent3 5 3 2 3 3" xfId="9247"/>
    <cellStyle name="20% - Accent3 5 3 2 3 3 2" xfId="9248"/>
    <cellStyle name="20% - Accent3 5 3 2 3 4" xfId="9249"/>
    <cellStyle name="20% - Accent3 5 3 2 4" xfId="9250"/>
    <cellStyle name="20% - Accent3 5 3 2 4 2" xfId="9251"/>
    <cellStyle name="20% - Accent3 5 3 2 4 2 2" xfId="9252"/>
    <cellStyle name="20% - Accent3 5 3 2 4 3" xfId="9253"/>
    <cellStyle name="20% - Accent3 5 3 2 5" xfId="9254"/>
    <cellStyle name="20% - Accent3 5 3 2 5 2" xfId="9255"/>
    <cellStyle name="20% - Accent3 5 3 2 6" xfId="9256"/>
    <cellStyle name="20% - Accent3 5 3 3" xfId="9257"/>
    <cellStyle name="20% - Accent3 5 3 3 2" xfId="9258"/>
    <cellStyle name="20% - Accent3 5 3 3 2 2" xfId="9259"/>
    <cellStyle name="20% - Accent3 5 3 3 2 2 2" xfId="9260"/>
    <cellStyle name="20% - Accent3 5 3 3 2 2 2 2" xfId="9261"/>
    <cellStyle name="20% - Accent3 5 3 3 2 2 3" xfId="9262"/>
    <cellStyle name="20% - Accent3 5 3 3 2 3" xfId="9263"/>
    <cellStyle name="20% - Accent3 5 3 3 2 3 2" xfId="9264"/>
    <cellStyle name="20% - Accent3 5 3 3 2 4" xfId="9265"/>
    <cellStyle name="20% - Accent3 5 3 3 3" xfId="9266"/>
    <cellStyle name="20% - Accent3 5 3 3 3 2" xfId="9267"/>
    <cellStyle name="20% - Accent3 5 3 3 3 2 2" xfId="9268"/>
    <cellStyle name="20% - Accent3 5 3 3 3 3" xfId="9269"/>
    <cellStyle name="20% - Accent3 5 3 3 4" xfId="9270"/>
    <cellStyle name="20% - Accent3 5 3 3 4 2" xfId="9271"/>
    <cellStyle name="20% - Accent3 5 3 3 5" xfId="9272"/>
    <cellStyle name="20% - Accent3 5 3 4" xfId="9273"/>
    <cellStyle name="20% - Accent3 5 3 4 2" xfId="9274"/>
    <cellStyle name="20% - Accent3 5 3 4 2 2" xfId="9275"/>
    <cellStyle name="20% - Accent3 5 3 4 2 2 2" xfId="9276"/>
    <cellStyle name="20% - Accent3 5 3 4 2 3" xfId="9277"/>
    <cellStyle name="20% - Accent3 5 3 4 3" xfId="9278"/>
    <cellStyle name="20% - Accent3 5 3 4 3 2" xfId="9279"/>
    <cellStyle name="20% - Accent3 5 3 4 4" xfId="9280"/>
    <cellStyle name="20% - Accent3 5 3 5" xfId="9281"/>
    <cellStyle name="20% - Accent3 5 3 5 2" xfId="9282"/>
    <cellStyle name="20% - Accent3 5 3 5 2 2" xfId="9283"/>
    <cellStyle name="20% - Accent3 5 3 5 3" xfId="9284"/>
    <cellStyle name="20% - Accent3 5 3 6" xfId="9285"/>
    <cellStyle name="20% - Accent3 5 3 6 2" xfId="9286"/>
    <cellStyle name="20% - Accent3 5 3 7" xfId="9287"/>
    <cellStyle name="20% - Accent3 5 4" xfId="9288"/>
    <cellStyle name="20% - Accent3 5 4 2" xfId="9289"/>
    <cellStyle name="20% - Accent3 5 4 2 2" xfId="9290"/>
    <cellStyle name="20% - Accent3 5 4 2 2 2" xfId="9291"/>
    <cellStyle name="20% - Accent3 5 4 2 2 2 2" xfId="9292"/>
    <cellStyle name="20% - Accent3 5 4 2 2 2 2 2" xfId="9293"/>
    <cellStyle name="20% - Accent3 5 4 2 2 2 3" xfId="9294"/>
    <cellStyle name="20% - Accent3 5 4 2 2 3" xfId="9295"/>
    <cellStyle name="20% - Accent3 5 4 2 2 3 2" xfId="9296"/>
    <cellStyle name="20% - Accent3 5 4 2 2 4" xfId="9297"/>
    <cellStyle name="20% - Accent3 5 4 2 3" xfId="9298"/>
    <cellStyle name="20% - Accent3 5 4 2 3 2" xfId="9299"/>
    <cellStyle name="20% - Accent3 5 4 2 3 2 2" xfId="9300"/>
    <cellStyle name="20% - Accent3 5 4 2 3 3" xfId="9301"/>
    <cellStyle name="20% - Accent3 5 4 2 4" xfId="9302"/>
    <cellStyle name="20% - Accent3 5 4 2 4 2" xfId="9303"/>
    <cellStyle name="20% - Accent3 5 4 2 5" xfId="9304"/>
    <cellStyle name="20% - Accent3 5 4 3" xfId="9305"/>
    <cellStyle name="20% - Accent3 5 4 3 2" xfId="9306"/>
    <cellStyle name="20% - Accent3 5 4 3 2 2" xfId="9307"/>
    <cellStyle name="20% - Accent3 5 4 3 2 2 2" xfId="9308"/>
    <cellStyle name="20% - Accent3 5 4 3 2 3" xfId="9309"/>
    <cellStyle name="20% - Accent3 5 4 3 3" xfId="9310"/>
    <cellStyle name="20% - Accent3 5 4 3 3 2" xfId="9311"/>
    <cellStyle name="20% - Accent3 5 4 3 4" xfId="9312"/>
    <cellStyle name="20% - Accent3 5 4 4" xfId="9313"/>
    <cellStyle name="20% - Accent3 5 4 4 2" xfId="9314"/>
    <cellStyle name="20% - Accent3 5 4 4 2 2" xfId="9315"/>
    <cellStyle name="20% - Accent3 5 4 4 3" xfId="9316"/>
    <cellStyle name="20% - Accent3 5 4 5" xfId="9317"/>
    <cellStyle name="20% - Accent3 5 4 5 2" xfId="9318"/>
    <cellStyle name="20% - Accent3 5 4 6" xfId="9319"/>
    <cellStyle name="20% - Accent3 5 5" xfId="9320"/>
    <cellStyle name="20% - Accent3 5 5 2" xfId="9321"/>
    <cellStyle name="20% - Accent3 5 5 2 2" xfId="9322"/>
    <cellStyle name="20% - Accent3 5 5 2 2 2" xfId="9323"/>
    <cellStyle name="20% - Accent3 5 5 2 2 2 2" xfId="9324"/>
    <cellStyle name="20% - Accent3 5 5 2 2 3" xfId="9325"/>
    <cellStyle name="20% - Accent3 5 5 2 3" xfId="9326"/>
    <cellStyle name="20% - Accent3 5 5 2 3 2" xfId="9327"/>
    <cellStyle name="20% - Accent3 5 5 2 4" xfId="9328"/>
    <cellStyle name="20% - Accent3 5 5 3" xfId="9329"/>
    <cellStyle name="20% - Accent3 5 5 3 2" xfId="9330"/>
    <cellStyle name="20% - Accent3 5 5 3 2 2" xfId="9331"/>
    <cellStyle name="20% - Accent3 5 5 3 3" xfId="9332"/>
    <cellStyle name="20% - Accent3 5 5 4" xfId="9333"/>
    <cellStyle name="20% - Accent3 5 5 4 2" xfId="9334"/>
    <cellStyle name="20% - Accent3 5 5 5" xfId="9335"/>
    <cellStyle name="20% - Accent3 5 6" xfId="9336"/>
    <cellStyle name="20% - Accent3 5 6 2" xfId="9337"/>
    <cellStyle name="20% - Accent3 5 6 2 2" xfId="9338"/>
    <cellStyle name="20% - Accent3 5 6 2 2 2" xfId="9339"/>
    <cellStyle name="20% - Accent3 5 6 2 3" xfId="9340"/>
    <cellStyle name="20% - Accent3 5 6 3" xfId="9341"/>
    <cellStyle name="20% - Accent3 5 6 3 2" xfId="9342"/>
    <cellStyle name="20% - Accent3 5 6 4" xfId="9343"/>
    <cellStyle name="20% - Accent3 5 7" xfId="9344"/>
    <cellStyle name="20% - Accent3 5 7 2" xfId="9345"/>
    <cellStyle name="20% - Accent3 5 7 2 2" xfId="9346"/>
    <cellStyle name="20% - Accent3 5 7 3" xfId="9347"/>
    <cellStyle name="20% - Accent3 5 8" xfId="9348"/>
    <cellStyle name="20% - Accent3 5 8 2" xfId="9349"/>
    <cellStyle name="20% - Accent3 5 9" xfId="9350"/>
    <cellStyle name="20% - Accent3 6" xfId="9351"/>
    <cellStyle name="20% - Accent3 6 2" xfId="9352"/>
    <cellStyle name="20% - Accent3 6 2 2" xfId="9353"/>
    <cellStyle name="20% - Accent3 6 2 2 2" xfId="9354"/>
    <cellStyle name="20% - Accent3 6 2 2 2 2" xfId="9355"/>
    <cellStyle name="20% - Accent3 6 2 2 2 2 2" xfId="9356"/>
    <cellStyle name="20% - Accent3 6 2 2 2 2 2 2" xfId="9357"/>
    <cellStyle name="20% - Accent3 6 2 2 2 2 2 2 2" xfId="9358"/>
    <cellStyle name="20% - Accent3 6 2 2 2 2 2 2 2 2" xfId="9359"/>
    <cellStyle name="20% - Accent3 6 2 2 2 2 2 2 3" xfId="9360"/>
    <cellStyle name="20% - Accent3 6 2 2 2 2 2 3" xfId="9361"/>
    <cellStyle name="20% - Accent3 6 2 2 2 2 2 3 2" xfId="9362"/>
    <cellStyle name="20% - Accent3 6 2 2 2 2 2 4" xfId="9363"/>
    <cellStyle name="20% - Accent3 6 2 2 2 2 3" xfId="9364"/>
    <cellStyle name="20% - Accent3 6 2 2 2 2 3 2" xfId="9365"/>
    <cellStyle name="20% - Accent3 6 2 2 2 2 3 2 2" xfId="9366"/>
    <cellStyle name="20% - Accent3 6 2 2 2 2 3 3" xfId="9367"/>
    <cellStyle name="20% - Accent3 6 2 2 2 2 4" xfId="9368"/>
    <cellStyle name="20% - Accent3 6 2 2 2 2 4 2" xfId="9369"/>
    <cellStyle name="20% - Accent3 6 2 2 2 2 5" xfId="9370"/>
    <cellStyle name="20% - Accent3 6 2 2 2 3" xfId="9371"/>
    <cellStyle name="20% - Accent3 6 2 2 2 3 2" xfId="9372"/>
    <cellStyle name="20% - Accent3 6 2 2 2 3 2 2" xfId="9373"/>
    <cellStyle name="20% - Accent3 6 2 2 2 3 2 2 2" xfId="9374"/>
    <cellStyle name="20% - Accent3 6 2 2 2 3 2 3" xfId="9375"/>
    <cellStyle name="20% - Accent3 6 2 2 2 3 3" xfId="9376"/>
    <cellStyle name="20% - Accent3 6 2 2 2 3 3 2" xfId="9377"/>
    <cellStyle name="20% - Accent3 6 2 2 2 3 4" xfId="9378"/>
    <cellStyle name="20% - Accent3 6 2 2 2 4" xfId="9379"/>
    <cellStyle name="20% - Accent3 6 2 2 2 4 2" xfId="9380"/>
    <cellStyle name="20% - Accent3 6 2 2 2 4 2 2" xfId="9381"/>
    <cellStyle name="20% - Accent3 6 2 2 2 4 3" xfId="9382"/>
    <cellStyle name="20% - Accent3 6 2 2 2 5" xfId="9383"/>
    <cellStyle name="20% - Accent3 6 2 2 2 5 2" xfId="9384"/>
    <cellStyle name="20% - Accent3 6 2 2 2 6" xfId="9385"/>
    <cellStyle name="20% - Accent3 6 2 2 3" xfId="9386"/>
    <cellStyle name="20% - Accent3 6 2 2 3 2" xfId="9387"/>
    <cellStyle name="20% - Accent3 6 2 2 3 2 2" xfId="9388"/>
    <cellStyle name="20% - Accent3 6 2 2 3 2 2 2" xfId="9389"/>
    <cellStyle name="20% - Accent3 6 2 2 3 2 2 2 2" xfId="9390"/>
    <cellStyle name="20% - Accent3 6 2 2 3 2 2 3" xfId="9391"/>
    <cellStyle name="20% - Accent3 6 2 2 3 2 3" xfId="9392"/>
    <cellStyle name="20% - Accent3 6 2 2 3 2 3 2" xfId="9393"/>
    <cellStyle name="20% - Accent3 6 2 2 3 2 4" xfId="9394"/>
    <cellStyle name="20% - Accent3 6 2 2 3 3" xfId="9395"/>
    <cellStyle name="20% - Accent3 6 2 2 3 3 2" xfId="9396"/>
    <cellStyle name="20% - Accent3 6 2 2 3 3 2 2" xfId="9397"/>
    <cellStyle name="20% - Accent3 6 2 2 3 3 3" xfId="9398"/>
    <cellStyle name="20% - Accent3 6 2 2 3 4" xfId="9399"/>
    <cellStyle name="20% - Accent3 6 2 2 3 4 2" xfId="9400"/>
    <cellStyle name="20% - Accent3 6 2 2 3 5" xfId="9401"/>
    <cellStyle name="20% - Accent3 6 2 2 4" xfId="9402"/>
    <cellStyle name="20% - Accent3 6 2 2 4 2" xfId="9403"/>
    <cellStyle name="20% - Accent3 6 2 2 4 2 2" xfId="9404"/>
    <cellStyle name="20% - Accent3 6 2 2 4 2 2 2" xfId="9405"/>
    <cellStyle name="20% - Accent3 6 2 2 4 2 3" xfId="9406"/>
    <cellStyle name="20% - Accent3 6 2 2 4 3" xfId="9407"/>
    <cellStyle name="20% - Accent3 6 2 2 4 3 2" xfId="9408"/>
    <cellStyle name="20% - Accent3 6 2 2 4 4" xfId="9409"/>
    <cellStyle name="20% - Accent3 6 2 2 5" xfId="9410"/>
    <cellStyle name="20% - Accent3 6 2 2 5 2" xfId="9411"/>
    <cellStyle name="20% - Accent3 6 2 2 5 2 2" xfId="9412"/>
    <cellStyle name="20% - Accent3 6 2 2 5 3" xfId="9413"/>
    <cellStyle name="20% - Accent3 6 2 2 6" xfId="9414"/>
    <cellStyle name="20% - Accent3 6 2 2 6 2" xfId="9415"/>
    <cellStyle name="20% - Accent3 6 2 2 7" xfId="9416"/>
    <cellStyle name="20% - Accent3 6 2 3" xfId="9417"/>
    <cellStyle name="20% - Accent3 6 2 3 2" xfId="9418"/>
    <cellStyle name="20% - Accent3 6 2 3 2 2" xfId="9419"/>
    <cellStyle name="20% - Accent3 6 2 3 2 2 2" xfId="9420"/>
    <cellStyle name="20% - Accent3 6 2 3 2 2 2 2" xfId="9421"/>
    <cellStyle name="20% - Accent3 6 2 3 2 2 2 2 2" xfId="9422"/>
    <cellStyle name="20% - Accent3 6 2 3 2 2 2 3" xfId="9423"/>
    <cellStyle name="20% - Accent3 6 2 3 2 2 3" xfId="9424"/>
    <cellStyle name="20% - Accent3 6 2 3 2 2 3 2" xfId="9425"/>
    <cellStyle name="20% - Accent3 6 2 3 2 2 4" xfId="9426"/>
    <cellStyle name="20% - Accent3 6 2 3 2 3" xfId="9427"/>
    <cellStyle name="20% - Accent3 6 2 3 2 3 2" xfId="9428"/>
    <cellStyle name="20% - Accent3 6 2 3 2 3 2 2" xfId="9429"/>
    <cellStyle name="20% - Accent3 6 2 3 2 3 3" xfId="9430"/>
    <cellStyle name="20% - Accent3 6 2 3 2 4" xfId="9431"/>
    <cellStyle name="20% - Accent3 6 2 3 2 4 2" xfId="9432"/>
    <cellStyle name="20% - Accent3 6 2 3 2 5" xfId="9433"/>
    <cellStyle name="20% - Accent3 6 2 3 3" xfId="9434"/>
    <cellStyle name="20% - Accent3 6 2 3 3 2" xfId="9435"/>
    <cellStyle name="20% - Accent3 6 2 3 3 2 2" xfId="9436"/>
    <cellStyle name="20% - Accent3 6 2 3 3 2 2 2" xfId="9437"/>
    <cellStyle name="20% - Accent3 6 2 3 3 2 3" xfId="9438"/>
    <cellStyle name="20% - Accent3 6 2 3 3 3" xfId="9439"/>
    <cellStyle name="20% - Accent3 6 2 3 3 3 2" xfId="9440"/>
    <cellStyle name="20% - Accent3 6 2 3 3 4" xfId="9441"/>
    <cellStyle name="20% - Accent3 6 2 3 4" xfId="9442"/>
    <cellStyle name="20% - Accent3 6 2 3 4 2" xfId="9443"/>
    <cellStyle name="20% - Accent3 6 2 3 4 2 2" xfId="9444"/>
    <cellStyle name="20% - Accent3 6 2 3 4 3" xfId="9445"/>
    <cellStyle name="20% - Accent3 6 2 3 5" xfId="9446"/>
    <cellStyle name="20% - Accent3 6 2 3 5 2" xfId="9447"/>
    <cellStyle name="20% - Accent3 6 2 3 6" xfId="9448"/>
    <cellStyle name="20% - Accent3 6 2 4" xfId="9449"/>
    <cellStyle name="20% - Accent3 6 2 4 2" xfId="9450"/>
    <cellStyle name="20% - Accent3 6 2 4 2 2" xfId="9451"/>
    <cellStyle name="20% - Accent3 6 2 4 2 2 2" xfId="9452"/>
    <cellStyle name="20% - Accent3 6 2 4 2 2 2 2" xfId="9453"/>
    <cellStyle name="20% - Accent3 6 2 4 2 2 3" xfId="9454"/>
    <cellStyle name="20% - Accent3 6 2 4 2 3" xfId="9455"/>
    <cellStyle name="20% - Accent3 6 2 4 2 3 2" xfId="9456"/>
    <cellStyle name="20% - Accent3 6 2 4 2 4" xfId="9457"/>
    <cellStyle name="20% - Accent3 6 2 4 3" xfId="9458"/>
    <cellStyle name="20% - Accent3 6 2 4 3 2" xfId="9459"/>
    <cellStyle name="20% - Accent3 6 2 4 3 2 2" xfId="9460"/>
    <cellStyle name="20% - Accent3 6 2 4 3 3" xfId="9461"/>
    <cellStyle name="20% - Accent3 6 2 4 4" xfId="9462"/>
    <cellStyle name="20% - Accent3 6 2 4 4 2" xfId="9463"/>
    <cellStyle name="20% - Accent3 6 2 4 5" xfId="9464"/>
    <cellStyle name="20% - Accent3 6 2 5" xfId="9465"/>
    <cellStyle name="20% - Accent3 6 2 5 2" xfId="9466"/>
    <cellStyle name="20% - Accent3 6 2 5 2 2" xfId="9467"/>
    <cellStyle name="20% - Accent3 6 2 5 2 2 2" xfId="9468"/>
    <cellStyle name="20% - Accent3 6 2 5 2 3" xfId="9469"/>
    <cellStyle name="20% - Accent3 6 2 5 3" xfId="9470"/>
    <cellStyle name="20% - Accent3 6 2 5 3 2" xfId="9471"/>
    <cellStyle name="20% - Accent3 6 2 5 4" xfId="9472"/>
    <cellStyle name="20% - Accent3 6 2 6" xfId="9473"/>
    <cellStyle name="20% - Accent3 6 2 6 2" xfId="9474"/>
    <cellStyle name="20% - Accent3 6 2 6 2 2" xfId="9475"/>
    <cellStyle name="20% - Accent3 6 2 6 3" xfId="9476"/>
    <cellStyle name="20% - Accent3 6 2 7" xfId="9477"/>
    <cellStyle name="20% - Accent3 6 2 7 2" xfId="9478"/>
    <cellStyle name="20% - Accent3 6 2 8" xfId="9479"/>
    <cellStyle name="20% - Accent3 6 3" xfId="9480"/>
    <cellStyle name="20% - Accent3 6 3 2" xfId="9481"/>
    <cellStyle name="20% - Accent3 6 3 2 2" xfId="9482"/>
    <cellStyle name="20% - Accent3 6 3 2 2 2" xfId="9483"/>
    <cellStyle name="20% - Accent3 6 3 2 2 2 2" xfId="9484"/>
    <cellStyle name="20% - Accent3 6 3 2 2 2 2 2" xfId="9485"/>
    <cellStyle name="20% - Accent3 6 3 2 2 2 2 2 2" xfId="9486"/>
    <cellStyle name="20% - Accent3 6 3 2 2 2 2 3" xfId="9487"/>
    <cellStyle name="20% - Accent3 6 3 2 2 2 3" xfId="9488"/>
    <cellStyle name="20% - Accent3 6 3 2 2 2 3 2" xfId="9489"/>
    <cellStyle name="20% - Accent3 6 3 2 2 2 4" xfId="9490"/>
    <cellStyle name="20% - Accent3 6 3 2 2 3" xfId="9491"/>
    <cellStyle name="20% - Accent3 6 3 2 2 3 2" xfId="9492"/>
    <cellStyle name="20% - Accent3 6 3 2 2 3 2 2" xfId="9493"/>
    <cellStyle name="20% - Accent3 6 3 2 2 3 3" xfId="9494"/>
    <cellStyle name="20% - Accent3 6 3 2 2 4" xfId="9495"/>
    <cellStyle name="20% - Accent3 6 3 2 2 4 2" xfId="9496"/>
    <cellStyle name="20% - Accent3 6 3 2 2 5" xfId="9497"/>
    <cellStyle name="20% - Accent3 6 3 2 3" xfId="9498"/>
    <cellStyle name="20% - Accent3 6 3 2 3 2" xfId="9499"/>
    <cellStyle name="20% - Accent3 6 3 2 3 2 2" xfId="9500"/>
    <cellStyle name="20% - Accent3 6 3 2 3 2 2 2" xfId="9501"/>
    <cellStyle name="20% - Accent3 6 3 2 3 2 3" xfId="9502"/>
    <cellStyle name="20% - Accent3 6 3 2 3 3" xfId="9503"/>
    <cellStyle name="20% - Accent3 6 3 2 3 3 2" xfId="9504"/>
    <cellStyle name="20% - Accent3 6 3 2 3 4" xfId="9505"/>
    <cellStyle name="20% - Accent3 6 3 2 4" xfId="9506"/>
    <cellStyle name="20% - Accent3 6 3 2 4 2" xfId="9507"/>
    <cellStyle name="20% - Accent3 6 3 2 4 2 2" xfId="9508"/>
    <cellStyle name="20% - Accent3 6 3 2 4 3" xfId="9509"/>
    <cellStyle name="20% - Accent3 6 3 2 5" xfId="9510"/>
    <cellStyle name="20% - Accent3 6 3 2 5 2" xfId="9511"/>
    <cellStyle name="20% - Accent3 6 3 2 6" xfId="9512"/>
    <cellStyle name="20% - Accent3 6 3 3" xfId="9513"/>
    <cellStyle name="20% - Accent3 6 3 3 2" xfId="9514"/>
    <cellStyle name="20% - Accent3 6 3 3 2 2" xfId="9515"/>
    <cellStyle name="20% - Accent3 6 3 3 2 2 2" xfId="9516"/>
    <cellStyle name="20% - Accent3 6 3 3 2 2 2 2" xfId="9517"/>
    <cellStyle name="20% - Accent3 6 3 3 2 2 3" xfId="9518"/>
    <cellStyle name="20% - Accent3 6 3 3 2 3" xfId="9519"/>
    <cellStyle name="20% - Accent3 6 3 3 2 3 2" xfId="9520"/>
    <cellStyle name="20% - Accent3 6 3 3 2 4" xfId="9521"/>
    <cellStyle name="20% - Accent3 6 3 3 3" xfId="9522"/>
    <cellStyle name="20% - Accent3 6 3 3 3 2" xfId="9523"/>
    <cellStyle name="20% - Accent3 6 3 3 3 2 2" xfId="9524"/>
    <cellStyle name="20% - Accent3 6 3 3 3 3" xfId="9525"/>
    <cellStyle name="20% - Accent3 6 3 3 4" xfId="9526"/>
    <cellStyle name="20% - Accent3 6 3 3 4 2" xfId="9527"/>
    <cellStyle name="20% - Accent3 6 3 3 5" xfId="9528"/>
    <cellStyle name="20% - Accent3 6 3 4" xfId="9529"/>
    <cellStyle name="20% - Accent3 6 3 4 2" xfId="9530"/>
    <cellStyle name="20% - Accent3 6 3 4 2 2" xfId="9531"/>
    <cellStyle name="20% - Accent3 6 3 4 2 2 2" xfId="9532"/>
    <cellStyle name="20% - Accent3 6 3 4 2 3" xfId="9533"/>
    <cellStyle name="20% - Accent3 6 3 4 3" xfId="9534"/>
    <cellStyle name="20% - Accent3 6 3 4 3 2" xfId="9535"/>
    <cellStyle name="20% - Accent3 6 3 4 4" xfId="9536"/>
    <cellStyle name="20% - Accent3 6 3 5" xfId="9537"/>
    <cellStyle name="20% - Accent3 6 3 5 2" xfId="9538"/>
    <cellStyle name="20% - Accent3 6 3 5 2 2" xfId="9539"/>
    <cellStyle name="20% - Accent3 6 3 5 3" xfId="9540"/>
    <cellStyle name="20% - Accent3 6 3 6" xfId="9541"/>
    <cellStyle name="20% - Accent3 6 3 6 2" xfId="9542"/>
    <cellStyle name="20% - Accent3 6 3 7" xfId="9543"/>
    <cellStyle name="20% - Accent3 6 4" xfId="9544"/>
    <cellStyle name="20% - Accent3 6 4 2" xfId="9545"/>
    <cellStyle name="20% - Accent3 6 4 2 2" xfId="9546"/>
    <cellStyle name="20% - Accent3 6 4 2 2 2" xfId="9547"/>
    <cellStyle name="20% - Accent3 6 4 2 2 2 2" xfId="9548"/>
    <cellStyle name="20% - Accent3 6 4 2 2 2 2 2" xfId="9549"/>
    <cellStyle name="20% - Accent3 6 4 2 2 2 3" xfId="9550"/>
    <cellStyle name="20% - Accent3 6 4 2 2 3" xfId="9551"/>
    <cellStyle name="20% - Accent3 6 4 2 2 3 2" xfId="9552"/>
    <cellStyle name="20% - Accent3 6 4 2 2 4" xfId="9553"/>
    <cellStyle name="20% - Accent3 6 4 2 3" xfId="9554"/>
    <cellStyle name="20% - Accent3 6 4 2 3 2" xfId="9555"/>
    <cellStyle name="20% - Accent3 6 4 2 3 2 2" xfId="9556"/>
    <cellStyle name="20% - Accent3 6 4 2 3 3" xfId="9557"/>
    <cellStyle name="20% - Accent3 6 4 2 4" xfId="9558"/>
    <cellStyle name="20% - Accent3 6 4 2 4 2" xfId="9559"/>
    <cellStyle name="20% - Accent3 6 4 2 5" xfId="9560"/>
    <cellStyle name="20% - Accent3 6 4 3" xfId="9561"/>
    <cellStyle name="20% - Accent3 6 4 3 2" xfId="9562"/>
    <cellStyle name="20% - Accent3 6 4 3 2 2" xfId="9563"/>
    <cellStyle name="20% - Accent3 6 4 3 2 2 2" xfId="9564"/>
    <cellStyle name="20% - Accent3 6 4 3 2 3" xfId="9565"/>
    <cellStyle name="20% - Accent3 6 4 3 3" xfId="9566"/>
    <cellStyle name="20% - Accent3 6 4 3 3 2" xfId="9567"/>
    <cellStyle name="20% - Accent3 6 4 3 4" xfId="9568"/>
    <cellStyle name="20% - Accent3 6 4 4" xfId="9569"/>
    <cellStyle name="20% - Accent3 6 4 4 2" xfId="9570"/>
    <cellStyle name="20% - Accent3 6 4 4 2 2" xfId="9571"/>
    <cellStyle name="20% - Accent3 6 4 4 3" xfId="9572"/>
    <cellStyle name="20% - Accent3 6 4 5" xfId="9573"/>
    <cellStyle name="20% - Accent3 6 4 5 2" xfId="9574"/>
    <cellStyle name="20% - Accent3 6 4 6" xfId="9575"/>
    <cellStyle name="20% - Accent3 6 5" xfId="9576"/>
    <cellStyle name="20% - Accent3 6 5 2" xfId="9577"/>
    <cellStyle name="20% - Accent3 6 5 2 2" xfId="9578"/>
    <cellStyle name="20% - Accent3 6 5 2 2 2" xfId="9579"/>
    <cellStyle name="20% - Accent3 6 5 2 2 2 2" xfId="9580"/>
    <cellStyle name="20% - Accent3 6 5 2 2 3" xfId="9581"/>
    <cellStyle name="20% - Accent3 6 5 2 3" xfId="9582"/>
    <cellStyle name="20% - Accent3 6 5 2 3 2" xfId="9583"/>
    <cellStyle name="20% - Accent3 6 5 2 4" xfId="9584"/>
    <cellStyle name="20% - Accent3 6 5 3" xfId="9585"/>
    <cellStyle name="20% - Accent3 6 5 3 2" xfId="9586"/>
    <cellStyle name="20% - Accent3 6 5 3 2 2" xfId="9587"/>
    <cellStyle name="20% - Accent3 6 5 3 3" xfId="9588"/>
    <cellStyle name="20% - Accent3 6 5 4" xfId="9589"/>
    <cellStyle name="20% - Accent3 6 5 4 2" xfId="9590"/>
    <cellStyle name="20% - Accent3 6 5 5" xfId="9591"/>
    <cellStyle name="20% - Accent3 6 6" xfId="9592"/>
    <cellStyle name="20% - Accent3 6 6 2" xfId="9593"/>
    <cellStyle name="20% - Accent3 6 6 2 2" xfId="9594"/>
    <cellStyle name="20% - Accent3 6 6 2 2 2" xfId="9595"/>
    <cellStyle name="20% - Accent3 6 6 2 3" xfId="9596"/>
    <cellStyle name="20% - Accent3 6 6 3" xfId="9597"/>
    <cellStyle name="20% - Accent3 6 6 3 2" xfId="9598"/>
    <cellStyle name="20% - Accent3 6 6 4" xfId="9599"/>
    <cellStyle name="20% - Accent3 6 7" xfId="9600"/>
    <cellStyle name="20% - Accent3 6 7 2" xfId="9601"/>
    <cellStyle name="20% - Accent3 6 7 2 2" xfId="9602"/>
    <cellStyle name="20% - Accent3 6 7 3" xfId="9603"/>
    <cellStyle name="20% - Accent3 6 8" xfId="9604"/>
    <cellStyle name="20% - Accent3 6 8 2" xfId="9605"/>
    <cellStyle name="20% - Accent3 6 9" xfId="9606"/>
    <cellStyle name="20% - Accent3 7" xfId="9607"/>
    <cellStyle name="20% - Accent3 7 2" xfId="9608"/>
    <cellStyle name="20% - Accent3 7 2 2" xfId="9609"/>
    <cellStyle name="20% - Accent3 7 2 2 2" xfId="9610"/>
    <cellStyle name="20% - Accent3 7 2 2 2 2" xfId="9611"/>
    <cellStyle name="20% - Accent3 7 2 2 2 2 2" xfId="9612"/>
    <cellStyle name="20% - Accent3 7 2 2 2 2 2 2" xfId="9613"/>
    <cellStyle name="20% - Accent3 7 2 2 2 2 2 2 2" xfId="9614"/>
    <cellStyle name="20% - Accent3 7 2 2 2 2 2 3" xfId="9615"/>
    <cellStyle name="20% - Accent3 7 2 2 2 2 3" xfId="9616"/>
    <cellStyle name="20% - Accent3 7 2 2 2 2 3 2" xfId="9617"/>
    <cellStyle name="20% - Accent3 7 2 2 2 2 4" xfId="9618"/>
    <cellStyle name="20% - Accent3 7 2 2 2 3" xfId="9619"/>
    <cellStyle name="20% - Accent3 7 2 2 2 3 2" xfId="9620"/>
    <cellStyle name="20% - Accent3 7 2 2 2 3 2 2" xfId="9621"/>
    <cellStyle name="20% - Accent3 7 2 2 2 3 3" xfId="9622"/>
    <cellStyle name="20% - Accent3 7 2 2 2 4" xfId="9623"/>
    <cellStyle name="20% - Accent3 7 2 2 2 4 2" xfId="9624"/>
    <cellStyle name="20% - Accent3 7 2 2 2 5" xfId="9625"/>
    <cellStyle name="20% - Accent3 7 2 2 3" xfId="9626"/>
    <cellStyle name="20% - Accent3 7 2 2 3 2" xfId="9627"/>
    <cellStyle name="20% - Accent3 7 2 2 3 2 2" xfId="9628"/>
    <cellStyle name="20% - Accent3 7 2 2 3 2 2 2" xfId="9629"/>
    <cellStyle name="20% - Accent3 7 2 2 3 2 3" xfId="9630"/>
    <cellStyle name="20% - Accent3 7 2 2 3 3" xfId="9631"/>
    <cellStyle name="20% - Accent3 7 2 2 3 3 2" xfId="9632"/>
    <cellStyle name="20% - Accent3 7 2 2 3 4" xfId="9633"/>
    <cellStyle name="20% - Accent3 7 2 2 4" xfId="9634"/>
    <cellStyle name="20% - Accent3 7 2 2 4 2" xfId="9635"/>
    <cellStyle name="20% - Accent3 7 2 2 4 2 2" xfId="9636"/>
    <cellStyle name="20% - Accent3 7 2 2 4 3" xfId="9637"/>
    <cellStyle name="20% - Accent3 7 2 2 5" xfId="9638"/>
    <cellStyle name="20% - Accent3 7 2 2 5 2" xfId="9639"/>
    <cellStyle name="20% - Accent3 7 2 2 6" xfId="9640"/>
    <cellStyle name="20% - Accent3 7 2 3" xfId="9641"/>
    <cellStyle name="20% - Accent3 7 2 3 2" xfId="9642"/>
    <cellStyle name="20% - Accent3 7 2 3 2 2" xfId="9643"/>
    <cellStyle name="20% - Accent3 7 2 3 2 2 2" xfId="9644"/>
    <cellStyle name="20% - Accent3 7 2 3 2 2 2 2" xfId="9645"/>
    <cellStyle name="20% - Accent3 7 2 3 2 2 3" xfId="9646"/>
    <cellStyle name="20% - Accent3 7 2 3 2 3" xfId="9647"/>
    <cellStyle name="20% - Accent3 7 2 3 2 3 2" xfId="9648"/>
    <cellStyle name="20% - Accent3 7 2 3 2 4" xfId="9649"/>
    <cellStyle name="20% - Accent3 7 2 3 3" xfId="9650"/>
    <cellStyle name="20% - Accent3 7 2 3 3 2" xfId="9651"/>
    <cellStyle name="20% - Accent3 7 2 3 3 2 2" xfId="9652"/>
    <cellStyle name="20% - Accent3 7 2 3 3 3" xfId="9653"/>
    <cellStyle name="20% - Accent3 7 2 3 4" xfId="9654"/>
    <cellStyle name="20% - Accent3 7 2 3 4 2" xfId="9655"/>
    <cellStyle name="20% - Accent3 7 2 3 5" xfId="9656"/>
    <cellStyle name="20% - Accent3 7 2 4" xfId="9657"/>
    <cellStyle name="20% - Accent3 7 2 4 2" xfId="9658"/>
    <cellStyle name="20% - Accent3 7 2 4 2 2" xfId="9659"/>
    <cellStyle name="20% - Accent3 7 2 4 2 2 2" xfId="9660"/>
    <cellStyle name="20% - Accent3 7 2 4 2 3" xfId="9661"/>
    <cellStyle name="20% - Accent3 7 2 4 3" xfId="9662"/>
    <cellStyle name="20% - Accent3 7 2 4 3 2" xfId="9663"/>
    <cellStyle name="20% - Accent3 7 2 4 4" xfId="9664"/>
    <cellStyle name="20% - Accent3 7 2 5" xfId="9665"/>
    <cellStyle name="20% - Accent3 7 2 5 2" xfId="9666"/>
    <cellStyle name="20% - Accent3 7 2 5 2 2" xfId="9667"/>
    <cellStyle name="20% - Accent3 7 2 5 3" xfId="9668"/>
    <cellStyle name="20% - Accent3 7 2 6" xfId="9669"/>
    <cellStyle name="20% - Accent3 7 2 6 2" xfId="9670"/>
    <cellStyle name="20% - Accent3 7 2 7" xfId="9671"/>
    <cellStyle name="20% - Accent3 7 3" xfId="9672"/>
    <cellStyle name="20% - Accent3 7 3 2" xfId="9673"/>
    <cellStyle name="20% - Accent3 7 3 2 2" xfId="9674"/>
    <cellStyle name="20% - Accent3 7 3 2 2 2" xfId="9675"/>
    <cellStyle name="20% - Accent3 7 3 2 2 2 2" xfId="9676"/>
    <cellStyle name="20% - Accent3 7 3 2 2 2 2 2" xfId="9677"/>
    <cellStyle name="20% - Accent3 7 3 2 2 2 3" xfId="9678"/>
    <cellStyle name="20% - Accent3 7 3 2 2 3" xfId="9679"/>
    <cellStyle name="20% - Accent3 7 3 2 2 3 2" xfId="9680"/>
    <cellStyle name="20% - Accent3 7 3 2 2 4" xfId="9681"/>
    <cellStyle name="20% - Accent3 7 3 2 3" xfId="9682"/>
    <cellStyle name="20% - Accent3 7 3 2 3 2" xfId="9683"/>
    <cellStyle name="20% - Accent3 7 3 2 3 2 2" xfId="9684"/>
    <cellStyle name="20% - Accent3 7 3 2 3 3" xfId="9685"/>
    <cellStyle name="20% - Accent3 7 3 2 4" xfId="9686"/>
    <cellStyle name="20% - Accent3 7 3 2 4 2" xfId="9687"/>
    <cellStyle name="20% - Accent3 7 3 2 5" xfId="9688"/>
    <cellStyle name="20% - Accent3 7 3 3" xfId="9689"/>
    <cellStyle name="20% - Accent3 7 3 3 2" xfId="9690"/>
    <cellStyle name="20% - Accent3 7 3 3 2 2" xfId="9691"/>
    <cellStyle name="20% - Accent3 7 3 3 2 2 2" xfId="9692"/>
    <cellStyle name="20% - Accent3 7 3 3 2 3" xfId="9693"/>
    <cellStyle name="20% - Accent3 7 3 3 3" xfId="9694"/>
    <cellStyle name="20% - Accent3 7 3 3 3 2" xfId="9695"/>
    <cellStyle name="20% - Accent3 7 3 3 4" xfId="9696"/>
    <cellStyle name="20% - Accent3 7 3 4" xfId="9697"/>
    <cellStyle name="20% - Accent3 7 3 4 2" xfId="9698"/>
    <cellStyle name="20% - Accent3 7 3 4 2 2" xfId="9699"/>
    <cellStyle name="20% - Accent3 7 3 4 3" xfId="9700"/>
    <cellStyle name="20% - Accent3 7 3 5" xfId="9701"/>
    <cellStyle name="20% - Accent3 7 3 5 2" xfId="9702"/>
    <cellStyle name="20% - Accent3 7 3 6" xfId="9703"/>
    <cellStyle name="20% - Accent3 7 4" xfId="9704"/>
    <cellStyle name="20% - Accent3 7 4 2" xfId="9705"/>
    <cellStyle name="20% - Accent3 7 4 2 2" xfId="9706"/>
    <cellStyle name="20% - Accent3 7 4 2 2 2" xfId="9707"/>
    <cellStyle name="20% - Accent3 7 4 2 2 2 2" xfId="9708"/>
    <cellStyle name="20% - Accent3 7 4 2 2 3" xfId="9709"/>
    <cellStyle name="20% - Accent3 7 4 2 3" xfId="9710"/>
    <cellStyle name="20% - Accent3 7 4 2 3 2" xfId="9711"/>
    <cellStyle name="20% - Accent3 7 4 2 4" xfId="9712"/>
    <cellStyle name="20% - Accent3 7 4 3" xfId="9713"/>
    <cellStyle name="20% - Accent3 7 4 3 2" xfId="9714"/>
    <cellStyle name="20% - Accent3 7 4 3 2 2" xfId="9715"/>
    <cellStyle name="20% - Accent3 7 4 3 3" xfId="9716"/>
    <cellStyle name="20% - Accent3 7 4 4" xfId="9717"/>
    <cellStyle name="20% - Accent3 7 4 4 2" xfId="9718"/>
    <cellStyle name="20% - Accent3 7 4 5" xfId="9719"/>
    <cellStyle name="20% - Accent3 7 5" xfId="9720"/>
    <cellStyle name="20% - Accent3 7 5 2" xfId="9721"/>
    <cellStyle name="20% - Accent3 7 5 2 2" xfId="9722"/>
    <cellStyle name="20% - Accent3 7 5 2 2 2" xfId="9723"/>
    <cellStyle name="20% - Accent3 7 5 2 3" xfId="9724"/>
    <cellStyle name="20% - Accent3 7 5 3" xfId="9725"/>
    <cellStyle name="20% - Accent3 7 5 3 2" xfId="9726"/>
    <cellStyle name="20% - Accent3 7 5 4" xfId="9727"/>
    <cellStyle name="20% - Accent3 7 6" xfId="9728"/>
    <cellStyle name="20% - Accent3 7 6 2" xfId="9729"/>
    <cellStyle name="20% - Accent3 7 6 2 2" xfId="9730"/>
    <cellStyle name="20% - Accent3 7 6 3" xfId="9731"/>
    <cellStyle name="20% - Accent3 7 7" xfId="9732"/>
    <cellStyle name="20% - Accent3 7 7 2" xfId="9733"/>
    <cellStyle name="20% - Accent3 7 8" xfId="9734"/>
    <cellStyle name="20% - Accent3 8" xfId="9735"/>
    <cellStyle name="20% - Accent3 8 2" xfId="9736"/>
    <cellStyle name="20% - Accent3 8 2 2" xfId="9737"/>
    <cellStyle name="20% - Accent3 8 2 2 2" xfId="9738"/>
    <cellStyle name="20% - Accent3 8 2 2 2 2" xfId="9739"/>
    <cellStyle name="20% - Accent3 8 2 2 2 2 2" xfId="9740"/>
    <cellStyle name="20% - Accent3 8 2 2 2 2 2 2" xfId="9741"/>
    <cellStyle name="20% - Accent3 8 2 2 2 2 2 2 2" xfId="9742"/>
    <cellStyle name="20% - Accent3 8 2 2 2 2 2 3" xfId="9743"/>
    <cellStyle name="20% - Accent3 8 2 2 2 2 3" xfId="9744"/>
    <cellStyle name="20% - Accent3 8 2 2 2 2 3 2" xfId="9745"/>
    <cellStyle name="20% - Accent3 8 2 2 2 2 4" xfId="9746"/>
    <cellStyle name="20% - Accent3 8 2 2 2 3" xfId="9747"/>
    <cellStyle name="20% - Accent3 8 2 2 2 3 2" xfId="9748"/>
    <cellStyle name="20% - Accent3 8 2 2 2 3 2 2" xfId="9749"/>
    <cellStyle name="20% - Accent3 8 2 2 2 3 3" xfId="9750"/>
    <cellStyle name="20% - Accent3 8 2 2 2 4" xfId="9751"/>
    <cellStyle name="20% - Accent3 8 2 2 2 4 2" xfId="9752"/>
    <cellStyle name="20% - Accent3 8 2 2 2 5" xfId="9753"/>
    <cellStyle name="20% - Accent3 8 2 2 3" xfId="9754"/>
    <cellStyle name="20% - Accent3 8 2 2 3 2" xfId="9755"/>
    <cellStyle name="20% - Accent3 8 2 2 3 2 2" xfId="9756"/>
    <cellStyle name="20% - Accent3 8 2 2 3 2 2 2" xfId="9757"/>
    <cellStyle name="20% - Accent3 8 2 2 3 2 3" xfId="9758"/>
    <cellStyle name="20% - Accent3 8 2 2 3 3" xfId="9759"/>
    <cellStyle name="20% - Accent3 8 2 2 3 3 2" xfId="9760"/>
    <cellStyle name="20% - Accent3 8 2 2 3 4" xfId="9761"/>
    <cellStyle name="20% - Accent3 8 2 2 4" xfId="9762"/>
    <cellStyle name="20% - Accent3 8 2 2 4 2" xfId="9763"/>
    <cellStyle name="20% - Accent3 8 2 2 4 2 2" xfId="9764"/>
    <cellStyle name="20% - Accent3 8 2 2 4 3" xfId="9765"/>
    <cellStyle name="20% - Accent3 8 2 2 5" xfId="9766"/>
    <cellStyle name="20% - Accent3 8 2 2 5 2" xfId="9767"/>
    <cellStyle name="20% - Accent3 8 2 2 6" xfId="9768"/>
    <cellStyle name="20% - Accent3 8 2 3" xfId="9769"/>
    <cellStyle name="20% - Accent3 8 2 3 2" xfId="9770"/>
    <cellStyle name="20% - Accent3 8 2 3 2 2" xfId="9771"/>
    <cellStyle name="20% - Accent3 8 2 3 2 2 2" xfId="9772"/>
    <cellStyle name="20% - Accent3 8 2 3 2 2 2 2" xfId="9773"/>
    <cellStyle name="20% - Accent3 8 2 3 2 2 3" xfId="9774"/>
    <cellStyle name="20% - Accent3 8 2 3 2 3" xfId="9775"/>
    <cellStyle name="20% - Accent3 8 2 3 2 3 2" xfId="9776"/>
    <cellStyle name="20% - Accent3 8 2 3 2 4" xfId="9777"/>
    <cellStyle name="20% - Accent3 8 2 3 3" xfId="9778"/>
    <cellStyle name="20% - Accent3 8 2 3 3 2" xfId="9779"/>
    <cellStyle name="20% - Accent3 8 2 3 3 2 2" xfId="9780"/>
    <cellStyle name="20% - Accent3 8 2 3 3 3" xfId="9781"/>
    <cellStyle name="20% - Accent3 8 2 3 4" xfId="9782"/>
    <cellStyle name="20% - Accent3 8 2 3 4 2" xfId="9783"/>
    <cellStyle name="20% - Accent3 8 2 3 5" xfId="9784"/>
    <cellStyle name="20% - Accent3 8 2 4" xfId="9785"/>
    <cellStyle name="20% - Accent3 8 2 4 2" xfId="9786"/>
    <cellStyle name="20% - Accent3 8 2 4 2 2" xfId="9787"/>
    <cellStyle name="20% - Accent3 8 2 4 2 2 2" xfId="9788"/>
    <cellStyle name="20% - Accent3 8 2 4 2 3" xfId="9789"/>
    <cellStyle name="20% - Accent3 8 2 4 3" xfId="9790"/>
    <cellStyle name="20% - Accent3 8 2 4 3 2" xfId="9791"/>
    <cellStyle name="20% - Accent3 8 2 4 4" xfId="9792"/>
    <cellStyle name="20% - Accent3 8 2 5" xfId="9793"/>
    <cellStyle name="20% - Accent3 8 2 5 2" xfId="9794"/>
    <cellStyle name="20% - Accent3 8 2 5 2 2" xfId="9795"/>
    <cellStyle name="20% - Accent3 8 2 5 3" xfId="9796"/>
    <cellStyle name="20% - Accent3 8 2 6" xfId="9797"/>
    <cellStyle name="20% - Accent3 8 2 6 2" xfId="9798"/>
    <cellStyle name="20% - Accent3 8 2 7" xfId="9799"/>
    <cellStyle name="20% - Accent3 8 3" xfId="9800"/>
    <cellStyle name="20% - Accent3 8 3 2" xfId="9801"/>
    <cellStyle name="20% - Accent3 8 3 2 2" xfId="9802"/>
    <cellStyle name="20% - Accent3 8 3 2 2 2" xfId="9803"/>
    <cellStyle name="20% - Accent3 8 3 2 2 2 2" xfId="9804"/>
    <cellStyle name="20% - Accent3 8 3 2 2 2 2 2" xfId="9805"/>
    <cellStyle name="20% - Accent3 8 3 2 2 2 3" xfId="9806"/>
    <cellStyle name="20% - Accent3 8 3 2 2 3" xfId="9807"/>
    <cellStyle name="20% - Accent3 8 3 2 2 3 2" xfId="9808"/>
    <cellStyle name="20% - Accent3 8 3 2 2 4" xfId="9809"/>
    <cellStyle name="20% - Accent3 8 3 2 3" xfId="9810"/>
    <cellStyle name="20% - Accent3 8 3 2 3 2" xfId="9811"/>
    <cellStyle name="20% - Accent3 8 3 2 3 2 2" xfId="9812"/>
    <cellStyle name="20% - Accent3 8 3 2 3 3" xfId="9813"/>
    <cellStyle name="20% - Accent3 8 3 2 4" xfId="9814"/>
    <cellStyle name="20% - Accent3 8 3 2 4 2" xfId="9815"/>
    <cellStyle name="20% - Accent3 8 3 2 5" xfId="9816"/>
    <cellStyle name="20% - Accent3 8 3 3" xfId="9817"/>
    <cellStyle name="20% - Accent3 8 3 3 2" xfId="9818"/>
    <cellStyle name="20% - Accent3 8 3 3 2 2" xfId="9819"/>
    <cellStyle name="20% - Accent3 8 3 3 2 2 2" xfId="9820"/>
    <cellStyle name="20% - Accent3 8 3 3 2 3" xfId="9821"/>
    <cellStyle name="20% - Accent3 8 3 3 3" xfId="9822"/>
    <cellStyle name="20% - Accent3 8 3 3 3 2" xfId="9823"/>
    <cellStyle name="20% - Accent3 8 3 3 4" xfId="9824"/>
    <cellStyle name="20% - Accent3 8 3 4" xfId="9825"/>
    <cellStyle name="20% - Accent3 8 3 4 2" xfId="9826"/>
    <cellStyle name="20% - Accent3 8 3 4 2 2" xfId="9827"/>
    <cellStyle name="20% - Accent3 8 3 4 3" xfId="9828"/>
    <cellStyle name="20% - Accent3 8 3 5" xfId="9829"/>
    <cellStyle name="20% - Accent3 8 3 5 2" xfId="9830"/>
    <cellStyle name="20% - Accent3 8 3 6" xfId="9831"/>
    <cellStyle name="20% - Accent3 8 4" xfId="9832"/>
    <cellStyle name="20% - Accent3 8 4 2" xfId="9833"/>
    <cellStyle name="20% - Accent3 8 4 2 2" xfId="9834"/>
    <cellStyle name="20% - Accent3 8 4 2 2 2" xfId="9835"/>
    <cellStyle name="20% - Accent3 8 4 2 2 2 2" xfId="9836"/>
    <cellStyle name="20% - Accent3 8 4 2 2 3" xfId="9837"/>
    <cellStyle name="20% - Accent3 8 4 2 3" xfId="9838"/>
    <cellStyle name="20% - Accent3 8 4 2 3 2" xfId="9839"/>
    <cellStyle name="20% - Accent3 8 4 2 4" xfId="9840"/>
    <cellStyle name="20% - Accent3 8 4 3" xfId="9841"/>
    <cellStyle name="20% - Accent3 8 4 3 2" xfId="9842"/>
    <cellStyle name="20% - Accent3 8 4 3 2 2" xfId="9843"/>
    <cellStyle name="20% - Accent3 8 4 3 3" xfId="9844"/>
    <cellStyle name="20% - Accent3 8 4 4" xfId="9845"/>
    <cellStyle name="20% - Accent3 8 4 4 2" xfId="9846"/>
    <cellStyle name="20% - Accent3 8 4 5" xfId="9847"/>
    <cellStyle name="20% - Accent3 8 5" xfId="9848"/>
    <cellStyle name="20% - Accent3 8 5 2" xfId="9849"/>
    <cellStyle name="20% - Accent3 8 5 2 2" xfId="9850"/>
    <cellStyle name="20% - Accent3 8 5 2 2 2" xfId="9851"/>
    <cellStyle name="20% - Accent3 8 5 2 3" xfId="9852"/>
    <cellStyle name="20% - Accent3 8 5 3" xfId="9853"/>
    <cellStyle name="20% - Accent3 8 5 3 2" xfId="9854"/>
    <cellStyle name="20% - Accent3 8 5 4" xfId="9855"/>
    <cellStyle name="20% - Accent3 8 6" xfId="9856"/>
    <cellStyle name="20% - Accent3 8 6 2" xfId="9857"/>
    <cellStyle name="20% - Accent3 8 6 2 2" xfId="9858"/>
    <cellStyle name="20% - Accent3 8 6 3" xfId="9859"/>
    <cellStyle name="20% - Accent3 8 7" xfId="9860"/>
    <cellStyle name="20% - Accent3 8 7 2" xfId="9861"/>
    <cellStyle name="20% - Accent3 8 8" xfId="9862"/>
    <cellStyle name="20% - Accent3 9" xfId="9863"/>
    <cellStyle name="20% - Accent3 9 2" xfId="9864"/>
    <cellStyle name="20% - Accent3 9 2 2" xfId="9865"/>
    <cellStyle name="20% - Accent3 9 2 2 2" xfId="9866"/>
    <cellStyle name="20% - Accent3 9 2 2 2 2" xfId="9867"/>
    <cellStyle name="20% - Accent3 9 2 2 2 2 2" xfId="9868"/>
    <cellStyle name="20% - Accent3 9 2 2 2 2 2 2" xfId="9869"/>
    <cellStyle name="20% - Accent3 9 2 2 2 2 2 2 2" xfId="9870"/>
    <cellStyle name="20% - Accent3 9 2 2 2 2 2 3" xfId="9871"/>
    <cellStyle name="20% - Accent3 9 2 2 2 2 3" xfId="9872"/>
    <cellStyle name="20% - Accent3 9 2 2 2 2 3 2" xfId="9873"/>
    <cellStyle name="20% - Accent3 9 2 2 2 2 4" xfId="9874"/>
    <cellStyle name="20% - Accent3 9 2 2 2 3" xfId="9875"/>
    <cellStyle name="20% - Accent3 9 2 2 2 3 2" xfId="9876"/>
    <cellStyle name="20% - Accent3 9 2 2 2 3 2 2" xfId="9877"/>
    <cellStyle name="20% - Accent3 9 2 2 2 3 3" xfId="9878"/>
    <cellStyle name="20% - Accent3 9 2 2 2 4" xfId="9879"/>
    <cellStyle name="20% - Accent3 9 2 2 2 4 2" xfId="9880"/>
    <cellStyle name="20% - Accent3 9 2 2 2 5" xfId="9881"/>
    <cellStyle name="20% - Accent3 9 2 2 3" xfId="9882"/>
    <cellStyle name="20% - Accent3 9 2 2 3 2" xfId="9883"/>
    <cellStyle name="20% - Accent3 9 2 2 3 2 2" xfId="9884"/>
    <cellStyle name="20% - Accent3 9 2 2 3 2 2 2" xfId="9885"/>
    <cellStyle name="20% - Accent3 9 2 2 3 2 3" xfId="9886"/>
    <cellStyle name="20% - Accent3 9 2 2 3 3" xfId="9887"/>
    <cellStyle name="20% - Accent3 9 2 2 3 3 2" xfId="9888"/>
    <cellStyle name="20% - Accent3 9 2 2 3 4" xfId="9889"/>
    <cellStyle name="20% - Accent3 9 2 2 4" xfId="9890"/>
    <cellStyle name="20% - Accent3 9 2 2 4 2" xfId="9891"/>
    <cellStyle name="20% - Accent3 9 2 2 4 2 2" xfId="9892"/>
    <cellStyle name="20% - Accent3 9 2 2 4 3" xfId="9893"/>
    <cellStyle name="20% - Accent3 9 2 2 5" xfId="9894"/>
    <cellStyle name="20% - Accent3 9 2 2 5 2" xfId="9895"/>
    <cellStyle name="20% - Accent3 9 2 2 6" xfId="9896"/>
    <cellStyle name="20% - Accent3 9 2 3" xfId="9897"/>
    <cellStyle name="20% - Accent3 9 2 3 2" xfId="9898"/>
    <cellStyle name="20% - Accent3 9 2 3 2 2" xfId="9899"/>
    <cellStyle name="20% - Accent3 9 2 3 2 2 2" xfId="9900"/>
    <cellStyle name="20% - Accent3 9 2 3 2 2 2 2" xfId="9901"/>
    <cellStyle name="20% - Accent3 9 2 3 2 2 3" xfId="9902"/>
    <cellStyle name="20% - Accent3 9 2 3 2 3" xfId="9903"/>
    <cellStyle name="20% - Accent3 9 2 3 2 3 2" xfId="9904"/>
    <cellStyle name="20% - Accent3 9 2 3 2 4" xfId="9905"/>
    <cellStyle name="20% - Accent3 9 2 3 3" xfId="9906"/>
    <cellStyle name="20% - Accent3 9 2 3 3 2" xfId="9907"/>
    <cellStyle name="20% - Accent3 9 2 3 3 2 2" xfId="9908"/>
    <cellStyle name="20% - Accent3 9 2 3 3 3" xfId="9909"/>
    <cellStyle name="20% - Accent3 9 2 3 4" xfId="9910"/>
    <cellStyle name="20% - Accent3 9 2 3 4 2" xfId="9911"/>
    <cellStyle name="20% - Accent3 9 2 3 5" xfId="9912"/>
    <cellStyle name="20% - Accent3 9 2 4" xfId="9913"/>
    <cellStyle name="20% - Accent3 9 2 4 2" xfId="9914"/>
    <cellStyle name="20% - Accent3 9 2 4 2 2" xfId="9915"/>
    <cellStyle name="20% - Accent3 9 2 4 2 2 2" xfId="9916"/>
    <cellStyle name="20% - Accent3 9 2 4 2 3" xfId="9917"/>
    <cellStyle name="20% - Accent3 9 2 4 3" xfId="9918"/>
    <cellStyle name="20% - Accent3 9 2 4 3 2" xfId="9919"/>
    <cellStyle name="20% - Accent3 9 2 4 4" xfId="9920"/>
    <cellStyle name="20% - Accent3 9 2 5" xfId="9921"/>
    <cellStyle name="20% - Accent3 9 2 5 2" xfId="9922"/>
    <cellStyle name="20% - Accent3 9 2 5 2 2" xfId="9923"/>
    <cellStyle name="20% - Accent3 9 2 5 3" xfId="9924"/>
    <cellStyle name="20% - Accent3 9 2 6" xfId="9925"/>
    <cellStyle name="20% - Accent3 9 2 6 2" xfId="9926"/>
    <cellStyle name="20% - Accent3 9 2 7" xfId="9927"/>
    <cellStyle name="20% - Accent3 9 3" xfId="9928"/>
    <cellStyle name="20% - Accent3 9 3 2" xfId="9929"/>
    <cellStyle name="20% - Accent3 9 3 2 2" xfId="9930"/>
    <cellStyle name="20% - Accent3 9 3 2 2 2" xfId="9931"/>
    <cellStyle name="20% - Accent3 9 3 2 2 2 2" xfId="9932"/>
    <cellStyle name="20% - Accent3 9 3 2 2 2 2 2" xfId="9933"/>
    <cellStyle name="20% - Accent3 9 3 2 2 2 3" xfId="9934"/>
    <cellStyle name="20% - Accent3 9 3 2 2 3" xfId="9935"/>
    <cellStyle name="20% - Accent3 9 3 2 2 3 2" xfId="9936"/>
    <cellStyle name="20% - Accent3 9 3 2 2 4" xfId="9937"/>
    <cellStyle name="20% - Accent3 9 3 2 3" xfId="9938"/>
    <cellStyle name="20% - Accent3 9 3 2 3 2" xfId="9939"/>
    <cellStyle name="20% - Accent3 9 3 2 3 2 2" xfId="9940"/>
    <cellStyle name="20% - Accent3 9 3 2 3 3" xfId="9941"/>
    <cellStyle name="20% - Accent3 9 3 2 4" xfId="9942"/>
    <cellStyle name="20% - Accent3 9 3 2 4 2" xfId="9943"/>
    <cellStyle name="20% - Accent3 9 3 2 5" xfId="9944"/>
    <cellStyle name="20% - Accent3 9 3 3" xfId="9945"/>
    <cellStyle name="20% - Accent3 9 3 3 2" xfId="9946"/>
    <cellStyle name="20% - Accent3 9 3 3 2 2" xfId="9947"/>
    <cellStyle name="20% - Accent3 9 3 3 2 2 2" xfId="9948"/>
    <cellStyle name="20% - Accent3 9 3 3 2 3" xfId="9949"/>
    <cellStyle name="20% - Accent3 9 3 3 3" xfId="9950"/>
    <cellStyle name="20% - Accent3 9 3 3 3 2" xfId="9951"/>
    <cellStyle name="20% - Accent3 9 3 3 4" xfId="9952"/>
    <cellStyle name="20% - Accent3 9 3 4" xfId="9953"/>
    <cellStyle name="20% - Accent3 9 3 4 2" xfId="9954"/>
    <cellStyle name="20% - Accent3 9 3 4 2 2" xfId="9955"/>
    <cellStyle name="20% - Accent3 9 3 4 3" xfId="9956"/>
    <cellStyle name="20% - Accent3 9 3 5" xfId="9957"/>
    <cellStyle name="20% - Accent3 9 3 5 2" xfId="9958"/>
    <cellStyle name="20% - Accent3 9 3 6" xfId="9959"/>
    <cellStyle name="20% - Accent3 9 4" xfId="9960"/>
    <cellStyle name="20% - Accent3 9 4 2" xfId="9961"/>
    <cellStyle name="20% - Accent3 9 4 2 2" xfId="9962"/>
    <cellStyle name="20% - Accent3 9 4 2 2 2" xfId="9963"/>
    <cellStyle name="20% - Accent3 9 4 2 2 2 2" xfId="9964"/>
    <cellStyle name="20% - Accent3 9 4 2 2 3" xfId="9965"/>
    <cellStyle name="20% - Accent3 9 4 2 3" xfId="9966"/>
    <cellStyle name="20% - Accent3 9 4 2 3 2" xfId="9967"/>
    <cellStyle name="20% - Accent3 9 4 2 4" xfId="9968"/>
    <cellStyle name="20% - Accent3 9 4 3" xfId="9969"/>
    <cellStyle name="20% - Accent3 9 4 3 2" xfId="9970"/>
    <cellStyle name="20% - Accent3 9 4 3 2 2" xfId="9971"/>
    <cellStyle name="20% - Accent3 9 4 3 3" xfId="9972"/>
    <cellStyle name="20% - Accent3 9 4 4" xfId="9973"/>
    <cellStyle name="20% - Accent3 9 4 4 2" xfId="9974"/>
    <cellStyle name="20% - Accent3 9 4 5" xfId="9975"/>
    <cellStyle name="20% - Accent3 9 5" xfId="9976"/>
    <cellStyle name="20% - Accent3 9 5 2" xfId="9977"/>
    <cellStyle name="20% - Accent3 9 5 2 2" xfId="9978"/>
    <cellStyle name="20% - Accent3 9 5 2 2 2" xfId="9979"/>
    <cellStyle name="20% - Accent3 9 5 2 3" xfId="9980"/>
    <cellStyle name="20% - Accent3 9 5 3" xfId="9981"/>
    <cellStyle name="20% - Accent3 9 5 3 2" xfId="9982"/>
    <cellStyle name="20% - Accent3 9 5 4" xfId="9983"/>
    <cellStyle name="20% - Accent3 9 6" xfId="9984"/>
    <cellStyle name="20% - Accent3 9 6 2" xfId="9985"/>
    <cellStyle name="20% - Accent3 9 6 2 2" xfId="9986"/>
    <cellStyle name="20% - Accent3 9 6 3" xfId="9987"/>
    <cellStyle name="20% - Accent3 9 7" xfId="9988"/>
    <cellStyle name="20% - Accent3 9 7 2" xfId="9989"/>
    <cellStyle name="20% - Accent3 9 8" xfId="9990"/>
    <cellStyle name="20% - Accent4 10" xfId="9991"/>
    <cellStyle name="20% - Accent4 10 2" xfId="9992"/>
    <cellStyle name="20% - Accent4 10 2 2" xfId="9993"/>
    <cellStyle name="20% - Accent4 10 2 2 2" xfId="9994"/>
    <cellStyle name="20% - Accent4 10 2 2 2 2" xfId="9995"/>
    <cellStyle name="20% - Accent4 10 2 2 2 2 2" xfId="9996"/>
    <cellStyle name="20% - Accent4 10 2 2 2 2 2 2" xfId="9997"/>
    <cellStyle name="20% - Accent4 10 2 2 2 2 2 2 2" xfId="9998"/>
    <cellStyle name="20% - Accent4 10 2 2 2 2 2 3" xfId="9999"/>
    <cellStyle name="20% - Accent4 10 2 2 2 2 3" xfId="10000"/>
    <cellStyle name="20% - Accent4 10 2 2 2 2 3 2" xfId="10001"/>
    <cellStyle name="20% - Accent4 10 2 2 2 2 4" xfId="10002"/>
    <cellStyle name="20% - Accent4 10 2 2 2 3" xfId="10003"/>
    <cellStyle name="20% - Accent4 10 2 2 2 3 2" xfId="10004"/>
    <cellStyle name="20% - Accent4 10 2 2 2 3 2 2" xfId="10005"/>
    <cellStyle name="20% - Accent4 10 2 2 2 3 3" xfId="10006"/>
    <cellStyle name="20% - Accent4 10 2 2 2 4" xfId="10007"/>
    <cellStyle name="20% - Accent4 10 2 2 2 4 2" xfId="10008"/>
    <cellStyle name="20% - Accent4 10 2 2 2 5" xfId="10009"/>
    <cellStyle name="20% - Accent4 10 2 2 3" xfId="10010"/>
    <cellStyle name="20% - Accent4 10 2 2 3 2" xfId="10011"/>
    <cellStyle name="20% - Accent4 10 2 2 3 2 2" xfId="10012"/>
    <cellStyle name="20% - Accent4 10 2 2 3 2 2 2" xfId="10013"/>
    <cellStyle name="20% - Accent4 10 2 2 3 2 3" xfId="10014"/>
    <cellStyle name="20% - Accent4 10 2 2 3 3" xfId="10015"/>
    <cellStyle name="20% - Accent4 10 2 2 3 3 2" xfId="10016"/>
    <cellStyle name="20% - Accent4 10 2 2 3 4" xfId="10017"/>
    <cellStyle name="20% - Accent4 10 2 2 4" xfId="10018"/>
    <cellStyle name="20% - Accent4 10 2 2 4 2" xfId="10019"/>
    <cellStyle name="20% - Accent4 10 2 2 4 2 2" xfId="10020"/>
    <cellStyle name="20% - Accent4 10 2 2 4 3" xfId="10021"/>
    <cellStyle name="20% - Accent4 10 2 2 5" xfId="10022"/>
    <cellStyle name="20% - Accent4 10 2 2 5 2" xfId="10023"/>
    <cellStyle name="20% - Accent4 10 2 2 6" xfId="10024"/>
    <cellStyle name="20% - Accent4 10 2 3" xfId="10025"/>
    <cellStyle name="20% - Accent4 10 2 3 2" xfId="10026"/>
    <cellStyle name="20% - Accent4 10 2 3 2 2" xfId="10027"/>
    <cellStyle name="20% - Accent4 10 2 3 2 2 2" xfId="10028"/>
    <cellStyle name="20% - Accent4 10 2 3 2 2 2 2" xfId="10029"/>
    <cellStyle name="20% - Accent4 10 2 3 2 2 3" xfId="10030"/>
    <cellStyle name="20% - Accent4 10 2 3 2 3" xfId="10031"/>
    <cellStyle name="20% - Accent4 10 2 3 2 3 2" xfId="10032"/>
    <cellStyle name="20% - Accent4 10 2 3 2 4" xfId="10033"/>
    <cellStyle name="20% - Accent4 10 2 3 3" xfId="10034"/>
    <cellStyle name="20% - Accent4 10 2 3 3 2" xfId="10035"/>
    <cellStyle name="20% - Accent4 10 2 3 3 2 2" xfId="10036"/>
    <cellStyle name="20% - Accent4 10 2 3 3 3" xfId="10037"/>
    <cellStyle name="20% - Accent4 10 2 3 4" xfId="10038"/>
    <cellStyle name="20% - Accent4 10 2 3 4 2" xfId="10039"/>
    <cellStyle name="20% - Accent4 10 2 3 5" xfId="10040"/>
    <cellStyle name="20% - Accent4 10 2 4" xfId="10041"/>
    <cellStyle name="20% - Accent4 10 2 4 2" xfId="10042"/>
    <cellStyle name="20% - Accent4 10 2 4 2 2" xfId="10043"/>
    <cellStyle name="20% - Accent4 10 2 4 2 2 2" xfId="10044"/>
    <cellStyle name="20% - Accent4 10 2 4 2 3" xfId="10045"/>
    <cellStyle name="20% - Accent4 10 2 4 3" xfId="10046"/>
    <cellStyle name="20% - Accent4 10 2 4 3 2" xfId="10047"/>
    <cellStyle name="20% - Accent4 10 2 4 4" xfId="10048"/>
    <cellStyle name="20% - Accent4 10 2 5" xfId="10049"/>
    <cellStyle name="20% - Accent4 10 2 5 2" xfId="10050"/>
    <cellStyle name="20% - Accent4 10 2 5 2 2" xfId="10051"/>
    <cellStyle name="20% - Accent4 10 2 5 3" xfId="10052"/>
    <cellStyle name="20% - Accent4 10 2 6" xfId="10053"/>
    <cellStyle name="20% - Accent4 10 2 6 2" xfId="10054"/>
    <cellStyle name="20% - Accent4 10 2 7" xfId="10055"/>
    <cellStyle name="20% - Accent4 10 3" xfId="10056"/>
    <cellStyle name="20% - Accent4 10 3 2" xfId="10057"/>
    <cellStyle name="20% - Accent4 10 3 2 2" xfId="10058"/>
    <cellStyle name="20% - Accent4 10 3 2 2 2" xfId="10059"/>
    <cellStyle name="20% - Accent4 10 3 2 2 2 2" xfId="10060"/>
    <cellStyle name="20% - Accent4 10 3 2 2 2 2 2" xfId="10061"/>
    <cellStyle name="20% - Accent4 10 3 2 2 2 3" xfId="10062"/>
    <cellStyle name="20% - Accent4 10 3 2 2 3" xfId="10063"/>
    <cellStyle name="20% - Accent4 10 3 2 2 3 2" xfId="10064"/>
    <cellStyle name="20% - Accent4 10 3 2 2 4" xfId="10065"/>
    <cellStyle name="20% - Accent4 10 3 2 3" xfId="10066"/>
    <cellStyle name="20% - Accent4 10 3 2 3 2" xfId="10067"/>
    <cellStyle name="20% - Accent4 10 3 2 3 2 2" xfId="10068"/>
    <cellStyle name="20% - Accent4 10 3 2 3 3" xfId="10069"/>
    <cellStyle name="20% - Accent4 10 3 2 4" xfId="10070"/>
    <cellStyle name="20% - Accent4 10 3 2 4 2" xfId="10071"/>
    <cellStyle name="20% - Accent4 10 3 2 5" xfId="10072"/>
    <cellStyle name="20% - Accent4 10 3 3" xfId="10073"/>
    <cellStyle name="20% - Accent4 10 3 3 2" xfId="10074"/>
    <cellStyle name="20% - Accent4 10 3 3 2 2" xfId="10075"/>
    <cellStyle name="20% - Accent4 10 3 3 2 2 2" xfId="10076"/>
    <cellStyle name="20% - Accent4 10 3 3 2 3" xfId="10077"/>
    <cellStyle name="20% - Accent4 10 3 3 3" xfId="10078"/>
    <cellStyle name="20% - Accent4 10 3 3 3 2" xfId="10079"/>
    <cellStyle name="20% - Accent4 10 3 3 4" xfId="10080"/>
    <cellStyle name="20% - Accent4 10 3 4" xfId="10081"/>
    <cellStyle name="20% - Accent4 10 3 4 2" xfId="10082"/>
    <cellStyle name="20% - Accent4 10 3 4 2 2" xfId="10083"/>
    <cellStyle name="20% - Accent4 10 3 4 3" xfId="10084"/>
    <cellStyle name="20% - Accent4 10 3 5" xfId="10085"/>
    <cellStyle name="20% - Accent4 10 3 5 2" xfId="10086"/>
    <cellStyle name="20% - Accent4 10 3 6" xfId="10087"/>
    <cellStyle name="20% - Accent4 10 4" xfId="10088"/>
    <cellStyle name="20% - Accent4 10 4 2" xfId="10089"/>
    <cellStyle name="20% - Accent4 10 4 2 2" xfId="10090"/>
    <cellStyle name="20% - Accent4 10 4 2 2 2" xfId="10091"/>
    <cellStyle name="20% - Accent4 10 4 2 2 2 2" xfId="10092"/>
    <cellStyle name="20% - Accent4 10 4 2 2 3" xfId="10093"/>
    <cellStyle name="20% - Accent4 10 4 2 3" xfId="10094"/>
    <cellStyle name="20% - Accent4 10 4 2 3 2" xfId="10095"/>
    <cellStyle name="20% - Accent4 10 4 2 4" xfId="10096"/>
    <cellStyle name="20% - Accent4 10 4 3" xfId="10097"/>
    <cellStyle name="20% - Accent4 10 4 3 2" xfId="10098"/>
    <cellStyle name="20% - Accent4 10 4 3 2 2" xfId="10099"/>
    <cellStyle name="20% - Accent4 10 4 3 3" xfId="10100"/>
    <cellStyle name="20% - Accent4 10 4 4" xfId="10101"/>
    <cellStyle name="20% - Accent4 10 4 4 2" xfId="10102"/>
    <cellStyle name="20% - Accent4 10 4 5" xfId="10103"/>
    <cellStyle name="20% - Accent4 10 5" xfId="10104"/>
    <cellStyle name="20% - Accent4 10 5 2" xfId="10105"/>
    <cellStyle name="20% - Accent4 10 5 2 2" xfId="10106"/>
    <cellStyle name="20% - Accent4 10 5 2 2 2" xfId="10107"/>
    <cellStyle name="20% - Accent4 10 5 2 3" xfId="10108"/>
    <cellStyle name="20% - Accent4 10 5 3" xfId="10109"/>
    <cellStyle name="20% - Accent4 10 5 3 2" xfId="10110"/>
    <cellStyle name="20% - Accent4 10 5 4" xfId="10111"/>
    <cellStyle name="20% - Accent4 10 6" xfId="10112"/>
    <cellStyle name="20% - Accent4 10 6 2" xfId="10113"/>
    <cellStyle name="20% - Accent4 10 6 2 2" xfId="10114"/>
    <cellStyle name="20% - Accent4 10 6 3" xfId="10115"/>
    <cellStyle name="20% - Accent4 10 7" xfId="10116"/>
    <cellStyle name="20% - Accent4 10 7 2" xfId="10117"/>
    <cellStyle name="20% - Accent4 10 8" xfId="10118"/>
    <cellStyle name="20% - Accent4 11" xfId="10119"/>
    <cellStyle name="20% - Accent4 11 2" xfId="10120"/>
    <cellStyle name="20% - Accent4 11 2 2" xfId="10121"/>
    <cellStyle name="20% - Accent4 11 2 2 2" xfId="10122"/>
    <cellStyle name="20% - Accent4 11 2 2 2 2" xfId="10123"/>
    <cellStyle name="20% - Accent4 11 2 2 2 2 2" xfId="10124"/>
    <cellStyle name="20% - Accent4 11 2 2 2 2 2 2" xfId="10125"/>
    <cellStyle name="20% - Accent4 11 2 2 2 2 2 2 2" xfId="10126"/>
    <cellStyle name="20% - Accent4 11 2 2 2 2 2 3" xfId="10127"/>
    <cellStyle name="20% - Accent4 11 2 2 2 2 3" xfId="10128"/>
    <cellStyle name="20% - Accent4 11 2 2 2 2 3 2" xfId="10129"/>
    <cellStyle name="20% - Accent4 11 2 2 2 2 4" xfId="10130"/>
    <cellStyle name="20% - Accent4 11 2 2 2 3" xfId="10131"/>
    <cellStyle name="20% - Accent4 11 2 2 2 3 2" xfId="10132"/>
    <cellStyle name="20% - Accent4 11 2 2 2 3 2 2" xfId="10133"/>
    <cellStyle name="20% - Accent4 11 2 2 2 3 3" xfId="10134"/>
    <cellStyle name="20% - Accent4 11 2 2 2 4" xfId="10135"/>
    <cellStyle name="20% - Accent4 11 2 2 2 4 2" xfId="10136"/>
    <cellStyle name="20% - Accent4 11 2 2 2 5" xfId="10137"/>
    <cellStyle name="20% - Accent4 11 2 2 3" xfId="10138"/>
    <cellStyle name="20% - Accent4 11 2 2 3 2" xfId="10139"/>
    <cellStyle name="20% - Accent4 11 2 2 3 2 2" xfId="10140"/>
    <cellStyle name="20% - Accent4 11 2 2 3 2 2 2" xfId="10141"/>
    <cellStyle name="20% - Accent4 11 2 2 3 2 3" xfId="10142"/>
    <cellStyle name="20% - Accent4 11 2 2 3 3" xfId="10143"/>
    <cellStyle name="20% - Accent4 11 2 2 3 3 2" xfId="10144"/>
    <cellStyle name="20% - Accent4 11 2 2 3 4" xfId="10145"/>
    <cellStyle name="20% - Accent4 11 2 2 4" xfId="10146"/>
    <cellStyle name="20% - Accent4 11 2 2 4 2" xfId="10147"/>
    <cellStyle name="20% - Accent4 11 2 2 4 2 2" xfId="10148"/>
    <cellStyle name="20% - Accent4 11 2 2 4 3" xfId="10149"/>
    <cellStyle name="20% - Accent4 11 2 2 5" xfId="10150"/>
    <cellStyle name="20% - Accent4 11 2 2 5 2" xfId="10151"/>
    <cellStyle name="20% - Accent4 11 2 2 6" xfId="10152"/>
    <cellStyle name="20% - Accent4 11 2 3" xfId="10153"/>
    <cellStyle name="20% - Accent4 11 2 3 2" xfId="10154"/>
    <cellStyle name="20% - Accent4 11 2 3 2 2" xfId="10155"/>
    <cellStyle name="20% - Accent4 11 2 3 2 2 2" xfId="10156"/>
    <cellStyle name="20% - Accent4 11 2 3 2 2 2 2" xfId="10157"/>
    <cellStyle name="20% - Accent4 11 2 3 2 2 3" xfId="10158"/>
    <cellStyle name="20% - Accent4 11 2 3 2 3" xfId="10159"/>
    <cellStyle name="20% - Accent4 11 2 3 2 3 2" xfId="10160"/>
    <cellStyle name="20% - Accent4 11 2 3 2 4" xfId="10161"/>
    <cellStyle name="20% - Accent4 11 2 3 3" xfId="10162"/>
    <cellStyle name="20% - Accent4 11 2 3 3 2" xfId="10163"/>
    <cellStyle name="20% - Accent4 11 2 3 3 2 2" xfId="10164"/>
    <cellStyle name="20% - Accent4 11 2 3 3 3" xfId="10165"/>
    <cellStyle name="20% - Accent4 11 2 3 4" xfId="10166"/>
    <cellStyle name="20% - Accent4 11 2 3 4 2" xfId="10167"/>
    <cellStyle name="20% - Accent4 11 2 3 5" xfId="10168"/>
    <cellStyle name="20% - Accent4 11 2 4" xfId="10169"/>
    <cellStyle name="20% - Accent4 11 2 4 2" xfId="10170"/>
    <cellStyle name="20% - Accent4 11 2 4 2 2" xfId="10171"/>
    <cellStyle name="20% - Accent4 11 2 4 2 2 2" xfId="10172"/>
    <cellStyle name="20% - Accent4 11 2 4 2 3" xfId="10173"/>
    <cellStyle name="20% - Accent4 11 2 4 3" xfId="10174"/>
    <cellStyle name="20% - Accent4 11 2 4 3 2" xfId="10175"/>
    <cellStyle name="20% - Accent4 11 2 4 4" xfId="10176"/>
    <cellStyle name="20% - Accent4 11 2 5" xfId="10177"/>
    <cellStyle name="20% - Accent4 11 2 5 2" xfId="10178"/>
    <cellStyle name="20% - Accent4 11 2 5 2 2" xfId="10179"/>
    <cellStyle name="20% - Accent4 11 2 5 3" xfId="10180"/>
    <cellStyle name="20% - Accent4 11 2 6" xfId="10181"/>
    <cellStyle name="20% - Accent4 11 2 6 2" xfId="10182"/>
    <cellStyle name="20% - Accent4 11 2 7" xfId="10183"/>
    <cellStyle name="20% - Accent4 11 3" xfId="10184"/>
    <cellStyle name="20% - Accent4 11 3 2" xfId="10185"/>
    <cellStyle name="20% - Accent4 11 3 2 2" xfId="10186"/>
    <cellStyle name="20% - Accent4 11 3 2 2 2" xfId="10187"/>
    <cellStyle name="20% - Accent4 11 3 2 2 2 2" xfId="10188"/>
    <cellStyle name="20% - Accent4 11 3 2 2 2 2 2" xfId="10189"/>
    <cellStyle name="20% - Accent4 11 3 2 2 2 3" xfId="10190"/>
    <cellStyle name="20% - Accent4 11 3 2 2 3" xfId="10191"/>
    <cellStyle name="20% - Accent4 11 3 2 2 3 2" xfId="10192"/>
    <cellStyle name="20% - Accent4 11 3 2 2 4" xfId="10193"/>
    <cellStyle name="20% - Accent4 11 3 2 3" xfId="10194"/>
    <cellStyle name="20% - Accent4 11 3 2 3 2" xfId="10195"/>
    <cellStyle name="20% - Accent4 11 3 2 3 2 2" xfId="10196"/>
    <cellStyle name="20% - Accent4 11 3 2 3 3" xfId="10197"/>
    <cellStyle name="20% - Accent4 11 3 2 4" xfId="10198"/>
    <cellStyle name="20% - Accent4 11 3 2 4 2" xfId="10199"/>
    <cellStyle name="20% - Accent4 11 3 2 5" xfId="10200"/>
    <cellStyle name="20% - Accent4 11 3 3" xfId="10201"/>
    <cellStyle name="20% - Accent4 11 3 3 2" xfId="10202"/>
    <cellStyle name="20% - Accent4 11 3 3 2 2" xfId="10203"/>
    <cellStyle name="20% - Accent4 11 3 3 2 2 2" xfId="10204"/>
    <cellStyle name="20% - Accent4 11 3 3 2 3" xfId="10205"/>
    <cellStyle name="20% - Accent4 11 3 3 3" xfId="10206"/>
    <cellStyle name="20% - Accent4 11 3 3 3 2" xfId="10207"/>
    <cellStyle name="20% - Accent4 11 3 3 4" xfId="10208"/>
    <cellStyle name="20% - Accent4 11 3 4" xfId="10209"/>
    <cellStyle name="20% - Accent4 11 3 4 2" xfId="10210"/>
    <cellStyle name="20% - Accent4 11 3 4 2 2" xfId="10211"/>
    <cellStyle name="20% - Accent4 11 3 4 3" xfId="10212"/>
    <cellStyle name="20% - Accent4 11 3 5" xfId="10213"/>
    <cellStyle name="20% - Accent4 11 3 5 2" xfId="10214"/>
    <cellStyle name="20% - Accent4 11 3 6" xfId="10215"/>
    <cellStyle name="20% - Accent4 11 4" xfId="10216"/>
    <cellStyle name="20% - Accent4 11 4 2" xfId="10217"/>
    <cellStyle name="20% - Accent4 11 4 2 2" xfId="10218"/>
    <cellStyle name="20% - Accent4 11 4 2 2 2" xfId="10219"/>
    <cellStyle name="20% - Accent4 11 4 2 2 2 2" xfId="10220"/>
    <cellStyle name="20% - Accent4 11 4 2 2 3" xfId="10221"/>
    <cellStyle name="20% - Accent4 11 4 2 3" xfId="10222"/>
    <cellStyle name="20% - Accent4 11 4 2 3 2" xfId="10223"/>
    <cellStyle name="20% - Accent4 11 4 2 4" xfId="10224"/>
    <cellStyle name="20% - Accent4 11 4 3" xfId="10225"/>
    <cellStyle name="20% - Accent4 11 4 3 2" xfId="10226"/>
    <cellStyle name="20% - Accent4 11 4 3 2 2" xfId="10227"/>
    <cellStyle name="20% - Accent4 11 4 3 3" xfId="10228"/>
    <cellStyle name="20% - Accent4 11 4 4" xfId="10229"/>
    <cellStyle name="20% - Accent4 11 4 4 2" xfId="10230"/>
    <cellStyle name="20% - Accent4 11 4 5" xfId="10231"/>
    <cellStyle name="20% - Accent4 11 5" xfId="10232"/>
    <cellStyle name="20% - Accent4 11 5 2" xfId="10233"/>
    <cellStyle name="20% - Accent4 11 5 2 2" xfId="10234"/>
    <cellStyle name="20% - Accent4 11 5 2 2 2" xfId="10235"/>
    <cellStyle name="20% - Accent4 11 5 2 3" xfId="10236"/>
    <cellStyle name="20% - Accent4 11 5 3" xfId="10237"/>
    <cellStyle name="20% - Accent4 11 5 3 2" xfId="10238"/>
    <cellStyle name="20% - Accent4 11 5 4" xfId="10239"/>
    <cellStyle name="20% - Accent4 11 6" xfId="10240"/>
    <cellStyle name="20% - Accent4 11 6 2" xfId="10241"/>
    <cellStyle name="20% - Accent4 11 6 2 2" xfId="10242"/>
    <cellStyle name="20% - Accent4 11 6 3" xfId="10243"/>
    <cellStyle name="20% - Accent4 11 7" xfId="10244"/>
    <cellStyle name="20% - Accent4 11 7 2" xfId="10245"/>
    <cellStyle name="20% - Accent4 11 8" xfId="10246"/>
    <cellStyle name="20% - Accent4 12" xfId="10247"/>
    <cellStyle name="20% - Accent4 12 2" xfId="10248"/>
    <cellStyle name="20% - Accent4 12 2 2" xfId="10249"/>
    <cellStyle name="20% - Accent4 12 2 2 2" xfId="10250"/>
    <cellStyle name="20% - Accent4 12 2 2 2 2" xfId="10251"/>
    <cellStyle name="20% - Accent4 12 2 2 2 2 2" xfId="10252"/>
    <cellStyle name="20% - Accent4 12 2 2 2 2 2 2" xfId="10253"/>
    <cellStyle name="20% - Accent4 12 2 2 2 2 2 2 2" xfId="10254"/>
    <cellStyle name="20% - Accent4 12 2 2 2 2 2 3" xfId="10255"/>
    <cellStyle name="20% - Accent4 12 2 2 2 2 3" xfId="10256"/>
    <cellStyle name="20% - Accent4 12 2 2 2 2 3 2" xfId="10257"/>
    <cellStyle name="20% - Accent4 12 2 2 2 2 4" xfId="10258"/>
    <cellStyle name="20% - Accent4 12 2 2 2 3" xfId="10259"/>
    <cellStyle name="20% - Accent4 12 2 2 2 3 2" xfId="10260"/>
    <cellStyle name="20% - Accent4 12 2 2 2 3 2 2" xfId="10261"/>
    <cellStyle name="20% - Accent4 12 2 2 2 3 3" xfId="10262"/>
    <cellStyle name="20% - Accent4 12 2 2 2 4" xfId="10263"/>
    <cellStyle name="20% - Accent4 12 2 2 2 4 2" xfId="10264"/>
    <cellStyle name="20% - Accent4 12 2 2 2 5" xfId="10265"/>
    <cellStyle name="20% - Accent4 12 2 2 3" xfId="10266"/>
    <cellStyle name="20% - Accent4 12 2 2 3 2" xfId="10267"/>
    <cellStyle name="20% - Accent4 12 2 2 3 2 2" xfId="10268"/>
    <cellStyle name="20% - Accent4 12 2 2 3 2 2 2" xfId="10269"/>
    <cellStyle name="20% - Accent4 12 2 2 3 2 3" xfId="10270"/>
    <cellStyle name="20% - Accent4 12 2 2 3 3" xfId="10271"/>
    <cellStyle name="20% - Accent4 12 2 2 3 3 2" xfId="10272"/>
    <cellStyle name="20% - Accent4 12 2 2 3 4" xfId="10273"/>
    <cellStyle name="20% - Accent4 12 2 2 4" xfId="10274"/>
    <cellStyle name="20% - Accent4 12 2 2 4 2" xfId="10275"/>
    <cellStyle name="20% - Accent4 12 2 2 4 2 2" xfId="10276"/>
    <cellStyle name="20% - Accent4 12 2 2 4 3" xfId="10277"/>
    <cellStyle name="20% - Accent4 12 2 2 5" xfId="10278"/>
    <cellStyle name="20% - Accent4 12 2 2 5 2" xfId="10279"/>
    <cellStyle name="20% - Accent4 12 2 2 6" xfId="10280"/>
    <cellStyle name="20% - Accent4 12 2 3" xfId="10281"/>
    <cellStyle name="20% - Accent4 12 2 3 2" xfId="10282"/>
    <cellStyle name="20% - Accent4 12 2 3 2 2" xfId="10283"/>
    <cellStyle name="20% - Accent4 12 2 3 2 2 2" xfId="10284"/>
    <cellStyle name="20% - Accent4 12 2 3 2 2 2 2" xfId="10285"/>
    <cellStyle name="20% - Accent4 12 2 3 2 2 3" xfId="10286"/>
    <cellStyle name="20% - Accent4 12 2 3 2 3" xfId="10287"/>
    <cellStyle name="20% - Accent4 12 2 3 2 3 2" xfId="10288"/>
    <cellStyle name="20% - Accent4 12 2 3 2 4" xfId="10289"/>
    <cellStyle name="20% - Accent4 12 2 3 3" xfId="10290"/>
    <cellStyle name="20% - Accent4 12 2 3 3 2" xfId="10291"/>
    <cellStyle name="20% - Accent4 12 2 3 3 2 2" xfId="10292"/>
    <cellStyle name="20% - Accent4 12 2 3 3 3" xfId="10293"/>
    <cellStyle name="20% - Accent4 12 2 3 4" xfId="10294"/>
    <cellStyle name="20% - Accent4 12 2 3 4 2" xfId="10295"/>
    <cellStyle name="20% - Accent4 12 2 3 5" xfId="10296"/>
    <cellStyle name="20% - Accent4 12 2 4" xfId="10297"/>
    <cellStyle name="20% - Accent4 12 2 4 2" xfId="10298"/>
    <cellStyle name="20% - Accent4 12 2 4 2 2" xfId="10299"/>
    <cellStyle name="20% - Accent4 12 2 4 2 2 2" xfId="10300"/>
    <cellStyle name="20% - Accent4 12 2 4 2 3" xfId="10301"/>
    <cellStyle name="20% - Accent4 12 2 4 3" xfId="10302"/>
    <cellStyle name="20% - Accent4 12 2 4 3 2" xfId="10303"/>
    <cellStyle name="20% - Accent4 12 2 4 4" xfId="10304"/>
    <cellStyle name="20% - Accent4 12 2 5" xfId="10305"/>
    <cellStyle name="20% - Accent4 12 2 5 2" xfId="10306"/>
    <cellStyle name="20% - Accent4 12 2 5 2 2" xfId="10307"/>
    <cellStyle name="20% - Accent4 12 2 5 3" xfId="10308"/>
    <cellStyle name="20% - Accent4 12 2 6" xfId="10309"/>
    <cellStyle name="20% - Accent4 12 2 6 2" xfId="10310"/>
    <cellStyle name="20% - Accent4 12 2 7" xfId="10311"/>
    <cellStyle name="20% - Accent4 12 3" xfId="10312"/>
    <cellStyle name="20% - Accent4 12 3 2" xfId="10313"/>
    <cellStyle name="20% - Accent4 12 3 2 2" xfId="10314"/>
    <cellStyle name="20% - Accent4 12 3 2 2 2" xfId="10315"/>
    <cellStyle name="20% - Accent4 12 3 2 2 2 2" xfId="10316"/>
    <cellStyle name="20% - Accent4 12 3 2 2 2 2 2" xfId="10317"/>
    <cellStyle name="20% - Accent4 12 3 2 2 2 3" xfId="10318"/>
    <cellStyle name="20% - Accent4 12 3 2 2 3" xfId="10319"/>
    <cellStyle name="20% - Accent4 12 3 2 2 3 2" xfId="10320"/>
    <cellStyle name="20% - Accent4 12 3 2 2 4" xfId="10321"/>
    <cellStyle name="20% - Accent4 12 3 2 3" xfId="10322"/>
    <cellStyle name="20% - Accent4 12 3 2 3 2" xfId="10323"/>
    <cellStyle name="20% - Accent4 12 3 2 3 2 2" xfId="10324"/>
    <cellStyle name="20% - Accent4 12 3 2 3 3" xfId="10325"/>
    <cellStyle name="20% - Accent4 12 3 2 4" xfId="10326"/>
    <cellStyle name="20% - Accent4 12 3 2 4 2" xfId="10327"/>
    <cellStyle name="20% - Accent4 12 3 2 5" xfId="10328"/>
    <cellStyle name="20% - Accent4 12 3 3" xfId="10329"/>
    <cellStyle name="20% - Accent4 12 3 3 2" xfId="10330"/>
    <cellStyle name="20% - Accent4 12 3 3 2 2" xfId="10331"/>
    <cellStyle name="20% - Accent4 12 3 3 2 2 2" xfId="10332"/>
    <cellStyle name="20% - Accent4 12 3 3 2 3" xfId="10333"/>
    <cellStyle name="20% - Accent4 12 3 3 3" xfId="10334"/>
    <cellStyle name="20% - Accent4 12 3 3 3 2" xfId="10335"/>
    <cellStyle name="20% - Accent4 12 3 3 4" xfId="10336"/>
    <cellStyle name="20% - Accent4 12 3 4" xfId="10337"/>
    <cellStyle name="20% - Accent4 12 3 4 2" xfId="10338"/>
    <cellStyle name="20% - Accent4 12 3 4 2 2" xfId="10339"/>
    <cellStyle name="20% - Accent4 12 3 4 3" xfId="10340"/>
    <cellStyle name="20% - Accent4 12 3 5" xfId="10341"/>
    <cellStyle name="20% - Accent4 12 3 5 2" xfId="10342"/>
    <cellStyle name="20% - Accent4 12 3 6" xfId="10343"/>
    <cellStyle name="20% - Accent4 12 4" xfId="10344"/>
    <cellStyle name="20% - Accent4 12 4 2" xfId="10345"/>
    <cellStyle name="20% - Accent4 12 4 2 2" xfId="10346"/>
    <cellStyle name="20% - Accent4 12 4 2 2 2" xfId="10347"/>
    <cellStyle name="20% - Accent4 12 4 2 2 2 2" xfId="10348"/>
    <cellStyle name="20% - Accent4 12 4 2 2 3" xfId="10349"/>
    <cellStyle name="20% - Accent4 12 4 2 3" xfId="10350"/>
    <cellStyle name="20% - Accent4 12 4 2 3 2" xfId="10351"/>
    <cellStyle name="20% - Accent4 12 4 2 4" xfId="10352"/>
    <cellStyle name="20% - Accent4 12 4 3" xfId="10353"/>
    <cellStyle name="20% - Accent4 12 4 3 2" xfId="10354"/>
    <cellStyle name="20% - Accent4 12 4 3 2 2" xfId="10355"/>
    <cellStyle name="20% - Accent4 12 4 3 3" xfId="10356"/>
    <cellStyle name="20% - Accent4 12 4 4" xfId="10357"/>
    <cellStyle name="20% - Accent4 12 4 4 2" xfId="10358"/>
    <cellStyle name="20% - Accent4 12 4 5" xfId="10359"/>
    <cellStyle name="20% - Accent4 12 5" xfId="10360"/>
    <cellStyle name="20% - Accent4 12 5 2" xfId="10361"/>
    <cellStyle name="20% - Accent4 12 5 2 2" xfId="10362"/>
    <cellStyle name="20% - Accent4 12 5 2 2 2" xfId="10363"/>
    <cellStyle name="20% - Accent4 12 5 2 3" xfId="10364"/>
    <cellStyle name="20% - Accent4 12 5 3" xfId="10365"/>
    <cellStyle name="20% - Accent4 12 5 3 2" xfId="10366"/>
    <cellStyle name="20% - Accent4 12 5 4" xfId="10367"/>
    <cellStyle name="20% - Accent4 12 6" xfId="10368"/>
    <cellStyle name="20% - Accent4 12 6 2" xfId="10369"/>
    <cellStyle name="20% - Accent4 12 6 2 2" xfId="10370"/>
    <cellStyle name="20% - Accent4 12 6 3" xfId="10371"/>
    <cellStyle name="20% - Accent4 12 7" xfId="10372"/>
    <cellStyle name="20% - Accent4 12 7 2" xfId="10373"/>
    <cellStyle name="20% - Accent4 12 8" xfId="10374"/>
    <cellStyle name="20% - Accent4 13" xfId="10375"/>
    <cellStyle name="20% - Accent4 13 2" xfId="10376"/>
    <cellStyle name="20% - Accent4 13 2 2" xfId="10377"/>
    <cellStyle name="20% - Accent4 13 2 2 2" xfId="10378"/>
    <cellStyle name="20% - Accent4 13 2 2 2 2" xfId="10379"/>
    <cellStyle name="20% - Accent4 13 2 2 2 2 2" xfId="10380"/>
    <cellStyle name="20% - Accent4 13 2 2 2 2 2 2" xfId="10381"/>
    <cellStyle name="20% - Accent4 13 2 2 2 2 2 2 2" xfId="10382"/>
    <cellStyle name="20% - Accent4 13 2 2 2 2 2 3" xfId="10383"/>
    <cellStyle name="20% - Accent4 13 2 2 2 2 3" xfId="10384"/>
    <cellStyle name="20% - Accent4 13 2 2 2 2 3 2" xfId="10385"/>
    <cellStyle name="20% - Accent4 13 2 2 2 2 4" xfId="10386"/>
    <cellStyle name="20% - Accent4 13 2 2 2 3" xfId="10387"/>
    <cellStyle name="20% - Accent4 13 2 2 2 3 2" xfId="10388"/>
    <cellStyle name="20% - Accent4 13 2 2 2 3 2 2" xfId="10389"/>
    <cellStyle name="20% - Accent4 13 2 2 2 3 3" xfId="10390"/>
    <cellStyle name="20% - Accent4 13 2 2 2 4" xfId="10391"/>
    <cellStyle name="20% - Accent4 13 2 2 2 4 2" xfId="10392"/>
    <cellStyle name="20% - Accent4 13 2 2 2 5" xfId="10393"/>
    <cellStyle name="20% - Accent4 13 2 2 3" xfId="10394"/>
    <cellStyle name="20% - Accent4 13 2 2 3 2" xfId="10395"/>
    <cellStyle name="20% - Accent4 13 2 2 3 2 2" xfId="10396"/>
    <cellStyle name="20% - Accent4 13 2 2 3 2 2 2" xfId="10397"/>
    <cellStyle name="20% - Accent4 13 2 2 3 2 3" xfId="10398"/>
    <cellStyle name="20% - Accent4 13 2 2 3 3" xfId="10399"/>
    <cellStyle name="20% - Accent4 13 2 2 3 3 2" xfId="10400"/>
    <cellStyle name="20% - Accent4 13 2 2 3 4" xfId="10401"/>
    <cellStyle name="20% - Accent4 13 2 2 4" xfId="10402"/>
    <cellStyle name="20% - Accent4 13 2 2 4 2" xfId="10403"/>
    <cellStyle name="20% - Accent4 13 2 2 4 2 2" xfId="10404"/>
    <cellStyle name="20% - Accent4 13 2 2 4 3" xfId="10405"/>
    <cellStyle name="20% - Accent4 13 2 2 5" xfId="10406"/>
    <cellStyle name="20% - Accent4 13 2 2 5 2" xfId="10407"/>
    <cellStyle name="20% - Accent4 13 2 2 6" xfId="10408"/>
    <cellStyle name="20% - Accent4 13 2 3" xfId="10409"/>
    <cellStyle name="20% - Accent4 13 2 3 2" xfId="10410"/>
    <cellStyle name="20% - Accent4 13 2 3 2 2" xfId="10411"/>
    <cellStyle name="20% - Accent4 13 2 3 2 2 2" xfId="10412"/>
    <cellStyle name="20% - Accent4 13 2 3 2 2 2 2" xfId="10413"/>
    <cellStyle name="20% - Accent4 13 2 3 2 2 3" xfId="10414"/>
    <cellStyle name="20% - Accent4 13 2 3 2 3" xfId="10415"/>
    <cellStyle name="20% - Accent4 13 2 3 2 3 2" xfId="10416"/>
    <cellStyle name="20% - Accent4 13 2 3 2 4" xfId="10417"/>
    <cellStyle name="20% - Accent4 13 2 3 3" xfId="10418"/>
    <cellStyle name="20% - Accent4 13 2 3 3 2" xfId="10419"/>
    <cellStyle name="20% - Accent4 13 2 3 3 2 2" xfId="10420"/>
    <cellStyle name="20% - Accent4 13 2 3 3 3" xfId="10421"/>
    <cellStyle name="20% - Accent4 13 2 3 4" xfId="10422"/>
    <cellStyle name="20% - Accent4 13 2 3 4 2" xfId="10423"/>
    <cellStyle name="20% - Accent4 13 2 3 5" xfId="10424"/>
    <cellStyle name="20% - Accent4 13 2 4" xfId="10425"/>
    <cellStyle name="20% - Accent4 13 2 4 2" xfId="10426"/>
    <cellStyle name="20% - Accent4 13 2 4 2 2" xfId="10427"/>
    <cellStyle name="20% - Accent4 13 2 4 2 2 2" xfId="10428"/>
    <cellStyle name="20% - Accent4 13 2 4 2 3" xfId="10429"/>
    <cellStyle name="20% - Accent4 13 2 4 3" xfId="10430"/>
    <cellStyle name="20% - Accent4 13 2 4 3 2" xfId="10431"/>
    <cellStyle name="20% - Accent4 13 2 4 4" xfId="10432"/>
    <cellStyle name="20% - Accent4 13 2 5" xfId="10433"/>
    <cellStyle name="20% - Accent4 13 2 5 2" xfId="10434"/>
    <cellStyle name="20% - Accent4 13 2 5 2 2" xfId="10435"/>
    <cellStyle name="20% - Accent4 13 2 5 3" xfId="10436"/>
    <cellStyle name="20% - Accent4 13 2 6" xfId="10437"/>
    <cellStyle name="20% - Accent4 13 2 6 2" xfId="10438"/>
    <cellStyle name="20% - Accent4 13 2 7" xfId="10439"/>
    <cellStyle name="20% - Accent4 13 3" xfId="10440"/>
    <cellStyle name="20% - Accent4 13 3 2" xfId="10441"/>
    <cellStyle name="20% - Accent4 13 3 2 2" xfId="10442"/>
    <cellStyle name="20% - Accent4 13 3 2 2 2" xfId="10443"/>
    <cellStyle name="20% - Accent4 13 3 2 2 2 2" xfId="10444"/>
    <cellStyle name="20% - Accent4 13 3 2 2 2 2 2" xfId="10445"/>
    <cellStyle name="20% - Accent4 13 3 2 2 2 3" xfId="10446"/>
    <cellStyle name="20% - Accent4 13 3 2 2 3" xfId="10447"/>
    <cellStyle name="20% - Accent4 13 3 2 2 3 2" xfId="10448"/>
    <cellStyle name="20% - Accent4 13 3 2 2 4" xfId="10449"/>
    <cellStyle name="20% - Accent4 13 3 2 3" xfId="10450"/>
    <cellStyle name="20% - Accent4 13 3 2 3 2" xfId="10451"/>
    <cellStyle name="20% - Accent4 13 3 2 3 2 2" xfId="10452"/>
    <cellStyle name="20% - Accent4 13 3 2 3 3" xfId="10453"/>
    <cellStyle name="20% - Accent4 13 3 2 4" xfId="10454"/>
    <cellStyle name="20% - Accent4 13 3 2 4 2" xfId="10455"/>
    <cellStyle name="20% - Accent4 13 3 2 5" xfId="10456"/>
    <cellStyle name="20% - Accent4 13 3 3" xfId="10457"/>
    <cellStyle name="20% - Accent4 13 3 3 2" xfId="10458"/>
    <cellStyle name="20% - Accent4 13 3 3 2 2" xfId="10459"/>
    <cellStyle name="20% - Accent4 13 3 3 2 2 2" xfId="10460"/>
    <cellStyle name="20% - Accent4 13 3 3 2 3" xfId="10461"/>
    <cellStyle name="20% - Accent4 13 3 3 3" xfId="10462"/>
    <cellStyle name="20% - Accent4 13 3 3 3 2" xfId="10463"/>
    <cellStyle name="20% - Accent4 13 3 3 4" xfId="10464"/>
    <cellStyle name="20% - Accent4 13 3 4" xfId="10465"/>
    <cellStyle name="20% - Accent4 13 3 4 2" xfId="10466"/>
    <cellStyle name="20% - Accent4 13 3 4 2 2" xfId="10467"/>
    <cellStyle name="20% - Accent4 13 3 4 3" xfId="10468"/>
    <cellStyle name="20% - Accent4 13 3 5" xfId="10469"/>
    <cellStyle name="20% - Accent4 13 3 5 2" xfId="10470"/>
    <cellStyle name="20% - Accent4 13 3 6" xfId="10471"/>
    <cellStyle name="20% - Accent4 13 4" xfId="10472"/>
    <cellStyle name="20% - Accent4 13 4 2" xfId="10473"/>
    <cellStyle name="20% - Accent4 13 4 2 2" xfId="10474"/>
    <cellStyle name="20% - Accent4 13 4 2 2 2" xfId="10475"/>
    <cellStyle name="20% - Accent4 13 4 2 2 2 2" xfId="10476"/>
    <cellStyle name="20% - Accent4 13 4 2 2 3" xfId="10477"/>
    <cellStyle name="20% - Accent4 13 4 2 3" xfId="10478"/>
    <cellStyle name="20% - Accent4 13 4 2 3 2" xfId="10479"/>
    <cellStyle name="20% - Accent4 13 4 2 4" xfId="10480"/>
    <cellStyle name="20% - Accent4 13 4 3" xfId="10481"/>
    <cellStyle name="20% - Accent4 13 4 3 2" xfId="10482"/>
    <cellStyle name="20% - Accent4 13 4 3 2 2" xfId="10483"/>
    <cellStyle name="20% - Accent4 13 4 3 3" xfId="10484"/>
    <cellStyle name="20% - Accent4 13 4 4" xfId="10485"/>
    <cellStyle name="20% - Accent4 13 4 4 2" xfId="10486"/>
    <cellStyle name="20% - Accent4 13 4 5" xfId="10487"/>
    <cellStyle name="20% - Accent4 13 5" xfId="10488"/>
    <cellStyle name="20% - Accent4 13 5 2" xfId="10489"/>
    <cellStyle name="20% - Accent4 13 5 2 2" xfId="10490"/>
    <cellStyle name="20% - Accent4 13 5 2 2 2" xfId="10491"/>
    <cellStyle name="20% - Accent4 13 5 2 3" xfId="10492"/>
    <cellStyle name="20% - Accent4 13 5 3" xfId="10493"/>
    <cellStyle name="20% - Accent4 13 5 3 2" xfId="10494"/>
    <cellStyle name="20% - Accent4 13 5 4" xfId="10495"/>
    <cellStyle name="20% - Accent4 13 6" xfId="10496"/>
    <cellStyle name="20% - Accent4 13 6 2" xfId="10497"/>
    <cellStyle name="20% - Accent4 13 6 2 2" xfId="10498"/>
    <cellStyle name="20% - Accent4 13 6 3" xfId="10499"/>
    <cellStyle name="20% - Accent4 13 7" xfId="10500"/>
    <cellStyle name="20% - Accent4 13 7 2" xfId="10501"/>
    <cellStyle name="20% - Accent4 13 8" xfId="10502"/>
    <cellStyle name="20% - Accent4 14" xfId="10503"/>
    <cellStyle name="20% - Accent4 14 2" xfId="10504"/>
    <cellStyle name="20% - Accent4 14 2 2" xfId="10505"/>
    <cellStyle name="20% - Accent4 14 2 2 2" xfId="10506"/>
    <cellStyle name="20% - Accent4 14 2 2 2 2" xfId="10507"/>
    <cellStyle name="20% - Accent4 14 2 2 2 2 2" xfId="10508"/>
    <cellStyle name="20% - Accent4 14 2 2 2 2 2 2" xfId="10509"/>
    <cellStyle name="20% - Accent4 14 2 2 2 2 2 2 2" xfId="10510"/>
    <cellStyle name="20% - Accent4 14 2 2 2 2 2 3" xfId="10511"/>
    <cellStyle name="20% - Accent4 14 2 2 2 2 3" xfId="10512"/>
    <cellStyle name="20% - Accent4 14 2 2 2 2 3 2" xfId="10513"/>
    <cellStyle name="20% - Accent4 14 2 2 2 2 4" xfId="10514"/>
    <cellStyle name="20% - Accent4 14 2 2 2 3" xfId="10515"/>
    <cellStyle name="20% - Accent4 14 2 2 2 3 2" xfId="10516"/>
    <cellStyle name="20% - Accent4 14 2 2 2 3 2 2" xfId="10517"/>
    <cellStyle name="20% - Accent4 14 2 2 2 3 3" xfId="10518"/>
    <cellStyle name="20% - Accent4 14 2 2 2 4" xfId="10519"/>
    <cellStyle name="20% - Accent4 14 2 2 2 4 2" xfId="10520"/>
    <cellStyle name="20% - Accent4 14 2 2 2 5" xfId="10521"/>
    <cellStyle name="20% - Accent4 14 2 2 3" xfId="10522"/>
    <cellStyle name="20% - Accent4 14 2 2 3 2" xfId="10523"/>
    <cellStyle name="20% - Accent4 14 2 2 3 2 2" xfId="10524"/>
    <cellStyle name="20% - Accent4 14 2 2 3 2 2 2" xfId="10525"/>
    <cellStyle name="20% - Accent4 14 2 2 3 2 3" xfId="10526"/>
    <cellStyle name="20% - Accent4 14 2 2 3 3" xfId="10527"/>
    <cellStyle name="20% - Accent4 14 2 2 3 3 2" xfId="10528"/>
    <cellStyle name="20% - Accent4 14 2 2 3 4" xfId="10529"/>
    <cellStyle name="20% - Accent4 14 2 2 4" xfId="10530"/>
    <cellStyle name="20% - Accent4 14 2 2 4 2" xfId="10531"/>
    <cellStyle name="20% - Accent4 14 2 2 4 2 2" xfId="10532"/>
    <cellStyle name="20% - Accent4 14 2 2 4 3" xfId="10533"/>
    <cellStyle name="20% - Accent4 14 2 2 5" xfId="10534"/>
    <cellStyle name="20% - Accent4 14 2 2 5 2" xfId="10535"/>
    <cellStyle name="20% - Accent4 14 2 2 6" xfId="10536"/>
    <cellStyle name="20% - Accent4 14 2 3" xfId="10537"/>
    <cellStyle name="20% - Accent4 14 2 3 2" xfId="10538"/>
    <cellStyle name="20% - Accent4 14 2 3 2 2" xfId="10539"/>
    <cellStyle name="20% - Accent4 14 2 3 2 2 2" xfId="10540"/>
    <cellStyle name="20% - Accent4 14 2 3 2 2 2 2" xfId="10541"/>
    <cellStyle name="20% - Accent4 14 2 3 2 2 3" xfId="10542"/>
    <cellStyle name="20% - Accent4 14 2 3 2 3" xfId="10543"/>
    <cellStyle name="20% - Accent4 14 2 3 2 3 2" xfId="10544"/>
    <cellStyle name="20% - Accent4 14 2 3 2 4" xfId="10545"/>
    <cellStyle name="20% - Accent4 14 2 3 3" xfId="10546"/>
    <cellStyle name="20% - Accent4 14 2 3 3 2" xfId="10547"/>
    <cellStyle name="20% - Accent4 14 2 3 3 2 2" xfId="10548"/>
    <cellStyle name="20% - Accent4 14 2 3 3 3" xfId="10549"/>
    <cellStyle name="20% - Accent4 14 2 3 4" xfId="10550"/>
    <cellStyle name="20% - Accent4 14 2 3 4 2" xfId="10551"/>
    <cellStyle name="20% - Accent4 14 2 3 5" xfId="10552"/>
    <cellStyle name="20% - Accent4 14 2 4" xfId="10553"/>
    <cellStyle name="20% - Accent4 14 2 4 2" xfId="10554"/>
    <cellStyle name="20% - Accent4 14 2 4 2 2" xfId="10555"/>
    <cellStyle name="20% - Accent4 14 2 4 2 2 2" xfId="10556"/>
    <cellStyle name="20% - Accent4 14 2 4 2 3" xfId="10557"/>
    <cellStyle name="20% - Accent4 14 2 4 3" xfId="10558"/>
    <cellStyle name="20% - Accent4 14 2 4 3 2" xfId="10559"/>
    <cellStyle name="20% - Accent4 14 2 4 4" xfId="10560"/>
    <cellStyle name="20% - Accent4 14 2 5" xfId="10561"/>
    <cellStyle name="20% - Accent4 14 2 5 2" xfId="10562"/>
    <cellStyle name="20% - Accent4 14 2 5 2 2" xfId="10563"/>
    <cellStyle name="20% - Accent4 14 2 5 3" xfId="10564"/>
    <cellStyle name="20% - Accent4 14 2 6" xfId="10565"/>
    <cellStyle name="20% - Accent4 14 2 6 2" xfId="10566"/>
    <cellStyle name="20% - Accent4 14 2 7" xfId="10567"/>
    <cellStyle name="20% - Accent4 14 3" xfId="10568"/>
    <cellStyle name="20% - Accent4 14 3 2" xfId="10569"/>
    <cellStyle name="20% - Accent4 14 3 2 2" xfId="10570"/>
    <cellStyle name="20% - Accent4 14 3 2 2 2" xfId="10571"/>
    <cellStyle name="20% - Accent4 14 3 2 2 2 2" xfId="10572"/>
    <cellStyle name="20% - Accent4 14 3 2 2 2 2 2" xfId="10573"/>
    <cellStyle name="20% - Accent4 14 3 2 2 2 3" xfId="10574"/>
    <cellStyle name="20% - Accent4 14 3 2 2 3" xfId="10575"/>
    <cellStyle name="20% - Accent4 14 3 2 2 3 2" xfId="10576"/>
    <cellStyle name="20% - Accent4 14 3 2 2 4" xfId="10577"/>
    <cellStyle name="20% - Accent4 14 3 2 3" xfId="10578"/>
    <cellStyle name="20% - Accent4 14 3 2 3 2" xfId="10579"/>
    <cellStyle name="20% - Accent4 14 3 2 3 2 2" xfId="10580"/>
    <cellStyle name="20% - Accent4 14 3 2 3 3" xfId="10581"/>
    <cellStyle name="20% - Accent4 14 3 2 4" xfId="10582"/>
    <cellStyle name="20% - Accent4 14 3 2 4 2" xfId="10583"/>
    <cellStyle name="20% - Accent4 14 3 2 5" xfId="10584"/>
    <cellStyle name="20% - Accent4 14 3 3" xfId="10585"/>
    <cellStyle name="20% - Accent4 14 3 3 2" xfId="10586"/>
    <cellStyle name="20% - Accent4 14 3 3 2 2" xfId="10587"/>
    <cellStyle name="20% - Accent4 14 3 3 2 2 2" xfId="10588"/>
    <cellStyle name="20% - Accent4 14 3 3 2 3" xfId="10589"/>
    <cellStyle name="20% - Accent4 14 3 3 3" xfId="10590"/>
    <cellStyle name="20% - Accent4 14 3 3 3 2" xfId="10591"/>
    <cellStyle name="20% - Accent4 14 3 3 4" xfId="10592"/>
    <cellStyle name="20% - Accent4 14 3 4" xfId="10593"/>
    <cellStyle name="20% - Accent4 14 3 4 2" xfId="10594"/>
    <cellStyle name="20% - Accent4 14 3 4 2 2" xfId="10595"/>
    <cellStyle name="20% - Accent4 14 3 4 3" xfId="10596"/>
    <cellStyle name="20% - Accent4 14 3 5" xfId="10597"/>
    <cellStyle name="20% - Accent4 14 3 5 2" xfId="10598"/>
    <cellStyle name="20% - Accent4 14 3 6" xfId="10599"/>
    <cellStyle name="20% - Accent4 14 4" xfId="10600"/>
    <cellStyle name="20% - Accent4 14 4 2" xfId="10601"/>
    <cellStyle name="20% - Accent4 14 4 2 2" xfId="10602"/>
    <cellStyle name="20% - Accent4 14 4 2 2 2" xfId="10603"/>
    <cellStyle name="20% - Accent4 14 4 2 2 2 2" xfId="10604"/>
    <cellStyle name="20% - Accent4 14 4 2 2 3" xfId="10605"/>
    <cellStyle name="20% - Accent4 14 4 2 3" xfId="10606"/>
    <cellStyle name="20% - Accent4 14 4 2 3 2" xfId="10607"/>
    <cellStyle name="20% - Accent4 14 4 2 4" xfId="10608"/>
    <cellStyle name="20% - Accent4 14 4 3" xfId="10609"/>
    <cellStyle name="20% - Accent4 14 4 3 2" xfId="10610"/>
    <cellStyle name="20% - Accent4 14 4 3 2 2" xfId="10611"/>
    <cellStyle name="20% - Accent4 14 4 3 3" xfId="10612"/>
    <cellStyle name="20% - Accent4 14 4 4" xfId="10613"/>
    <cellStyle name="20% - Accent4 14 4 4 2" xfId="10614"/>
    <cellStyle name="20% - Accent4 14 4 5" xfId="10615"/>
    <cellStyle name="20% - Accent4 14 5" xfId="10616"/>
    <cellStyle name="20% - Accent4 14 5 2" xfId="10617"/>
    <cellStyle name="20% - Accent4 14 5 2 2" xfId="10618"/>
    <cellStyle name="20% - Accent4 14 5 2 2 2" xfId="10619"/>
    <cellStyle name="20% - Accent4 14 5 2 3" xfId="10620"/>
    <cellStyle name="20% - Accent4 14 5 3" xfId="10621"/>
    <cellStyle name="20% - Accent4 14 5 3 2" xfId="10622"/>
    <cellStyle name="20% - Accent4 14 5 4" xfId="10623"/>
    <cellStyle name="20% - Accent4 14 6" xfId="10624"/>
    <cellStyle name="20% - Accent4 14 6 2" xfId="10625"/>
    <cellStyle name="20% - Accent4 14 6 2 2" xfId="10626"/>
    <cellStyle name="20% - Accent4 14 6 3" xfId="10627"/>
    <cellStyle name="20% - Accent4 14 7" xfId="10628"/>
    <cellStyle name="20% - Accent4 14 7 2" xfId="10629"/>
    <cellStyle name="20% - Accent4 14 8" xfId="10630"/>
    <cellStyle name="20% - Accent4 15" xfId="10631"/>
    <cellStyle name="20% - Accent4 15 2" xfId="10632"/>
    <cellStyle name="20% - Accent4 15 2 2" xfId="10633"/>
    <cellStyle name="20% - Accent4 15 2 2 2" xfId="10634"/>
    <cellStyle name="20% - Accent4 15 2 2 2 2" xfId="10635"/>
    <cellStyle name="20% - Accent4 15 2 2 2 2 2" xfId="10636"/>
    <cellStyle name="20% - Accent4 15 2 2 2 2 2 2" xfId="10637"/>
    <cellStyle name="20% - Accent4 15 2 2 2 2 2 2 2" xfId="10638"/>
    <cellStyle name="20% - Accent4 15 2 2 2 2 2 3" xfId="10639"/>
    <cellStyle name="20% - Accent4 15 2 2 2 2 3" xfId="10640"/>
    <cellStyle name="20% - Accent4 15 2 2 2 2 3 2" xfId="10641"/>
    <cellStyle name="20% - Accent4 15 2 2 2 2 4" xfId="10642"/>
    <cellStyle name="20% - Accent4 15 2 2 2 3" xfId="10643"/>
    <cellStyle name="20% - Accent4 15 2 2 2 3 2" xfId="10644"/>
    <cellStyle name="20% - Accent4 15 2 2 2 3 2 2" xfId="10645"/>
    <cellStyle name="20% - Accent4 15 2 2 2 3 3" xfId="10646"/>
    <cellStyle name="20% - Accent4 15 2 2 2 4" xfId="10647"/>
    <cellStyle name="20% - Accent4 15 2 2 2 4 2" xfId="10648"/>
    <cellStyle name="20% - Accent4 15 2 2 2 5" xfId="10649"/>
    <cellStyle name="20% - Accent4 15 2 2 3" xfId="10650"/>
    <cellStyle name="20% - Accent4 15 2 2 3 2" xfId="10651"/>
    <cellStyle name="20% - Accent4 15 2 2 3 2 2" xfId="10652"/>
    <cellStyle name="20% - Accent4 15 2 2 3 2 2 2" xfId="10653"/>
    <cellStyle name="20% - Accent4 15 2 2 3 2 3" xfId="10654"/>
    <cellStyle name="20% - Accent4 15 2 2 3 3" xfId="10655"/>
    <cellStyle name="20% - Accent4 15 2 2 3 3 2" xfId="10656"/>
    <cellStyle name="20% - Accent4 15 2 2 3 4" xfId="10657"/>
    <cellStyle name="20% - Accent4 15 2 2 4" xfId="10658"/>
    <cellStyle name="20% - Accent4 15 2 2 4 2" xfId="10659"/>
    <cellStyle name="20% - Accent4 15 2 2 4 2 2" xfId="10660"/>
    <cellStyle name="20% - Accent4 15 2 2 4 3" xfId="10661"/>
    <cellStyle name="20% - Accent4 15 2 2 5" xfId="10662"/>
    <cellStyle name="20% - Accent4 15 2 2 5 2" xfId="10663"/>
    <cellStyle name="20% - Accent4 15 2 2 6" xfId="10664"/>
    <cellStyle name="20% - Accent4 15 2 3" xfId="10665"/>
    <cellStyle name="20% - Accent4 15 2 3 2" xfId="10666"/>
    <cellStyle name="20% - Accent4 15 2 3 2 2" xfId="10667"/>
    <cellStyle name="20% - Accent4 15 2 3 2 2 2" xfId="10668"/>
    <cellStyle name="20% - Accent4 15 2 3 2 2 2 2" xfId="10669"/>
    <cellStyle name="20% - Accent4 15 2 3 2 2 3" xfId="10670"/>
    <cellStyle name="20% - Accent4 15 2 3 2 3" xfId="10671"/>
    <cellStyle name="20% - Accent4 15 2 3 2 3 2" xfId="10672"/>
    <cellStyle name="20% - Accent4 15 2 3 2 4" xfId="10673"/>
    <cellStyle name="20% - Accent4 15 2 3 3" xfId="10674"/>
    <cellStyle name="20% - Accent4 15 2 3 3 2" xfId="10675"/>
    <cellStyle name="20% - Accent4 15 2 3 3 2 2" xfId="10676"/>
    <cellStyle name="20% - Accent4 15 2 3 3 3" xfId="10677"/>
    <cellStyle name="20% - Accent4 15 2 3 4" xfId="10678"/>
    <cellStyle name="20% - Accent4 15 2 3 4 2" xfId="10679"/>
    <cellStyle name="20% - Accent4 15 2 3 5" xfId="10680"/>
    <cellStyle name="20% - Accent4 15 2 4" xfId="10681"/>
    <cellStyle name="20% - Accent4 15 2 4 2" xfId="10682"/>
    <cellStyle name="20% - Accent4 15 2 4 2 2" xfId="10683"/>
    <cellStyle name="20% - Accent4 15 2 4 2 2 2" xfId="10684"/>
    <cellStyle name="20% - Accent4 15 2 4 2 3" xfId="10685"/>
    <cellStyle name="20% - Accent4 15 2 4 3" xfId="10686"/>
    <cellStyle name="20% - Accent4 15 2 4 3 2" xfId="10687"/>
    <cellStyle name="20% - Accent4 15 2 4 4" xfId="10688"/>
    <cellStyle name="20% - Accent4 15 2 5" xfId="10689"/>
    <cellStyle name="20% - Accent4 15 2 5 2" xfId="10690"/>
    <cellStyle name="20% - Accent4 15 2 5 2 2" xfId="10691"/>
    <cellStyle name="20% - Accent4 15 2 5 3" xfId="10692"/>
    <cellStyle name="20% - Accent4 15 2 6" xfId="10693"/>
    <cellStyle name="20% - Accent4 15 2 6 2" xfId="10694"/>
    <cellStyle name="20% - Accent4 15 2 7" xfId="10695"/>
    <cellStyle name="20% - Accent4 15 3" xfId="10696"/>
    <cellStyle name="20% - Accent4 15 3 2" xfId="10697"/>
    <cellStyle name="20% - Accent4 15 3 2 2" xfId="10698"/>
    <cellStyle name="20% - Accent4 15 3 2 2 2" xfId="10699"/>
    <cellStyle name="20% - Accent4 15 3 2 2 2 2" xfId="10700"/>
    <cellStyle name="20% - Accent4 15 3 2 2 2 2 2" xfId="10701"/>
    <cellStyle name="20% - Accent4 15 3 2 2 2 3" xfId="10702"/>
    <cellStyle name="20% - Accent4 15 3 2 2 3" xfId="10703"/>
    <cellStyle name="20% - Accent4 15 3 2 2 3 2" xfId="10704"/>
    <cellStyle name="20% - Accent4 15 3 2 2 4" xfId="10705"/>
    <cellStyle name="20% - Accent4 15 3 2 3" xfId="10706"/>
    <cellStyle name="20% - Accent4 15 3 2 3 2" xfId="10707"/>
    <cellStyle name="20% - Accent4 15 3 2 3 2 2" xfId="10708"/>
    <cellStyle name="20% - Accent4 15 3 2 3 3" xfId="10709"/>
    <cellStyle name="20% - Accent4 15 3 2 4" xfId="10710"/>
    <cellStyle name="20% - Accent4 15 3 2 4 2" xfId="10711"/>
    <cellStyle name="20% - Accent4 15 3 2 5" xfId="10712"/>
    <cellStyle name="20% - Accent4 15 3 3" xfId="10713"/>
    <cellStyle name="20% - Accent4 15 3 3 2" xfId="10714"/>
    <cellStyle name="20% - Accent4 15 3 3 2 2" xfId="10715"/>
    <cellStyle name="20% - Accent4 15 3 3 2 2 2" xfId="10716"/>
    <cellStyle name="20% - Accent4 15 3 3 2 3" xfId="10717"/>
    <cellStyle name="20% - Accent4 15 3 3 3" xfId="10718"/>
    <cellStyle name="20% - Accent4 15 3 3 3 2" xfId="10719"/>
    <cellStyle name="20% - Accent4 15 3 3 4" xfId="10720"/>
    <cellStyle name="20% - Accent4 15 3 4" xfId="10721"/>
    <cellStyle name="20% - Accent4 15 3 4 2" xfId="10722"/>
    <cellStyle name="20% - Accent4 15 3 4 2 2" xfId="10723"/>
    <cellStyle name="20% - Accent4 15 3 4 3" xfId="10724"/>
    <cellStyle name="20% - Accent4 15 3 5" xfId="10725"/>
    <cellStyle name="20% - Accent4 15 3 5 2" xfId="10726"/>
    <cellStyle name="20% - Accent4 15 3 6" xfId="10727"/>
    <cellStyle name="20% - Accent4 15 4" xfId="10728"/>
    <cellStyle name="20% - Accent4 15 4 2" xfId="10729"/>
    <cellStyle name="20% - Accent4 15 4 2 2" xfId="10730"/>
    <cellStyle name="20% - Accent4 15 4 2 2 2" xfId="10731"/>
    <cellStyle name="20% - Accent4 15 4 2 2 2 2" xfId="10732"/>
    <cellStyle name="20% - Accent4 15 4 2 2 3" xfId="10733"/>
    <cellStyle name="20% - Accent4 15 4 2 3" xfId="10734"/>
    <cellStyle name="20% - Accent4 15 4 2 3 2" xfId="10735"/>
    <cellStyle name="20% - Accent4 15 4 2 4" xfId="10736"/>
    <cellStyle name="20% - Accent4 15 4 3" xfId="10737"/>
    <cellStyle name="20% - Accent4 15 4 3 2" xfId="10738"/>
    <cellStyle name="20% - Accent4 15 4 3 2 2" xfId="10739"/>
    <cellStyle name="20% - Accent4 15 4 3 3" xfId="10740"/>
    <cellStyle name="20% - Accent4 15 4 4" xfId="10741"/>
    <cellStyle name="20% - Accent4 15 4 4 2" xfId="10742"/>
    <cellStyle name="20% - Accent4 15 4 5" xfId="10743"/>
    <cellStyle name="20% - Accent4 15 5" xfId="10744"/>
    <cellStyle name="20% - Accent4 15 5 2" xfId="10745"/>
    <cellStyle name="20% - Accent4 15 5 2 2" xfId="10746"/>
    <cellStyle name="20% - Accent4 15 5 2 2 2" xfId="10747"/>
    <cellStyle name="20% - Accent4 15 5 2 3" xfId="10748"/>
    <cellStyle name="20% - Accent4 15 5 3" xfId="10749"/>
    <cellStyle name="20% - Accent4 15 5 3 2" xfId="10750"/>
    <cellStyle name="20% - Accent4 15 5 4" xfId="10751"/>
    <cellStyle name="20% - Accent4 15 6" xfId="10752"/>
    <cellStyle name="20% - Accent4 15 6 2" xfId="10753"/>
    <cellStyle name="20% - Accent4 15 6 2 2" xfId="10754"/>
    <cellStyle name="20% - Accent4 15 6 3" xfId="10755"/>
    <cellStyle name="20% - Accent4 15 7" xfId="10756"/>
    <cellStyle name="20% - Accent4 15 7 2" xfId="10757"/>
    <cellStyle name="20% - Accent4 15 8" xfId="10758"/>
    <cellStyle name="20% - Accent4 16" xfId="10759"/>
    <cellStyle name="20% - Accent4 16 2" xfId="10760"/>
    <cellStyle name="20% - Accent4 16 2 2" xfId="10761"/>
    <cellStyle name="20% - Accent4 16 2 2 2" xfId="10762"/>
    <cellStyle name="20% - Accent4 16 2 2 2 2" xfId="10763"/>
    <cellStyle name="20% - Accent4 16 2 2 2 2 2" xfId="10764"/>
    <cellStyle name="20% - Accent4 16 2 2 2 2 2 2" xfId="10765"/>
    <cellStyle name="20% - Accent4 16 2 2 2 2 2 2 2" xfId="10766"/>
    <cellStyle name="20% - Accent4 16 2 2 2 2 2 3" xfId="10767"/>
    <cellStyle name="20% - Accent4 16 2 2 2 2 3" xfId="10768"/>
    <cellStyle name="20% - Accent4 16 2 2 2 2 3 2" xfId="10769"/>
    <cellStyle name="20% - Accent4 16 2 2 2 2 4" xfId="10770"/>
    <cellStyle name="20% - Accent4 16 2 2 2 3" xfId="10771"/>
    <cellStyle name="20% - Accent4 16 2 2 2 3 2" xfId="10772"/>
    <cellStyle name="20% - Accent4 16 2 2 2 3 2 2" xfId="10773"/>
    <cellStyle name="20% - Accent4 16 2 2 2 3 3" xfId="10774"/>
    <cellStyle name="20% - Accent4 16 2 2 2 4" xfId="10775"/>
    <cellStyle name="20% - Accent4 16 2 2 2 4 2" xfId="10776"/>
    <cellStyle name="20% - Accent4 16 2 2 2 5" xfId="10777"/>
    <cellStyle name="20% - Accent4 16 2 2 3" xfId="10778"/>
    <cellStyle name="20% - Accent4 16 2 2 3 2" xfId="10779"/>
    <cellStyle name="20% - Accent4 16 2 2 3 2 2" xfId="10780"/>
    <cellStyle name="20% - Accent4 16 2 2 3 2 2 2" xfId="10781"/>
    <cellStyle name="20% - Accent4 16 2 2 3 2 3" xfId="10782"/>
    <cellStyle name="20% - Accent4 16 2 2 3 3" xfId="10783"/>
    <cellStyle name="20% - Accent4 16 2 2 3 3 2" xfId="10784"/>
    <cellStyle name="20% - Accent4 16 2 2 3 4" xfId="10785"/>
    <cellStyle name="20% - Accent4 16 2 2 4" xfId="10786"/>
    <cellStyle name="20% - Accent4 16 2 2 4 2" xfId="10787"/>
    <cellStyle name="20% - Accent4 16 2 2 4 2 2" xfId="10788"/>
    <cellStyle name="20% - Accent4 16 2 2 4 3" xfId="10789"/>
    <cellStyle name="20% - Accent4 16 2 2 5" xfId="10790"/>
    <cellStyle name="20% - Accent4 16 2 2 5 2" xfId="10791"/>
    <cellStyle name="20% - Accent4 16 2 2 6" xfId="10792"/>
    <cellStyle name="20% - Accent4 16 2 3" xfId="10793"/>
    <cellStyle name="20% - Accent4 16 2 3 2" xfId="10794"/>
    <cellStyle name="20% - Accent4 16 2 3 2 2" xfId="10795"/>
    <cellStyle name="20% - Accent4 16 2 3 2 2 2" xfId="10796"/>
    <cellStyle name="20% - Accent4 16 2 3 2 2 2 2" xfId="10797"/>
    <cellStyle name="20% - Accent4 16 2 3 2 2 3" xfId="10798"/>
    <cellStyle name="20% - Accent4 16 2 3 2 3" xfId="10799"/>
    <cellStyle name="20% - Accent4 16 2 3 2 3 2" xfId="10800"/>
    <cellStyle name="20% - Accent4 16 2 3 2 4" xfId="10801"/>
    <cellStyle name="20% - Accent4 16 2 3 3" xfId="10802"/>
    <cellStyle name="20% - Accent4 16 2 3 3 2" xfId="10803"/>
    <cellStyle name="20% - Accent4 16 2 3 3 2 2" xfId="10804"/>
    <cellStyle name="20% - Accent4 16 2 3 3 3" xfId="10805"/>
    <cellStyle name="20% - Accent4 16 2 3 4" xfId="10806"/>
    <cellStyle name="20% - Accent4 16 2 3 4 2" xfId="10807"/>
    <cellStyle name="20% - Accent4 16 2 3 5" xfId="10808"/>
    <cellStyle name="20% - Accent4 16 2 4" xfId="10809"/>
    <cellStyle name="20% - Accent4 16 2 4 2" xfId="10810"/>
    <cellStyle name="20% - Accent4 16 2 4 2 2" xfId="10811"/>
    <cellStyle name="20% - Accent4 16 2 4 2 2 2" xfId="10812"/>
    <cellStyle name="20% - Accent4 16 2 4 2 3" xfId="10813"/>
    <cellStyle name="20% - Accent4 16 2 4 3" xfId="10814"/>
    <cellStyle name="20% - Accent4 16 2 4 3 2" xfId="10815"/>
    <cellStyle name="20% - Accent4 16 2 4 4" xfId="10816"/>
    <cellStyle name="20% - Accent4 16 2 5" xfId="10817"/>
    <cellStyle name="20% - Accent4 16 2 5 2" xfId="10818"/>
    <cellStyle name="20% - Accent4 16 2 5 2 2" xfId="10819"/>
    <cellStyle name="20% - Accent4 16 2 5 3" xfId="10820"/>
    <cellStyle name="20% - Accent4 16 2 6" xfId="10821"/>
    <cellStyle name="20% - Accent4 16 2 6 2" xfId="10822"/>
    <cellStyle name="20% - Accent4 16 2 7" xfId="10823"/>
    <cellStyle name="20% - Accent4 16 3" xfId="10824"/>
    <cellStyle name="20% - Accent4 16 3 2" xfId="10825"/>
    <cellStyle name="20% - Accent4 16 3 2 2" xfId="10826"/>
    <cellStyle name="20% - Accent4 16 3 2 2 2" xfId="10827"/>
    <cellStyle name="20% - Accent4 16 3 2 2 2 2" xfId="10828"/>
    <cellStyle name="20% - Accent4 16 3 2 2 2 2 2" xfId="10829"/>
    <cellStyle name="20% - Accent4 16 3 2 2 2 3" xfId="10830"/>
    <cellStyle name="20% - Accent4 16 3 2 2 3" xfId="10831"/>
    <cellStyle name="20% - Accent4 16 3 2 2 3 2" xfId="10832"/>
    <cellStyle name="20% - Accent4 16 3 2 2 4" xfId="10833"/>
    <cellStyle name="20% - Accent4 16 3 2 3" xfId="10834"/>
    <cellStyle name="20% - Accent4 16 3 2 3 2" xfId="10835"/>
    <cellStyle name="20% - Accent4 16 3 2 3 2 2" xfId="10836"/>
    <cellStyle name="20% - Accent4 16 3 2 3 3" xfId="10837"/>
    <cellStyle name="20% - Accent4 16 3 2 4" xfId="10838"/>
    <cellStyle name="20% - Accent4 16 3 2 4 2" xfId="10839"/>
    <cellStyle name="20% - Accent4 16 3 2 5" xfId="10840"/>
    <cellStyle name="20% - Accent4 16 3 3" xfId="10841"/>
    <cellStyle name="20% - Accent4 16 3 3 2" xfId="10842"/>
    <cellStyle name="20% - Accent4 16 3 3 2 2" xfId="10843"/>
    <cellStyle name="20% - Accent4 16 3 3 2 2 2" xfId="10844"/>
    <cellStyle name="20% - Accent4 16 3 3 2 3" xfId="10845"/>
    <cellStyle name="20% - Accent4 16 3 3 3" xfId="10846"/>
    <cellStyle name="20% - Accent4 16 3 3 3 2" xfId="10847"/>
    <cellStyle name="20% - Accent4 16 3 3 4" xfId="10848"/>
    <cellStyle name="20% - Accent4 16 3 4" xfId="10849"/>
    <cellStyle name="20% - Accent4 16 3 4 2" xfId="10850"/>
    <cellStyle name="20% - Accent4 16 3 4 2 2" xfId="10851"/>
    <cellStyle name="20% - Accent4 16 3 4 3" xfId="10852"/>
    <cellStyle name="20% - Accent4 16 3 5" xfId="10853"/>
    <cellStyle name="20% - Accent4 16 3 5 2" xfId="10854"/>
    <cellStyle name="20% - Accent4 16 3 6" xfId="10855"/>
    <cellStyle name="20% - Accent4 16 4" xfId="10856"/>
    <cellStyle name="20% - Accent4 16 4 2" xfId="10857"/>
    <cellStyle name="20% - Accent4 16 4 2 2" xfId="10858"/>
    <cellStyle name="20% - Accent4 16 4 2 2 2" xfId="10859"/>
    <cellStyle name="20% - Accent4 16 4 2 2 2 2" xfId="10860"/>
    <cellStyle name="20% - Accent4 16 4 2 2 3" xfId="10861"/>
    <cellStyle name="20% - Accent4 16 4 2 3" xfId="10862"/>
    <cellStyle name="20% - Accent4 16 4 2 3 2" xfId="10863"/>
    <cellStyle name="20% - Accent4 16 4 2 4" xfId="10864"/>
    <cellStyle name="20% - Accent4 16 4 3" xfId="10865"/>
    <cellStyle name="20% - Accent4 16 4 3 2" xfId="10866"/>
    <cellStyle name="20% - Accent4 16 4 3 2 2" xfId="10867"/>
    <cellStyle name="20% - Accent4 16 4 3 3" xfId="10868"/>
    <cellStyle name="20% - Accent4 16 4 4" xfId="10869"/>
    <cellStyle name="20% - Accent4 16 4 4 2" xfId="10870"/>
    <cellStyle name="20% - Accent4 16 4 5" xfId="10871"/>
    <cellStyle name="20% - Accent4 16 5" xfId="10872"/>
    <cellStyle name="20% - Accent4 16 5 2" xfId="10873"/>
    <cellStyle name="20% - Accent4 16 5 2 2" xfId="10874"/>
    <cellStyle name="20% - Accent4 16 5 2 2 2" xfId="10875"/>
    <cellStyle name="20% - Accent4 16 5 2 3" xfId="10876"/>
    <cellStyle name="20% - Accent4 16 5 3" xfId="10877"/>
    <cellStyle name="20% - Accent4 16 5 3 2" xfId="10878"/>
    <cellStyle name="20% - Accent4 16 5 4" xfId="10879"/>
    <cellStyle name="20% - Accent4 16 6" xfId="10880"/>
    <cellStyle name="20% - Accent4 16 6 2" xfId="10881"/>
    <cellStyle name="20% - Accent4 16 6 2 2" xfId="10882"/>
    <cellStyle name="20% - Accent4 16 6 3" xfId="10883"/>
    <cellStyle name="20% - Accent4 16 7" xfId="10884"/>
    <cellStyle name="20% - Accent4 16 7 2" xfId="10885"/>
    <cellStyle name="20% - Accent4 16 8" xfId="10886"/>
    <cellStyle name="20% - Accent4 17" xfId="10887"/>
    <cellStyle name="20% - Accent4 17 2" xfId="10888"/>
    <cellStyle name="20% - Accent4 17 2 2" xfId="10889"/>
    <cellStyle name="20% - Accent4 17 2 2 2" xfId="10890"/>
    <cellStyle name="20% - Accent4 17 2 2 2 2" xfId="10891"/>
    <cellStyle name="20% - Accent4 17 2 2 2 2 2" xfId="10892"/>
    <cellStyle name="20% - Accent4 17 2 2 2 2 2 2" xfId="10893"/>
    <cellStyle name="20% - Accent4 17 2 2 2 2 2 2 2" xfId="10894"/>
    <cellStyle name="20% - Accent4 17 2 2 2 2 2 3" xfId="10895"/>
    <cellStyle name="20% - Accent4 17 2 2 2 2 3" xfId="10896"/>
    <cellStyle name="20% - Accent4 17 2 2 2 2 3 2" xfId="10897"/>
    <cellStyle name="20% - Accent4 17 2 2 2 2 4" xfId="10898"/>
    <cellStyle name="20% - Accent4 17 2 2 2 3" xfId="10899"/>
    <cellStyle name="20% - Accent4 17 2 2 2 3 2" xfId="10900"/>
    <cellStyle name="20% - Accent4 17 2 2 2 3 2 2" xfId="10901"/>
    <cellStyle name="20% - Accent4 17 2 2 2 3 3" xfId="10902"/>
    <cellStyle name="20% - Accent4 17 2 2 2 4" xfId="10903"/>
    <cellStyle name="20% - Accent4 17 2 2 2 4 2" xfId="10904"/>
    <cellStyle name="20% - Accent4 17 2 2 2 5" xfId="10905"/>
    <cellStyle name="20% - Accent4 17 2 2 3" xfId="10906"/>
    <cellStyle name="20% - Accent4 17 2 2 3 2" xfId="10907"/>
    <cellStyle name="20% - Accent4 17 2 2 3 2 2" xfId="10908"/>
    <cellStyle name="20% - Accent4 17 2 2 3 2 2 2" xfId="10909"/>
    <cellStyle name="20% - Accent4 17 2 2 3 2 3" xfId="10910"/>
    <cellStyle name="20% - Accent4 17 2 2 3 3" xfId="10911"/>
    <cellStyle name="20% - Accent4 17 2 2 3 3 2" xfId="10912"/>
    <cellStyle name="20% - Accent4 17 2 2 3 4" xfId="10913"/>
    <cellStyle name="20% - Accent4 17 2 2 4" xfId="10914"/>
    <cellStyle name="20% - Accent4 17 2 2 4 2" xfId="10915"/>
    <cellStyle name="20% - Accent4 17 2 2 4 2 2" xfId="10916"/>
    <cellStyle name="20% - Accent4 17 2 2 4 3" xfId="10917"/>
    <cellStyle name="20% - Accent4 17 2 2 5" xfId="10918"/>
    <cellStyle name="20% - Accent4 17 2 2 5 2" xfId="10919"/>
    <cellStyle name="20% - Accent4 17 2 2 6" xfId="10920"/>
    <cellStyle name="20% - Accent4 17 2 3" xfId="10921"/>
    <cellStyle name="20% - Accent4 17 2 3 2" xfId="10922"/>
    <cellStyle name="20% - Accent4 17 2 3 2 2" xfId="10923"/>
    <cellStyle name="20% - Accent4 17 2 3 2 2 2" xfId="10924"/>
    <cellStyle name="20% - Accent4 17 2 3 2 2 2 2" xfId="10925"/>
    <cellStyle name="20% - Accent4 17 2 3 2 2 3" xfId="10926"/>
    <cellStyle name="20% - Accent4 17 2 3 2 3" xfId="10927"/>
    <cellStyle name="20% - Accent4 17 2 3 2 3 2" xfId="10928"/>
    <cellStyle name="20% - Accent4 17 2 3 2 4" xfId="10929"/>
    <cellStyle name="20% - Accent4 17 2 3 3" xfId="10930"/>
    <cellStyle name="20% - Accent4 17 2 3 3 2" xfId="10931"/>
    <cellStyle name="20% - Accent4 17 2 3 3 2 2" xfId="10932"/>
    <cellStyle name="20% - Accent4 17 2 3 3 3" xfId="10933"/>
    <cellStyle name="20% - Accent4 17 2 3 4" xfId="10934"/>
    <cellStyle name="20% - Accent4 17 2 3 4 2" xfId="10935"/>
    <cellStyle name="20% - Accent4 17 2 3 5" xfId="10936"/>
    <cellStyle name="20% - Accent4 17 2 4" xfId="10937"/>
    <cellStyle name="20% - Accent4 17 2 4 2" xfId="10938"/>
    <cellStyle name="20% - Accent4 17 2 4 2 2" xfId="10939"/>
    <cellStyle name="20% - Accent4 17 2 4 2 2 2" xfId="10940"/>
    <cellStyle name="20% - Accent4 17 2 4 2 3" xfId="10941"/>
    <cellStyle name="20% - Accent4 17 2 4 3" xfId="10942"/>
    <cellStyle name="20% - Accent4 17 2 4 3 2" xfId="10943"/>
    <cellStyle name="20% - Accent4 17 2 4 4" xfId="10944"/>
    <cellStyle name="20% - Accent4 17 2 5" xfId="10945"/>
    <cellStyle name="20% - Accent4 17 2 5 2" xfId="10946"/>
    <cellStyle name="20% - Accent4 17 2 5 2 2" xfId="10947"/>
    <cellStyle name="20% - Accent4 17 2 5 3" xfId="10948"/>
    <cellStyle name="20% - Accent4 17 2 6" xfId="10949"/>
    <cellStyle name="20% - Accent4 17 2 6 2" xfId="10950"/>
    <cellStyle name="20% - Accent4 17 2 7" xfId="10951"/>
    <cellStyle name="20% - Accent4 17 3" xfId="10952"/>
    <cellStyle name="20% - Accent4 17 3 2" xfId="10953"/>
    <cellStyle name="20% - Accent4 17 3 2 2" xfId="10954"/>
    <cellStyle name="20% - Accent4 17 3 2 2 2" xfId="10955"/>
    <cellStyle name="20% - Accent4 17 3 2 2 2 2" xfId="10956"/>
    <cellStyle name="20% - Accent4 17 3 2 2 2 2 2" xfId="10957"/>
    <cellStyle name="20% - Accent4 17 3 2 2 2 3" xfId="10958"/>
    <cellStyle name="20% - Accent4 17 3 2 2 3" xfId="10959"/>
    <cellStyle name="20% - Accent4 17 3 2 2 3 2" xfId="10960"/>
    <cellStyle name="20% - Accent4 17 3 2 2 4" xfId="10961"/>
    <cellStyle name="20% - Accent4 17 3 2 3" xfId="10962"/>
    <cellStyle name="20% - Accent4 17 3 2 3 2" xfId="10963"/>
    <cellStyle name="20% - Accent4 17 3 2 3 2 2" xfId="10964"/>
    <cellStyle name="20% - Accent4 17 3 2 3 3" xfId="10965"/>
    <cellStyle name="20% - Accent4 17 3 2 4" xfId="10966"/>
    <cellStyle name="20% - Accent4 17 3 2 4 2" xfId="10967"/>
    <cellStyle name="20% - Accent4 17 3 2 5" xfId="10968"/>
    <cellStyle name="20% - Accent4 17 3 3" xfId="10969"/>
    <cellStyle name="20% - Accent4 17 3 3 2" xfId="10970"/>
    <cellStyle name="20% - Accent4 17 3 3 2 2" xfId="10971"/>
    <cellStyle name="20% - Accent4 17 3 3 2 2 2" xfId="10972"/>
    <cellStyle name="20% - Accent4 17 3 3 2 3" xfId="10973"/>
    <cellStyle name="20% - Accent4 17 3 3 3" xfId="10974"/>
    <cellStyle name="20% - Accent4 17 3 3 3 2" xfId="10975"/>
    <cellStyle name="20% - Accent4 17 3 3 4" xfId="10976"/>
    <cellStyle name="20% - Accent4 17 3 4" xfId="10977"/>
    <cellStyle name="20% - Accent4 17 3 4 2" xfId="10978"/>
    <cellStyle name="20% - Accent4 17 3 4 2 2" xfId="10979"/>
    <cellStyle name="20% - Accent4 17 3 4 3" xfId="10980"/>
    <cellStyle name="20% - Accent4 17 3 5" xfId="10981"/>
    <cellStyle name="20% - Accent4 17 3 5 2" xfId="10982"/>
    <cellStyle name="20% - Accent4 17 3 6" xfId="10983"/>
    <cellStyle name="20% - Accent4 17 4" xfId="10984"/>
    <cellStyle name="20% - Accent4 17 4 2" xfId="10985"/>
    <cellStyle name="20% - Accent4 17 4 2 2" xfId="10986"/>
    <cellStyle name="20% - Accent4 17 4 2 2 2" xfId="10987"/>
    <cellStyle name="20% - Accent4 17 4 2 2 2 2" xfId="10988"/>
    <cellStyle name="20% - Accent4 17 4 2 2 3" xfId="10989"/>
    <cellStyle name="20% - Accent4 17 4 2 3" xfId="10990"/>
    <cellStyle name="20% - Accent4 17 4 2 3 2" xfId="10991"/>
    <cellStyle name="20% - Accent4 17 4 2 4" xfId="10992"/>
    <cellStyle name="20% - Accent4 17 4 3" xfId="10993"/>
    <cellStyle name="20% - Accent4 17 4 3 2" xfId="10994"/>
    <cellStyle name="20% - Accent4 17 4 3 2 2" xfId="10995"/>
    <cellStyle name="20% - Accent4 17 4 3 3" xfId="10996"/>
    <cellStyle name="20% - Accent4 17 4 4" xfId="10997"/>
    <cellStyle name="20% - Accent4 17 4 4 2" xfId="10998"/>
    <cellStyle name="20% - Accent4 17 4 5" xfId="10999"/>
    <cellStyle name="20% - Accent4 17 5" xfId="11000"/>
    <cellStyle name="20% - Accent4 17 5 2" xfId="11001"/>
    <cellStyle name="20% - Accent4 17 5 2 2" xfId="11002"/>
    <cellStyle name="20% - Accent4 17 5 2 2 2" xfId="11003"/>
    <cellStyle name="20% - Accent4 17 5 2 3" xfId="11004"/>
    <cellStyle name="20% - Accent4 17 5 3" xfId="11005"/>
    <cellStyle name="20% - Accent4 17 5 3 2" xfId="11006"/>
    <cellStyle name="20% - Accent4 17 5 4" xfId="11007"/>
    <cellStyle name="20% - Accent4 17 6" xfId="11008"/>
    <cellStyle name="20% - Accent4 17 6 2" xfId="11009"/>
    <cellStyle name="20% - Accent4 17 6 2 2" xfId="11010"/>
    <cellStyle name="20% - Accent4 17 6 3" xfId="11011"/>
    <cellStyle name="20% - Accent4 17 7" xfId="11012"/>
    <cellStyle name="20% - Accent4 17 7 2" xfId="11013"/>
    <cellStyle name="20% - Accent4 17 8" xfId="11014"/>
    <cellStyle name="20% - Accent4 18" xfId="11015"/>
    <cellStyle name="20% - Accent4 18 2" xfId="11016"/>
    <cellStyle name="20% - Accent4 18 2 2" xfId="11017"/>
    <cellStyle name="20% - Accent4 18 2 2 2" xfId="11018"/>
    <cellStyle name="20% - Accent4 18 2 2 2 2" xfId="11019"/>
    <cellStyle name="20% - Accent4 18 2 2 2 2 2" xfId="11020"/>
    <cellStyle name="20% - Accent4 18 2 2 2 2 2 2" xfId="11021"/>
    <cellStyle name="20% - Accent4 18 2 2 2 2 3" xfId="11022"/>
    <cellStyle name="20% - Accent4 18 2 2 2 3" xfId="11023"/>
    <cellStyle name="20% - Accent4 18 2 2 2 3 2" xfId="11024"/>
    <cellStyle name="20% - Accent4 18 2 2 2 4" xfId="11025"/>
    <cellStyle name="20% - Accent4 18 2 2 3" xfId="11026"/>
    <cellStyle name="20% - Accent4 18 2 2 3 2" xfId="11027"/>
    <cellStyle name="20% - Accent4 18 2 2 3 2 2" xfId="11028"/>
    <cellStyle name="20% - Accent4 18 2 2 3 3" xfId="11029"/>
    <cellStyle name="20% - Accent4 18 2 2 4" xfId="11030"/>
    <cellStyle name="20% - Accent4 18 2 2 4 2" xfId="11031"/>
    <cellStyle name="20% - Accent4 18 2 2 5" xfId="11032"/>
    <cellStyle name="20% - Accent4 18 2 3" xfId="11033"/>
    <cellStyle name="20% - Accent4 18 2 3 2" xfId="11034"/>
    <cellStyle name="20% - Accent4 18 2 3 2 2" xfId="11035"/>
    <cellStyle name="20% - Accent4 18 2 3 2 2 2" xfId="11036"/>
    <cellStyle name="20% - Accent4 18 2 3 2 3" xfId="11037"/>
    <cellStyle name="20% - Accent4 18 2 3 3" xfId="11038"/>
    <cellStyle name="20% - Accent4 18 2 3 3 2" xfId="11039"/>
    <cellStyle name="20% - Accent4 18 2 3 4" xfId="11040"/>
    <cellStyle name="20% - Accent4 18 2 4" xfId="11041"/>
    <cellStyle name="20% - Accent4 18 2 4 2" xfId="11042"/>
    <cellStyle name="20% - Accent4 18 2 4 2 2" xfId="11043"/>
    <cellStyle name="20% - Accent4 18 2 4 3" xfId="11044"/>
    <cellStyle name="20% - Accent4 18 2 5" xfId="11045"/>
    <cellStyle name="20% - Accent4 18 2 5 2" xfId="11046"/>
    <cellStyle name="20% - Accent4 18 2 6" xfId="11047"/>
    <cellStyle name="20% - Accent4 18 3" xfId="11048"/>
    <cellStyle name="20% - Accent4 18 3 2" xfId="11049"/>
    <cellStyle name="20% - Accent4 18 3 2 2" xfId="11050"/>
    <cellStyle name="20% - Accent4 18 3 2 2 2" xfId="11051"/>
    <cellStyle name="20% - Accent4 18 3 2 2 2 2" xfId="11052"/>
    <cellStyle name="20% - Accent4 18 3 2 2 3" xfId="11053"/>
    <cellStyle name="20% - Accent4 18 3 2 3" xfId="11054"/>
    <cellStyle name="20% - Accent4 18 3 2 3 2" xfId="11055"/>
    <cellStyle name="20% - Accent4 18 3 2 4" xfId="11056"/>
    <cellStyle name="20% - Accent4 18 3 3" xfId="11057"/>
    <cellStyle name="20% - Accent4 18 3 3 2" xfId="11058"/>
    <cellStyle name="20% - Accent4 18 3 3 2 2" xfId="11059"/>
    <cellStyle name="20% - Accent4 18 3 3 3" xfId="11060"/>
    <cellStyle name="20% - Accent4 18 3 4" xfId="11061"/>
    <cellStyle name="20% - Accent4 18 3 4 2" xfId="11062"/>
    <cellStyle name="20% - Accent4 18 3 5" xfId="11063"/>
    <cellStyle name="20% - Accent4 18 4" xfId="11064"/>
    <cellStyle name="20% - Accent4 18 4 2" xfId="11065"/>
    <cellStyle name="20% - Accent4 18 4 2 2" xfId="11066"/>
    <cellStyle name="20% - Accent4 18 4 2 2 2" xfId="11067"/>
    <cellStyle name="20% - Accent4 18 4 2 3" xfId="11068"/>
    <cellStyle name="20% - Accent4 18 4 3" xfId="11069"/>
    <cellStyle name="20% - Accent4 18 4 3 2" xfId="11070"/>
    <cellStyle name="20% - Accent4 18 4 4" xfId="11071"/>
    <cellStyle name="20% - Accent4 18 5" xfId="11072"/>
    <cellStyle name="20% - Accent4 18 5 2" xfId="11073"/>
    <cellStyle name="20% - Accent4 18 5 2 2" xfId="11074"/>
    <cellStyle name="20% - Accent4 18 5 3" xfId="11075"/>
    <cellStyle name="20% - Accent4 18 6" xfId="11076"/>
    <cellStyle name="20% - Accent4 18 6 2" xfId="11077"/>
    <cellStyle name="20% - Accent4 18 7" xfId="11078"/>
    <cellStyle name="20% - Accent4 19" xfId="11079"/>
    <cellStyle name="20% - Accent4 19 2" xfId="11080"/>
    <cellStyle name="20% - Accent4 19 2 2" xfId="11081"/>
    <cellStyle name="20% - Accent4 19 2 2 2" xfId="11082"/>
    <cellStyle name="20% - Accent4 19 2 2 2 2" xfId="11083"/>
    <cellStyle name="20% - Accent4 19 2 2 2 2 2" xfId="11084"/>
    <cellStyle name="20% - Accent4 19 2 2 2 3" xfId="11085"/>
    <cellStyle name="20% - Accent4 19 2 2 3" xfId="11086"/>
    <cellStyle name="20% - Accent4 19 2 2 3 2" xfId="11087"/>
    <cellStyle name="20% - Accent4 19 2 2 4" xfId="11088"/>
    <cellStyle name="20% - Accent4 19 2 3" xfId="11089"/>
    <cellStyle name="20% - Accent4 19 2 3 2" xfId="11090"/>
    <cellStyle name="20% - Accent4 19 2 3 2 2" xfId="11091"/>
    <cellStyle name="20% - Accent4 19 2 3 3" xfId="11092"/>
    <cellStyle name="20% - Accent4 19 2 4" xfId="11093"/>
    <cellStyle name="20% - Accent4 19 2 4 2" xfId="11094"/>
    <cellStyle name="20% - Accent4 19 2 5" xfId="11095"/>
    <cellStyle name="20% - Accent4 19 3" xfId="11096"/>
    <cellStyle name="20% - Accent4 19 3 2" xfId="11097"/>
    <cellStyle name="20% - Accent4 19 3 2 2" xfId="11098"/>
    <cellStyle name="20% - Accent4 19 3 2 2 2" xfId="11099"/>
    <cellStyle name="20% - Accent4 19 3 2 3" xfId="11100"/>
    <cellStyle name="20% - Accent4 19 3 3" xfId="11101"/>
    <cellStyle name="20% - Accent4 19 3 3 2" xfId="11102"/>
    <cellStyle name="20% - Accent4 19 3 4" xfId="11103"/>
    <cellStyle name="20% - Accent4 19 4" xfId="11104"/>
    <cellStyle name="20% - Accent4 19 4 2" xfId="11105"/>
    <cellStyle name="20% - Accent4 19 4 2 2" xfId="11106"/>
    <cellStyle name="20% - Accent4 19 4 3" xfId="11107"/>
    <cellStyle name="20% - Accent4 19 5" xfId="11108"/>
    <cellStyle name="20% - Accent4 19 5 2" xfId="11109"/>
    <cellStyle name="20% - Accent4 19 6" xfId="11110"/>
    <cellStyle name="20% - Accent4 2" xfId="11111"/>
    <cellStyle name="20% - Accent4 2 10" xfId="11112"/>
    <cellStyle name="20% - Accent4 2 2" xfId="11113"/>
    <cellStyle name="20% - Accent4 2 2 2" xfId="11114"/>
    <cellStyle name="20% - Accent4 2 2 2 2" xfId="11115"/>
    <cellStyle name="20% - Accent4 2 2 2 2 2" xfId="11116"/>
    <cellStyle name="20% - Accent4 2 2 2 2 2 2" xfId="11117"/>
    <cellStyle name="20% - Accent4 2 2 2 2 2 2 2" xfId="11118"/>
    <cellStyle name="20% - Accent4 2 2 2 2 2 2 2 2" xfId="11119"/>
    <cellStyle name="20% - Accent4 2 2 2 2 2 2 2 2 2" xfId="11120"/>
    <cellStyle name="20% - Accent4 2 2 2 2 2 2 2 2 2 2" xfId="11121"/>
    <cellStyle name="20% - Accent4 2 2 2 2 2 2 2 2 3" xfId="11122"/>
    <cellStyle name="20% - Accent4 2 2 2 2 2 2 2 3" xfId="11123"/>
    <cellStyle name="20% - Accent4 2 2 2 2 2 2 2 3 2" xfId="11124"/>
    <cellStyle name="20% - Accent4 2 2 2 2 2 2 2 4" xfId="11125"/>
    <cellStyle name="20% - Accent4 2 2 2 2 2 2 3" xfId="11126"/>
    <cellStyle name="20% - Accent4 2 2 2 2 2 2 3 2" xfId="11127"/>
    <cellStyle name="20% - Accent4 2 2 2 2 2 2 3 2 2" xfId="11128"/>
    <cellStyle name="20% - Accent4 2 2 2 2 2 2 3 3" xfId="11129"/>
    <cellStyle name="20% - Accent4 2 2 2 2 2 2 4" xfId="11130"/>
    <cellStyle name="20% - Accent4 2 2 2 2 2 2 4 2" xfId="11131"/>
    <cellStyle name="20% - Accent4 2 2 2 2 2 2 5" xfId="11132"/>
    <cellStyle name="20% - Accent4 2 2 2 2 2 3" xfId="11133"/>
    <cellStyle name="20% - Accent4 2 2 2 2 2 3 2" xfId="11134"/>
    <cellStyle name="20% - Accent4 2 2 2 2 2 3 2 2" xfId="11135"/>
    <cellStyle name="20% - Accent4 2 2 2 2 2 3 2 2 2" xfId="11136"/>
    <cellStyle name="20% - Accent4 2 2 2 2 2 3 2 3" xfId="11137"/>
    <cellStyle name="20% - Accent4 2 2 2 2 2 3 3" xfId="11138"/>
    <cellStyle name="20% - Accent4 2 2 2 2 2 3 3 2" xfId="11139"/>
    <cellStyle name="20% - Accent4 2 2 2 2 2 3 4" xfId="11140"/>
    <cellStyle name="20% - Accent4 2 2 2 2 2 4" xfId="11141"/>
    <cellStyle name="20% - Accent4 2 2 2 2 2 4 2" xfId="11142"/>
    <cellStyle name="20% - Accent4 2 2 2 2 2 4 2 2" xfId="11143"/>
    <cellStyle name="20% - Accent4 2 2 2 2 2 4 3" xfId="11144"/>
    <cellStyle name="20% - Accent4 2 2 2 2 2 5" xfId="11145"/>
    <cellStyle name="20% - Accent4 2 2 2 2 2 5 2" xfId="11146"/>
    <cellStyle name="20% - Accent4 2 2 2 2 2 6" xfId="11147"/>
    <cellStyle name="20% - Accent4 2 2 2 2 3" xfId="11148"/>
    <cellStyle name="20% - Accent4 2 2 2 2 3 2" xfId="11149"/>
    <cellStyle name="20% - Accent4 2 2 2 2 3 2 2" xfId="11150"/>
    <cellStyle name="20% - Accent4 2 2 2 2 3 2 2 2" xfId="11151"/>
    <cellStyle name="20% - Accent4 2 2 2 2 3 2 2 2 2" xfId="11152"/>
    <cellStyle name="20% - Accent4 2 2 2 2 3 2 2 3" xfId="11153"/>
    <cellStyle name="20% - Accent4 2 2 2 2 3 2 3" xfId="11154"/>
    <cellStyle name="20% - Accent4 2 2 2 2 3 2 3 2" xfId="11155"/>
    <cellStyle name="20% - Accent4 2 2 2 2 3 2 4" xfId="11156"/>
    <cellStyle name="20% - Accent4 2 2 2 2 3 3" xfId="11157"/>
    <cellStyle name="20% - Accent4 2 2 2 2 3 3 2" xfId="11158"/>
    <cellStyle name="20% - Accent4 2 2 2 2 3 3 2 2" xfId="11159"/>
    <cellStyle name="20% - Accent4 2 2 2 2 3 3 3" xfId="11160"/>
    <cellStyle name="20% - Accent4 2 2 2 2 3 4" xfId="11161"/>
    <cellStyle name="20% - Accent4 2 2 2 2 3 4 2" xfId="11162"/>
    <cellStyle name="20% - Accent4 2 2 2 2 3 5" xfId="11163"/>
    <cellStyle name="20% - Accent4 2 2 2 2 4" xfId="11164"/>
    <cellStyle name="20% - Accent4 2 2 2 2 4 2" xfId="11165"/>
    <cellStyle name="20% - Accent4 2 2 2 2 4 2 2" xfId="11166"/>
    <cellStyle name="20% - Accent4 2 2 2 2 4 2 2 2" xfId="11167"/>
    <cellStyle name="20% - Accent4 2 2 2 2 4 2 3" xfId="11168"/>
    <cellStyle name="20% - Accent4 2 2 2 2 4 3" xfId="11169"/>
    <cellStyle name="20% - Accent4 2 2 2 2 4 3 2" xfId="11170"/>
    <cellStyle name="20% - Accent4 2 2 2 2 4 4" xfId="11171"/>
    <cellStyle name="20% - Accent4 2 2 2 2 5" xfId="11172"/>
    <cellStyle name="20% - Accent4 2 2 2 2 5 2" xfId="11173"/>
    <cellStyle name="20% - Accent4 2 2 2 2 5 2 2" xfId="11174"/>
    <cellStyle name="20% - Accent4 2 2 2 2 5 3" xfId="11175"/>
    <cellStyle name="20% - Accent4 2 2 2 2 6" xfId="11176"/>
    <cellStyle name="20% - Accent4 2 2 2 2 6 2" xfId="11177"/>
    <cellStyle name="20% - Accent4 2 2 2 2 7" xfId="11178"/>
    <cellStyle name="20% - Accent4 2 2 2 3" xfId="11179"/>
    <cellStyle name="20% - Accent4 2 2 2 3 2" xfId="11180"/>
    <cellStyle name="20% - Accent4 2 2 2 3 2 2" xfId="11181"/>
    <cellStyle name="20% - Accent4 2 2 2 3 2 2 2" xfId="11182"/>
    <cellStyle name="20% - Accent4 2 2 2 3 2 2 2 2" xfId="11183"/>
    <cellStyle name="20% - Accent4 2 2 2 3 2 2 2 2 2" xfId="11184"/>
    <cellStyle name="20% - Accent4 2 2 2 3 2 2 2 3" xfId="11185"/>
    <cellStyle name="20% - Accent4 2 2 2 3 2 2 3" xfId="11186"/>
    <cellStyle name="20% - Accent4 2 2 2 3 2 2 3 2" xfId="11187"/>
    <cellStyle name="20% - Accent4 2 2 2 3 2 2 4" xfId="11188"/>
    <cellStyle name="20% - Accent4 2 2 2 3 2 3" xfId="11189"/>
    <cellStyle name="20% - Accent4 2 2 2 3 2 3 2" xfId="11190"/>
    <cellStyle name="20% - Accent4 2 2 2 3 2 3 2 2" xfId="11191"/>
    <cellStyle name="20% - Accent4 2 2 2 3 2 3 3" xfId="11192"/>
    <cellStyle name="20% - Accent4 2 2 2 3 2 4" xfId="11193"/>
    <cellStyle name="20% - Accent4 2 2 2 3 2 4 2" xfId="11194"/>
    <cellStyle name="20% - Accent4 2 2 2 3 2 5" xfId="11195"/>
    <cellStyle name="20% - Accent4 2 2 2 3 3" xfId="11196"/>
    <cellStyle name="20% - Accent4 2 2 2 3 3 2" xfId="11197"/>
    <cellStyle name="20% - Accent4 2 2 2 3 3 2 2" xfId="11198"/>
    <cellStyle name="20% - Accent4 2 2 2 3 3 2 2 2" xfId="11199"/>
    <cellStyle name="20% - Accent4 2 2 2 3 3 2 3" xfId="11200"/>
    <cellStyle name="20% - Accent4 2 2 2 3 3 3" xfId="11201"/>
    <cellStyle name="20% - Accent4 2 2 2 3 3 3 2" xfId="11202"/>
    <cellStyle name="20% - Accent4 2 2 2 3 3 4" xfId="11203"/>
    <cellStyle name="20% - Accent4 2 2 2 3 4" xfId="11204"/>
    <cellStyle name="20% - Accent4 2 2 2 3 4 2" xfId="11205"/>
    <cellStyle name="20% - Accent4 2 2 2 3 4 2 2" xfId="11206"/>
    <cellStyle name="20% - Accent4 2 2 2 3 4 3" xfId="11207"/>
    <cellStyle name="20% - Accent4 2 2 2 3 5" xfId="11208"/>
    <cellStyle name="20% - Accent4 2 2 2 3 5 2" xfId="11209"/>
    <cellStyle name="20% - Accent4 2 2 2 3 6" xfId="11210"/>
    <cellStyle name="20% - Accent4 2 2 2 4" xfId="11211"/>
    <cellStyle name="20% - Accent4 2 2 2 4 2" xfId="11212"/>
    <cellStyle name="20% - Accent4 2 2 2 4 2 2" xfId="11213"/>
    <cellStyle name="20% - Accent4 2 2 2 4 2 2 2" xfId="11214"/>
    <cellStyle name="20% - Accent4 2 2 2 4 2 2 2 2" xfId="11215"/>
    <cellStyle name="20% - Accent4 2 2 2 4 2 2 3" xfId="11216"/>
    <cellStyle name="20% - Accent4 2 2 2 4 2 3" xfId="11217"/>
    <cellStyle name="20% - Accent4 2 2 2 4 2 3 2" xfId="11218"/>
    <cellStyle name="20% - Accent4 2 2 2 4 2 4" xfId="11219"/>
    <cellStyle name="20% - Accent4 2 2 2 4 3" xfId="11220"/>
    <cellStyle name="20% - Accent4 2 2 2 4 3 2" xfId="11221"/>
    <cellStyle name="20% - Accent4 2 2 2 4 3 2 2" xfId="11222"/>
    <cellStyle name="20% - Accent4 2 2 2 4 3 3" xfId="11223"/>
    <cellStyle name="20% - Accent4 2 2 2 4 4" xfId="11224"/>
    <cellStyle name="20% - Accent4 2 2 2 4 4 2" xfId="11225"/>
    <cellStyle name="20% - Accent4 2 2 2 4 5" xfId="11226"/>
    <cellStyle name="20% - Accent4 2 2 2 5" xfId="11227"/>
    <cellStyle name="20% - Accent4 2 2 2 5 2" xfId="11228"/>
    <cellStyle name="20% - Accent4 2 2 2 5 2 2" xfId="11229"/>
    <cellStyle name="20% - Accent4 2 2 2 5 2 2 2" xfId="11230"/>
    <cellStyle name="20% - Accent4 2 2 2 5 2 3" xfId="11231"/>
    <cellStyle name="20% - Accent4 2 2 2 5 3" xfId="11232"/>
    <cellStyle name="20% - Accent4 2 2 2 5 3 2" xfId="11233"/>
    <cellStyle name="20% - Accent4 2 2 2 5 4" xfId="11234"/>
    <cellStyle name="20% - Accent4 2 2 2 6" xfId="11235"/>
    <cellStyle name="20% - Accent4 2 2 2 6 2" xfId="11236"/>
    <cellStyle name="20% - Accent4 2 2 2 6 2 2" xfId="11237"/>
    <cellStyle name="20% - Accent4 2 2 2 6 3" xfId="11238"/>
    <cellStyle name="20% - Accent4 2 2 2 7" xfId="11239"/>
    <cellStyle name="20% - Accent4 2 2 2 7 2" xfId="11240"/>
    <cellStyle name="20% - Accent4 2 2 2 8" xfId="11241"/>
    <cellStyle name="20% - Accent4 2 2 3" xfId="11242"/>
    <cellStyle name="20% - Accent4 2 2 3 2" xfId="11243"/>
    <cellStyle name="20% - Accent4 2 2 3 2 2" xfId="11244"/>
    <cellStyle name="20% - Accent4 2 2 3 2 2 2" xfId="11245"/>
    <cellStyle name="20% - Accent4 2 2 3 2 2 2 2" xfId="11246"/>
    <cellStyle name="20% - Accent4 2 2 3 2 2 2 2 2" xfId="11247"/>
    <cellStyle name="20% - Accent4 2 2 3 2 2 2 2 2 2" xfId="11248"/>
    <cellStyle name="20% - Accent4 2 2 3 2 2 2 2 3" xfId="11249"/>
    <cellStyle name="20% - Accent4 2 2 3 2 2 2 3" xfId="11250"/>
    <cellStyle name="20% - Accent4 2 2 3 2 2 2 3 2" xfId="11251"/>
    <cellStyle name="20% - Accent4 2 2 3 2 2 2 4" xfId="11252"/>
    <cellStyle name="20% - Accent4 2 2 3 2 2 3" xfId="11253"/>
    <cellStyle name="20% - Accent4 2 2 3 2 2 3 2" xfId="11254"/>
    <cellStyle name="20% - Accent4 2 2 3 2 2 3 2 2" xfId="11255"/>
    <cellStyle name="20% - Accent4 2 2 3 2 2 3 3" xfId="11256"/>
    <cellStyle name="20% - Accent4 2 2 3 2 2 4" xfId="11257"/>
    <cellStyle name="20% - Accent4 2 2 3 2 2 4 2" xfId="11258"/>
    <cellStyle name="20% - Accent4 2 2 3 2 2 5" xfId="11259"/>
    <cellStyle name="20% - Accent4 2 2 3 2 3" xfId="11260"/>
    <cellStyle name="20% - Accent4 2 2 3 2 3 2" xfId="11261"/>
    <cellStyle name="20% - Accent4 2 2 3 2 3 2 2" xfId="11262"/>
    <cellStyle name="20% - Accent4 2 2 3 2 3 2 2 2" xfId="11263"/>
    <cellStyle name="20% - Accent4 2 2 3 2 3 2 3" xfId="11264"/>
    <cellStyle name="20% - Accent4 2 2 3 2 3 3" xfId="11265"/>
    <cellStyle name="20% - Accent4 2 2 3 2 3 3 2" xfId="11266"/>
    <cellStyle name="20% - Accent4 2 2 3 2 3 4" xfId="11267"/>
    <cellStyle name="20% - Accent4 2 2 3 2 4" xfId="11268"/>
    <cellStyle name="20% - Accent4 2 2 3 2 4 2" xfId="11269"/>
    <cellStyle name="20% - Accent4 2 2 3 2 4 2 2" xfId="11270"/>
    <cellStyle name="20% - Accent4 2 2 3 2 4 3" xfId="11271"/>
    <cellStyle name="20% - Accent4 2 2 3 2 5" xfId="11272"/>
    <cellStyle name="20% - Accent4 2 2 3 2 5 2" xfId="11273"/>
    <cellStyle name="20% - Accent4 2 2 3 2 6" xfId="11274"/>
    <cellStyle name="20% - Accent4 2 2 3 3" xfId="11275"/>
    <cellStyle name="20% - Accent4 2 2 3 3 2" xfId="11276"/>
    <cellStyle name="20% - Accent4 2 2 3 3 2 2" xfId="11277"/>
    <cellStyle name="20% - Accent4 2 2 3 3 2 2 2" xfId="11278"/>
    <cellStyle name="20% - Accent4 2 2 3 3 2 2 2 2" xfId="11279"/>
    <cellStyle name="20% - Accent4 2 2 3 3 2 2 3" xfId="11280"/>
    <cellStyle name="20% - Accent4 2 2 3 3 2 3" xfId="11281"/>
    <cellStyle name="20% - Accent4 2 2 3 3 2 3 2" xfId="11282"/>
    <cellStyle name="20% - Accent4 2 2 3 3 2 4" xfId="11283"/>
    <cellStyle name="20% - Accent4 2 2 3 3 3" xfId="11284"/>
    <cellStyle name="20% - Accent4 2 2 3 3 3 2" xfId="11285"/>
    <cellStyle name="20% - Accent4 2 2 3 3 3 2 2" xfId="11286"/>
    <cellStyle name="20% - Accent4 2 2 3 3 3 3" xfId="11287"/>
    <cellStyle name="20% - Accent4 2 2 3 3 4" xfId="11288"/>
    <cellStyle name="20% - Accent4 2 2 3 3 4 2" xfId="11289"/>
    <cellStyle name="20% - Accent4 2 2 3 3 5" xfId="11290"/>
    <cellStyle name="20% - Accent4 2 2 3 4" xfId="11291"/>
    <cellStyle name="20% - Accent4 2 2 3 4 2" xfId="11292"/>
    <cellStyle name="20% - Accent4 2 2 3 4 2 2" xfId="11293"/>
    <cellStyle name="20% - Accent4 2 2 3 4 2 2 2" xfId="11294"/>
    <cellStyle name="20% - Accent4 2 2 3 4 2 3" xfId="11295"/>
    <cellStyle name="20% - Accent4 2 2 3 4 3" xfId="11296"/>
    <cellStyle name="20% - Accent4 2 2 3 4 3 2" xfId="11297"/>
    <cellStyle name="20% - Accent4 2 2 3 4 4" xfId="11298"/>
    <cellStyle name="20% - Accent4 2 2 3 5" xfId="11299"/>
    <cellStyle name="20% - Accent4 2 2 3 5 2" xfId="11300"/>
    <cellStyle name="20% - Accent4 2 2 3 5 2 2" xfId="11301"/>
    <cellStyle name="20% - Accent4 2 2 3 5 3" xfId="11302"/>
    <cellStyle name="20% - Accent4 2 2 3 6" xfId="11303"/>
    <cellStyle name="20% - Accent4 2 2 3 6 2" xfId="11304"/>
    <cellStyle name="20% - Accent4 2 2 3 7" xfId="11305"/>
    <cellStyle name="20% - Accent4 2 2 4" xfId="11306"/>
    <cellStyle name="20% - Accent4 2 2 4 2" xfId="11307"/>
    <cellStyle name="20% - Accent4 2 2 4 2 2" xfId="11308"/>
    <cellStyle name="20% - Accent4 2 2 4 2 2 2" xfId="11309"/>
    <cellStyle name="20% - Accent4 2 2 4 2 2 2 2" xfId="11310"/>
    <cellStyle name="20% - Accent4 2 2 4 2 2 2 2 2" xfId="11311"/>
    <cellStyle name="20% - Accent4 2 2 4 2 2 2 3" xfId="11312"/>
    <cellStyle name="20% - Accent4 2 2 4 2 2 3" xfId="11313"/>
    <cellStyle name="20% - Accent4 2 2 4 2 2 3 2" xfId="11314"/>
    <cellStyle name="20% - Accent4 2 2 4 2 2 4" xfId="11315"/>
    <cellStyle name="20% - Accent4 2 2 4 2 3" xfId="11316"/>
    <cellStyle name="20% - Accent4 2 2 4 2 3 2" xfId="11317"/>
    <cellStyle name="20% - Accent4 2 2 4 2 3 2 2" xfId="11318"/>
    <cellStyle name="20% - Accent4 2 2 4 2 3 3" xfId="11319"/>
    <cellStyle name="20% - Accent4 2 2 4 2 4" xfId="11320"/>
    <cellStyle name="20% - Accent4 2 2 4 2 4 2" xfId="11321"/>
    <cellStyle name="20% - Accent4 2 2 4 2 5" xfId="11322"/>
    <cellStyle name="20% - Accent4 2 2 4 3" xfId="11323"/>
    <cellStyle name="20% - Accent4 2 2 4 3 2" xfId="11324"/>
    <cellStyle name="20% - Accent4 2 2 4 3 2 2" xfId="11325"/>
    <cellStyle name="20% - Accent4 2 2 4 3 2 2 2" xfId="11326"/>
    <cellStyle name="20% - Accent4 2 2 4 3 2 3" xfId="11327"/>
    <cellStyle name="20% - Accent4 2 2 4 3 3" xfId="11328"/>
    <cellStyle name="20% - Accent4 2 2 4 3 3 2" xfId="11329"/>
    <cellStyle name="20% - Accent4 2 2 4 3 4" xfId="11330"/>
    <cellStyle name="20% - Accent4 2 2 4 4" xfId="11331"/>
    <cellStyle name="20% - Accent4 2 2 4 4 2" xfId="11332"/>
    <cellStyle name="20% - Accent4 2 2 4 4 2 2" xfId="11333"/>
    <cellStyle name="20% - Accent4 2 2 4 4 3" xfId="11334"/>
    <cellStyle name="20% - Accent4 2 2 4 5" xfId="11335"/>
    <cellStyle name="20% - Accent4 2 2 4 5 2" xfId="11336"/>
    <cellStyle name="20% - Accent4 2 2 4 6" xfId="11337"/>
    <cellStyle name="20% - Accent4 2 2 5" xfId="11338"/>
    <cellStyle name="20% - Accent4 2 2 5 2" xfId="11339"/>
    <cellStyle name="20% - Accent4 2 2 5 2 2" xfId="11340"/>
    <cellStyle name="20% - Accent4 2 2 5 2 2 2" xfId="11341"/>
    <cellStyle name="20% - Accent4 2 2 5 2 2 2 2" xfId="11342"/>
    <cellStyle name="20% - Accent4 2 2 5 2 2 3" xfId="11343"/>
    <cellStyle name="20% - Accent4 2 2 5 2 3" xfId="11344"/>
    <cellStyle name="20% - Accent4 2 2 5 2 3 2" xfId="11345"/>
    <cellStyle name="20% - Accent4 2 2 5 2 4" xfId="11346"/>
    <cellStyle name="20% - Accent4 2 2 5 3" xfId="11347"/>
    <cellStyle name="20% - Accent4 2 2 5 3 2" xfId="11348"/>
    <cellStyle name="20% - Accent4 2 2 5 3 2 2" xfId="11349"/>
    <cellStyle name="20% - Accent4 2 2 5 3 3" xfId="11350"/>
    <cellStyle name="20% - Accent4 2 2 5 4" xfId="11351"/>
    <cellStyle name="20% - Accent4 2 2 5 4 2" xfId="11352"/>
    <cellStyle name="20% - Accent4 2 2 5 5" xfId="11353"/>
    <cellStyle name="20% - Accent4 2 2 6" xfId="11354"/>
    <cellStyle name="20% - Accent4 2 2 6 2" xfId="11355"/>
    <cellStyle name="20% - Accent4 2 2 6 2 2" xfId="11356"/>
    <cellStyle name="20% - Accent4 2 2 6 2 2 2" xfId="11357"/>
    <cellStyle name="20% - Accent4 2 2 6 2 3" xfId="11358"/>
    <cellStyle name="20% - Accent4 2 2 6 3" xfId="11359"/>
    <cellStyle name="20% - Accent4 2 2 6 3 2" xfId="11360"/>
    <cellStyle name="20% - Accent4 2 2 6 4" xfId="11361"/>
    <cellStyle name="20% - Accent4 2 2 7" xfId="11362"/>
    <cellStyle name="20% - Accent4 2 2 7 2" xfId="11363"/>
    <cellStyle name="20% - Accent4 2 2 7 2 2" xfId="11364"/>
    <cellStyle name="20% - Accent4 2 2 7 3" xfId="11365"/>
    <cellStyle name="20% - Accent4 2 2 8" xfId="11366"/>
    <cellStyle name="20% - Accent4 2 2 8 2" xfId="11367"/>
    <cellStyle name="20% - Accent4 2 2 9" xfId="11368"/>
    <cellStyle name="20% - Accent4 2 3" xfId="11369"/>
    <cellStyle name="20% - Accent4 2 3 2" xfId="11370"/>
    <cellStyle name="20% - Accent4 2 3 2 2" xfId="11371"/>
    <cellStyle name="20% - Accent4 2 3 2 2 2" xfId="11372"/>
    <cellStyle name="20% - Accent4 2 3 2 2 2 2" xfId="11373"/>
    <cellStyle name="20% - Accent4 2 3 2 2 2 2 2" xfId="11374"/>
    <cellStyle name="20% - Accent4 2 3 2 2 2 2 2 2" xfId="11375"/>
    <cellStyle name="20% - Accent4 2 3 2 2 2 2 2 2 2" xfId="11376"/>
    <cellStyle name="20% - Accent4 2 3 2 2 2 2 2 3" xfId="11377"/>
    <cellStyle name="20% - Accent4 2 3 2 2 2 2 3" xfId="11378"/>
    <cellStyle name="20% - Accent4 2 3 2 2 2 2 3 2" xfId="11379"/>
    <cellStyle name="20% - Accent4 2 3 2 2 2 2 4" xfId="11380"/>
    <cellStyle name="20% - Accent4 2 3 2 2 2 3" xfId="11381"/>
    <cellStyle name="20% - Accent4 2 3 2 2 2 3 2" xfId="11382"/>
    <cellStyle name="20% - Accent4 2 3 2 2 2 3 2 2" xfId="11383"/>
    <cellStyle name="20% - Accent4 2 3 2 2 2 3 3" xfId="11384"/>
    <cellStyle name="20% - Accent4 2 3 2 2 2 4" xfId="11385"/>
    <cellStyle name="20% - Accent4 2 3 2 2 2 4 2" xfId="11386"/>
    <cellStyle name="20% - Accent4 2 3 2 2 2 5" xfId="11387"/>
    <cellStyle name="20% - Accent4 2 3 2 2 3" xfId="11388"/>
    <cellStyle name="20% - Accent4 2 3 2 2 3 2" xfId="11389"/>
    <cellStyle name="20% - Accent4 2 3 2 2 3 2 2" xfId="11390"/>
    <cellStyle name="20% - Accent4 2 3 2 2 3 2 2 2" xfId="11391"/>
    <cellStyle name="20% - Accent4 2 3 2 2 3 2 3" xfId="11392"/>
    <cellStyle name="20% - Accent4 2 3 2 2 3 3" xfId="11393"/>
    <cellStyle name="20% - Accent4 2 3 2 2 3 3 2" xfId="11394"/>
    <cellStyle name="20% - Accent4 2 3 2 2 3 4" xfId="11395"/>
    <cellStyle name="20% - Accent4 2 3 2 2 4" xfId="11396"/>
    <cellStyle name="20% - Accent4 2 3 2 2 4 2" xfId="11397"/>
    <cellStyle name="20% - Accent4 2 3 2 2 4 2 2" xfId="11398"/>
    <cellStyle name="20% - Accent4 2 3 2 2 4 3" xfId="11399"/>
    <cellStyle name="20% - Accent4 2 3 2 2 5" xfId="11400"/>
    <cellStyle name="20% - Accent4 2 3 2 2 5 2" xfId="11401"/>
    <cellStyle name="20% - Accent4 2 3 2 2 6" xfId="11402"/>
    <cellStyle name="20% - Accent4 2 3 2 3" xfId="11403"/>
    <cellStyle name="20% - Accent4 2 3 2 3 2" xfId="11404"/>
    <cellStyle name="20% - Accent4 2 3 2 3 2 2" xfId="11405"/>
    <cellStyle name="20% - Accent4 2 3 2 3 2 2 2" xfId="11406"/>
    <cellStyle name="20% - Accent4 2 3 2 3 2 2 2 2" xfId="11407"/>
    <cellStyle name="20% - Accent4 2 3 2 3 2 2 3" xfId="11408"/>
    <cellStyle name="20% - Accent4 2 3 2 3 2 3" xfId="11409"/>
    <cellStyle name="20% - Accent4 2 3 2 3 2 3 2" xfId="11410"/>
    <cellStyle name="20% - Accent4 2 3 2 3 2 4" xfId="11411"/>
    <cellStyle name="20% - Accent4 2 3 2 3 3" xfId="11412"/>
    <cellStyle name="20% - Accent4 2 3 2 3 3 2" xfId="11413"/>
    <cellStyle name="20% - Accent4 2 3 2 3 3 2 2" xfId="11414"/>
    <cellStyle name="20% - Accent4 2 3 2 3 3 3" xfId="11415"/>
    <cellStyle name="20% - Accent4 2 3 2 3 4" xfId="11416"/>
    <cellStyle name="20% - Accent4 2 3 2 3 4 2" xfId="11417"/>
    <cellStyle name="20% - Accent4 2 3 2 3 5" xfId="11418"/>
    <cellStyle name="20% - Accent4 2 3 2 4" xfId="11419"/>
    <cellStyle name="20% - Accent4 2 3 2 4 2" xfId="11420"/>
    <cellStyle name="20% - Accent4 2 3 2 4 2 2" xfId="11421"/>
    <cellStyle name="20% - Accent4 2 3 2 4 2 2 2" xfId="11422"/>
    <cellStyle name="20% - Accent4 2 3 2 4 2 3" xfId="11423"/>
    <cellStyle name="20% - Accent4 2 3 2 4 3" xfId="11424"/>
    <cellStyle name="20% - Accent4 2 3 2 4 3 2" xfId="11425"/>
    <cellStyle name="20% - Accent4 2 3 2 4 4" xfId="11426"/>
    <cellStyle name="20% - Accent4 2 3 2 5" xfId="11427"/>
    <cellStyle name="20% - Accent4 2 3 2 5 2" xfId="11428"/>
    <cellStyle name="20% - Accent4 2 3 2 5 2 2" xfId="11429"/>
    <cellStyle name="20% - Accent4 2 3 2 5 3" xfId="11430"/>
    <cellStyle name="20% - Accent4 2 3 2 6" xfId="11431"/>
    <cellStyle name="20% - Accent4 2 3 2 6 2" xfId="11432"/>
    <cellStyle name="20% - Accent4 2 3 2 7" xfId="11433"/>
    <cellStyle name="20% - Accent4 2 3 3" xfId="11434"/>
    <cellStyle name="20% - Accent4 2 3 3 2" xfId="11435"/>
    <cellStyle name="20% - Accent4 2 3 3 2 2" xfId="11436"/>
    <cellStyle name="20% - Accent4 2 3 3 2 2 2" xfId="11437"/>
    <cellStyle name="20% - Accent4 2 3 3 2 2 2 2" xfId="11438"/>
    <cellStyle name="20% - Accent4 2 3 3 2 2 2 2 2" xfId="11439"/>
    <cellStyle name="20% - Accent4 2 3 3 2 2 2 3" xfId="11440"/>
    <cellStyle name="20% - Accent4 2 3 3 2 2 3" xfId="11441"/>
    <cellStyle name="20% - Accent4 2 3 3 2 2 3 2" xfId="11442"/>
    <cellStyle name="20% - Accent4 2 3 3 2 2 4" xfId="11443"/>
    <cellStyle name="20% - Accent4 2 3 3 2 3" xfId="11444"/>
    <cellStyle name="20% - Accent4 2 3 3 2 3 2" xfId="11445"/>
    <cellStyle name="20% - Accent4 2 3 3 2 3 2 2" xfId="11446"/>
    <cellStyle name="20% - Accent4 2 3 3 2 3 3" xfId="11447"/>
    <cellStyle name="20% - Accent4 2 3 3 2 4" xfId="11448"/>
    <cellStyle name="20% - Accent4 2 3 3 2 4 2" xfId="11449"/>
    <cellStyle name="20% - Accent4 2 3 3 2 5" xfId="11450"/>
    <cellStyle name="20% - Accent4 2 3 3 3" xfId="11451"/>
    <cellStyle name="20% - Accent4 2 3 3 3 2" xfId="11452"/>
    <cellStyle name="20% - Accent4 2 3 3 3 2 2" xfId="11453"/>
    <cellStyle name="20% - Accent4 2 3 3 3 2 2 2" xfId="11454"/>
    <cellStyle name="20% - Accent4 2 3 3 3 2 3" xfId="11455"/>
    <cellStyle name="20% - Accent4 2 3 3 3 3" xfId="11456"/>
    <cellStyle name="20% - Accent4 2 3 3 3 3 2" xfId="11457"/>
    <cellStyle name="20% - Accent4 2 3 3 3 4" xfId="11458"/>
    <cellStyle name="20% - Accent4 2 3 3 4" xfId="11459"/>
    <cellStyle name="20% - Accent4 2 3 3 4 2" xfId="11460"/>
    <cellStyle name="20% - Accent4 2 3 3 4 2 2" xfId="11461"/>
    <cellStyle name="20% - Accent4 2 3 3 4 3" xfId="11462"/>
    <cellStyle name="20% - Accent4 2 3 3 5" xfId="11463"/>
    <cellStyle name="20% - Accent4 2 3 3 5 2" xfId="11464"/>
    <cellStyle name="20% - Accent4 2 3 3 6" xfId="11465"/>
    <cellStyle name="20% - Accent4 2 3 4" xfId="11466"/>
    <cellStyle name="20% - Accent4 2 3 4 2" xfId="11467"/>
    <cellStyle name="20% - Accent4 2 3 4 2 2" xfId="11468"/>
    <cellStyle name="20% - Accent4 2 3 4 2 2 2" xfId="11469"/>
    <cellStyle name="20% - Accent4 2 3 4 2 2 2 2" xfId="11470"/>
    <cellStyle name="20% - Accent4 2 3 4 2 2 3" xfId="11471"/>
    <cellStyle name="20% - Accent4 2 3 4 2 3" xfId="11472"/>
    <cellStyle name="20% - Accent4 2 3 4 2 3 2" xfId="11473"/>
    <cellStyle name="20% - Accent4 2 3 4 2 4" xfId="11474"/>
    <cellStyle name="20% - Accent4 2 3 4 3" xfId="11475"/>
    <cellStyle name="20% - Accent4 2 3 4 3 2" xfId="11476"/>
    <cellStyle name="20% - Accent4 2 3 4 3 2 2" xfId="11477"/>
    <cellStyle name="20% - Accent4 2 3 4 3 3" xfId="11478"/>
    <cellStyle name="20% - Accent4 2 3 4 4" xfId="11479"/>
    <cellStyle name="20% - Accent4 2 3 4 4 2" xfId="11480"/>
    <cellStyle name="20% - Accent4 2 3 4 5" xfId="11481"/>
    <cellStyle name="20% - Accent4 2 3 5" xfId="11482"/>
    <cellStyle name="20% - Accent4 2 3 5 2" xfId="11483"/>
    <cellStyle name="20% - Accent4 2 3 5 2 2" xfId="11484"/>
    <cellStyle name="20% - Accent4 2 3 5 2 2 2" xfId="11485"/>
    <cellStyle name="20% - Accent4 2 3 5 2 3" xfId="11486"/>
    <cellStyle name="20% - Accent4 2 3 5 3" xfId="11487"/>
    <cellStyle name="20% - Accent4 2 3 5 3 2" xfId="11488"/>
    <cellStyle name="20% - Accent4 2 3 5 4" xfId="11489"/>
    <cellStyle name="20% - Accent4 2 3 6" xfId="11490"/>
    <cellStyle name="20% - Accent4 2 3 6 2" xfId="11491"/>
    <cellStyle name="20% - Accent4 2 3 6 2 2" xfId="11492"/>
    <cellStyle name="20% - Accent4 2 3 6 3" xfId="11493"/>
    <cellStyle name="20% - Accent4 2 3 7" xfId="11494"/>
    <cellStyle name="20% - Accent4 2 3 7 2" xfId="11495"/>
    <cellStyle name="20% - Accent4 2 3 8" xfId="11496"/>
    <cellStyle name="20% - Accent4 2 4" xfId="11497"/>
    <cellStyle name="20% - Accent4 2 4 2" xfId="11498"/>
    <cellStyle name="20% - Accent4 2 4 2 2" xfId="11499"/>
    <cellStyle name="20% - Accent4 2 4 2 2 2" xfId="11500"/>
    <cellStyle name="20% - Accent4 2 4 2 2 2 2" xfId="11501"/>
    <cellStyle name="20% - Accent4 2 4 2 2 2 2 2" xfId="11502"/>
    <cellStyle name="20% - Accent4 2 4 2 2 2 2 2 2" xfId="11503"/>
    <cellStyle name="20% - Accent4 2 4 2 2 2 2 3" xfId="11504"/>
    <cellStyle name="20% - Accent4 2 4 2 2 2 3" xfId="11505"/>
    <cellStyle name="20% - Accent4 2 4 2 2 2 3 2" xfId="11506"/>
    <cellStyle name="20% - Accent4 2 4 2 2 2 4" xfId="11507"/>
    <cellStyle name="20% - Accent4 2 4 2 2 3" xfId="11508"/>
    <cellStyle name="20% - Accent4 2 4 2 2 3 2" xfId="11509"/>
    <cellStyle name="20% - Accent4 2 4 2 2 3 2 2" xfId="11510"/>
    <cellStyle name="20% - Accent4 2 4 2 2 3 3" xfId="11511"/>
    <cellStyle name="20% - Accent4 2 4 2 2 4" xfId="11512"/>
    <cellStyle name="20% - Accent4 2 4 2 2 4 2" xfId="11513"/>
    <cellStyle name="20% - Accent4 2 4 2 2 5" xfId="11514"/>
    <cellStyle name="20% - Accent4 2 4 2 3" xfId="11515"/>
    <cellStyle name="20% - Accent4 2 4 2 3 2" xfId="11516"/>
    <cellStyle name="20% - Accent4 2 4 2 3 2 2" xfId="11517"/>
    <cellStyle name="20% - Accent4 2 4 2 3 2 2 2" xfId="11518"/>
    <cellStyle name="20% - Accent4 2 4 2 3 2 3" xfId="11519"/>
    <cellStyle name="20% - Accent4 2 4 2 3 3" xfId="11520"/>
    <cellStyle name="20% - Accent4 2 4 2 3 3 2" xfId="11521"/>
    <cellStyle name="20% - Accent4 2 4 2 3 4" xfId="11522"/>
    <cellStyle name="20% - Accent4 2 4 2 4" xfId="11523"/>
    <cellStyle name="20% - Accent4 2 4 2 4 2" xfId="11524"/>
    <cellStyle name="20% - Accent4 2 4 2 4 2 2" xfId="11525"/>
    <cellStyle name="20% - Accent4 2 4 2 4 3" xfId="11526"/>
    <cellStyle name="20% - Accent4 2 4 2 5" xfId="11527"/>
    <cellStyle name="20% - Accent4 2 4 2 5 2" xfId="11528"/>
    <cellStyle name="20% - Accent4 2 4 2 6" xfId="11529"/>
    <cellStyle name="20% - Accent4 2 4 3" xfId="11530"/>
    <cellStyle name="20% - Accent4 2 4 3 2" xfId="11531"/>
    <cellStyle name="20% - Accent4 2 4 3 2 2" xfId="11532"/>
    <cellStyle name="20% - Accent4 2 4 3 2 2 2" xfId="11533"/>
    <cellStyle name="20% - Accent4 2 4 3 2 2 2 2" xfId="11534"/>
    <cellStyle name="20% - Accent4 2 4 3 2 2 3" xfId="11535"/>
    <cellStyle name="20% - Accent4 2 4 3 2 3" xfId="11536"/>
    <cellStyle name="20% - Accent4 2 4 3 2 3 2" xfId="11537"/>
    <cellStyle name="20% - Accent4 2 4 3 2 4" xfId="11538"/>
    <cellStyle name="20% - Accent4 2 4 3 3" xfId="11539"/>
    <cellStyle name="20% - Accent4 2 4 3 3 2" xfId="11540"/>
    <cellStyle name="20% - Accent4 2 4 3 3 2 2" xfId="11541"/>
    <cellStyle name="20% - Accent4 2 4 3 3 3" xfId="11542"/>
    <cellStyle name="20% - Accent4 2 4 3 4" xfId="11543"/>
    <cellStyle name="20% - Accent4 2 4 3 4 2" xfId="11544"/>
    <cellStyle name="20% - Accent4 2 4 3 5" xfId="11545"/>
    <cellStyle name="20% - Accent4 2 4 4" xfId="11546"/>
    <cellStyle name="20% - Accent4 2 4 4 2" xfId="11547"/>
    <cellStyle name="20% - Accent4 2 4 4 2 2" xfId="11548"/>
    <cellStyle name="20% - Accent4 2 4 4 2 2 2" xfId="11549"/>
    <cellStyle name="20% - Accent4 2 4 4 2 3" xfId="11550"/>
    <cellStyle name="20% - Accent4 2 4 4 3" xfId="11551"/>
    <cellStyle name="20% - Accent4 2 4 4 3 2" xfId="11552"/>
    <cellStyle name="20% - Accent4 2 4 4 4" xfId="11553"/>
    <cellStyle name="20% - Accent4 2 4 5" xfId="11554"/>
    <cellStyle name="20% - Accent4 2 4 5 2" xfId="11555"/>
    <cellStyle name="20% - Accent4 2 4 5 2 2" xfId="11556"/>
    <cellStyle name="20% - Accent4 2 4 5 3" xfId="11557"/>
    <cellStyle name="20% - Accent4 2 4 6" xfId="11558"/>
    <cellStyle name="20% - Accent4 2 4 6 2" xfId="11559"/>
    <cellStyle name="20% - Accent4 2 4 7" xfId="11560"/>
    <cellStyle name="20% - Accent4 2 5" xfId="11561"/>
    <cellStyle name="20% - Accent4 2 5 2" xfId="11562"/>
    <cellStyle name="20% - Accent4 2 5 2 2" xfId="11563"/>
    <cellStyle name="20% - Accent4 2 5 2 2 2" xfId="11564"/>
    <cellStyle name="20% - Accent4 2 5 2 2 2 2" xfId="11565"/>
    <cellStyle name="20% - Accent4 2 5 2 2 2 2 2" xfId="11566"/>
    <cellStyle name="20% - Accent4 2 5 2 2 2 3" xfId="11567"/>
    <cellStyle name="20% - Accent4 2 5 2 2 3" xfId="11568"/>
    <cellStyle name="20% - Accent4 2 5 2 2 3 2" xfId="11569"/>
    <cellStyle name="20% - Accent4 2 5 2 2 4" xfId="11570"/>
    <cellStyle name="20% - Accent4 2 5 2 3" xfId="11571"/>
    <cellStyle name="20% - Accent4 2 5 2 3 2" xfId="11572"/>
    <cellStyle name="20% - Accent4 2 5 2 3 2 2" xfId="11573"/>
    <cellStyle name="20% - Accent4 2 5 2 3 3" xfId="11574"/>
    <cellStyle name="20% - Accent4 2 5 2 4" xfId="11575"/>
    <cellStyle name="20% - Accent4 2 5 2 4 2" xfId="11576"/>
    <cellStyle name="20% - Accent4 2 5 2 5" xfId="11577"/>
    <cellStyle name="20% - Accent4 2 5 3" xfId="11578"/>
    <cellStyle name="20% - Accent4 2 5 3 2" xfId="11579"/>
    <cellStyle name="20% - Accent4 2 5 3 2 2" xfId="11580"/>
    <cellStyle name="20% - Accent4 2 5 3 2 2 2" xfId="11581"/>
    <cellStyle name="20% - Accent4 2 5 3 2 3" xfId="11582"/>
    <cellStyle name="20% - Accent4 2 5 3 3" xfId="11583"/>
    <cellStyle name="20% - Accent4 2 5 3 3 2" xfId="11584"/>
    <cellStyle name="20% - Accent4 2 5 3 4" xfId="11585"/>
    <cellStyle name="20% - Accent4 2 5 4" xfId="11586"/>
    <cellStyle name="20% - Accent4 2 5 4 2" xfId="11587"/>
    <cellStyle name="20% - Accent4 2 5 4 2 2" xfId="11588"/>
    <cellStyle name="20% - Accent4 2 5 4 3" xfId="11589"/>
    <cellStyle name="20% - Accent4 2 5 5" xfId="11590"/>
    <cellStyle name="20% - Accent4 2 5 5 2" xfId="11591"/>
    <cellStyle name="20% - Accent4 2 5 6" xfId="11592"/>
    <cellStyle name="20% - Accent4 2 6" xfId="11593"/>
    <cellStyle name="20% - Accent4 2 6 2" xfId="11594"/>
    <cellStyle name="20% - Accent4 2 6 2 2" xfId="11595"/>
    <cellStyle name="20% - Accent4 2 6 2 2 2" xfId="11596"/>
    <cellStyle name="20% - Accent4 2 6 2 2 2 2" xfId="11597"/>
    <cellStyle name="20% - Accent4 2 6 2 2 3" xfId="11598"/>
    <cellStyle name="20% - Accent4 2 6 2 3" xfId="11599"/>
    <cellStyle name="20% - Accent4 2 6 2 3 2" xfId="11600"/>
    <cellStyle name="20% - Accent4 2 6 2 4" xfId="11601"/>
    <cellStyle name="20% - Accent4 2 6 3" xfId="11602"/>
    <cellStyle name="20% - Accent4 2 6 3 2" xfId="11603"/>
    <cellStyle name="20% - Accent4 2 6 3 2 2" xfId="11604"/>
    <cellStyle name="20% - Accent4 2 6 3 3" xfId="11605"/>
    <cellStyle name="20% - Accent4 2 6 4" xfId="11606"/>
    <cellStyle name="20% - Accent4 2 6 4 2" xfId="11607"/>
    <cellStyle name="20% - Accent4 2 6 5" xfId="11608"/>
    <cellStyle name="20% - Accent4 2 7" xfId="11609"/>
    <cellStyle name="20% - Accent4 2 7 2" xfId="11610"/>
    <cellStyle name="20% - Accent4 2 7 2 2" xfId="11611"/>
    <cellStyle name="20% - Accent4 2 7 2 2 2" xfId="11612"/>
    <cellStyle name="20% - Accent4 2 7 2 3" xfId="11613"/>
    <cellStyle name="20% - Accent4 2 7 3" xfId="11614"/>
    <cellStyle name="20% - Accent4 2 7 3 2" xfId="11615"/>
    <cellStyle name="20% - Accent4 2 7 4" xfId="11616"/>
    <cellStyle name="20% - Accent4 2 8" xfId="11617"/>
    <cellStyle name="20% - Accent4 2 8 2" xfId="11618"/>
    <cellStyle name="20% - Accent4 2 8 2 2" xfId="11619"/>
    <cellStyle name="20% - Accent4 2 8 3" xfId="11620"/>
    <cellStyle name="20% - Accent4 2 9" xfId="11621"/>
    <cellStyle name="20% - Accent4 2 9 2" xfId="11622"/>
    <cellStyle name="20% - Accent4 20" xfId="11623"/>
    <cellStyle name="20% - Accent4 20 2" xfId="11624"/>
    <cellStyle name="20% - Accent4 20 2 2" xfId="11625"/>
    <cellStyle name="20% - Accent4 20 2 2 2" xfId="11626"/>
    <cellStyle name="20% - Accent4 20 2 2 2 2" xfId="11627"/>
    <cellStyle name="20% - Accent4 20 2 2 3" xfId="11628"/>
    <cellStyle name="20% - Accent4 20 2 3" xfId="11629"/>
    <cellStyle name="20% - Accent4 20 2 3 2" xfId="11630"/>
    <cellStyle name="20% - Accent4 20 2 4" xfId="11631"/>
    <cellStyle name="20% - Accent4 20 3" xfId="11632"/>
    <cellStyle name="20% - Accent4 20 3 2" xfId="11633"/>
    <cellStyle name="20% - Accent4 20 3 2 2" xfId="11634"/>
    <cellStyle name="20% - Accent4 20 3 3" xfId="11635"/>
    <cellStyle name="20% - Accent4 20 4" xfId="11636"/>
    <cellStyle name="20% - Accent4 20 4 2" xfId="11637"/>
    <cellStyle name="20% - Accent4 20 5" xfId="11638"/>
    <cellStyle name="20% - Accent4 21" xfId="11639"/>
    <cellStyle name="20% - Accent4 21 2" xfId="11640"/>
    <cellStyle name="20% - Accent4 21 2 2" xfId="11641"/>
    <cellStyle name="20% - Accent4 21 2 2 2" xfId="11642"/>
    <cellStyle name="20% - Accent4 21 2 3" xfId="11643"/>
    <cellStyle name="20% - Accent4 21 3" xfId="11644"/>
    <cellStyle name="20% - Accent4 21 3 2" xfId="11645"/>
    <cellStyle name="20% - Accent4 21 4" xfId="11646"/>
    <cellStyle name="20% - Accent4 22" xfId="11647"/>
    <cellStyle name="20% - Accent4 22 2" xfId="11648"/>
    <cellStyle name="20% - Accent4 22 2 2" xfId="11649"/>
    <cellStyle name="20% - Accent4 22 3" xfId="11650"/>
    <cellStyle name="20% - Accent4 23" xfId="11651"/>
    <cellStyle name="20% - Accent4 23 2" xfId="11652"/>
    <cellStyle name="20% - Accent4 24" xfId="11653"/>
    <cellStyle name="20% - Accent4 3" xfId="11654"/>
    <cellStyle name="20% - Accent4 3 10" xfId="11655"/>
    <cellStyle name="20% - Accent4 3 2" xfId="11656"/>
    <cellStyle name="20% - Accent4 3 2 2" xfId="11657"/>
    <cellStyle name="20% - Accent4 3 2 2 2" xfId="11658"/>
    <cellStyle name="20% - Accent4 3 2 2 2 2" xfId="11659"/>
    <cellStyle name="20% - Accent4 3 2 2 2 2 2" xfId="11660"/>
    <cellStyle name="20% - Accent4 3 2 2 2 2 2 2" xfId="11661"/>
    <cellStyle name="20% - Accent4 3 2 2 2 2 2 2 2" xfId="11662"/>
    <cellStyle name="20% - Accent4 3 2 2 2 2 2 2 2 2" xfId="11663"/>
    <cellStyle name="20% - Accent4 3 2 2 2 2 2 2 2 2 2" xfId="11664"/>
    <cellStyle name="20% - Accent4 3 2 2 2 2 2 2 2 3" xfId="11665"/>
    <cellStyle name="20% - Accent4 3 2 2 2 2 2 2 3" xfId="11666"/>
    <cellStyle name="20% - Accent4 3 2 2 2 2 2 2 3 2" xfId="11667"/>
    <cellStyle name="20% - Accent4 3 2 2 2 2 2 2 4" xfId="11668"/>
    <cellStyle name="20% - Accent4 3 2 2 2 2 2 3" xfId="11669"/>
    <cellStyle name="20% - Accent4 3 2 2 2 2 2 3 2" xfId="11670"/>
    <cellStyle name="20% - Accent4 3 2 2 2 2 2 3 2 2" xfId="11671"/>
    <cellStyle name="20% - Accent4 3 2 2 2 2 2 3 3" xfId="11672"/>
    <cellStyle name="20% - Accent4 3 2 2 2 2 2 4" xfId="11673"/>
    <cellStyle name="20% - Accent4 3 2 2 2 2 2 4 2" xfId="11674"/>
    <cellStyle name="20% - Accent4 3 2 2 2 2 2 5" xfId="11675"/>
    <cellStyle name="20% - Accent4 3 2 2 2 2 3" xfId="11676"/>
    <cellStyle name="20% - Accent4 3 2 2 2 2 3 2" xfId="11677"/>
    <cellStyle name="20% - Accent4 3 2 2 2 2 3 2 2" xfId="11678"/>
    <cellStyle name="20% - Accent4 3 2 2 2 2 3 2 2 2" xfId="11679"/>
    <cellStyle name="20% - Accent4 3 2 2 2 2 3 2 3" xfId="11680"/>
    <cellStyle name="20% - Accent4 3 2 2 2 2 3 3" xfId="11681"/>
    <cellStyle name="20% - Accent4 3 2 2 2 2 3 3 2" xfId="11682"/>
    <cellStyle name="20% - Accent4 3 2 2 2 2 3 4" xfId="11683"/>
    <cellStyle name="20% - Accent4 3 2 2 2 2 4" xfId="11684"/>
    <cellStyle name="20% - Accent4 3 2 2 2 2 4 2" xfId="11685"/>
    <cellStyle name="20% - Accent4 3 2 2 2 2 4 2 2" xfId="11686"/>
    <cellStyle name="20% - Accent4 3 2 2 2 2 4 3" xfId="11687"/>
    <cellStyle name="20% - Accent4 3 2 2 2 2 5" xfId="11688"/>
    <cellStyle name="20% - Accent4 3 2 2 2 2 5 2" xfId="11689"/>
    <cellStyle name="20% - Accent4 3 2 2 2 2 6" xfId="11690"/>
    <cellStyle name="20% - Accent4 3 2 2 2 3" xfId="11691"/>
    <cellStyle name="20% - Accent4 3 2 2 2 3 2" xfId="11692"/>
    <cellStyle name="20% - Accent4 3 2 2 2 3 2 2" xfId="11693"/>
    <cellStyle name="20% - Accent4 3 2 2 2 3 2 2 2" xfId="11694"/>
    <cellStyle name="20% - Accent4 3 2 2 2 3 2 2 2 2" xfId="11695"/>
    <cellStyle name="20% - Accent4 3 2 2 2 3 2 2 3" xfId="11696"/>
    <cellStyle name="20% - Accent4 3 2 2 2 3 2 3" xfId="11697"/>
    <cellStyle name="20% - Accent4 3 2 2 2 3 2 3 2" xfId="11698"/>
    <cellStyle name="20% - Accent4 3 2 2 2 3 2 4" xfId="11699"/>
    <cellStyle name="20% - Accent4 3 2 2 2 3 3" xfId="11700"/>
    <cellStyle name="20% - Accent4 3 2 2 2 3 3 2" xfId="11701"/>
    <cellStyle name="20% - Accent4 3 2 2 2 3 3 2 2" xfId="11702"/>
    <cellStyle name="20% - Accent4 3 2 2 2 3 3 3" xfId="11703"/>
    <cellStyle name="20% - Accent4 3 2 2 2 3 4" xfId="11704"/>
    <cellStyle name="20% - Accent4 3 2 2 2 3 4 2" xfId="11705"/>
    <cellStyle name="20% - Accent4 3 2 2 2 3 5" xfId="11706"/>
    <cellStyle name="20% - Accent4 3 2 2 2 4" xfId="11707"/>
    <cellStyle name="20% - Accent4 3 2 2 2 4 2" xfId="11708"/>
    <cellStyle name="20% - Accent4 3 2 2 2 4 2 2" xfId="11709"/>
    <cellStyle name="20% - Accent4 3 2 2 2 4 2 2 2" xfId="11710"/>
    <cellStyle name="20% - Accent4 3 2 2 2 4 2 3" xfId="11711"/>
    <cellStyle name="20% - Accent4 3 2 2 2 4 3" xfId="11712"/>
    <cellStyle name="20% - Accent4 3 2 2 2 4 3 2" xfId="11713"/>
    <cellStyle name="20% - Accent4 3 2 2 2 4 4" xfId="11714"/>
    <cellStyle name="20% - Accent4 3 2 2 2 5" xfId="11715"/>
    <cellStyle name="20% - Accent4 3 2 2 2 5 2" xfId="11716"/>
    <cellStyle name="20% - Accent4 3 2 2 2 5 2 2" xfId="11717"/>
    <cellStyle name="20% - Accent4 3 2 2 2 5 3" xfId="11718"/>
    <cellStyle name="20% - Accent4 3 2 2 2 6" xfId="11719"/>
    <cellStyle name="20% - Accent4 3 2 2 2 6 2" xfId="11720"/>
    <cellStyle name="20% - Accent4 3 2 2 2 7" xfId="11721"/>
    <cellStyle name="20% - Accent4 3 2 2 3" xfId="11722"/>
    <cellStyle name="20% - Accent4 3 2 2 3 2" xfId="11723"/>
    <cellStyle name="20% - Accent4 3 2 2 3 2 2" xfId="11724"/>
    <cellStyle name="20% - Accent4 3 2 2 3 2 2 2" xfId="11725"/>
    <cellStyle name="20% - Accent4 3 2 2 3 2 2 2 2" xfId="11726"/>
    <cellStyle name="20% - Accent4 3 2 2 3 2 2 2 2 2" xfId="11727"/>
    <cellStyle name="20% - Accent4 3 2 2 3 2 2 2 3" xfId="11728"/>
    <cellStyle name="20% - Accent4 3 2 2 3 2 2 3" xfId="11729"/>
    <cellStyle name="20% - Accent4 3 2 2 3 2 2 3 2" xfId="11730"/>
    <cellStyle name="20% - Accent4 3 2 2 3 2 2 4" xfId="11731"/>
    <cellStyle name="20% - Accent4 3 2 2 3 2 3" xfId="11732"/>
    <cellStyle name="20% - Accent4 3 2 2 3 2 3 2" xfId="11733"/>
    <cellStyle name="20% - Accent4 3 2 2 3 2 3 2 2" xfId="11734"/>
    <cellStyle name="20% - Accent4 3 2 2 3 2 3 3" xfId="11735"/>
    <cellStyle name="20% - Accent4 3 2 2 3 2 4" xfId="11736"/>
    <cellStyle name="20% - Accent4 3 2 2 3 2 4 2" xfId="11737"/>
    <cellStyle name="20% - Accent4 3 2 2 3 2 5" xfId="11738"/>
    <cellStyle name="20% - Accent4 3 2 2 3 3" xfId="11739"/>
    <cellStyle name="20% - Accent4 3 2 2 3 3 2" xfId="11740"/>
    <cellStyle name="20% - Accent4 3 2 2 3 3 2 2" xfId="11741"/>
    <cellStyle name="20% - Accent4 3 2 2 3 3 2 2 2" xfId="11742"/>
    <cellStyle name="20% - Accent4 3 2 2 3 3 2 3" xfId="11743"/>
    <cellStyle name="20% - Accent4 3 2 2 3 3 3" xfId="11744"/>
    <cellStyle name="20% - Accent4 3 2 2 3 3 3 2" xfId="11745"/>
    <cellStyle name="20% - Accent4 3 2 2 3 3 4" xfId="11746"/>
    <cellStyle name="20% - Accent4 3 2 2 3 4" xfId="11747"/>
    <cellStyle name="20% - Accent4 3 2 2 3 4 2" xfId="11748"/>
    <cellStyle name="20% - Accent4 3 2 2 3 4 2 2" xfId="11749"/>
    <cellStyle name="20% - Accent4 3 2 2 3 4 3" xfId="11750"/>
    <cellStyle name="20% - Accent4 3 2 2 3 5" xfId="11751"/>
    <cellStyle name="20% - Accent4 3 2 2 3 5 2" xfId="11752"/>
    <cellStyle name="20% - Accent4 3 2 2 3 6" xfId="11753"/>
    <cellStyle name="20% - Accent4 3 2 2 4" xfId="11754"/>
    <cellStyle name="20% - Accent4 3 2 2 4 2" xfId="11755"/>
    <cellStyle name="20% - Accent4 3 2 2 4 2 2" xfId="11756"/>
    <cellStyle name="20% - Accent4 3 2 2 4 2 2 2" xfId="11757"/>
    <cellStyle name="20% - Accent4 3 2 2 4 2 2 2 2" xfId="11758"/>
    <cellStyle name="20% - Accent4 3 2 2 4 2 2 3" xfId="11759"/>
    <cellStyle name="20% - Accent4 3 2 2 4 2 3" xfId="11760"/>
    <cellStyle name="20% - Accent4 3 2 2 4 2 3 2" xfId="11761"/>
    <cellStyle name="20% - Accent4 3 2 2 4 2 4" xfId="11762"/>
    <cellStyle name="20% - Accent4 3 2 2 4 3" xfId="11763"/>
    <cellStyle name="20% - Accent4 3 2 2 4 3 2" xfId="11764"/>
    <cellStyle name="20% - Accent4 3 2 2 4 3 2 2" xfId="11765"/>
    <cellStyle name="20% - Accent4 3 2 2 4 3 3" xfId="11766"/>
    <cellStyle name="20% - Accent4 3 2 2 4 4" xfId="11767"/>
    <cellStyle name="20% - Accent4 3 2 2 4 4 2" xfId="11768"/>
    <cellStyle name="20% - Accent4 3 2 2 4 5" xfId="11769"/>
    <cellStyle name="20% - Accent4 3 2 2 5" xfId="11770"/>
    <cellStyle name="20% - Accent4 3 2 2 5 2" xfId="11771"/>
    <cellStyle name="20% - Accent4 3 2 2 5 2 2" xfId="11772"/>
    <cellStyle name="20% - Accent4 3 2 2 5 2 2 2" xfId="11773"/>
    <cellStyle name="20% - Accent4 3 2 2 5 2 3" xfId="11774"/>
    <cellStyle name="20% - Accent4 3 2 2 5 3" xfId="11775"/>
    <cellStyle name="20% - Accent4 3 2 2 5 3 2" xfId="11776"/>
    <cellStyle name="20% - Accent4 3 2 2 5 4" xfId="11777"/>
    <cellStyle name="20% - Accent4 3 2 2 6" xfId="11778"/>
    <cellStyle name="20% - Accent4 3 2 2 6 2" xfId="11779"/>
    <cellStyle name="20% - Accent4 3 2 2 6 2 2" xfId="11780"/>
    <cellStyle name="20% - Accent4 3 2 2 6 3" xfId="11781"/>
    <cellStyle name="20% - Accent4 3 2 2 7" xfId="11782"/>
    <cellStyle name="20% - Accent4 3 2 2 7 2" xfId="11783"/>
    <cellStyle name="20% - Accent4 3 2 2 8" xfId="11784"/>
    <cellStyle name="20% - Accent4 3 2 3" xfId="11785"/>
    <cellStyle name="20% - Accent4 3 2 3 2" xfId="11786"/>
    <cellStyle name="20% - Accent4 3 2 3 2 2" xfId="11787"/>
    <cellStyle name="20% - Accent4 3 2 3 2 2 2" xfId="11788"/>
    <cellStyle name="20% - Accent4 3 2 3 2 2 2 2" xfId="11789"/>
    <cellStyle name="20% - Accent4 3 2 3 2 2 2 2 2" xfId="11790"/>
    <cellStyle name="20% - Accent4 3 2 3 2 2 2 2 2 2" xfId="11791"/>
    <cellStyle name="20% - Accent4 3 2 3 2 2 2 2 3" xfId="11792"/>
    <cellStyle name="20% - Accent4 3 2 3 2 2 2 3" xfId="11793"/>
    <cellStyle name="20% - Accent4 3 2 3 2 2 2 3 2" xfId="11794"/>
    <cellStyle name="20% - Accent4 3 2 3 2 2 2 4" xfId="11795"/>
    <cellStyle name="20% - Accent4 3 2 3 2 2 3" xfId="11796"/>
    <cellStyle name="20% - Accent4 3 2 3 2 2 3 2" xfId="11797"/>
    <cellStyle name="20% - Accent4 3 2 3 2 2 3 2 2" xfId="11798"/>
    <cellStyle name="20% - Accent4 3 2 3 2 2 3 3" xfId="11799"/>
    <cellStyle name="20% - Accent4 3 2 3 2 2 4" xfId="11800"/>
    <cellStyle name="20% - Accent4 3 2 3 2 2 4 2" xfId="11801"/>
    <cellStyle name="20% - Accent4 3 2 3 2 2 5" xfId="11802"/>
    <cellStyle name="20% - Accent4 3 2 3 2 3" xfId="11803"/>
    <cellStyle name="20% - Accent4 3 2 3 2 3 2" xfId="11804"/>
    <cellStyle name="20% - Accent4 3 2 3 2 3 2 2" xfId="11805"/>
    <cellStyle name="20% - Accent4 3 2 3 2 3 2 2 2" xfId="11806"/>
    <cellStyle name="20% - Accent4 3 2 3 2 3 2 3" xfId="11807"/>
    <cellStyle name="20% - Accent4 3 2 3 2 3 3" xfId="11808"/>
    <cellStyle name="20% - Accent4 3 2 3 2 3 3 2" xfId="11809"/>
    <cellStyle name="20% - Accent4 3 2 3 2 3 4" xfId="11810"/>
    <cellStyle name="20% - Accent4 3 2 3 2 4" xfId="11811"/>
    <cellStyle name="20% - Accent4 3 2 3 2 4 2" xfId="11812"/>
    <cellStyle name="20% - Accent4 3 2 3 2 4 2 2" xfId="11813"/>
    <cellStyle name="20% - Accent4 3 2 3 2 4 3" xfId="11814"/>
    <cellStyle name="20% - Accent4 3 2 3 2 5" xfId="11815"/>
    <cellStyle name="20% - Accent4 3 2 3 2 5 2" xfId="11816"/>
    <cellStyle name="20% - Accent4 3 2 3 2 6" xfId="11817"/>
    <cellStyle name="20% - Accent4 3 2 3 3" xfId="11818"/>
    <cellStyle name="20% - Accent4 3 2 3 3 2" xfId="11819"/>
    <cellStyle name="20% - Accent4 3 2 3 3 2 2" xfId="11820"/>
    <cellStyle name="20% - Accent4 3 2 3 3 2 2 2" xfId="11821"/>
    <cellStyle name="20% - Accent4 3 2 3 3 2 2 2 2" xfId="11822"/>
    <cellStyle name="20% - Accent4 3 2 3 3 2 2 3" xfId="11823"/>
    <cellStyle name="20% - Accent4 3 2 3 3 2 3" xfId="11824"/>
    <cellStyle name="20% - Accent4 3 2 3 3 2 3 2" xfId="11825"/>
    <cellStyle name="20% - Accent4 3 2 3 3 2 4" xfId="11826"/>
    <cellStyle name="20% - Accent4 3 2 3 3 3" xfId="11827"/>
    <cellStyle name="20% - Accent4 3 2 3 3 3 2" xfId="11828"/>
    <cellStyle name="20% - Accent4 3 2 3 3 3 2 2" xfId="11829"/>
    <cellStyle name="20% - Accent4 3 2 3 3 3 3" xfId="11830"/>
    <cellStyle name="20% - Accent4 3 2 3 3 4" xfId="11831"/>
    <cellStyle name="20% - Accent4 3 2 3 3 4 2" xfId="11832"/>
    <cellStyle name="20% - Accent4 3 2 3 3 5" xfId="11833"/>
    <cellStyle name="20% - Accent4 3 2 3 4" xfId="11834"/>
    <cellStyle name="20% - Accent4 3 2 3 4 2" xfId="11835"/>
    <cellStyle name="20% - Accent4 3 2 3 4 2 2" xfId="11836"/>
    <cellStyle name="20% - Accent4 3 2 3 4 2 2 2" xfId="11837"/>
    <cellStyle name="20% - Accent4 3 2 3 4 2 3" xfId="11838"/>
    <cellStyle name="20% - Accent4 3 2 3 4 3" xfId="11839"/>
    <cellStyle name="20% - Accent4 3 2 3 4 3 2" xfId="11840"/>
    <cellStyle name="20% - Accent4 3 2 3 4 4" xfId="11841"/>
    <cellStyle name="20% - Accent4 3 2 3 5" xfId="11842"/>
    <cellStyle name="20% - Accent4 3 2 3 5 2" xfId="11843"/>
    <cellStyle name="20% - Accent4 3 2 3 5 2 2" xfId="11844"/>
    <cellStyle name="20% - Accent4 3 2 3 5 3" xfId="11845"/>
    <cellStyle name="20% - Accent4 3 2 3 6" xfId="11846"/>
    <cellStyle name="20% - Accent4 3 2 3 6 2" xfId="11847"/>
    <cellStyle name="20% - Accent4 3 2 3 7" xfId="11848"/>
    <cellStyle name="20% - Accent4 3 2 4" xfId="11849"/>
    <cellStyle name="20% - Accent4 3 2 4 2" xfId="11850"/>
    <cellStyle name="20% - Accent4 3 2 4 2 2" xfId="11851"/>
    <cellStyle name="20% - Accent4 3 2 4 2 2 2" xfId="11852"/>
    <cellStyle name="20% - Accent4 3 2 4 2 2 2 2" xfId="11853"/>
    <cellStyle name="20% - Accent4 3 2 4 2 2 2 2 2" xfId="11854"/>
    <cellStyle name="20% - Accent4 3 2 4 2 2 2 3" xfId="11855"/>
    <cellStyle name="20% - Accent4 3 2 4 2 2 3" xfId="11856"/>
    <cellStyle name="20% - Accent4 3 2 4 2 2 3 2" xfId="11857"/>
    <cellStyle name="20% - Accent4 3 2 4 2 2 4" xfId="11858"/>
    <cellStyle name="20% - Accent4 3 2 4 2 3" xfId="11859"/>
    <cellStyle name="20% - Accent4 3 2 4 2 3 2" xfId="11860"/>
    <cellStyle name="20% - Accent4 3 2 4 2 3 2 2" xfId="11861"/>
    <cellStyle name="20% - Accent4 3 2 4 2 3 3" xfId="11862"/>
    <cellStyle name="20% - Accent4 3 2 4 2 4" xfId="11863"/>
    <cellStyle name="20% - Accent4 3 2 4 2 4 2" xfId="11864"/>
    <cellStyle name="20% - Accent4 3 2 4 2 5" xfId="11865"/>
    <cellStyle name="20% - Accent4 3 2 4 3" xfId="11866"/>
    <cellStyle name="20% - Accent4 3 2 4 3 2" xfId="11867"/>
    <cellStyle name="20% - Accent4 3 2 4 3 2 2" xfId="11868"/>
    <cellStyle name="20% - Accent4 3 2 4 3 2 2 2" xfId="11869"/>
    <cellStyle name="20% - Accent4 3 2 4 3 2 3" xfId="11870"/>
    <cellStyle name="20% - Accent4 3 2 4 3 3" xfId="11871"/>
    <cellStyle name="20% - Accent4 3 2 4 3 3 2" xfId="11872"/>
    <cellStyle name="20% - Accent4 3 2 4 3 4" xfId="11873"/>
    <cellStyle name="20% - Accent4 3 2 4 4" xfId="11874"/>
    <cellStyle name="20% - Accent4 3 2 4 4 2" xfId="11875"/>
    <cellStyle name="20% - Accent4 3 2 4 4 2 2" xfId="11876"/>
    <cellStyle name="20% - Accent4 3 2 4 4 3" xfId="11877"/>
    <cellStyle name="20% - Accent4 3 2 4 5" xfId="11878"/>
    <cellStyle name="20% - Accent4 3 2 4 5 2" xfId="11879"/>
    <cellStyle name="20% - Accent4 3 2 4 6" xfId="11880"/>
    <cellStyle name="20% - Accent4 3 2 5" xfId="11881"/>
    <cellStyle name="20% - Accent4 3 2 5 2" xfId="11882"/>
    <cellStyle name="20% - Accent4 3 2 5 2 2" xfId="11883"/>
    <cellStyle name="20% - Accent4 3 2 5 2 2 2" xfId="11884"/>
    <cellStyle name="20% - Accent4 3 2 5 2 2 2 2" xfId="11885"/>
    <cellStyle name="20% - Accent4 3 2 5 2 2 3" xfId="11886"/>
    <cellStyle name="20% - Accent4 3 2 5 2 3" xfId="11887"/>
    <cellStyle name="20% - Accent4 3 2 5 2 3 2" xfId="11888"/>
    <cellStyle name="20% - Accent4 3 2 5 2 4" xfId="11889"/>
    <cellStyle name="20% - Accent4 3 2 5 3" xfId="11890"/>
    <cellStyle name="20% - Accent4 3 2 5 3 2" xfId="11891"/>
    <cellStyle name="20% - Accent4 3 2 5 3 2 2" xfId="11892"/>
    <cellStyle name="20% - Accent4 3 2 5 3 3" xfId="11893"/>
    <cellStyle name="20% - Accent4 3 2 5 4" xfId="11894"/>
    <cellStyle name="20% - Accent4 3 2 5 4 2" xfId="11895"/>
    <cellStyle name="20% - Accent4 3 2 5 5" xfId="11896"/>
    <cellStyle name="20% - Accent4 3 2 6" xfId="11897"/>
    <cellStyle name="20% - Accent4 3 2 6 2" xfId="11898"/>
    <cellStyle name="20% - Accent4 3 2 6 2 2" xfId="11899"/>
    <cellStyle name="20% - Accent4 3 2 6 2 2 2" xfId="11900"/>
    <cellStyle name="20% - Accent4 3 2 6 2 3" xfId="11901"/>
    <cellStyle name="20% - Accent4 3 2 6 3" xfId="11902"/>
    <cellStyle name="20% - Accent4 3 2 6 3 2" xfId="11903"/>
    <cellStyle name="20% - Accent4 3 2 6 4" xfId="11904"/>
    <cellStyle name="20% - Accent4 3 2 7" xfId="11905"/>
    <cellStyle name="20% - Accent4 3 2 7 2" xfId="11906"/>
    <cellStyle name="20% - Accent4 3 2 7 2 2" xfId="11907"/>
    <cellStyle name="20% - Accent4 3 2 7 3" xfId="11908"/>
    <cellStyle name="20% - Accent4 3 2 8" xfId="11909"/>
    <cellStyle name="20% - Accent4 3 2 8 2" xfId="11910"/>
    <cellStyle name="20% - Accent4 3 2 9" xfId="11911"/>
    <cellStyle name="20% - Accent4 3 3" xfId="11912"/>
    <cellStyle name="20% - Accent4 3 3 2" xfId="11913"/>
    <cellStyle name="20% - Accent4 3 3 2 2" xfId="11914"/>
    <cellStyle name="20% - Accent4 3 3 2 2 2" xfId="11915"/>
    <cellStyle name="20% - Accent4 3 3 2 2 2 2" xfId="11916"/>
    <cellStyle name="20% - Accent4 3 3 2 2 2 2 2" xfId="11917"/>
    <cellStyle name="20% - Accent4 3 3 2 2 2 2 2 2" xfId="11918"/>
    <cellStyle name="20% - Accent4 3 3 2 2 2 2 2 2 2" xfId="11919"/>
    <cellStyle name="20% - Accent4 3 3 2 2 2 2 2 3" xfId="11920"/>
    <cellStyle name="20% - Accent4 3 3 2 2 2 2 3" xfId="11921"/>
    <cellStyle name="20% - Accent4 3 3 2 2 2 2 3 2" xfId="11922"/>
    <cellStyle name="20% - Accent4 3 3 2 2 2 2 4" xfId="11923"/>
    <cellStyle name="20% - Accent4 3 3 2 2 2 3" xfId="11924"/>
    <cellStyle name="20% - Accent4 3 3 2 2 2 3 2" xfId="11925"/>
    <cellStyle name="20% - Accent4 3 3 2 2 2 3 2 2" xfId="11926"/>
    <cellStyle name="20% - Accent4 3 3 2 2 2 3 3" xfId="11927"/>
    <cellStyle name="20% - Accent4 3 3 2 2 2 4" xfId="11928"/>
    <cellStyle name="20% - Accent4 3 3 2 2 2 4 2" xfId="11929"/>
    <cellStyle name="20% - Accent4 3 3 2 2 2 5" xfId="11930"/>
    <cellStyle name="20% - Accent4 3 3 2 2 3" xfId="11931"/>
    <cellStyle name="20% - Accent4 3 3 2 2 3 2" xfId="11932"/>
    <cellStyle name="20% - Accent4 3 3 2 2 3 2 2" xfId="11933"/>
    <cellStyle name="20% - Accent4 3 3 2 2 3 2 2 2" xfId="11934"/>
    <cellStyle name="20% - Accent4 3 3 2 2 3 2 3" xfId="11935"/>
    <cellStyle name="20% - Accent4 3 3 2 2 3 3" xfId="11936"/>
    <cellStyle name="20% - Accent4 3 3 2 2 3 3 2" xfId="11937"/>
    <cellStyle name="20% - Accent4 3 3 2 2 3 4" xfId="11938"/>
    <cellStyle name="20% - Accent4 3 3 2 2 4" xfId="11939"/>
    <cellStyle name="20% - Accent4 3 3 2 2 4 2" xfId="11940"/>
    <cellStyle name="20% - Accent4 3 3 2 2 4 2 2" xfId="11941"/>
    <cellStyle name="20% - Accent4 3 3 2 2 4 3" xfId="11942"/>
    <cellStyle name="20% - Accent4 3 3 2 2 5" xfId="11943"/>
    <cellStyle name="20% - Accent4 3 3 2 2 5 2" xfId="11944"/>
    <cellStyle name="20% - Accent4 3 3 2 2 6" xfId="11945"/>
    <cellStyle name="20% - Accent4 3 3 2 3" xfId="11946"/>
    <cellStyle name="20% - Accent4 3 3 2 3 2" xfId="11947"/>
    <cellStyle name="20% - Accent4 3 3 2 3 2 2" xfId="11948"/>
    <cellStyle name="20% - Accent4 3 3 2 3 2 2 2" xfId="11949"/>
    <cellStyle name="20% - Accent4 3 3 2 3 2 2 2 2" xfId="11950"/>
    <cellStyle name="20% - Accent4 3 3 2 3 2 2 3" xfId="11951"/>
    <cellStyle name="20% - Accent4 3 3 2 3 2 3" xfId="11952"/>
    <cellStyle name="20% - Accent4 3 3 2 3 2 3 2" xfId="11953"/>
    <cellStyle name="20% - Accent4 3 3 2 3 2 4" xfId="11954"/>
    <cellStyle name="20% - Accent4 3 3 2 3 3" xfId="11955"/>
    <cellStyle name="20% - Accent4 3 3 2 3 3 2" xfId="11956"/>
    <cellStyle name="20% - Accent4 3 3 2 3 3 2 2" xfId="11957"/>
    <cellStyle name="20% - Accent4 3 3 2 3 3 3" xfId="11958"/>
    <cellStyle name="20% - Accent4 3 3 2 3 4" xfId="11959"/>
    <cellStyle name="20% - Accent4 3 3 2 3 4 2" xfId="11960"/>
    <cellStyle name="20% - Accent4 3 3 2 3 5" xfId="11961"/>
    <cellStyle name="20% - Accent4 3 3 2 4" xfId="11962"/>
    <cellStyle name="20% - Accent4 3 3 2 4 2" xfId="11963"/>
    <cellStyle name="20% - Accent4 3 3 2 4 2 2" xfId="11964"/>
    <cellStyle name="20% - Accent4 3 3 2 4 2 2 2" xfId="11965"/>
    <cellStyle name="20% - Accent4 3 3 2 4 2 3" xfId="11966"/>
    <cellStyle name="20% - Accent4 3 3 2 4 3" xfId="11967"/>
    <cellStyle name="20% - Accent4 3 3 2 4 3 2" xfId="11968"/>
    <cellStyle name="20% - Accent4 3 3 2 4 4" xfId="11969"/>
    <cellStyle name="20% - Accent4 3 3 2 5" xfId="11970"/>
    <cellStyle name="20% - Accent4 3 3 2 5 2" xfId="11971"/>
    <cellStyle name="20% - Accent4 3 3 2 5 2 2" xfId="11972"/>
    <cellStyle name="20% - Accent4 3 3 2 5 3" xfId="11973"/>
    <cellStyle name="20% - Accent4 3 3 2 6" xfId="11974"/>
    <cellStyle name="20% - Accent4 3 3 2 6 2" xfId="11975"/>
    <cellStyle name="20% - Accent4 3 3 2 7" xfId="11976"/>
    <cellStyle name="20% - Accent4 3 3 3" xfId="11977"/>
    <cellStyle name="20% - Accent4 3 3 3 2" xfId="11978"/>
    <cellStyle name="20% - Accent4 3 3 3 2 2" xfId="11979"/>
    <cellStyle name="20% - Accent4 3 3 3 2 2 2" xfId="11980"/>
    <cellStyle name="20% - Accent4 3 3 3 2 2 2 2" xfId="11981"/>
    <cellStyle name="20% - Accent4 3 3 3 2 2 2 2 2" xfId="11982"/>
    <cellStyle name="20% - Accent4 3 3 3 2 2 2 3" xfId="11983"/>
    <cellStyle name="20% - Accent4 3 3 3 2 2 3" xfId="11984"/>
    <cellStyle name="20% - Accent4 3 3 3 2 2 3 2" xfId="11985"/>
    <cellStyle name="20% - Accent4 3 3 3 2 2 4" xfId="11986"/>
    <cellStyle name="20% - Accent4 3 3 3 2 3" xfId="11987"/>
    <cellStyle name="20% - Accent4 3 3 3 2 3 2" xfId="11988"/>
    <cellStyle name="20% - Accent4 3 3 3 2 3 2 2" xfId="11989"/>
    <cellStyle name="20% - Accent4 3 3 3 2 3 3" xfId="11990"/>
    <cellStyle name="20% - Accent4 3 3 3 2 4" xfId="11991"/>
    <cellStyle name="20% - Accent4 3 3 3 2 4 2" xfId="11992"/>
    <cellStyle name="20% - Accent4 3 3 3 2 5" xfId="11993"/>
    <cellStyle name="20% - Accent4 3 3 3 3" xfId="11994"/>
    <cellStyle name="20% - Accent4 3 3 3 3 2" xfId="11995"/>
    <cellStyle name="20% - Accent4 3 3 3 3 2 2" xfId="11996"/>
    <cellStyle name="20% - Accent4 3 3 3 3 2 2 2" xfId="11997"/>
    <cellStyle name="20% - Accent4 3 3 3 3 2 3" xfId="11998"/>
    <cellStyle name="20% - Accent4 3 3 3 3 3" xfId="11999"/>
    <cellStyle name="20% - Accent4 3 3 3 3 3 2" xfId="12000"/>
    <cellStyle name="20% - Accent4 3 3 3 3 4" xfId="12001"/>
    <cellStyle name="20% - Accent4 3 3 3 4" xfId="12002"/>
    <cellStyle name="20% - Accent4 3 3 3 4 2" xfId="12003"/>
    <cellStyle name="20% - Accent4 3 3 3 4 2 2" xfId="12004"/>
    <cellStyle name="20% - Accent4 3 3 3 4 3" xfId="12005"/>
    <cellStyle name="20% - Accent4 3 3 3 5" xfId="12006"/>
    <cellStyle name="20% - Accent4 3 3 3 5 2" xfId="12007"/>
    <cellStyle name="20% - Accent4 3 3 3 6" xfId="12008"/>
    <cellStyle name="20% - Accent4 3 3 4" xfId="12009"/>
    <cellStyle name="20% - Accent4 3 3 4 2" xfId="12010"/>
    <cellStyle name="20% - Accent4 3 3 4 2 2" xfId="12011"/>
    <cellStyle name="20% - Accent4 3 3 4 2 2 2" xfId="12012"/>
    <cellStyle name="20% - Accent4 3 3 4 2 2 2 2" xfId="12013"/>
    <cellStyle name="20% - Accent4 3 3 4 2 2 3" xfId="12014"/>
    <cellStyle name="20% - Accent4 3 3 4 2 3" xfId="12015"/>
    <cellStyle name="20% - Accent4 3 3 4 2 3 2" xfId="12016"/>
    <cellStyle name="20% - Accent4 3 3 4 2 4" xfId="12017"/>
    <cellStyle name="20% - Accent4 3 3 4 3" xfId="12018"/>
    <cellStyle name="20% - Accent4 3 3 4 3 2" xfId="12019"/>
    <cellStyle name="20% - Accent4 3 3 4 3 2 2" xfId="12020"/>
    <cellStyle name="20% - Accent4 3 3 4 3 3" xfId="12021"/>
    <cellStyle name="20% - Accent4 3 3 4 4" xfId="12022"/>
    <cellStyle name="20% - Accent4 3 3 4 4 2" xfId="12023"/>
    <cellStyle name="20% - Accent4 3 3 4 5" xfId="12024"/>
    <cellStyle name="20% - Accent4 3 3 5" xfId="12025"/>
    <cellStyle name="20% - Accent4 3 3 5 2" xfId="12026"/>
    <cellStyle name="20% - Accent4 3 3 5 2 2" xfId="12027"/>
    <cellStyle name="20% - Accent4 3 3 5 2 2 2" xfId="12028"/>
    <cellStyle name="20% - Accent4 3 3 5 2 3" xfId="12029"/>
    <cellStyle name="20% - Accent4 3 3 5 3" xfId="12030"/>
    <cellStyle name="20% - Accent4 3 3 5 3 2" xfId="12031"/>
    <cellStyle name="20% - Accent4 3 3 5 4" xfId="12032"/>
    <cellStyle name="20% - Accent4 3 3 6" xfId="12033"/>
    <cellStyle name="20% - Accent4 3 3 6 2" xfId="12034"/>
    <cellStyle name="20% - Accent4 3 3 6 2 2" xfId="12035"/>
    <cellStyle name="20% - Accent4 3 3 6 3" xfId="12036"/>
    <cellStyle name="20% - Accent4 3 3 7" xfId="12037"/>
    <cellStyle name="20% - Accent4 3 3 7 2" xfId="12038"/>
    <cellStyle name="20% - Accent4 3 3 8" xfId="12039"/>
    <cellStyle name="20% - Accent4 3 4" xfId="12040"/>
    <cellStyle name="20% - Accent4 3 4 2" xfId="12041"/>
    <cellStyle name="20% - Accent4 3 4 2 2" xfId="12042"/>
    <cellStyle name="20% - Accent4 3 4 2 2 2" xfId="12043"/>
    <cellStyle name="20% - Accent4 3 4 2 2 2 2" xfId="12044"/>
    <cellStyle name="20% - Accent4 3 4 2 2 2 2 2" xfId="12045"/>
    <cellStyle name="20% - Accent4 3 4 2 2 2 2 2 2" xfId="12046"/>
    <cellStyle name="20% - Accent4 3 4 2 2 2 2 3" xfId="12047"/>
    <cellStyle name="20% - Accent4 3 4 2 2 2 3" xfId="12048"/>
    <cellStyle name="20% - Accent4 3 4 2 2 2 3 2" xfId="12049"/>
    <cellStyle name="20% - Accent4 3 4 2 2 2 4" xfId="12050"/>
    <cellStyle name="20% - Accent4 3 4 2 2 3" xfId="12051"/>
    <cellStyle name="20% - Accent4 3 4 2 2 3 2" xfId="12052"/>
    <cellStyle name="20% - Accent4 3 4 2 2 3 2 2" xfId="12053"/>
    <cellStyle name="20% - Accent4 3 4 2 2 3 3" xfId="12054"/>
    <cellStyle name="20% - Accent4 3 4 2 2 4" xfId="12055"/>
    <cellStyle name="20% - Accent4 3 4 2 2 4 2" xfId="12056"/>
    <cellStyle name="20% - Accent4 3 4 2 2 5" xfId="12057"/>
    <cellStyle name="20% - Accent4 3 4 2 3" xfId="12058"/>
    <cellStyle name="20% - Accent4 3 4 2 3 2" xfId="12059"/>
    <cellStyle name="20% - Accent4 3 4 2 3 2 2" xfId="12060"/>
    <cellStyle name="20% - Accent4 3 4 2 3 2 2 2" xfId="12061"/>
    <cellStyle name="20% - Accent4 3 4 2 3 2 3" xfId="12062"/>
    <cellStyle name="20% - Accent4 3 4 2 3 3" xfId="12063"/>
    <cellStyle name="20% - Accent4 3 4 2 3 3 2" xfId="12064"/>
    <cellStyle name="20% - Accent4 3 4 2 3 4" xfId="12065"/>
    <cellStyle name="20% - Accent4 3 4 2 4" xfId="12066"/>
    <cellStyle name="20% - Accent4 3 4 2 4 2" xfId="12067"/>
    <cellStyle name="20% - Accent4 3 4 2 4 2 2" xfId="12068"/>
    <cellStyle name="20% - Accent4 3 4 2 4 3" xfId="12069"/>
    <cellStyle name="20% - Accent4 3 4 2 5" xfId="12070"/>
    <cellStyle name="20% - Accent4 3 4 2 5 2" xfId="12071"/>
    <cellStyle name="20% - Accent4 3 4 2 6" xfId="12072"/>
    <cellStyle name="20% - Accent4 3 4 3" xfId="12073"/>
    <cellStyle name="20% - Accent4 3 4 3 2" xfId="12074"/>
    <cellStyle name="20% - Accent4 3 4 3 2 2" xfId="12075"/>
    <cellStyle name="20% - Accent4 3 4 3 2 2 2" xfId="12076"/>
    <cellStyle name="20% - Accent4 3 4 3 2 2 2 2" xfId="12077"/>
    <cellStyle name="20% - Accent4 3 4 3 2 2 3" xfId="12078"/>
    <cellStyle name="20% - Accent4 3 4 3 2 3" xfId="12079"/>
    <cellStyle name="20% - Accent4 3 4 3 2 3 2" xfId="12080"/>
    <cellStyle name="20% - Accent4 3 4 3 2 4" xfId="12081"/>
    <cellStyle name="20% - Accent4 3 4 3 3" xfId="12082"/>
    <cellStyle name="20% - Accent4 3 4 3 3 2" xfId="12083"/>
    <cellStyle name="20% - Accent4 3 4 3 3 2 2" xfId="12084"/>
    <cellStyle name="20% - Accent4 3 4 3 3 3" xfId="12085"/>
    <cellStyle name="20% - Accent4 3 4 3 4" xfId="12086"/>
    <cellStyle name="20% - Accent4 3 4 3 4 2" xfId="12087"/>
    <cellStyle name="20% - Accent4 3 4 3 5" xfId="12088"/>
    <cellStyle name="20% - Accent4 3 4 4" xfId="12089"/>
    <cellStyle name="20% - Accent4 3 4 4 2" xfId="12090"/>
    <cellStyle name="20% - Accent4 3 4 4 2 2" xfId="12091"/>
    <cellStyle name="20% - Accent4 3 4 4 2 2 2" xfId="12092"/>
    <cellStyle name="20% - Accent4 3 4 4 2 3" xfId="12093"/>
    <cellStyle name="20% - Accent4 3 4 4 3" xfId="12094"/>
    <cellStyle name="20% - Accent4 3 4 4 3 2" xfId="12095"/>
    <cellStyle name="20% - Accent4 3 4 4 4" xfId="12096"/>
    <cellStyle name="20% - Accent4 3 4 5" xfId="12097"/>
    <cellStyle name="20% - Accent4 3 4 5 2" xfId="12098"/>
    <cellStyle name="20% - Accent4 3 4 5 2 2" xfId="12099"/>
    <cellStyle name="20% - Accent4 3 4 5 3" xfId="12100"/>
    <cellStyle name="20% - Accent4 3 4 6" xfId="12101"/>
    <cellStyle name="20% - Accent4 3 4 6 2" xfId="12102"/>
    <cellStyle name="20% - Accent4 3 4 7" xfId="12103"/>
    <cellStyle name="20% - Accent4 3 5" xfId="12104"/>
    <cellStyle name="20% - Accent4 3 5 2" xfId="12105"/>
    <cellStyle name="20% - Accent4 3 5 2 2" xfId="12106"/>
    <cellStyle name="20% - Accent4 3 5 2 2 2" xfId="12107"/>
    <cellStyle name="20% - Accent4 3 5 2 2 2 2" xfId="12108"/>
    <cellStyle name="20% - Accent4 3 5 2 2 2 2 2" xfId="12109"/>
    <cellStyle name="20% - Accent4 3 5 2 2 2 3" xfId="12110"/>
    <cellStyle name="20% - Accent4 3 5 2 2 3" xfId="12111"/>
    <cellStyle name="20% - Accent4 3 5 2 2 3 2" xfId="12112"/>
    <cellStyle name="20% - Accent4 3 5 2 2 4" xfId="12113"/>
    <cellStyle name="20% - Accent4 3 5 2 3" xfId="12114"/>
    <cellStyle name="20% - Accent4 3 5 2 3 2" xfId="12115"/>
    <cellStyle name="20% - Accent4 3 5 2 3 2 2" xfId="12116"/>
    <cellStyle name="20% - Accent4 3 5 2 3 3" xfId="12117"/>
    <cellStyle name="20% - Accent4 3 5 2 4" xfId="12118"/>
    <cellStyle name="20% - Accent4 3 5 2 4 2" xfId="12119"/>
    <cellStyle name="20% - Accent4 3 5 2 5" xfId="12120"/>
    <cellStyle name="20% - Accent4 3 5 3" xfId="12121"/>
    <cellStyle name="20% - Accent4 3 5 3 2" xfId="12122"/>
    <cellStyle name="20% - Accent4 3 5 3 2 2" xfId="12123"/>
    <cellStyle name="20% - Accent4 3 5 3 2 2 2" xfId="12124"/>
    <cellStyle name="20% - Accent4 3 5 3 2 3" xfId="12125"/>
    <cellStyle name="20% - Accent4 3 5 3 3" xfId="12126"/>
    <cellStyle name="20% - Accent4 3 5 3 3 2" xfId="12127"/>
    <cellStyle name="20% - Accent4 3 5 3 4" xfId="12128"/>
    <cellStyle name="20% - Accent4 3 5 4" xfId="12129"/>
    <cellStyle name="20% - Accent4 3 5 4 2" xfId="12130"/>
    <cellStyle name="20% - Accent4 3 5 4 2 2" xfId="12131"/>
    <cellStyle name="20% - Accent4 3 5 4 3" xfId="12132"/>
    <cellStyle name="20% - Accent4 3 5 5" xfId="12133"/>
    <cellStyle name="20% - Accent4 3 5 5 2" xfId="12134"/>
    <cellStyle name="20% - Accent4 3 5 6" xfId="12135"/>
    <cellStyle name="20% - Accent4 3 6" xfId="12136"/>
    <cellStyle name="20% - Accent4 3 6 2" xfId="12137"/>
    <cellStyle name="20% - Accent4 3 6 2 2" xfId="12138"/>
    <cellStyle name="20% - Accent4 3 6 2 2 2" xfId="12139"/>
    <cellStyle name="20% - Accent4 3 6 2 2 2 2" xfId="12140"/>
    <cellStyle name="20% - Accent4 3 6 2 2 3" xfId="12141"/>
    <cellStyle name="20% - Accent4 3 6 2 3" xfId="12142"/>
    <cellStyle name="20% - Accent4 3 6 2 3 2" xfId="12143"/>
    <cellStyle name="20% - Accent4 3 6 2 4" xfId="12144"/>
    <cellStyle name="20% - Accent4 3 6 3" xfId="12145"/>
    <cellStyle name="20% - Accent4 3 6 3 2" xfId="12146"/>
    <cellStyle name="20% - Accent4 3 6 3 2 2" xfId="12147"/>
    <cellStyle name="20% - Accent4 3 6 3 3" xfId="12148"/>
    <cellStyle name="20% - Accent4 3 6 4" xfId="12149"/>
    <cellStyle name="20% - Accent4 3 6 4 2" xfId="12150"/>
    <cellStyle name="20% - Accent4 3 6 5" xfId="12151"/>
    <cellStyle name="20% - Accent4 3 7" xfId="12152"/>
    <cellStyle name="20% - Accent4 3 7 2" xfId="12153"/>
    <cellStyle name="20% - Accent4 3 7 2 2" xfId="12154"/>
    <cellStyle name="20% - Accent4 3 7 2 2 2" xfId="12155"/>
    <cellStyle name="20% - Accent4 3 7 2 3" xfId="12156"/>
    <cellStyle name="20% - Accent4 3 7 3" xfId="12157"/>
    <cellStyle name="20% - Accent4 3 7 3 2" xfId="12158"/>
    <cellStyle name="20% - Accent4 3 7 4" xfId="12159"/>
    <cellStyle name="20% - Accent4 3 8" xfId="12160"/>
    <cellStyle name="20% - Accent4 3 8 2" xfId="12161"/>
    <cellStyle name="20% - Accent4 3 8 2 2" xfId="12162"/>
    <cellStyle name="20% - Accent4 3 8 3" xfId="12163"/>
    <cellStyle name="20% - Accent4 3 9" xfId="12164"/>
    <cellStyle name="20% - Accent4 3 9 2" xfId="12165"/>
    <cellStyle name="20% - Accent4 4" xfId="12166"/>
    <cellStyle name="20% - Accent4 4 2" xfId="12167"/>
    <cellStyle name="20% - Accent4 4 2 2" xfId="12168"/>
    <cellStyle name="20% - Accent4 4 2 2 2" xfId="12169"/>
    <cellStyle name="20% - Accent4 4 2 2 2 2" xfId="12170"/>
    <cellStyle name="20% - Accent4 4 2 2 2 2 2" xfId="12171"/>
    <cellStyle name="20% - Accent4 4 2 2 2 2 2 2" xfId="12172"/>
    <cellStyle name="20% - Accent4 4 2 2 2 2 2 2 2" xfId="12173"/>
    <cellStyle name="20% - Accent4 4 2 2 2 2 2 2 2 2" xfId="12174"/>
    <cellStyle name="20% - Accent4 4 2 2 2 2 2 2 3" xfId="12175"/>
    <cellStyle name="20% - Accent4 4 2 2 2 2 2 3" xfId="12176"/>
    <cellStyle name="20% - Accent4 4 2 2 2 2 2 3 2" xfId="12177"/>
    <cellStyle name="20% - Accent4 4 2 2 2 2 2 4" xfId="12178"/>
    <cellStyle name="20% - Accent4 4 2 2 2 2 3" xfId="12179"/>
    <cellStyle name="20% - Accent4 4 2 2 2 2 3 2" xfId="12180"/>
    <cellStyle name="20% - Accent4 4 2 2 2 2 3 2 2" xfId="12181"/>
    <cellStyle name="20% - Accent4 4 2 2 2 2 3 3" xfId="12182"/>
    <cellStyle name="20% - Accent4 4 2 2 2 2 4" xfId="12183"/>
    <cellStyle name="20% - Accent4 4 2 2 2 2 4 2" xfId="12184"/>
    <cellStyle name="20% - Accent4 4 2 2 2 2 5" xfId="12185"/>
    <cellStyle name="20% - Accent4 4 2 2 2 3" xfId="12186"/>
    <cellStyle name="20% - Accent4 4 2 2 2 3 2" xfId="12187"/>
    <cellStyle name="20% - Accent4 4 2 2 2 3 2 2" xfId="12188"/>
    <cellStyle name="20% - Accent4 4 2 2 2 3 2 2 2" xfId="12189"/>
    <cellStyle name="20% - Accent4 4 2 2 2 3 2 3" xfId="12190"/>
    <cellStyle name="20% - Accent4 4 2 2 2 3 3" xfId="12191"/>
    <cellStyle name="20% - Accent4 4 2 2 2 3 3 2" xfId="12192"/>
    <cellStyle name="20% - Accent4 4 2 2 2 3 4" xfId="12193"/>
    <cellStyle name="20% - Accent4 4 2 2 2 4" xfId="12194"/>
    <cellStyle name="20% - Accent4 4 2 2 2 4 2" xfId="12195"/>
    <cellStyle name="20% - Accent4 4 2 2 2 4 2 2" xfId="12196"/>
    <cellStyle name="20% - Accent4 4 2 2 2 4 3" xfId="12197"/>
    <cellStyle name="20% - Accent4 4 2 2 2 5" xfId="12198"/>
    <cellStyle name="20% - Accent4 4 2 2 2 5 2" xfId="12199"/>
    <cellStyle name="20% - Accent4 4 2 2 2 6" xfId="12200"/>
    <cellStyle name="20% - Accent4 4 2 2 3" xfId="12201"/>
    <cellStyle name="20% - Accent4 4 2 2 3 2" xfId="12202"/>
    <cellStyle name="20% - Accent4 4 2 2 3 2 2" xfId="12203"/>
    <cellStyle name="20% - Accent4 4 2 2 3 2 2 2" xfId="12204"/>
    <cellStyle name="20% - Accent4 4 2 2 3 2 2 2 2" xfId="12205"/>
    <cellStyle name="20% - Accent4 4 2 2 3 2 2 3" xfId="12206"/>
    <cellStyle name="20% - Accent4 4 2 2 3 2 3" xfId="12207"/>
    <cellStyle name="20% - Accent4 4 2 2 3 2 3 2" xfId="12208"/>
    <cellStyle name="20% - Accent4 4 2 2 3 2 4" xfId="12209"/>
    <cellStyle name="20% - Accent4 4 2 2 3 3" xfId="12210"/>
    <cellStyle name="20% - Accent4 4 2 2 3 3 2" xfId="12211"/>
    <cellStyle name="20% - Accent4 4 2 2 3 3 2 2" xfId="12212"/>
    <cellStyle name="20% - Accent4 4 2 2 3 3 3" xfId="12213"/>
    <cellStyle name="20% - Accent4 4 2 2 3 4" xfId="12214"/>
    <cellStyle name="20% - Accent4 4 2 2 3 4 2" xfId="12215"/>
    <cellStyle name="20% - Accent4 4 2 2 3 5" xfId="12216"/>
    <cellStyle name="20% - Accent4 4 2 2 4" xfId="12217"/>
    <cellStyle name="20% - Accent4 4 2 2 4 2" xfId="12218"/>
    <cellStyle name="20% - Accent4 4 2 2 4 2 2" xfId="12219"/>
    <cellStyle name="20% - Accent4 4 2 2 4 2 2 2" xfId="12220"/>
    <cellStyle name="20% - Accent4 4 2 2 4 2 3" xfId="12221"/>
    <cellStyle name="20% - Accent4 4 2 2 4 3" xfId="12222"/>
    <cellStyle name="20% - Accent4 4 2 2 4 3 2" xfId="12223"/>
    <cellStyle name="20% - Accent4 4 2 2 4 4" xfId="12224"/>
    <cellStyle name="20% - Accent4 4 2 2 5" xfId="12225"/>
    <cellStyle name="20% - Accent4 4 2 2 5 2" xfId="12226"/>
    <cellStyle name="20% - Accent4 4 2 2 5 2 2" xfId="12227"/>
    <cellStyle name="20% - Accent4 4 2 2 5 3" xfId="12228"/>
    <cellStyle name="20% - Accent4 4 2 2 6" xfId="12229"/>
    <cellStyle name="20% - Accent4 4 2 2 6 2" xfId="12230"/>
    <cellStyle name="20% - Accent4 4 2 2 7" xfId="12231"/>
    <cellStyle name="20% - Accent4 4 2 3" xfId="12232"/>
    <cellStyle name="20% - Accent4 4 2 3 2" xfId="12233"/>
    <cellStyle name="20% - Accent4 4 2 3 2 2" xfId="12234"/>
    <cellStyle name="20% - Accent4 4 2 3 2 2 2" xfId="12235"/>
    <cellStyle name="20% - Accent4 4 2 3 2 2 2 2" xfId="12236"/>
    <cellStyle name="20% - Accent4 4 2 3 2 2 2 2 2" xfId="12237"/>
    <cellStyle name="20% - Accent4 4 2 3 2 2 2 3" xfId="12238"/>
    <cellStyle name="20% - Accent4 4 2 3 2 2 3" xfId="12239"/>
    <cellStyle name="20% - Accent4 4 2 3 2 2 3 2" xfId="12240"/>
    <cellStyle name="20% - Accent4 4 2 3 2 2 4" xfId="12241"/>
    <cellStyle name="20% - Accent4 4 2 3 2 3" xfId="12242"/>
    <cellStyle name="20% - Accent4 4 2 3 2 3 2" xfId="12243"/>
    <cellStyle name="20% - Accent4 4 2 3 2 3 2 2" xfId="12244"/>
    <cellStyle name="20% - Accent4 4 2 3 2 3 3" xfId="12245"/>
    <cellStyle name="20% - Accent4 4 2 3 2 4" xfId="12246"/>
    <cellStyle name="20% - Accent4 4 2 3 2 4 2" xfId="12247"/>
    <cellStyle name="20% - Accent4 4 2 3 2 5" xfId="12248"/>
    <cellStyle name="20% - Accent4 4 2 3 3" xfId="12249"/>
    <cellStyle name="20% - Accent4 4 2 3 3 2" xfId="12250"/>
    <cellStyle name="20% - Accent4 4 2 3 3 2 2" xfId="12251"/>
    <cellStyle name="20% - Accent4 4 2 3 3 2 2 2" xfId="12252"/>
    <cellStyle name="20% - Accent4 4 2 3 3 2 3" xfId="12253"/>
    <cellStyle name="20% - Accent4 4 2 3 3 3" xfId="12254"/>
    <cellStyle name="20% - Accent4 4 2 3 3 3 2" xfId="12255"/>
    <cellStyle name="20% - Accent4 4 2 3 3 4" xfId="12256"/>
    <cellStyle name="20% - Accent4 4 2 3 4" xfId="12257"/>
    <cellStyle name="20% - Accent4 4 2 3 4 2" xfId="12258"/>
    <cellStyle name="20% - Accent4 4 2 3 4 2 2" xfId="12259"/>
    <cellStyle name="20% - Accent4 4 2 3 4 3" xfId="12260"/>
    <cellStyle name="20% - Accent4 4 2 3 5" xfId="12261"/>
    <cellStyle name="20% - Accent4 4 2 3 5 2" xfId="12262"/>
    <cellStyle name="20% - Accent4 4 2 3 6" xfId="12263"/>
    <cellStyle name="20% - Accent4 4 2 4" xfId="12264"/>
    <cellStyle name="20% - Accent4 4 2 4 2" xfId="12265"/>
    <cellStyle name="20% - Accent4 4 2 4 2 2" xfId="12266"/>
    <cellStyle name="20% - Accent4 4 2 4 2 2 2" xfId="12267"/>
    <cellStyle name="20% - Accent4 4 2 4 2 2 2 2" xfId="12268"/>
    <cellStyle name="20% - Accent4 4 2 4 2 2 3" xfId="12269"/>
    <cellStyle name="20% - Accent4 4 2 4 2 3" xfId="12270"/>
    <cellStyle name="20% - Accent4 4 2 4 2 3 2" xfId="12271"/>
    <cellStyle name="20% - Accent4 4 2 4 2 4" xfId="12272"/>
    <cellStyle name="20% - Accent4 4 2 4 3" xfId="12273"/>
    <cellStyle name="20% - Accent4 4 2 4 3 2" xfId="12274"/>
    <cellStyle name="20% - Accent4 4 2 4 3 2 2" xfId="12275"/>
    <cellStyle name="20% - Accent4 4 2 4 3 3" xfId="12276"/>
    <cellStyle name="20% - Accent4 4 2 4 4" xfId="12277"/>
    <cellStyle name="20% - Accent4 4 2 4 4 2" xfId="12278"/>
    <cellStyle name="20% - Accent4 4 2 4 5" xfId="12279"/>
    <cellStyle name="20% - Accent4 4 2 5" xfId="12280"/>
    <cellStyle name="20% - Accent4 4 2 5 2" xfId="12281"/>
    <cellStyle name="20% - Accent4 4 2 5 2 2" xfId="12282"/>
    <cellStyle name="20% - Accent4 4 2 5 2 2 2" xfId="12283"/>
    <cellStyle name="20% - Accent4 4 2 5 2 3" xfId="12284"/>
    <cellStyle name="20% - Accent4 4 2 5 3" xfId="12285"/>
    <cellStyle name="20% - Accent4 4 2 5 3 2" xfId="12286"/>
    <cellStyle name="20% - Accent4 4 2 5 4" xfId="12287"/>
    <cellStyle name="20% - Accent4 4 2 6" xfId="12288"/>
    <cellStyle name="20% - Accent4 4 2 6 2" xfId="12289"/>
    <cellStyle name="20% - Accent4 4 2 6 2 2" xfId="12290"/>
    <cellStyle name="20% - Accent4 4 2 6 3" xfId="12291"/>
    <cellStyle name="20% - Accent4 4 2 7" xfId="12292"/>
    <cellStyle name="20% - Accent4 4 2 7 2" xfId="12293"/>
    <cellStyle name="20% - Accent4 4 2 8" xfId="12294"/>
    <cellStyle name="20% - Accent4 4 3" xfId="12295"/>
    <cellStyle name="20% - Accent4 4 3 2" xfId="12296"/>
    <cellStyle name="20% - Accent4 4 3 2 2" xfId="12297"/>
    <cellStyle name="20% - Accent4 4 3 2 2 2" xfId="12298"/>
    <cellStyle name="20% - Accent4 4 3 2 2 2 2" xfId="12299"/>
    <cellStyle name="20% - Accent4 4 3 2 2 2 2 2" xfId="12300"/>
    <cellStyle name="20% - Accent4 4 3 2 2 2 2 2 2" xfId="12301"/>
    <cellStyle name="20% - Accent4 4 3 2 2 2 2 3" xfId="12302"/>
    <cellStyle name="20% - Accent4 4 3 2 2 2 3" xfId="12303"/>
    <cellStyle name="20% - Accent4 4 3 2 2 2 3 2" xfId="12304"/>
    <cellStyle name="20% - Accent4 4 3 2 2 2 4" xfId="12305"/>
    <cellStyle name="20% - Accent4 4 3 2 2 3" xfId="12306"/>
    <cellStyle name="20% - Accent4 4 3 2 2 3 2" xfId="12307"/>
    <cellStyle name="20% - Accent4 4 3 2 2 3 2 2" xfId="12308"/>
    <cellStyle name="20% - Accent4 4 3 2 2 3 3" xfId="12309"/>
    <cellStyle name="20% - Accent4 4 3 2 2 4" xfId="12310"/>
    <cellStyle name="20% - Accent4 4 3 2 2 4 2" xfId="12311"/>
    <cellStyle name="20% - Accent4 4 3 2 2 5" xfId="12312"/>
    <cellStyle name="20% - Accent4 4 3 2 3" xfId="12313"/>
    <cellStyle name="20% - Accent4 4 3 2 3 2" xfId="12314"/>
    <cellStyle name="20% - Accent4 4 3 2 3 2 2" xfId="12315"/>
    <cellStyle name="20% - Accent4 4 3 2 3 2 2 2" xfId="12316"/>
    <cellStyle name="20% - Accent4 4 3 2 3 2 3" xfId="12317"/>
    <cellStyle name="20% - Accent4 4 3 2 3 3" xfId="12318"/>
    <cellStyle name="20% - Accent4 4 3 2 3 3 2" xfId="12319"/>
    <cellStyle name="20% - Accent4 4 3 2 3 4" xfId="12320"/>
    <cellStyle name="20% - Accent4 4 3 2 4" xfId="12321"/>
    <cellStyle name="20% - Accent4 4 3 2 4 2" xfId="12322"/>
    <cellStyle name="20% - Accent4 4 3 2 4 2 2" xfId="12323"/>
    <cellStyle name="20% - Accent4 4 3 2 4 3" xfId="12324"/>
    <cellStyle name="20% - Accent4 4 3 2 5" xfId="12325"/>
    <cellStyle name="20% - Accent4 4 3 2 5 2" xfId="12326"/>
    <cellStyle name="20% - Accent4 4 3 2 6" xfId="12327"/>
    <cellStyle name="20% - Accent4 4 3 3" xfId="12328"/>
    <cellStyle name="20% - Accent4 4 3 3 2" xfId="12329"/>
    <cellStyle name="20% - Accent4 4 3 3 2 2" xfId="12330"/>
    <cellStyle name="20% - Accent4 4 3 3 2 2 2" xfId="12331"/>
    <cellStyle name="20% - Accent4 4 3 3 2 2 2 2" xfId="12332"/>
    <cellStyle name="20% - Accent4 4 3 3 2 2 3" xfId="12333"/>
    <cellStyle name="20% - Accent4 4 3 3 2 3" xfId="12334"/>
    <cellStyle name="20% - Accent4 4 3 3 2 3 2" xfId="12335"/>
    <cellStyle name="20% - Accent4 4 3 3 2 4" xfId="12336"/>
    <cellStyle name="20% - Accent4 4 3 3 3" xfId="12337"/>
    <cellStyle name="20% - Accent4 4 3 3 3 2" xfId="12338"/>
    <cellStyle name="20% - Accent4 4 3 3 3 2 2" xfId="12339"/>
    <cellStyle name="20% - Accent4 4 3 3 3 3" xfId="12340"/>
    <cellStyle name="20% - Accent4 4 3 3 4" xfId="12341"/>
    <cellStyle name="20% - Accent4 4 3 3 4 2" xfId="12342"/>
    <cellStyle name="20% - Accent4 4 3 3 5" xfId="12343"/>
    <cellStyle name="20% - Accent4 4 3 4" xfId="12344"/>
    <cellStyle name="20% - Accent4 4 3 4 2" xfId="12345"/>
    <cellStyle name="20% - Accent4 4 3 4 2 2" xfId="12346"/>
    <cellStyle name="20% - Accent4 4 3 4 2 2 2" xfId="12347"/>
    <cellStyle name="20% - Accent4 4 3 4 2 3" xfId="12348"/>
    <cellStyle name="20% - Accent4 4 3 4 3" xfId="12349"/>
    <cellStyle name="20% - Accent4 4 3 4 3 2" xfId="12350"/>
    <cellStyle name="20% - Accent4 4 3 4 4" xfId="12351"/>
    <cellStyle name="20% - Accent4 4 3 5" xfId="12352"/>
    <cellStyle name="20% - Accent4 4 3 5 2" xfId="12353"/>
    <cellStyle name="20% - Accent4 4 3 5 2 2" xfId="12354"/>
    <cellStyle name="20% - Accent4 4 3 5 3" xfId="12355"/>
    <cellStyle name="20% - Accent4 4 3 6" xfId="12356"/>
    <cellStyle name="20% - Accent4 4 3 6 2" xfId="12357"/>
    <cellStyle name="20% - Accent4 4 3 7" xfId="12358"/>
    <cellStyle name="20% - Accent4 4 4" xfId="12359"/>
    <cellStyle name="20% - Accent4 4 4 2" xfId="12360"/>
    <cellStyle name="20% - Accent4 4 4 2 2" xfId="12361"/>
    <cellStyle name="20% - Accent4 4 4 2 2 2" xfId="12362"/>
    <cellStyle name="20% - Accent4 4 4 2 2 2 2" xfId="12363"/>
    <cellStyle name="20% - Accent4 4 4 2 2 2 2 2" xfId="12364"/>
    <cellStyle name="20% - Accent4 4 4 2 2 2 3" xfId="12365"/>
    <cellStyle name="20% - Accent4 4 4 2 2 3" xfId="12366"/>
    <cellStyle name="20% - Accent4 4 4 2 2 3 2" xfId="12367"/>
    <cellStyle name="20% - Accent4 4 4 2 2 4" xfId="12368"/>
    <cellStyle name="20% - Accent4 4 4 2 3" xfId="12369"/>
    <cellStyle name="20% - Accent4 4 4 2 3 2" xfId="12370"/>
    <cellStyle name="20% - Accent4 4 4 2 3 2 2" xfId="12371"/>
    <cellStyle name="20% - Accent4 4 4 2 3 3" xfId="12372"/>
    <cellStyle name="20% - Accent4 4 4 2 4" xfId="12373"/>
    <cellStyle name="20% - Accent4 4 4 2 4 2" xfId="12374"/>
    <cellStyle name="20% - Accent4 4 4 2 5" xfId="12375"/>
    <cellStyle name="20% - Accent4 4 4 3" xfId="12376"/>
    <cellStyle name="20% - Accent4 4 4 3 2" xfId="12377"/>
    <cellStyle name="20% - Accent4 4 4 3 2 2" xfId="12378"/>
    <cellStyle name="20% - Accent4 4 4 3 2 2 2" xfId="12379"/>
    <cellStyle name="20% - Accent4 4 4 3 2 3" xfId="12380"/>
    <cellStyle name="20% - Accent4 4 4 3 3" xfId="12381"/>
    <cellStyle name="20% - Accent4 4 4 3 3 2" xfId="12382"/>
    <cellStyle name="20% - Accent4 4 4 3 4" xfId="12383"/>
    <cellStyle name="20% - Accent4 4 4 4" xfId="12384"/>
    <cellStyle name="20% - Accent4 4 4 4 2" xfId="12385"/>
    <cellStyle name="20% - Accent4 4 4 4 2 2" xfId="12386"/>
    <cellStyle name="20% - Accent4 4 4 4 3" xfId="12387"/>
    <cellStyle name="20% - Accent4 4 4 5" xfId="12388"/>
    <cellStyle name="20% - Accent4 4 4 5 2" xfId="12389"/>
    <cellStyle name="20% - Accent4 4 4 6" xfId="12390"/>
    <cellStyle name="20% - Accent4 4 5" xfId="12391"/>
    <cellStyle name="20% - Accent4 4 5 2" xfId="12392"/>
    <cellStyle name="20% - Accent4 4 5 2 2" xfId="12393"/>
    <cellStyle name="20% - Accent4 4 5 2 2 2" xfId="12394"/>
    <cellStyle name="20% - Accent4 4 5 2 2 2 2" xfId="12395"/>
    <cellStyle name="20% - Accent4 4 5 2 2 3" xfId="12396"/>
    <cellStyle name="20% - Accent4 4 5 2 3" xfId="12397"/>
    <cellStyle name="20% - Accent4 4 5 2 3 2" xfId="12398"/>
    <cellStyle name="20% - Accent4 4 5 2 4" xfId="12399"/>
    <cellStyle name="20% - Accent4 4 5 3" xfId="12400"/>
    <cellStyle name="20% - Accent4 4 5 3 2" xfId="12401"/>
    <cellStyle name="20% - Accent4 4 5 3 2 2" xfId="12402"/>
    <cellStyle name="20% - Accent4 4 5 3 3" xfId="12403"/>
    <cellStyle name="20% - Accent4 4 5 4" xfId="12404"/>
    <cellStyle name="20% - Accent4 4 5 4 2" xfId="12405"/>
    <cellStyle name="20% - Accent4 4 5 5" xfId="12406"/>
    <cellStyle name="20% - Accent4 4 6" xfId="12407"/>
    <cellStyle name="20% - Accent4 4 6 2" xfId="12408"/>
    <cellStyle name="20% - Accent4 4 6 2 2" xfId="12409"/>
    <cellStyle name="20% - Accent4 4 6 2 2 2" xfId="12410"/>
    <cellStyle name="20% - Accent4 4 6 2 3" xfId="12411"/>
    <cellStyle name="20% - Accent4 4 6 3" xfId="12412"/>
    <cellStyle name="20% - Accent4 4 6 3 2" xfId="12413"/>
    <cellStyle name="20% - Accent4 4 6 4" xfId="12414"/>
    <cellStyle name="20% - Accent4 4 7" xfId="12415"/>
    <cellStyle name="20% - Accent4 4 7 2" xfId="12416"/>
    <cellStyle name="20% - Accent4 4 7 2 2" xfId="12417"/>
    <cellStyle name="20% - Accent4 4 7 3" xfId="12418"/>
    <cellStyle name="20% - Accent4 4 8" xfId="12419"/>
    <cellStyle name="20% - Accent4 4 8 2" xfId="12420"/>
    <cellStyle name="20% - Accent4 4 9" xfId="12421"/>
    <cellStyle name="20% - Accent4 5" xfId="12422"/>
    <cellStyle name="20% - Accent4 5 2" xfId="12423"/>
    <cellStyle name="20% - Accent4 5 2 2" xfId="12424"/>
    <cellStyle name="20% - Accent4 5 2 2 2" xfId="12425"/>
    <cellStyle name="20% - Accent4 5 2 2 2 2" xfId="12426"/>
    <cellStyle name="20% - Accent4 5 2 2 2 2 2" xfId="12427"/>
    <cellStyle name="20% - Accent4 5 2 2 2 2 2 2" xfId="12428"/>
    <cellStyle name="20% - Accent4 5 2 2 2 2 2 2 2" xfId="12429"/>
    <cellStyle name="20% - Accent4 5 2 2 2 2 2 2 2 2" xfId="12430"/>
    <cellStyle name="20% - Accent4 5 2 2 2 2 2 2 3" xfId="12431"/>
    <cellStyle name="20% - Accent4 5 2 2 2 2 2 3" xfId="12432"/>
    <cellStyle name="20% - Accent4 5 2 2 2 2 2 3 2" xfId="12433"/>
    <cellStyle name="20% - Accent4 5 2 2 2 2 2 4" xfId="12434"/>
    <cellStyle name="20% - Accent4 5 2 2 2 2 3" xfId="12435"/>
    <cellStyle name="20% - Accent4 5 2 2 2 2 3 2" xfId="12436"/>
    <cellStyle name="20% - Accent4 5 2 2 2 2 3 2 2" xfId="12437"/>
    <cellStyle name="20% - Accent4 5 2 2 2 2 3 3" xfId="12438"/>
    <cellStyle name="20% - Accent4 5 2 2 2 2 4" xfId="12439"/>
    <cellStyle name="20% - Accent4 5 2 2 2 2 4 2" xfId="12440"/>
    <cellStyle name="20% - Accent4 5 2 2 2 2 5" xfId="12441"/>
    <cellStyle name="20% - Accent4 5 2 2 2 3" xfId="12442"/>
    <cellStyle name="20% - Accent4 5 2 2 2 3 2" xfId="12443"/>
    <cellStyle name="20% - Accent4 5 2 2 2 3 2 2" xfId="12444"/>
    <cellStyle name="20% - Accent4 5 2 2 2 3 2 2 2" xfId="12445"/>
    <cellStyle name="20% - Accent4 5 2 2 2 3 2 3" xfId="12446"/>
    <cellStyle name="20% - Accent4 5 2 2 2 3 3" xfId="12447"/>
    <cellStyle name="20% - Accent4 5 2 2 2 3 3 2" xfId="12448"/>
    <cellStyle name="20% - Accent4 5 2 2 2 3 4" xfId="12449"/>
    <cellStyle name="20% - Accent4 5 2 2 2 4" xfId="12450"/>
    <cellStyle name="20% - Accent4 5 2 2 2 4 2" xfId="12451"/>
    <cellStyle name="20% - Accent4 5 2 2 2 4 2 2" xfId="12452"/>
    <cellStyle name="20% - Accent4 5 2 2 2 4 3" xfId="12453"/>
    <cellStyle name="20% - Accent4 5 2 2 2 5" xfId="12454"/>
    <cellStyle name="20% - Accent4 5 2 2 2 5 2" xfId="12455"/>
    <cellStyle name="20% - Accent4 5 2 2 2 6" xfId="12456"/>
    <cellStyle name="20% - Accent4 5 2 2 3" xfId="12457"/>
    <cellStyle name="20% - Accent4 5 2 2 3 2" xfId="12458"/>
    <cellStyle name="20% - Accent4 5 2 2 3 2 2" xfId="12459"/>
    <cellStyle name="20% - Accent4 5 2 2 3 2 2 2" xfId="12460"/>
    <cellStyle name="20% - Accent4 5 2 2 3 2 2 2 2" xfId="12461"/>
    <cellStyle name="20% - Accent4 5 2 2 3 2 2 3" xfId="12462"/>
    <cellStyle name="20% - Accent4 5 2 2 3 2 3" xfId="12463"/>
    <cellStyle name="20% - Accent4 5 2 2 3 2 3 2" xfId="12464"/>
    <cellStyle name="20% - Accent4 5 2 2 3 2 4" xfId="12465"/>
    <cellStyle name="20% - Accent4 5 2 2 3 3" xfId="12466"/>
    <cellStyle name="20% - Accent4 5 2 2 3 3 2" xfId="12467"/>
    <cellStyle name="20% - Accent4 5 2 2 3 3 2 2" xfId="12468"/>
    <cellStyle name="20% - Accent4 5 2 2 3 3 3" xfId="12469"/>
    <cellStyle name="20% - Accent4 5 2 2 3 4" xfId="12470"/>
    <cellStyle name="20% - Accent4 5 2 2 3 4 2" xfId="12471"/>
    <cellStyle name="20% - Accent4 5 2 2 3 5" xfId="12472"/>
    <cellStyle name="20% - Accent4 5 2 2 4" xfId="12473"/>
    <cellStyle name="20% - Accent4 5 2 2 4 2" xfId="12474"/>
    <cellStyle name="20% - Accent4 5 2 2 4 2 2" xfId="12475"/>
    <cellStyle name="20% - Accent4 5 2 2 4 2 2 2" xfId="12476"/>
    <cellStyle name="20% - Accent4 5 2 2 4 2 3" xfId="12477"/>
    <cellStyle name="20% - Accent4 5 2 2 4 3" xfId="12478"/>
    <cellStyle name="20% - Accent4 5 2 2 4 3 2" xfId="12479"/>
    <cellStyle name="20% - Accent4 5 2 2 4 4" xfId="12480"/>
    <cellStyle name="20% - Accent4 5 2 2 5" xfId="12481"/>
    <cellStyle name="20% - Accent4 5 2 2 5 2" xfId="12482"/>
    <cellStyle name="20% - Accent4 5 2 2 5 2 2" xfId="12483"/>
    <cellStyle name="20% - Accent4 5 2 2 5 3" xfId="12484"/>
    <cellStyle name="20% - Accent4 5 2 2 6" xfId="12485"/>
    <cellStyle name="20% - Accent4 5 2 2 6 2" xfId="12486"/>
    <cellStyle name="20% - Accent4 5 2 2 7" xfId="12487"/>
    <cellStyle name="20% - Accent4 5 2 3" xfId="12488"/>
    <cellStyle name="20% - Accent4 5 2 3 2" xfId="12489"/>
    <cellStyle name="20% - Accent4 5 2 3 2 2" xfId="12490"/>
    <cellStyle name="20% - Accent4 5 2 3 2 2 2" xfId="12491"/>
    <cellStyle name="20% - Accent4 5 2 3 2 2 2 2" xfId="12492"/>
    <cellStyle name="20% - Accent4 5 2 3 2 2 2 2 2" xfId="12493"/>
    <cellStyle name="20% - Accent4 5 2 3 2 2 2 3" xfId="12494"/>
    <cellStyle name="20% - Accent4 5 2 3 2 2 3" xfId="12495"/>
    <cellStyle name="20% - Accent4 5 2 3 2 2 3 2" xfId="12496"/>
    <cellStyle name="20% - Accent4 5 2 3 2 2 4" xfId="12497"/>
    <cellStyle name="20% - Accent4 5 2 3 2 3" xfId="12498"/>
    <cellStyle name="20% - Accent4 5 2 3 2 3 2" xfId="12499"/>
    <cellStyle name="20% - Accent4 5 2 3 2 3 2 2" xfId="12500"/>
    <cellStyle name="20% - Accent4 5 2 3 2 3 3" xfId="12501"/>
    <cellStyle name="20% - Accent4 5 2 3 2 4" xfId="12502"/>
    <cellStyle name="20% - Accent4 5 2 3 2 4 2" xfId="12503"/>
    <cellStyle name="20% - Accent4 5 2 3 2 5" xfId="12504"/>
    <cellStyle name="20% - Accent4 5 2 3 3" xfId="12505"/>
    <cellStyle name="20% - Accent4 5 2 3 3 2" xfId="12506"/>
    <cellStyle name="20% - Accent4 5 2 3 3 2 2" xfId="12507"/>
    <cellStyle name="20% - Accent4 5 2 3 3 2 2 2" xfId="12508"/>
    <cellStyle name="20% - Accent4 5 2 3 3 2 3" xfId="12509"/>
    <cellStyle name="20% - Accent4 5 2 3 3 3" xfId="12510"/>
    <cellStyle name="20% - Accent4 5 2 3 3 3 2" xfId="12511"/>
    <cellStyle name="20% - Accent4 5 2 3 3 4" xfId="12512"/>
    <cellStyle name="20% - Accent4 5 2 3 4" xfId="12513"/>
    <cellStyle name="20% - Accent4 5 2 3 4 2" xfId="12514"/>
    <cellStyle name="20% - Accent4 5 2 3 4 2 2" xfId="12515"/>
    <cellStyle name="20% - Accent4 5 2 3 4 3" xfId="12516"/>
    <cellStyle name="20% - Accent4 5 2 3 5" xfId="12517"/>
    <cellStyle name="20% - Accent4 5 2 3 5 2" xfId="12518"/>
    <cellStyle name="20% - Accent4 5 2 3 6" xfId="12519"/>
    <cellStyle name="20% - Accent4 5 2 4" xfId="12520"/>
    <cellStyle name="20% - Accent4 5 2 4 2" xfId="12521"/>
    <cellStyle name="20% - Accent4 5 2 4 2 2" xfId="12522"/>
    <cellStyle name="20% - Accent4 5 2 4 2 2 2" xfId="12523"/>
    <cellStyle name="20% - Accent4 5 2 4 2 2 2 2" xfId="12524"/>
    <cellStyle name="20% - Accent4 5 2 4 2 2 3" xfId="12525"/>
    <cellStyle name="20% - Accent4 5 2 4 2 3" xfId="12526"/>
    <cellStyle name="20% - Accent4 5 2 4 2 3 2" xfId="12527"/>
    <cellStyle name="20% - Accent4 5 2 4 2 4" xfId="12528"/>
    <cellStyle name="20% - Accent4 5 2 4 3" xfId="12529"/>
    <cellStyle name="20% - Accent4 5 2 4 3 2" xfId="12530"/>
    <cellStyle name="20% - Accent4 5 2 4 3 2 2" xfId="12531"/>
    <cellStyle name="20% - Accent4 5 2 4 3 3" xfId="12532"/>
    <cellStyle name="20% - Accent4 5 2 4 4" xfId="12533"/>
    <cellStyle name="20% - Accent4 5 2 4 4 2" xfId="12534"/>
    <cellStyle name="20% - Accent4 5 2 4 5" xfId="12535"/>
    <cellStyle name="20% - Accent4 5 2 5" xfId="12536"/>
    <cellStyle name="20% - Accent4 5 2 5 2" xfId="12537"/>
    <cellStyle name="20% - Accent4 5 2 5 2 2" xfId="12538"/>
    <cellStyle name="20% - Accent4 5 2 5 2 2 2" xfId="12539"/>
    <cellStyle name="20% - Accent4 5 2 5 2 3" xfId="12540"/>
    <cellStyle name="20% - Accent4 5 2 5 3" xfId="12541"/>
    <cellStyle name="20% - Accent4 5 2 5 3 2" xfId="12542"/>
    <cellStyle name="20% - Accent4 5 2 5 4" xfId="12543"/>
    <cellStyle name="20% - Accent4 5 2 6" xfId="12544"/>
    <cellStyle name="20% - Accent4 5 2 6 2" xfId="12545"/>
    <cellStyle name="20% - Accent4 5 2 6 2 2" xfId="12546"/>
    <cellStyle name="20% - Accent4 5 2 6 3" xfId="12547"/>
    <cellStyle name="20% - Accent4 5 2 7" xfId="12548"/>
    <cellStyle name="20% - Accent4 5 2 7 2" xfId="12549"/>
    <cellStyle name="20% - Accent4 5 2 8" xfId="12550"/>
    <cellStyle name="20% - Accent4 5 3" xfId="12551"/>
    <cellStyle name="20% - Accent4 5 3 2" xfId="12552"/>
    <cellStyle name="20% - Accent4 5 3 2 2" xfId="12553"/>
    <cellStyle name="20% - Accent4 5 3 2 2 2" xfId="12554"/>
    <cellStyle name="20% - Accent4 5 3 2 2 2 2" xfId="12555"/>
    <cellStyle name="20% - Accent4 5 3 2 2 2 2 2" xfId="12556"/>
    <cellStyle name="20% - Accent4 5 3 2 2 2 2 2 2" xfId="12557"/>
    <cellStyle name="20% - Accent4 5 3 2 2 2 2 3" xfId="12558"/>
    <cellStyle name="20% - Accent4 5 3 2 2 2 3" xfId="12559"/>
    <cellStyle name="20% - Accent4 5 3 2 2 2 3 2" xfId="12560"/>
    <cellStyle name="20% - Accent4 5 3 2 2 2 4" xfId="12561"/>
    <cellStyle name="20% - Accent4 5 3 2 2 3" xfId="12562"/>
    <cellStyle name="20% - Accent4 5 3 2 2 3 2" xfId="12563"/>
    <cellStyle name="20% - Accent4 5 3 2 2 3 2 2" xfId="12564"/>
    <cellStyle name="20% - Accent4 5 3 2 2 3 3" xfId="12565"/>
    <cellStyle name="20% - Accent4 5 3 2 2 4" xfId="12566"/>
    <cellStyle name="20% - Accent4 5 3 2 2 4 2" xfId="12567"/>
    <cellStyle name="20% - Accent4 5 3 2 2 5" xfId="12568"/>
    <cellStyle name="20% - Accent4 5 3 2 3" xfId="12569"/>
    <cellStyle name="20% - Accent4 5 3 2 3 2" xfId="12570"/>
    <cellStyle name="20% - Accent4 5 3 2 3 2 2" xfId="12571"/>
    <cellStyle name="20% - Accent4 5 3 2 3 2 2 2" xfId="12572"/>
    <cellStyle name="20% - Accent4 5 3 2 3 2 3" xfId="12573"/>
    <cellStyle name="20% - Accent4 5 3 2 3 3" xfId="12574"/>
    <cellStyle name="20% - Accent4 5 3 2 3 3 2" xfId="12575"/>
    <cellStyle name="20% - Accent4 5 3 2 3 4" xfId="12576"/>
    <cellStyle name="20% - Accent4 5 3 2 4" xfId="12577"/>
    <cellStyle name="20% - Accent4 5 3 2 4 2" xfId="12578"/>
    <cellStyle name="20% - Accent4 5 3 2 4 2 2" xfId="12579"/>
    <cellStyle name="20% - Accent4 5 3 2 4 3" xfId="12580"/>
    <cellStyle name="20% - Accent4 5 3 2 5" xfId="12581"/>
    <cellStyle name="20% - Accent4 5 3 2 5 2" xfId="12582"/>
    <cellStyle name="20% - Accent4 5 3 2 6" xfId="12583"/>
    <cellStyle name="20% - Accent4 5 3 3" xfId="12584"/>
    <cellStyle name="20% - Accent4 5 3 3 2" xfId="12585"/>
    <cellStyle name="20% - Accent4 5 3 3 2 2" xfId="12586"/>
    <cellStyle name="20% - Accent4 5 3 3 2 2 2" xfId="12587"/>
    <cellStyle name="20% - Accent4 5 3 3 2 2 2 2" xfId="12588"/>
    <cellStyle name="20% - Accent4 5 3 3 2 2 3" xfId="12589"/>
    <cellStyle name="20% - Accent4 5 3 3 2 3" xfId="12590"/>
    <cellStyle name="20% - Accent4 5 3 3 2 3 2" xfId="12591"/>
    <cellStyle name="20% - Accent4 5 3 3 2 4" xfId="12592"/>
    <cellStyle name="20% - Accent4 5 3 3 3" xfId="12593"/>
    <cellStyle name="20% - Accent4 5 3 3 3 2" xfId="12594"/>
    <cellStyle name="20% - Accent4 5 3 3 3 2 2" xfId="12595"/>
    <cellStyle name="20% - Accent4 5 3 3 3 3" xfId="12596"/>
    <cellStyle name="20% - Accent4 5 3 3 4" xfId="12597"/>
    <cellStyle name="20% - Accent4 5 3 3 4 2" xfId="12598"/>
    <cellStyle name="20% - Accent4 5 3 3 5" xfId="12599"/>
    <cellStyle name="20% - Accent4 5 3 4" xfId="12600"/>
    <cellStyle name="20% - Accent4 5 3 4 2" xfId="12601"/>
    <cellStyle name="20% - Accent4 5 3 4 2 2" xfId="12602"/>
    <cellStyle name="20% - Accent4 5 3 4 2 2 2" xfId="12603"/>
    <cellStyle name="20% - Accent4 5 3 4 2 3" xfId="12604"/>
    <cellStyle name="20% - Accent4 5 3 4 3" xfId="12605"/>
    <cellStyle name="20% - Accent4 5 3 4 3 2" xfId="12606"/>
    <cellStyle name="20% - Accent4 5 3 4 4" xfId="12607"/>
    <cellStyle name="20% - Accent4 5 3 5" xfId="12608"/>
    <cellStyle name="20% - Accent4 5 3 5 2" xfId="12609"/>
    <cellStyle name="20% - Accent4 5 3 5 2 2" xfId="12610"/>
    <cellStyle name="20% - Accent4 5 3 5 3" xfId="12611"/>
    <cellStyle name="20% - Accent4 5 3 6" xfId="12612"/>
    <cellStyle name="20% - Accent4 5 3 6 2" xfId="12613"/>
    <cellStyle name="20% - Accent4 5 3 7" xfId="12614"/>
    <cellStyle name="20% - Accent4 5 4" xfId="12615"/>
    <cellStyle name="20% - Accent4 5 4 2" xfId="12616"/>
    <cellStyle name="20% - Accent4 5 4 2 2" xfId="12617"/>
    <cellStyle name="20% - Accent4 5 4 2 2 2" xfId="12618"/>
    <cellStyle name="20% - Accent4 5 4 2 2 2 2" xfId="12619"/>
    <cellStyle name="20% - Accent4 5 4 2 2 2 2 2" xfId="12620"/>
    <cellStyle name="20% - Accent4 5 4 2 2 2 3" xfId="12621"/>
    <cellStyle name="20% - Accent4 5 4 2 2 3" xfId="12622"/>
    <cellStyle name="20% - Accent4 5 4 2 2 3 2" xfId="12623"/>
    <cellStyle name="20% - Accent4 5 4 2 2 4" xfId="12624"/>
    <cellStyle name="20% - Accent4 5 4 2 3" xfId="12625"/>
    <cellStyle name="20% - Accent4 5 4 2 3 2" xfId="12626"/>
    <cellStyle name="20% - Accent4 5 4 2 3 2 2" xfId="12627"/>
    <cellStyle name="20% - Accent4 5 4 2 3 3" xfId="12628"/>
    <cellStyle name="20% - Accent4 5 4 2 4" xfId="12629"/>
    <cellStyle name="20% - Accent4 5 4 2 4 2" xfId="12630"/>
    <cellStyle name="20% - Accent4 5 4 2 5" xfId="12631"/>
    <cellStyle name="20% - Accent4 5 4 3" xfId="12632"/>
    <cellStyle name="20% - Accent4 5 4 3 2" xfId="12633"/>
    <cellStyle name="20% - Accent4 5 4 3 2 2" xfId="12634"/>
    <cellStyle name="20% - Accent4 5 4 3 2 2 2" xfId="12635"/>
    <cellStyle name="20% - Accent4 5 4 3 2 3" xfId="12636"/>
    <cellStyle name="20% - Accent4 5 4 3 3" xfId="12637"/>
    <cellStyle name="20% - Accent4 5 4 3 3 2" xfId="12638"/>
    <cellStyle name="20% - Accent4 5 4 3 4" xfId="12639"/>
    <cellStyle name="20% - Accent4 5 4 4" xfId="12640"/>
    <cellStyle name="20% - Accent4 5 4 4 2" xfId="12641"/>
    <cellStyle name="20% - Accent4 5 4 4 2 2" xfId="12642"/>
    <cellStyle name="20% - Accent4 5 4 4 3" xfId="12643"/>
    <cellStyle name="20% - Accent4 5 4 5" xfId="12644"/>
    <cellStyle name="20% - Accent4 5 4 5 2" xfId="12645"/>
    <cellStyle name="20% - Accent4 5 4 6" xfId="12646"/>
    <cellStyle name="20% - Accent4 5 5" xfId="12647"/>
    <cellStyle name="20% - Accent4 5 5 2" xfId="12648"/>
    <cellStyle name="20% - Accent4 5 5 2 2" xfId="12649"/>
    <cellStyle name="20% - Accent4 5 5 2 2 2" xfId="12650"/>
    <cellStyle name="20% - Accent4 5 5 2 2 2 2" xfId="12651"/>
    <cellStyle name="20% - Accent4 5 5 2 2 3" xfId="12652"/>
    <cellStyle name="20% - Accent4 5 5 2 3" xfId="12653"/>
    <cellStyle name="20% - Accent4 5 5 2 3 2" xfId="12654"/>
    <cellStyle name="20% - Accent4 5 5 2 4" xfId="12655"/>
    <cellStyle name="20% - Accent4 5 5 3" xfId="12656"/>
    <cellStyle name="20% - Accent4 5 5 3 2" xfId="12657"/>
    <cellStyle name="20% - Accent4 5 5 3 2 2" xfId="12658"/>
    <cellStyle name="20% - Accent4 5 5 3 3" xfId="12659"/>
    <cellStyle name="20% - Accent4 5 5 4" xfId="12660"/>
    <cellStyle name="20% - Accent4 5 5 4 2" xfId="12661"/>
    <cellStyle name="20% - Accent4 5 5 5" xfId="12662"/>
    <cellStyle name="20% - Accent4 5 6" xfId="12663"/>
    <cellStyle name="20% - Accent4 5 6 2" xfId="12664"/>
    <cellStyle name="20% - Accent4 5 6 2 2" xfId="12665"/>
    <cellStyle name="20% - Accent4 5 6 2 2 2" xfId="12666"/>
    <cellStyle name="20% - Accent4 5 6 2 3" xfId="12667"/>
    <cellStyle name="20% - Accent4 5 6 3" xfId="12668"/>
    <cellStyle name="20% - Accent4 5 6 3 2" xfId="12669"/>
    <cellStyle name="20% - Accent4 5 6 4" xfId="12670"/>
    <cellStyle name="20% - Accent4 5 7" xfId="12671"/>
    <cellStyle name="20% - Accent4 5 7 2" xfId="12672"/>
    <cellStyle name="20% - Accent4 5 7 2 2" xfId="12673"/>
    <cellStyle name="20% - Accent4 5 7 3" xfId="12674"/>
    <cellStyle name="20% - Accent4 5 8" xfId="12675"/>
    <cellStyle name="20% - Accent4 5 8 2" xfId="12676"/>
    <cellStyle name="20% - Accent4 5 9" xfId="12677"/>
    <cellStyle name="20% - Accent4 6" xfId="12678"/>
    <cellStyle name="20% - Accent4 6 2" xfId="12679"/>
    <cellStyle name="20% - Accent4 6 2 2" xfId="12680"/>
    <cellStyle name="20% - Accent4 6 2 2 2" xfId="12681"/>
    <cellStyle name="20% - Accent4 6 2 2 2 2" xfId="12682"/>
    <cellStyle name="20% - Accent4 6 2 2 2 2 2" xfId="12683"/>
    <cellStyle name="20% - Accent4 6 2 2 2 2 2 2" xfId="12684"/>
    <cellStyle name="20% - Accent4 6 2 2 2 2 2 2 2" xfId="12685"/>
    <cellStyle name="20% - Accent4 6 2 2 2 2 2 2 2 2" xfId="12686"/>
    <cellStyle name="20% - Accent4 6 2 2 2 2 2 2 3" xfId="12687"/>
    <cellStyle name="20% - Accent4 6 2 2 2 2 2 3" xfId="12688"/>
    <cellStyle name="20% - Accent4 6 2 2 2 2 2 3 2" xfId="12689"/>
    <cellStyle name="20% - Accent4 6 2 2 2 2 2 4" xfId="12690"/>
    <cellStyle name="20% - Accent4 6 2 2 2 2 3" xfId="12691"/>
    <cellStyle name="20% - Accent4 6 2 2 2 2 3 2" xfId="12692"/>
    <cellStyle name="20% - Accent4 6 2 2 2 2 3 2 2" xfId="12693"/>
    <cellStyle name="20% - Accent4 6 2 2 2 2 3 3" xfId="12694"/>
    <cellStyle name="20% - Accent4 6 2 2 2 2 4" xfId="12695"/>
    <cellStyle name="20% - Accent4 6 2 2 2 2 4 2" xfId="12696"/>
    <cellStyle name="20% - Accent4 6 2 2 2 2 5" xfId="12697"/>
    <cellStyle name="20% - Accent4 6 2 2 2 3" xfId="12698"/>
    <cellStyle name="20% - Accent4 6 2 2 2 3 2" xfId="12699"/>
    <cellStyle name="20% - Accent4 6 2 2 2 3 2 2" xfId="12700"/>
    <cellStyle name="20% - Accent4 6 2 2 2 3 2 2 2" xfId="12701"/>
    <cellStyle name="20% - Accent4 6 2 2 2 3 2 3" xfId="12702"/>
    <cellStyle name="20% - Accent4 6 2 2 2 3 3" xfId="12703"/>
    <cellStyle name="20% - Accent4 6 2 2 2 3 3 2" xfId="12704"/>
    <cellStyle name="20% - Accent4 6 2 2 2 3 4" xfId="12705"/>
    <cellStyle name="20% - Accent4 6 2 2 2 4" xfId="12706"/>
    <cellStyle name="20% - Accent4 6 2 2 2 4 2" xfId="12707"/>
    <cellStyle name="20% - Accent4 6 2 2 2 4 2 2" xfId="12708"/>
    <cellStyle name="20% - Accent4 6 2 2 2 4 3" xfId="12709"/>
    <cellStyle name="20% - Accent4 6 2 2 2 5" xfId="12710"/>
    <cellStyle name="20% - Accent4 6 2 2 2 5 2" xfId="12711"/>
    <cellStyle name="20% - Accent4 6 2 2 2 6" xfId="12712"/>
    <cellStyle name="20% - Accent4 6 2 2 3" xfId="12713"/>
    <cellStyle name="20% - Accent4 6 2 2 3 2" xfId="12714"/>
    <cellStyle name="20% - Accent4 6 2 2 3 2 2" xfId="12715"/>
    <cellStyle name="20% - Accent4 6 2 2 3 2 2 2" xfId="12716"/>
    <cellStyle name="20% - Accent4 6 2 2 3 2 2 2 2" xfId="12717"/>
    <cellStyle name="20% - Accent4 6 2 2 3 2 2 3" xfId="12718"/>
    <cellStyle name="20% - Accent4 6 2 2 3 2 3" xfId="12719"/>
    <cellStyle name="20% - Accent4 6 2 2 3 2 3 2" xfId="12720"/>
    <cellStyle name="20% - Accent4 6 2 2 3 2 4" xfId="12721"/>
    <cellStyle name="20% - Accent4 6 2 2 3 3" xfId="12722"/>
    <cellStyle name="20% - Accent4 6 2 2 3 3 2" xfId="12723"/>
    <cellStyle name="20% - Accent4 6 2 2 3 3 2 2" xfId="12724"/>
    <cellStyle name="20% - Accent4 6 2 2 3 3 3" xfId="12725"/>
    <cellStyle name="20% - Accent4 6 2 2 3 4" xfId="12726"/>
    <cellStyle name="20% - Accent4 6 2 2 3 4 2" xfId="12727"/>
    <cellStyle name="20% - Accent4 6 2 2 3 5" xfId="12728"/>
    <cellStyle name="20% - Accent4 6 2 2 4" xfId="12729"/>
    <cellStyle name="20% - Accent4 6 2 2 4 2" xfId="12730"/>
    <cellStyle name="20% - Accent4 6 2 2 4 2 2" xfId="12731"/>
    <cellStyle name="20% - Accent4 6 2 2 4 2 2 2" xfId="12732"/>
    <cellStyle name="20% - Accent4 6 2 2 4 2 3" xfId="12733"/>
    <cellStyle name="20% - Accent4 6 2 2 4 3" xfId="12734"/>
    <cellStyle name="20% - Accent4 6 2 2 4 3 2" xfId="12735"/>
    <cellStyle name="20% - Accent4 6 2 2 4 4" xfId="12736"/>
    <cellStyle name="20% - Accent4 6 2 2 5" xfId="12737"/>
    <cellStyle name="20% - Accent4 6 2 2 5 2" xfId="12738"/>
    <cellStyle name="20% - Accent4 6 2 2 5 2 2" xfId="12739"/>
    <cellStyle name="20% - Accent4 6 2 2 5 3" xfId="12740"/>
    <cellStyle name="20% - Accent4 6 2 2 6" xfId="12741"/>
    <cellStyle name="20% - Accent4 6 2 2 6 2" xfId="12742"/>
    <cellStyle name="20% - Accent4 6 2 2 7" xfId="12743"/>
    <cellStyle name="20% - Accent4 6 2 3" xfId="12744"/>
    <cellStyle name="20% - Accent4 6 2 3 2" xfId="12745"/>
    <cellStyle name="20% - Accent4 6 2 3 2 2" xfId="12746"/>
    <cellStyle name="20% - Accent4 6 2 3 2 2 2" xfId="12747"/>
    <cellStyle name="20% - Accent4 6 2 3 2 2 2 2" xfId="12748"/>
    <cellStyle name="20% - Accent4 6 2 3 2 2 2 2 2" xfId="12749"/>
    <cellStyle name="20% - Accent4 6 2 3 2 2 2 3" xfId="12750"/>
    <cellStyle name="20% - Accent4 6 2 3 2 2 3" xfId="12751"/>
    <cellStyle name="20% - Accent4 6 2 3 2 2 3 2" xfId="12752"/>
    <cellStyle name="20% - Accent4 6 2 3 2 2 4" xfId="12753"/>
    <cellStyle name="20% - Accent4 6 2 3 2 3" xfId="12754"/>
    <cellStyle name="20% - Accent4 6 2 3 2 3 2" xfId="12755"/>
    <cellStyle name="20% - Accent4 6 2 3 2 3 2 2" xfId="12756"/>
    <cellStyle name="20% - Accent4 6 2 3 2 3 3" xfId="12757"/>
    <cellStyle name="20% - Accent4 6 2 3 2 4" xfId="12758"/>
    <cellStyle name="20% - Accent4 6 2 3 2 4 2" xfId="12759"/>
    <cellStyle name="20% - Accent4 6 2 3 2 5" xfId="12760"/>
    <cellStyle name="20% - Accent4 6 2 3 3" xfId="12761"/>
    <cellStyle name="20% - Accent4 6 2 3 3 2" xfId="12762"/>
    <cellStyle name="20% - Accent4 6 2 3 3 2 2" xfId="12763"/>
    <cellStyle name="20% - Accent4 6 2 3 3 2 2 2" xfId="12764"/>
    <cellStyle name="20% - Accent4 6 2 3 3 2 3" xfId="12765"/>
    <cellStyle name="20% - Accent4 6 2 3 3 3" xfId="12766"/>
    <cellStyle name="20% - Accent4 6 2 3 3 3 2" xfId="12767"/>
    <cellStyle name="20% - Accent4 6 2 3 3 4" xfId="12768"/>
    <cellStyle name="20% - Accent4 6 2 3 4" xfId="12769"/>
    <cellStyle name="20% - Accent4 6 2 3 4 2" xfId="12770"/>
    <cellStyle name="20% - Accent4 6 2 3 4 2 2" xfId="12771"/>
    <cellStyle name="20% - Accent4 6 2 3 4 3" xfId="12772"/>
    <cellStyle name="20% - Accent4 6 2 3 5" xfId="12773"/>
    <cellStyle name="20% - Accent4 6 2 3 5 2" xfId="12774"/>
    <cellStyle name="20% - Accent4 6 2 3 6" xfId="12775"/>
    <cellStyle name="20% - Accent4 6 2 4" xfId="12776"/>
    <cellStyle name="20% - Accent4 6 2 4 2" xfId="12777"/>
    <cellStyle name="20% - Accent4 6 2 4 2 2" xfId="12778"/>
    <cellStyle name="20% - Accent4 6 2 4 2 2 2" xfId="12779"/>
    <cellStyle name="20% - Accent4 6 2 4 2 2 2 2" xfId="12780"/>
    <cellStyle name="20% - Accent4 6 2 4 2 2 3" xfId="12781"/>
    <cellStyle name="20% - Accent4 6 2 4 2 3" xfId="12782"/>
    <cellStyle name="20% - Accent4 6 2 4 2 3 2" xfId="12783"/>
    <cellStyle name="20% - Accent4 6 2 4 2 4" xfId="12784"/>
    <cellStyle name="20% - Accent4 6 2 4 3" xfId="12785"/>
    <cellStyle name="20% - Accent4 6 2 4 3 2" xfId="12786"/>
    <cellStyle name="20% - Accent4 6 2 4 3 2 2" xfId="12787"/>
    <cellStyle name="20% - Accent4 6 2 4 3 3" xfId="12788"/>
    <cellStyle name="20% - Accent4 6 2 4 4" xfId="12789"/>
    <cellStyle name="20% - Accent4 6 2 4 4 2" xfId="12790"/>
    <cellStyle name="20% - Accent4 6 2 4 5" xfId="12791"/>
    <cellStyle name="20% - Accent4 6 2 5" xfId="12792"/>
    <cellStyle name="20% - Accent4 6 2 5 2" xfId="12793"/>
    <cellStyle name="20% - Accent4 6 2 5 2 2" xfId="12794"/>
    <cellStyle name="20% - Accent4 6 2 5 2 2 2" xfId="12795"/>
    <cellStyle name="20% - Accent4 6 2 5 2 3" xfId="12796"/>
    <cellStyle name="20% - Accent4 6 2 5 3" xfId="12797"/>
    <cellStyle name="20% - Accent4 6 2 5 3 2" xfId="12798"/>
    <cellStyle name="20% - Accent4 6 2 5 4" xfId="12799"/>
    <cellStyle name="20% - Accent4 6 2 6" xfId="12800"/>
    <cellStyle name="20% - Accent4 6 2 6 2" xfId="12801"/>
    <cellStyle name="20% - Accent4 6 2 6 2 2" xfId="12802"/>
    <cellStyle name="20% - Accent4 6 2 6 3" xfId="12803"/>
    <cellStyle name="20% - Accent4 6 2 7" xfId="12804"/>
    <cellStyle name="20% - Accent4 6 2 7 2" xfId="12805"/>
    <cellStyle name="20% - Accent4 6 2 8" xfId="12806"/>
    <cellStyle name="20% - Accent4 6 3" xfId="12807"/>
    <cellStyle name="20% - Accent4 6 3 2" xfId="12808"/>
    <cellStyle name="20% - Accent4 6 3 2 2" xfId="12809"/>
    <cellStyle name="20% - Accent4 6 3 2 2 2" xfId="12810"/>
    <cellStyle name="20% - Accent4 6 3 2 2 2 2" xfId="12811"/>
    <cellStyle name="20% - Accent4 6 3 2 2 2 2 2" xfId="12812"/>
    <cellStyle name="20% - Accent4 6 3 2 2 2 2 2 2" xfId="12813"/>
    <cellStyle name="20% - Accent4 6 3 2 2 2 2 3" xfId="12814"/>
    <cellStyle name="20% - Accent4 6 3 2 2 2 3" xfId="12815"/>
    <cellStyle name="20% - Accent4 6 3 2 2 2 3 2" xfId="12816"/>
    <cellStyle name="20% - Accent4 6 3 2 2 2 4" xfId="12817"/>
    <cellStyle name="20% - Accent4 6 3 2 2 3" xfId="12818"/>
    <cellStyle name="20% - Accent4 6 3 2 2 3 2" xfId="12819"/>
    <cellStyle name="20% - Accent4 6 3 2 2 3 2 2" xfId="12820"/>
    <cellStyle name="20% - Accent4 6 3 2 2 3 3" xfId="12821"/>
    <cellStyle name="20% - Accent4 6 3 2 2 4" xfId="12822"/>
    <cellStyle name="20% - Accent4 6 3 2 2 4 2" xfId="12823"/>
    <cellStyle name="20% - Accent4 6 3 2 2 5" xfId="12824"/>
    <cellStyle name="20% - Accent4 6 3 2 3" xfId="12825"/>
    <cellStyle name="20% - Accent4 6 3 2 3 2" xfId="12826"/>
    <cellStyle name="20% - Accent4 6 3 2 3 2 2" xfId="12827"/>
    <cellStyle name="20% - Accent4 6 3 2 3 2 2 2" xfId="12828"/>
    <cellStyle name="20% - Accent4 6 3 2 3 2 3" xfId="12829"/>
    <cellStyle name="20% - Accent4 6 3 2 3 3" xfId="12830"/>
    <cellStyle name="20% - Accent4 6 3 2 3 3 2" xfId="12831"/>
    <cellStyle name="20% - Accent4 6 3 2 3 4" xfId="12832"/>
    <cellStyle name="20% - Accent4 6 3 2 4" xfId="12833"/>
    <cellStyle name="20% - Accent4 6 3 2 4 2" xfId="12834"/>
    <cellStyle name="20% - Accent4 6 3 2 4 2 2" xfId="12835"/>
    <cellStyle name="20% - Accent4 6 3 2 4 3" xfId="12836"/>
    <cellStyle name="20% - Accent4 6 3 2 5" xfId="12837"/>
    <cellStyle name="20% - Accent4 6 3 2 5 2" xfId="12838"/>
    <cellStyle name="20% - Accent4 6 3 2 6" xfId="12839"/>
    <cellStyle name="20% - Accent4 6 3 3" xfId="12840"/>
    <cellStyle name="20% - Accent4 6 3 3 2" xfId="12841"/>
    <cellStyle name="20% - Accent4 6 3 3 2 2" xfId="12842"/>
    <cellStyle name="20% - Accent4 6 3 3 2 2 2" xfId="12843"/>
    <cellStyle name="20% - Accent4 6 3 3 2 2 2 2" xfId="12844"/>
    <cellStyle name="20% - Accent4 6 3 3 2 2 3" xfId="12845"/>
    <cellStyle name="20% - Accent4 6 3 3 2 3" xfId="12846"/>
    <cellStyle name="20% - Accent4 6 3 3 2 3 2" xfId="12847"/>
    <cellStyle name="20% - Accent4 6 3 3 2 4" xfId="12848"/>
    <cellStyle name="20% - Accent4 6 3 3 3" xfId="12849"/>
    <cellStyle name="20% - Accent4 6 3 3 3 2" xfId="12850"/>
    <cellStyle name="20% - Accent4 6 3 3 3 2 2" xfId="12851"/>
    <cellStyle name="20% - Accent4 6 3 3 3 3" xfId="12852"/>
    <cellStyle name="20% - Accent4 6 3 3 4" xfId="12853"/>
    <cellStyle name="20% - Accent4 6 3 3 4 2" xfId="12854"/>
    <cellStyle name="20% - Accent4 6 3 3 5" xfId="12855"/>
    <cellStyle name="20% - Accent4 6 3 4" xfId="12856"/>
    <cellStyle name="20% - Accent4 6 3 4 2" xfId="12857"/>
    <cellStyle name="20% - Accent4 6 3 4 2 2" xfId="12858"/>
    <cellStyle name="20% - Accent4 6 3 4 2 2 2" xfId="12859"/>
    <cellStyle name="20% - Accent4 6 3 4 2 3" xfId="12860"/>
    <cellStyle name="20% - Accent4 6 3 4 3" xfId="12861"/>
    <cellStyle name="20% - Accent4 6 3 4 3 2" xfId="12862"/>
    <cellStyle name="20% - Accent4 6 3 4 4" xfId="12863"/>
    <cellStyle name="20% - Accent4 6 3 5" xfId="12864"/>
    <cellStyle name="20% - Accent4 6 3 5 2" xfId="12865"/>
    <cellStyle name="20% - Accent4 6 3 5 2 2" xfId="12866"/>
    <cellStyle name="20% - Accent4 6 3 5 3" xfId="12867"/>
    <cellStyle name="20% - Accent4 6 3 6" xfId="12868"/>
    <cellStyle name="20% - Accent4 6 3 6 2" xfId="12869"/>
    <cellStyle name="20% - Accent4 6 3 7" xfId="12870"/>
    <cellStyle name="20% - Accent4 6 4" xfId="12871"/>
    <cellStyle name="20% - Accent4 6 4 2" xfId="12872"/>
    <cellStyle name="20% - Accent4 6 4 2 2" xfId="12873"/>
    <cellStyle name="20% - Accent4 6 4 2 2 2" xfId="12874"/>
    <cellStyle name="20% - Accent4 6 4 2 2 2 2" xfId="12875"/>
    <cellStyle name="20% - Accent4 6 4 2 2 2 2 2" xfId="12876"/>
    <cellStyle name="20% - Accent4 6 4 2 2 2 3" xfId="12877"/>
    <cellStyle name="20% - Accent4 6 4 2 2 3" xfId="12878"/>
    <cellStyle name="20% - Accent4 6 4 2 2 3 2" xfId="12879"/>
    <cellStyle name="20% - Accent4 6 4 2 2 4" xfId="12880"/>
    <cellStyle name="20% - Accent4 6 4 2 3" xfId="12881"/>
    <cellStyle name="20% - Accent4 6 4 2 3 2" xfId="12882"/>
    <cellStyle name="20% - Accent4 6 4 2 3 2 2" xfId="12883"/>
    <cellStyle name="20% - Accent4 6 4 2 3 3" xfId="12884"/>
    <cellStyle name="20% - Accent4 6 4 2 4" xfId="12885"/>
    <cellStyle name="20% - Accent4 6 4 2 4 2" xfId="12886"/>
    <cellStyle name="20% - Accent4 6 4 2 5" xfId="12887"/>
    <cellStyle name="20% - Accent4 6 4 3" xfId="12888"/>
    <cellStyle name="20% - Accent4 6 4 3 2" xfId="12889"/>
    <cellStyle name="20% - Accent4 6 4 3 2 2" xfId="12890"/>
    <cellStyle name="20% - Accent4 6 4 3 2 2 2" xfId="12891"/>
    <cellStyle name="20% - Accent4 6 4 3 2 3" xfId="12892"/>
    <cellStyle name="20% - Accent4 6 4 3 3" xfId="12893"/>
    <cellStyle name="20% - Accent4 6 4 3 3 2" xfId="12894"/>
    <cellStyle name="20% - Accent4 6 4 3 4" xfId="12895"/>
    <cellStyle name="20% - Accent4 6 4 4" xfId="12896"/>
    <cellStyle name="20% - Accent4 6 4 4 2" xfId="12897"/>
    <cellStyle name="20% - Accent4 6 4 4 2 2" xfId="12898"/>
    <cellStyle name="20% - Accent4 6 4 4 3" xfId="12899"/>
    <cellStyle name="20% - Accent4 6 4 5" xfId="12900"/>
    <cellStyle name="20% - Accent4 6 4 5 2" xfId="12901"/>
    <cellStyle name="20% - Accent4 6 4 6" xfId="12902"/>
    <cellStyle name="20% - Accent4 6 5" xfId="12903"/>
    <cellStyle name="20% - Accent4 6 5 2" xfId="12904"/>
    <cellStyle name="20% - Accent4 6 5 2 2" xfId="12905"/>
    <cellStyle name="20% - Accent4 6 5 2 2 2" xfId="12906"/>
    <cellStyle name="20% - Accent4 6 5 2 2 2 2" xfId="12907"/>
    <cellStyle name="20% - Accent4 6 5 2 2 3" xfId="12908"/>
    <cellStyle name="20% - Accent4 6 5 2 3" xfId="12909"/>
    <cellStyle name="20% - Accent4 6 5 2 3 2" xfId="12910"/>
    <cellStyle name="20% - Accent4 6 5 2 4" xfId="12911"/>
    <cellStyle name="20% - Accent4 6 5 3" xfId="12912"/>
    <cellStyle name="20% - Accent4 6 5 3 2" xfId="12913"/>
    <cellStyle name="20% - Accent4 6 5 3 2 2" xfId="12914"/>
    <cellStyle name="20% - Accent4 6 5 3 3" xfId="12915"/>
    <cellStyle name="20% - Accent4 6 5 4" xfId="12916"/>
    <cellStyle name="20% - Accent4 6 5 4 2" xfId="12917"/>
    <cellStyle name="20% - Accent4 6 5 5" xfId="12918"/>
    <cellStyle name="20% - Accent4 6 6" xfId="12919"/>
    <cellStyle name="20% - Accent4 6 6 2" xfId="12920"/>
    <cellStyle name="20% - Accent4 6 6 2 2" xfId="12921"/>
    <cellStyle name="20% - Accent4 6 6 2 2 2" xfId="12922"/>
    <cellStyle name="20% - Accent4 6 6 2 3" xfId="12923"/>
    <cellStyle name="20% - Accent4 6 6 3" xfId="12924"/>
    <cellStyle name="20% - Accent4 6 6 3 2" xfId="12925"/>
    <cellStyle name="20% - Accent4 6 6 4" xfId="12926"/>
    <cellStyle name="20% - Accent4 6 7" xfId="12927"/>
    <cellStyle name="20% - Accent4 6 7 2" xfId="12928"/>
    <cellStyle name="20% - Accent4 6 7 2 2" xfId="12929"/>
    <cellStyle name="20% - Accent4 6 7 3" xfId="12930"/>
    <cellStyle name="20% - Accent4 6 8" xfId="12931"/>
    <cellStyle name="20% - Accent4 6 8 2" xfId="12932"/>
    <cellStyle name="20% - Accent4 6 9" xfId="12933"/>
    <cellStyle name="20% - Accent4 7" xfId="12934"/>
    <cellStyle name="20% - Accent4 7 2" xfId="12935"/>
    <cellStyle name="20% - Accent4 7 2 2" xfId="12936"/>
    <cellStyle name="20% - Accent4 7 2 2 2" xfId="12937"/>
    <cellStyle name="20% - Accent4 7 2 2 2 2" xfId="12938"/>
    <cellStyle name="20% - Accent4 7 2 2 2 2 2" xfId="12939"/>
    <cellStyle name="20% - Accent4 7 2 2 2 2 2 2" xfId="12940"/>
    <cellStyle name="20% - Accent4 7 2 2 2 2 2 2 2" xfId="12941"/>
    <cellStyle name="20% - Accent4 7 2 2 2 2 2 3" xfId="12942"/>
    <cellStyle name="20% - Accent4 7 2 2 2 2 3" xfId="12943"/>
    <cellStyle name="20% - Accent4 7 2 2 2 2 3 2" xfId="12944"/>
    <cellStyle name="20% - Accent4 7 2 2 2 2 4" xfId="12945"/>
    <cellStyle name="20% - Accent4 7 2 2 2 3" xfId="12946"/>
    <cellStyle name="20% - Accent4 7 2 2 2 3 2" xfId="12947"/>
    <cellStyle name="20% - Accent4 7 2 2 2 3 2 2" xfId="12948"/>
    <cellStyle name="20% - Accent4 7 2 2 2 3 3" xfId="12949"/>
    <cellStyle name="20% - Accent4 7 2 2 2 4" xfId="12950"/>
    <cellStyle name="20% - Accent4 7 2 2 2 4 2" xfId="12951"/>
    <cellStyle name="20% - Accent4 7 2 2 2 5" xfId="12952"/>
    <cellStyle name="20% - Accent4 7 2 2 3" xfId="12953"/>
    <cellStyle name="20% - Accent4 7 2 2 3 2" xfId="12954"/>
    <cellStyle name="20% - Accent4 7 2 2 3 2 2" xfId="12955"/>
    <cellStyle name="20% - Accent4 7 2 2 3 2 2 2" xfId="12956"/>
    <cellStyle name="20% - Accent4 7 2 2 3 2 3" xfId="12957"/>
    <cellStyle name="20% - Accent4 7 2 2 3 3" xfId="12958"/>
    <cellStyle name="20% - Accent4 7 2 2 3 3 2" xfId="12959"/>
    <cellStyle name="20% - Accent4 7 2 2 3 4" xfId="12960"/>
    <cellStyle name="20% - Accent4 7 2 2 4" xfId="12961"/>
    <cellStyle name="20% - Accent4 7 2 2 4 2" xfId="12962"/>
    <cellStyle name="20% - Accent4 7 2 2 4 2 2" xfId="12963"/>
    <cellStyle name="20% - Accent4 7 2 2 4 3" xfId="12964"/>
    <cellStyle name="20% - Accent4 7 2 2 5" xfId="12965"/>
    <cellStyle name="20% - Accent4 7 2 2 5 2" xfId="12966"/>
    <cellStyle name="20% - Accent4 7 2 2 6" xfId="12967"/>
    <cellStyle name="20% - Accent4 7 2 3" xfId="12968"/>
    <cellStyle name="20% - Accent4 7 2 3 2" xfId="12969"/>
    <cellStyle name="20% - Accent4 7 2 3 2 2" xfId="12970"/>
    <cellStyle name="20% - Accent4 7 2 3 2 2 2" xfId="12971"/>
    <cellStyle name="20% - Accent4 7 2 3 2 2 2 2" xfId="12972"/>
    <cellStyle name="20% - Accent4 7 2 3 2 2 3" xfId="12973"/>
    <cellStyle name="20% - Accent4 7 2 3 2 3" xfId="12974"/>
    <cellStyle name="20% - Accent4 7 2 3 2 3 2" xfId="12975"/>
    <cellStyle name="20% - Accent4 7 2 3 2 4" xfId="12976"/>
    <cellStyle name="20% - Accent4 7 2 3 3" xfId="12977"/>
    <cellStyle name="20% - Accent4 7 2 3 3 2" xfId="12978"/>
    <cellStyle name="20% - Accent4 7 2 3 3 2 2" xfId="12979"/>
    <cellStyle name="20% - Accent4 7 2 3 3 3" xfId="12980"/>
    <cellStyle name="20% - Accent4 7 2 3 4" xfId="12981"/>
    <cellStyle name="20% - Accent4 7 2 3 4 2" xfId="12982"/>
    <cellStyle name="20% - Accent4 7 2 3 5" xfId="12983"/>
    <cellStyle name="20% - Accent4 7 2 4" xfId="12984"/>
    <cellStyle name="20% - Accent4 7 2 4 2" xfId="12985"/>
    <cellStyle name="20% - Accent4 7 2 4 2 2" xfId="12986"/>
    <cellStyle name="20% - Accent4 7 2 4 2 2 2" xfId="12987"/>
    <cellStyle name="20% - Accent4 7 2 4 2 3" xfId="12988"/>
    <cellStyle name="20% - Accent4 7 2 4 3" xfId="12989"/>
    <cellStyle name="20% - Accent4 7 2 4 3 2" xfId="12990"/>
    <cellStyle name="20% - Accent4 7 2 4 4" xfId="12991"/>
    <cellStyle name="20% - Accent4 7 2 5" xfId="12992"/>
    <cellStyle name="20% - Accent4 7 2 5 2" xfId="12993"/>
    <cellStyle name="20% - Accent4 7 2 5 2 2" xfId="12994"/>
    <cellStyle name="20% - Accent4 7 2 5 3" xfId="12995"/>
    <cellStyle name="20% - Accent4 7 2 6" xfId="12996"/>
    <cellStyle name="20% - Accent4 7 2 6 2" xfId="12997"/>
    <cellStyle name="20% - Accent4 7 2 7" xfId="12998"/>
    <cellStyle name="20% - Accent4 7 3" xfId="12999"/>
    <cellStyle name="20% - Accent4 7 3 2" xfId="13000"/>
    <cellStyle name="20% - Accent4 7 3 2 2" xfId="13001"/>
    <cellStyle name="20% - Accent4 7 3 2 2 2" xfId="13002"/>
    <cellStyle name="20% - Accent4 7 3 2 2 2 2" xfId="13003"/>
    <cellStyle name="20% - Accent4 7 3 2 2 2 2 2" xfId="13004"/>
    <cellStyle name="20% - Accent4 7 3 2 2 2 3" xfId="13005"/>
    <cellStyle name="20% - Accent4 7 3 2 2 3" xfId="13006"/>
    <cellStyle name="20% - Accent4 7 3 2 2 3 2" xfId="13007"/>
    <cellStyle name="20% - Accent4 7 3 2 2 4" xfId="13008"/>
    <cellStyle name="20% - Accent4 7 3 2 3" xfId="13009"/>
    <cellStyle name="20% - Accent4 7 3 2 3 2" xfId="13010"/>
    <cellStyle name="20% - Accent4 7 3 2 3 2 2" xfId="13011"/>
    <cellStyle name="20% - Accent4 7 3 2 3 3" xfId="13012"/>
    <cellStyle name="20% - Accent4 7 3 2 4" xfId="13013"/>
    <cellStyle name="20% - Accent4 7 3 2 4 2" xfId="13014"/>
    <cellStyle name="20% - Accent4 7 3 2 5" xfId="13015"/>
    <cellStyle name="20% - Accent4 7 3 3" xfId="13016"/>
    <cellStyle name="20% - Accent4 7 3 3 2" xfId="13017"/>
    <cellStyle name="20% - Accent4 7 3 3 2 2" xfId="13018"/>
    <cellStyle name="20% - Accent4 7 3 3 2 2 2" xfId="13019"/>
    <cellStyle name="20% - Accent4 7 3 3 2 3" xfId="13020"/>
    <cellStyle name="20% - Accent4 7 3 3 3" xfId="13021"/>
    <cellStyle name="20% - Accent4 7 3 3 3 2" xfId="13022"/>
    <cellStyle name="20% - Accent4 7 3 3 4" xfId="13023"/>
    <cellStyle name="20% - Accent4 7 3 4" xfId="13024"/>
    <cellStyle name="20% - Accent4 7 3 4 2" xfId="13025"/>
    <cellStyle name="20% - Accent4 7 3 4 2 2" xfId="13026"/>
    <cellStyle name="20% - Accent4 7 3 4 3" xfId="13027"/>
    <cellStyle name="20% - Accent4 7 3 5" xfId="13028"/>
    <cellStyle name="20% - Accent4 7 3 5 2" xfId="13029"/>
    <cellStyle name="20% - Accent4 7 3 6" xfId="13030"/>
    <cellStyle name="20% - Accent4 7 4" xfId="13031"/>
    <cellStyle name="20% - Accent4 7 4 2" xfId="13032"/>
    <cellStyle name="20% - Accent4 7 4 2 2" xfId="13033"/>
    <cellStyle name="20% - Accent4 7 4 2 2 2" xfId="13034"/>
    <cellStyle name="20% - Accent4 7 4 2 2 2 2" xfId="13035"/>
    <cellStyle name="20% - Accent4 7 4 2 2 3" xfId="13036"/>
    <cellStyle name="20% - Accent4 7 4 2 3" xfId="13037"/>
    <cellStyle name="20% - Accent4 7 4 2 3 2" xfId="13038"/>
    <cellStyle name="20% - Accent4 7 4 2 4" xfId="13039"/>
    <cellStyle name="20% - Accent4 7 4 3" xfId="13040"/>
    <cellStyle name="20% - Accent4 7 4 3 2" xfId="13041"/>
    <cellStyle name="20% - Accent4 7 4 3 2 2" xfId="13042"/>
    <cellStyle name="20% - Accent4 7 4 3 3" xfId="13043"/>
    <cellStyle name="20% - Accent4 7 4 4" xfId="13044"/>
    <cellStyle name="20% - Accent4 7 4 4 2" xfId="13045"/>
    <cellStyle name="20% - Accent4 7 4 5" xfId="13046"/>
    <cellStyle name="20% - Accent4 7 5" xfId="13047"/>
    <cellStyle name="20% - Accent4 7 5 2" xfId="13048"/>
    <cellStyle name="20% - Accent4 7 5 2 2" xfId="13049"/>
    <cellStyle name="20% - Accent4 7 5 2 2 2" xfId="13050"/>
    <cellStyle name="20% - Accent4 7 5 2 3" xfId="13051"/>
    <cellStyle name="20% - Accent4 7 5 3" xfId="13052"/>
    <cellStyle name="20% - Accent4 7 5 3 2" xfId="13053"/>
    <cellStyle name="20% - Accent4 7 5 4" xfId="13054"/>
    <cellStyle name="20% - Accent4 7 6" xfId="13055"/>
    <cellStyle name="20% - Accent4 7 6 2" xfId="13056"/>
    <cellStyle name="20% - Accent4 7 6 2 2" xfId="13057"/>
    <cellStyle name="20% - Accent4 7 6 3" xfId="13058"/>
    <cellStyle name="20% - Accent4 7 7" xfId="13059"/>
    <cellStyle name="20% - Accent4 7 7 2" xfId="13060"/>
    <cellStyle name="20% - Accent4 7 8" xfId="13061"/>
    <cellStyle name="20% - Accent4 8" xfId="13062"/>
    <cellStyle name="20% - Accent4 8 2" xfId="13063"/>
    <cellStyle name="20% - Accent4 8 2 2" xfId="13064"/>
    <cellStyle name="20% - Accent4 8 2 2 2" xfId="13065"/>
    <cellStyle name="20% - Accent4 8 2 2 2 2" xfId="13066"/>
    <cellStyle name="20% - Accent4 8 2 2 2 2 2" xfId="13067"/>
    <cellStyle name="20% - Accent4 8 2 2 2 2 2 2" xfId="13068"/>
    <cellStyle name="20% - Accent4 8 2 2 2 2 2 2 2" xfId="13069"/>
    <cellStyle name="20% - Accent4 8 2 2 2 2 2 3" xfId="13070"/>
    <cellStyle name="20% - Accent4 8 2 2 2 2 3" xfId="13071"/>
    <cellStyle name="20% - Accent4 8 2 2 2 2 3 2" xfId="13072"/>
    <cellStyle name="20% - Accent4 8 2 2 2 2 4" xfId="13073"/>
    <cellStyle name="20% - Accent4 8 2 2 2 3" xfId="13074"/>
    <cellStyle name="20% - Accent4 8 2 2 2 3 2" xfId="13075"/>
    <cellStyle name="20% - Accent4 8 2 2 2 3 2 2" xfId="13076"/>
    <cellStyle name="20% - Accent4 8 2 2 2 3 3" xfId="13077"/>
    <cellStyle name="20% - Accent4 8 2 2 2 4" xfId="13078"/>
    <cellStyle name="20% - Accent4 8 2 2 2 4 2" xfId="13079"/>
    <cellStyle name="20% - Accent4 8 2 2 2 5" xfId="13080"/>
    <cellStyle name="20% - Accent4 8 2 2 3" xfId="13081"/>
    <cellStyle name="20% - Accent4 8 2 2 3 2" xfId="13082"/>
    <cellStyle name="20% - Accent4 8 2 2 3 2 2" xfId="13083"/>
    <cellStyle name="20% - Accent4 8 2 2 3 2 2 2" xfId="13084"/>
    <cellStyle name="20% - Accent4 8 2 2 3 2 3" xfId="13085"/>
    <cellStyle name="20% - Accent4 8 2 2 3 3" xfId="13086"/>
    <cellStyle name="20% - Accent4 8 2 2 3 3 2" xfId="13087"/>
    <cellStyle name="20% - Accent4 8 2 2 3 4" xfId="13088"/>
    <cellStyle name="20% - Accent4 8 2 2 4" xfId="13089"/>
    <cellStyle name="20% - Accent4 8 2 2 4 2" xfId="13090"/>
    <cellStyle name="20% - Accent4 8 2 2 4 2 2" xfId="13091"/>
    <cellStyle name="20% - Accent4 8 2 2 4 3" xfId="13092"/>
    <cellStyle name="20% - Accent4 8 2 2 5" xfId="13093"/>
    <cellStyle name="20% - Accent4 8 2 2 5 2" xfId="13094"/>
    <cellStyle name="20% - Accent4 8 2 2 6" xfId="13095"/>
    <cellStyle name="20% - Accent4 8 2 3" xfId="13096"/>
    <cellStyle name="20% - Accent4 8 2 3 2" xfId="13097"/>
    <cellStyle name="20% - Accent4 8 2 3 2 2" xfId="13098"/>
    <cellStyle name="20% - Accent4 8 2 3 2 2 2" xfId="13099"/>
    <cellStyle name="20% - Accent4 8 2 3 2 2 2 2" xfId="13100"/>
    <cellStyle name="20% - Accent4 8 2 3 2 2 3" xfId="13101"/>
    <cellStyle name="20% - Accent4 8 2 3 2 3" xfId="13102"/>
    <cellStyle name="20% - Accent4 8 2 3 2 3 2" xfId="13103"/>
    <cellStyle name="20% - Accent4 8 2 3 2 4" xfId="13104"/>
    <cellStyle name="20% - Accent4 8 2 3 3" xfId="13105"/>
    <cellStyle name="20% - Accent4 8 2 3 3 2" xfId="13106"/>
    <cellStyle name="20% - Accent4 8 2 3 3 2 2" xfId="13107"/>
    <cellStyle name="20% - Accent4 8 2 3 3 3" xfId="13108"/>
    <cellStyle name="20% - Accent4 8 2 3 4" xfId="13109"/>
    <cellStyle name="20% - Accent4 8 2 3 4 2" xfId="13110"/>
    <cellStyle name="20% - Accent4 8 2 3 5" xfId="13111"/>
    <cellStyle name="20% - Accent4 8 2 4" xfId="13112"/>
    <cellStyle name="20% - Accent4 8 2 4 2" xfId="13113"/>
    <cellStyle name="20% - Accent4 8 2 4 2 2" xfId="13114"/>
    <cellStyle name="20% - Accent4 8 2 4 2 2 2" xfId="13115"/>
    <cellStyle name="20% - Accent4 8 2 4 2 3" xfId="13116"/>
    <cellStyle name="20% - Accent4 8 2 4 3" xfId="13117"/>
    <cellStyle name="20% - Accent4 8 2 4 3 2" xfId="13118"/>
    <cellStyle name="20% - Accent4 8 2 4 4" xfId="13119"/>
    <cellStyle name="20% - Accent4 8 2 5" xfId="13120"/>
    <cellStyle name="20% - Accent4 8 2 5 2" xfId="13121"/>
    <cellStyle name="20% - Accent4 8 2 5 2 2" xfId="13122"/>
    <cellStyle name="20% - Accent4 8 2 5 3" xfId="13123"/>
    <cellStyle name="20% - Accent4 8 2 6" xfId="13124"/>
    <cellStyle name="20% - Accent4 8 2 6 2" xfId="13125"/>
    <cellStyle name="20% - Accent4 8 2 7" xfId="13126"/>
    <cellStyle name="20% - Accent4 8 3" xfId="13127"/>
    <cellStyle name="20% - Accent4 8 3 2" xfId="13128"/>
    <cellStyle name="20% - Accent4 8 3 2 2" xfId="13129"/>
    <cellStyle name="20% - Accent4 8 3 2 2 2" xfId="13130"/>
    <cellStyle name="20% - Accent4 8 3 2 2 2 2" xfId="13131"/>
    <cellStyle name="20% - Accent4 8 3 2 2 2 2 2" xfId="13132"/>
    <cellStyle name="20% - Accent4 8 3 2 2 2 3" xfId="13133"/>
    <cellStyle name="20% - Accent4 8 3 2 2 3" xfId="13134"/>
    <cellStyle name="20% - Accent4 8 3 2 2 3 2" xfId="13135"/>
    <cellStyle name="20% - Accent4 8 3 2 2 4" xfId="13136"/>
    <cellStyle name="20% - Accent4 8 3 2 3" xfId="13137"/>
    <cellStyle name="20% - Accent4 8 3 2 3 2" xfId="13138"/>
    <cellStyle name="20% - Accent4 8 3 2 3 2 2" xfId="13139"/>
    <cellStyle name="20% - Accent4 8 3 2 3 3" xfId="13140"/>
    <cellStyle name="20% - Accent4 8 3 2 4" xfId="13141"/>
    <cellStyle name="20% - Accent4 8 3 2 4 2" xfId="13142"/>
    <cellStyle name="20% - Accent4 8 3 2 5" xfId="13143"/>
    <cellStyle name="20% - Accent4 8 3 3" xfId="13144"/>
    <cellStyle name="20% - Accent4 8 3 3 2" xfId="13145"/>
    <cellStyle name="20% - Accent4 8 3 3 2 2" xfId="13146"/>
    <cellStyle name="20% - Accent4 8 3 3 2 2 2" xfId="13147"/>
    <cellStyle name="20% - Accent4 8 3 3 2 3" xfId="13148"/>
    <cellStyle name="20% - Accent4 8 3 3 3" xfId="13149"/>
    <cellStyle name="20% - Accent4 8 3 3 3 2" xfId="13150"/>
    <cellStyle name="20% - Accent4 8 3 3 4" xfId="13151"/>
    <cellStyle name="20% - Accent4 8 3 4" xfId="13152"/>
    <cellStyle name="20% - Accent4 8 3 4 2" xfId="13153"/>
    <cellStyle name="20% - Accent4 8 3 4 2 2" xfId="13154"/>
    <cellStyle name="20% - Accent4 8 3 4 3" xfId="13155"/>
    <cellStyle name="20% - Accent4 8 3 5" xfId="13156"/>
    <cellStyle name="20% - Accent4 8 3 5 2" xfId="13157"/>
    <cellStyle name="20% - Accent4 8 3 6" xfId="13158"/>
    <cellStyle name="20% - Accent4 8 4" xfId="13159"/>
    <cellStyle name="20% - Accent4 8 4 2" xfId="13160"/>
    <cellStyle name="20% - Accent4 8 4 2 2" xfId="13161"/>
    <cellStyle name="20% - Accent4 8 4 2 2 2" xfId="13162"/>
    <cellStyle name="20% - Accent4 8 4 2 2 2 2" xfId="13163"/>
    <cellStyle name="20% - Accent4 8 4 2 2 3" xfId="13164"/>
    <cellStyle name="20% - Accent4 8 4 2 3" xfId="13165"/>
    <cellStyle name="20% - Accent4 8 4 2 3 2" xfId="13166"/>
    <cellStyle name="20% - Accent4 8 4 2 4" xfId="13167"/>
    <cellStyle name="20% - Accent4 8 4 3" xfId="13168"/>
    <cellStyle name="20% - Accent4 8 4 3 2" xfId="13169"/>
    <cellStyle name="20% - Accent4 8 4 3 2 2" xfId="13170"/>
    <cellStyle name="20% - Accent4 8 4 3 3" xfId="13171"/>
    <cellStyle name="20% - Accent4 8 4 4" xfId="13172"/>
    <cellStyle name="20% - Accent4 8 4 4 2" xfId="13173"/>
    <cellStyle name="20% - Accent4 8 4 5" xfId="13174"/>
    <cellStyle name="20% - Accent4 8 5" xfId="13175"/>
    <cellStyle name="20% - Accent4 8 5 2" xfId="13176"/>
    <cellStyle name="20% - Accent4 8 5 2 2" xfId="13177"/>
    <cellStyle name="20% - Accent4 8 5 2 2 2" xfId="13178"/>
    <cellStyle name="20% - Accent4 8 5 2 3" xfId="13179"/>
    <cellStyle name="20% - Accent4 8 5 3" xfId="13180"/>
    <cellStyle name="20% - Accent4 8 5 3 2" xfId="13181"/>
    <cellStyle name="20% - Accent4 8 5 4" xfId="13182"/>
    <cellStyle name="20% - Accent4 8 6" xfId="13183"/>
    <cellStyle name="20% - Accent4 8 6 2" xfId="13184"/>
    <cellStyle name="20% - Accent4 8 6 2 2" xfId="13185"/>
    <cellStyle name="20% - Accent4 8 6 3" xfId="13186"/>
    <cellStyle name="20% - Accent4 8 7" xfId="13187"/>
    <cellStyle name="20% - Accent4 8 7 2" xfId="13188"/>
    <cellStyle name="20% - Accent4 8 8" xfId="13189"/>
    <cellStyle name="20% - Accent4 9" xfId="13190"/>
    <cellStyle name="20% - Accent4 9 2" xfId="13191"/>
    <cellStyle name="20% - Accent4 9 2 2" xfId="13192"/>
    <cellStyle name="20% - Accent4 9 2 2 2" xfId="13193"/>
    <cellStyle name="20% - Accent4 9 2 2 2 2" xfId="13194"/>
    <cellStyle name="20% - Accent4 9 2 2 2 2 2" xfId="13195"/>
    <cellStyle name="20% - Accent4 9 2 2 2 2 2 2" xfId="13196"/>
    <cellStyle name="20% - Accent4 9 2 2 2 2 2 2 2" xfId="13197"/>
    <cellStyle name="20% - Accent4 9 2 2 2 2 2 3" xfId="13198"/>
    <cellStyle name="20% - Accent4 9 2 2 2 2 3" xfId="13199"/>
    <cellStyle name="20% - Accent4 9 2 2 2 2 3 2" xfId="13200"/>
    <cellStyle name="20% - Accent4 9 2 2 2 2 4" xfId="13201"/>
    <cellStyle name="20% - Accent4 9 2 2 2 3" xfId="13202"/>
    <cellStyle name="20% - Accent4 9 2 2 2 3 2" xfId="13203"/>
    <cellStyle name="20% - Accent4 9 2 2 2 3 2 2" xfId="13204"/>
    <cellStyle name="20% - Accent4 9 2 2 2 3 3" xfId="13205"/>
    <cellStyle name="20% - Accent4 9 2 2 2 4" xfId="13206"/>
    <cellStyle name="20% - Accent4 9 2 2 2 4 2" xfId="13207"/>
    <cellStyle name="20% - Accent4 9 2 2 2 5" xfId="13208"/>
    <cellStyle name="20% - Accent4 9 2 2 3" xfId="13209"/>
    <cellStyle name="20% - Accent4 9 2 2 3 2" xfId="13210"/>
    <cellStyle name="20% - Accent4 9 2 2 3 2 2" xfId="13211"/>
    <cellStyle name="20% - Accent4 9 2 2 3 2 2 2" xfId="13212"/>
    <cellStyle name="20% - Accent4 9 2 2 3 2 3" xfId="13213"/>
    <cellStyle name="20% - Accent4 9 2 2 3 3" xfId="13214"/>
    <cellStyle name="20% - Accent4 9 2 2 3 3 2" xfId="13215"/>
    <cellStyle name="20% - Accent4 9 2 2 3 4" xfId="13216"/>
    <cellStyle name="20% - Accent4 9 2 2 4" xfId="13217"/>
    <cellStyle name="20% - Accent4 9 2 2 4 2" xfId="13218"/>
    <cellStyle name="20% - Accent4 9 2 2 4 2 2" xfId="13219"/>
    <cellStyle name="20% - Accent4 9 2 2 4 3" xfId="13220"/>
    <cellStyle name="20% - Accent4 9 2 2 5" xfId="13221"/>
    <cellStyle name="20% - Accent4 9 2 2 5 2" xfId="13222"/>
    <cellStyle name="20% - Accent4 9 2 2 6" xfId="13223"/>
    <cellStyle name="20% - Accent4 9 2 3" xfId="13224"/>
    <cellStyle name="20% - Accent4 9 2 3 2" xfId="13225"/>
    <cellStyle name="20% - Accent4 9 2 3 2 2" xfId="13226"/>
    <cellStyle name="20% - Accent4 9 2 3 2 2 2" xfId="13227"/>
    <cellStyle name="20% - Accent4 9 2 3 2 2 2 2" xfId="13228"/>
    <cellStyle name="20% - Accent4 9 2 3 2 2 3" xfId="13229"/>
    <cellStyle name="20% - Accent4 9 2 3 2 3" xfId="13230"/>
    <cellStyle name="20% - Accent4 9 2 3 2 3 2" xfId="13231"/>
    <cellStyle name="20% - Accent4 9 2 3 2 4" xfId="13232"/>
    <cellStyle name="20% - Accent4 9 2 3 3" xfId="13233"/>
    <cellStyle name="20% - Accent4 9 2 3 3 2" xfId="13234"/>
    <cellStyle name="20% - Accent4 9 2 3 3 2 2" xfId="13235"/>
    <cellStyle name="20% - Accent4 9 2 3 3 3" xfId="13236"/>
    <cellStyle name="20% - Accent4 9 2 3 4" xfId="13237"/>
    <cellStyle name="20% - Accent4 9 2 3 4 2" xfId="13238"/>
    <cellStyle name="20% - Accent4 9 2 3 5" xfId="13239"/>
    <cellStyle name="20% - Accent4 9 2 4" xfId="13240"/>
    <cellStyle name="20% - Accent4 9 2 4 2" xfId="13241"/>
    <cellStyle name="20% - Accent4 9 2 4 2 2" xfId="13242"/>
    <cellStyle name="20% - Accent4 9 2 4 2 2 2" xfId="13243"/>
    <cellStyle name="20% - Accent4 9 2 4 2 3" xfId="13244"/>
    <cellStyle name="20% - Accent4 9 2 4 3" xfId="13245"/>
    <cellStyle name="20% - Accent4 9 2 4 3 2" xfId="13246"/>
    <cellStyle name="20% - Accent4 9 2 4 4" xfId="13247"/>
    <cellStyle name="20% - Accent4 9 2 5" xfId="13248"/>
    <cellStyle name="20% - Accent4 9 2 5 2" xfId="13249"/>
    <cellStyle name="20% - Accent4 9 2 5 2 2" xfId="13250"/>
    <cellStyle name="20% - Accent4 9 2 5 3" xfId="13251"/>
    <cellStyle name="20% - Accent4 9 2 6" xfId="13252"/>
    <cellStyle name="20% - Accent4 9 2 6 2" xfId="13253"/>
    <cellStyle name="20% - Accent4 9 2 7" xfId="13254"/>
    <cellStyle name="20% - Accent4 9 3" xfId="13255"/>
    <cellStyle name="20% - Accent4 9 3 2" xfId="13256"/>
    <cellStyle name="20% - Accent4 9 3 2 2" xfId="13257"/>
    <cellStyle name="20% - Accent4 9 3 2 2 2" xfId="13258"/>
    <cellStyle name="20% - Accent4 9 3 2 2 2 2" xfId="13259"/>
    <cellStyle name="20% - Accent4 9 3 2 2 2 2 2" xfId="13260"/>
    <cellStyle name="20% - Accent4 9 3 2 2 2 3" xfId="13261"/>
    <cellStyle name="20% - Accent4 9 3 2 2 3" xfId="13262"/>
    <cellStyle name="20% - Accent4 9 3 2 2 3 2" xfId="13263"/>
    <cellStyle name="20% - Accent4 9 3 2 2 4" xfId="13264"/>
    <cellStyle name="20% - Accent4 9 3 2 3" xfId="13265"/>
    <cellStyle name="20% - Accent4 9 3 2 3 2" xfId="13266"/>
    <cellStyle name="20% - Accent4 9 3 2 3 2 2" xfId="13267"/>
    <cellStyle name="20% - Accent4 9 3 2 3 3" xfId="13268"/>
    <cellStyle name="20% - Accent4 9 3 2 4" xfId="13269"/>
    <cellStyle name="20% - Accent4 9 3 2 4 2" xfId="13270"/>
    <cellStyle name="20% - Accent4 9 3 2 5" xfId="13271"/>
    <cellStyle name="20% - Accent4 9 3 3" xfId="13272"/>
    <cellStyle name="20% - Accent4 9 3 3 2" xfId="13273"/>
    <cellStyle name="20% - Accent4 9 3 3 2 2" xfId="13274"/>
    <cellStyle name="20% - Accent4 9 3 3 2 2 2" xfId="13275"/>
    <cellStyle name="20% - Accent4 9 3 3 2 3" xfId="13276"/>
    <cellStyle name="20% - Accent4 9 3 3 3" xfId="13277"/>
    <cellStyle name="20% - Accent4 9 3 3 3 2" xfId="13278"/>
    <cellStyle name="20% - Accent4 9 3 3 4" xfId="13279"/>
    <cellStyle name="20% - Accent4 9 3 4" xfId="13280"/>
    <cellStyle name="20% - Accent4 9 3 4 2" xfId="13281"/>
    <cellStyle name="20% - Accent4 9 3 4 2 2" xfId="13282"/>
    <cellStyle name="20% - Accent4 9 3 4 3" xfId="13283"/>
    <cellStyle name="20% - Accent4 9 3 5" xfId="13284"/>
    <cellStyle name="20% - Accent4 9 3 5 2" xfId="13285"/>
    <cellStyle name="20% - Accent4 9 3 6" xfId="13286"/>
    <cellStyle name="20% - Accent4 9 4" xfId="13287"/>
    <cellStyle name="20% - Accent4 9 4 2" xfId="13288"/>
    <cellStyle name="20% - Accent4 9 4 2 2" xfId="13289"/>
    <cellStyle name="20% - Accent4 9 4 2 2 2" xfId="13290"/>
    <cellStyle name="20% - Accent4 9 4 2 2 2 2" xfId="13291"/>
    <cellStyle name="20% - Accent4 9 4 2 2 3" xfId="13292"/>
    <cellStyle name="20% - Accent4 9 4 2 3" xfId="13293"/>
    <cellStyle name="20% - Accent4 9 4 2 3 2" xfId="13294"/>
    <cellStyle name="20% - Accent4 9 4 2 4" xfId="13295"/>
    <cellStyle name="20% - Accent4 9 4 3" xfId="13296"/>
    <cellStyle name="20% - Accent4 9 4 3 2" xfId="13297"/>
    <cellStyle name="20% - Accent4 9 4 3 2 2" xfId="13298"/>
    <cellStyle name="20% - Accent4 9 4 3 3" xfId="13299"/>
    <cellStyle name="20% - Accent4 9 4 4" xfId="13300"/>
    <cellStyle name="20% - Accent4 9 4 4 2" xfId="13301"/>
    <cellStyle name="20% - Accent4 9 4 5" xfId="13302"/>
    <cellStyle name="20% - Accent4 9 5" xfId="13303"/>
    <cellStyle name="20% - Accent4 9 5 2" xfId="13304"/>
    <cellStyle name="20% - Accent4 9 5 2 2" xfId="13305"/>
    <cellStyle name="20% - Accent4 9 5 2 2 2" xfId="13306"/>
    <cellStyle name="20% - Accent4 9 5 2 3" xfId="13307"/>
    <cellStyle name="20% - Accent4 9 5 3" xfId="13308"/>
    <cellStyle name="20% - Accent4 9 5 3 2" xfId="13309"/>
    <cellStyle name="20% - Accent4 9 5 4" xfId="13310"/>
    <cellStyle name="20% - Accent4 9 6" xfId="13311"/>
    <cellStyle name="20% - Accent4 9 6 2" xfId="13312"/>
    <cellStyle name="20% - Accent4 9 6 2 2" xfId="13313"/>
    <cellStyle name="20% - Accent4 9 6 3" xfId="13314"/>
    <cellStyle name="20% - Accent4 9 7" xfId="13315"/>
    <cellStyle name="20% - Accent4 9 7 2" xfId="13316"/>
    <cellStyle name="20% - Accent4 9 8" xfId="13317"/>
    <cellStyle name="20% - Accent5 10" xfId="13318"/>
    <cellStyle name="20% - Accent5 10 2" xfId="13319"/>
    <cellStyle name="20% - Accent5 10 2 2" xfId="13320"/>
    <cellStyle name="20% - Accent5 10 2 2 2" xfId="13321"/>
    <cellStyle name="20% - Accent5 10 2 2 2 2" xfId="13322"/>
    <cellStyle name="20% - Accent5 10 2 2 2 2 2" xfId="13323"/>
    <cellStyle name="20% - Accent5 10 2 2 2 2 2 2" xfId="13324"/>
    <cellStyle name="20% - Accent5 10 2 2 2 2 2 2 2" xfId="13325"/>
    <cellStyle name="20% - Accent5 10 2 2 2 2 2 3" xfId="13326"/>
    <cellStyle name="20% - Accent5 10 2 2 2 2 3" xfId="13327"/>
    <cellStyle name="20% - Accent5 10 2 2 2 2 3 2" xfId="13328"/>
    <cellStyle name="20% - Accent5 10 2 2 2 2 4" xfId="13329"/>
    <cellStyle name="20% - Accent5 10 2 2 2 3" xfId="13330"/>
    <cellStyle name="20% - Accent5 10 2 2 2 3 2" xfId="13331"/>
    <cellStyle name="20% - Accent5 10 2 2 2 3 2 2" xfId="13332"/>
    <cellStyle name="20% - Accent5 10 2 2 2 3 3" xfId="13333"/>
    <cellStyle name="20% - Accent5 10 2 2 2 4" xfId="13334"/>
    <cellStyle name="20% - Accent5 10 2 2 2 4 2" xfId="13335"/>
    <cellStyle name="20% - Accent5 10 2 2 2 5" xfId="13336"/>
    <cellStyle name="20% - Accent5 10 2 2 3" xfId="13337"/>
    <cellStyle name="20% - Accent5 10 2 2 3 2" xfId="13338"/>
    <cellStyle name="20% - Accent5 10 2 2 3 2 2" xfId="13339"/>
    <cellStyle name="20% - Accent5 10 2 2 3 2 2 2" xfId="13340"/>
    <cellStyle name="20% - Accent5 10 2 2 3 2 3" xfId="13341"/>
    <cellStyle name="20% - Accent5 10 2 2 3 3" xfId="13342"/>
    <cellStyle name="20% - Accent5 10 2 2 3 3 2" xfId="13343"/>
    <cellStyle name="20% - Accent5 10 2 2 3 4" xfId="13344"/>
    <cellStyle name="20% - Accent5 10 2 2 4" xfId="13345"/>
    <cellStyle name="20% - Accent5 10 2 2 4 2" xfId="13346"/>
    <cellStyle name="20% - Accent5 10 2 2 4 2 2" xfId="13347"/>
    <cellStyle name="20% - Accent5 10 2 2 4 3" xfId="13348"/>
    <cellStyle name="20% - Accent5 10 2 2 5" xfId="13349"/>
    <cellStyle name="20% - Accent5 10 2 2 5 2" xfId="13350"/>
    <cellStyle name="20% - Accent5 10 2 2 6" xfId="13351"/>
    <cellStyle name="20% - Accent5 10 2 3" xfId="13352"/>
    <cellStyle name="20% - Accent5 10 2 3 2" xfId="13353"/>
    <cellStyle name="20% - Accent5 10 2 3 2 2" xfId="13354"/>
    <cellStyle name="20% - Accent5 10 2 3 2 2 2" xfId="13355"/>
    <cellStyle name="20% - Accent5 10 2 3 2 2 2 2" xfId="13356"/>
    <cellStyle name="20% - Accent5 10 2 3 2 2 3" xfId="13357"/>
    <cellStyle name="20% - Accent5 10 2 3 2 3" xfId="13358"/>
    <cellStyle name="20% - Accent5 10 2 3 2 3 2" xfId="13359"/>
    <cellStyle name="20% - Accent5 10 2 3 2 4" xfId="13360"/>
    <cellStyle name="20% - Accent5 10 2 3 3" xfId="13361"/>
    <cellStyle name="20% - Accent5 10 2 3 3 2" xfId="13362"/>
    <cellStyle name="20% - Accent5 10 2 3 3 2 2" xfId="13363"/>
    <cellStyle name="20% - Accent5 10 2 3 3 3" xfId="13364"/>
    <cellStyle name="20% - Accent5 10 2 3 4" xfId="13365"/>
    <cellStyle name="20% - Accent5 10 2 3 4 2" xfId="13366"/>
    <cellStyle name="20% - Accent5 10 2 3 5" xfId="13367"/>
    <cellStyle name="20% - Accent5 10 2 4" xfId="13368"/>
    <cellStyle name="20% - Accent5 10 2 4 2" xfId="13369"/>
    <cellStyle name="20% - Accent5 10 2 4 2 2" xfId="13370"/>
    <cellStyle name="20% - Accent5 10 2 4 2 2 2" xfId="13371"/>
    <cellStyle name="20% - Accent5 10 2 4 2 3" xfId="13372"/>
    <cellStyle name="20% - Accent5 10 2 4 3" xfId="13373"/>
    <cellStyle name="20% - Accent5 10 2 4 3 2" xfId="13374"/>
    <cellStyle name="20% - Accent5 10 2 4 4" xfId="13375"/>
    <cellStyle name="20% - Accent5 10 2 5" xfId="13376"/>
    <cellStyle name="20% - Accent5 10 2 5 2" xfId="13377"/>
    <cellStyle name="20% - Accent5 10 2 5 2 2" xfId="13378"/>
    <cellStyle name="20% - Accent5 10 2 5 3" xfId="13379"/>
    <cellStyle name="20% - Accent5 10 2 6" xfId="13380"/>
    <cellStyle name="20% - Accent5 10 2 6 2" xfId="13381"/>
    <cellStyle name="20% - Accent5 10 2 7" xfId="13382"/>
    <cellStyle name="20% - Accent5 10 3" xfId="13383"/>
    <cellStyle name="20% - Accent5 10 3 2" xfId="13384"/>
    <cellStyle name="20% - Accent5 10 3 2 2" xfId="13385"/>
    <cellStyle name="20% - Accent5 10 3 2 2 2" xfId="13386"/>
    <cellStyle name="20% - Accent5 10 3 2 2 2 2" xfId="13387"/>
    <cellStyle name="20% - Accent5 10 3 2 2 2 2 2" xfId="13388"/>
    <cellStyle name="20% - Accent5 10 3 2 2 2 3" xfId="13389"/>
    <cellStyle name="20% - Accent5 10 3 2 2 3" xfId="13390"/>
    <cellStyle name="20% - Accent5 10 3 2 2 3 2" xfId="13391"/>
    <cellStyle name="20% - Accent5 10 3 2 2 4" xfId="13392"/>
    <cellStyle name="20% - Accent5 10 3 2 3" xfId="13393"/>
    <cellStyle name="20% - Accent5 10 3 2 3 2" xfId="13394"/>
    <cellStyle name="20% - Accent5 10 3 2 3 2 2" xfId="13395"/>
    <cellStyle name="20% - Accent5 10 3 2 3 3" xfId="13396"/>
    <cellStyle name="20% - Accent5 10 3 2 4" xfId="13397"/>
    <cellStyle name="20% - Accent5 10 3 2 4 2" xfId="13398"/>
    <cellStyle name="20% - Accent5 10 3 2 5" xfId="13399"/>
    <cellStyle name="20% - Accent5 10 3 3" xfId="13400"/>
    <cellStyle name="20% - Accent5 10 3 3 2" xfId="13401"/>
    <cellStyle name="20% - Accent5 10 3 3 2 2" xfId="13402"/>
    <cellStyle name="20% - Accent5 10 3 3 2 2 2" xfId="13403"/>
    <cellStyle name="20% - Accent5 10 3 3 2 3" xfId="13404"/>
    <cellStyle name="20% - Accent5 10 3 3 3" xfId="13405"/>
    <cellStyle name="20% - Accent5 10 3 3 3 2" xfId="13406"/>
    <cellStyle name="20% - Accent5 10 3 3 4" xfId="13407"/>
    <cellStyle name="20% - Accent5 10 3 4" xfId="13408"/>
    <cellStyle name="20% - Accent5 10 3 4 2" xfId="13409"/>
    <cellStyle name="20% - Accent5 10 3 4 2 2" xfId="13410"/>
    <cellStyle name="20% - Accent5 10 3 4 3" xfId="13411"/>
    <cellStyle name="20% - Accent5 10 3 5" xfId="13412"/>
    <cellStyle name="20% - Accent5 10 3 5 2" xfId="13413"/>
    <cellStyle name="20% - Accent5 10 3 6" xfId="13414"/>
    <cellStyle name="20% - Accent5 10 4" xfId="13415"/>
    <cellStyle name="20% - Accent5 10 4 2" xfId="13416"/>
    <cellStyle name="20% - Accent5 10 4 2 2" xfId="13417"/>
    <cellStyle name="20% - Accent5 10 4 2 2 2" xfId="13418"/>
    <cellStyle name="20% - Accent5 10 4 2 2 2 2" xfId="13419"/>
    <cellStyle name="20% - Accent5 10 4 2 2 3" xfId="13420"/>
    <cellStyle name="20% - Accent5 10 4 2 3" xfId="13421"/>
    <cellStyle name="20% - Accent5 10 4 2 3 2" xfId="13422"/>
    <cellStyle name="20% - Accent5 10 4 2 4" xfId="13423"/>
    <cellStyle name="20% - Accent5 10 4 3" xfId="13424"/>
    <cellStyle name="20% - Accent5 10 4 3 2" xfId="13425"/>
    <cellStyle name="20% - Accent5 10 4 3 2 2" xfId="13426"/>
    <cellStyle name="20% - Accent5 10 4 3 3" xfId="13427"/>
    <cellStyle name="20% - Accent5 10 4 4" xfId="13428"/>
    <cellStyle name="20% - Accent5 10 4 4 2" xfId="13429"/>
    <cellStyle name="20% - Accent5 10 4 5" xfId="13430"/>
    <cellStyle name="20% - Accent5 10 5" xfId="13431"/>
    <cellStyle name="20% - Accent5 10 5 2" xfId="13432"/>
    <cellStyle name="20% - Accent5 10 5 2 2" xfId="13433"/>
    <cellStyle name="20% - Accent5 10 5 2 2 2" xfId="13434"/>
    <cellStyle name="20% - Accent5 10 5 2 3" xfId="13435"/>
    <cellStyle name="20% - Accent5 10 5 3" xfId="13436"/>
    <cellStyle name="20% - Accent5 10 5 3 2" xfId="13437"/>
    <cellStyle name="20% - Accent5 10 5 4" xfId="13438"/>
    <cellStyle name="20% - Accent5 10 6" xfId="13439"/>
    <cellStyle name="20% - Accent5 10 6 2" xfId="13440"/>
    <cellStyle name="20% - Accent5 10 6 2 2" xfId="13441"/>
    <cellStyle name="20% - Accent5 10 6 3" xfId="13442"/>
    <cellStyle name="20% - Accent5 10 7" xfId="13443"/>
    <cellStyle name="20% - Accent5 10 7 2" xfId="13444"/>
    <cellStyle name="20% - Accent5 10 8" xfId="13445"/>
    <cellStyle name="20% - Accent5 11" xfId="13446"/>
    <cellStyle name="20% - Accent5 11 2" xfId="13447"/>
    <cellStyle name="20% - Accent5 11 2 2" xfId="13448"/>
    <cellStyle name="20% - Accent5 11 2 2 2" xfId="13449"/>
    <cellStyle name="20% - Accent5 11 2 2 2 2" xfId="13450"/>
    <cellStyle name="20% - Accent5 11 2 2 2 2 2" xfId="13451"/>
    <cellStyle name="20% - Accent5 11 2 2 2 2 2 2" xfId="13452"/>
    <cellStyle name="20% - Accent5 11 2 2 2 2 2 2 2" xfId="13453"/>
    <cellStyle name="20% - Accent5 11 2 2 2 2 2 3" xfId="13454"/>
    <cellStyle name="20% - Accent5 11 2 2 2 2 3" xfId="13455"/>
    <cellStyle name="20% - Accent5 11 2 2 2 2 3 2" xfId="13456"/>
    <cellStyle name="20% - Accent5 11 2 2 2 2 4" xfId="13457"/>
    <cellStyle name="20% - Accent5 11 2 2 2 3" xfId="13458"/>
    <cellStyle name="20% - Accent5 11 2 2 2 3 2" xfId="13459"/>
    <cellStyle name="20% - Accent5 11 2 2 2 3 2 2" xfId="13460"/>
    <cellStyle name="20% - Accent5 11 2 2 2 3 3" xfId="13461"/>
    <cellStyle name="20% - Accent5 11 2 2 2 4" xfId="13462"/>
    <cellStyle name="20% - Accent5 11 2 2 2 4 2" xfId="13463"/>
    <cellStyle name="20% - Accent5 11 2 2 2 5" xfId="13464"/>
    <cellStyle name="20% - Accent5 11 2 2 3" xfId="13465"/>
    <cellStyle name="20% - Accent5 11 2 2 3 2" xfId="13466"/>
    <cellStyle name="20% - Accent5 11 2 2 3 2 2" xfId="13467"/>
    <cellStyle name="20% - Accent5 11 2 2 3 2 2 2" xfId="13468"/>
    <cellStyle name="20% - Accent5 11 2 2 3 2 3" xfId="13469"/>
    <cellStyle name="20% - Accent5 11 2 2 3 3" xfId="13470"/>
    <cellStyle name="20% - Accent5 11 2 2 3 3 2" xfId="13471"/>
    <cellStyle name="20% - Accent5 11 2 2 3 4" xfId="13472"/>
    <cellStyle name="20% - Accent5 11 2 2 4" xfId="13473"/>
    <cellStyle name="20% - Accent5 11 2 2 4 2" xfId="13474"/>
    <cellStyle name="20% - Accent5 11 2 2 4 2 2" xfId="13475"/>
    <cellStyle name="20% - Accent5 11 2 2 4 3" xfId="13476"/>
    <cellStyle name="20% - Accent5 11 2 2 5" xfId="13477"/>
    <cellStyle name="20% - Accent5 11 2 2 5 2" xfId="13478"/>
    <cellStyle name="20% - Accent5 11 2 2 6" xfId="13479"/>
    <cellStyle name="20% - Accent5 11 2 3" xfId="13480"/>
    <cellStyle name="20% - Accent5 11 2 3 2" xfId="13481"/>
    <cellStyle name="20% - Accent5 11 2 3 2 2" xfId="13482"/>
    <cellStyle name="20% - Accent5 11 2 3 2 2 2" xfId="13483"/>
    <cellStyle name="20% - Accent5 11 2 3 2 2 2 2" xfId="13484"/>
    <cellStyle name="20% - Accent5 11 2 3 2 2 3" xfId="13485"/>
    <cellStyle name="20% - Accent5 11 2 3 2 3" xfId="13486"/>
    <cellStyle name="20% - Accent5 11 2 3 2 3 2" xfId="13487"/>
    <cellStyle name="20% - Accent5 11 2 3 2 4" xfId="13488"/>
    <cellStyle name="20% - Accent5 11 2 3 3" xfId="13489"/>
    <cellStyle name="20% - Accent5 11 2 3 3 2" xfId="13490"/>
    <cellStyle name="20% - Accent5 11 2 3 3 2 2" xfId="13491"/>
    <cellStyle name="20% - Accent5 11 2 3 3 3" xfId="13492"/>
    <cellStyle name="20% - Accent5 11 2 3 4" xfId="13493"/>
    <cellStyle name="20% - Accent5 11 2 3 4 2" xfId="13494"/>
    <cellStyle name="20% - Accent5 11 2 3 5" xfId="13495"/>
    <cellStyle name="20% - Accent5 11 2 4" xfId="13496"/>
    <cellStyle name="20% - Accent5 11 2 4 2" xfId="13497"/>
    <cellStyle name="20% - Accent5 11 2 4 2 2" xfId="13498"/>
    <cellStyle name="20% - Accent5 11 2 4 2 2 2" xfId="13499"/>
    <cellStyle name="20% - Accent5 11 2 4 2 3" xfId="13500"/>
    <cellStyle name="20% - Accent5 11 2 4 3" xfId="13501"/>
    <cellStyle name="20% - Accent5 11 2 4 3 2" xfId="13502"/>
    <cellStyle name="20% - Accent5 11 2 4 4" xfId="13503"/>
    <cellStyle name="20% - Accent5 11 2 5" xfId="13504"/>
    <cellStyle name="20% - Accent5 11 2 5 2" xfId="13505"/>
    <cellStyle name="20% - Accent5 11 2 5 2 2" xfId="13506"/>
    <cellStyle name="20% - Accent5 11 2 5 3" xfId="13507"/>
    <cellStyle name="20% - Accent5 11 2 6" xfId="13508"/>
    <cellStyle name="20% - Accent5 11 2 6 2" xfId="13509"/>
    <cellStyle name="20% - Accent5 11 2 7" xfId="13510"/>
    <cellStyle name="20% - Accent5 11 3" xfId="13511"/>
    <cellStyle name="20% - Accent5 11 3 2" xfId="13512"/>
    <cellStyle name="20% - Accent5 11 3 2 2" xfId="13513"/>
    <cellStyle name="20% - Accent5 11 3 2 2 2" xfId="13514"/>
    <cellStyle name="20% - Accent5 11 3 2 2 2 2" xfId="13515"/>
    <cellStyle name="20% - Accent5 11 3 2 2 2 2 2" xfId="13516"/>
    <cellStyle name="20% - Accent5 11 3 2 2 2 3" xfId="13517"/>
    <cellStyle name="20% - Accent5 11 3 2 2 3" xfId="13518"/>
    <cellStyle name="20% - Accent5 11 3 2 2 3 2" xfId="13519"/>
    <cellStyle name="20% - Accent5 11 3 2 2 4" xfId="13520"/>
    <cellStyle name="20% - Accent5 11 3 2 3" xfId="13521"/>
    <cellStyle name="20% - Accent5 11 3 2 3 2" xfId="13522"/>
    <cellStyle name="20% - Accent5 11 3 2 3 2 2" xfId="13523"/>
    <cellStyle name="20% - Accent5 11 3 2 3 3" xfId="13524"/>
    <cellStyle name="20% - Accent5 11 3 2 4" xfId="13525"/>
    <cellStyle name="20% - Accent5 11 3 2 4 2" xfId="13526"/>
    <cellStyle name="20% - Accent5 11 3 2 5" xfId="13527"/>
    <cellStyle name="20% - Accent5 11 3 3" xfId="13528"/>
    <cellStyle name="20% - Accent5 11 3 3 2" xfId="13529"/>
    <cellStyle name="20% - Accent5 11 3 3 2 2" xfId="13530"/>
    <cellStyle name="20% - Accent5 11 3 3 2 2 2" xfId="13531"/>
    <cellStyle name="20% - Accent5 11 3 3 2 3" xfId="13532"/>
    <cellStyle name="20% - Accent5 11 3 3 3" xfId="13533"/>
    <cellStyle name="20% - Accent5 11 3 3 3 2" xfId="13534"/>
    <cellStyle name="20% - Accent5 11 3 3 4" xfId="13535"/>
    <cellStyle name="20% - Accent5 11 3 4" xfId="13536"/>
    <cellStyle name="20% - Accent5 11 3 4 2" xfId="13537"/>
    <cellStyle name="20% - Accent5 11 3 4 2 2" xfId="13538"/>
    <cellStyle name="20% - Accent5 11 3 4 3" xfId="13539"/>
    <cellStyle name="20% - Accent5 11 3 5" xfId="13540"/>
    <cellStyle name="20% - Accent5 11 3 5 2" xfId="13541"/>
    <cellStyle name="20% - Accent5 11 3 6" xfId="13542"/>
    <cellStyle name="20% - Accent5 11 4" xfId="13543"/>
    <cellStyle name="20% - Accent5 11 4 2" xfId="13544"/>
    <cellStyle name="20% - Accent5 11 4 2 2" xfId="13545"/>
    <cellStyle name="20% - Accent5 11 4 2 2 2" xfId="13546"/>
    <cellStyle name="20% - Accent5 11 4 2 2 2 2" xfId="13547"/>
    <cellStyle name="20% - Accent5 11 4 2 2 3" xfId="13548"/>
    <cellStyle name="20% - Accent5 11 4 2 3" xfId="13549"/>
    <cellStyle name="20% - Accent5 11 4 2 3 2" xfId="13550"/>
    <cellStyle name="20% - Accent5 11 4 2 4" xfId="13551"/>
    <cellStyle name="20% - Accent5 11 4 3" xfId="13552"/>
    <cellStyle name="20% - Accent5 11 4 3 2" xfId="13553"/>
    <cellStyle name="20% - Accent5 11 4 3 2 2" xfId="13554"/>
    <cellStyle name="20% - Accent5 11 4 3 3" xfId="13555"/>
    <cellStyle name="20% - Accent5 11 4 4" xfId="13556"/>
    <cellStyle name="20% - Accent5 11 4 4 2" xfId="13557"/>
    <cellStyle name="20% - Accent5 11 4 5" xfId="13558"/>
    <cellStyle name="20% - Accent5 11 5" xfId="13559"/>
    <cellStyle name="20% - Accent5 11 5 2" xfId="13560"/>
    <cellStyle name="20% - Accent5 11 5 2 2" xfId="13561"/>
    <cellStyle name="20% - Accent5 11 5 2 2 2" xfId="13562"/>
    <cellStyle name="20% - Accent5 11 5 2 3" xfId="13563"/>
    <cellStyle name="20% - Accent5 11 5 3" xfId="13564"/>
    <cellStyle name="20% - Accent5 11 5 3 2" xfId="13565"/>
    <cellStyle name="20% - Accent5 11 5 4" xfId="13566"/>
    <cellStyle name="20% - Accent5 11 6" xfId="13567"/>
    <cellStyle name="20% - Accent5 11 6 2" xfId="13568"/>
    <cellStyle name="20% - Accent5 11 6 2 2" xfId="13569"/>
    <cellStyle name="20% - Accent5 11 6 3" xfId="13570"/>
    <cellStyle name="20% - Accent5 11 7" xfId="13571"/>
    <cellStyle name="20% - Accent5 11 7 2" xfId="13572"/>
    <cellStyle name="20% - Accent5 11 8" xfId="13573"/>
    <cellStyle name="20% - Accent5 12" xfId="13574"/>
    <cellStyle name="20% - Accent5 12 2" xfId="13575"/>
    <cellStyle name="20% - Accent5 12 2 2" xfId="13576"/>
    <cellStyle name="20% - Accent5 12 2 2 2" xfId="13577"/>
    <cellStyle name="20% - Accent5 12 2 2 2 2" xfId="13578"/>
    <cellStyle name="20% - Accent5 12 2 2 2 2 2" xfId="13579"/>
    <cellStyle name="20% - Accent5 12 2 2 2 2 2 2" xfId="13580"/>
    <cellStyle name="20% - Accent5 12 2 2 2 2 2 2 2" xfId="13581"/>
    <cellStyle name="20% - Accent5 12 2 2 2 2 2 3" xfId="13582"/>
    <cellStyle name="20% - Accent5 12 2 2 2 2 3" xfId="13583"/>
    <cellStyle name="20% - Accent5 12 2 2 2 2 3 2" xfId="13584"/>
    <cellStyle name="20% - Accent5 12 2 2 2 2 4" xfId="13585"/>
    <cellStyle name="20% - Accent5 12 2 2 2 3" xfId="13586"/>
    <cellStyle name="20% - Accent5 12 2 2 2 3 2" xfId="13587"/>
    <cellStyle name="20% - Accent5 12 2 2 2 3 2 2" xfId="13588"/>
    <cellStyle name="20% - Accent5 12 2 2 2 3 3" xfId="13589"/>
    <cellStyle name="20% - Accent5 12 2 2 2 4" xfId="13590"/>
    <cellStyle name="20% - Accent5 12 2 2 2 4 2" xfId="13591"/>
    <cellStyle name="20% - Accent5 12 2 2 2 5" xfId="13592"/>
    <cellStyle name="20% - Accent5 12 2 2 3" xfId="13593"/>
    <cellStyle name="20% - Accent5 12 2 2 3 2" xfId="13594"/>
    <cellStyle name="20% - Accent5 12 2 2 3 2 2" xfId="13595"/>
    <cellStyle name="20% - Accent5 12 2 2 3 2 2 2" xfId="13596"/>
    <cellStyle name="20% - Accent5 12 2 2 3 2 3" xfId="13597"/>
    <cellStyle name="20% - Accent5 12 2 2 3 3" xfId="13598"/>
    <cellStyle name="20% - Accent5 12 2 2 3 3 2" xfId="13599"/>
    <cellStyle name="20% - Accent5 12 2 2 3 4" xfId="13600"/>
    <cellStyle name="20% - Accent5 12 2 2 4" xfId="13601"/>
    <cellStyle name="20% - Accent5 12 2 2 4 2" xfId="13602"/>
    <cellStyle name="20% - Accent5 12 2 2 4 2 2" xfId="13603"/>
    <cellStyle name="20% - Accent5 12 2 2 4 3" xfId="13604"/>
    <cellStyle name="20% - Accent5 12 2 2 5" xfId="13605"/>
    <cellStyle name="20% - Accent5 12 2 2 5 2" xfId="13606"/>
    <cellStyle name="20% - Accent5 12 2 2 6" xfId="13607"/>
    <cellStyle name="20% - Accent5 12 2 3" xfId="13608"/>
    <cellStyle name="20% - Accent5 12 2 3 2" xfId="13609"/>
    <cellStyle name="20% - Accent5 12 2 3 2 2" xfId="13610"/>
    <cellStyle name="20% - Accent5 12 2 3 2 2 2" xfId="13611"/>
    <cellStyle name="20% - Accent5 12 2 3 2 2 2 2" xfId="13612"/>
    <cellStyle name="20% - Accent5 12 2 3 2 2 3" xfId="13613"/>
    <cellStyle name="20% - Accent5 12 2 3 2 3" xfId="13614"/>
    <cellStyle name="20% - Accent5 12 2 3 2 3 2" xfId="13615"/>
    <cellStyle name="20% - Accent5 12 2 3 2 4" xfId="13616"/>
    <cellStyle name="20% - Accent5 12 2 3 3" xfId="13617"/>
    <cellStyle name="20% - Accent5 12 2 3 3 2" xfId="13618"/>
    <cellStyle name="20% - Accent5 12 2 3 3 2 2" xfId="13619"/>
    <cellStyle name="20% - Accent5 12 2 3 3 3" xfId="13620"/>
    <cellStyle name="20% - Accent5 12 2 3 4" xfId="13621"/>
    <cellStyle name="20% - Accent5 12 2 3 4 2" xfId="13622"/>
    <cellStyle name="20% - Accent5 12 2 3 5" xfId="13623"/>
    <cellStyle name="20% - Accent5 12 2 4" xfId="13624"/>
    <cellStyle name="20% - Accent5 12 2 4 2" xfId="13625"/>
    <cellStyle name="20% - Accent5 12 2 4 2 2" xfId="13626"/>
    <cellStyle name="20% - Accent5 12 2 4 2 2 2" xfId="13627"/>
    <cellStyle name="20% - Accent5 12 2 4 2 3" xfId="13628"/>
    <cellStyle name="20% - Accent5 12 2 4 3" xfId="13629"/>
    <cellStyle name="20% - Accent5 12 2 4 3 2" xfId="13630"/>
    <cellStyle name="20% - Accent5 12 2 4 4" xfId="13631"/>
    <cellStyle name="20% - Accent5 12 2 5" xfId="13632"/>
    <cellStyle name="20% - Accent5 12 2 5 2" xfId="13633"/>
    <cellStyle name="20% - Accent5 12 2 5 2 2" xfId="13634"/>
    <cellStyle name="20% - Accent5 12 2 5 3" xfId="13635"/>
    <cellStyle name="20% - Accent5 12 2 6" xfId="13636"/>
    <cellStyle name="20% - Accent5 12 2 6 2" xfId="13637"/>
    <cellStyle name="20% - Accent5 12 2 7" xfId="13638"/>
    <cellStyle name="20% - Accent5 12 3" xfId="13639"/>
    <cellStyle name="20% - Accent5 12 3 2" xfId="13640"/>
    <cellStyle name="20% - Accent5 12 3 2 2" xfId="13641"/>
    <cellStyle name="20% - Accent5 12 3 2 2 2" xfId="13642"/>
    <cellStyle name="20% - Accent5 12 3 2 2 2 2" xfId="13643"/>
    <cellStyle name="20% - Accent5 12 3 2 2 2 2 2" xfId="13644"/>
    <cellStyle name="20% - Accent5 12 3 2 2 2 3" xfId="13645"/>
    <cellStyle name="20% - Accent5 12 3 2 2 3" xfId="13646"/>
    <cellStyle name="20% - Accent5 12 3 2 2 3 2" xfId="13647"/>
    <cellStyle name="20% - Accent5 12 3 2 2 4" xfId="13648"/>
    <cellStyle name="20% - Accent5 12 3 2 3" xfId="13649"/>
    <cellStyle name="20% - Accent5 12 3 2 3 2" xfId="13650"/>
    <cellStyle name="20% - Accent5 12 3 2 3 2 2" xfId="13651"/>
    <cellStyle name="20% - Accent5 12 3 2 3 3" xfId="13652"/>
    <cellStyle name="20% - Accent5 12 3 2 4" xfId="13653"/>
    <cellStyle name="20% - Accent5 12 3 2 4 2" xfId="13654"/>
    <cellStyle name="20% - Accent5 12 3 2 5" xfId="13655"/>
    <cellStyle name="20% - Accent5 12 3 3" xfId="13656"/>
    <cellStyle name="20% - Accent5 12 3 3 2" xfId="13657"/>
    <cellStyle name="20% - Accent5 12 3 3 2 2" xfId="13658"/>
    <cellStyle name="20% - Accent5 12 3 3 2 2 2" xfId="13659"/>
    <cellStyle name="20% - Accent5 12 3 3 2 3" xfId="13660"/>
    <cellStyle name="20% - Accent5 12 3 3 3" xfId="13661"/>
    <cellStyle name="20% - Accent5 12 3 3 3 2" xfId="13662"/>
    <cellStyle name="20% - Accent5 12 3 3 4" xfId="13663"/>
    <cellStyle name="20% - Accent5 12 3 4" xfId="13664"/>
    <cellStyle name="20% - Accent5 12 3 4 2" xfId="13665"/>
    <cellStyle name="20% - Accent5 12 3 4 2 2" xfId="13666"/>
    <cellStyle name="20% - Accent5 12 3 4 3" xfId="13667"/>
    <cellStyle name="20% - Accent5 12 3 5" xfId="13668"/>
    <cellStyle name="20% - Accent5 12 3 5 2" xfId="13669"/>
    <cellStyle name="20% - Accent5 12 3 6" xfId="13670"/>
    <cellStyle name="20% - Accent5 12 4" xfId="13671"/>
    <cellStyle name="20% - Accent5 12 4 2" xfId="13672"/>
    <cellStyle name="20% - Accent5 12 4 2 2" xfId="13673"/>
    <cellStyle name="20% - Accent5 12 4 2 2 2" xfId="13674"/>
    <cellStyle name="20% - Accent5 12 4 2 2 2 2" xfId="13675"/>
    <cellStyle name="20% - Accent5 12 4 2 2 3" xfId="13676"/>
    <cellStyle name="20% - Accent5 12 4 2 3" xfId="13677"/>
    <cellStyle name="20% - Accent5 12 4 2 3 2" xfId="13678"/>
    <cellStyle name="20% - Accent5 12 4 2 4" xfId="13679"/>
    <cellStyle name="20% - Accent5 12 4 3" xfId="13680"/>
    <cellStyle name="20% - Accent5 12 4 3 2" xfId="13681"/>
    <cellStyle name="20% - Accent5 12 4 3 2 2" xfId="13682"/>
    <cellStyle name="20% - Accent5 12 4 3 3" xfId="13683"/>
    <cellStyle name="20% - Accent5 12 4 4" xfId="13684"/>
    <cellStyle name="20% - Accent5 12 4 4 2" xfId="13685"/>
    <cellStyle name="20% - Accent5 12 4 5" xfId="13686"/>
    <cellStyle name="20% - Accent5 12 5" xfId="13687"/>
    <cellStyle name="20% - Accent5 12 5 2" xfId="13688"/>
    <cellStyle name="20% - Accent5 12 5 2 2" xfId="13689"/>
    <cellStyle name="20% - Accent5 12 5 2 2 2" xfId="13690"/>
    <cellStyle name="20% - Accent5 12 5 2 3" xfId="13691"/>
    <cellStyle name="20% - Accent5 12 5 3" xfId="13692"/>
    <cellStyle name="20% - Accent5 12 5 3 2" xfId="13693"/>
    <cellStyle name="20% - Accent5 12 5 4" xfId="13694"/>
    <cellStyle name="20% - Accent5 12 6" xfId="13695"/>
    <cellStyle name="20% - Accent5 12 6 2" xfId="13696"/>
    <cellStyle name="20% - Accent5 12 6 2 2" xfId="13697"/>
    <cellStyle name="20% - Accent5 12 6 3" xfId="13698"/>
    <cellStyle name="20% - Accent5 12 7" xfId="13699"/>
    <cellStyle name="20% - Accent5 12 7 2" xfId="13700"/>
    <cellStyle name="20% - Accent5 12 8" xfId="13701"/>
    <cellStyle name="20% - Accent5 13" xfId="13702"/>
    <cellStyle name="20% - Accent5 13 2" xfId="13703"/>
    <cellStyle name="20% - Accent5 13 2 2" xfId="13704"/>
    <cellStyle name="20% - Accent5 13 2 2 2" xfId="13705"/>
    <cellStyle name="20% - Accent5 13 2 2 2 2" xfId="13706"/>
    <cellStyle name="20% - Accent5 13 2 2 2 2 2" xfId="13707"/>
    <cellStyle name="20% - Accent5 13 2 2 2 2 2 2" xfId="13708"/>
    <cellStyle name="20% - Accent5 13 2 2 2 2 2 2 2" xfId="13709"/>
    <cellStyle name="20% - Accent5 13 2 2 2 2 2 3" xfId="13710"/>
    <cellStyle name="20% - Accent5 13 2 2 2 2 3" xfId="13711"/>
    <cellStyle name="20% - Accent5 13 2 2 2 2 3 2" xfId="13712"/>
    <cellStyle name="20% - Accent5 13 2 2 2 2 4" xfId="13713"/>
    <cellStyle name="20% - Accent5 13 2 2 2 3" xfId="13714"/>
    <cellStyle name="20% - Accent5 13 2 2 2 3 2" xfId="13715"/>
    <cellStyle name="20% - Accent5 13 2 2 2 3 2 2" xfId="13716"/>
    <cellStyle name="20% - Accent5 13 2 2 2 3 3" xfId="13717"/>
    <cellStyle name="20% - Accent5 13 2 2 2 4" xfId="13718"/>
    <cellStyle name="20% - Accent5 13 2 2 2 4 2" xfId="13719"/>
    <cellStyle name="20% - Accent5 13 2 2 2 5" xfId="13720"/>
    <cellStyle name="20% - Accent5 13 2 2 3" xfId="13721"/>
    <cellStyle name="20% - Accent5 13 2 2 3 2" xfId="13722"/>
    <cellStyle name="20% - Accent5 13 2 2 3 2 2" xfId="13723"/>
    <cellStyle name="20% - Accent5 13 2 2 3 2 2 2" xfId="13724"/>
    <cellStyle name="20% - Accent5 13 2 2 3 2 3" xfId="13725"/>
    <cellStyle name="20% - Accent5 13 2 2 3 3" xfId="13726"/>
    <cellStyle name="20% - Accent5 13 2 2 3 3 2" xfId="13727"/>
    <cellStyle name="20% - Accent5 13 2 2 3 4" xfId="13728"/>
    <cellStyle name="20% - Accent5 13 2 2 4" xfId="13729"/>
    <cellStyle name="20% - Accent5 13 2 2 4 2" xfId="13730"/>
    <cellStyle name="20% - Accent5 13 2 2 4 2 2" xfId="13731"/>
    <cellStyle name="20% - Accent5 13 2 2 4 3" xfId="13732"/>
    <cellStyle name="20% - Accent5 13 2 2 5" xfId="13733"/>
    <cellStyle name="20% - Accent5 13 2 2 5 2" xfId="13734"/>
    <cellStyle name="20% - Accent5 13 2 2 6" xfId="13735"/>
    <cellStyle name="20% - Accent5 13 2 3" xfId="13736"/>
    <cellStyle name="20% - Accent5 13 2 3 2" xfId="13737"/>
    <cellStyle name="20% - Accent5 13 2 3 2 2" xfId="13738"/>
    <cellStyle name="20% - Accent5 13 2 3 2 2 2" xfId="13739"/>
    <cellStyle name="20% - Accent5 13 2 3 2 2 2 2" xfId="13740"/>
    <cellStyle name="20% - Accent5 13 2 3 2 2 3" xfId="13741"/>
    <cellStyle name="20% - Accent5 13 2 3 2 3" xfId="13742"/>
    <cellStyle name="20% - Accent5 13 2 3 2 3 2" xfId="13743"/>
    <cellStyle name="20% - Accent5 13 2 3 2 4" xfId="13744"/>
    <cellStyle name="20% - Accent5 13 2 3 3" xfId="13745"/>
    <cellStyle name="20% - Accent5 13 2 3 3 2" xfId="13746"/>
    <cellStyle name="20% - Accent5 13 2 3 3 2 2" xfId="13747"/>
    <cellStyle name="20% - Accent5 13 2 3 3 3" xfId="13748"/>
    <cellStyle name="20% - Accent5 13 2 3 4" xfId="13749"/>
    <cellStyle name="20% - Accent5 13 2 3 4 2" xfId="13750"/>
    <cellStyle name="20% - Accent5 13 2 3 5" xfId="13751"/>
    <cellStyle name="20% - Accent5 13 2 4" xfId="13752"/>
    <cellStyle name="20% - Accent5 13 2 4 2" xfId="13753"/>
    <cellStyle name="20% - Accent5 13 2 4 2 2" xfId="13754"/>
    <cellStyle name="20% - Accent5 13 2 4 2 2 2" xfId="13755"/>
    <cellStyle name="20% - Accent5 13 2 4 2 3" xfId="13756"/>
    <cellStyle name="20% - Accent5 13 2 4 3" xfId="13757"/>
    <cellStyle name="20% - Accent5 13 2 4 3 2" xfId="13758"/>
    <cellStyle name="20% - Accent5 13 2 4 4" xfId="13759"/>
    <cellStyle name="20% - Accent5 13 2 5" xfId="13760"/>
    <cellStyle name="20% - Accent5 13 2 5 2" xfId="13761"/>
    <cellStyle name="20% - Accent5 13 2 5 2 2" xfId="13762"/>
    <cellStyle name="20% - Accent5 13 2 5 3" xfId="13763"/>
    <cellStyle name="20% - Accent5 13 2 6" xfId="13764"/>
    <cellStyle name="20% - Accent5 13 2 6 2" xfId="13765"/>
    <cellStyle name="20% - Accent5 13 2 7" xfId="13766"/>
    <cellStyle name="20% - Accent5 13 3" xfId="13767"/>
    <cellStyle name="20% - Accent5 13 3 2" xfId="13768"/>
    <cellStyle name="20% - Accent5 13 3 2 2" xfId="13769"/>
    <cellStyle name="20% - Accent5 13 3 2 2 2" xfId="13770"/>
    <cellStyle name="20% - Accent5 13 3 2 2 2 2" xfId="13771"/>
    <cellStyle name="20% - Accent5 13 3 2 2 2 2 2" xfId="13772"/>
    <cellStyle name="20% - Accent5 13 3 2 2 2 3" xfId="13773"/>
    <cellStyle name="20% - Accent5 13 3 2 2 3" xfId="13774"/>
    <cellStyle name="20% - Accent5 13 3 2 2 3 2" xfId="13775"/>
    <cellStyle name="20% - Accent5 13 3 2 2 4" xfId="13776"/>
    <cellStyle name="20% - Accent5 13 3 2 3" xfId="13777"/>
    <cellStyle name="20% - Accent5 13 3 2 3 2" xfId="13778"/>
    <cellStyle name="20% - Accent5 13 3 2 3 2 2" xfId="13779"/>
    <cellStyle name="20% - Accent5 13 3 2 3 3" xfId="13780"/>
    <cellStyle name="20% - Accent5 13 3 2 4" xfId="13781"/>
    <cellStyle name="20% - Accent5 13 3 2 4 2" xfId="13782"/>
    <cellStyle name="20% - Accent5 13 3 2 5" xfId="13783"/>
    <cellStyle name="20% - Accent5 13 3 3" xfId="13784"/>
    <cellStyle name="20% - Accent5 13 3 3 2" xfId="13785"/>
    <cellStyle name="20% - Accent5 13 3 3 2 2" xfId="13786"/>
    <cellStyle name="20% - Accent5 13 3 3 2 2 2" xfId="13787"/>
    <cellStyle name="20% - Accent5 13 3 3 2 3" xfId="13788"/>
    <cellStyle name="20% - Accent5 13 3 3 3" xfId="13789"/>
    <cellStyle name="20% - Accent5 13 3 3 3 2" xfId="13790"/>
    <cellStyle name="20% - Accent5 13 3 3 4" xfId="13791"/>
    <cellStyle name="20% - Accent5 13 3 4" xfId="13792"/>
    <cellStyle name="20% - Accent5 13 3 4 2" xfId="13793"/>
    <cellStyle name="20% - Accent5 13 3 4 2 2" xfId="13794"/>
    <cellStyle name="20% - Accent5 13 3 4 3" xfId="13795"/>
    <cellStyle name="20% - Accent5 13 3 5" xfId="13796"/>
    <cellStyle name="20% - Accent5 13 3 5 2" xfId="13797"/>
    <cellStyle name="20% - Accent5 13 3 6" xfId="13798"/>
    <cellStyle name="20% - Accent5 13 4" xfId="13799"/>
    <cellStyle name="20% - Accent5 13 4 2" xfId="13800"/>
    <cellStyle name="20% - Accent5 13 4 2 2" xfId="13801"/>
    <cellStyle name="20% - Accent5 13 4 2 2 2" xfId="13802"/>
    <cellStyle name="20% - Accent5 13 4 2 2 2 2" xfId="13803"/>
    <cellStyle name="20% - Accent5 13 4 2 2 3" xfId="13804"/>
    <cellStyle name="20% - Accent5 13 4 2 3" xfId="13805"/>
    <cellStyle name="20% - Accent5 13 4 2 3 2" xfId="13806"/>
    <cellStyle name="20% - Accent5 13 4 2 4" xfId="13807"/>
    <cellStyle name="20% - Accent5 13 4 3" xfId="13808"/>
    <cellStyle name="20% - Accent5 13 4 3 2" xfId="13809"/>
    <cellStyle name="20% - Accent5 13 4 3 2 2" xfId="13810"/>
    <cellStyle name="20% - Accent5 13 4 3 3" xfId="13811"/>
    <cellStyle name="20% - Accent5 13 4 4" xfId="13812"/>
    <cellStyle name="20% - Accent5 13 4 4 2" xfId="13813"/>
    <cellStyle name="20% - Accent5 13 4 5" xfId="13814"/>
    <cellStyle name="20% - Accent5 13 5" xfId="13815"/>
    <cellStyle name="20% - Accent5 13 5 2" xfId="13816"/>
    <cellStyle name="20% - Accent5 13 5 2 2" xfId="13817"/>
    <cellStyle name="20% - Accent5 13 5 2 2 2" xfId="13818"/>
    <cellStyle name="20% - Accent5 13 5 2 3" xfId="13819"/>
    <cellStyle name="20% - Accent5 13 5 3" xfId="13820"/>
    <cellStyle name="20% - Accent5 13 5 3 2" xfId="13821"/>
    <cellStyle name="20% - Accent5 13 5 4" xfId="13822"/>
    <cellStyle name="20% - Accent5 13 6" xfId="13823"/>
    <cellStyle name="20% - Accent5 13 6 2" xfId="13824"/>
    <cellStyle name="20% - Accent5 13 6 2 2" xfId="13825"/>
    <cellStyle name="20% - Accent5 13 6 3" xfId="13826"/>
    <cellStyle name="20% - Accent5 13 7" xfId="13827"/>
    <cellStyle name="20% - Accent5 13 7 2" xfId="13828"/>
    <cellStyle name="20% - Accent5 13 8" xfId="13829"/>
    <cellStyle name="20% - Accent5 14" xfId="13830"/>
    <cellStyle name="20% - Accent5 14 2" xfId="13831"/>
    <cellStyle name="20% - Accent5 14 2 2" xfId="13832"/>
    <cellStyle name="20% - Accent5 14 2 2 2" xfId="13833"/>
    <cellStyle name="20% - Accent5 14 2 2 2 2" xfId="13834"/>
    <cellStyle name="20% - Accent5 14 2 2 2 2 2" xfId="13835"/>
    <cellStyle name="20% - Accent5 14 2 2 2 2 2 2" xfId="13836"/>
    <cellStyle name="20% - Accent5 14 2 2 2 2 2 2 2" xfId="13837"/>
    <cellStyle name="20% - Accent5 14 2 2 2 2 2 3" xfId="13838"/>
    <cellStyle name="20% - Accent5 14 2 2 2 2 3" xfId="13839"/>
    <cellStyle name="20% - Accent5 14 2 2 2 2 3 2" xfId="13840"/>
    <cellStyle name="20% - Accent5 14 2 2 2 2 4" xfId="13841"/>
    <cellStyle name="20% - Accent5 14 2 2 2 3" xfId="13842"/>
    <cellStyle name="20% - Accent5 14 2 2 2 3 2" xfId="13843"/>
    <cellStyle name="20% - Accent5 14 2 2 2 3 2 2" xfId="13844"/>
    <cellStyle name="20% - Accent5 14 2 2 2 3 3" xfId="13845"/>
    <cellStyle name="20% - Accent5 14 2 2 2 4" xfId="13846"/>
    <cellStyle name="20% - Accent5 14 2 2 2 4 2" xfId="13847"/>
    <cellStyle name="20% - Accent5 14 2 2 2 5" xfId="13848"/>
    <cellStyle name="20% - Accent5 14 2 2 3" xfId="13849"/>
    <cellStyle name="20% - Accent5 14 2 2 3 2" xfId="13850"/>
    <cellStyle name="20% - Accent5 14 2 2 3 2 2" xfId="13851"/>
    <cellStyle name="20% - Accent5 14 2 2 3 2 2 2" xfId="13852"/>
    <cellStyle name="20% - Accent5 14 2 2 3 2 3" xfId="13853"/>
    <cellStyle name="20% - Accent5 14 2 2 3 3" xfId="13854"/>
    <cellStyle name="20% - Accent5 14 2 2 3 3 2" xfId="13855"/>
    <cellStyle name="20% - Accent5 14 2 2 3 4" xfId="13856"/>
    <cellStyle name="20% - Accent5 14 2 2 4" xfId="13857"/>
    <cellStyle name="20% - Accent5 14 2 2 4 2" xfId="13858"/>
    <cellStyle name="20% - Accent5 14 2 2 4 2 2" xfId="13859"/>
    <cellStyle name="20% - Accent5 14 2 2 4 3" xfId="13860"/>
    <cellStyle name="20% - Accent5 14 2 2 5" xfId="13861"/>
    <cellStyle name="20% - Accent5 14 2 2 5 2" xfId="13862"/>
    <cellStyle name="20% - Accent5 14 2 2 6" xfId="13863"/>
    <cellStyle name="20% - Accent5 14 2 3" xfId="13864"/>
    <cellStyle name="20% - Accent5 14 2 3 2" xfId="13865"/>
    <cellStyle name="20% - Accent5 14 2 3 2 2" xfId="13866"/>
    <cellStyle name="20% - Accent5 14 2 3 2 2 2" xfId="13867"/>
    <cellStyle name="20% - Accent5 14 2 3 2 2 2 2" xfId="13868"/>
    <cellStyle name="20% - Accent5 14 2 3 2 2 3" xfId="13869"/>
    <cellStyle name="20% - Accent5 14 2 3 2 3" xfId="13870"/>
    <cellStyle name="20% - Accent5 14 2 3 2 3 2" xfId="13871"/>
    <cellStyle name="20% - Accent5 14 2 3 2 4" xfId="13872"/>
    <cellStyle name="20% - Accent5 14 2 3 3" xfId="13873"/>
    <cellStyle name="20% - Accent5 14 2 3 3 2" xfId="13874"/>
    <cellStyle name="20% - Accent5 14 2 3 3 2 2" xfId="13875"/>
    <cellStyle name="20% - Accent5 14 2 3 3 3" xfId="13876"/>
    <cellStyle name="20% - Accent5 14 2 3 4" xfId="13877"/>
    <cellStyle name="20% - Accent5 14 2 3 4 2" xfId="13878"/>
    <cellStyle name="20% - Accent5 14 2 3 5" xfId="13879"/>
    <cellStyle name="20% - Accent5 14 2 4" xfId="13880"/>
    <cellStyle name="20% - Accent5 14 2 4 2" xfId="13881"/>
    <cellStyle name="20% - Accent5 14 2 4 2 2" xfId="13882"/>
    <cellStyle name="20% - Accent5 14 2 4 2 2 2" xfId="13883"/>
    <cellStyle name="20% - Accent5 14 2 4 2 3" xfId="13884"/>
    <cellStyle name="20% - Accent5 14 2 4 3" xfId="13885"/>
    <cellStyle name="20% - Accent5 14 2 4 3 2" xfId="13886"/>
    <cellStyle name="20% - Accent5 14 2 4 4" xfId="13887"/>
    <cellStyle name="20% - Accent5 14 2 5" xfId="13888"/>
    <cellStyle name="20% - Accent5 14 2 5 2" xfId="13889"/>
    <cellStyle name="20% - Accent5 14 2 5 2 2" xfId="13890"/>
    <cellStyle name="20% - Accent5 14 2 5 3" xfId="13891"/>
    <cellStyle name="20% - Accent5 14 2 6" xfId="13892"/>
    <cellStyle name="20% - Accent5 14 2 6 2" xfId="13893"/>
    <cellStyle name="20% - Accent5 14 2 7" xfId="13894"/>
    <cellStyle name="20% - Accent5 14 3" xfId="13895"/>
    <cellStyle name="20% - Accent5 14 3 2" xfId="13896"/>
    <cellStyle name="20% - Accent5 14 3 2 2" xfId="13897"/>
    <cellStyle name="20% - Accent5 14 3 2 2 2" xfId="13898"/>
    <cellStyle name="20% - Accent5 14 3 2 2 2 2" xfId="13899"/>
    <cellStyle name="20% - Accent5 14 3 2 2 2 2 2" xfId="13900"/>
    <cellStyle name="20% - Accent5 14 3 2 2 2 3" xfId="13901"/>
    <cellStyle name="20% - Accent5 14 3 2 2 3" xfId="13902"/>
    <cellStyle name="20% - Accent5 14 3 2 2 3 2" xfId="13903"/>
    <cellStyle name="20% - Accent5 14 3 2 2 4" xfId="13904"/>
    <cellStyle name="20% - Accent5 14 3 2 3" xfId="13905"/>
    <cellStyle name="20% - Accent5 14 3 2 3 2" xfId="13906"/>
    <cellStyle name="20% - Accent5 14 3 2 3 2 2" xfId="13907"/>
    <cellStyle name="20% - Accent5 14 3 2 3 3" xfId="13908"/>
    <cellStyle name="20% - Accent5 14 3 2 4" xfId="13909"/>
    <cellStyle name="20% - Accent5 14 3 2 4 2" xfId="13910"/>
    <cellStyle name="20% - Accent5 14 3 2 5" xfId="13911"/>
    <cellStyle name="20% - Accent5 14 3 3" xfId="13912"/>
    <cellStyle name="20% - Accent5 14 3 3 2" xfId="13913"/>
    <cellStyle name="20% - Accent5 14 3 3 2 2" xfId="13914"/>
    <cellStyle name="20% - Accent5 14 3 3 2 2 2" xfId="13915"/>
    <cellStyle name="20% - Accent5 14 3 3 2 3" xfId="13916"/>
    <cellStyle name="20% - Accent5 14 3 3 3" xfId="13917"/>
    <cellStyle name="20% - Accent5 14 3 3 3 2" xfId="13918"/>
    <cellStyle name="20% - Accent5 14 3 3 4" xfId="13919"/>
    <cellStyle name="20% - Accent5 14 3 4" xfId="13920"/>
    <cellStyle name="20% - Accent5 14 3 4 2" xfId="13921"/>
    <cellStyle name="20% - Accent5 14 3 4 2 2" xfId="13922"/>
    <cellStyle name="20% - Accent5 14 3 4 3" xfId="13923"/>
    <cellStyle name="20% - Accent5 14 3 5" xfId="13924"/>
    <cellStyle name="20% - Accent5 14 3 5 2" xfId="13925"/>
    <cellStyle name="20% - Accent5 14 3 6" xfId="13926"/>
    <cellStyle name="20% - Accent5 14 4" xfId="13927"/>
    <cellStyle name="20% - Accent5 14 4 2" xfId="13928"/>
    <cellStyle name="20% - Accent5 14 4 2 2" xfId="13929"/>
    <cellStyle name="20% - Accent5 14 4 2 2 2" xfId="13930"/>
    <cellStyle name="20% - Accent5 14 4 2 2 2 2" xfId="13931"/>
    <cellStyle name="20% - Accent5 14 4 2 2 3" xfId="13932"/>
    <cellStyle name="20% - Accent5 14 4 2 3" xfId="13933"/>
    <cellStyle name="20% - Accent5 14 4 2 3 2" xfId="13934"/>
    <cellStyle name="20% - Accent5 14 4 2 4" xfId="13935"/>
    <cellStyle name="20% - Accent5 14 4 3" xfId="13936"/>
    <cellStyle name="20% - Accent5 14 4 3 2" xfId="13937"/>
    <cellStyle name="20% - Accent5 14 4 3 2 2" xfId="13938"/>
    <cellStyle name="20% - Accent5 14 4 3 3" xfId="13939"/>
    <cellStyle name="20% - Accent5 14 4 4" xfId="13940"/>
    <cellStyle name="20% - Accent5 14 4 4 2" xfId="13941"/>
    <cellStyle name="20% - Accent5 14 4 5" xfId="13942"/>
    <cellStyle name="20% - Accent5 14 5" xfId="13943"/>
    <cellStyle name="20% - Accent5 14 5 2" xfId="13944"/>
    <cellStyle name="20% - Accent5 14 5 2 2" xfId="13945"/>
    <cellStyle name="20% - Accent5 14 5 2 2 2" xfId="13946"/>
    <cellStyle name="20% - Accent5 14 5 2 3" xfId="13947"/>
    <cellStyle name="20% - Accent5 14 5 3" xfId="13948"/>
    <cellStyle name="20% - Accent5 14 5 3 2" xfId="13949"/>
    <cellStyle name="20% - Accent5 14 5 4" xfId="13950"/>
    <cellStyle name="20% - Accent5 14 6" xfId="13951"/>
    <cellStyle name="20% - Accent5 14 6 2" xfId="13952"/>
    <cellStyle name="20% - Accent5 14 6 2 2" xfId="13953"/>
    <cellStyle name="20% - Accent5 14 6 3" xfId="13954"/>
    <cellStyle name="20% - Accent5 14 7" xfId="13955"/>
    <cellStyle name="20% - Accent5 14 7 2" xfId="13956"/>
    <cellStyle name="20% - Accent5 14 8" xfId="13957"/>
    <cellStyle name="20% - Accent5 15" xfId="13958"/>
    <cellStyle name="20% - Accent5 15 2" xfId="13959"/>
    <cellStyle name="20% - Accent5 15 2 2" xfId="13960"/>
    <cellStyle name="20% - Accent5 15 2 2 2" xfId="13961"/>
    <cellStyle name="20% - Accent5 15 2 2 2 2" xfId="13962"/>
    <cellStyle name="20% - Accent5 15 2 2 2 2 2" xfId="13963"/>
    <cellStyle name="20% - Accent5 15 2 2 2 2 2 2" xfId="13964"/>
    <cellStyle name="20% - Accent5 15 2 2 2 2 2 2 2" xfId="13965"/>
    <cellStyle name="20% - Accent5 15 2 2 2 2 2 3" xfId="13966"/>
    <cellStyle name="20% - Accent5 15 2 2 2 2 3" xfId="13967"/>
    <cellStyle name="20% - Accent5 15 2 2 2 2 3 2" xfId="13968"/>
    <cellStyle name="20% - Accent5 15 2 2 2 2 4" xfId="13969"/>
    <cellStyle name="20% - Accent5 15 2 2 2 3" xfId="13970"/>
    <cellStyle name="20% - Accent5 15 2 2 2 3 2" xfId="13971"/>
    <cellStyle name="20% - Accent5 15 2 2 2 3 2 2" xfId="13972"/>
    <cellStyle name="20% - Accent5 15 2 2 2 3 3" xfId="13973"/>
    <cellStyle name="20% - Accent5 15 2 2 2 4" xfId="13974"/>
    <cellStyle name="20% - Accent5 15 2 2 2 4 2" xfId="13975"/>
    <cellStyle name="20% - Accent5 15 2 2 2 5" xfId="13976"/>
    <cellStyle name="20% - Accent5 15 2 2 3" xfId="13977"/>
    <cellStyle name="20% - Accent5 15 2 2 3 2" xfId="13978"/>
    <cellStyle name="20% - Accent5 15 2 2 3 2 2" xfId="13979"/>
    <cellStyle name="20% - Accent5 15 2 2 3 2 2 2" xfId="13980"/>
    <cellStyle name="20% - Accent5 15 2 2 3 2 3" xfId="13981"/>
    <cellStyle name="20% - Accent5 15 2 2 3 3" xfId="13982"/>
    <cellStyle name="20% - Accent5 15 2 2 3 3 2" xfId="13983"/>
    <cellStyle name="20% - Accent5 15 2 2 3 4" xfId="13984"/>
    <cellStyle name="20% - Accent5 15 2 2 4" xfId="13985"/>
    <cellStyle name="20% - Accent5 15 2 2 4 2" xfId="13986"/>
    <cellStyle name="20% - Accent5 15 2 2 4 2 2" xfId="13987"/>
    <cellStyle name="20% - Accent5 15 2 2 4 3" xfId="13988"/>
    <cellStyle name="20% - Accent5 15 2 2 5" xfId="13989"/>
    <cellStyle name="20% - Accent5 15 2 2 5 2" xfId="13990"/>
    <cellStyle name="20% - Accent5 15 2 2 6" xfId="13991"/>
    <cellStyle name="20% - Accent5 15 2 3" xfId="13992"/>
    <cellStyle name="20% - Accent5 15 2 3 2" xfId="13993"/>
    <cellStyle name="20% - Accent5 15 2 3 2 2" xfId="13994"/>
    <cellStyle name="20% - Accent5 15 2 3 2 2 2" xfId="13995"/>
    <cellStyle name="20% - Accent5 15 2 3 2 2 2 2" xfId="13996"/>
    <cellStyle name="20% - Accent5 15 2 3 2 2 3" xfId="13997"/>
    <cellStyle name="20% - Accent5 15 2 3 2 3" xfId="13998"/>
    <cellStyle name="20% - Accent5 15 2 3 2 3 2" xfId="13999"/>
    <cellStyle name="20% - Accent5 15 2 3 2 4" xfId="14000"/>
    <cellStyle name="20% - Accent5 15 2 3 3" xfId="14001"/>
    <cellStyle name="20% - Accent5 15 2 3 3 2" xfId="14002"/>
    <cellStyle name="20% - Accent5 15 2 3 3 2 2" xfId="14003"/>
    <cellStyle name="20% - Accent5 15 2 3 3 3" xfId="14004"/>
    <cellStyle name="20% - Accent5 15 2 3 4" xfId="14005"/>
    <cellStyle name="20% - Accent5 15 2 3 4 2" xfId="14006"/>
    <cellStyle name="20% - Accent5 15 2 3 5" xfId="14007"/>
    <cellStyle name="20% - Accent5 15 2 4" xfId="14008"/>
    <cellStyle name="20% - Accent5 15 2 4 2" xfId="14009"/>
    <cellStyle name="20% - Accent5 15 2 4 2 2" xfId="14010"/>
    <cellStyle name="20% - Accent5 15 2 4 2 2 2" xfId="14011"/>
    <cellStyle name="20% - Accent5 15 2 4 2 3" xfId="14012"/>
    <cellStyle name="20% - Accent5 15 2 4 3" xfId="14013"/>
    <cellStyle name="20% - Accent5 15 2 4 3 2" xfId="14014"/>
    <cellStyle name="20% - Accent5 15 2 4 4" xfId="14015"/>
    <cellStyle name="20% - Accent5 15 2 5" xfId="14016"/>
    <cellStyle name="20% - Accent5 15 2 5 2" xfId="14017"/>
    <cellStyle name="20% - Accent5 15 2 5 2 2" xfId="14018"/>
    <cellStyle name="20% - Accent5 15 2 5 3" xfId="14019"/>
    <cellStyle name="20% - Accent5 15 2 6" xfId="14020"/>
    <cellStyle name="20% - Accent5 15 2 6 2" xfId="14021"/>
    <cellStyle name="20% - Accent5 15 2 7" xfId="14022"/>
    <cellStyle name="20% - Accent5 15 3" xfId="14023"/>
    <cellStyle name="20% - Accent5 15 3 2" xfId="14024"/>
    <cellStyle name="20% - Accent5 15 3 2 2" xfId="14025"/>
    <cellStyle name="20% - Accent5 15 3 2 2 2" xfId="14026"/>
    <cellStyle name="20% - Accent5 15 3 2 2 2 2" xfId="14027"/>
    <cellStyle name="20% - Accent5 15 3 2 2 2 2 2" xfId="14028"/>
    <cellStyle name="20% - Accent5 15 3 2 2 2 3" xfId="14029"/>
    <cellStyle name="20% - Accent5 15 3 2 2 3" xfId="14030"/>
    <cellStyle name="20% - Accent5 15 3 2 2 3 2" xfId="14031"/>
    <cellStyle name="20% - Accent5 15 3 2 2 4" xfId="14032"/>
    <cellStyle name="20% - Accent5 15 3 2 3" xfId="14033"/>
    <cellStyle name="20% - Accent5 15 3 2 3 2" xfId="14034"/>
    <cellStyle name="20% - Accent5 15 3 2 3 2 2" xfId="14035"/>
    <cellStyle name="20% - Accent5 15 3 2 3 3" xfId="14036"/>
    <cellStyle name="20% - Accent5 15 3 2 4" xfId="14037"/>
    <cellStyle name="20% - Accent5 15 3 2 4 2" xfId="14038"/>
    <cellStyle name="20% - Accent5 15 3 2 5" xfId="14039"/>
    <cellStyle name="20% - Accent5 15 3 3" xfId="14040"/>
    <cellStyle name="20% - Accent5 15 3 3 2" xfId="14041"/>
    <cellStyle name="20% - Accent5 15 3 3 2 2" xfId="14042"/>
    <cellStyle name="20% - Accent5 15 3 3 2 2 2" xfId="14043"/>
    <cellStyle name="20% - Accent5 15 3 3 2 3" xfId="14044"/>
    <cellStyle name="20% - Accent5 15 3 3 3" xfId="14045"/>
    <cellStyle name="20% - Accent5 15 3 3 3 2" xfId="14046"/>
    <cellStyle name="20% - Accent5 15 3 3 4" xfId="14047"/>
    <cellStyle name="20% - Accent5 15 3 4" xfId="14048"/>
    <cellStyle name="20% - Accent5 15 3 4 2" xfId="14049"/>
    <cellStyle name="20% - Accent5 15 3 4 2 2" xfId="14050"/>
    <cellStyle name="20% - Accent5 15 3 4 3" xfId="14051"/>
    <cellStyle name="20% - Accent5 15 3 5" xfId="14052"/>
    <cellStyle name="20% - Accent5 15 3 5 2" xfId="14053"/>
    <cellStyle name="20% - Accent5 15 3 6" xfId="14054"/>
    <cellStyle name="20% - Accent5 15 4" xfId="14055"/>
    <cellStyle name="20% - Accent5 15 4 2" xfId="14056"/>
    <cellStyle name="20% - Accent5 15 4 2 2" xfId="14057"/>
    <cellStyle name="20% - Accent5 15 4 2 2 2" xfId="14058"/>
    <cellStyle name="20% - Accent5 15 4 2 2 2 2" xfId="14059"/>
    <cellStyle name="20% - Accent5 15 4 2 2 3" xfId="14060"/>
    <cellStyle name="20% - Accent5 15 4 2 3" xfId="14061"/>
    <cellStyle name="20% - Accent5 15 4 2 3 2" xfId="14062"/>
    <cellStyle name="20% - Accent5 15 4 2 4" xfId="14063"/>
    <cellStyle name="20% - Accent5 15 4 3" xfId="14064"/>
    <cellStyle name="20% - Accent5 15 4 3 2" xfId="14065"/>
    <cellStyle name="20% - Accent5 15 4 3 2 2" xfId="14066"/>
    <cellStyle name="20% - Accent5 15 4 3 3" xfId="14067"/>
    <cellStyle name="20% - Accent5 15 4 4" xfId="14068"/>
    <cellStyle name="20% - Accent5 15 4 4 2" xfId="14069"/>
    <cellStyle name="20% - Accent5 15 4 5" xfId="14070"/>
    <cellStyle name="20% - Accent5 15 5" xfId="14071"/>
    <cellStyle name="20% - Accent5 15 5 2" xfId="14072"/>
    <cellStyle name="20% - Accent5 15 5 2 2" xfId="14073"/>
    <cellStyle name="20% - Accent5 15 5 2 2 2" xfId="14074"/>
    <cellStyle name="20% - Accent5 15 5 2 3" xfId="14075"/>
    <cellStyle name="20% - Accent5 15 5 3" xfId="14076"/>
    <cellStyle name="20% - Accent5 15 5 3 2" xfId="14077"/>
    <cellStyle name="20% - Accent5 15 5 4" xfId="14078"/>
    <cellStyle name="20% - Accent5 15 6" xfId="14079"/>
    <cellStyle name="20% - Accent5 15 6 2" xfId="14080"/>
    <cellStyle name="20% - Accent5 15 6 2 2" xfId="14081"/>
    <cellStyle name="20% - Accent5 15 6 3" xfId="14082"/>
    <cellStyle name="20% - Accent5 15 7" xfId="14083"/>
    <cellStyle name="20% - Accent5 15 7 2" xfId="14084"/>
    <cellStyle name="20% - Accent5 15 8" xfId="14085"/>
    <cellStyle name="20% - Accent5 16" xfId="14086"/>
    <cellStyle name="20% - Accent5 16 2" xfId="14087"/>
    <cellStyle name="20% - Accent5 16 2 2" xfId="14088"/>
    <cellStyle name="20% - Accent5 16 2 2 2" xfId="14089"/>
    <cellStyle name="20% - Accent5 16 2 2 2 2" xfId="14090"/>
    <cellStyle name="20% - Accent5 16 2 2 2 2 2" xfId="14091"/>
    <cellStyle name="20% - Accent5 16 2 2 2 2 2 2" xfId="14092"/>
    <cellStyle name="20% - Accent5 16 2 2 2 2 2 2 2" xfId="14093"/>
    <cellStyle name="20% - Accent5 16 2 2 2 2 2 3" xfId="14094"/>
    <cellStyle name="20% - Accent5 16 2 2 2 2 3" xfId="14095"/>
    <cellStyle name="20% - Accent5 16 2 2 2 2 3 2" xfId="14096"/>
    <cellStyle name="20% - Accent5 16 2 2 2 2 4" xfId="14097"/>
    <cellStyle name="20% - Accent5 16 2 2 2 3" xfId="14098"/>
    <cellStyle name="20% - Accent5 16 2 2 2 3 2" xfId="14099"/>
    <cellStyle name="20% - Accent5 16 2 2 2 3 2 2" xfId="14100"/>
    <cellStyle name="20% - Accent5 16 2 2 2 3 3" xfId="14101"/>
    <cellStyle name="20% - Accent5 16 2 2 2 4" xfId="14102"/>
    <cellStyle name="20% - Accent5 16 2 2 2 4 2" xfId="14103"/>
    <cellStyle name="20% - Accent5 16 2 2 2 5" xfId="14104"/>
    <cellStyle name="20% - Accent5 16 2 2 3" xfId="14105"/>
    <cellStyle name="20% - Accent5 16 2 2 3 2" xfId="14106"/>
    <cellStyle name="20% - Accent5 16 2 2 3 2 2" xfId="14107"/>
    <cellStyle name="20% - Accent5 16 2 2 3 2 2 2" xfId="14108"/>
    <cellStyle name="20% - Accent5 16 2 2 3 2 3" xfId="14109"/>
    <cellStyle name="20% - Accent5 16 2 2 3 3" xfId="14110"/>
    <cellStyle name="20% - Accent5 16 2 2 3 3 2" xfId="14111"/>
    <cellStyle name="20% - Accent5 16 2 2 3 4" xfId="14112"/>
    <cellStyle name="20% - Accent5 16 2 2 4" xfId="14113"/>
    <cellStyle name="20% - Accent5 16 2 2 4 2" xfId="14114"/>
    <cellStyle name="20% - Accent5 16 2 2 4 2 2" xfId="14115"/>
    <cellStyle name="20% - Accent5 16 2 2 4 3" xfId="14116"/>
    <cellStyle name="20% - Accent5 16 2 2 5" xfId="14117"/>
    <cellStyle name="20% - Accent5 16 2 2 5 2" xfId="14118"/>
    <cellStyle name="20% - Accent5 16 2 2 6" xfId="14119"/>
    <cellStyle name="20% - Accent5 16 2 3" xfId="14120"/>
    <cellStyle name="20% - Accent5 16 2 3 2" xfId="14121"/>
    <cellStyle name="20% - Accent5 16 2 3 2 2" xfId="14122"/>
    <cellStyle name="20% - Accent5 16 2 3 2 2 2" xfId="14123"/>
    <cellStyle name="20% - Accent5 16 2 3 2 2 2 2" xfId="14124"/>
    <cellStyle name="20% - Accent5 16 2 3 2 2 3" xfId="14125"/>
    <cellStyle name="20% - Accent5 16 2 3 2 3" xfId="14126"/>
    <cellStyle name="20% - Accent5 16 2 3 2 3 2" xfId="14127"/>
    <cellStyle name="20% - Accent5 16 2 3 2 4" xfId="14128"/>
    <cellStyle name="20% - Accent5 16 2 3 3" xfId="14129"/>
    <cellStyle name="20% - Accent5 16 2 3 3 2" xfId="14130"/>
    <cellStyle name="20% - Accent5 16 2 3 3 2 2" xfId="14131"/>
    <cellStyle name="20% - Accent5 16 2 3 3 3" xfId="14132"/>
    <cellStyle name="20% - Accent5 16 2 3 4" xfId="14133"/>
    <cellStyle name="20% - Accent5 16 2 3 4 2" xfId="14134"/>
    <cellStyle name="20% - Accent5 16 2 3 5" xfId="14135"/>
    <cellStyle name="20% - Accent5 16 2 4" xfId="14136"/>
    <cellStyle name="20% - Accent5 16 2 4 2" xfId="14137"/>
    <cellStyle name="20% - Accent5 16 2 4 2 2" xfId="14138"/>
    <cellStyle name="20% - Accent5 16 2 4 2 2 2" xfId="14139"/>
    <cellStyle name="20% - Accent5 16 2 4 2 3" xfId="14140"/>
    <cellStyle name="20% - Accent5 16 2 4 3" xfId="14141"/>
    <cellStyle name="20% - Accent5 16 2 4 3 2" xfId="14142"/>
    <cellStyle name="20% - Accent5 16 2 4 4" xfId="14143"/>
    <cellStyle name="20% - Accent5 16 2 5" xfId="14144"/>
    <cellStyle name="20% - Accent5 16 2 5 2" xfId="14145"/>
    <cellStyle name="20% - Accent5 16 2 5 2 2" xfId="14146"/>
    <cellStyle name="20% - Accent5 16 2 5 3" xfId="14147"/>
    <cellStyle name="20% - Accent5 16 2 6" xfId="14148"/>
    <cellStyle name="20% - Accent5 16 2 6 2" xfId="14149"/>
    <cellStyle name="20% - Accent5 16 2 7" xfId="14150"/>
    <cellStyle name="20% - Accent5 16 3" xfId="14151"/>
    <cellStyle name="20% - Accent5 16 3 2" xfId="14152"/>
    <cellStyle name="20% - Accent5 16 3 2 2" xfId="14153"/>
    <cellStyle name="20% - Accent5 16 3 2 2 2" xfId="14154"/>
    <cellStyle name="20% - Accent5 16 3 2 2 2 2" xfId="14155"/>
    <cellStyle name="20% - Accent5 16 3 2 2 2 2 2" xfId="14156"/>
    <cellStyle name="20% - Accent5 16 3 2 2 2 3" xfId="14157"/>
    <cellStyle name="20% - Accent5 16 3 2 2 3" xfId="14158"/>
    <cellStyle name="20% - Accent5 16 3 2 2 3 2" xfId="14159"/>
    <cellStyle name="20% - Accent5 16 3 2 2 4" xfId="14160"/>
    <cellStyle name="20% - Accent5 16 3 2 3" xfId="14161"/>
    <cellStyle name="20% - Accent5 16 3 2 3 2" xfId="14162"/>
    <cellStyle name="20% - Accent5 16 3 2 3 2 2" xfId="14163"/>
    <cellStyle name="20% - Accent5 16 3 2 3 3" xfId="14164"/>
    <cellStyle name="20% - Accent5 16 3 2 4" xfId="14165"/>
    <cellStyle name="20% - Accent5 16 3 2 4 2" xfId="14166"/>
    <cellStyle name="20% - Accent5 16 3 2 5" xfId="14167"/>
    <cellStyle name="20% - Accent5 16 3 3" xfId="14168"/>
    <cellStyle name="20% - Accent5 16 3 3 2" xfId="14169"/>
    <cellStyle name="20% - Accent5 16 3 3 2 2" xfId="14170"/>
    <cellStyle name="20% - Accent5 16 3 3 2 2 2" xfId="14171"/>
    <cellStyle name="20% - Accent5 16 3 3 2 3" xfId="14172"/>
    <cellStyle name="20% - Accent5 16 3 3 3" xfId="14173"/>
    <cellStyle name="20% - Accent5 16 3 3 3 2" xfId="14174"/>
    <cellStyle name="20% - Accent5 16 3 3 4" xfId="14175"/>
    <cellStyle name="20% - Accent5 16 3 4" xfId="14176"/>
    <cellStyle name="20% - Accent5 16 3 4 2" xfId="14177"/>
    <cellStyle name="20% - Accent5 16 3 4 2 2" xfId="14178"/>
    <cellStyle name="20% - Accent5 16 3 4 3" xfId="14179"/>
    <cellStyle name="20% - Accent5 16 3 5" xfId="14180"/>
    <cellStyle name="20% - Accent5 16 3 5 2" xfId="14181"/>
    <cellStyle name="20% - Accent5 16 3 6" xfId="14182"/>
    <cellStyle name="20% - Accent5 16 4" xfId="14183"/>
    <cellStyle name="20% - Accent5 16 4 2" xfId="14184"/>
    <cellStyle name="20% - Accent5 16 4 2 2" xfId="14185"/>
    <cellStyle name="20% - Accent5 16 4 2 2 2" xfId="14186"/>
    <cellStyle name="20% - Accent5 16 4 2 2 2 2" xfId="14187"/>
    <cellStyle name="20% - Accent5 16 4 2 2 3" xfId="14188"/>
    <cellStyle name="20% - Accent5 16 4 2 3" xfId="14189"/>
    <cellStyle name="20% - Accent5 16 4 2 3 2" xfId="14190"/>
    <cellStyle name="20% - Accent5 16 4 2 4" xfId="14191"/>
    <cellStyle name="20% - Accent5 16 4 3" xfId="14192"/>
    <cellStyle name="20% - Accent5 16 4 3 2" xfId="14193"/>
    <cellStyle name="20% - Accent5 16 4 3 2 2" xfId="14194"/>
    <cellStyle name="20% - Accent5 16 4 3 3" xfId="14195"/>
    <cellStyle name="20% - Accent5 16 4 4" xfId="14196"/>
    <cellStyle name="20% - Accent5 16 4 4 2" xfId="14197"/>
    <cellStyle name="20% - Accent5 16 4 5" xfId="14198"/>
    <cellStyle name="20% - Accent5 16 5" xfId="14199"/>
    <cellStyle name="20% - Accent5 16 5 2" xfId="14200"/>
    <cellStyle name="20% - Accent5 16 5 2 2" xfId="14201"/>
    <cellStyle name="20% - Accent5 16 5 2 2 2" xfId="14202"/>
    <cellStyle name="20% - Accent5 16 5 2 3" xfId="14203"/>
    <cellStyle name="20% - Accent5 16 5 3" xfId="14204"/>
    <cellStyle name="20% - Accent5 16 5 3 2" xfId="14205"/>
    <cellStyle name="20% - Accent5 16 5 4" xfId="14206"/>
    <cellStyle name="20% - Accent5 16 6" xfId="14207"/>
    <cellStyle name="20% - Accent5 16 6 2" xfId="14208"/>
    <cellStyle name="20% - Accent5 16 6 2 2" xfId="14209"/>
    <cellStyle name="20% - Accent5 16 6 3" xfId="14210"/>
    <cellStyle name="20% - Accent5 16 7" xfId="14211"/>
    <cellStyle name="20% - Accent5 16 7 2" xfId="14212"/>
    <cellStyle name="20% - Accent5 16 8" xfId="14213"/>
    <cellStyle name="20% - Accent5 17" xfId="14214"/>
    <cellStyle name="20% - Accent5 17 2" xfId="14215"/>
    <cellStyle name="20% - Accent5 17 2 2" xfId="14216"/>
    <cellStyle name="20% - Accent5 17 2 2 2" xfId="14217"/>
    <cellStyle name="20% - Accent5 17 2 2 2 2" xfId="14218"/>
    <cellStyle name="20% - Accent5 17 2 2 2 2 2" xfId="14219"/>
    <cellStyle name="20% - Accent5 17 2 2 2 2 2 2" xfId="14220"/>
    <cellStyle name="20% - Accent5 17 2 2 2 2 2 2 2" xfId="14221"/>
    <cellStyle name="20% - Accent5 17 2 2 2 2 2 3" xfId="14222"/>
    <cellStyle name="20% - Accent5 17 2 2 2 2 3" xfId="14223"/>
    <cellStyle name="20% - Accent5 17 2 2 2 2 3 2" xfId="14224"/>
    <cellStyle name="20% - Accent5 17 2 2 2 2 4" xfId="14225"/>
    <cellStyle name="20% - Accent5 17 2 2 2 3" xfId="14226"/>
    <cellStyle name="20% - Accent5 17 2 2 2 3 2" xfId="14227"/>
    <cellStyle name="20% - Accent5 17 2 2 2 3 2 2" xfId="14228"/>
    <cellStyle name="20% - Accent5 17 2 2 2 3 3" xfId="14229"/>
    <cellStyle name="20% - Accent5 17 2 2 2 4" xfId="14230"/>
    <cellStyle name="20% - Accent5 17 2 2 2 4 2" xfId="14231"/>
    <cellStyle name="20% - Accent5 17 2 2 2 5" xfId="14232"/>
    <cellStyle name="20% - Accent5 17 2 2 3" xfId="14233"/>
    <cellStyle name="20% - Accent5 17 2 2 3 2" xfId="14234"/>
    <cellStyle name="20% - Accent5 17 2 2 3 2 2" xfId="14235"/>
    <cellStyle name="20% - Accent5 17 2 2 3 2 2 2" xfId="14236"/>
    <cellStyle name="20% - Accent5 17 2 2 3 2 3" xfId="14237"/>
    <cellStyle name="20% - Accent5 17 2 2 3 3" xfId="14238"/>
    <cellStyle name="20% - Accent5 17 2 2 3 3 2" xfId="14239"/>
    <cellStyle name="20% - Accent5 17 2 2 3 4" xfId="14240"/>
    <cellStyle name="20% - Accent5 17 2 2 4" xfId="14241"/>
    <cellStyle name="20% - Accent5 17 2 2 4 2" xfId="14242"/>
    <cellStyle name="20% - Accent5 17 2 2 4 2 2" xfId="14243"/>
    <cellStyle name="20% - Accent5 17 2 2 4 3" xfId="14244"/>
    <cellStyle name="20% - Accent5 17 2 2 5" xfId="14245"/>
    <cellStyle name="20% - Accent5 17 2 2 5 2" xfId="14246"/>
    <cellStyle name="20% - Accent5 17 2 2 6" xfId="14247"/>
    <cellStyle name="20% - Accent5 17 2 3" xfId="14248"/>
    <cellStyle name="20% - Accent5 17 2 3 2" xfId="14249"/>
    <cellStyle name="20% - Accent5 17 2 3 2 2" xfId="14250"/>
    <cellStyle name="20% - Accent5 17 2 3 2 2 2" xfId="14251"/>
    <cellStyle name="20% - Accent5 17 2 3 2 2 2 2" xfId="14252"/>
    <cellStyle name="20% - Accent5 17 2 3 2 2 3" xfId="14253"/>
    <cellStyle name="20% - Accent5 17 2 3 2 3" xfId="14254"/>
    <cellStyle name="20% - Accent5 17 2 3 2 3 2" xfId="14255"/>
    <cellStyle name="20% - Accent5 17 2 3 2 4" xfId="14256"/>
    <cellStyle name="20% - Accent5 17 2 3 3" xfId="14257"/>
    <cellStyle name="20% - Accent5 17 2 3 3 2" xfId="14258"/>
    <cellStyle name="20% - Accent5 17 2 3 3 2 2" xfId="14259"/>
    <cellStyle name="20% - Accent5 17 2 3 3 3" xfId="14260"/>
    <cellStyle name="20% - Accent5 17 2 3 4" xfId="14261"/>
    <cellStyle name="20% - Accent5 17 2 3 4 2" xfId="14262"/>
    <cellStyle name="20% - Accent5 17 2 3 5" xfId="14263"/>
    <cellStyle name="20% - Accent5 17 2 4" xfId="14264"/>
    <cellStyle name="20% - Accent5 17 2 4 2" xfId="14265"/>
    <cellStyle name="20% - Accent5 17 2 4 2 2" xfId="14266"/>
    <cellStyle name="20% - Accent5 17 2 4 2 2 2" xfId="14267"/>
    <cellStyle name="20% - Accent5 17 2 4 2 3" xfId="14268"/>
    <cellStyle name="20% - Accent5 17 2 4 3" xfId="14269"/>
    <cellStyle name="20% - Accent5 17 2 4 3 2" xfId="14270"/>
    <cellStyle name="20% - Accent5 17 2 4 4" xfId="14271"/>
    <cellStyle name="20% - Accent5 17 2 5" xfId="14272"/>
    <cellStyle name="20% - Accent5 17 2 5 2" xfId="14273"/>
    <cellStyle name="20% - Accent5 17 2 5 2 2" xfId="14274"/>
    <cellStyle name="20% - Accent5 17 2 5 3" xfId="14275"/>
    <cellStyle name="20% - Accent5 17 2 6" xfId="14276"/>
    <cellStyle name="20% - Accent5 17 2 6 2" xfId="14277"/>
    <cellStyle name="20% - Accent5 17 2 7" xfId="14278"/>
    <cellStyle name="20% - Accent5 17 3" xfId="14279"/>
    <cellStyle name="20% - Accent5 17 3 2" xfId="14280"/>
    <cellStyle name="20% - Accent5 17 3 2 2" xfId="14281"/>
    <cellStyle name="20% - Accent5 17 3 2 2 2" xfId="14282"/>
    <cellStyle name="20% - Accent5 17 3 2 2 2 2" xfId="14283"/>
    <cellStyle name="20% - Accent5 17 3 2 2 2 2 2" xfId="14284"/>
    <cellStyle name="20% - Accent5 17 3 2 2 2 3" xfId="14285"/>
    <cellStyle name="20% - Accent5 17 3 2 2 3" xfId="14286"/>
    <cellStyle name="20% - Accent5 17 3 2 2 3 2" xfId="14287"/>
    <cellStyle name="20% - Accent5 17 3 2 2 4" xfId="14288"/>
    <cellStyle name="20% - Accent5 17 3 2 3" xfId="14289"/>
    <cellStyle name="20% - Accent5 17 3 2 3 2" xfId="14290"/>
    <cellStyle name="20% - Accent5 17 3 2 3 2 2" xfId="14291"/>
    <cellStyle name="20% - Accent5 17 3 2 3 3" xfId="14292"/>
    <cellStyle name="20% - Accent5 17 3 2 4" xfId="14293"/>
    <cellStyle name="20% - Accent5 17 3 2 4 2" xfId="14294"/>
    <cellStyle name="20% - Accent5 17 3 2 5" xfId="14295"/>
    <cellStyle name="20% - Accent5 17 3 3" xfId="14296"/>
    <cellStyle name="20% - Accent5 17 3 3 2" xfId="14297"/>
    <cellStyle name="20% - Accent5 17 3 3 2 2" xfId="14298"/>
    <cellStyle name="20% - Accent5 17 3 3 2 2 2" xfId="14299"/>
    <cellStyle name="20% - Accent5 17 3 3 2 3" xfId="14300"/>
    <cellStyle name="20% - Accent5 17 3 3 3" xfId="14301"/>
    <cellStyle name="20% - Accent5 17 3 3 3 2" xfId="14302"/>
    <cellStyle name="20% - Accent5 17 3 3 4" xfId="14303"/>
    <cellStyle name="20% - Accent5 17 3 4" xfId="14304"/>
    <cellStyle name="20% - Accent5 17 3 4 2" xfId="14305"/>
    <cellStyle name="20% - Accent5 17 3 4 2 2" xfId="14306"/>
    <cellStyle name="20% - Accent5 17 3 4 3" xfId="14307"/>
    <cellStyle name="20% - Accent5 17 3 5" xfId="14308"/>
    <cellStyle name="20% - Accent5 17 3 5 2" xfId="14309"/>
    <cellStyle name="20% - Accent5 17 3 6" xfId="14310"/>
    <cellStyle name="20% - Accent5 17 4" xfId="14311"/>
    <cellStyle name="20% - Accent5 17 4 2" xfId="14312"/>
    <cellStyle name="20% - Accent5 17 4 2 2" xfId="14313"/>
    <cellStyle name="20% - Accent5 17 4 2 2 2" xfId="14314"/>
    <cellStyle name="20% - Accent5 17 4 2 2 2 2" xfId="14315"/>
    <cellStyle name="20% - Accent5 17 4 2 2 3" xfId="14316"/>
    <cellStyle name="20% - Accent5 17 4 2 3" xfId="14317"/>
    <cellStyle name="20% - Accent5 17 4 2 3 2" xfId="14318"/>
    <cellStyle name="20% - Accent5 17 4 2 4" xfId="14319"/>
    <cellStyle name="20% - Accent5 17 4 3" xfId="14320"/>
    <cellStyle name="20% - Accent5 17 4 3 2" xfId="14321"/>
    <cellStyle name="20% - Accent5 17 4 3 2 2" xfId="14322"/>
    <cellStyle name="20% - Accent5 17 4 3 3" xfId="14323"/>
    <cellStyle name="20% - Accent5 17 4 4" xfId="14324"/>
    <cellStyle name="20% - Accent5 17 4 4 2" xfId="14325"/>
    <cellStyle name="20% - Accent5 17 4 5" xfId="14326"/>
    <cellStyle name="20% - Accent5 17 5" xfId="14327"/>
    <cellStyle name="20% - Accent5 17 5 2" xfId="14328"/>
    <cellStyle name="20% - Accent5 17 5 2 2" xfId="14329"/>
    <cellStyle name="20% - Accent5 17 5 2 2 2" xfId="14330"/>
    <cellStyle name="20% - Accent5 17 5 2 3" xfId="14331"/>
    <cellStyle name="20% - Accent5 17 5 3" xfId="14332"/>
    <cellStyle name="20% - Accent5 17 5 3 2" xfId="14333"/>
    <cellStyle name="20% - Accent5 17 5 4" xfId="14334"/>
    <cellStyle name="20% - Accent5 17 6" xfId="14335"/>
    <cellStyle name="20% - Accent5 17 6 2" xfId="14336"/>
    <cellStyle name="20% - Accent5 17 6 2 2" xfId="14337"/>
    <cellStyle name="20% - Accent5 17 6 3" xfId="14338"/>
    <cellStyle name="20% - Accent5 17 7" xfId="14339"/>
    <cellStyle name="20% - Accent5 17 7 2" xfId="14340"/>
    <cellStyle name="20% - Accent5 17 8" xfId="14341"/>
    <cellStyle name="20% - Accent5 18" xfId="14342"/>
    <cellStyle name="20% - Accent5 18 2" xfId="14343"/>
    <cellStyle name="20% - Accent5 18 2 2" xfId="14344"/>
    <cellStyle name="20% - Accent5 18 2 2 2" xfId="14345"/>
    <cellStyle name="20% - Accent5 18 2 2 2 2" xfId="14346"/>
    <cellStyle name="20% - Accent5 18 2 2 2 2 2" xfId="14347"/>
    <cellStyle name="20% - Accent5 18 2 2 2 2 2 2" xfId="14348"/>
    <cellStyle name="20% - Accent5 18 2 2 2 2 3" xfId="14349"/>
    <cellStyle name="20% - Accent5 18 2 2 2 3" xfId="14350"/>
    <cellStyle name="20% - Accent5 18 2 2 2 3 2" xfId="14351"/>
    <cellStyle name="20% - Accent5 18 2 2 2 4" xfId="14352"/>
    <cellStyle name="20% - Accent5 18 2 2 3" xfId="14353"/>
    <cellStyle name="20% - Accent5 18 2 2 3 2" xfId="14354"/>
    <cellStyle name="20% - Accent5 18 2 2 3 2 2" xfId="14355"/>
    <cellStyle name="20% - Accent5 18 2 2 3 3" xfId="14356"/>
    <cellStyle name="20% - Accent5 18 2 2 4" xfId="14357"/>
    <cellStyle name="20% - Accent5 18 2 2 4 2" xfId="14358"/>
    <cellStyle name="20% - Accent5 18 2 2 5" xfId="14359"/>
    <cellStyle name="20% - Accent5 18 2 3" xfId="14360"/>
    <cellStyle name="20% - Accent5 18 2 3 2" xfId="14361"/>
    <cellStyle name="20% - Accent5 18 2 3 2 2" xfId="14362"/>
    <cellStyle name="20% - Accent5 18 2 3 2 2 2" xfId="14363"/>
    <cellStyle name="20% - Accent5 18 2 3 2 3" xfId="14364"/>
    <cellStyle name="20% - Accent5 18 2 3 3" xfId="14365"/>
    <cellStyle name="20% - Accent5 18 2 3 3 2" xfId="14366"/>
    <cellStyle name="20% - Accent5 18 2 3 4" xfId="14367"/>
    <cellStyle name="20% - Accent5 18 2 4" xfId="14368"/>
    <cellStyle name="20% - Accent5 18 2 4 2" xfId="14369"/>
    <cellStyle name="20% - Accent5 18 2 4 2 2" xfId="14370"/>
    <cellStyle name="20% - Accent5 18 2 4 3" xfId="14371"/>
    <cellStyle name="20% - Accent5 18 2 5" xfId="14372"/>
    <cellStyle name="20% - Accent5 18 2 5 2" xfId="14373"/>
    <cellStyle name="20% - Accent5 18 2 6" xfId="14374"/>
    <cellStyle name="20% - Accent5 18 3" xfId="14375"/>
    <cellStyle name="20% - Accent5 18 3 2" xfId="14376"/>
    <cellStyle name="20% - Accent5 18 3 2 2" xfId="14377"/>
    <cellStyle name="20% - Accent5 18 3 2 2 2" xfId="14378"/>
    <cellStyle name="20% - Accent5 18 3 2 2 2 2" xfId="14379"/>
    <cellStyle name="20% - Accent5 18 3 2 2 3" xfId="14380"/>
    <cellStyle name="20% - Accent5 18 3 2 3" xfId="14381"/>
    <cellStyle name="20% - Accent5 18 3 2 3 2" xfId="14382"/>
    <cellStyle name="20% - Accent5 18 3 2 4" xfId="14383"/>
    <cellStyle name="20% - Accent5 18 3 3" xfId="14384"/>
    <cellStyle name="20% - Accent5 18 3 3 2" xfId="14385"/>
    <cellStyle name="20% - Accent5 18 3 3 2 2" xfId="14386"/>
    <cellStyle name="20% - Accent5 18 3 3 3" xfId="14387"/>
    <cellStyle name="20% - Accent5 18 3 4" xfId="14388"/>
    <cellStyle name="20% - Accent5 18 3 4 2" xfId="14389"/>
    <cellStyle name="20% - Accent5 18 3 5" xfId="14390"/>
    <cellStyle name="20% - Accent5 18 4" xfId="14391"/>
    <cellStyle name="20% - Accent5 18 4 2" xfId="14392"/>
    <cellStyle name="20% - Accent5 18 4 2 2" xfId="14393"/>
    <cellStyle name="20% - Accent5 18 4 2 2 2" xfId="14394"/>
    <cellStyle name="20% - Accent5 18 4 2 3" xfId="14395"/>
    <cellStyle name="20% - Accent5 18 4 3" xfId="14396"/>
    <cellStyle name="20% - Accent5 18 4 3 2" xfId="14397"/>
    <cellStyle name="20% - Accent5 18 4 4" xfId="14398"/>
    <cellStyle name="20% - Accent5 18 5" xfId="14399"/>
    <cellStyle name="20% - Accent5 18 5 2" xfId="14400"/>
    <cellStyle name="20% - Accent5 18 5 2 2" xfId="14401"/>
    <cellStyle name="20% - Accent5 18 5 3" xfId="14402"/>
    <cellStyle name="20% - Accent5 18 6" xfId="14403"/>
    <cellStyle name="20% - Accent5 18 6 2" xfId="14404"/>
    <cellStyle name="20% - Accent5 18 7" xfId="14405"/>
    <cellStyle name="20% - Accent5 19" xfId="14406"/>
    <cellStyle name="20% - Accent5 19 2" xfId="14407"/>
    <cellStyle name="20% - Accent5 19 2 2" xfId="14408"/>
    <cellStyle name="20% - Accent5 19 2 2 2" xfId="14409"/>
    <cellStyle name="20% - Accent5 19 2 2 2 2" xfId="14410"/>
    <cellStyle name="20% - Accent5 19 2 2 2 2 2" xfId="14411"/>
    <cellStyle name="20% - Accent5 19 2 2 2 3" xfId="14412"/>
    <cellStyle name="20% - Accent5 19 2 2 3" xfId="14413"/>
    <cellStyle name="20% - Accent5 19 2 2 3 2" xfId="14414"/>
    <cellStyle name="20% - Accent5 19 2 2 4" xfId="14415"/>
    <cellStyle name="20% - Accent5 19 2 3" xfId="14416"/>
    <cellStyle name="20% - Accent5 19 2 3 2" xfId="14417"/>
    <cellStyle name="20% - Accent5 19 2 3 2 2" xfId="14418"/>
    <cellStyle name="20% - Accent5 19 2 3 3" xfId="14419"/>
    <cellStyle name="20% - Accent5 19 2 4" xfId="14420"/>
    <cellStyle name="20% - Accent5 19 2 4 2" xfId="14421"/>
    <cellStyle name="20% - Accent5 19 2 5" xfId="14422"/>
    <cellStyle name="20% - Accent5 19 3" xfId="14423"/>
    <cellStyle name="20% - Accent5 19 3 2" xfId="14424"/>
    <cellStyle name="20% - Accent5 19 3 2 2" xfId="14425"/>
    <cellStyle name="20% - Accent5 19 3 2 2 2" xfId="14426"/>
    <cellStyle name="20% - Accent5 19 3 2 3" xfId="14427"/>
    <cellStyle name="20% - Accent5 19 3 3" xfId="14428"/>
    <cellStyle name="20% - Accent5 19 3 3 2" xfId="14429"/>
    <cellStyle name="20% - Accent5 19 3 4" xfId="14430"/>
    <cellStyle name="20% - Accent5 19 4" xfId="14431"/>
    <cellStyle name="20% - Accent5 19 4 2" xfId="14432"/>
    <cellStyle name="20% - Accent5 19 4 2 2" xfId="14433"/>
    <cellStyle name="20% - Accent5 19 4 3" xfId="14434"/>
    <cellStyle name="20% - Accent5 19 5" xfId="14435"/>
    <cellStyle name="20% - Accent5 19 5 2" xfId="14436"/>
    <cellStyle name="20% - Accent5 19 6" xfId="14437"/>
    <cellStyle name="20% - Accent5 2" xfId="14438"/>
    <cellStyle name="20% - Accent5 2 10" xfId="14439"/>
    <cellStyle name="20% - Accent5 2 2" xfId="14440"/>
    <cellStyle name="20% - Accent5 2 2 2" xfId="14441"/>
    <cellStyle name="20% - Accent5 2 2 2 2" xfId="14442"/>
    <cellStyle name="20% - Accent5 2 2 2 2 2" xfId="14443"/>
    <cellStyle name="20% - Accent5 2 2 2 2 2 2" xfId="14444"/>
    <cellStyle name="20% - Accent5 2 2 2 2 2 2 2" xfId="14445"/>
    <cellStyle name="20% - Accent5 2 2 2 2 2 2 2 2" xfId="14446"/>
    <cellStyle name="20% - Accent5 2 2 2 2 2 2 2 2 2" xfId="14447"/>
    <cellStyle name="20% - Accent5 2 2 2 2 2 2 2 2 2 2" xfId="14448"/>
    <cellStyle name="20% - Accent5 2 2 2 2 2 2 2 2 3" xfId="14449"/>
    <cellStyle name="20% - Accent5 2 2 2 2 2 2 2 3" xfId="14450"/>
    <cellStyle name="20% - Accent5 2 2 2 2 2 2 2 3 2" xfId="14451"/>
    <cellStyle name="20% - Accent5 2 2 2 2 2 2 2 4" xfId="14452"/>
    <cellStyle name="20% - Accent5 2 2 2 2 2 2 3" xfId="14453"/>
    <cellStyle name="20% - Accent5 2 2 2 2 2 2 3 2" xfId="14454"/>
    <cellStyle name="20% - Accent5 2 2 2 2 2 2 3 2 2" xfId="14455"/>
    <cellStyle name="20% - Accent5 2 2 2 2 2 2 3 3" xfId="14456"/>
    <cellStyle name="20% - Accent5 2 2 2 2 2 2 4" xfId="14457"/>
    <cellStyle name="20% - Accent5 2 2 2 2 2 2 4 2" xfId="14458"/>
    <cellStyle name="20% - Accent5 2 2 2 2 2 2 5" xfId="14459"/>
    <cellStyle name="20% - Accent5 2 2 2 2 2 3" xfId="14460"/>
    <cellStyle name="20% - Accent5 2 2 2 2 2 3 2" xfId="14461"/>
    <cellStyle name="20% - Accent5 2 2 2 2 2 3 2 2" xfId="14462"/>
    <cellStyle name="20% - Accent5 2 2 2 2 2 3 2 2 2" xfId="14463"/>
    <cellStyle name="20% - Accent5 2 2 2 2 2 3 2 3" xfId="14464"/>
    <cellStyle name="20% - Accent5 2 2 2 2 2 3 3" xfId="14465"/>
    <cellStyle name="20% - Accent5 2 2 2 2 2 3 3 2" xfId="14466"/>
    <cellStyle name="20% - Accent5 2 2 2 2 2 3 4" xfId="14467"/>
    <cellStyle name="20% - Accent5 2 2 2 2 2 4" xfId="14468"/>
    <cellStyle name="20% - Accent5 2 2 2 2 2 4 2" xfId="14469"/>
    <cellStyle name="20% - Accent5 2 2 2 2 2 4 2 2" xfId="14470"/>
    <cellStyle name="20% - Accent5 2 2 2 2 2 4 3" xfId="14471"/>
    <cellStyle name="20% - Accent5 2 2 2 2 2 5" xfId="14472"/>
    <cellStyle name="20% - Accent5 2 2 2 2 2 5 2" xfId="14473"/>
    <cellStyle name="20% - Accent5 2 2 2 2 2 6" xfId="14474"/>
    <cellStyle name="20% - Accent5 2 2 2 2 3" xfId="14475"/>
    <cellStyle name="20% - Accent5 2 2 2 2 3 2" xfId="14476"/>
    <cellStyle name="20% - Accent5 2 2 2 2 3 2 2" xfId="14477"/>
    <cellStyle name="20% - Accent5 2 2 2 2 3 2 2 2" xfId="14478"/>
    <cellStyle name="20% - Accent5 2 2 2 2 3 2 2 2 2" xfId="14479"/>
    <cellStyle name="20% - Accent5 2 2 2 2 3 2 2 3" xfId="14480"/>
    <cellStyle name="20% - Accent5 2 2 2 2 3 2 3" xfId="14481"/>
    <cellStyle name="20% - Accent5 2 2 2 2 3 2 3 2" xfId="14482"/>
    <cellStyle name="20% - Accent5 2 2 2 2 3 2 4" xfId="14483"/>
    <cellStyle name="20% - Accent5 2 2 2 2 3 3" xfId="14484"/>
    <cellStyle name="20% - Accent5 2 2 2 2 3 3 2" xfId="14485"/>
    <cellStyle name="20% - Accent5 2 2 2 2 3 3 2 2" xfId="14486"/>
    <cellStyle name="20% - Accent5 2 2 2 2 3 3 3" xfId="14487"/>
    <cellStyle name="20% - Accent5 2 2 2 2 3 4" xfId="14488"/>
    <cellStyle name="20% - Accent5 2 2 2 2 3 4 2" xfId="14489"/>
    <cellStyle name="20% - Accent5 2 2 2 2 3 5" xfId="14490"/>
    <cellStyle name="20% - Accent5 2 2 2 2 4" xfId="14491"/>
    <cellStyle name="20% - Accent5 2 2 2 2 4 2" xfId="14492"/>
    <cellStyle name="20% - Accent5 2 2 2 2 4 2 2" xfId="14493"/>
    <cellStyle name="20% - Accent5 2 2 2 2 4 2 2 2" xfId="14494"/>
    <cellStyle name="20% - Accent5 2 2 2 2 4 2 3" xfId="14495"/>
    <cellStyle name="20% - Accent5 2 2 2 2 4 3" xfId="14496"/>
    <cellStyle name="20% - Accent5 2 2 2 2 4 3 2" xfId="14497"/>
    <cellStyle name="20% - Accent5 2 2 2 2 4 4" xfId="14498"/>
    <cellStyle name="20% - Accent5 2 2 2 2 5" xfId="14499"/>
    <cellStyle name="20% - Accent5 2 2 2 2 5 2" xfId="14500"/>
    <cellStyle name="20% - Accent5 2 2 2 2 5 2 2" xfId="14501"/>
    <cellStyle name="20% - Accent5 2 2 2 2 5 3" xfId="14502"/>
    <cellStyle name="20% - Accent5 2 2 2 2 6" xfId="14503"/>
    <cellStyle name="20% - Accent5 2 2 2 2 6 2" xfId="14504"/>
    <cellStyle name="20% - Accent5 2 2 2 2 7" xfId="14505"/>
    <cellStyle name="20% - Accent5 2 2 2 3" xfId="14506"/>
    <cellStyle name="20% - Accent5 2 2 2 3 2" xfId="14507"/>
    <cellStyle name="20% - Accent5 2 2 2 3 2 2" xfId="14508"/>
    <cellStyle name="20% - Accent5 2 2 2 3 2 2 2" xfId="14509"/>
    <cellStyle name="20% - Accent5 2 2 2 3 2 2 2 2" xfId="14510"/>
    <cellStyle name="20% - Accent5 2 2 2 3 2 2 2 2 2" xfId="14511"/>
    <cellStyle name="20% - Accent5 2 2 2 3 2 2 2 3" xfId="14512"/>
    <cellStyle name="20% - Accent5 2 2 2 3 2 2 3" xfId="14513"/>
    <cellStyle name="20% - Accent5 2 2 2 3 2 2 3 2" xfId="14514"/>
    <cellStyle name="20% - Accent5 2 2 2 3 2 2 4" xfId="14515"/>
    <cellStyle name="20% - Accent5 2 2 2 3 2 3" xfId="14516"/>
    <cellStyle name="20% - Accent5 2 2 2 3 2 3 2" xfId="14517"/>
    <cellStyle name="20% - Accent5 2 2 2 3 2 3 2 2" xfId="14518"/>
    <cellStyle name="20% - Accent5 2 2 2 3 2 3 3" xfId="14519"/>
    <cellStyle name="20% - Accent5 2 2 2 3 2 4" xfId="14520"/>
    <cellStyle name="20% - Accent5 2 2 2 3 2 4 2" xfId="14521"/>
    <cellStyle name="20% - Accent5 2 2 2 3 2 5" xfId="14522"/>
    <cellStyle name="20% - Accent5 2 2 2 3 3" xfId="14523"/>
    <cellStyle name="20% - Accent5 2 2 2 3 3 2" xfId="14524"/>
    <cellStyle name="20% - Accent5 2 2 2 3 3 2 2" xfId="14525"/>
    <cellStyle name="20% - Accent5 2 2 2 3 3 2 2 2" xfId="14526"/>
    <cellStyle name="20% - Accent5 2 2 2 3 3 2 3" xfId="14527"/>
    <cellStyle name="20% - Accent5 2 2 2 3 3 3" xfId="14528"/>
    <cellStyle name="20% - Accent5 2 2 2 3 3 3 2" xfId="14529"/>
    <cellStyle name="20% - Accent5 2 2 2 3 3 4" xfId="14530"/>
    <cellStyle name="20% - Accent5 2 2 2 3 4" xfId="14531"/>
    <cellStyle name="20% - Accent5 2 2 2 3 4 2" xfId="14532"/>
    <cellStyle name="20% - Accent5 2 2 2 3 4 2 2" xfId="14533"/>
    <cellStyle name="20% - Accent5 2 2 2 3 4 3" xfId="14534"/>
    <cellStyle name="20% - Accent5 2 2 2 3 5" xfId="14535"/>
    <cellStyle name="20% - Accent5 2 2 2 3 5 2" xfId="14536"/>
    <cellStyle name="20% - Accent5 2 2 2 3 6" xfId="14537"/>
    <cellStyle name="20% - Accent5 2 2 2 4" xfId="14538"/>
    <cellStyle name="20% - Accent5 2 2 2 4 2" xfId="14539"/>
    <cellStyle name="20% - Accent5 2 2 2 4 2 2" xfId="14540"/>
    <cellStyle name="20% - Accent5 2 2 2 4 2 2 2" xfId="14541"/>
    <cellStyle name="20% - Accent5 2 2 2 4 2 2 2 2" xfId="14542"/>
    <cellStyle name="20% - Accent5 2 2 2 4 2 2 3" xfId="14543"/>
    <cellStyle name="20% - Accent5 2 2 2 4 2 3" xfId="14544"/>
    <cellStyle name="20% - Accent5 2 2 2 4 2 3 2" xfId="14545"/>
    <cellStyle name="20% - Accent5 2 2 2 4 2 4" xfId="14546"/>
    <cellStyle name="20% - Accent5 2 2 2 4 3" xfId="14547"/>
    <cellStyle name="20% - Accent5 2 2 2 4 3 2" xfId="14548"/>
    <cellStyle name="20% - Accent5 2 2 2 4 3 2 2" xfId="14549"/>
    <cellStyle name="20% - Accent5 2 2 2 4 3 3" xfId="14550"/>
    <cellStyle name="20% - Accent5 2 2 2 4 4" xfId="14551"/>
    <cellStyle name="20% - Accent5 2 2 2 4 4 2" xfId="14552"/>
    <cellStyle name="20% - Accent5 2 2 2 4 5" xfId="14553"/>
    <cellStyle name="20% - Accent5 2 2 2 5" xfId="14554"/>
    <cellStyle name="20% - Accent5 2 2 2 5 2" xfId="14555"/>
    <cellStyle name="20% - Accent5 2 2 2 5 2 2" xfId="14556"/>
    <cellStyle name="20% - Accent5 2 2 2 5 2 2 2" xfId="14557"/>
    <cellStyle name="20% - Accent5 2 2 2 5 2 3" xfId="14558"/>
    <cellStyle name="20% - Accent5 2 2 2 5 3" xfId="14559"/>
    <cellStyle name="20% - Accent5 2 2 2 5 3 2" xfId="14560"/>
    <cellStyle name="20% - Accent5 2 2 2 5 4" xfId="14561"/>
    <cellStyle name="20% - Accent5 2 2 2 6" xfId="14562"/>
    <cellStyle name="20% - Accent5 2 2 2 6 2" xfId="14563"/>
    <cellStyle name="20% - Accent5 2 2 2 6 2 2" xfId="14564"/>
    <cellStyle name="20% - Accent5 2 2 2 6 3" xfId="14565"/>
    <cellStyle name="20% - Accent5 2 2 2 7" xfId="14566"/>
    <cellStyle name="20% - Accent5 2 2 2 7 2" xfId="14567"/>
    <cellStyle name="20% - Accent5 2 2 2 8" xfId="14568"/>
    <cellStyle name="20% - Accent5 2 2 3" xfId="14569"/>
    <cellStyle name="20% - Accent5 2 2 3 2" xfId="14570"/>
    <cellStyle name="20% - Accent5 2 2 3 2 2" xfId="14571"/>
    <cellStyle name="20% - Accent5 2 2 3 2 2 2" xfId="14572"/>
    <cellStyle name="20% - Accent5 2 2 3 2 2 2 2" xfId="14573"/>
    <cellStyle name="20% - Accent5 2 2 3 2 2 2 2 2" xfId="14574"/>
    <cellStyle name="20% - Accent5 2 2 3 2 2 2 2 2 2" xfId="14575"/>
    <cellStyle name="20% - Accent5 2 2 3 2 2 2 2 3" xfId="14576"/>
    <cellStyle name="20% - Accent5 2 2 3 2 2 2 3" xfId="14577"/>
    <cellStyle name="20% - Accent5 2 2 3 2 2 2 3 2" xfId="14578"/>
    <cellStyle name="20% - Accent5 2 2 3 2 2 2 4" xfId="14579"/>
    <cellStyle name="20% - Accent5 2 2 3 2 2 3" xfId="14580"/>
    <cellStyle name="20% - Accent5 2 2 3 2 2 3 2" xfId="14581"/>
    <cellStyle name="20% - Accent5 2 2 3 2 2 3 2 2" xfId="14582"/>
    <cellStyle name="20% - Accent5 2 2 3 2 2 3 3" xfId="14583"/>
    <cellStyle name="20% - Accent5 2 2 3 2 2 4" xfId="14584"/>
    <cellStyle name="20% - Accent5 2 2 3 2 2 4 2" xfId="14585"/>
    <cellStyle name="20% - Accent5 2 2 3 2 2 5" xfId="14586"/>
    <cellStyle name="20% - Accent5 2 2 3 2 3" xfId="14587"/>
    <cellStyle name="20% - Accent5 2 2 3 2 3 2" xfId="14588"/>
    <cellStyle name="20% - Accent5 2 2 3 2 3 2 2" xfId="14589"/>
    <cellStyle name="20% - Accent5 2 2 3 2 3 2 2 2" xfId="14590"/>
    <cellStyle name="20% - Accent5 2 2 3 2 3 2 3" xfId="14591"/>
    <cellStyle name="20% - Accent5 2 2 3 2 3 3" xfId="14592"/>
    <cellStyle name="20% - Accent5 2 2 3 2 3 3 2" xfId="14593"/>
    <cellStyle name="20% - Accent5 2 2 3 2 3 4" xfId="14594"/>
    <cellStyle name="20% - Accent5 2 2 3 2 4" xfId="14595"/>
    <cellStyle name="20% - Accent5 2 2 3 2 4 2" xfId="14596"/>
    <cellStyle name="20% - Accent5 2 2 3 2 4 2 2" xfId="14597"/>
    <cellStyle name="20% - Accent5 2 2 3 2 4 3" xfId="14598"/>
    <cellStyle name="20% - Accent5 2 2 3 2 5" xfId="14599"/>
    <cellStyle name="20% - Accent5 2 2 3 2 5 2" xfId="14600"/>
    <cellStyle name="20% - Accent5 2 2 3 2 6" xfId="14601"/>
    <cellStyle name="20% - Accent5 2 2 3 3" xfId="14602"/>
    <cellStyle name="20% - Accent5 2 2 3 3 2" xfId="14603"/>
    <cellStyle name="20% - Accent5 2 2 3 3 2 2" xfId="14604"/>
    <cellStyle name="20% - Accent5 2 2 3 3 2 2 2" xfId="14605"/>
    <cellStyle name="20% - Accent5 2 2 3 3 2 2 2 2" xfId="14606"/>
    <cellStyle name="20% - Accent5 2 2 3 3 2 2 3" xfId="14607"/>
    <cellStyle name="20% - Accent5 2 2 3 3 2 3" xfId="14608"/>
    <cellStyle name="20% - Accent5 2 2 3 3 2 3 2" xfId="14609"/>
    <cellStyle name="20% - Accent5 2 2 3 3 2 4" xfId="14610"/>
    <cellStyle name="20% - Accent5 2 2 3 3 3" xfId="14611"/>
    <cellStyle name="20% - Accent5 2 2 3 3 3 2" xfId="14612"/>
    <cellStyle name="20% - Accent5 2 2 3 3 3 2 2" xfId="14613"/>
    <cellStyle name="20% - Accent5 2 2 3 3 3 3" xfId="14614"/>
    <cellStyle name="20% - Accent5 2 2 3 3 4" xfId="14615"/>
    <cellStyle name="20% - Accent5 2 2 3 3 4 2" xfId="14616"/>
    <cellStyle name="20% - Accent5 2 2 3 3 5" xfId="14617"/>
    <cellStyle name="20% - Accent5 2 2 3 4" xfId="14618"/>
    <cellStyle name="20% - Accent5 2 2 3 4 2" xfId="14619"/>
    <cellStyle name="20% - Accent5 2 2 3 4 2 2" xfId="14620"/>
    <cellStyle name="20% - Accent5 2 2 3 4 2 2 2" xfId="14621"/>
    <cellStyle name="20% - Accent5 2 2 3 4 2 3" xfId="14622"/>
    <cellStyle name="20% - Accent5 2 2 3 4 3" xfId="14623"/>
    <cellStyle name="20% - Accent5 2 2 3 4 3 2" xfId="14624"/>
    <cellStyle name="20% - Accent5 2 2 3 4 4" xfId="14625"/>
    <cellStyle name="20% - Accent5 2 2 3 5" xfId="14626"/>
    <cellStyle name="20% - Accent5 2 2 3 5 2" xfId="14627"/>
    <cellStyle name="20% - Accent5 2 2 3 5 2 2" xfId="14628"/>
    <cellStyle name="20% - Accent5 2 2 3 5 3" xfId="14629"/>
    <cellStyle name="20% - Accent5 2 2 3 6" xfId="14630"/>
    <cellStyle name="20% - Accent5 2 2 3 6 2" xfId="14631"/>
    <cellStyle name="20% - Accent5 2 2 3 7" xfId="14632"/>
    <cellStyle name="20% - Accent5 2 2 4" xfId="14633"/>
    <cellStyle name="20% - Accent5 2 2 4 2" xfId="14634"/>
    <cellStyle name="20% - Accent5 2 2 4 2 2" xfId="14635"/>
    <cellStyle name="20% - Accent5 2 2 4 2 2 2" xfId="14636"/>
    <cellStyle name="20% - Accent5 2 2 4 2 2 2 2" xfId="14637"/>
    <cellStyle name="20% - Accent5 2 2 4 2 2 2 2 2" xfId="14638"/>
    <cellStyle name="20% - Accent5 2 2 4 2 2 2 3" xfId="14639"/>
    <cellStyle name="20% - Accent5 2 2 4 2 2 3" xfId="14640"/>
    <cellStyle name="20% - Accent5 2 2 4 2 2 3 2" xfId="14641"/>
    <cellStyle name="20% - Accent5 2 2 4 2 2 4" xfId="14642"/>
    <cellStyle name="20% - Accent5 2 2 4 2 3" xfId="14643"/>
    <cellStyle name="20% - Accent5 2 2 4 2 3 2" xfId="14644"/>
    <cellStyle name="20% - Accent5 2 2 4 2 3 2 2" xfId="14645"/>
    <cellStyle name="20% - Accent5 2 2 4 2 3 3" xfId="14646"/>
    <cellStyle name="20% - Accent5 2 2 4 2 4" xfId="14647"/>
    <cellStyle name="20% - Accent5 2 2 4 2 4 2" xfId="14648"/>
    <cellStyle name="20% - Accent5 2 2 4 2 5" xfId="14649"/>
    <cellStyle name="20% - Accent5 2 2 4 3" xfId="14650"/>
    <cellStyle name="20% - Accent5 2 2 4 3 2" xfId="14651"/>
    <cellStyle name="20% - Accent5 2 2 4 3 2 2" xfId="14652"/>
    <cellStyle name="20% - Accent5 2 2 4 3 2 2 2" xfId="14653"/>
    <cellStyle name="20% - Accent5 2 2 4 3 2 3" xfId="14654"/>
    <cellStyle name="20% - Accent5 2 2 4 3 3" xfId="14655"/>
    <cellStyle name="20% - Accent5 2 2 4 3 3 2" xfId="14656"/>
    <cellStyle name="20% - Accent5 2 2 4 3 4" xfId="14657"/>
    <cellStyle name="20% - Accent5 2 2 4 4" xfId="14658"/>
    <cellStyle name="20% - Accent5 2 2 4 4 2" xfId="14659"/>
    <cellStyle name="20% - Accent5 2 2 4 4 2 2" xfId="14660"/>
    <cellStyle name="20% - Accent5 2 2 4 4 3" xfId="14661"/>
    <cellStyle name="20% - Accent5 2 2 4 5" xfId="14662"/>
    <cellStyle name="20% - Accent5 2 2 4 5 2" xfId="14663"/>
    <cellStyle name="20% - Accent5 2 2 4 6" xfId="14664"/>
    <cellStyle name="20% - Accent5 2 2 5" xfId="14665"/>
    <cellStyle name="20% - Accent5 2 2 5 2" xfId="14666"/>
    <cellStyle name="20% - Accent5 2 2 5 2 2" xfId="14667"/>
    <cellStyle name="20% - Accent5 2 2 5 2 2 2" xfId="14668"/>
    <cellStyle name="20% - Accent5 2 2 5 2 2 2 2" xfId="14669"/>
    <cellStyle name="20% - Accent5 2 2 5 2 2 3" xfId="14670"/>
    <cellStyle name="20% - Accent5 2 2 5 2 3" xfId="14671"/>
    <cellStyle name="20% - Accent5 2 2 5 2 3 2" xfId="14672"/>
    <cellStyle name="20% - Accent5 2 2 5 2 4" xfId="14673"/>
    <cellStyle name="20% - Accent5 2 2 5 3" xfId="14674"/>
    <cellStyle name="20% - Accent5 2 2 5 3 2" xfId="14675"/>
    <cellStyle name="20% - Accent5 2 2 5 3 2 2" xfId="14676"/>
    <cellStyle name="20% - Accent5 2 2 5 3 3" xfId="14677"/>
    <cellStyle name="20% - Accent5 2 2 5 4" xfId="14678"/>
    <cellStyle name="20% - Accent5 2 2 5 4 2" xfId="14679"/>
    <cellStyle name="20% - Accent5 2 2 5 5" xfId="14680"/>
    <cellStyle name="20% - Accent5 2 2 6" xfId="14681"/>
    <cellStyle name="20% - Accent5 2 2 6 2" xfId="14682"/>
    <cellStyle name="20% - Accent5 2 2 6 2 2" xfId="14683"/>
    <cellStyle name="20% - Accent5 2 2 6 2 2 2" xfId="14684"/>
    <cellStyle name="20% - Accent5 2 2 6 2 3" xfId="14685"/>
    <cellStyle name="20% - Accent5 2 2 6 3" xfId="14686"/>
    <cellStyle name="20% - Accent5 2 2 6 3 2" xfId="14687"/>
    <cellStyle name="20% - Accent5 2 2 6 4" xfId="14688"/>
    <cellStyle name="20% - Accent5 2 2 7" xfId="14689"/>
    <cellStyle name="20% - Accent5 2 2 7 2" xfId="14690"/>
    <cellStyle name="20% - Accent5 2 2 7 2 2" xfId="14691"/>
    <cellStyle name="20% - Accent5 2 2 7 3" xfId="14692"/>
    <cellStyle name="20% - Accent5 2 2 8" xfId="14693"/>
    <cellStyle name="20% - Accent5 2 2 8 2" xfId="14694"/>
    <cellStyle name="20% - Accent5 2 2 9" xfId="14695"/>
    <cellStyle name="20% - Accent5 2 3" xfId="14696"/>
    <cellStyle name="20% - Accent5 2 3 2" xfId="14697"/>
    <cellStyle name="20% - Accent5 2 3 2 2" xfId="14698"/>
    <cellStyle name="20% - Accent5 2 3 2 2 2" xfId="14699"/>
    <cellStyle name="20% - Accent5 2 3 2 2 2 2" xfId="14700"/>
    <cellStyle name="20% - Accent5 2 3 2 2 2 2 2" xfId="14701"/>
    <cellStyle name="20% - Accent5 2 3 2 2 2 2 2 2" xfId="14702"/>
    <cellStyle name="20% - Accent5 2 3 2 2 2 2 2 2 2" xfId="14703"/>
    <cellStyle name="20% - Accent5 2 3 2 2 2 2 2 3" xfId="14704"/>
    <cellStyle name="20% - Accent5 2 3 2 2 2 2 3" xfId="14705"/>
    <cellStyle name="20% - Accent5 2 3 2 2 2 2 3 2" xfId="14706"/>
    <cellStyle name="20% - Accent5 2 3 2 2 2 2 4" xfId="14707"/>
    <cellStyle name="20% - Accent5 2 3 2 2 2 3" xfId="14708"/>
    <cellStyle name="20% - Accent5 2 3 2 2 2 3 2" xfId="14709"/>
    <cellStyle name="20% - Accent5 2 3 2 2 2 3 2 2" xfId="14710"/>
    <cellStyle name="20% - Accent5 2 3 2 2 2 3 3" xfId="14711"/>
    <cellStyle name="20% - Accent5 2 3 2 2 2 4" xfId="14712"/>
    <cellStyle name="20% - Accent5 2 3 2 2 2 4 2" xfId="14713"/>
    <cellStyle name="20% - Accent5 2 3 2 2 2 5" xfId="14714"/>
    <cellStyle name="20% - Accent5 2 3 2 2 3" xfId="14715"/>
    <cellStyle name="20% - Accent5 2 3 2 2 3 2" xfId="14716"/>
    <cellStyle name="20% - Accent5 2 3 2 2 3 2 2" xfId="14717"/>
    <cellStyle name="20% - Accent5 2 3 2 2 3 2 2 2" xfId="14718"/>
    <cellStyle name="20% - Accent5 2 3 2 2 3 2 3" xfId="14719"/>
    <cellStyle name="20% - Accent5 2 3 2 2 3 3" xfId="14720"/>
    <cellStyle name="20% - Accent5 2 3 2 2 3 3 2" xfId="14721"/>
    <cellStyle name="20% - Accent5 2 3 2 2 3 4" xfId="14722"/>
    <cellStyle name="20% - Accent5 2 3 2 2 4" xfId="14723"/>
    <cellStyle name="20% - Accent5 2 3 2 2 4 2" xfId="14724"/>
    <cellStyle name="20% - Accent5 2 3 2 2 4 2 2" xfId="14725"/>
    <cellStyle name="20% - Accent5 2 3 2 2 4 3" xfId="14726"/>
    <cellStyle name="20% - Accent5 2 3 2 2 5" xfId="14727"/>
    <cellStyle name="20% - Accent5 2 3 2 2 5 2" xfId="14728"/>
    <cellStyle name="20% - Accent5 2 3 2 2 6" xfId="14729"/>
    <cellStyle name="20% - Accent5 2 3 2 3" xfId="14730"/>
    <cellStyle name="20% - Accent5 2 3 2 3 2" xfId="14731"/>
    <cellStyle name="20% - Accent5 2 3 2 3 2 2" xfId="14732"/>
    <cellStyle name="20% - Accent5 2 3 2 3 2 2 2" xfId="14733"/>
    <cellStyle name="20% - Accent5 2 3 2 3 2 2 2 2" xfId="14734"/>
    <cellStyle name="20% - Accent5 2 3 2 3 2 2 3" xfId="14735"/>
    <cellStyle name="20% - Accent5 2 3 2 3 2 3" xfId="14736"/>
    <cellStyle name="20% - Accent5 2 3 2 3 2 3 2" xfId="14737"/>
    <cellStyle name="20% - Accent5 2 3 2 3 2 4" xfId="14738"/>
    <cellStyle name="20% - Accent5 2 3 2 3 3" xfId="14739"/>
    <cellStyle name="20% - Accent5 2 3 2 3 3 2" xfId="14740"/>
    <cellStyle name="20% - Accent5 2 3 2 3 3 2 2" xfId="14741"/>
    <cellStyle name="20% - Accent5 2 3 2 3 3 3" xfId="14742"/>
    <cellStyle name="20% - Accent5 2 3 2 3 4" xfId="14743"/>
    <cellStyle name="20% - Accent5 2 3 2 3 4 2" xfId="14744"/>
    <cellStyle name="20% - Accent5 2 3 2 3 5" xfId="14745"/>
    <cellStyle name="20% - Accent5 2 3 2 4" xfId="14746"/>
    <cellStyle name="20% - Accent5 2 3 2 4 2" xfId="14747"/>
    <cellStyle name="20% - Accent5 2 3 2 4 2 2" xfId="14748"/>
    <cellStyle name="20% - Accent5 2 3 2 4 2 2 2" xfId="14749"/>
    <cellStyle name="20% - Accent5 2 3 2 4 2 3" xfId="14750"/>
    <cellStyle name="20% - Accent5 2 3 2 4 3" xfId="14751"/>
    <cellStyle name="20% - Accent5 2 3 2 4 3 2" xfId="14752"/>
    <cellStyle name="20% - Accent5 2 3 2 4 4" xfId="14753"/>
    <cellStyle name="20% - Accent5 2 3 2 5" xfId="14754"/>
    <cellStyle name="20% - Accent5 2 3 2 5 2" xfId="14755"/>
    <cellStyle name="20% - Accent5 2 3 2 5 2 2" xfId="14756"/>
    <cellStyle name="20% - Accent5 2 3 2 5 3" xfId="14757"/>
    <cellStyle name="20% - Accent5 2 3 2 6" xfId="14758"/>
    <cellStyle name="20% - Accent5 2 3 2 6 2" xfId="14759"/>
    <cellStyle name="20% - Accent5 2 3 2 7" xfId="14760"/>
    <cellStyle name="20% - Accent5 2 3 3" xfId="14761"/>
    <cellStyle name="20% - Accent5 2 3 3 2" xfId="14762"/>
    <cellStyle name="20% - Accent5 2 3 3 2 2" xfId="14763"/>
    <cellStyle name="20% - Accent5 2 3 3 2 2 2" xfId="14764"/>
    <cellStyle name="20% - Accent5 2 3 3 2 2 2 2" xfId="14765"/>
    <cellStyle name="20% - Accent5 2 3 3 2 2 2 2 2" xfId="14766"/>
    <cellStyle name="20% - Accent5 2 3 3 2 2 2 3" xfId="14767"/>
    <cellStyle name="20% - Accent5 2 3 3 2 2 3" xfId="14768"/>
    <cellStyle name="20% - Accent5 2 3 3 2 2 3 2" xfId="14769"/>
    <cellStyle name="20% - Accent5 2 3 3 2 2 4" xfId="14770"/>
    <cellStyle name="20% - Accent5 2 3 3 2 3" xfId="14771"/>
    <cellStyle name="20% - Accent5 2 3 3 2 3 2" xfId="14772"/>
    <cellStyle name="20% - Accent5 2 3 3 2 3 2 2" xfId="14773"/>
    <cellStyle name="20% - Accent5 2 3 3 2 3 3" xfId="14774"/>
    <cellStyle name="20% - Accent5 2 3 3 2 4" xfId="14775"/>
    <cellStyle name="20% - Accent5 2 3 3 2 4 2" xfId="14776"/>
    <cellStyle name="20% - Accent5 2 3 3 2 5" xfId="14777"/>
    <cellStyle name="20% - Accent5 2 3 3 3" xfId="14778"/>
    <cellStyle name="20% - Accent5 2 3 3 3 2" xfId="14779"/>
    <cellStyle name="20% - Accent5 2 3 3 3 2 2" xfId="14780"/>
    <cellStyle name="20% - Accent5 2 3 3 3 2 2 2" xfId="14781"/>
    <cellStyle name="20% - Accent5 2 3 3 3 2 3" xfId="14782"/>
    <cellStyle name="20% - Accent5 2 3 3 3 3" xfId="14783"/>
    <cellStyle name="20% - Accent5 2 3 3 3 3 2" xfId="14784"/>
    <cellStyle name="20% - Accent5 2 3 3 3 4" xfId="14785"/>
    <cellStyle name="20% - Accent5 2 3 3 4" xfId="14786"/>
    <cellStyle name="20% - Accent5 2 3 3 4 2" xfId="14787"/>
    <cellStyle name="20% - Accent5 2 3 3 4 2 2" xfId="14788"/>
    <cellStyle name="20% - Accent5 2 3 3 4 3" xfId="14789"/>
    <cellStyle name="20% - Accent5 2 3 3 5" xfId="14790"/>
    <cellStyle name="20% - Accent5 2 3 3 5 2" xfId="14791"/>
    <cellStyle name="20% - Accent5 2 3 3 6" xfId="14792"/>
    <cellStyle name="20% - Accent5 2 3 4" xfId="14793"/>
    <cellStyle name="20% - Accent5 2 3 4 2" xfId="14794"/>
    <cellStyle name="20% - Accent5 2 3 4 2 2" xfId="14795"/>
    <cellStyle name="20% - Accent5 2 3 4 2 2 2" xfId="14796"/>
    <cellStyle name="20% - Accent5 2 3 4 2 2 2 2" xfId="14797"/>
    <cellStyle name="20% - Accent5 2 3 4 2 2 3" xfId="14798"/>
    <cellStyle name="20% - Accent5 2 3 4 2 3" xfId="14799"/>
    <cellStyle name="20% - Accent5 2 3 4 2 3 2" xfId="14800"/>
    <cellStyle name="20% - Accent5 2 3 4 2 4" xfId="14801"/>
    <cellStyle name="20% - Accent5 2 3 4 3" xfId="14802"/>
    <cellStyle name="20% - Accent5 2 3 4 3 2" xfId="14803"/>
    <cellStyle name="20% - Accent5 2 3 4 3 2 2" xfId="14804"/>
    <cellStyle name="20% - Accent5 2 3 4 3 3" xfId="14805"/>
    <cellStyle name="20% - Accent5 2 3 4 4" xfId="14806"/>
    <cellStyle name="20% - Accent5 2 3 4 4 2" xfId="14807"/>
    <cellStyle name="20% - Accent5 2 3 4 5" xfId="14808"/>
    <cellStyle name="20% - Accent5 2 3 5" xfId="14809"/>
    <cellStyle name="20% - Accent5 2 3 5 2" xfId="14810"/>
    <cellStyle name="20% - Accent5 2 3 5 2 2" xfId="14811"/>
    <cellStyle name="20% - Accent5 2 3 5 2 2 2" xfId="14812"/>
    <cellStyle name="20% - Accent5 2 3 5 2 3" xfId="14813"/>
    <cellStyle name="20% - Accent5 2 3 5 3" xfId="14814"/>
    <cellStyle name="20% - Accent5 2 3 5 3 2" xfId="14815"/>
    <cellStyle name="20% - Accent5 2 3 5 4" xfId="14816"/>
    <cellStyle name="20% - Accent5 2 3 6" xfId="14817"/>
    <cellStyle name="20% - Accent5 2 3 6 2" xfId="14818"/>
    <cellStyle name="20% - Accent5 2 3 6 2 2" xfId="14819"/>
    <cellStyle name="20% - Accent5 2 3 6 3" xfId="14820"/>
    <cellStyle name="20% - Accent5 2 3 7" xfId="14821"/>
    <cellStyle name="20% - Accent5 2 3 7 2" xfId="14822"/>
    <cellStyle name="20% - Accent5 2 3 8" xfId="14823"/>
    <cellStyle name="20% - Accent5 2 4" xfId="14824"/>
    <cellStyle name="20% - Accent5 2 4 2" xfId="14825"/>
    <cellStyle name="20% - Accent5 2 4 2 2" xfId="14826"/>
    <cellStyle name="20% - Accent5 2 4 2 2 2" xfId="14827"/>
    <cellStyle name="20% - Accent5 2 4 2 2 2 2" xfId="14828"/>
    <cellStyle name="20% - Accent5 2 4 2 2 2 2 2" xfId="14829"/>
    <cellStyle name="20% - Accent5 2 4 2 2 2 2 2 2" xfId="14830"/>
    <cellStyle name="20% - Accent5 2 4 2 2 2 2 3" xfId="14831"/>
    <cellStyle name="20% - Accent5 2 4 2 2 2 3" xfId="14832"/>
    <cellStyle name="20% - Accent5 2 4 2 2 2 3 2" xfId="14833"/>
    <cellStyle name="20% - Accent5 2 4 2 2 2 4" xfId="14834"/>
    <cellStyle name="20% - Accent5 2 4 2 2 3" xfId="14835"/>
    <cellStyle name="20% - Accent5 2 4 2 2 3 2" xfId="14836"/>
    <cellStyle name="20% - Accent5 2 4 2 2 3 2 2" xfId="14837"/>
    <cellStyle name="20% - Accent5 2 4 2 2 3 3" xfId="14838"/>
    <cellStyle name="20% - Accent5 2 4 2 2 4" xfId="14839"/>
    <cellStyle name="20% - Accent5 2 4 2 2 4 2" xfId="14840"/>
    <cellStyle name="20% - Accent5 2 4 2 2 5" xfId="14841"/>
    <cellStyle name="20% - Accent5 2 4 2 3" xfId="14842"/>
    <cellStyle name="20% - Accent5 2 4 2 3 2" xfId="14843"/>
    <cellStyle name="20% - Accent5 2 4 2 3 2 2" xfId="14844"/>
    <cellStyle name="20% - Accent5 2 4 2 3 2 2 2" xfId="14845"/>
    <cellStyle name="20% - Accent5 2 4 2 3 2 3" xfId="14846"/>
    <cellStyle name="20% - Accent5 2 4 2 3 3" xfId="14847"/>
    <cellStyle name="20% - Accent5 2 4 2 3 3 2" xfId="14848"/>
    <cellStyle name="20% - Accent5 2 4 2 3 4" xfId="14849"/>
    <cellStyle name="20% - Accent5 2 4 2 4" xfId="14850"/>
    <cellStyle name="20% - Accent5 2 4 2 4 2" xfId="14851"/>
    <cellStyle name="20% - Accent5 2 4 2 4 2 2" xfId="14852"/>
    <cellStyle name="20% - Accent5 2 4 2 4 3" xfId="14853"/>
    <cellStyle name="20% - Accent5 2 4 2 5" xfId="14854"/>
    <cellStyle name="20% - Accent5 2 4 2 5 2" xfId="14855"/>
    <cellStyle name="20% - Accent5 2 4 2 6" xfId="14856"/>
    <cellStyle name="20% - Accent5 2 4 3" xfId="14857"/>
    <cellStyle name="20% - Accent5 2 4 3 2" xfId="14858"/>
    <cellStyle name="20% - Accent5 2 4 3 2 2" xfId="14859"/>
    <cellStyle name="20% - Accent5 2 4 3 2 2 2" xfId="14860"/>
    <cellStyle name="20% - Accent5 2 4 3 2 2 2 2" xfId="14861"/>
    <cellStyle name="20% - Accent5 2 4 3 2 2 3" xfId="14862"/>
    <cellStyle name="20% - Accent5 2 4 3 2 3" xfId="14863"/>
    <cellStyle name="20% - Accent5 2 4 3 2 3 2" xfId="14864"/>
    <cellStyle name="20% - Accent5 2 4 3 2 4" xfId="14865"/>
    <cellStyle name="20% - Accent5 2 4 3 3" xfId="14866"/>
    <cellStyle name="20% - Accent5 2 4 3 3 2" xfId="14867"/>
    <cellStyle name="20% - Accent5 2 4 3 3 2 2" xfId="14868"/>
    <cellStyle name="20% - Accent5 2 4 3 3 3" xfId="14869"/>
    <cellStyle name="20% - Accent5 2 4 3 4" xfId="14870"/>
    <cellStyle name="20% - Accent5 2 4 3 4 2" xfId="14871"/>
    <cellStyle name="20% - Accent5 2 4 3 5" xfId="14872"/>
    <cellStyle name="20% - Accent5 2 4 4" xfId="14873"/>
    <cellStyle name="20% - Accent5 2 4 4 2" xfId="14874"/>
    <cellStyle name="20% - Accent5 2 4 4 2 2" xfId="14875"/>
    <cellStyle name="20% - Accent5 2 4 4 2 2 2" xfId="14876"/>
    <cellStyle name="20% - Accent5 2 4 4 2 3" xfId="14877"/>
    <cellStyle name="20% - Accent5 2 4 4 3" xfId="14878"/>
    <cellStyle name="20% - Accent5 2 4 4 3 2" xfId="14879"/>
    <cellStyle name="20% - Accent5 2 4 4 4" xfId="14880"/>
    <cellStyle name="20% - Accent5 2 4 5" xfId="14881"/>
    <cellStyle name="20% - Accent5 2 4 5 2" xfId="14882"/>
    <cellStyle name="20% - Accent5 2 4 5 2 2" xfId="14883"/>
    <cellStyle name="20% - Accent5 2 4 5 3" xfId="14884"/>
    <cellStyle name="20% - Accent5 2 4 6" xfId="14885"/>
    <cellStyle name="20% - Accent5 2 4 6 2" xfId="14886"/>
    <cellStyle name="20% - Accent5 2 4 7" xfId="14887"/>
    <cellStyle name="20% - Accent5 2 5" xfId="14888"/>
    <cellStyle name="20% - Accent5 2 5 2" xfId="14889"/>
    <cellStyle name="20% - Accent5 2 5 2 2" xfId="14890"/>
    <cellStyle name="20% - Accent5 2 5 2 2 2" xfId="14891"/>
    <cellStyle name="20% - Accent5 2 5 2 2 2 2" xfId="14892"/>
    <cellStyle name="20% - Accent5 2 5 2 2 2 2 2" xfId="14893"/>
    <cellStyle name="20% - Accent5 2 5 2 2 2 3" xfId="14894"/>
    <cellStyle name="20% - Accent5 2 5 2 2 3" xfId="14895"/>
    <cellStyle name="20% - Accent5 2 5 2 2 3 2" xfId="14896"/>
    <cellStyle name="20% - Accent5 2 5 2 2 4" xfId="14897"/>
    <cellStyle name="20% - Accent5 2 5 2 3" xfId="14898"/>
    <cellStyle name="20% - Accent5 2 5 2 3 2" xfId="14899"/>
    <cellStyle name="20% - Accent5 2 5 2 3 2 2" xfId="14900"/>
    <cellStyle name="20% - Accent5 2 5 2 3 3" xfId="14901"/>
    <cellStyle name="20% - Accent5 2 5 2 4" xfId="14902"/>
    <cellStyle name="20% - Accent5 2 5 2 4 2" xfId="14903"/>
    <cellStyle name="20% - Accent5 2 5 2 5" xfId="14904"/>
    <cellStyle name="20% - Accent5 2 5 3" xfId="14905"/>
    <cellStyle name="20% - Accent5 2 5 3 2" xfId="14906"/>
    <cellStyle name="20% - Accent5 2 5 3 2 2" xfId="14907"/>
    <cellStyle name="20% - Accent5 2 5 3 2 2 2" xfId="14908"/>
    <cellStyle name="20% - Accent5 2 5 3 2 3" xfId="14909"/>
    <cellStyle name="20% - Accent5 2 5 3 3" xfId="14910"/>
    <cellStyle name="20% - Accent5 2 5 3 3 2" xfId="14911"/>
    <cellStyle name="20% - Accent5 2 5 3 4" xfId="14912"/>
    <cellStyle name="20% - Accent5 2 5 4" xfId="14913"/>
    <cellStyle name="20% - Accent5 2 5 4 2" xfId="14914"/>
    <cellStyle name="20% - Accent5 2 5 4 2 2" xfId="14915"/>
    <cellStyle name="20% - Accent5 2 5 4 3" xfId="14916"/>
    <cellStyle name="20% - Accent5 2 5 5" xfId="14917"/>
    <cellStyle name="20% - Accent5 2 5 5 2" xfId="14918"/>
    <cellStyle name="20% - Accent5 2 5 6" xfId="14919"/>
    <cellStyle name="20% - Accent5 2 6" xfId="14920"/>
    <cellStyle name="20% - Accent5 2 6 2" xfId="14921"/>
    <cellStyle name="20% - Accent5 2 6 2 2" xfId="14922"/>
    <cellStyle name="20% - Accent5 2 6 2 2 2" xfId="14923"/>
    <cellStyle name="20% - Accent5 2 6 2 2 2 2" xfId="14924"/>
    <cellStyle name="20% - Accent5 2 6 2 2 3" xfId="14925"/>
    <cellStyle name="20% - Accent5 2 6 2 3" xfId="14926"/>
    <cellStyle name="20% - Accent5 2 6 2 3 2" xfId="14927"/>
    <cellStyle name="20% - Accent5 2 6 2 4" xfId="14928"/>
    <cellStyle name="20% - Accent5 2 6 3" xfId="14929"/>
    <cellStyle name="20% - Accent5 2 6 3 2" xfId="14930"/>
    <cellStyle name="20% - Accent5 2 6 3 2 2" xfId="14931"/>
    <cellStyle name="20% - Accent5 2 6 3 3" xfId="14932"/>
    <cellStyle name="20% - Accent5 2 6 4" xfId="14933"/>
    <cellStyle name="20% - Accent5 2 6 4 2" xfId="14934"/>
    <cellStyle name="20% - Accent5 2 6 5" xfId="14935"/>
    <cellStyle name="20% - Accent5 2 7" xfId="14936"/>
    <cellStyle name="20% - Accent5 2 7 2" xfId="14937"/>
    <cellStyle name="20% - Accent5 2 7 2 2" xfId="14938"/>
    <cellStyle name="20% - Accent5 2 7 2 2 2" xfId="14939"/>
    <cellStyle name="20% - Accent5 2 7 2 3" xfId="14940"/>
    <cellStyle name="20% - Accent5 2 7 3" xfId="14941"/>
    <cellStyle name="20% - Accent5 2 7 3 2" xfId="14942"/>
    <cellStyle name="20% - Accent5 2 7 4" xfId="14943"/>
    <cellStyle name="20% - Accent5 2 8" xfId="14944"/>
    <cellStyle name="20% - Accent5 2 8 2" xfId="14945"/>
    <cellStyle name="20% - Accent5 2 8 2 2" xfId="14946"/>
    <cellStyle name="20% - Accent5 2 8 3" xfId="14947"/>
    <cellStyle name="20% - Accent5 2 9" xfId="14948"/>
    <cellStyle name="20% - Accent5 2 9 2" xfId="14949"/>
    <cellStyle name="20% - Accent5 20" xfId="14950"/>
    <cellStyle name="20% - Accent5 20 2" xfId="14951"/>
    <cellStyle name="20% - Accent5 20 2 2" xfId="14952"/>
    <cellStyle name="20% - Accent5 20 2 2 2" xfId="14953"/>
    <cellStyle name="20% - Accent5 20 2 2 2 2" xfId="14954"/>
    <cellStyle name="20% - Accent5 20 2 2 3" xfId="14955"/>
    <cellStyle name="20% - Accent5 20 2 3" xfId="14956"/>
    <cellStyle name="20% - Accent5 20 2 3 2" xfId="14957"/>
    <cellStyle name="20% - Accent5 20 2 4" xfId="14958"/>
    <cellStyle name="20% - Accent5 20 3" xfId="14959"/>
    <cellStyle name="20% - Accent5 20 3 2" xfId="14960"/>
    <cellStyle name="20% - Accent5 20 3 2 2" xfId="14961"/>
    <cellStyle name="20% - Accent5 20 3 3" xfId="14962"/>
    <cellStyle name="20% - Accent5 20 4" xfId="14963"/>
    <cellStyle name="20% - Accent5 20 4 2" xfId="14964"/>
    <cellStyle name="20% - Accent5 20 5" xfId="14965"/>
    <cellStyle name="20% - Accent5 21" xfId="14966"/>
    <cellStyle name="20% - Accent5 21 2" xfId="14967"/>
    <cellStyle name="20% - Accent5 21 2 2" xfId="14968"/>
    <cellStyle name="20% - Accent5 21 2 2 2" xfId="14969"/>
    <cellStyle name="20% - Accent5 21 2 3" xfId="14970"/>
    <cellStyle name="20% - Accent5 21 3" xfId="14971"/>
    <cellStyle name="20% - Accent5 21 3 2" xfId="14972"/>
    <cellStyle name="20% - Accent5 21 4" xfId="14973"/>
    <cellStyle name="20% - Accent5 22" xfId="14974"/>
    <cellStyle name="20% - Accent5 22 2" xfId="14975"/>
    <cellStyle name="20% - Accent5 22 2 2" xfId="14976"/>
    <cellStyle name="20% - Accent5 22 3" xfId="14977"/>
    <cellStyle name="20% - Accent5 23" xfId="14978"/>
    <cellStyle name="20% - Accent5 23 2" xfId="14979"/>
    <cellStyle name="20% - Accent5 24" xfId="14980"/>
    <cellStyle name="20% - Accent5 3" xfId="14981"/>
    <cellStyle name="20% - Accent5 3 10" xfId="14982"/>
    <cellStyle name="20% - Accent5 3 2" xfId="14983"/>
    <cellStyle name="20% - Accent5 3 2 2" xfId="14984"/>
    <cellStyle name="20% - Accent5 3 2 2 2" xfId="14985"/>
    <cellStyle name="20% - Accent5 3 2 2 2 2" xfId="14986"/>
    <cellStyle name="20% - Accent5 3 2 2 2 2 2" xfId="14987"/>
    <cellStyle name="20% - Accent5 3 2 2 2 2 2 2" xfId="14988"/>
    <cellStyle name="20% - Accent5 3 2 2 2 2 2 2 2" xfId="14989"/>
    <cellStyle name="20% - Accent5 3 2 2 2 2 2 2 2 2" xfId="14990"/>
    <cellStyle name="20% - Accent5 3 2 2 2 2 2 2 2 2 2" xfId="14991"/>
    <cellStyle name="20% - Accent5 3 2 2 2 2 2 2 2 3" xfId="14992"/>
    <cellStyle name="20% - Accent5 3 2 2 2 2 2 2 3" xfId="14993"/>
    <cellStyle name="20% - Accent5 3 2 2 2 2 2 2 3 2" xfId="14994"/>
    <cellStyle name="20% - Accent5 3 2 2 2 2 2 2 4" xfId="14995"/>
    <cellStyle name="20% - Accent5 3 2 2 2 2 2 3" xfId="14996"/>
    <cellStyle name="20% - Accent5 3 2 2 2 2 2 3 2" xfId="14997"/>
    <cellStyle name="20% - Accent5 3 2 2 2 2 2 3 2 2" xfId="14998"/>
    <cellStyle name="20% - Accent5 3 2 2 2 2 2 3 3" xfId="14999"/>
    <cellStyle name="20% - Accent5 3 2 2 2 2 2 4" xfId="15000"/>
    <cellStyle name="20% - Accent5 3 2 2 2 2 2 4 2" xfId="15001"/>
    <cellStyle name="20% - Accent5 3 2 2 2 2 2 5" xfId="15002"/>
    <cellStyle name="20% - Accent5 3 2 2 2 2 3" xfId="15003"/>
    <cellStyle name="20% - Accent5 3 2 2 2 2 3 2" xfId="15004"/>
    <cellStyle name="20% - Accent5 3 2 2 2 2 3 2 2" xfId="15005"/>
    <cellStyle name="20% - Accent5 3 2 2 2 2 3 2 2 2" xfId="15006"/>
    <cellStyle name="20% - Accent5 3 2 2 2 2 3 2 3" xfId="15007"/>
    <cellStyle name="20% - Accent5 3 2 2 2 2 3 3" xfId="15008"/>
    <cellStyle name="20% - Accent5 3 2 2 2 2 3 3 2" xfId="15009"/>
    <cellStyle name="20% - Accent5 3 2 2 2 2 3 4" xfId="15010"/>
    <cellStyle name="20% - Accent5 3 2 2 2 2 4" xfId="15011"/>
    <cellStyle name="20% - Accent5 3 2 2 2 2 4 2" xfId="15012"/>
    <cellStyle name="20% - Accent5 3 2 2 2 2 4 2 2" xfId="15013"/>
    <cellStyle name="20% - Accent5 3 2 2 2 2 4 3" xfId="15014"/>
    <cellStyle name="20% - Accent5 3 2 2 2 2 5" xfId="15015"/>
    <cellStyle name="20% - Accent5 3 2 2 2 2 5 2" xfId="15016"/>
    <cellStyle name="20% - Accent5 3 2 2 2 2 6" xfId="15017"/>
    <cellStyle name="20% - Accent5 3 2 2 2 3" xfId="15018"/>
    <cellStyle name="20% - Accent5 3 2 2 2 3 2" xfId="15019"/>
    <cellStyle name="20% - Accent5 3 2 2 2 3 2 2" xfId="15020"/>
    <cellStyle name="20% - Accent5 3 2 2 2 3 2 2 2" xfId="15021"/>
    <cellStyle name="20% - Accent5 3 2 2 2 3 2 2 2 2" xfId="15022"/>
    <cellStyle name="20% - Accent5 3 2 2 2 3 2 2 3" xfId="15023"/>
    <cellStyle name="20% - Accent5 3 2 2 2 3 2 3" xfId="15024"/>
    <cellStyle name="20% - Accent5 3 2 2 2 3 2 3 2" xfId="15025"/>
    <cellStyle name="20% - Accent5 3 2 2 2 3 2 4" xfId="15026"/>
    <cellStyle name="20% - Accent5 3 2 2 2 3 3" xfId="15027"/>
    <cellStyle name="20% - Accent5 3 2 2 2 3 3 2" xfId="15028"/>
    <cellStyle name="20% - Accent5 3 2 2 2 3 3 2 2" xfId="15029"/>
    <cellStyle name="20% - Accent5 3 2 2 2 3 3 3" xfId="15030"/>
    <cellStyle name="20% - Accent5 3 2 2 2 3 4" xfId="15031"/>
    <cellStyle name="20% - Accent5 3 2 2 2 3 4 2" xfId="15032"/>
    <cellStyle name="20% - Accent5 3 2 2 2 3 5" xfId="15033"/>
    <cellStyle name="20% - Accent5 3 2 2 2 4" xfId="15034"/>
    <cellStyle name="20% - Accent5 3 2 2 2 4 2" xfId="15035"/>
    <cellStyle name="20% - Accent5 3 2 2 2 4 2 2" xfId="15036"/>
    <cellStyle name="20% - Accent5 3 2 2 2 4 2 2 2" xfId="15037"/>
    <cellStyle name="20% - Accent5 3 2 2 2 4 2 3" xfId="15038"/>
    <cellStyle name="20% - Accent5 3 2 2 2 4 3" xfId="15039"/>
    <cellStyle name="20% - Accent5 3 2 2 2 4 3 2" xfId="15040"/>
    <cellStyle name="20% - Accent5 3 2 2 2 4 4" xfId="15041"/>
    <cellStyle name="20% - Accent5 3 2 2 2 5" xfId="15042"/>
    <cellStyle name="20% - Accent5 3 2 2 2 5 2" xfId="15043"/>
    <cellStyle name="20% - Accent5 3 2 2 2 5 2 2" xfId="15044"/>
    <cellStyle name="20% - Accent5 3 2 2 2 5 3" xfId="15045"/>
    <cellStyle name="20% - Accent5 3 2 2 2 6" xfId="15046"/>
    <cellStyle name="20% - Accent5 3 2 2 2 6 2" xfId="15047"/>
    <cellStyle name="20% - Accent5 3 2 2 2 7" xfId="15048"/>
    <cellStyle name="20% - Accent5 3 2 2 3" xfId="15049"/>
    <cellStyle name="20% - Accent5 3 2 2 3 2" xfId="15050"/>
    <cellStyle name="20% - Accent5 3 2 2 3 2 2" xfId="15051"/>
    <cellStyle name="20% - Accent5 3 2 2 3 2 2 2" xfId="15052"/>
    <cellStyle name="20% - Accent5 3 2 2 3 2 2 2 2" xfId="15053"/>
    <cellStyle name="20% - Accent5 3 2 2 3 2 2 2 2 2" xfId="15054"/>
    <cellStyle name="20% - Accent5 3 2 2 3 2 2 2 3" xfId="15055"/>
    <cellStyle name="20% - Accent5 3 2 2 3 2 2 3" xfId="15056"/>
    <cellStyle name="20% - Accent5 3 2 2 3 2 2 3 2" xfId="15057"/>
    <cellStyle name="20% - Accent5 3 2 2 3 2 2 4" xfId="15058"/>
    <cellStyle name="20% - Accent5 3 2 2 3 2 3" xfId="15059"/>
    <cellStyle name="20% - Accent5 3 2 2 3 2 3 2" xfId="15060"/>
    <cellStyle name="20% - Accent5 3 2 2 3 2 3 2 2" xfId="15061"/>
    <cellStyle name="20% - Accent5 3 2 2 3 2 3 3" xfId="15062"/>
    <cellStyle name="20% - Accent5 3 2 2 3 2 4" xfId="15063"/>
    <cellStyle name="20% - Accent5 3 2 2 3 2 4 2" xfId="15064"/>
    <cellStyle name="20% - Accent5 3 2 2 3 2 5" xfId="15065"/>
    <cellStyle name="20% - Accent5 3 2 2 3 3" xfId="15066"/>
    <cellStyle name="20% - Accent5 3 2 2 3 3 2" xfId="15067"/>
    <cellStyle name="20% - Accent5 3 2 2 3 3 2 2" xfId="15068"/>
    <cellStyle name="20% - Accent5 3 2 2 3 3 2 2 2" xfId="15069"/>
    <cellStyle name="20% - Accent5 3 2 2 3 3 2 3" xfId="15070"/>
    <cellStyle name="20% - Accent5 3 2 2 3 3 3" xfId="15071"/>
    <cellStyle name="20% - Accent5 3 2 2 3 3 3 2" xfId="15072"/>
    <cellStyle name="20% - Accent5 3 2 2 3 3 4" xfId="15073"/>
    <cellStyle name="20% - Accent5 3 2 2 3 4" xfId="15074"/>
    <cellStyle name="20% - Accent5 3 2 2 3 4 2" xfId="15075"/>
    <cellStyle name="20% - Accent5 3 2 2 3 4 2 2" xfId="15076"/>
    <cellStyle name="20% - Accent5 3 2 2 3 4 3" xfId="15077"/>
    <cellStyle name="20% - Accent5 3 2 2 3 5" xfId="15078"/>
    <cellStyle name="20% - Accent5 3 2 2 3 5 2" xfId="15079"/>
    <cellStyle name="20% - Accent5 3 2 2 3 6" xfId="15080"/>
    <cellStyle name="20% - Accent5 3 2 2 4" xfId="15081"/>
    <cellStyle name="20% - Accent5 3 2 2 4 2" xfId="15082"/>
    <cellStyle name="20% - Accent5 3 2 2 4 2 2" xfId="15083"/>
    <cellStyle name="20% - Accent5 3 2 2 4 2 2 2" xfId="15084"/>
    <cellStyle name="20% - Accent5 3 2 2 4 2 2 2 2" xfId="15085"/>
    <cellStyle name="20% - Accent5 3 2 2 4 2 2 3" xfId="15086"/>
    <cellStyle name="20% - Accent5 3 2 2 4 2 3" xfId="15087"/>
    <cellStyle name="20% - Accent5 3 2 2 4 2 3 2" xfId="15088"/>
    <cellStyle name="20% - Accent5 3 2 2 4 2 4" xfId="15089"/>
    <cellStyle name="20% - Accent5 3 2 2 4 3" xfId="15090"/>
    <cellStyle name="20% - Accent5 3 2 2 4 3 2" xfId="15091"/>
    <cellStyle name="20% - Accent5 3 2 2 4 3 2 2" xfId="15092"/>
    <cellStyle name="20% - Accent5 3 2 2 4 3 3" xfId="15093"/>
    <cellStyle name="20% - Accent5 3 2 2 4 4" xfId="15094"/>
    <cellStyle name="20% - Accent5 3 2 2 4 4 2" xfId="15095"/>
    <cellStyle name="20% - Accent5 3 2 2 4 5" xfId="15096"/>
    <cellStyle name="20% - Accent5 3 2 2 5" xfId="15097"/>
    <cellStyle name="20% - Accent5 3 2 2 5 2" xfId="15098"/>
    <cellStyle name="20% - Accent5 3 2 2 5 2 2" xfId="15099"/>
    <cellStyle name="20% - Accent5 3 2 2 5 2 2 2" xfId="15100"/>
    <cellStyle name="20% - Accent5 3 2 2 5 2 3" xfId="15101"/>
    <cellStyle name="20% - Accent5 3 2 2 5 3" xfId="15102"/>
    <cellStyle name="20% - Accent5 3 2 2 5 3 2" xfId="15103"/>
    <cellStyle name="20% - Accent5 3 2 2 5 4" xfId="15104"/>
    <cellStyle name="20% - Accent5 3 2 2 6" xfId="15105"/>
    <cellStyle name="20% - Accent5 3 2 2 6 2" xfId="15106"/>
    <cellStyle name="20% - Accent5 3 2 2 6 2 2" xfId="15107"/>
    <cellStyle name="20% - Accent5 3 2 2 6 3" xfId="15108"/>
    <cellStyle name="20% - Accent5 3 2 2 7" xfId="15109"/>
    <cellStyle name="20% - Accent5 3 2 2 7 2" xfId="15110"/>
    <cellStyle name="20% - Accent5 3 2 2 8" xfId="15111"/>
    <cellStyle name="20% - Accent5 3 2 3" xfId="15112"/>
    <cellStyle name="20% - Accent5 3 2 3 2" xfId="15113"/>
    <cellStyle name="20% - Accent5 3 2 3 2 2" xfId="15114"/>
    <cellStyle name="20% - Accent5 3 2 3 2 2 2" xfId="15115"/>
    <cellStyle name="20% - Accent5 3 2 3 2 2 2 2" xfId="15116"/>
    <cellStyle name="20% - Accent5 3 2 3 2 2 2 2 2" xfId="15117"/>
    <cellStyle name="20% - Accent5 3 2 3 2 2 2 2 2 2" xfId="15118"/>
    <cellStyle name="20% - Accent5 3 2 3 2 2 2 2 3" xfId="15119"/>
    <cellStyle name="20% - Accent5 3 2 3 2 2 2 3" xfId="15120"/>
    <cellStyle name="20% - Accent5 3 2 3 2 2 2 3 2" xfId="15121"/>
    <cellStyle name="20% - Accent5 3 2 3 2 2 2 4" xfId="15122"/>
    <cellStyle name="20% - Accent5 3 2 3 2 2 3" xfId="15123"/>
    <cellStyle name="20% - Accent5 3 2 3 2 2 3 2" xfId="15124"/>
    <cellStyle name="20% - Accent5 3 2 3 2 2 3 2 2" xfId="15125"/>
    <cellStyle name="20% - Accent5 3 2 3 2 2 3 3" xfId="15126"/>
    <cellStyle name="20% - Accent5 3 2 3 2 2 4" xfId="15127"/>
    <cellStyle name="20% - Accent5 3 2 3 2 2 4 2" xfId="15128"/>
    <cellStyle name="20% - Accent5 3 2 3 2 2 5" xfId="15129"/>
    <cellStyle name="20% - Accent5 3 2 3 2 3" xfId="15130"/>
    <cellStyle name="20% - Accent5 3 2 3 2 3 2" xfId="15131"/>
    <cellStyle name="20% - Accent5 3 2 3 2 3 2 2" xfId="15132"/>
    <cellStyle name="20% - Accent5 3 2 3 2 3 2 2 2" xfId="15133"/>
    <cellStyle name="20% - Accent5 3 2 3 2 3 2 3" xfId="15134"/>
    <cellStyle name="20% - Accent5 3 2 3 2 3 3" xfId="15135"/>
    <cellStyle name="20% - Accent5 3 2 3 2 3 3 2" xfId="15136"/>
    <cellStyle name="20% - Accent5 3 2 3 2 3 4" xfId="15137"/>
    <cellStyle name="20% - Accent5 3 2 3 2 4" xfId="15138"/>
    <cellStyle name="20% - Accent5 3 2 3 2 4 2" xfId="15139"/>
    <cellStyle name="20% - Accent5 3 2 3 2 4 2 2" xfId="15140"/>
    <cellStyle name="20% - Accent5 3 2 3 2 4 3" xfId="15141"/>
    <cellStyle name="20% - Accent5 3 2 3 2 5" xfId="15142"/>
    <cellStyle name="20% - Accent5 3 2 3 2 5 2" xfId="15143"/>
    <cellStyle name="20% - Accent5 3 2 3 2 6" xfId="15144"/>
    <cellStyle name="20% - Accent5 3 2 3 3" xfId="15145"/>
    <cellStyle name="20% - Accent5 3 2 3 3 2" xfId="15146"/>
    <cellStyle name="20% - Accent5 3 2 3 3 2 2" xfId="15147"/>
    <cellStyle name="20% - Accent5 3 2 3 3 2 2 2" xfId="15148"/>
    <cellStyle name="20% - Accent5 3 2 3 3 2 2 2 2" xfId="15149"/>
    <cellStyle name="20% - Accent5 3 2 3 3 2 2 3" xfId="15150"/>
    <cellStyle name="20% - Accent5 3 2 3 3 2 3" xfId="15151"/>
    <cellStyle name="20% - Accent5 3 2 3 3 2 3 2" xfId="15152"/>
    <cellStyle name="20% - Accent5 3 2 3 3 2 4" xfId="15153"/>
    <cellStyle name="20% - Accent5 3 2 3 3 3" xfId="15154"/>
    <cellStyle name="20% - Accent5 3 2 3 3 3 2" xfId="15155"/>
    <cellStyle name="20% - Accent5 3 2 3 3 3 2 2" xfId="15156"/>
    <cellStyle name="20% - Accent5 3 2 3 3 3 3" xfId="15157"/>
    <cellStyle name="20% - Accent5 3 2 3 3 4" xfId="15158"/>
    <cellStyle name="20% - Accent5 3 2 3 3 4 2" xfId="15159"/>
    <cellStyle name="20% - Accent5 3 2 3 3 5" xfId="15160"/>
    <cellStyle name="20% - Accent5 3 2 3 4" xfId="15161"/>
    <cellStyle name="20% - Accent5 3 2 3 4 2" xfId="15162"/>
    <cellStyle name="20% - Accent5 3 2 3 4 2 2" xfId="15163"/>
    <cellStyle name="20% - Accent5 3 2 3 4 2 2 2" xfId="15164"/>
    <cellStyle name="20% - Accent5 3 2 3 4 2 3" xfId="15165"/>
    <cellStyle name="20% - Accent5 3 2 3 4 3" xfId="15166"/>
    <cellStyle name="20% - Accent5 3 2 3 4 3 2" xfId="15167"/>
    <cellStyle name="20% - Accent5 3 2 3 4 4" xfId="15168"/>
    <cellStyle name="20% - Accent5 3 2 3 5" xfId="15169"/>
    <cellStyle name="20% - Accent5 3 2 3 5 2" xfId="15170"/>
    <cellStyle name="20% - Accent5 3 2 3 5 2 2" xfId="15171"/>
    <cellStyle name="20% - Accent5 3 2 3 5 3" xfId="15172"/>
    <cellStyle name="20% - Accent5 3 2 3 6" xfId="15173"/>
    <cellStyle name="20% - Accent5 3 2 3 6 2" xfId="15174"/>
    <cellStyle name="20% - Accent5 3 2 3 7" xfId="15175"/>
    <cellStyle name="20% - Accent5 3 2 4" xfId="15176"/>
    <cellStyle name="20% - Accent5 3 2 4 2" xfId="15177"/>
    <cellStyle name="20% - Accent5 3 2 4 2 2" xfId="15178"/>
    <cellStyle name="20% - Accent5 3 2 4 2 2 2" xfId="15179"/>
    <cellStyle name="20% - Accent5 3 2 4 2 2 2 2" xfId="15180"/>
    <cellStyle name="20% - Accent5 3 2 4 2 2 2 2 2" xfId="15181"/>
    <cellStyle name="20% - Accent5 3 2 4 2 2 2 3" xfId="15182"/>
    <cellStyle name="20% - Accent5 3 2 4 2 2 3" xfId="15183"/>
    <cellStyle name="20% - Accent5 3 2 4 2 2 3 2" xfId="15184"/>
    <cellStyle name="20% - Accent5 3 2 4 2 2 4" xfId="15185"/>
    <cellStyle name="20% - Accent5 3 2 4 2 3" xfId="15186"/>
    <cellStyle name="20% - Accent5 3 2 4 2 3 2" xfId="15187"/>
    <cellStyle name="20% - Accent5 3 2 4 2 3 2 2" xfId="15188"/>
    <cellStyle name="20% - Accent5 3 2 4 2 3 3" xfId="15189"/>
    <cellStyle name="20% - Accent5 3 2 4 2 4" xfId="15190"/>
    <cellStyle name="20% - Accent5 3 2 4 2 4 2" xfId="15191"/>
    <cellStyle name="20% - Accent5 3 2 4 2 5" xfId="15192"/>
    <cellStyle name="20% - Accent5 3 2 4 3" xfId="15193"/>
    <cellStyle name="20% - Accent5 3 2 4 3 2" xfId="15194"/>
    <cellStyle name="20% - Accent5 3 2 4 3 2 2" xfId="15195"/>
    <cellStyle name="20% - Accent5 3 2 4 3 2 2 2" xfId="15196"/>
    <cellStyle name="20% - Accent5 3 2 4 3 2 3" xfId="15197"/>
    <cellStyle name="20% - Accent5 3 2 4 3 3" xfId="15198"/>
    <cellStyle name="20% - Accent5 3 2 4 3 3 2" xfId="15199"/>
    <cellStyle name="20% - Accent5 3 2 4 3 4" xfId="15200"/>
    <cellStyle name="20% - Accent5 3 2 4 4" xfId="15201"/>
    <cellStyle name="20% - Accent5 3 2 4 4 2" xfId="15202"/>
    <cellStyle name="20% - Accent5 3 2 4 4 2 2" xfId="15203"/>
    <cellStyle name="20% - Accent5 3 2 4 4 3" xfId="15204"/>
    <cellStyle name="20% - Accent5 3 2 4 5" xfId="15205"/>
    <cellStyle name="20% - Accent5 3 2 4 5 2" xfId="15206"/>
    <cellStyle name="20% - Accent5 3 2 4 6" xfId="15207"/>
    <cellStyle name="20% - Accent5 3 2 5" xfId="15208"/>
    <cellStyle name="20% - Accent5 3 2 5 2" xfId="15209"/>
    <cellStyle name="20% - Accent5 3 2 5 2 2" xfId="15210"/>
    <cellStyle name="20% - Accent5 3 2 5 2 2 2" xfId="15211"/>
    <cellStyle name="20% - Accent5 3 2 5 2 2 2 2" xfId="15212"/>
    <cellStyle name="20% - Accent5 3 2 5 2 2 3" xfId="15213"/>
    <cellStyle name="20% - Accent5 3 2 5 2 3" xfId="15214"/>
    <cellStyle name="20% - Accent5 3 2 5 2 3 2" xfId="15215"/>
    <cellStyle name="20% - Accent5 3 2 5 2 4" xfId="15216"/>
    <cellStyle name="20% - Accent5 3 2 5 3" xfId="15217"/>
    <cellStyle name="20% - Accent5 3 2 5 3 2" xfId="15218"/>
    <cellStyle name="20% - Accent5 3 2 5 3 2 2" xfId="15219"/>
    <cellStyle name="20% - Accent5 3 2 5 3 3" xfId="15220"/>
    <cellStyle name="20% - Accent5 3 2 5 4" xfId="15221"/>
    <cellStyle name="20% - Accent5 3 2 5 4 2" xfId="15222"/>
    <cellStyle name="20% - Accent5 3 2 5 5" xfId="15223"/>
    <cellStyle name="20% - Accent5 3 2 6" xfId="15224"/>
    <cellStyle name="20% - Accent5 3 2 6 2" xfId="15225"/>
    <cellStyle name="20% - Accent5 3 2 6 2 2" xfId="15226"/>
    <cellStyle name="20% - Accent5 3 2 6 2 2 2" xfId="15227"/>
    <cellStyle name="20% - Accent5 3 2 6 2 3" xfId="15228"/>
    <cellStyle name="20% - Accent5 3 2 6 3" xfId="15229"/>
    <cellStyle name="20% - Accent5 3 2 6 3 2" xfId="15230"/>
    <cellStyle name="20% - Accent5 3 2 6 4" xfId="15231"/>
    <cellStyle name="20% - Accent5 3 2 7" xfId="15232"/>
    <cellStyle name="20% - Accent5 3 2 7 2" xfId="15233"/>
    <cellStyle name="20% - Accent5 3 2 7 2 2" xfId="15234"/>
    <cellStyle name="20% - Accent5 3 2 7 3" xfId="15235"/>
    <cellStyle name="20% - Accent5 3 2 8" xfId="15236"/>
    <cellStyle name="20% - Accent5 3 2 8 2" xfId="15237"/>
    <cellStyle name="20% - Accent5 3 2 9" xfId="15238"/>
    <cellStyle name="20% - Accent5 3 3" xfId="15239"/>
    <cellStyle name="20% - Accent5 3 3 2" xfId="15240"/>
    <cellStyle name="20% - Accent5 3 3 2 2" xfId="15241"/>
    <cellStyle name="20% - Accent5 3 3 2 2 2" xfId="15242"/>
    <cellStyle name="20% - Accent5 3 3 2 2 2 2" xfId="15243"/>
    <cellStyle name="20% - Accent5 3 3 2 2 2 2 2" xfId="15244"/>
    <cellStyle name="20% - Accent5 3 3 2 2 2 2 2 2" xfId="15245"/>
    <cellStyle name="20% - Accent5 3 3 2 2 2 2 2 2 2" xfId="15246"/>
    <cellStyle name="20% - Accent5 3 3 2 2 2 2 2 3" xfId="15247"/>
    <cellStyle name="20% - Accent5 3 3 2 2 2 2 3" xfId="15248"/>
    <cellStyle name="20% - Accent5 3 3 2 2 2 2 3 2" xfId="15249"/>
    <cellStyle name="20% - Accent5 3 3 2 2 2 2 4" xfId="15250"/>
    <cellStyle name="20% - Accent5 3 3 2 2 2 3" xfId="15251"/>
    <cellStyle name="20% - Accent5 3 3 2 2 2 3 2" xfId="15252"/>
    <cellStyle name="20% - Accent5 3 3 2 2 2 3 2 2" xfId="15253"/>
    <cellStyle name="20% - Accent5 3 3 2 2 2 3 3" xfId="15254"/>
    <cellStyle name="20% - Accent5 3 3 2 2 2 4" xfId="15255"/>
    <cellStyle name="20% - Accent5 3 3 2 2 2 4 2" xfId="15256"/>
    <cellStyle name="20% - Accent5 3 3 2 2 2 5" xfId="15257"/>
    <cellStyle name="20% - Accent5 3 3 2 2 3" xfId="15258"/>
    <cellStyle name="20% - Accent5 3 3 2 2 3 2" xfId="15259"/>
    <cellStyle name="20% - Accent5 3 3 2 2 3 2 2" xfId="15260"/>
    <cellStyle name="20% - Accent5 3 3 2 2 3 2 2 2" xfId="15261"/>
    <cellStyle name="20% - Accent5 3 3 2 2 3 2 3" xfId="15262"/>
    <cellStyle name="20% - Accent5 3 3 2 2 3 3" xfId="15263"/>
    <cellStyle name="20% - Accent5 3 3 2 2 3 3 2" xfId="15264"/>
    <cellStyle name="20% - Accent5 3 3 2 2 3 4" xfId="15265"/>
    <cellStyle name="20% - Accent5 3 3 2 2 4" xfId="15266"/>
    <cellStyle name="20% - Accent5 3 3 2 2 4 2" xfId="15267"/>
    <cellStyle name="20% - Accent5 3 3 2 2 4 2 2" xfId="15268"/>
    <cellStyle name="20% - Accent5 3 3 2 2 4 3" xfId="15269"/>
    <cellStyle name="20% - Accent5 3 3 2 2 5" xfId="15270"/>
    <cellStyle name="20% - Accent5 3 3 2 2 5 2" xfId="15271"/>
    <cellStyle name="20% - Accent5 3 3 2 2 6" xfId="15272"/>
    <cellStyle name="20% - Accent5 3 3 2 3" xfId="15273"/>
    <cellStyle name="20% - Accent5 3 3 2 3 2" xfId="15274"/>
    <cellStyle name="20% - Accent5 3 3 2 3 2 2" xfId="15275"/>
    <cellStyle name="20% - Accent5 3 3 2 3 2 2 2" xfId="15276"/>
    <cellStyle name="20% - Accent5 3 3 2 3 2 2 2 2" xfId="15277"/>
    <cellStyle name="20% - Accent5 3 3 2 3 2 2 3" xfId="15278"/>
    <cellStyle name="20% - Accent5 3 3 2 3 2 3" xfId="15279"/>
    <cellStyle name="20% - Accent5 3 3 2 3 2 3 2" xfId="15280"/>
    <cellStyle name="20% - Accent5 3 3 2 3 2 4" xfId="15281"/>
    <cellStyle name="20% - Accent5 3 3 2 3 3" xfId="15282"/>
    <cellStyle name="20% - Accent5 3 3 2 3 3 2" xfId="15283"/>
    <cellStyle name="20% - Accent5 3 3 2 3 3 2 2" xfId="15284"/>
    <cellStyle name="20% - Accent5 3 3 2 3 3 3" xfId="15285"/>
    <cellStyle name="20% - Accent5 3 3 2 3 4" xfId="15286"/>
    <cellStyle name="20% - Accent5 3 3 2 3 4 2" xfId="15287"/>
    <cellStyle name="20% - Accent5 3 3 2 3 5" xfId="15288"/>
    <cellStyle name="20% - Accent5 3 3 2 4" xfId="15289"/>
    <cellStyle name="20% - Accent5 3 3 2 4 2" xfId="15290"/>
    <cellStyle name="20% - Accent5 3 3 2 4 2 2" xfId="15291"/>
    <cellStyle name="20% - Accent5 3 3 2 4 2 2 2" xfId="15292"/>
    <cellStyle name="20% - Accent5 3 3 2 4 2 3" xfId="15293"/>
    <cellStyle name="20% - Accent5 3 3 2 4 3" xfId="15294"/>
    <cellStyle name="20% - Accent5 3 3 2 4 3 2" xfId="15295"/>
    <cellStyle name="20% - Accent5 3 3 2 4 4" xfId="15296"/>
    <cellStyle name="20% - Accent5 3 3 2 5" xfId="15297"/>
    <cellStyle name="20% - Accent5 3 3 2 5 2" xfId="15298"/>
    <cellStyle name="20% - Accent5 3 3 2 5 2 2" xfId="15299"/>
    <cellStyle name="20% - Accent5 3 3 2 5 3" xfId="15300"/>
    <cellStyle name="20% - Accent5 3 3 2 6" xfId="15301"/>
    <cellStyle name="20% - Accent5 3 3 2 6 2" xfId="15302"/>
    <cellStyle name="20% - Accent5 3 3 2 7" xfId="15303"/>
    <cellStyle name="20% - Accent5 3 3 3" xfId="15304"/>
    <cellStyle name="20% - Accent5 3 3 3 2" xfId="15305"/>
    <cellStyle name="20% - Accent5 3 3 3 2 2" xfId="15306"/>
    <cellStyle name="20% - Accent5 3 3 3 2 2 2" xfId="15307"/>
    <cellStyle name="20% - Accent5 3 3 3 2 2 2 2" xfId="15308"/>
    <cellStyle name="20% - Accent5 3 3 3 2 2 2 2 2" xfId="15309"/>
    <cellStyle name="20% - Accent5 3 3 3 2 2 2 3" xfId="15310"/>
    <cellStyle name="20% - Accent5 3 3 3 2 2 3" xfId="15311"/>
    <cellStyle name="20% - Accent5 3 3 3 2 2 3 2" xfId="15312"/>
    <cellStyle name="20% - Accent5 3 3 3 2 2 4" xfId="15313"/>
    <cellStyle name="20% - Accent5 3 3 3 2 3" xfId="15314"/>
    <cellStyle name="20% - Accent5 3 3 3 2 3 2" xfId="15315"/>
    <cellStyle name="20% - Accent5 3 3 3 2 3 2 2" xfId="15316"/>
    <cellStyle name="20% - Accent5 3 3 3 2 3 3" xfId="15317"/>
    <cellStyle name="20% - Accent5 3 3 3 2 4" xfId="15318"/>
    <cellStyle name="20% - Accent5 3 3 3 2 4 2" xfId="15319"/>
    <cellStyle name="20% - Accent5 3 3 3 2 5" xfId="15320"/>
    <cellStyle name="20% - Accent5 3 3 3 3" xfId="15321"/>
    <cellStyle name="20% - Accent5 3 3 3 3 2" xfId="15322"/>
    <cellStyle name="20% - Accent5 3 3 3 3 2 2" xfId="15323"/>
    <cellStyle name="20% - Accent5 3 3 3 3 2 2 2" xfId="15324"/>
    <cellStyle name="20% - Accent5 3 3 3 3 2 3" xfId="15325"/>
    <cellStyle name="20% - Accent5 3 3 3 3 3" xfId="15326"/>
    <cellStyle name="20% - Accent5 3 3 3 3 3 2" xfId="15327"/>
    <cellStyle name="20% - Accent5 3 3 3 3 4" xfId="15328"/>
    <cellStyle name="20% - Accent5 3 3 3 4" xfId="15329"/>
    <cellStyle name="20% - Accent5 3 3 3 4 2" xfId="15330"/>
    <cellStyle name="20% - Accent5 3 3 3 4 2 2" xfId="15331"/>
    <cellStyle name="20% - Accent5 3 3 3 4 3" xfId="15332"/>
    <cellStyle name="20% - Accent5 3 3 3 5" xfId="15333"/>
    <cellStyle name="20% - Accent5 3 3 3 5 2" xfId="15334"/>
    <cellStyle name="20% - Accent5 3 3 3 6" xfId="15335"/>
    <cellStyle name="20% - Accent5 3 3 4" xfId="15336"/>
    <cellStyle name="20% - Accent5 3 3 4 2" xfId="15337"/>
    <cellStyle name="20% - Accent5 3 3 4 2 2" xfId="15338"/>
    <cellStyle name="20% - Accent5 3 3 4 2 2 2" xfId="15339"/>
    <cellStyle name="20% - Accent5 3 3 4 2 2 2 2" xfId="15340"/>
    <cellStyle name="20% - Accent5 3 3 4 2 2 3" xfId="15341"/>
    <cellStyle name="20% - Accent5 3 3 4 2 3" xfId="15342"/>
    <cellStyle name="20% - Accent5 3 3 4 2 3 2" xfId="15343"/>
    <cellStyle name="20% - Accent5 3 3 4 2 4" xfId="15344"/>
    <cellStyle name="20% - Accent5 3 3 4 3" xfId="15345"/>
    <cellStyle name="20% - Accent5 3 3 4 3 2" xfId="15346"/>
    <cellStyle name="20% - Accent5 3 3 4 3 2 2" xfId="15347"/>
    <cellStyle name="20% - Accent5 3 3 4 3 3" xfId="15348"/>
    <cellStyle name="20% - Accent5 3 3 4 4" xfId="15349"/>
    <cellStyle name="20% - Accent5 3 3 4 4 2" xfId="15350"/>
    <cellStyle name="20% - Accent5 3 3 4 5" xfId="15351"/>
    <cellStyle name="20% - Accent5 3 3 5" xfId="15352"/>
    <cellStyle name="20% - Accent5 3 3 5 2" xfId="15353"/>
    <cellStyle name="20% - Accent5 3 3 5 2 2" xfId="15354"/>
    <cellStyle name="20% - Accent5 3 3 5 2 2 2" xfId="15355"/>
    <cellStyle name="20% - Accent5 3 3 5 2 3" xfId="15356"/>
    <cellStyle name="20% - Accent5 3 3 5 3" xfId="15357"/>
    <cellStyle name="20% - Accent5 3 3 5 3 2" xfId="15358"/>
    <cellStyle name="20% - Accent5 3 3 5 4" xfId="15359"/>
    <cellStyle name="20% - Accent5 3 3 6" xfId="15360"/>
    <cellStyle name="20% - Accent5 3 3 6 2" xfId="15361"/>
    <cellStyle name="20% - Accent5 3 3 6 2 2" xfId="15362"/>
    <cellStyle name="20% - Accent5 3 3 6 3" xfId="15363"/>
    <cellStyle name="20% - Accent5 3 3 7" xfId="15364"/>
    <cellStyle name="20% - Accent5 3 3 7 2" xfId="15365"/>
    <cellStyle name="20% - Accent5 3 3 8" xfId="15366"/>
    <cellStyle name="20% - Accent5 3 4" xfId="15367"/>
    <cellStyle name="20% - Accent5 3 4 2" xfId="15368"/>
    <cellStyle name="20% - Accent5 3 4 2 2" xfId="15369"/>
    <cellStyle name="20% - Accent5 3 4 2 2 2" xfId="15370"/>
    <cellStyle name="20% - Accent5 3 4 2 2 2 2" xfId="15371"/>
    <cellStyle name="20% - Accent5 3 4 2 2 2 2 2" xfId="15372"/>
    <cellStyle name="20% - Accent5 3 4 2 2 2 2 2 2" xfId="15373"/>
    <cellStyle name="20% - Accent5 3 4 2 2 2 2 3" xfId="15374"/>
    <cellStyle name="20% - Accent5 3 4 2 2 2 3" xfId="15375"/>
    <cellStyle name="20% - Accent5 3 4 2 2 2 3 2" xfId="15376"/>
    <cellStyle name="20% - Accent5 3 4 2 2 2 4" xfId="15377"/>
    <cellStyle name="20% - Accent5 3 4 2 2 3" xfId="15378"/>
    <cellStyle name="20% - Accent5 3 4 2 2 3 2" xfId="15379"/>
    <cellStyle name="20% - Accent5 3 4 2 2 3 2 2" xfId="15380"/>
    <cellStyle name="20% - Accent5 3 4 2 2 3 3" xfId="15381"/>
    <cellStyle name="20% - Accent5 3 4 2 2 4" xfId="15382"/>
    <cellStyle name="20% - Accent5 3 4 2 2 4 2" xfId="15383"/>
    <cellStyle name="20% - Accent5 3 4 2 2 5" xfId="15384"/>
    <cellStyle name="20% - Accent5 3 4 2 3" xfId="15385"/>
    <cellStyle name="20% - Accent5 3 4 2 3 2" xfId="15386"/>
    <cellStyle name="20% - Accent5 3 4 2 3 2 2" xfId="15387"/>
    <cellStyle name="20% - Accent5 3 4 2 3 2 2 2" xfId="15388"/>
    <cellStyle name="20% - Accent5 3 4 2 3 2 3" xfId="15389"/>
    <cellStyle name="20% - Accent5 3 4 2 3 3" xfId="15390"/>
    <cellStyle name="20% - Accent5 3 4 2 3 3 2" xfId="15391"/>
    <cellStyle name="20% - Accent5 3 4 2 3 4" xfId="15392"/>
    <cellStyle name="20% - Accent5 3 4 2 4" xfId="15393"/>
    <cellStyle name="20% - Accent5 3 4 2 4 2" xfId="15394"/>
    <cellStyle name="20% - Accent5 3 4 2 4 2 2" xfId="15395"/>
    <cellStyle name="20% - Accent5 3 4 2 4 3" xfId="15396"/>
    <cellStyle name="20% - Accent5 3 4 2 5" xfId="15397"/>
    <cellStyle name="20% - Accent5 3 4 2 5 2" xfId="15398"/>
    <cellStyle name="20% - Accent5 3 4 2 6" xfId="15399"/>
    <cellStyle name="20% - Accent5 3 4 3" xfId="15400"/>
    <cellStyle name="20% - Accent5 3 4 3 2" xfId="15401"/>
    <cellStyle name="20% - Accent5 3 4 3 2 2" xfId="15402"/>
    <cellStyle name="20% - Accent5 3 4 3 2 2 2" xfId="15403"/>
    <cellStyle name="20% - Accent5 3 4 3 2 2 2 2" xfId="15404"/>
    <cellStyle name="20% - Accent5 3 4 3 2 2 3" xfId="15405"/>
    <cellStyle name="20% - Accent5 3 4 3 2 3" xfId="15406"/>
    <cellStyle name="20% - Accent5 3 4 3 2 3 2" xfId="15407"/>
    <cellStyle name="20% - Accent5 3 4 3 2 4" xfId="15408"/>
    <cellStyle name="20% - Accent5 3 4 3 3" xfId="15409"/>
    <cellStyle name="20% - Accent5 3 4 3 3 2" xfId="15410"/>
    <cellStyle name="20% - Accent5 3 4 3 3 2 2" xfId="15411"/>
    <cellStyle name="20% - Accent5 3 4 3 3 3" xfId="15412"/>
    <cellStyle name="20% - Accent5 3 4 3 4" xfId="15413"/>
    <cellStyle name="20% - Accent5 3 4 3 4 2" xfId="15414"/>
    <cellStyle name="20% - Accent5 3 4 3 5" xfId="15415"/>
    <cellStyle name="20% - Accent5 3 4 4" xfId="15416"/>
    <cellStyle name="20% - Accent5 3 4 4 2" xfId="15417"/>
    <cellStyle name="20% - Accent5 3 4 4 2 2" xfId="15418"/>
    <cellStyle name="20% - Accent5 3 4 4 2 2 2" xfId="15419"/>
    <cellStyle name="20% - Accent5 3 4 4 2 3" xfId="15420"/>
    <cellStyle name="20% - Accent5 3 4 4 3" xfId="15421"/>
    <cellStyle name="20% - Accent5 3 4 4 3 2" xfId="15422"/>
    <cellStyle name="20% - Accent5 3 4 4 4" xfId="15423"/>
    <cellStyle name="20% - Accent5 3 4 5" xfId="15424"/>
    <cellStyle name="20% - Accent5 3 4 5 2" xfId="15425"/>
    <cellStyle name="20% - Accent5 3 4 5 2 2" xfId="15426"/>
    <cellStyle name="20% - Accent5 3 4 5 3" xfId="15427"/>
    <cellStyle name="20% - Accent5 3 4 6" xfId="15428"/>
    <cellStyle name="20% - Accent5 3 4 6 2" xfId="15429"/>
    <cellStyle name="20% - Accent5 3 4 7" xfId="15430"/>
    <cellStyle name="20% - Accent5 3 5" xfId="15431"/>
    <cellStyle name="20% - Accent5 3 5 2" xfId="15432"/>
    <cellStyle name="20% - Accent5 3 5 2 2" xfId="15433"/>
    <cellStyle name="20% - Accent5 3 5 2 2 2" xfId="15434"/>
    <cellStyle name="20% - Accent5 3 5 2 2 2 2" xfId="15435"/>
    <cellStyle name="20% - Accent5 3 5 2 2 2 2 2" xfId="15436"/>
    <cellStyle name="20% - Accent5 3 5 2 2 2 3" xfId="15437"/>
    <cellStyle name="20% - Accent5 3 5 2 2 3" xfId="15438"/>
    <cellStyle name="20% - Accent5 3 5 2 2 3 2" xfId="15439"/>
    <cellStyle name="20% - Accent5 3 5 2 2 4" xfId="15440"/>
    <cellStyle name="20% - Accent5 3 5 2 3" xfId="15441"/>
    <cellStyle name="20% - Accent5 3 5 2 3 2" xfId="15442"/>
    <cellStyle name="20% - Accent5 3 5 2 3 2 2" xfId="15443"/>
    <cellStyle name="20% - Accent5 3 5 2 3 3" xfId="15444"/>
    <cellStyle name="20% - Accent5 3 5 2 4" xfId="15445"/>
    <cellStyle name="20% - Accent5 3 5 2 4 2" xfId="15446"/>
    <cellStyle name="20% - Accent5 3 5 2 5" xfId="15447"/>
    <cellStyle name="20% - Accent5 3 5 3" xfId="15448"/>
    <cellStyle name="20% - Accent5 3 5 3 2" xfId="15449"/>
    <cellStyle name="20% - Accent5 3 5 3 2 2" xfId="15450"/>
    <cellStyle name="20% - Accent5 3 5 3 2 2 2" xfId="15451"/>
    <cellStyle name="20% - Accent5 3 5 3 2 3" xfId="15452"/>
    <cellStyle name="20% - Accent5 3 5 3 3" xfId="15453"/>
    <cellStyle name="20% - Accent5 3 5 3 3 2" xfId="15454"/>
    <cellStyle name="20% - Accent5 3 5 3 4" xfId="15455"/>
    <cellStyle name="20% - Accent5 3 5 4" xfId="15456"/>
    <cellStyle name="20% - Accent5 3 5 4 2" xfId="15457"/>
    <cellStyle name="20% - Accent5 3 5 4 2 2" xfId="15458"/>
    <cellStyle name="20% - Accent5 3 5 4 3" xfId="15459"/>
    <cellStyle name="20% - Accent5 3 5 5" xfId="15460"/>
    <cellStyle name="20% - Accent5 3 5 5 2" xfId="15461"/>
    <cellStyle name="20% - Accent5 3 5 6" xfId="15462"/>
    <cellStyle name="20% - Accent5 3 6" xfId="15463"/>
    <cellStyle name="20% - Accent5 3 6 2" xfId="15464"/>
    <cellStyle name="20% - Accent5 3 6 2 2" xfId="15465"/>
    <cellStyle name="20% - Accent5 3 6 2 2 2" xfId="15466"/>
    <cellStyle name="20% - Accent5 3 6 2 2 2 2" xfId="15467"/>
    <cellStyle name="20% - Accent5 3 6 2 2 3" xfId="15468"/>
    <cellStyle name="20% - Accent5 3 6 2 3" xfId="15469"/>
    <cellStyle name="20% - Accent5 3 6 2 3 2" xfId="15470"/>
    <cellStyle name="20% - Accent5 3 6 2 4" xfId="15471"/>
    <cellStyle name="20% - Accent5 3 6 3" xfId="15472"/>
    <cellStyle name="20% - Accent5 3 6 3 2" xfId="15473"/>
    <cellStyle name="20% - Accent5 3 6 3 2 2" xfId="15474"/>
    <cellStyle name="20% - Accent5 3 6 3 3" xfId="15475"/>
    <cellStyle name="20% - Accent5 3 6 4" xfId="15476"/>
    <cellStyle name="20% - Accent5 3 6 4 2" xfId="15477"/>
    <cellStyle name="20% - Accent5 3 6 5" xfId="15478"/>
    <cellStyle name="20% - Accent5 3 7" xfId="15479"/>
    <cellStyle name="20% - Accent5 3 7 2" xfId="15480"/>
    <cellStyle name="20% - Accent5 3 7 2 2" xfId="15481"/>
    <cellStyle name="20% - Accent5 3 7 2 2 2" xfId="15482"/>
    <cellStyle name="20% - Accent5 3 7 2 3" xfId="15483"/>
    <cellStyle name="20% - Accent5 3 7 3" xfId="15484"/>
    <cellStyle name="20% - Accent5 3 7 3 2" xfId="15485"/>
    <cellStyle name="20% - Accent5 3 7 4" xfId="15486"/>
    <cellStyle name="20% - Accent5 3 8" xfId="15487"/>
    <cellStyle name="20% - Accent5 3 8 2" xfId="15488"/>
    <cellStyle name="20% - Accent5 3 8 2 2" xfId="15489"/>
    <cellStyle name="20% - Accent5 3 8 3" xfId="15490"/>
    <cellStyle name="20% - Accent5 3 9" xfId="15491"/>
    <cellStyle name="20% - Accent5 3 9 2" xfId="15492"/>
    <cellStyle name="20% - Accent5 4" xfId="15493"/>
    <cellStyle name="20% - Accent5 4 2" xfId="15494"/>
    <cellStyle name="20% - Accent5 4 2 2" xfId="15495"/>
    <cellStyle name="20% - Accent5 4 2 2 2" xfId="15496"/>
    <cellStyle name="20% - Accent5 4 2 2 2 2" xfId="15497"/>
    <cellStyle name="20% - Accent5 4 2 2 2 2 2" xfId="15498"/>
    <cellStyle name="20% - Accent5 4 2 2 2 2 2 2" xfId="15499"/>
    <cellStyle name="20% - Accent5 4 2 2 2 2 2 2 2" xfId="15500"/>
    <cellStyle name="20% - Accent5 4 2 2 2 2 2 2 2 2" xfId="15501"/>
    <cellStyle name="20% - Accent5 4 2 2 2 2 2 2 3" xfId="15502"/>
    <cellStyle name="20% - Accent5 4 2 2 2 2 2 3" xfId="15503"/>
    <cellStyle name="20% - Accent5 4 2 2 2 2 2 3 2" xfId="15504"/>
    <cellStyle name="20% - Accent5 4 2 2 2 2 2 4" xfId="15505"/>
    <cellStyle name="20% - Accent5 4 2 2 2 2 3" xfId="15506"/>
    <cellStyle name="20% - Accent5 4 2 2 2 2 3 2" xfId="15507"/>
    <cellStyle name="20% - Accent5 4 2 2 2 2 3 2 2" xfId="15508"/>
    <cellStyle name="20% - Accent5 4 2 2 2 2 3 3" xfId="15509"/>
    <cellStyle name="20% - Accent5 4 2 2 2 2 4" xfId="15510"/>
    <cellStyle name="20% - Accent5 4 2 2 2 2 4 2" xfId="15511"/>
    <cellStyle name="20% - Accent5 4 2 2 2 2 5" xfId="15512"/>
    <cellStyle name="20% - Accent5 4 2 2 2 3" xfId="15513"/>
    <cellStyle name="20% - Accent5 4 2 2 2 3 2" xfId="15514"/>
    <cellStyle name="20% - Accent5 4 2 2 2 3 2 2" xfId="15515"/>
    <cellStyle name="20% - Accent5 4 2 2 2 3 2 2 2" xfId="15516"/>
    <cellStyle name="20% - Accent5 4 2 2 2 3 2 3" xfId="15517"/>
    <cellStyle name="20% - Accent5 4 2 2 2 3 3" xfId="15518"/>
    <cellStyle name="20% - Accent5 4 2 2 2 3 3 2" xfId="15519"/>
    <cellStyle name="20% - Accent5 4 2 2 2 3 4" xfId="15520"/>
    <cellStyle name="20% - Accent5 4 2 2 2 4" xfId="15521"/>
    <cellStyle name="20% - Accent5 4 2 2 2 4 2" xfId="15522"/>
    <cellStyle name="20% - Accent5 4 2 2 2 4 2 2" xfId="15523"/>
    <cellStyle name="20% - Accent5 4 2 2 2 4 3" xfId="15524"/>
    <cellStyle name="20% - Accent5 4 2 2 2 5" xfId="15525"/>
    <cellStyle name="20% - Accent5 4 2 2 2 5 2" xfId="15526"/>
    <cellStyle name="20% - Accent5 4 2 2 2 6" xfId="15527"/>
    <cellStyle name="20% - Accent5 4 2 2 3" xfId="15528"/>
    <cellStyle name="20% - Accent5 4 2 2 3 2" xfId="15529"/>
    <cellStyle name="20% - Accent5 4 2 2 3 2 2" xfId="15530"/>
    <cellStyle name="20% - Accent5 4 2 2 3 2 2 2" xfId="15531"/>
    <cellStyle name="20% - Accent5 4 2 2 3 2 2 2 2" xfId="15532"/>
    <cellStyle name="20% - Accent5 4 2 2 3 2 2 3" xfId="15533"/>
    <cellStyle name="20% - Accent5 4 2 2 3 2 3" xfId="15534"/>
    <cellStyle name="20% - Accent5 4 2 2 3 2 3 2" xfId="15535"/>
    <cellStyle name="20% - Accent5 4 2 2 3 2 4" xfId="15536"/>
    <cellStyle name="20% - Accent5 4 2 2 3 3" xfId="15537"/>
    <cellStyle name="20% - Accent5 4 2 2 3 3 2" xfId="15538"/>
    <cellStyle name="20% - Accent5 4 2 2 3 3 2 2" xfId="15539"/>
    <cellStyle name="20% - Accent5 4 2 2 3 3 3" xfId="15540"/>
    <cellStyle name="20% - Accent5 4 2 2 3 4" xfId="15541"/>
    <cellStyle name="20% - Accent5 4 2 2 3 4 2" xfId="15542"/>
    <cellStyle name="20% - Accent5 4 2 2 3 5" xfId="15543"/>
    <cellStyle name="20% - Accent5 4 2 2 4" xfId="15544"/>
    <cellStyle name="20% - Accent5 4 2 2 4 2" xfId="15545"/>
    <cellStyle name="20% - Accent5 4 2 2 4 2 2" xfId="15546"/>
    <cellStyle name="20% - Accent5 4 2 2 4 2 2 2" xfId="15547"/>
    <cellStyle name="20% - Accent5 4 2 2 4 2 3" xfId="15548"/>
    <cellStyle name="20% - Accent5 4 2 2 4 3" xfId="15549"/>
    <cellStyle name="20% - Accent5 4 2 2 4 3 2" xfId="15550"/>
    <cellStyle name="20% - Accent5 4 2 2 4 4" xfId="15551"/>
    <cellStyle name="20% - Accent5 4 2 2 5" xfId="15552"/>
    <cellStyle name="20% - Accent5 4 2 2 5 2" xfId="15553"/>
    <cellStyle name="20% - Accent5 4 2 2 5 2 2" xfId="15554"/>
    <cellStyle name="20% - Accent5 4 2 2 5 3" xfId="15555"/>
    <cellStyle name="20% - Accent5 4 2 2 6" xfId="15556"/>
    <cellStyle name="20% - Accent5 4 2 2 6 2" xfId="15557"/>
    <cellStyle name="20% - Accent5 4 2 2 7" xfId="15558"/>
    <cellStyle name="20% - Accent5 4 2 3" xfId="15559"/>
    <cellStyle name="20% - Accent5 4 2 3 2" xfId="15560"/>
    <cellStyle name="20% - Accent5 4 2 3 2 2" xfId="15561"/>
    <cellStyle name="20% - Accent5 4 2 3 2 2 2" xfId="15562"/>
    <cellStyle name="20% - Accent5 4 2 3 2 2 2 2" xfId="15563"/>
    <cellStyle name="20% - Accent5 4 2 3 2 2 2 2 2" xfId="15564"/>
    <cellStyle name="20% - Accent5 4 2 3 2 2 2 3" xfId="15565"/>
    <cellStyle name="20% - Accent5 4 2 3 2 2 3" xfId="15566"/>
    <cellStyle name="20% - Accent5 4 2 3 2 2 3 2" xfId="15567"/>
    <cellStyle name="20% - Accent5 4 2 3 2 2 4" xfId="15568"/>
    <cellStyle name="20% - Accent5 4 2 3 2 3" xfId="15569"/>
    <cellStyle name="20% - Accent5 4 2 3 2 3 2" xfId="15570"/>
    <cellStyle name="20% - Accent5 4 2 3 2 3 2 2" xfId="15571"/>
    <cellStyle name="20% - Accent5 4 2 3 2 3 3" xfId="15572"/>
    <cellStyle name="20% - Accent5 4 2 3 2 4" xfId="15573"/>
    <cellStyle name="20% - Accent5 4 2 3 2 4 2" xfId="15574"/>
    <cellStyle name="20% - Accent5 4 2 3 2 5" xfId="15575"/>
    <cellStyle name="20% - Accent5 4 2 3 3" xfId="15576"/>
    <cellStyle name="20% - Accent5 4 2 3 3 2" xfId="15577"/>
    <cellStyle name="20% - Accent5 4 2 3 3 2 2" xfId="15578"/>
    <cellStyle name="20% - Accent5 4 2 3 3 2 2 2" xfId="15579"/>
    <cellStyle name="20% - Accent5 4 2 3 3 2 3" xfId="15580"/>
    <cellStyle name="20% - Accent5 4 2 3 3 3" xfId="15581"/>
    <cellStyle name="20% - Accent5 4 2 3 3 3 2" xfId="15582"/>
    <cellStyle name="20% - Accent5 4 2 3 3 4" xfId="15583"/>
    <cellStyle name="20% - Accent5 4 2 3 4" xfId="15584"/>
    <cellStyle name="20% - Accent5 4 2 3 4 2" xfId="15585"/>
    <cellStyle name="20% - Accent5 4 2 3 4 2 2" xfId="15586"/>
    <cellStyle name="20% - Accent5 4 2 3 4 3" xfId="15587"/>
    <cellStyle name="20% - Accent5 4 2 3 5" xfId="15588"/>
    <cellStyle name="20% - Accent5 4 2 3 5 2" xfId="15589"/>
    <cellStyle name="20% - Accent5 4 2 3 6" xfId="15590"/>
    <cellStyle name="20% - Accent5 4 2 4" xfId="15591"/>
    <cellStyle name="20% - Accent5 4 2 4 2" xfId="15592"/>
    <cellStyle name="20% - Accent5 4 2 4 2 2" xfId="15593"/>
    <cellStyle name="20% - Accent5 4 2 4 2 2 2" xfId="15594"/>
    <cellStyle name="20% - Accent5 4 2 4 2 2 2 2" xfId="15595"/>
    <cellStyle name="20% - Accent5 4 2 4 2 2 3" xfId="15596"/>
    <cellStyle name="20% - Accent5 4 2 4 2 3" xfId="15597"/>
    <cellStyle name="20% - Accent5 4 2 4 2 3 2" xfId="15598"/>
    <cellStyle name="20% - Accent5 4 2 4 2 4" xfId="15599"/>
    <cellStyle name="20% - Accent5 4 2 4 3" xfId="15600"/>
    <cellStyle name="20% - Accent5 4 2 4 3 2" xfId="15601"/>
    <cellStyle name="20% - Accent5 4 2 4 3 2 2" xfId="15602"/>
    <cellStyle name="20% - Accent5 4 2 4 3 3" xfId="15603"/>
    <cellStyle name="20% - Accent5 4 2 4 4" xfId="15604"/>
    <cellStyle name="20% - Accent5 4 2 4 4 2" xfId="15605"/>
    <cellStyle name="20% - Accent5 4 2 4 5" xfId="15606"/>
    <cellStyle name="20% - Accent5 4 2 5" xfId="15607"/>
    <cellStyle name="20% - Accent5 4 2 5 2" xfId="15608"/>
    <cellStyle name="20% - Accent5 4 2 5 2 2" xfId="15609"/>
    <cellStyle name="20% - Accent5 4 2 5 2 2 2" xfId="15610"/>
    <cellStyle name="20% - Accent5 4 2 5 2 3" xfId="15611"/>
    <cellStyle name="20% - Accent5 4 2 5 3" xfId="15612"/>
    <cellStyle name="20% - Accent5 4 2 5 3 2" xfId="15613"/>
    <cellStyle name="20% - Accent5 4 2 5 4" xfId="15614"/>
    <cellStyle name="20% - Accent5 4 2 6" xfId="15615"/>
    <cellStyle name="20% - Accent5 4 2 6 2" xfId="15616"/>
    <cellStyle name="20% - Accent5 4 2 6 2 2" xfId="15617"/>
    <cellStyle name="20% - Accent5 4 2 6 3" xfId="15618"/>
    <cellStyle name="20% - Accent5 4 2 7" xfId="15619"/>
    <cellStyle name="20% - Accent5 4 2 7 2" xfId="15620"/>
    <cellStyle name="20% - Accent5 4 2 8" xfId="15621"/>
    <cellStyle name="20% - Accent5 4 3" xfId="15622"/>
    <cellStyle name="20% - Accent5 4 3 2" xfId="15623"/>
    <cellStyle name="20% - Accent5 4 3 2 2" xfId="15624"/>
    <cellStyle name="20% - Accent5 4 3 2 2 2" xfId="15625"/>
    <cellStyle name="20% - Accent5 4 3 2 2 2 2" xfId="15626"/>
    <cellStyle name="20% - Accent5 4 3 2 2 2 2 2" xfId="15627"/>
    <cellStyle name="20% - Accent5 4 3 2 2 2 2 2 2" xfId="15628"/>
    <cellStyle name="20% - Accent5 4 3 2 2 2 2 3" xfId="15629"/>
    <cellStyle name="20% - Accent5 4 3 2 2 2 3" xfId="15630"/>
    <cellStyle name="20% - Accent5 4 3 2 2 2 3 2" xfId="15631"/>
    <cellStyle name="20% - Accent5 4 3 2 2 2 4" xfId="15632"/>
    <cellStyle name="20% - Accent5 4 3 2 2 3" xfId="15633"/>
    <cellStyle name="20% - Accent5 4 3 2 2 3 2" xfId="15634"/>
    <cellStyle name="20% - Accent5 4 3 2 2 3 2 2" xfId="15635"/>
    <cellStyle name="20% - Accent5 4 3 2 2 3 3" xfId="15636"/>
    <cellStyle name="20% - Accent5 4 3 2 2 4" xfId="15637"/>
    <cellStyle name="20% - Accent5 4 3 2 2 4 2" xfId="15638"/>
    <cellStyle name="20% - Accent5 4 3 2 2 5" xfId="15639"/>
    <cellStyle name="20% - Accent5 4 3 2 3" xfId="15640"/>
    <cellStyle name="20% - Accent5 4 3 2 3 2" xfId="15641"/>
    <cellStyle name="20% - Accent5 4 3 2 3 2 2" xfId="15642"/>
    <cellStyle name="20% - Accent5 4 3 2 3 2 2 2" xfId="15643"/>
    <cellStyle name="20% - Accent5 4 3 2 3 2 3" xfId="15644"/>
    <cellStyle name="20% - Accent5 4 3 2 3 3" xfId="15645"/>
    <cellStyle name="20% - Accent5 4 3 2 3 3 2" xfId="15646"/>
    <cellStyle name="20% - Accent5 4 3 2 3 4" xfId="15647"/>
    <cellStyle name="20% - Accent5 4 3 2 4" xfId="15648"/>
    <cellStyle name="20% - Accent5 4 3 2 4 2" xfId="15649"/>
    <cellStyle name="20% - Accent5 4 3 2 4 2 2" xfId="15650"/>
    <cellStyle name="20% - Accent5 4 3 2 4 3" xfId="15651"/>
    <cellStyle name="20% - Accent5 4 3 2 5" xfId="15652"/>
    <cellStyle name="20% - Accent5 4 3 2 5 2" xfId="15653"/>
    <cellStyle name="20% - Accent5 4 3 2 6" xfId="15654"/>
    <cellStyle name="20% - Accent5 4 3 3" xfId="15655"/>
    <cellStyle name="20% - Accent5 4 3 3 2" xfId="15656"/>
    <cellStyle name="20% - Accent5 4 3 3 2 2" xfId="15657"/>
    <cellStyle name="20% - Accent5 4 3 3 2 2 2" xfId="15658"/>
    <cellStyle name="20% - Accent5 4 3 3 2 2 2 2" xfId="15659"/>
    <cellStyle name="20% - Accent5 4 3 3 2 2 3" xfId="15660"/>
    <cellStyle name="20% - Accent5 4 3 3 2 3" xfId="15661"/>
    <cellStyle name="20% - Accent5 4 3 3 2 3 2" xfId="15662"/>
    <cellStyle name="20% - Accent5 4 3 3 2 4" xfId="15663"/>
    <cellStyle name="20% - Accent5 4 3 3 3" xfId="15664"/>
    <cellStyle name="20% - Accent5 4 3 3 3 2" xfId="15665"/>
    <cellStyle name="20% - Accent5 4 3 3 3 2 2" xfId="15666"/>
    <cellStyle name="20% - Accent5 4 3 3 3 3" xfId="15667"/>
    <cellStyle name="20% - Accent5 4 3 3 4" xfId="15668"/>
    <cellStyle name="20% - Accent5 4 3 3 4 2" xfId="15669"/>
    <cellStyle name="20% - Accent5 4 3 3 5" xfId="15670"/>
    <cellStyle name="20% - Accent5 4 3 4" xfId="15671"/>
    <cellStyle name="20% - Accent5 4 3 4 2" xfId="15672"/>
    <cellStyle name="20% - Accent5 4 3 4 2 2" xfId="15673"/>
    <cellStyle name="20% - Accent5 4 3 4 2 2 2" xfId="15674"/>
    <cellStyle name="20% - Accent5 4 3 4 2 3" xfId="15675"/>
    <cellStyle name="20% - Accent5 4 3 4 3" xfId="15676"/>
    <cellStyle name="20% - Accent5 4 3 4 3 2" xfId="15677"/>
    <cellStyle name="20% - Accent5 4 3 4 4" xfId="15678"/>
    <cellStyle name="20% - Accent5 4 3 5" xfId="15679"/>
    <cellStyle name="20% - Accent5 4 3 5 2" xfId="15680"/>
    <cellStyle name="20% - Accent5 4 3 5 2 2" xfId="15681"/>
    <cellStyle name="20% - Accent5 4 3 5 3" xfId="15682"/>
    <cellStyle name="20% - Accent5 4 3 6" xfId="15683"/>
    <cellStyle name="20% - Accent5 4 3 6 2" xfId="15684"/>
    <cellStyle name="20% - Accent5 4 3 7" xfId="15685"/>
    <cellStyle name="20% - Accent5 4 4" xfId="15686"/>
    <cellStyle name="20% - Accent5 4 4 2" xfId="15687"/>
    <cellStyle name="20% - Accent5 4 4 2 2" xfId="15688"/>
    <cellStyle name="20% - Accent5 4 4 2 2 2" xfId="15689"/>
    <cellStyle name="20% - Accent5 4 4 2 2 2 2" xfId="15690"/>
    <cellStyle name="20% - Accent5 4 4 2 2 2 2 2" xfId="15691"/>
    <cellStyle name="20% - Accent5 4 4 2 2 2 3" xfId="15692"/>
    <cellStyle name="20% - Accent5 4 4 2 2 3" xfId="15693"/>
    <cellStyle name="20% - Accent5 4 4 2 2 3 2" xfId="15694"/>
    <cellStyle name="20% - Accent5 4 4 2 2 4" xfId="15695"/>
    <cellStyle name="20% - Accent5 4 4 2 3" xfId="15696"/>
    <cellStyle name="20% - Accent5 4 4 2 3 2" xfId="15697"/>
    <cellStyle name="20% - Accent5 4 4 2 3 2 2" xfId="15698"/>
    <cellStyle name="20% - Accent5 4 4 2 3 3" xfId="15699"/>
    <cellStyle name="20% - Accent5 4 4 2 4" xfId="15700"/>
    <cellStyle name="20% - Accent5 4 4 2 4 2" xfId="15701"/>
    <cellStyle name="20% - Accent5 4 4 2 5" xfId="15702"/>
    <cellStyle name="20% - Accent5 4 4 3" xfId="15703"/>
    <cellStyle name="20% - Accent5 4 4 3 2" xfId="15704"/>
    <cellStyle name="20% - Accent5 4 4 3 2 2" xfId="15705"/>
    <cellStyle name="20% - Accent5 4 4 3 2 2 2" xfId="15706"/>
    <cellStyle name="20% - Accent5 4 4 3 2 3" xfId="15707"/>
    <cellStyle name="20% - Accent5 4 4 3 3" xfId="15708"/>
    <cellStyle name="20% - Accent5 4 4 3 3 2" xfId="15709"/>
    <cellStyle name="20% - Accent5 4 4 3 4" xfId="15710"/>
    <cellStyle name="20% - Accent5 4 4 4" xfId="15711"/>
    <cellStyle name="20% - Accent5 4 4 4 2" xfId="15712"/>
    <cellStyle name="20% - Accent5 4 4 4 2 2" xfId="15713"/>
    <cellStyle name="20% - Accent5 4 4 4 3" xfId="15714"/>
    <cellStyle name="20% - Accent5 4 4 5" xfId="15715"/>
    <cellStyle name="20% - Accent5 4 4 5 2" xfId="15716"/>
    <cellStyle name="20% - Accent5 4 4 6" xfId="15717"/>
    <cellStyle name="20% - Accent5 4 5" xfId="15718"/>
    <cellStyle name="20% - Accent5 4 5 2" xfId="15719"/>
    <cellStyle name="20% - Accent5 4 5 2 2" xfId="15720"/>
    <cellStyle name="20% - Accent5 4 5 2 2 2" xfId="15721"/>
    <cellStyle name="20% - Accent5 4 5 2 2 2 2" xfId="15722"/>
    <cellStyle name="20% - Accent5 4 5 2 2 3" xfId="15723"/>
    <cellStyle name="20% - Accent5 4 5 2 3" xfId="15724"/>
    <cellStyle name="20% - Accent5 4 5 2 3 2" xfId="15725"/>
    <cellStyle name="20% - Accent5 4 5 2 4" xfId="15726"/>
    <cellStyle name="20% - Accent5 4 5 3" xfId="15727"/>
    <cellStyle name="20% - Accent5 4 5 3 2" xfId="15728"/>
    <cellStyle name="20% - Accent5 4 5 3 2 2" xfId="15729"/>
    <cellStyle name="20% - Accent5 4 5 3 3" xfId="15730"/>
    <cellStyle name="20% - Accent5 4 5 4" xfId="15731"/>
    <cellStyle name="20% - Accent5 4 5 4 2" xfId="15732"/>
    <cellStyle name="20% - Accent5 4 5 5" xfId="15733"/>
    <cellStyle name="20% - Accent5 4 6" xfId="15734"/>
    <cellStyle name="20% - Accent5 4 6 2" xfId="15735"/>
    <cellStyle name="20% - Accent5 4 6 2 2" xfId="15736"/>
    <cellStyle name="20% - Accent5 4 6 2 2 2" xfId="15737"/>
    <cellStyle name="20% - Accent5 4 6 2 3" xfId="15738"/>
    <cellStyle name="20% - Accent5 4 6 3" xfId="15739"/>
    <cellStyle name="20% - Accent5 4 6 3 2" xfId="15740"/>
    <cellStyle name="20% - Accent5 4 6 4" xfId="15741"/>
    <cellStyle name="20% - Accent5 4 7" xfId="15742"/>
    <cellStyle name="20% - Accent5 4 7 2" xfId="15743"/>
    <cellStyle name="20% - Accent5 4 7 2 2" xfId="15744"/>
    <cellStyle name="20% - Accent5 4 7 3" xfId="15745"/>
    <cellStyle name="20% - Accent5 4 8" xfId="15746"/>
    <cellStyle name="20% - Accent5 4 8 2" xfId="15747"/>
    <cellStyle name="20% - Accent5 4 9" xfId="15748"/>
    <cellStyle name="20% - Accent5 5" xfId="15749"/>
    <cellStyle name="20% - Accent5 5 2" xfId="15750"/>
    <cellStyle name="20% - Accent5 5 2 2" xfId="15751"/>
    <cellStyle name="20% - Accent5 5 2 2 2" xfId="15752"/>
    <cellStyle name="20% - Accent5 5 2 2 2 2" xfId="15753"/>
    <cellStyle name="20% - Accent5 5 2 2 2 2 2" xfId="15754"/>
    <cellStyle name="20% - Accent5 5 2 2 2 2 2 2" xfId="15755"/>
    <cellStyle name="20% - Accent5 5 2 2 2 2 2 2 2" xfId="15756"/>
    <cellStyle name="20% - Accent5 5 2 2 2 2 2 2 2 2" xfId="15757"/>
    <cellStyle name="20% - Accent5 5 2 2 2 2 2 2 3" xfId="15758"/>
    <cellStyle name="20% - Accent5 5 2 2 2 2 2 3" xfId="15759"/>
    <cellStyle name="20% - Accent5 5 2 2 2 2 2 3 2" xfId="15760"/>
    <cellStyle name="20% - Accent5 5 2 2 2 2 2 4" xfId="15761"/>
    <cellStyle name="20% - Accent5 5 2 2 2 2 3" xfId="15762"/>
    <cellStyle name="20% - Accent5 5 2 2 2 2 3 2" xfId="15763"/>
    <cellStyle name="20% - Accent5 5 2 2 2 2 3 2 2" xfId="15764"/>
    <cellStyle name="20% - Accent5 5 2 2 2 2 3 3" xfId="15765"/>
    <cellStyle name="20% - Accent5 5 2 2 2 2 4" xfId="15766"/>
    <cellStyle name="20% - Accent5 5 2 2 2 2 4 2" xfId="15767"/>
    <cellStyle name="20% - Accent5 5 2 2 2 2 5" xfId="15768"/>
    <cellStyle name="20% - Accent5 5 2 2 2 3" xfId="15769"/>
    <cellStyle name="20% - Accent5 5 2 2 2 3 2" xfId="15770"/>
    <cellStyle name="20% - Accent5 5 2 2 2 3 2 2" xfId="15771"/>
    <cellStyle name="20% - Accent5 5 2 2 2 3 2 2 2" xfId="15772"/>
    <cellStyle name="20% - Accent5 5 2 2 2 3 2 3" xfId="15773"/>
    <cellStyle name="20% - Accent5 5 2 2 2 3 3" xfId="15774"/>
    <cellStyle name="20% - Accent5 5 2 2 2 3 3 2" xfId="15775"/>
    <cellStyle name="20% - Accent5 5 2 2 2 3 4" xfId="15776"/>
    <cellStyle name="20% - Accent5 5 2 2 2 4" xfId="15777"/>
    <cellStyle name="20% - Accent5 5 2 2 2 4 2" xfId="15778"/>
    <cellStyle name="20% - Accent5 5 2 2 2 4 2 2" xfId="15779"/>
    <cellStyle name="20% - Accent5 5 2 2 2 4 3" xfId="15780"/>
    <cellStyle name="20% - Accent5 5 2 2 2 5" xfId="15781"/>
    <cellStyle name="20% - Accent5 5 2 2 2 5 2" xfId="15782"/>
    <cellStyle name="20% - Accent5 5 2 2 2 6" xfId="15783"/>
    <cellStyle name="20% - Accent5 5 2 2 3" xfId="15784"/>
    <cellStyle name="20% - Accent5 5 2 2 3 2" xfId="15785"/>
    <cellStyle name="20% - Accent5 5 2 2 3 2 2" xfId="15786"/>
    <cellStyle name="20% - Accent5 5 2 2 3 2 2 2" xfId="15787"/>
    <cellStyle name="20% - Accent5 5 2 2 3 2 2 2 2" xfId="15788"/>
    <cellStyle name="20% - Accent5 5 2 2 3 2 2 3" xfId="15789"/>
    <cellStyle name="20% - Accent5 5 2 2 3 2 3" xfId="15790"/>
    <cellStyle name="20% - Accent5 5 2 2 3 2 3 2" xfId="15791"/>
    <cellStyle name="20% - Accent5 5 2 2 3 2 4" xfId="15792"/>
    <cellStyle name="20% - Accent5 5 2 2 3 3" xfId="15793"/>
    <cellStyle name="20% - Accent5 5 2 2 3 3 2" xfId="15794"/>
    <cellStyle name="20% - Accent5 5 2 2 3 3 2 2" xfId="15795"/>
    <cellStyle name="20% - Accent5 5 2 2 3 3 3" xfId="15796"/>
    <cellStyle name="20% - Accent5 5 2 2 3 4" xfId="15797"/>
    <cellStyle name="20% - Accent5 5 2 2 3 4 2" xfId="15798"/>
    <cellStyle name="20% - Accent5 5 2 2 3 5" xfId="15799"/>
    <cellStyle name="20% - Accent5 5 2 2 4" xfId="15800"/>
    <cellStyle name="20% - Accent5 5 2 2 4 2" xfId="15801"/>
    <cellStyle name="20% - Accent5 5 2 2 4 2 2" xfId="15802"/>
    <cellStyle name="20% - Accent5 5 2 2 4 2 2 2" xfId="15803"/>
    <cellStyle name="20% - Accent5 5 2 2 4 2 3" xfId="15804"/>
    <cellStyle name="20% - Accent5 5 2 2 4 3" xfId="15805"/>
    <cellStyle name="20% - Accent5 5 2 2 4 3 2" xfId="15806"/>
    <cellStyle name="20% - Accent5 5 2 2 4 4" xfId="15807"/>
    <cellStyle name="20% - Accent5 5 2 2 5" xfId="15808"/>
    <cellStyle name="20% - Accent5 5 2 2 5 2" xfId="15809"/>
    <cellStyle name="20% - Accent5 5 2 2 5 2 2" xfId="15810"/>
    <cellStyle name="20% - Accent5 5 2 2 5 3" xfId="15811"/>
    <cellStyle name="20% - Accent5 5 2 2 6" xfId="15812"/>
    <cellStyle name="20% - Accent5 5 2 2 6 2" xfId="15813"/>
    <cellStyle name="20% - Accent5 5 2 2 7" xfId="15814"/>
    <cellStyle name="20% - Accent5 5 2 3" xfId="15815"/>
    <cellStyle name="20% - Accent5 5 2 3 2" xfId="15816"/>
    <cellStyle name="20% - Accent5 5 2 3 2 2" xfId="15817"/>
    <cellStyle name="20% - Accent5 5 2 3 2 2 2" xfId="15818"/>
    <cellStyle name="20% - Accent5 5 2 3 2 2 2 2" xfId="15819"/>
    <cellStyle name="20% - Accent5 5 2 3 2 2 2 2 2" xfId="15820"/>
    <cellStyle name="20% - Accent5 5 2 3 2 2 2 3" xfId="15821"/>
    <cellStyle name="20% - Accent5 5 2 3 2 2 3" xfId="15822"/>
    <cellStyle name="20% - Accent5 5 2 3 2 2 3 2" xfId="15823"/>
    <cellStyle name="20% - Accent5 5 2 3 2 2 4" xfId="15824"/>
    <cellStyle name="20% - Accent5 5 2 3 2 3" xfId="15825"/>
    <cellStyle name="20% - Accent5 5 2 3 2 3 2" xfId="15826"/>
    <cellStyle name="20% - Accent5 5 2 3 2 3 2 2" xfId="15827"/>
    <cellStyle name="20% - Accent5 5 2 3 2 3 3" xfId="15828"/>
    <cellStyle name="20% - Accent5 5 2 3 2 4" xfId="15829"/>
    <cellStyle name="20% - Accent5 5 2 3 2 4 2" xfId="15830"/>
    <cellStyle name="20% - Accent5 5 2 3 2 5" xfId="15831"/>
    <cellStyle name="20% - Accent5 5 2 3 3" xfId="15832"/>
    <cellStyle name="20% - Accent5 5 2 3 3 2" xfId="15833"/>
    <cellStyle name="20% - Accent5 5 2 3 3 2 2" xfId="15834"/>
    <cellStyle name="20% - Accent5 5 2 3 3 2 2 2" xfId="15835"/>
    <cellStyle name="20% - Accent5 5 2 3 3 2 3" xfId="15836"/>
    <cellStyle name="20% - Accent5 5 2 3 3 3" xfId="15837"/>
    <cellStyle name="20% - Accent5 5 2 3 3 3 2" xfId="15838"/>
    <cellStyle name="20% - Accent5 5 2 3 3 4" xfId="15839"/>
    <cellStyle name="20% - Accent5 5 2 3 4" xfId="15840"/>
    <cellStyle name="20% - Accent5 5 2 3 4 2" xfId="15841"/>
    <cellStyle name="20% - Accent5 5 2 3 4 2 2" xfId="15842"/>
    <cellStyle name="20% - Accent5 5 2 3 4 3" xfId="15843"/>
    <cellStyle name="20% - Accent5 5 2 3 5" xfId="15844"/>
    <cellStyle name="20% - Accent5 5 2 3 5 2" xfId="15845"/>
    <cellStyle name="20% - Accent5 5 2 3 6" xfId="15846"/>
    <cellStyle name="20% - Accent5 5 2 4" xfId="15847"/>
    <cellStyle name="20% - Accent5 5 2 4 2" xfId="15848"/>
    <cellStyle name="20% - Accent5 5 2 4 2 2" xfId="15849"/>
    <cellStyle name="20% - Accent5 5 2 4 2 2 2" xfId="15850"/>
    <cellStyle name="20% - Accent5 5 2 4 2 2 2 2" xfId="15851"/>
    <cellStyle name="20% - Accent5 5 2 4 2 2 3" xfId="15852"/>
    <cellStyle name="20% - Accent5 5 2 4 2 3" xfId="15853"/>
    <cellStyle name="20% - Accent5 5 2 4 2 3 2" xfId="15854"/>
    <cellStyle name="20% - Accent5 5 2 4 2 4" xfId="15855"/>
    <cellStyle name="20% - Accent5 5 2 4 3" xfId="15856"/>
    <cellStyle name="20% - Accent5 5 2 4 3 2" xfId="15857"/>
    <cellStyle name="20% - Accent5 5 2 4 3 2 2" xfId="15858"/>
    <cellStyle name="20% - Accent5 5 2 4 3 3" xfId="15859"/>
    <cellStyle name="20% - Accent5 5 2 4 4" xfId="15860"/>
    <cellStyle name="20% - Accent5 5 2 4 4 2" xfId="15861"/>
    <cellStyle name="20% - Accent5 5 2 4 5" xfId="15862"/>
    <cellStyle name="20% - Accent5 5 2 5" xfId="15863"/>
    <cellStyle name="20% - Accent5 5 2 5 2" xfId="15864"/>
    <cellStyle name="20% - Accent5 5 2 5 2 2" xfId="15865"/>
    <cellStyle name="20% - Accent5 5 2 5 2 2 2" xfId="15866"/>
    <cellStyle name="20% - Accent5 5 2 5 2 3" xfId="15867"/>
    <cellStyle name="20% - Accent5 5 2 5 3" xfId="15868"/>
    <cellStyle name="20% - Accent5 5 2 5 3 2" xfId="15869"/>
    <cellStyle name="20% - Accent5 5 2 5 4" xfId="15870"/>
    <cellStyle name="20% - Accent5 5 2 6" xfId="15871"/>
    <cellStyle name="20% - Accent5 5 2 6 2" xfId="15872"/>
    <cellStyle name="20% - Accent5 5 2 6 2 2" xfId="15873"/>
    <cellStyle name="20% - Accent5 5 2 6 3" xfId="15874"/>
    <cellStyle name="20% - Accent5 5 2 7" xfId="15875"/>
    <cellStyle name="20% - Accent5 5 2 7 2" xfId="15876"/>
    <cellStyle name="20% - Accent5 5 2 8" xfId="15877"/>
    <cellStyle name="20% - Accent5 5 3" xfId="15878"/>
    <cellStyle name="20% - Accent5 5 3 2" xfId="15879"/>
    <cellStyle name="20% - Accent5 5 3 2 2" xfId="15880"/>
    <cellStyle name="20% - Accent5 5 3 2 2 2" xfId="15881"/>
    <cellStyle name="20% - Accent5 5 3 2 2 2 2" xfId="15882"/>
    <cellStyle name="20% - Accent5 5 3 2 2 2 2 2" xfId="15883"/>
    <cellStyle name="20% - Accent5 5 3 2 2 2 2 2 2" xfId="15884"/>
    <cellStyle name="20% - Accent5 5 3 2 2 2 2 3" xfId="15885"/>
    <cellStyle name="20% - Accent5 5 3 2 2 2 3" xfId="15886"/>
    <cellStyle name="20% - Accent5 5 3 2 2 2 3 2" xfId="15887"/>
    <cellStyle name="20% - Accent5 5 3 2 2 2 4" xfId="15888"/>
    <cellStyle name="20% - Accent5 5 3 2 2 3" xfId="15889"/>
    <cellStyle name="20% - Accent5 5 3 2 2 3 2" xfId="15890"/>
    <cellStyle name="20% - Accent5 5 3 2 2 3 2 2" xfId="15891"/>
    <cellStyle name="20% - Accent5 5 3 2 2 3 3" xfId="15892"/>
    <cellStyle name="20% - Accent5 5 3 2 2 4" xfId="15893"/>
    <cellStyle name="20% - Accent5 5 3 2 2 4 2" xfId="15894"/>
    <cellStyle name="20% - Accent5 5 3 2 2 5" xfId="15895"/>
    <cellStyle name="20% - Accent5 5 3 2 3" xfId="15896"/>
    <cellStyle name="20% - Accent5 5 3 2 3 2" xfId="15897"/>
    <cellStyle name="20% - Accent5 5 3 2 3 2 2" xfId="15898"/>
    <cellStyle name="20% - Accent5 5 3 2 3 2 2 2" xfId="15899"/>
    <cellStyle name="20% - Accent5 5 3 2 3 2 3" xfId="15900"/>
    <cellStyle name="20% - Accent5 5 3 2 3 3" xfId="15901"/>
    <cellStyle name="20% - Accent5 5 3 2 3 3 2" xfId="15902"/>
    <cellStyle name="20% - Accent5 5 3 2 3 4" xfId="15903"/>
    <cellStyle name="20% - Accent5 5 3 2 4" xfId="15904"/>
    <cellStyle name="20% - Accent5 5 3 2 4 2" xfId="15905"/>
    <cellStyle name="20% - Accent5 5 3 2 4 2 2" xfId="15906"/>
    <cellStyle name="20% - Accent5 5 3 2 4 3" xfId="15907"/>
    <cellStyle name="20% - Accent5 5 3 2 5" xfId="15908"/>
    <cellStyle name="20% - Accent5 5 3 2 5 2" xfId="15909"/>
    <cellStyle name="20% - Accent5 5 3 2 6" xfId="15910"/>
    <cellStyle name="20% - Accent5 5 3 3" xfId="15911"/>
    <cellStyle name="20% - Accent5 5 3 3 2" xfId="15912"/>
    <cellStyle name="20% - Accent5 5 3 3 2 2" xfId="15913"/>
    <cellStyle name="20% - Accent5 5 3 3 2 2 2" xfId="15914"/>
    <cellStyle name="20% - Accent5 5 3 3 2 2 2 2" xfId="15915"/>
    <cellStyle name="20% - Accent5 5 3 3 2 2 3" xfId="15916"/>
    <cellStyle name="20% - Accent5 5 3 3 2 3" xfId="15917"/>
    <cellStyle name="20% - Accent5 5 3 3 2 3 2" xfId="15918"/>
    <cellStyle name="20% - Accent5 5 3 3 2 4" xfId="15919"/>
    <cellStyle name="20% - Accent5 5 3 3 3" xfId="15920"/>
    <cellStyle name="20% - Accent5 5 3 3 3 2" xfId="15921"/>
    <cellStyle name="20% - Accent5 5 3 3 3 2 2" xfId="15922"/>
    <cellStyle name="20% - Accent5 5 3 3 3 3" xfId="15923"/>
    <cellStyle name="20% - Accent5 5 3 3 4" xfId="15924"/>
    <cellStyle name="20% - Accent5 5 3 3 4 2" xfId="15925"/>
    <cellStyle name="20% - Accent5 5 3 3 5" xfId="15926"/>
    <cellStyle name="20% - Accent5 5 3 4" xfId="15927"/>
    <cellStyle name="20% - Accent5 5 3 4 2" xfId="15928"/>
    <cellStyle name="20% - Accent5 5 3 4 2 2" xfId="15929"/>
    <cellStyle name="20% - Accent5 5 3 4 2 2 2" xfId="15930"/>
    <cellStyle name="20% - Accent5 5 3 4 2 3" xfId="15931"/>
    <cellStyle name="20% - Accent5 5 3 4 3" xfId="15932"/>
    <cellStyle name="20% - Accent5 5 3 4 3 2" xfId="15933"/>
    <cellStyle name="20% - Accent5 5 3 4 4" xfId="15934"/>
    <cellStyle name="20% - Accent5 5 3 5" xfId="15935"/>
    <cellStyle name="20% - Accent5 5 3 5 2" xfId="15936"/>
    <cellStyle name="20% - Accent5 5 3 5 2 2" xfId="15937"/>
    <cellStyle name="20% - Accent5 5 3 5 3" xfId="15938"/>
    <cellStyle name="20% - Accent5 5 3 6" xfId="15939"/>
    <cellStyle name="20% - Accent5 5 3 6 2" xfId="15940"/>
    <cellStyle name="20% - Accent5 5 3 7" xfId="15941"/>
    <cellStyle name="20% - Accent5 5 4" xfId="15942"/>
    <cellStyle name="20% - Accent5 5 4 2" xfId="15943"/>
    <cellStyle name="20% - Accent5 5 4 2 2" xfId="15944"/>
    <cellStyle name="20% - Accent5 5 4 2 2 2" xfId="15945"/>
    <cellStyle name="20% - Accent5 5 4 2 2 2 2" xfId="15946"/>
    <cellStyle name="20% - Accent5 5 4 2 2 2 2 2" xfId="15947"/>
    <cellStyle name="20% - Accent5 5 4 2 2 2 3" xfId="15948"/>
    <cellStyle name="20% - Accent5 5 4 2 2 3" xfId="15949"/>
    <cellStyle name="20% - Accent5 5 4 2 2 3 2" xfId="15950"/>
    <cellStyle name="20% - Accent5 5 4 2 2 4" xfId="15951"/>
    <cellStyle name="20% - Accent5 5 4 2 3" xfId="15952"/>
    <cellStyle name="20% - Accent5 5 4 2 3 2" xfId="15953"/>
    <cellStyle name="20% - Accent5 5 4 2 3 2 2" xfId="15954"/>
    <cellStyle name="20% - Accent5 5 4 2 3 3" xfId="15955"/>
    <cellStyle name="20% - Accent5 5 4 2 4" xfId="15956"/>
    <cellStyle name="20% - Accent5 5 4 2 4 2" xfId="15957"/>
    <cellStyle name="20% - Accent5 5 4 2 5" xfId="15958"/>
    <cellStyle name="20% - Accent5 5 4 3" xfId="15959"/>
    <cellStyle name="20% - Accent5 5 4 3 2" xfId="15960"/>
    <cellStyle name="20% - Accent5 5 4 3 2 2" xfId="15961"/>
    <cellStyle name="20% - Accent5 5 4 3 2 2 2" xfId="15962"/>
    <cellStyle name="20% - Accent5 5 4 3 2 3" xfId="15963"/>
    <cellStyle name="20% - Accent5 5 4 3 3" xfId="15964"/>
    <cellStyle name="20% - Accent5 5 4 3 3 2" xfId="15965"/>
    <cellStyle name="20% - Accent5 5 4 3 4" xfId="15966"/>
    <cellStyle name="20% - Accent5 5 4 4" xfId="15967"/>
    <cellStyle name="20% - Accent5 5 4 4 2" xfId="15968"/>
    <cellStyle name="20% - Accent5 5 4 4 2 2" xfId="15969"/>
    <cellStyle name="20% - Accent5 5 4 4 3" xfId="15970"/>
    <cellStyle name="20% - Accent5 5 4 5" xfId="15971"/>
    <cellStyle name="20% - Accent5 5 4 5 2" xfId="15972"/>
    <cellStyle name="20% - Accent5 5 4 6" xfId="15973"/>
    <cellStyle name="20% - Accent5 5 5" xfId="15974"/>
    <cellStyle name="20% - Accent5 5 5 2" xfId="15975"/>
    <cellStyle name="20% - Accent5 5 5 2 2" xfId="15976"/>
    <cellStyle name="20% - Accent5 5 5 2 2 2" xfId="15977"/>
    <cellStyle name="20% - Accent5 5 5 2 2 2 2" xfId="15978"/>
    <cellStyle name="20% - Accent5 5 5 2 2 3" xfId="15979"/>
    <cellStyle name="20% - Accent5 5 5 2 3" xfId="15980"/>
    <cellStyle name="20% - Accent5 5 5 2 3 2" xfId="15981"/>
    <cellStyle name="20% - Accent5 5 5 2 4" xfId="15982"/>
    <cellStyle name="20% - Accent5 5 5 3" xfId="15983"/>
    <cellStyle name="20% - Accent5 5 5 3 2" xfId="15984"/>
    <cellStyle name="20% - Accent5 5 5 3 2 2" xfId="15985"/>
    <cellStyle name="20% - Accent5 5 5 3 3" xfId="15986"/>
    <cellStyle name="20% - Accent5 5 5 4" xfId="15987"/>
    <cellStyle name="20% - Accent5 5 5 4 2" xfId="15988"/>
    <cellStyle name="20% - Accent5 5 5 5" xfId="15989"/>
    <cellStyle name="20% - Accent5 5 6" xfId="15990"/>
    <cellStyle name="20% - Accent5 5 6 2" xfId="15991"/>
    <cellStyle name="20% - Accent5 5 6 2 2" xfId="15992"/>
    <cellStyle name="20% - Accent5 5 6 2 2 2" xfId="15993"/>
    <cellStyle name="20% - Accent5 5 6 2 3" xfId="15994"/>
    <cellStyle name="20% - Accent5 5 6 3" xfId="15995"/>
    <cellStyle name="20% - Accent5 5 6 3 2" xfId="15996"/>
    <cellStyle name="20% - Accent5 5 6 4" xfId="15997"/>
    <cellStyle name="20% - Accent5 5 7" xfId="15998"/>
    <cellStyle name="20% - Accent5 5 7 2" xfId="15999"/>
    <cellStyle name="20% - Accent5 5 7 2 2" xfId="16000"/>
    <cellStyle name="20% - Accent5 5 7 3" xfId="16001"/>
    <cellStyle name="20% - Accent5 5 8" xfId="16002"/>
    <cellStyle name="20% - Accent5 5 8 2" xfId="16003"/>
    <cellStyle name="20% - Accent5 5 9" xfId="16004"/>
    <cellStyle name="20% - Accent5 6" xfId="16005"/>
    <cellStyle name="20% - Accent5 6 2" xfId="16006"/>
    <cellStyle name="20% - Accent5 6 2 2" xfId="16007"/>
    <cellStyle name="20% - Accent5 6 2 2 2" xfId="16008"/>
    <cellStyle name="20% - Accent5 6 2 2 2 2" xfId="16009"/>
    <cellStyle name="20% - Accent5 6 2 2 2 2 2" xfId="16010"/>
    <cellStyle name="20% - Accent5 6 2 2 2 2 2 2" xfId="16011"/>
    <cellStyle name="20% - Accent5 6 2 2 2 2 2 2 2" xfId="16012"/>
    <cellStyle name="20% - Accent5 6 2 2 2 2 2 2 2 2" xfId="16013"/>
    <cellStyle name="20% - Accent5 6 2 2 2 2 2 2 3" xfId="16014"/>
    <cellStyle name="20% - Accent5 6 2 2 2 2 2 3" xfId="16015"/>
    <cellStyle name="20% - Accent5 6 2 2 2 2 2 3 2" xfId="16016"/>
    <cellStyle name="20% - Accent5 6 2 2 2 2 2 4" xfId="16017"/>
    <cellStyle name="20% - Accent5 6 2 2 2 2 3" xfId="16018"/>
    <cellStyle name="20% - Accent5 6 2 2 2 2 3 2" xfId="16019"/>
    <cellStyle name="20% - Accent5 6 2 2 2 2 3 2 2" xfId="16020"/>
    <cellStyle name="20% - Accent5 6 2 2 2 2 3 3" xfId="16021"/>
    <cellStyle name="20% - Accent5 6 2 2 2 2 4" xfId="16022"/>
    <cellStyle name="20% - Accent5 6 2 2 2 2 4 2" xfId="16023"/>
    <cellStyle name="20% - Accent5 6 2 2 2 2 5" xfId="16024"/>
    <cellStyle name="20% - Accent5 6 2 2 2 3" xfId="16025"/>
    <cellStyle name="20% - Accent5 6 2 2 2 3 2" xfId="16026"/>
    <cellStyle name="20% - Accent5 6 2 2 2 3 2 2" xfId="16027"/>
    <cellStyle name="20% - Accent5 6 2 2 2 3 2 2 2" xfId="16028"/>
    <cellStyle name="20% - Accent5 6 2 2 2 3 2 3" xfId="16029"/>
    <cellStyle name="20% - Accent5 6 2 2 2 3 3" xfId="16030"/>
    <cellStyle name="20% - Accent5 6 2 2 2 3 3 2" xfId="16031"/>
    <cellStyle name="20% - Accent5 6 2 2 2 3 4" xfId="16032"/>
    <cellStyle name="20% - Accent5 6 2 2 2 4" xfId="16033"/>
    <cellStyle name="20% - Accent5 6 2 2 2 4 2" xfId="16034"/>
    <cellStyle name="20% - Accent5 6 2 2 2 4 2 2" xfId="16035"/>
    <cellStyle name="20% - Accent5 6 2 2 2 4 3" xfId="16036"/>
    <cellStyle name="20% - Accent5 6 2 2 2 5" xfId="16037"/>
    <cellStyle name="20% - Accent5 6 2 2 2 5 2" xfId="16038"/>
    <cellStyle name="20% - Accent5 6 2 2 2 6" xfId="16039"/>
    <cellStyle name="20% - Accent5 6 2 2 3" xfId="16040"/>
    <cellStyle name="20% - Accent5 6 2 2 3 2" xfId="16041"/>
    <cellStyle name="20% - Accent5 6 2 2 3 2 2" xfId="16042"/>
    <cellStyle name="20% - Accent5 6 2 2 3 2 2 2" xfId="16043"/>
    <cellStyle name="20% - Accent5 6 2 2 3 2 2 2 2" xfId="16044"/>
    <cellStyle name="20% - Accent5 6 2 2 3 2 2 3" xfId="16045"/>
    <cellStyle name="20% - Accent5 6 2 2 3 2 3" xfId="16046"/>
    <cellStyle name="20% - Accent5 6 2 2 3 2 3 2" xfId="16047"/>
    <cellStyle name="20% - Accent5 6 2 2 3 2 4" xfId="16048"/>
    <cellStyle name="20% - Accent5 6 2 2 3 3" xfId="16049"/>
    <cellStyle name="20% - Accent5 6 2 2 3 3 2" xfId="16050"/>
    <cellStyle name="20% - Accent5 6 2 2 3 3 2 2" xfId="16051"/>
    <cellStyle name="20% - Accent5 6 2 2 3 3 3" xfId="16052"/>
    <cellStyle name="20% - Accent5 6 2 2 3 4" xfId="16053"/>
    <cellStyle name="20% - Accent5 6 2 2 3 4 2" xfId="16054"/>
    <cellStyle name="20% - Accent5 6 2 2 3 5" xfId="16055"/>
    <cellStyle name="20% - Accent5 6 2 2 4" xfId="16056"/>
    <cellStyle name="20% - Accent5 6 2 2 4 2" xfId="16057"/>
    <cellStyle name="20% - Accent5 6 2 2 4 2 2" xfId="16058"/>
    <cellStyle name="20% - Accent5 6 2 2 4 2 2 2" xfId="16059"/>
    <cellStyle name="20% - Accent5 6 2 2 4 2 3" xfId="16060"/>
    <cellStyle name="20% - Accent5 6 2 2 4 3" xfId="16061"/>
    <cellStyle name="20% - Accent5 6 2 2 4 3 2" xfId="16062"/>
    <cellStyle name="20% - Accent5 6 2 2 4 4" xfId="16063"/>
    <cellStyle name="20% - Accent5 6 2 2 5" xfId="16064"/>
    <cellStyle name="20% - Accent5 6 2 2 5 2" xfId="16065"/>
    <cellStyle name="20% - Accent5 6 2 2 5 2 2" xfId="16066"/>
    <cellStyle name="20% - Accent5 6 2 2 5 3" xfId="16067"/>
    <cellStyle name="20% - Accent5 6 2 2 6" xfId="16068"/>
    <cellStyle name="20% - Accent5 6 2 2 6 2" xfId="16069"/>
    <cellStyle name="20% - Accent5 6 2 2 7" xfId="16070"/>
    <cellStyle name="20% - Accent5 6 2 3" xfId="16071"/>
    <cellStyle name="20% - Accent5 6 2 3 2" xfId="16072"/>
    <cellStyle name="20% - Accent5 6 2 3 2 2" xfId="16073"/>
    <cellStyle name="20% - Accent5 6 2 3 2 2 2" xfId="16074"/>
    <cellStyle name="20% - Accent5 6 2 3 2 2 2 2" xfId="16075"/>
    <cellStyle name="20% - Accent5 6 2 3 2 2 2 2 2" xfId="16076"/>
    <cellStyle name="20% - Accent5 6 2 3 2 2 2 3" xfId="16077"/>
    <cellStyle name="20% - Accent5 6 2 3 2 2 3" xfId="16078"/>
    <cellStyle name="20% - Accent5 6 2 3 2 2 3 2" xfId="16079"/>
    <cellStyle name="20% - Accent5 6 2 3 2 2 4" xfId="16080"/>
    <cellStyle name="20% - Accent5 6 2 3 2 3" xfId="16081"/>
    <cellStyle name="20% - Accent5 6 2 3 2 3 2" xfId="16082"/>
    <cellStyle name="20% - Accent5 6 2 3 2 3 2 2" xfId="16083"/>
    <cellStyle name="20% - Accent5 6 2 3 2 3 3" xfId="16084"/>
    <cellStyle name="20% - Accent5 6 2 3 2 4" xfId="16085"/>
    <cellStyle name="20% - Accent5 6 2 3 2 4 2" xfId="16086"/>
    <cellStyle name="20% - Accent5 6 2 3 2 5" xfId="16087"/>
    <cellStyle name="20% - Accent5 6 2 3 3" xfId="16088"/>
    <cellStyle name="20% - Accent5 6 2 3 3 2" xfId="16089"/>
    <cellStyle name="20% - Accent5 6 2 3 3 2 2" xfId="16090"/>
    <cellStyle name="20% - Accent5 6 2 3 3 2 2 2" xfId="16091"/>
    <cellStyle name="20% - Accent5 6 2 3 3 2 3" xfId="16092"/>
    <cellStyle name="20% - Accent5 6 2 3 3 3" xfId="16093"/>
    <cellStyle name="20% - Accent5 6 2 3 3 3 2" xfId="16094"/>
    <cellStyle name="20% - Accent5 6 2 3 3 4" xfId="16095"/>
    <cellStyle name="20% - Accent5 6 2 3 4" xfId="16096"/>
    <cellStyle name="20% - Accent5 6 2 3 4 2" xfId="16097"/>
    <cellStyle name="20% - Accent5 6 2 3 4 2 2" xfId="16098"/>
    <cellStyle name="20% - Accent5 6 2 3 4 3" xfId="16099"/>
    <cellStyle name="20% - Accent5 6 2 3 5" xfId="16100"/>
    <cellStyle name="20% - Accent5 6 2 3 5 2" xfId="16101"/>
    <cellStyle name="20% - Accent5 6 2 3 6" xfId="16102"/>
    <cellStyle name="20% - Accent5 6 2 4" xfId="16103"/>
    <cellStyle name="20% - Accent5 6 2 4 2" xfId="16104"/>
    <cellStyle name="20% - Accent5 6 2 4 2 2" xfId="16105"/>
    <cellStyle name="20% - Accent5 6 2 4 2 2 2" xfId="16106"/>
    <cellStyle name="20% - Accent5 6 2 4 2 2 2 2" xfId="16107"/>
    <cellStyle name="20% - Accent5 6 2 4 2 2 3" xfId="16108"/>
    <cellStyle name="20% - Accent5 6 2 4 2 3" xfId="16109"/>
    <cellStyle name="20% - Accent5 6 2 4 2 3 2" xfId="16110"/>
    <cellStyle name="20% - Accent5 6 2 4 2 4" xfId="16111"/>
    <cellStyle name="20% - Accent5 6 2 4 3" xfId="16112"/>
    <cellStyle name="20% - Accent5 6 2 4 3 2" xfId="16113"/>
    <cellStyle name="20% - Accent5 6 2 4 3 2 2" xfId="16114"/>
    <cellStyle name="20% - Accent5 6 2 4 3 3" xfId="16115"/>
    <cellStyle name="20% - Accent5 6 2 4 4" xfId="16116"/>
    <cellStyle name="20% - Accent5 6 2 4 4 2" xfId="16117"/>
    <cellStyle name="20% - Accent5 6 2 4 5" xfId="16118"/>
    <cellStyle name="20% - Accent5 6 2 5" xfId="16119"/>
    <cellStyle name="20% - Accent5 6 2 5 2" xfId="16120"/>
    <cellStyle name="20% - Accent5 6 2 5 2 2" xfId="16121"/>
    <cellStyle name="20% - Accent5 6 2 5 2 2 2" xfId="16122"/>
    <cellStyle name="20% - Accent5 6 2 5 2 3" xfId="16123"/>
    <cellStyle name="20% - Accent5 6 2 5 3" xfId="16124"/>
    <cellStyle name="20% - Accent5 6 2 5 3 2" xfId="16125"/>
    <cellStyle name="20% - Accent5 6 2 5 4" xfId="16126"/>
    <cellStyle name="20% - Accent5 6 2 6" xfId="16127"/>
    <cellStyle name="20% - Accent5 6 2 6 2" xfId="16128"/>
    <cellStyle name="20% - Accent5 6 2 6 2 2" xfId="16129"/>
    <cellStyle name="20% - Accent5 6 2 6 3" xfId="16130"/>
    <cellStyle name="20% - Accent5 6 2 7" xfId="16131"/>
    <cellStyle name="20% - Accent5 6 2 7 2" xfId="16132"/>
    <cellStyle name="20% - Accent5 6 2 8" xfId="16133"/>
    <cellStyle name="20% - Accent5 6 3" xfId="16134"/>
    <cellStyle name="20% - Accent5 6 3 2" xfId="16135"/>
    <cellStyle name="20% - Accent5 6 3 2 2" xfId="16136"/>
    <cellStyle name="20% - Accent5 6 3 2 2 2" xfId="16137"/>
    <cellStyle name="20% - Accent5 6 3 2 2 2 2" xfId="16138"/>
    <cellStyle name="20% - Accent5 6 3 2 2 2 2 2" xfId="16139"/>
    <cellStyle name="20% - Accent5 6 3 2 2 2 2 2 2" xfId="16140"/>
    <cellStyle name="20% - Accent5 6 3 2 2 2 2 3" xfId="16141"/>
    <cellStyle name="20% - Accent5 6 3 2 2 2 3" xfId="16142"/>
    <cellStyle name="20% - Accent5 6 3 2 2 2 3 2" xfId="16143"/>
    <cellStyle name="20% - Accent5 6 3 2 2 2 4" xfId="16144"/>
    <cellStyle name="20% - Accent5 6 3 2 2 3" xfId="16145"/>
    <cellStyle name="20% - Accent5 6 3 2 2 3 2" xfId="16146"/>
    <cellStyle name="20% - Accent5 6 3 2 2 3 2 2" xfId="16147"/>
    <cellStyle name="20% - Accent5 6 3 2 2 3 3" xfId="16148"/>
    <cellStyle name="20% - Accent5 6 3 2 2 4" xfId="16149"/>
    <cellStyle name="20% - Accent5 6 3 2 2 4 2" xfId="16150"/>
    <cellStyle name="20% - Accent5 6 3 2 2 5" xfId="16151"/>
    <cellStyle name="20% - Accent5 6 3 2 3" xfId="16152"/>
    <cellStyle name="20% - Accent5 6 3 2 3 2" xfId="16153"/>
    <cellStyle name="20% - Accent5 6 3 2 3 2 2" xfId="16154"/>
    <cellStyle name="20% - Accent5 6 3 2 3 2 2 2" xfId="16155"/>
    <cellStyle name="20% - Accent5 6 3 2 3 2 3" xfId="16156"/>
    <cellStyle name="20% - Accent5 6 3 2 3 3" xfId="16157"/>
    <cellStyle name="20% - Accent5 6 3 2 3 3 2" xfId="16158"/>
    <cellStyle name="20% - Accent5 6 3 2 3 4" xfId="16159"/>
    <cellStyle name="20% - Accent5 6 3 2 4" xfId="16160"/>
    <cellStyle name="20% - Accent5 6 3 2 4 2" xfId="16161"/>
    <cellStyle name="20% - Accent5 6 3 2 4 2 2" xfId="16162"/>
    <cellStyle name="20% - Accent5 6 3 2 4 3" xfId="16163"/>
    <cellStyle name="20% - Accent5 6 3 2 5" xfId="16164"/>
    <cellStyle name="20% - Accent5 6 3 2 5 2" xfId="16165"/>
    <cellStyle name="20% - Accent5 6 3 2 6" xfId="16166"/>
    <cellStyle name="20% - Accent5 6 3 3" xfId="16167"/>
    <cellStyle name="20% - Accent5 6 3 3 2" xfId="16168"/>
    <cellStyle name="20% - Accent5 6 3 3 2 2" xfId="16169"/>
    <cellStyle name="20% - Accent5 6 3 3 2 2 2" xfId="16170"/>
    <cellStyle name="20% - Accent5 6 3 3 2 2 2 2" xfId="16171"/>
    <cellStyle name="20% - Accent5 6 3 3 2 2 3" xfId="16172"/>
    <cellStyle name="20% - Accent5 6 3 3 2 3" xfId="16173"/>
    <cellStyle name="20% - Accent5 6 3 3 2 3 2" xfId="16174"/>
    <cellStyle name="20% - Accent5 6 3 3 2 4" xfId="16175"/>
    <cellStyle name="20% - Accent5 6 3 3 3" xfId="16176"/>
    <cellStyle name="20% - Accent5 6 3 3 3 2" xfId="16177"/>
    <cellStyle name="20% - Accent5 6 3 3 3 2 2" xfId="16178"/>
    <cellStyle name="20% - Accent5 6 3 3 3 3" xfId="16179"/>
    <cellStyle name="20% - Accent5 6 3 3 4" xfId="16180"/>
    <cellStyle name="20% - Accent5 6 3 3 4 2" xfId="16181"/>
    <cellStyle name="20% - Accent5 6 3 3 5" xfId="16182"/>
    <cellStyle name="20% - Accent5 6 3 4" xfId="16183"/>
    <cellStyle name="20% - Accent5 6 3 4 2" xfId="16184"/>
    <cellStyle name="20% - Accent5 6 3 4 2 2" xfId="16185"/>
    <cellStyle name="20% - Accent5 6 3 4 2 2 2" xfId="16186"/>
    <cellStyle name="20% - Accent5 6 3 4 2 3" xfId="16187"/>
    <cellStyle name="20% - Accent5 6 3 4 3" xfId="16188"/>
    <cellStyle name="20% - Accent5 6 3 4 3 2" xfId="16189"/>
    <cellStyle name="20% - Accent5 6 3 4 4" xfId="16190"/>
    <cellStyle name="20% - Accent5 6 3 5" xfId="16191"/>
    <cellStyle name="20% - Accent5 6 3 5 2" xfId="16192"/>
    <cellStyle name="20% - Accent5 6 3 5 2 2" xfId="16193"/>
    <cellStyle name="20% - Accent5 6 3 5 3" xfId="16194"/>
    <cellStyle name="20% - Accent5 6 3 6" xfId="16195"/>
    <cellStyle name="20% - Accent5 6 3 6 2" xfId="16196"/>
    <cellStyle name="20% - Accent5 6 3 7" xfId="16197"/>
    <cellStyle name="20% - Accent5 6 4" xfId="16198"/>
    <cellStyle name="20% - Accent5 6 4 2" xfId="16199"/>
    <cellStyle name="20% - Accent5 6 4 2 2" xfId="16200"/>
    <cellStyle name="20% - Accent5 6 4 2 2 2" xfId="16201"/>
    <cellStyle name="20% - Accent5 6 4 2 2 2 2" xfId="16202"/>
    <cellStyle name="20% - Accent5 6 4 2 2 2 2 2" xfId="16203"/>
    <cellStyle name="20% - Accent5 6 4 2 2 2 3" xfId="16204"/>
    <cellStyle name="20% - Accent5 6 4 2 2 3" xfId="16205"/>
    <cellStyle name="20% - Accent5 6 4 2 2 3 2" xfId="16206"/>
    <cellStyle name="20% - Accent5 6 4 2 2 4" xfId="16207"/>
    <cellStyle name="20% - Accent5 6 4 2 3" xfId="16208"/>
    <cellStyle name="20% - Accent5 6 4 2 3 2" xfId="16209"/>
    <cellStyle name="20% - Accent5 6 4 2 3 2 2" xfId="16210"/>
    <cellStyle name="20% - Accent5 6 4 2 3 3" xfId="16211"/>
    <cellStyle name="20% - Accent5 6 4 2 4" xfId="16212"/>
    <cellStyle name="20% - Accent5 6 4 2 4 2" xfId="16213"/>
    <cellStyle name="20% - Accent5 6 4 2 5" xfId="16214"/>
    <cellStyle name="20% - Accent5 6 4 3" xfId="16215"/>
    <cellStyle name="20% - Accent5 6 4 3 2" xfId="16216"/>
    <cellStyle name="20% - Accent5 6 4 3 2 2" xfId="16217"/>
    <cellStyle name="20% - Accent5 6 4 3 2 2 2" xfId="16218"/>
    <cellStyle name="20% - Accent5 6 4 3 2 3" xfId="16219"/>
    <cellStyle name="20% - Accent5 6 4 3 3" xfId="16220"/>
    <cellStyle name="20% - Accent5 6 4 3 3 2" xfId="16221"/>
    <cellStyle name="20% - Accent5 6 4 3 4" xfId="16222"/>
    <cellStyle name="20% - Accent5 6 4 4" xfId="16223"/>
    <cellStyle name="20% - Accent5 6 4 4 2" xfId="16224"/>
    <cellStyle name="20% - Accent5 6 4 4 2 2" xfId="16225"/>
    <cellStyle name="20% - Accent5 6 4 4 3" xfId="16226"/>
    <cellStyle name="20% - Accent5 6 4 5" xfId="16227"/>
    <cellStyle name="20% - Accent5 6 4 5 2" xfId="16228"/>
    <cellStyle name="20% - Accent5 6 4 6" xfId="16229"/>
    <cellStyle name="20% - Accent5 6 5" xfId="16230"/>
    <cellStyle name="20% - Accent5 6 5 2" xfId="16231"/>
    <cellStyle name="20% - Accent5 6 5 2 2" xfId="16232"/>
    <cellStyle name="20% - Accent5 6 5 2 2 2" xfId="16233"/>
    <cellStyle name="20% - Accent5 6 5 2 2 2 2" xfId="16234"/>
    <cellStyle name="20% - Accent5 6 5 2 2 3" xfId="16235"/>
    <cellStyle name="20% - Accent5 6 5 2 3" xfId="16236"/>
    <cellStyle name="20% - Accent5 6 5 2 3 2" xfId="16237"/>
    <cellStyle name="20% - Accent5 6 5 2 4" xfId="16238"/>
    <cellStyle name="20% - Accent5 6 5 3" xfId="16239"/>
    <cellStyle name="20% - Accent5 6 5 3 2" xfId="16240"/>
    <cellStyle name="20% - Accent5 6 5 3 2 2" xfId="16241"/>
    <cellStyle name="20% - Accent5 6 5 3 3" xfId="16242"/>
    <cellStyle name="20% - Accent5 6 5 4" xfId="16243"/>
    <cellStyle name="20% - Accent5 6 5 4 2" xfId="16244"/>
    <cellStyle name="20% - Accent5 6 5 5" xfId="16245"/>
    <cellStyle name="20% - Accent5 6 6" xfId="16246"/>
    <cellStyle name="20% - Accent5 6 6 2" xfId="16247"/>
    <cellStyle name="20% - Accent5 6 6 2 2" xfId="16248"/>
    <cellStyle name="20% - Accent5 6 6 2 2 2" xfId="16249"/>
    <cellStyle name="20% - Accent5 6 6 2 3" xfId="16250"/>
    <cellStyle name="20% - Accent5 6 6 3" xfId="16251"/>
    <cellStyle name="20% - Accent5 6 6 3 2" xfId="16252"/>
    <cellStyle name="20% - Accent5 6 6 4" xfId="16253"/>
    <cellStyle name="20% - Accent5 6 7" xfId="16254"/>
    <cellStyle name="20% - Accent5 6 7 2" xfId="16255"/>
    <cellStyle name="20% - Accent5 6 7 2 2" xfId="16256"/>
    <cellStyle name="20% - Accent5 6 7 3" xfId="16257"/>
    <cellStyle name="20% - Accent5 6 8" xfId="16258"/>
    <cellStyle name="20% - Accent5 6 8 2" xfId="16259"/>
    <cellStyle name="20% - Accent5 6 9" xfId="16260"/>
    <cellStyle name="20% - Accent5 7" xfId="16261"/>
    <cellStyle name="20% - Accent5 7 2" xfId="16262"/>
    <cellStyle name="20% - Accent5 7 2 2" xfId="16263"/>
    <cellStyle name="20% - Accent5 7 2 2 2" xfId="16264"/>
    <cellStyle name="20% - Accent5 7 2 2 2 2" xfId="16265"/>
    <cellStyle name="20% - Accent5 7 2 2 2 2 2" xfId="16266"/>
    <cellStyle name="20% - Accent5 7 2 2 2 2 2 2" xfId="16267"/>
    <cellStyle name="20% - Accent5 7 2 2 2 2 2 2 2" xfId="16268"/>
    <cellStyle name="20% - Accent5 7 2 2 2 2 2 3" xfId="16269"/>
    <cellStyle name="20% - Accent5 7 2 2 2 2 3" xfId="16270"/>
    <cellStyle name="20% - Accent5 7 2 2 2 2 3 2" xfId="16271"/>
    <cellStyle name="20% - Accent5 7 2 2 2 2 4" xfId="16272"/>
    <cellStyle name="20% - Accent5 7 2 2 2 3" xfId="16273"/>
    <cellStyle name="20% - Accent5 7 2 2 2 3 2" xfId="16274"/>
    <cellStyle name="20% - Accent5 7 2 2 2 3 2 2" xfId="16275"/>
    <cellStyle name="20% - Accent5 7 2 2 2 3 3" xfId="16276"/>
    <cellStyle name="20% - Accent5 7 2 2 2 4" xfId="16277"/>
    <cellStyle name="20% - Accent5 7 2 2 2 4 2" xfId="16278"/>
    <cellStyle name="20% - Accent5 7 2 2 2 5" xfId="16279"/>
    <cellStyle name="20% - Accent5 7 2 2 3" xfId="16280"/>
    <cellStyle name="20% - Accent5 7 2 2 3 2" xfId="16281"/>
    <cellStyle name="20% - Accent5 7 2 2 3 2 2" xfId="16282"/>
    <cellStyle name="20% - Accent5 7 2 2 3 2 2 2" xfId="16283"/>
    <cellStyle name="20% - Accent5 7 2 2 3 2 3" xfId="16284"/>
    <cellStyle name="20% - Accent5 7 2 2 3 3" xfId="16285"/>
    <cellStyle name="20% - Accent5 7 2 2 3 3 2" xfId="16286"/>
    <cellStyle name="20% - Accent5 7 2 2 3 4" xfId="16287"/>
    <cellStyle name="20% - Accent5 7 2 2 4" xfId="16288"/>
    <cellStyle name="20% - Accent5 7 2 2 4 2" xfId="16289"/>
    <cellStyle name="20% - Accent5 7 2 2 4 2 2" xfId="16290"/>
    <cellStyle name="20% - Accent5 7 2 2 4 3" xfId="16291"/>
    <cellStyle name="20% - Accent5 7 2 2 5" xfId="16292"/>
    <cellStyle name="20% - Accent5 7 2 2 5 2" xfId="16293"/>
    <cellStyle name="20% - Accent5 7 2 2 6" xfId="16294"/>
    <cellStyle name="20% - Accent5 7 2 3" xfId="16295"/>
    <cellStyle name="20% - Accent5 7 2 3 2" xfId="16296"/>
    <cellStyle name="20% - Accent5 7 2 3 2 2" xfId="16297"/>
    <cellStyle name="20% - Accent5 7 2 3 2 2 2" xfId="16298"/>
    <cellStyle name="20% - Accent5 7 2 3 2 2 2 2" xfId="16299"/>
    <cellStyle name="20% - Accent5 7 2 3 2 2 3" xfId="16300"/>
    <cellStyle name="20% - Accent5 7 2 3 2 3" xfId="16301"/>
    <cellStyle name="20% - Accent5 7 2 3 2 3 2" xfId="16302"/>
    <cellStyle name="20% - Accent5 7 2 3 2 4" xfId="16303"/>
    <cellStyle name="20% - Accent5 7 2 3 3" xfId="16304"/>
    <cellStyle name="20% - Accent5 7 2 3 3 2" xfId="16305"/>
    <cellStyle name="20% - Accent5 7 2 3 3 2 2" xfId="16306"/>
    <cellStyle name="20% - Accent5 7 2 3 3 3" xfId="16307"/>
    <cellStyle name="20% - Accent5 7 2 3 4" xfId="16308"/>
    <cellStyle name="20% - Accent5 7 2 3 4 2" xfId="16309"/>
    <cellStyle name="20% - Accent5 7 2 3 5" xfId="16310"/>
    <cellStyle name="20% - Accent5 7 2 4" xfId="16311"/>
    <cellStyle name="20% - Accent5 7 2 4 2" xfId="16312"/>
    <cellStyle name="20% - Accent5 7 2 4 2 2" xfId="16313"/>
    <cellStyle name="20% - Accent5 7 2 4 2 2 2" xfId="16314"/>
    <cellStyle name="20% - Accent5 7 2 4 2 3" xfId="16315"/>
    <cellStyle name="20% - Accent5 7 2 4 3" xfId="16316"/>
    <cellStyle name="20% - Accent5 7 2 4 3 2" xfId="16317"/>
    <cellStyle name="20% - Accent5 7 2 4 4" xfId="16318"/>
    <cellStyle name="20% - Accent5 7 2 5" xfId="16319"/>
    <cellStyle name="20% - Accent5 7 2 5 2" xfId="16320"/>
    <cellStyle name="20% - Accent5 7 2 5 2 2" xfId="16321"/>
    <cellStyle name="20% - Accent5 7 2 5 3" xfId="16322"/>
    <cellStyle name="20% - Accent5 7 2 6" xfId="16323"/>
    <cellStyle name="20% - Accent5 7 2 6 2" xfId="16324"/>
    <cellStyle name="20% - Accent5 7 2 7" xfId="16325"/>
    <cellStyle name="20% - Accent5 7 3" xfId="16326"/>
    <cellStyle name="20% - Accent5 7 3 2" xfId="16327"/>
    <cellStyle name="20% - Accent5 7 3 2 2" xfId="16328"/>
    <cellStyle name="20% - Accent5 7 3 2 2 2" xfId="16329"/>
    <cellStyle name="20% - Accent5 7 3 2 2 2 2" xfId="16330"/>
    <cellStyle name="20% - Accent5 7 3 2 2 2 2 2" xfId="16331"/>
    <cellStyle name="20% - Accent5 7 3 2 2 2 3" xfId="16332"/>
    <cellStyle name="20% - Accent5 7 3 2 2 3" xfId="16333"/>
    <cellStyle name="20% - Accent5 7 3 2 2 3 2" xfId="16334"/>
    <cellStyle name="20% - Accent5 7 3 2 2 4" xfId="16335"/>
    <cellStyle name="20% - Accent5 7 3 2 3" xfId="16336"/>
    <cellStyle name="20% - Accent5 7 3 2 3 2" xfId="16337"/>
    <cellStyle name="20% - Accent5 7 3 2 3 2 2" xfId="16338"/>
    <cellStyle name="20% - Accent5 7 3 2 3 3" xfId="16339"/>
    <cellStyle name="20% - Accent5 7 3 2 4" xfId="16340"/>
    <cellStyle name="20% - Accent5 7 3 2 4 2" xfId="16341"/>
    <cellStyle name="20% - Accent5 7 3 2 5" xfId="16342"/>
    <cellStyle name="20% - Accent5 7 3 3" xfId="16343"/>
    <cellStyle name="20% - Accent5 7 3 3 2" xfId="16344"/>
    <cellStyle name="20% - Accent5 7 3 3 2 2" xfId="16345"/>
    <cellStyle name="20% - Accent5 7 3 3 2 2 2" xfId="16346"/>
    <cellStyle name="20% - Accent5 7 3 3 2 3" xfId="16347"/>
    <cellStyle name="20% - Accent5 7 3 3 3" xfId="16348"/>
    <cellStyle name="20% - Accent5 7 3 3 3 2" xfId="16349"/>
    <cellStyle name="20% - Accent5 7 3 3 4" xfId="16350"/>
    <cellStyle name="20% - Accent5 7 3 4" xfId="16351"/>
    <cellStyle name="20% - Accent5 7 3 4 2" xfId="16352"/>
    <cellStyle name="20% - Accent5 7 3 4 2 2" xfId="16353"/>
    <cellStyle name="20% - Accent5 7 3 4 3" xfId="16354"/>
    <cellStyle name="20% - Accent5 7 3 5" xfId="16355"/>
    <cellStyle name="20% - Accent5 7 3 5 2" xfId="16356"/>
    <cellStyle name="20% - Accent5 7 3 6" xfId="16357"/>
    <cellStyle name="20% - Accent5 7 4" xfId="16358"/>
    <cellStyle name="20% - Accent5 7 4 2" xfId="16359"/>
    <cellStyle name="20% - Accent5 7 4 2 2" xfId="16360"/>
    <cellStyle name="20% - Accent5 7 4 2 2 2" xfId="16361"/>
    <cellStyle name="20% - Accent5 7 4 2 2 2 2" xfId="16362"/>
    <cellStyle name="20% - Accent5 7 4 2 2 3" xfId="16363"/>
    <cellStyle name="20% - Accent5 7 4 2 3" xfId="16364"/>
    <cellStyle name="20% - Accent5 7 4 2 3 2" xfId="16365"/>
    <cellStyle name="20% - Accent5 7 4 2 4" xfId="16366"/>
    <cellStyle name="20% - Accent5 7 4 3" xfId="16367"/>
    <cellStyle name="20% - Accent5 7 4 3 2" xfId="16368"/>
    <cellStyle name="20% - Accent5 7 4 3 2 2" xfId="16369"/>
    <cellStyle name="20% - Accent5 7 4 3 3" xfId="16370"/>
    <cellStyle name="20% - Accent5 7 4 4" xfId="16371"/>
    <cellStyle name="20% - Accent5 7 4 4 2" xfId="16372"/>
    <cellStyle name="20% - Accent5 7 4 5" xfId="16373"/>
    <cellStyle name="20% - Accent5 7 5" xfId="16374"/>
    <cellStyle name="20% - Accent5 7 5 2" xfId="16375"/>
    <cellStyle name="20% - Accent5 7 5 2 2" xfId="16376"/>
    <cellStyle name="20% - Accent5 7 5 2 2 2" xfId="16377"/>
    <cellStyle name="20% - Accent5 7 5 2 3" xfId="16378"/>
    <cellStyle name="20% - Accent5 7 5 3" xfId="16379"/>
    <cellStyle name="20% - Accent5 7 5 3 2" xfId="16380"/>
    <cellStyle name="20% - Accent5 7 5 4" xfId="16381"/>
    <cellStyle name="20% - Accent5 7 6" xfId="16382"/>
    <cellStyle name="20% - Accent5 7 6 2" xfId="16383"/>
    <cellStyle name="20% - Accent5 7 6 2 2" xfId="16384"/>
    <cellStyle name="20% - Accent5 7 6 3" xfId="16385"/>
    <cellStyle name="20% - Accent5 7 7" xfId="16386"/>
    <cellStyle name="20% - Accent5 7 7 2" xfId="16387"/>
    <cellStyle name="20% - Accent5 7 8" xfId="16388"/>
    <cellStyle name="20% - Accent5 8" xfId="16389"/>
    <cellStyle name="20% - Accent5 8 2" xfId="16390"/>
    <cellStyle name="20% - Accent5 8 2 2" xfId="16391"/>
    <cellStyle name="20% - Accent5 8 2 2 2" xfId="16392"/>
    <cellStyle name="20% - Accent5 8 2 2 2 2" xfId="16393"/>
    <cellStyle name="20% - Accent5 8 2 2 2 2 2" xfId="16394"/>
    <cellStyle name="20% - Accent5 8 2 2 2 2 2 2" xfId="16395"/>
    <cellStyle name="20% - Accent5 8 2 2 2 2 2 2 2" xfId="16396"/>
    <cellStyle name="20% - Accent5 8 2 2 2 2 2 3" xfId="16397"/>
    <cellStyle name="20% - Accent5 8 2 2 2 2 3" xfId="16398"/>
    <cellStyle name="20% - Accent5 8 2 2 2 2 3 2" xfId="16399"/>
    <cellStyle name="20% - Accent5 8 2 2 2 2 4" xfId="16400"/>
    <cellStyle name="20% - Accent5 8 2 2 2 3" xfId="16401"/>
    <cellStyle name="20% - Accent5 8 2 2 2 3 2" xfId="16402"/>
    <cellStyle name="20% - Accent5 8 2 2 2 3 2 2" xfId="16403"/>
    <cellStyle name="20% - Accent5 8 2 2 2 3 3" xfId="16404"/>
    <cellStyle name="20% - Accent5 8 2 2 2 4" xfId="16405"/>
    <cellStyle name="20% - Accent5 8 2 2 2 4 2" xfId="16406"/>
    <cellStyle name="20% - Accent5 8 2 2 2 5" xfId="16407"/>
    <cellStyle name="20% - Accent5 8 2 2 3" xfId="16408"/>
    <cellStyle name="20% - Accent5 8 2 2 3 2" xfId="16409"/>
    <cellStyle name="20% - Accent5 8 2 2 3 2 2" xfId="16410"/>
    <cellStyle name="20% - Accent5 8 2 2 3 2 2 2" xfId="16411"/>
    <cellStyle name="20% - Accent5 8 2 2 3 2 3" xfId="16412"/>
    <cellStyle name="20% - Accent5 8 2 2 3 3" xfId="16413"/>
    <cellStyle name="20% - Accent5 8 2 2 3 3 2" xfId="16414"/>
    <cellStyle name="20% - Accent5 8 2 2 3 4" xfId="16415"/>
    <cellStyle name="20% - Accent5 8 2 2 4" xfId="16416"/>
    <cellStyle name="20% - Accent5 8 2 2 4 2" xfId="16417"/>
    <cellStyle name="20% - Accent5 8 2 2 4 2 2" xfId="16418"/>
    <cellStyle name="20% - Accent5 8 2 2 4 3" xfId="16419"/>
    <cellStyle name="20% - Accent5 8 2 2 5" xfId="16420"/>
    <cellStyle name="20% - Accent5 8 2 2 5 2" xfId="16421"/>
    <cellStyle name="20% - Accent5 8 2 2 6" xfId="16422"/>
    <cellStyle name="20% - Accent5 8 2 3" xfId="16423"/>
    <cellStyle name="20% - Accent5 8 2 3 2" xfId="16424"/>
    <cellStyle name="20% - Accent5 8 2 3 2 2" xfId="16425"/>
    <cellStyle name="20% - Accent5 8 2 3 2 2 2" xfId="16426"/>
    <cellStyle name="20% - Accent5 8 2 3 2 2 2 2" xfId="16427"/>
    <cellStyle name="20% - Accent5 8 2 3 2 2 3" xfId="16428"/>
    <cellStyle name="20% - Accent5 8 2 3 2 3" xfId="16429"/>
    <cellStyle name="20% - Accent5 8 2 3 2 3 2" xfId="16430"/>
    <cellStyle name="20% - Accent5 8 2 3 2 4" xfId="16431"/>
    <cellStyle name="20% - Accent5 8 2 3 3" xfId="16432"/>
    <cellStyle name="20% - Accent5 8 2 3 3 2" xfId="16433"/>
    <cellStyle name="20% - Accent5 8 2 3 3 2 2" xfId="16434"/>
    <cellStyle name="20% - Accent5 8 2 3 3 3" xfId="16435"/>
    <cellStyle name="20% - Accent5 8 2 3 4" xfId="16436"/>
    <cellStyle name="20% - Accent5 8 2 3 4 2" xfId="16437"/>
    <cellStyle name="20% - Accent5 8 2 3 5" xfId="16438"/>
    <cellStyle name="20% - Accent5 8 2 4" xfId="16439"/>
    <cellStyle name="20% - Accent5 8 2 4 2" xfId="16440"/>
    <cellStyle name="20% - Accent5 8 2 4 2 2" xfId="16441"/>
    <cellStyle name="20% - Accent5 8 2 4 2 2 2" xfId="16442"/>
    <cellStyle name="20% - Accent5 8 2 4 2 3" xfId="16443"/>
    <cellStyle name="20% - Accent5 8 2 4 3" xfId="16444"/>
    <cellStyle name="20% - Accent5 8 2 4 3 2" xfId="16445"/>
    <cellStyle name="20% - Accent5 8 2 4 4" xfId="16446"/>
    <cellStyle name="20% - Accent5 8 2 5" xfId="16447"/>
    <cellStyle name="20% - Accent5 8 2 5 2" xfId="16448"/>
    <cellStyle name="20% - Accent5 8 2 5 2 2" xfId="16449"/>
    <cellStyle name="20% - Accent5 8 2 5 3" xfId="16450"/>
    <cellStyle name="20% - Accent5 8 2 6" xfId="16451"/>
    <cellStyle name="20% - Accent5 8 2 6 2" xfId="16452"/>
    <cellStyle name="20% - Accent5 8 2 7" xfId="16453"/>
    <cellStyle name="20% - Accent5 8 3" xfId="16454"/>
    <cellStyle name="20% - Accent5 8 3 2" xfId="16455"/>
    <cellStyle name="20% - Accent5 8 3 2 2" xfId="16456"/>
    <cellStyle name="20% - Accent5 8 3 2 2 2" xfId="16457"/>
    <cellStyle name="20% - Accent5 8 3 2 2 2 2" xfId="16458"/>
    <cellStyle name="20% - Accent5 8 3 2 2 2 2 2" xfId="16459"/>
    <cellStyle name="20% - Accent5 8 3 2 2 2 3" xfId="16460"/>
    <cellStyle name="20% - Accent5 8 3 2 2 3" xfId="16461"/>
    <cellStyle name="20% - Accent5 8 3 2 2 3 2" xfId="16462"/>
    <cellStyle name="20% - Accent5 8 3 2 2 4" xfId="16463"/>
    <cellStyle name="20% - Accent5 8 3 2 3" xfId="16464"/>
    <cellStyle name="20% - Accent5 8 3 2 3 2" xfId="16465"/>
    <cellStyle name="20% - Accent5 8 3 2 3 2 2" xfId="16466"/>
    <cellStyle name="20% - Accent5 8 3 2 3 3" xfId="16467"/>
    <cellStyle name="20% - Accent5 8 3 2 4" xfId="16468"/>
    <cellStyle name="20% - Accent5 8 3 2 4 2" xfId="16469"/>
    <cellStyle name="20% - Accent5 8 3 2 5" xfId="16470"/>
    <cellStyle name="20% - Accent5 8 3 3" xfId="16471"/>
    <cellStyle name="20% - Accent5 8 3 3 2" xfId="16472"/>
    <cellStyle name="20% - Accent5 8 3 3 2 2" xfId="16473"/>
    <cellStyle name="20% - Accent5 8 3 3 2 2 2" xfId="16474"/>
    <cellStyle name="20% - Accent5 8 3 3 2 3" xfId="16475"/>
    <cellStyle name="20% - Accent5 8 3 3 3" xfId="16476"/>
    <cellStyle name="20% - Accent5 8 3 3 3 2" xfId="16477"/>
    <cellStyle name="20% - Accent5 8 3 3 4" xfId="16478"/>
    <cellStyle name="20% - Accent5 8 3 4" xfId="16479"/>
    <cellStyle name="20% - Accent5 8 3 4 2" xfId="16480"/>
    <cellStyle name="20% - Accent5 8 3 4 2 2" xfId="16481"/>
    <cellStyle name="20% - Accent5 8 3 4 3" xfId="16482"/>
    <cellStyle name="20% - Accent5 8 3 5" xfId="16483"/>
    <cellStyle name="20% - Accent5 8 3 5 2" xfId="16484"/>
    <cellStyle name="20% - Accent5 8 3 6" xfId="16485"/>
    <cellStyle name="20% - Accent5 8 4" xfId="16486"/>
    <cellStyle name="20% - Accent5 8 4 2" xfId="16487"/>
    <cellStyle name="20% - Accent5 8 4 2 2" xfId="16488"/>
    <cellStyle name="20% - Accent5 8 4 2 2 2" xfId="16489"/>
    <cellStyle name="20% - Accent5 8 4 2 2 2 2" xfId="16490"/>
    <cellStyle name="20% - Accent5 8 4 2 2 3" xfId="16491"/>
    <cellStyle name="20% - Accent5 8 4 2 3" xfId="16492"/>
    <cellStyle name="20% - Accent5 8 4 2 3 2" xfId="16493"/>
    <cellStyle name="20% - Accent5 8 4 2 4" xfId="16494"/>
    <cellStyle name="20% - Accent5 8 4 3" xfId="16495"/>
    <cellStyle name="20% - Accent5 8 4 3 2" xfId="16496"/>
    <cellStyle name="20% - Accent5 8 4 3 2 2" xfId="16497"/>
    <cellStyle name="20% - Accent5 8 4 3 3" xfId="16498"/>
    <cellStyle name="20% - Accent5 8 4 4" xfId="16499"/>
    <cellStyle name="20% - Accent5 8 4 4 2" xfId="16500"/>
    <cellStyle name="20% - Accent5 8 4 5" xfId="16501"/>
    <cellStyle name="20% - Accent5 8 5" xfId="16502"/>
    <cellStyle name="20% - Accent5 8 5 2" xfId="16503"/>
    <cellStyle name="20% - Accent5 8 5 2 2" xfId="16504"/>
    <cellStyle name="20% - Accent5 8 5 2 2 2" xfId="16505"/>
    <cellStyle name="20% - Accent5 8 5 2 3" xfId="16506"/>
    <cellStyle name="20% - Accent5 8 5 3" xfId="16507"/>
    <cellStyle name="20% - Accent5 8 5 3 2" xfId="16508"/>
    <cellStyle name="20% - Accent5 8 5 4" xfId="16509"/>
    <cellStyle name="20% - Accent5 8 6" xfId="16510"/>
    <cellStyle name="20% - Accent5 8 6 2" xfId="16511"/>
    <cellStyle name="20% - Accent5 8 6 2 2" xfId="16512"/>
    <cellStyle name="20% - Accent5 8 6 3" xfId="16513"/>
    <cellStyle name="20% - Accent5 8 7" xfId="16514"/>
    <cellStyle name="20% - Accent5 8 7 2" xfId="16515"/>
    <cellStyle name="20% - Accent5 8 8" xfId="16516"/>
    <cellStyle name="20% - Accent5 9" xfId="16517"/>
    <cellStyle name="20% - Accent5 9 2" xfId="16518"/>
    <cellStyle name="20% - Accent5 9 2 2" xfId="16519"/>
    <cellStyle name="20% - Accent5 9 2 2 2" xfId="16520"/>
    <cellStyle name="20% - Accent5 9 2 2 2 2" xfId="16521"/>
    <cellStyle name="20% - Accent5 9 2 2 2 2 2" xfId="16522"/>
    <cellStyle name="20% - Accent5 9 2 2 2 2 2 2" xfId="16523"/>
    <cellStyle name="20% - Accent5 9 2 2 2 2 2 2 2" xfId="16524"/>
    <cellStyle name="20% - Accent5 9 2 2 2 2 2 3" xfId="16525"/>
    <cellStyle name="20% - Accent5 9 2 2 2 2 3" xfId="16526"/>
    <cellStyle name="20% - Accent5 9 2 2 2 2 3 2" xfId="16527"/>
    <cellStyle name="20% - Accent5 9 2 2 2 2 4" xfId="16528"/>
    <cellStyle name="20% - Accent5 9 2 2 2 3" xfId="16529"/>
    <cellStyle name="20% - Accent5 9 2 2 2 3 2" xfId="16530"/>
    <cellStyle name="20% - Accent5 9 2 2 2 3 2 2" xfId="16531"/>
    <cellStyle name="20% - Accent5 9 2 2 2 3 3" xfId="16532"/>
    <cellStyle name="20% - Accent5 9 2 2 2 4" xfId="16533"/>
    <cellStyle name="20% - Accent5 9 2 2 2 4 2" xfId="16534"/>
    <cellStyle name="20% - Accent5 9 2 2 2 5" xfId="16535"/>
    <cellStyle name="20% - Accent5 9 2 2 3" xfId="16536"/>
    <cellStyle name="20% - Accent5 9 2 2 3 2" xfId="16537"/>
    <cellStyle name="20% - Accent5 9 2 2 3 2 2" xfId="16538"/>
    <cellStyle name="20% - Accent5 9 2 2 3 2 2 2" xfId="16539"/>
    <cellStyle name="20% - Accent5 9 2 2 3 2 3" xfId="16540"/>
    <cellStyle name="20% - Accent5 9 2 2 3 3" xfId="16541"/>
    <cellStyle name="20% - Accent5 9 2 2 3 3 2" xfId="16542"/>
    <cellStyle name="20% - Accent5 9 2 2 3 4" xfId="16543"/>
    <cellStyle name="20% - Accent5 9 2 2 4" xfId="16544"/>
    <cellStyle name="20% - Accent5 9 2 2 4 2" xfId="16545"/>
    <cellStyle name="20% - Accent5 9 2 2 4 2 2" xfId="16546"/>
    <cellStyle name="20% - Accent5 9 2 2 4 3" xfId="16547"/>
    <cellStyle name="20% - Accent5 9 2 2 5" xfId="16548"/>
    <cellStyle name="20% - Accent5 9 2 2 5 2" xfId="16549"/>
    <cellStyle name="20% - Accent5 9 2 2 6" xfId="16550"/>
    <cellStyle name="20% - Accent5 9 2 3" xfId="16551"/>
    <cellStyle name="20% - Accent5 9 2 3 2" xfId="16552"/>
    <cellStyle name="20% - Accent5 9 2 3 2 2" xfId="16553"/>
    <cellStyle name="20% - Accent5 9 2 3 2 2 2" xfId="16554"/>
    <cellStyle name="20% - Accent5 9 2 3 2 2 2 2" xfId="16555"/>
    <cellStyle name="20% - Accent5 9 2 3 2 2 3" xfId="16556"/>
    <cellStyle name="20% - Accent5 9 2 3 2 3" xfId="16557"/>
    <cellStyle name="20% - Accent5 9 2 3 2 3 2" xfId="16558"/>
    <cellStyle name="20% - Accent5 9 2 3 2 4" xfId="16559"/>
    <cellStyle name="20% - Accent5 9 2 3 3" xfId="16560"/>
    <cellStyle name="20% - Accent5 9 2 3 3 2" xfId="16561"/>
    <cellStyle name="20% - Accent5 9 2 3 3 2 2" xfId="16562"/>
    <cellStyle name="20% - Accent5 9 2 3 3 3" xfId="16563"/>
    <cellStyle name="20% - Accent5 9 2 3 4" xfId="16564"/>
    <cellStyle name="20% - Accent5 9 2 3 4 2" xfId="16565"/>
    <cellStyle name="20% - Accent5 9 2 3 5" xfId="16566"/>
    <cellStyle name="20% - Accent5 9 2 4" xfId="16567"/>
    <cellStyle name="20% - Accent5 9 2 4 2" xfId="16568"/>
    <cellStyle name="20% - Accent5 9 2 4 2 2" xfId="16569"/>
    <cellStyle name="20% - Accent5 9 2 4 2 2 2" xfId="16570"/>
    <cellStyle name="20% - Accent5 9 2 4 2 3" xfId="16571"/>
    <cellStyle name="20% - Accent5 9 2 4 3" xfId="16572"/>
    <cellStyle name="20% - Accent5 9 2 4 3 2" xfId="16573"/>
    <cellStyle name="20% - Accent5 9 2 4 4" xfId="16574"/>
    <cellStyle name="20% - Accent5 9 2 5" xfId="16575"/>
    <cellStyle name="20% - Accent5 9 2 5 2" xfId="16576"/>
    <cellStyle name="20% - Accent5 9 2 5 2 2" xfId="16577"/>
    <cellStyle name="20% - Accent5 9 2 5 3" xfId="16578"/>
    <cellStyle name="20% - Accent5 9 2 6" xfId="16579"/>
    <cellStyle name="20% - Accent5 9 2 6 2" xfId="16580"/>
    <cellStyle name="20% - Accent5 9 2 7" xfId="16581"/>
    <cellStyle name="20% - Accent5 9 3" xfId="16582"/>
    <cellStyle name="20% - Accent5 9 3 2" xfId="16583"/>
    <cellStyle name="20% - Accent5 9 3 2 2" xfId="16584"/>
    <cellStyle name="20% - Accent5 9 3 2 2 2" xfId="16585"/>
    <cellStyle name="20% - Accent5 9 3 2 2 2 2" xfId="16586"/>
    <cellStyle name="20% - Accent5 9 3 2 2 2 2 2" xfId="16587"/>
    <cellStyle name="20% - Accent5 9 3 2 2 2 3" xfId="16588"/>
    <cellStyle name="20% - Accent5 9 3 2 2 3" xfId="16589"/>
    <cellStyle name="20% - Accent5 9 3 2 2 3 2" xfId="16590"/>
    <cellStyle name="20% - Accent5 9 3 2 2 4" xfId="16591"/>
    <cellStyle name="20% - Accent5 9 3 2 3" xfId="16592"/>
    <cellStyle name="20% - Accent5 9 3 2 3 2" xfId="16593"/>
    <cellStyle name="20% - Accent5 9 3 2 3 2 2" xfId="16594"/>
    <cellStyle name="20% - Accent5 9 3 2 3 3" xfId="16595"/>
    <cellStyle name="20% - Accent5 9 3 2 4" xfId="16596"/>
    <cellStyle name="20% - Accent5 9 3 2 4 2" xfId="16597"/>
    <cellStyle name="20% - Accent5 9 3 2 5" xfId="16598"/>
    <cellStyle name="20% - Accent5 9 3 3" xfId="16599"/>
    <cellStyle name="20% - Accent5 9 3 3 2" xfId="16600"/>
    <cellStyle name="20% - Accent5 9 3 3 2 2" xfId="16601"/>
    <cellStyle name="20% - Accent5 9 3 3 2 2 2" xfId="16602"/>
    <cellStyle name="20% - Accent5 9 3 3 2 3" xfId="16603"/>
    <cellStyle name="20% - Accent5 9 3 3 3" xfId="16604"/>
    <cellStyle name="20% - Accent5 9 3 3 3 2" xfId="16605"/>
    <cellStyle name="20% - Accent5 9 3 3 4" xfId="16606"/>
    <cellStyle name="20% - Accent5 9 3 4" xfId="16607"/>
    <cellStyle name="20% - Accent5 9 3 4 2" xfId="16608"/>
    <cellStyle name="20% - Accent5 9 3 4 2 2" xfId="16609"/>
    <cellStyle name="20% - Accent5 9 3 4 3" xfId="16610"/>
    <cellStyle name="20% - Accent5 9 3 5" xfId="16611"/>
    <cellStyle name="20% - Accent5 9 3 5 2" xfId="16612"/>
    <cellStyle name="20% - Accent5 9 3 6" xfId="16613"/>
    <cellStyle name="20% - Accent5 9 4" xfId="16614"/>
    <cellStyle name="20% - Accent5 9 4 2" xfId="16615"/>
    <cellStyle name="20% - Accent5 9 4 2 2" xfId="16616"/>
    <cellStyle name="20% - Accent5 9 4 2 2 2" xfId="16617"/>
    <cellStyle name="20% - Accent5 9 4 2 2 2 2" xfId="16618"/>
    <cellStyle name="20% - Accent5 9 4 2 2 3" xfId="16619"/>
    <cellStyle name="20% - Accent5 9 4 2 3" xfId="16620"/>
    <cellStyle name="20% - Accent5 9 4 2 3 2" xfId="16621"/>
    <cellStyle name="20% - Accent5 9 4 2 4" xfId="16622"/>
    <cellStyle name="20% - Accent5 9 4 3" xfId="16623"/>
    <cellStyle name="20% - Accent5 9 4 3 2" xfId="16624"/>
    <cellStyle name="20% - Accent5 9 4 3 2 2" xfId="16625"/>
    <cellStyle name="20% - Accent5 9 4 3 3" xfId="16626"/>
    <cellStyle name="20% - Accent5 9 4 4" xfId="16627"/>
    <cellStyle name="20% - Accent5 9 4 4 2" xfId="16628"/>
    <cellStyle name="20% - Accent5 9 4 5" xfId="16629"/>
    <cellStyle name="20% - Accent5 9 5" xfId="16630"/>
    <cellStyle name="20% - Accent5 9 5 2" xfId="16631"/>
    <cellStyle name="20% - Accent5 9 5 2 2" xfId="16632"/>
    <cellStyle name="20% - Accent5 9 5 2 2 2" xfId="16633"/>
    <cellStyle name="20% - Accent5 9 5 2 3" xfId="16634"/>
    <cellStyle name="20% - Accent5 9 5 3" xfId="16635"/>
    <cellStyle name="20% - Accent5 9 5 3 2" xfId="16636"/>
    <cellStyle name="20% - Accent5 9 5 4" xfId="16637"/>
    <cellStyle name="20% - Accent5 9 6" xfId="16638"/>
    <cellStyle name="20% - Accent5 9 6 2" xfId="16639"/>
    <cellStyle name="20% - Accent5 9 6 2 2" xfId="16640"/>
    <cellStyle name="20% - Accent5 9 6 3" xfId="16641"/>
    <cellStyle name="20% - Accent5 9 7" xfId="16642"/>
    <cellStyle name="20% - Accent5 9 7 2" xfId="16643"/>
    <cellStyle name="20% - Accent5 9 8" xfId="16644"/>
    <cellStyle name="20% - Accent6 10" xfId="16645"/>
    <cellStyle name="20% - Accent6 10 2" xfId="16646"/>
    <cellStyle name="20% - Accent6 10 2 2" xfId="16647"/>
    <cellStyle name="20% - Accent6 10 2 2 2" xfId="16648"/>
    <cellStyle name="20% - Accent6 10 2 2 2 2" xfId="16649"/>
    <cellStyle name="20% - Accent6 10 2 2 2 2 2" xfId="16650"/>
    <cellStyle name="20% - Accent6 10 2 2 2 2 2 2" xfId="16651"/>
    <cellStyle name="20% - Accent6 10 2 2 2 2 2 2 2" xfId="16652"/>
    <cellStyle name="20% - Accent6 10 2 2 2 2 2 3" xfId="16653"/>
    <cellStyle name="20% - Accent6 10 2 2 2 2 3" xfId="16654"/>
    <cellStyle name="20% - Accent6 10 2 2 2 2 3 2" xfId="16655"/>
    <cellStyle name="20% - Accent6 10 2 2 2 2 4" xfId="16656"/>
    <cellStyle name="20% - Accent6 10 2 2 2 3" xfId="16657"/>
    <cellStyle name="20% - Accent6 10 2 2 2 3 2" xfId="16658"/>
    <cellStyle name="20% - Accent6 10 2 2 2 3 2 2" xfId="16659"/>
    <cellStyle name="20% - Accent6 10 2 2 2 3 3" xfId="16660"/>
    <cellStyle name="20% - Accent6 10 2 2 2 4" xfId="16661"/>
    <cellStyle name="20% - Accent6 10 2 2 2 4 2" xfId="16662"/>
    <cellStyle name="20% - Accent6 10 2 2 2 5" xfId="16663"/>
    <cellStyle name="20% - Accent6 10 2 2 3" xfId="16664"/>
    <cellStyle name="20% - Accent6 10 2 2 3 2" xfId="16665"/>
    <cellStyle name="20% - Accent6 10 2 2 3 2 2" xfId="16666"/>
    <cellStyle name="20% - Accent6 10 2 2 3 2 2 2" xfId="16667"/>
    <cellStyle name="20% - Accent6 10 2 2 3 2 3" xfId="16668"/>
    <cellStyle name="20% - Accent6 10 2 2 3 3" xfId="16669"/>
    <cellStyle name="20% - Accent6 10 2 2 3 3 2" xfId="16670"/>
    <cellStyle name="20% - Accent6 10 2 2 3 4" xfId="16671"/>
    <cellStyle name="20% - Accent6 10 2 2 4" xfId="16672"/>
    <cellStyle name="20% - Accent6 10 2 2 4 2" xfId="16673"/>
    <cellStyle name="20% - Accent6 10 2 2 4 2 2" xfId="16674"/>
    <cellStyle name="20% - Accent6 10 2 2 4 3" xfId="16675"/>
    <cellStyle name="20% - Accent6 10 2 2 5" xfId="16676"/>
    <cellStyle name="20% - Accent6 10 2 2 5 2" xfId="16677"/>
    <cellStyle name="20% - Accent6 10 2 2 6" xfId="16678"/>
    <cellStyle name="20% - Accent6 10 2 3" xfId="16679"/>
    <cellStyle name="20% - Accent6 10 2 3 2" xfId="16680"/>
    <cellStyle name="20% - Accent6 10 2 3 2 2" xfId="16681"/>
    <cellStyle name="20% - Accent6 10 2 3 2 2 2" xfId="16682"/>
    <cellStyle name="20% - Accent6 10 2 3 2 2 2 2" xfId="16683"/>
    <cellStyle name="20% - Accent6 10 2 3 2 2 3" xfId="16684"/>
    <cellStyle name="20% - Accent6 10 2 3 2 3" xfId="16685"/>
    <cellStyle name="20% - Accent6 10 2 3 2 3 2" xfId="16686"/>
    <cellStyle name="20% - Accent6 10 2 3 2 4" xfId="16687"/>
    <cellStyle name="20% - Accent6 10 2 3 3" xfId="16688"/>
    <cellStyle name="20% - Accent6 10 2 3 3 2" xfId="16689"/>
    <cellStyle name="20% - Accent6 10 2 3 3 2 2" xfId="16690"/>
    <cellStyle name="20% - Accent6 10 2 3 3 3" xfId="16691"/>
    <cellStyle name="20% - Accent6 10 2 3 4" xfId="16692"/>
    <cellStyle name="20% - Accent6 10 2 3 4 2" xfId="16693"/>
    <cellStyle name="20% - Accent6 10 2 3 5" xfId="16694"/>
    <cellStyle name="20% - Accent6 10 2 4" xfId="16695"/>
    <cellStyle name="20% - Accent6 10 2 4 2" xfId="16696"/>
    <cellStyle name="20% - Accent6 10 2 4 2 2" xfId="16697"/>
    <cellStyle name="20% - Accent6 10 2 4 2 2 2" xfId="16698"/>
    <cellStyle name="20% - Accent6 10 2 4 2 3" xfId="16699"/>
    <cellStyle name="20% - Accent6 10 2 4 3" xfId="16700"/>
    <cellStyle name="20% - Accent6 10 2 4 3 2" xfId="16701"/>
    <cellStyle name="20% - Accent6 10 2 4 4" xfId="16702"/>
    <cellStyle name="20% - Accent6 10 2 5" xfId="16703"/>
    <cellStyle name="20% - Accent6 10 2 5 2" xfId="16704"/>
    <cellStyle name="20% - Accent6 10 2 5 2 2" xfId="16705"/>
    <cellStyle name="20% - Accent6 10 2 5 3" xfId="16706"/>
    <cellStyle name="20% - Accent6 10 2 6" xfId="16707"/>
    <cellStyle name="20% - Accent6 10 2 6 2" xfId="16708"/>
    <cellStyle name="20% - Accent6 10 2 7" xfId="16709"/>
    <cellStyle name="20% - Accent6 10 3" xfId="16710"/>
    <cellStyle name="20% - Accent6 10 3 2" xfId="16711"/>
    <cellStyle name="20% - Accent6 10 3 2 2" xfId="16712"/>
    <cellStyle name="20% - Accent6 10 3 2 2 2" xfId="16713"/>
    <cellStyle name="20% - Accent6 10 3 2 2 2 2" xfId="16714"/>
    <cellStyle name="20% - Accent6 10 3 2 2 2 2 2" xfId="16715"/>
    <cellStyle name="20% - Accent6 10 3 2 2 2 3" xfId="16716"/>
    <cellStyle name="20% - Accent6 10 3 2 2 3" xfId="16717"/>
    <cellStyle name="20% - Accent6 10 3 2 2 3 2" xfId="16718"/>
    <cellStyle name="20% - Accent6 10 3 2 2 4" xfId="16719"/>
    <cellStyle name="20% - Accent6 10 3 2 3" xfId="16720"/>
    <cellStyle name="20% - Accent6 10 3 2 3 2" xfId="16721"/>
    <cellStyle name="20% - Accent6 10 3 2 3 2 2" xfId="16722"/>
    <cellStyle name="20% - Accent6 10 3 2 3 3" xfId="16723"/>
    <cellStyle name="20% - Accent6 10 3 2 4" xfId="16724"/>
    <cellStyle name="20% - Accent6 10 3 2 4 2" xfId="16725"/>
    <cellStyle name="20% - Accent6 10 3 2 5" xfId="16726"/>
    <cellStyle name="20% - Accent6 10 3 3" xfId="16727"/>
    <cellStyle name="20% - Accent6 10 3 3 2" xfId="16728"/>
    <cellStyle name="20% - Accent6 10 3 3 2 2" xfId="16729"/>
    <cellStyle name="20% - Accent6 10 3 3 2 2 2" xfId="16730"/>
    <cellStyle name="20% - Accent6 10 3 3 2 3" xfId="16731"/>
    <cellStyle name="20% - Accent6 10 3 3 3" xfId="16732"/>
    <cellStyle name="20% - Accent6 10 3 3 3 2" xfId="16733"/>
    <cellStyle name="20% - Accent6 10 3 3 4" xfId="16734"/>
    <cellStyle name="20% - Accent6 10 3 4" xfId="16735"/>
    <cellStyle name="20% - Accent6 10 3 4 2" xfId="16736"/>
    <cellStyle name="20% - Accent6 10 3 4 2 2" xfId="16737"/>
    <cellStyle name="20% - Accent6 10 3 4 3" xfId="16738"/>
    <cellStyle name="20% - Accent6 10 3 5" xfId="16739"/>
    <cellStyle name="20% - Accent6 10 3 5 2" xfId="16740"/>
    <cellStyle name="20% - Accent6 10 3 6" xfId="16741"/>
    <cellStyle name="20% - Accent6 10 4" xfId="16742"/>
    <cellStyle name="20% - Accent6 10 4 2" xfId="16743"/>
    <cellStyle name="20% - Accent6 10 4 2 2" xfId="16744"/>
    <cellStyle name="20% - Accent6 10 4 2 2 2" xfId="16745"/>
    <cellStyle name="20% - Accent6 10 4 2 2 2 2" xfId="16746"/>
    <cellStyle name="20% - Accent6 10 4 2 2 3" xfId="16747"/>
    <cellStyle name="20% - Accent6 10 4 2 3" xfId="16748"/>
    <cellStyle name="20% - Accent6 10 4 2 3 2" xfId="16749"/>
    <cellStyle name="20% - Accent6 10 4 2 4" xfId="16750"/>
    <cellStyle name="20% - Accent6 10 4 3" xfId="16751"/>
    <cellStyle name="20% - Accent6 10 4 3 2" xfId="16752"/>
    <cellStyle name="20% - Accent6 10 4 3 2 2" xfId="16753"/>
    <cellStyle name="20% - Accent6 10 4 3 3" xfId="16754"/>
    <cellStyle name="20% - Accent6 10 4 4" xfId="16755"/>
    <cellStyle name="20% - Accent6 10 4 4 2" xfId="16756"/>
    <cellStyle name="20% - Accent6 10 4 5" xfId="16757"/>
    <cellStyle name="20% - Accent6 10 5" xfId="16758"/>
    <cellStyle name="20% - Accent6 10 5 2" xfId="16759"/>
    <cellStyle name="20% - Accent6 10 5 2 2" xfId="16760"/>
    <cellStyle name="20% - Accent6 10 5 2 2 2" xfId="16761"/>
    <cellStyle name="20% - Accent6 10 5 2 3" xfId="16762"/>
    <cellStyle name="20% - Accent6 10 5 3" xfId="16763"/>
    <cellStyle name="20% - Accent6 10 5 3 2" xfId="16764"/>
    <cellStyle name="20% - Accent6 10 5 4" xfId="16765"/>
    <cellStyle name="20% - Accent6 10 6" xfId="16766"/>
    <cellStyle name="20% - Accent6 10 6 2" xfId="16767"/>
    <cellStyle name="20% - Accent6 10 6 2 2" xfId="16768"/>
    <cellStyle name="20% - Accent6 10 6 3" xfId="16769"/>
    <cellStyle name="20% - Accent6 10 7" xfId="16770"/>
    <cellStyle name="20% - Accent6 10 7 2" xfId="16771"/>
    <cellStyle name="20% - Accent6 10 8" xfId="16772"/>
    <cellStyle name="20% - Accent6 11" xfId="16773"/>
    <cellStyle name="20% - Accent6 11 2" xfId="16774"/>
    <cellStyle name="20% - Accent6 11 2 2" xfId="16775"/>
    <cellStyle name="20% - Accent6 11 2 2 2" xfId="16776"/>
    <cellStyle name="20% - Accent6 11 2 2 2 2" xfId="16777"/>
    <cellStyle name="20% - Accent6 11 2 2 2 2 2" xfId="16778"/>
    <cellStyle name="20% - Accent6 11 2 2 2 2 2 2" xfId="16779"/>
    <cellStyle name="20% - Accent6 11 2 2 2 2 2 2 2" xfId="16780"/>
    <cellStyle name="20% - Accent6 11 2 2 2 2 2 3" xfId="16781"/>
    <cellStyle name="20% - Accent6 11 2 2 2 2 3" xfId="16782"/>
    <cellStyle name="20% - Accent6 11 2 2 2 2 3 2" xfId="16783"/>
    <cellStyle name="20% - Accent6 11 2 2 2 2 4" xfId="16784"/>
    <cellStyle name="20% - Accent6 11 2 2 2 3" xfId="16785"/>
    <cellStyle name="20% - Accent6 11 2 2 2 3 2" xfId="16786"/>
    <cellStyle name="20% - Accent6 11 2 2 2 3 2 2" xfId="16787"/>
    <cellStyle name="20% - Accent6 11 2 2 2 3 3" xfId="16788"/>
    <cellStyle name="20% - Accent6 11 2 2 2 4" xfId="16789"/>
    <cellStyle name="20% - Accent6 11 2 2 2 4 2" xfId="16790"/>
    <cellStyle name="20% - Accent6 11 2 2 2 5" xfId="16791"/>
    <cellStyle name="20% - Accent6 11 2 2 3" xfId="16792"/>
    <cellStyle name="20% - Accent6 11 2 2 3 2" xfId="16793"/>
    <cellStyle name="20% - Accent6 11 2 2 3 2 2" xfId="16794"/>
    <cellStyle name="20% - Accent6 11 2 2 3 2 2 2" xfId="16795"/>
    <cellStyle name="20% - Accent6 11 2 2 3 2 3" xfId="16796"/>
    <cellStyle name="20% - Accent6 11 2 2 3 3" xfId="16797"/>
    <cellStyle name="20% - Accent6 11 2 2 3 3 2" xfId="16798"/>
    <cellStyle name="20% - Accent6 11 2 2 3 4" xfId="16799"/>
    <cellStyle name="20% - Accent6 11 2 2 4" xfId="16800"/>
    <cellStyle name="20% - Accent6 11 2 2 4 2" xfId="16801"/>
    <cellStyle name="20% - Accent6 11 2 2 4 2 2" xfId="16802"/>
    <cellStyle name="20% - Accent6 11 2 2 4 3" xfId="16803"/>
    <cellStyle name="20% - Accent6 11 2 2 5" xfId="16804"/>
    <cellStyle name="20% - Accent6 11 2 2 5 2" xfId="16805"/>
    <cellStyle name="20% - Accent6 11 2 2 6" xfId="16806"/>
    <cellStyle name="20% - Accent6 11 2 3" xfId="16807"/>
    <cellStyle name="20% - Accent6 11 2 3 2" xfId="16808"/>
    <cellStyle name="20% - Accent6 11 2 3 2 2" xfId="16809"/>
    <cellStyle name="20% - Accent6 11 2 3 2 2 2" xfId="16810"/>
    <cellStyle name="20% - Accent6 11 2 3 2 2 2 2" xfId="16811"/>
    <cellStyle name="20% - Accent6 11 2 3 2 2 3" xfId="16812"/>
    <cellStyle name="20% - Accent6 11 2 3 2 3" xfId="16813"/>
    <cellStyle name="20% - Accent6 11 2 3 2 3 2" xfId="16814"/>
    <cellStyle name="20% - Accent6 11 2 3 2 4" xfId="16815"/>
    <cellStyle name="20% - Accent6 11 2 3 3" xfId="16816"/>
    <cellStyle name="20% - Accent6 11 2 3 3 2" xfId="16817"/>
    <cellStyle name="20% - Accent6 11 2 3 3 2 2" xfId="16818"/>
    <cellStyle name="20% - Accent6 11 2 3 3 3" xfId="16819"/>
    <cellStyle name="20% - Accent6 11 2 3 4" xfId="16820"/>
    <cellStyle name="20% - Accent6 11 2 3 4 2" xfId="16821"/>
    <cellStyle name="20% - Accent6 11 2 3 5" xfId="16822"/>
    <cellStyle name="20% - Accent6 11 2 4" xfId="16823"/>
    <cellStyle name="20% - Accent6 11 2 4 2" xfId="16824"/>
    <cellStyle name="20% - Accent6 11 2 4 2 2" xfId="16825"/>
    <cellStyle name="20% - Accent6 11 2 4 2 2 2" xfId="16826"/>
    <cellStyle name="20% - Accent6 11 2 4 2 3" xfId="16827"/>
    <cellStyle name="20% - Accent6 11 2 4 3" xfId="16828"/>
    <cellStyle name="20% - Accent6 11 2 4 3 2" xfId="16829"/>
    <cellStyle name="20% - Accent6 11 2 4 4" xfId="16830"/>
    <cellStyle name="20% - Accent6 11 2 5" xfId="16831"/>
    <cellStyle name="20% - Accent6 11 2 5 2" xfId="16832"/>
    <cellStyle name="20% - Accent6 11 2 5 2 2" xfId="16833"/>
    <cellStyle name="20% - Accent6 11 2 5 3" xfId="16834"/>
    <cellStyle name="20% - Accent6 11 2 6" xfId="16835"/>
    <cellStyle name="20% - Accent6 11 2 6 2" xfId="16836"/>
    <cellStyle name="20% - Accent6 11 2 7" xfId="16837"/>
    <cellStyle name="20% - Accent6 11 3" xfId="16838"/>
    <cellStyle name="20% - Accent6 11 3 2" xfId="16839"/>
    <cellStyle name="20% - Accent6 11 3 2 2" xfId="16840"/>
    <cellStyle name="20% - Accent6 11 3 2 2 2" xfId="16841"/>
    <cellStyle name="20% - Accent6 11 3 2 2 2 2" xfId="16842"/>
    <cellStyle name="20% - Accent6 11 3 2 2 2 2 2" xfId="16843"/>
    <cellStyle name="20% - Accent6 11 3 2 2 2 3" xfId="16844"/>
    <cellStyle name="20% - Accent6 11 3 2 2 3" xfId="16845"/>
    <cellStyle name="20% - Accent6 11 3 2 2 3 2" xfId="16846"/>
    <cellStyle name="20% - Accent6 11 3 2 2 4" xfId="16847"/>
    <cellStyle name="20% - Accent6 11 3 2 3" xfId="16848"/>
    <cellStyle name="20% - Accent6 11 3 2 3 2" xfId="16849"/>
    <cellStyle name="20% - Accent6 11 3 2 3 2 2" xfId="16850"/>
    <cellStyle name="20% - Accent6 11 3 2 3 3" xfId="16851"/>
    <cellStyle name="20% - Accent6 11 3 2 4" xfId="16852"/>
    <cellStyle name="20% - Accent6 11 3 2 4 2" xfId="16853"/>
    <cellStyle name="20% - Accent6 11 3 2 5" xfId="16854"/>
    <cellStyle name="20% - Accent6 11 3 3" xfId="16855"/>
    <cellStyle name="20% - Accent6 11 3 3 2" xfId="16856"/>
    <cellStyle name="20% - Accent6 11 3 3 2 2" xfId="16857"/>
    <cellStyle name="20% - Accent6 11 3 3 2 2 2" xfId="16858"/>
    <cellStyle name="20% - Accent6 11 3 3 2 3" xfId="16859"/>
    <cellStyle name="20% - Accent6 11 3 3 3" xfId="16860"/>
    <cellStyle name="20% - Accent6 11 3 3 3 2" xfId="16861"/>
    <cellStyle name="20% - Accent6 11 3 3 4" xfId="16862"/>
    <cellStyle name="20% - Accent6 11 3 4" xfId="16863"/>
    <cellStyle name="20% - Accent6 11 3 4 2" xfId="16864"/>
    <cellStyle name="20% - Accent6 11 3 4 2 2" xfId="16865"/>
    <cellStyle name="20% - Accent6 11 3 4 3" xfId="16866"/>
    <cellStyle name="20% - Accent6 11 3 5" xfId="16867"/>
    <cellStyle name="20% - Accent6 11 3 5 2" xfId="16868"/>
    <cellStyle name="20% - Accent6 11 3 6" xfId="16869"/>
    <cellStyle name="20% - Accent6 11 4" xfId="16870"/>
    <cellStyle name="20% - Accent6 11 4 2" xfId="16871"/>
    <cellStyle name="20% - Accent6 11 4 2 2" xfId="16872"/>
    <cellStyle name="20% - Accent6 11 4 2 2 2" xfId="16873"/>
    <cellStyle name="20% - Accent6 11 4 2 2 2 2" xfId="16874"/>
    <cellStyle name="20% - Accent6 11 4 2 2 3" xfId="16875"/>
    <cellStyle name="20% - Accent6 11 4 2 3" xfId="16876"/>
    <cellStyle name="20% - Accent6 11 4 2 3 2" xfId="16877"/>
    <cellStyle name="20% - Accent6 11 4 2 4" xfId="16878"/>
    <cellStyle name="20% - Accent6 11 4 3" xfId="16879"/>
    <cellStyle name="20% - Accent6 11 4 3 2" xfId="16880"/>
    <cellStyle name="20% - Accent6 11 4 3 2 2" xfId="16881"/>
    <cellStyle name="20% - Accent6 11 4 3 3" xfId="16882"/>
    <cellStyle name="20% - Accent6 11 4 4" xfId="16883"/>
    <cellStyle name="20% - Accent6 11 4 4 2" xfId="16884"/>
    <cellStyle name="20% - Accent6 11 4 5" xfId="16885"/>
    <cellStyle name="20% - Accent6 11 5" xfId="16886"/>
    <cellStyle name="20% - Accent6 11 5 2" xfId="16887"/>
    <cellStyle name="20% - Accent6 11 5 2 2" xfId="16888"/>
    <cellStyle name="20% - Accent6 11 5 2 2 2" xfId="16889"/>
    <cellStyle name="20% - Accent6 11 5 2 3" xfId="16890"/>
    <cellStyle name="20% - Accent6 11 5 3" xfId="16891"/>
    <cellStyle name="20% - Accent6 11 5 3 2" xfId="16892"/>
    <cellStyle name="20% - Accent6 11 5 4" xfId="16893"/>
    <cellStyle name="20% - Accent6 11 6" xfId="16894"/>
    <cellStyle name="20% - Accent6 11 6 2" xfId="16895"/>
    <cellStyle name="20% - Accent6 11 6 2 2" xfId="16896"/>
    <cellStyle name="20% - Accent6 11 6 3" xfId="16897"/>
    <cellStyle name="20% - Accent6 11 7" xfId="16898"/>
    <cellStyle name="20% - Accent6 11 7 2" xfId="16899"/>
    <cellStyle name="20% - Accent6 11 8" xfId="16900"/>
    <cellStyle name="20% - Accent6 12" xfId="16901"/>
    <cellStyle name="20% - Accent6 12 2" xfId="16902"/>
    <cellStyle name="20% - Accent6 12 2 2" xfId="16903"/>
    <cellStyle name="20% - Accent6 12 2 2 2" xfId="16904"/>
    <cellStyle name="20% - Accent6 12 2 2 2 2" xfId="16905"/>
    <cellStyle name="20% - Accent6 12 2 2 2 2 2" xfId="16906"/>
    <cellStyle name="20% - Accent6 12 2 2 2 2 2 2" xfId="16907"/>
    <cellStyle name="20% - Accent6 12 2 2 2 2 2 2 2" xfId="16908"/>
    <cellStyle name="20% - Accent6 12 2 2 2 2 2 3" xfId="16909"/>
    <cellStyle name="20% - Accent6 12 2 2 2 2 3" xfId="16910"/>
    <cellStyle name="20% - Accent6 12 2 2 2 2 3 2" xfId="16911"/>
    <cellStyle name="20% - Accent6 12 2 2 2 2 4" xfId="16912"/>
    <cellStyle name="20% - Accent6 12 2 2 2 3" xfId="16913"/>
    <cellStyle name="20% - Accent6 12 2 2 2 3 2" xfId="16914"/>
    <cellStyle name="20% - Accent6 12 2 2 2 3 2 2" xfId="16915"/>
    <cellStyle name="20% - Accent6 12 2 2 2 3 3" xfId="16916"/>
    <cellStyle name="20% - Accent6 12 2 2 2 4" xfId="16917"/>
    <cellStyle name="20% - Accent6 12 2 2 2 4 2" xfId="16918"/>
    <cellStyle name="20% - Accent6 12 2 2 2 5" xfId="16919"/>
    <cellStyle name="20% - Accent6 12 2 2 3" xfId="16920"/>
    <cellStyle name="20% - Accent6 12 2 2 3 2" xfId="16921"/>
    <cellStyle name="20% - Accent6 12 2 2 3 2 2" xfId="16922"/>
    <cellStyle name="20% - Accent6 12 2 2 3 2 2 2" xfId="16923"/>
    <cellStyle name="20% - Accent6 12 2 2 3 2 3" xfId="16924"/>
    <cellStyle name="20% - Accent6 12 2 2 3 3" xfId="16925"/>
    <cellStyle name="20% - Accent6 12 2 2 3 3 2" xfId="16926"/>
    <cellStyle name="20% - Accent6 12 2 2 3 4" xfId="16927"/>
    <cellStyle name="20% - Accent6 12 2 2 4" xfId="16928"/>
    <cellStyle name="20% - Accent6 12 2 2 4 2" xfId="16929"/>
    <cellStyle name="20% - Accent6 12 2 2 4 2 2" xfId="16930"/>
    <cellStyle name="20% - Accent6 12 2 2 4 3" xfId="16931"/>
    <cellStyle name="20% - Accent6 12 2 2 5" xfId="16932"/>
    <cellStyle name="20% - Accent6 12 2 2 5 2" xfId="16933"/>
    <cellStyle name="20% - Accent6 12 2 2 6" xfId="16934"/>
    <cellStyle name="20% - Accent6 12 2 3" xfId="16935"/>
    <cellStyle name="20% - Accent6 12 2 3 2" xfId="16936"/>
    <cellStyle name="20% - Accent6 12 2 3 2 2" xfId="16937"/>
    <cellStyle name="20% - Accent6 12 2 3 2 2 2" xfId="16938"/>
    <cellStyle name="20% - Accent6 12 2 3 2 2 2 2" xfId="16939"/>
    <cellStyle name="20% - Accent6 12 2 3 2 2 3" xfId="16940"/>
    <cellStyle name="20% - Accent6 12 2 3 2 3" xfId="16941"/>
    <cellStyle name="20% - Accent6 12 2 3 2 3 2" xfId="16942"/>
    <cellStyle name="20% - Accent6 12 2 3 2 4" xfId="16943"/>
    <cellStyle name="20% - Accent6 12 2 3 3" xfId="16944"/>
    <cellStyle name="20% - Accent6 12 2 3 3 2" xfId="16945"/>
    <cellStyle name="20% - Accent6 12 2 3 3 2 2" xfId="16946"/>
    <cellStyle name="20% - Accent6 12 2 3 3 3" xfId="16947"/>
    <cellStyle name="20% - Accent6 12 2 3 4" xfId="16948"/>
    <cellStyle name="20% - Accent6 12 2 3 4 2" xfId="16949"/>
    <cellStyle name="20% - Accent6 12 2 3 5" xfId="16950"/>
    <cellStyle name="20% - Accent6 12 2 4" xfId="16951"/>
    <cellStyle name="20% - Accent6 12 2 4 2" xfId="16952"/>
    <cellStyle name="20% - Accent6 12 2 4 2 2" xfId="16953"/>
    <cellStyle name="20% - Accent6 12 2 4 2 2 2" xfId="16954"/>
    <cellStyle name="20% - Accent6 12 2 4 2 3" xfId="16955"/>
    <cellStyle name="20% - Accent6 12 2 4 3" xfId="16956"/>
    <cellStyle name="20% - Accent6 12 2 4 3 2" xfId="16957"/>
    <cellStyle name="20% - Accent6 12 2 4 4" xfId="16958"/>
    <cellStyle name="20% - Accent6 12 2 5" xfId="16959"/>
    <cellStyle name="20% - Accent6 12 2 5 2" xfId="16960"/>
    <cellStyle name="20% - Accent6 12 2 5 2 2" xfId="16961"/>
    <cellStyle name="20% - Accent6 12 2 5 3" xfId="16962"/>
    <cellStyle name="20% - Accent6 12 2 6" xfId="16963"/>
    <cellStyle name="20% - Accent6 12 2 6 2" xfId="16964"/>
    <cellStyle name="20% - Accent6 12 2 7" xfId="16965"/>
    <cellStyle name="20% - Accent6 12 3" xfId="16966"/>
    <cellStyle name="20% - Accent6 12 3 2" xfId="16967"/>
    <cellStyle name="20% - Accent6 12 3 2 2" xfId="16968"/>
    <cellStyle name="20% - Accent6 12 3 2 2 2" xfId="16969"/>
    <cellStyle name="20% - Accent6 12 3 2 2 2 2" xfId="16970"/>
    <cellStyle name="20% - Accent6 12 3 2 2 2 2 2" xfId="16971"/>
    <cellStyle name="20% - Accent6 12 3 2 2 2 3" xfId="16972"/>
    <cellStyle name="20% - Accent6 12 3 2 2 3" xfId="16973"/>
    <cellStyle name="20% - Accent6 12 3 2 2 3 2" xfId="16974"/>
    <cellStyle name="20% - Accent6 12 3 2 2 4" xfId="16975"/>
    <cellStyle name="20% - Accent6 12 3 2 3" xfId="16976"/>
    <cellStyle name="20% - Accent6 12 3 2 3 2" xfId="16977"/>
    <cellStyle name="20% - Accent6 12 3 2 3 2 2" xfId="16978"/>
    <cellStyle name="20% - Accent6 12 3 2 3 3" xfId="16979"/>
    <cellStyle name="20% - Accent6 12 3 2 4" xfId="16980"/>
    <cellStyle name="20% - Accent6 12 3 2 4 2" xfId="16981"/>
    <cellStyle name="20% - Accent6 12 3 2 5" xfId="16982"/>
    <cellStyle name="20% - Accent6 12 3 3" xfId="16983"/>
    <cellStyle name="20% - Accent6 12 3 3 2" xfId="16984"/>
    <cellStyle name="20% - Accent6 12 3 3 2 2" xfId="16985"/>
    <cellStyle name="20% - Accent6 12 3 3 2 2 2" xfId="16986"/>
    <cellStyle name="20% - Accent6 12 3 3 2 3" xfId="16987"/>
    <cellStyle name="20% - Accent6 12 3 3 3" xfId="16988"/>
    <cellStyle name="20% - Accent6 12 3 3 3 2" xfId="16989"/>
    <cellStyle name="20% - Accent6 12 3 3 4" xfId="16990"/>
    <cellStyle name="20% - Accent6 12 3 4" xfId="16991"/>
    <cellStyle name="20% - Accent6 12 3 4 2" xfId="16992"/>
    <cellStyle name="20% - Accent6 12 3 4 2 2" xfId="16993"/>
    <cellStyle name="20% - Accent6 12 3 4 3" xfId="16994"/>
    <cellStyle name="20% - Accent6 12 3 5" xfId="16995"/>
    <cellStyle name="20% - Accent6 12 3 5 2" xfId="16996"/>
    <cellStyle name="20% - Accent6 12 3 6" xfId="16997"/>
    <cellStyle name="20% - Accent6 12 4" xfId="16998"/>
    <cellStyle name="20% - Accent6 12 4 2" xfId="16999"/>
    <cellStyle name="20% - Accent6 12 4 2 2" xfId="17000"/>
    <cellStyle name="20% - Accent6 12 4 2 2 2" xfId="17001"/>
    <cellStyle name="20% - Accent6 12 4 2 2 2 2" xfId="17002"/>
    <cellStyle name="20% - Accent6 12 4 2 2 3" xfId="17003"/>
    <cellStyle name="20% - Accent6 12 4 2 3" xfId="17004"/>
    <cellStyle name="20% - Accent6 12 4 2 3 2" xfId="17005"/>
    <cellStyle name="20% - Accent6 12 4 2 4" xfId="17006"/>
    <cellStyle name="20% - Accent6 12 4 3" xfId="17007"/>
    <cellStyle name="20% - Accent6 12 4 3 2" xfId="17008"/>
    <cellStyle name="20% - Accent6 12 4 3 2 2" xfId="17009"/>
    <cellStyle name="20% - Accent6 12 4 3 3" xfId="17010"/>
    <cellStyle name="20% - Accent6 12 4 4" xfId="17011"/>
    <cellStyle name="20% - Accent6 12 4 4 2" xfId="17012"/>
    <cellStyle name="20% - Accent6 12 4 5" xfId="17013"/>
    <cellStyle name="20% - Accent6 12 5" xfId="17014"/>
    <cellStyle name="20% - Accent6 12 5 2" xfId="17015"/>
    <cellStyle name="20% - Accent6 12 5 2 2" xfId="17016"/>
    <cellStyle name="20% - Accent6 12 5 2 2 2" xfId="17017"/>
    <cellStyle name="20% - Accent6 12 5 2 3" xfId="17018"/>
    <cellStyle name="20% - Accent6 12 5 3" xfId="17019"/>
    <cellStyle name="20% - Accent6 12 5 3 2" xfId="17020"/>
    <cellStyle name="20% - Accent6 12 5 4" xfId="17021"/>
    <cellStyle name="20% - Accent6 12 6" xfId="17022"/>
    <cellStyle name="20% - Accent6 12 6 2" xfId="17023"/>
    <cellStyle name="20% - Accent6 12 6 2 2" xfId="17024"/>
    <cellStyle name="20% - Accent6 12 6 3" xfId="17025"/>
    <cellStyle name="20% - Accent6 12 7" xfId="17026"/>
    <cellStyle name="20% - Accent6 12 7 2" xfId="17027"/>
    <cellStyle name="20% - Accent6 12 8" xfId="17028"/>
    <cellStyle name="20% - Accent6 13" xfId="17029"/>
    <cellStyle name="20% - Accent6 13 2" xfId="17030"/>
    <cellStyle name="20% - Accent6 13 2 2" xfId="17031"/>
    <cellStyle name="20% - Accent6 13 2 2 2" xfId="17032"/>
    <cellStyle name="20% - Accent6 13 2 2 2 2" xfId="17033"/>
    <cellStyle name="20% - Accent6 13 2 2 2 2 2" xfId="17034"/>
    <cellStyle name="20% - Accent6 13 2 2 2 2 2 2" xfId="17035"/>
    <cellStyle name="20% - Accent6 13 2 2 2 2 2 2 2" xfId="17036"/>
    <cellStyle name="20% - Accent6 13 2 2 2 2 2 3" xfId="17037"/>
    <cellStyle name="20% - Accent6 13 2 2 2 2 3" xfId="17038"/>
    <cellStyle name="20% - Accent6 13 2 2 2 2 3 2" xfId="17039"/>
    <cellStyle name="20% - Accent6 13 2 2 2 2 4" xfId="17040"/>
    <cellStyle name="20% - Accent6 13 2 2 2 3" xfId="17041"/>
    <cellStyle name="20% - Accent6 13 2 2 2 3 2" xfId="17042"/>
    <cellStyle name="20% - Accent6 13 2 2 2 3 2 2" xfId="17043"/>
    <cellStyle name="20% - Accent6 13 2 2 2 3 3" xfId="17044"/>
    <cellStyle name="20% - Accent6 13 2 2 2 4" xfId="17045"/>
    <cellStyle name="20% - Accent6 13 2 2 2 4 2" xfId="17046"/>
    <cellStyle name="20% - Accent6 13 2 2 2 5" xfId="17047"/>
    <cellStyle name="20% - Accent6 13 2 2 3" xfId="17048"/>
    <cellStyle name="20% - Accent6 13 2 2 3 2" xfId="17049"/>
    <cellStyle name="20% - Accent6 13 2 2 3 2 2" xfId="17050"/>
    <cellStyle name="20% - Accent6 13 2 2 3 2 2 2" xfId="17051"/>
    <cellStyle name="20% - Accent6 13 2 2 3 2 3" xfId="17052"/>
    <cellStyle name="20% - Accent6 13 2 2 3 3" xfId="17053"/>
    <cellStyle name="20% - Accent6 13 2 2 3 3 2" xfId="17054"/>
    <cellStyle name="20% - Accent6 13 2 2 3 4" xfId="17055"/>
    <cellStyle name="20% - Accent6 13 2 2 4" xfId="17056"/>
    <cellStyle name="20% - Accent6 13 2 2 4 2" xfId="17057"/>
    <cellStyle name="20% - Accent6 13 2 2 4 2 2" xfId="17058"/>
    <cellStyle name="20% - Accent6 13 2 2 4 3" xfId="17059"/>
    <cellStyle name="20% - Accent6 13 2 2 5" xfId="17060"/>
    <cellStyle name="20% - Accent6 13 2 2 5 2" xfId="17061"/>
    <cellStyle name="20% - Accent6 13 2 2 6" xfId="17062"/>
    <cellStyle name="20% - Accent6 13 2 3" xfId="17063"/>
    <cellStyle name="20% - Accent6 13 2 3 2" xfId="17064"/>
    <cellStyle name="20% - Accent6 13 2 3 2 2" xfId="17065"/>
    <cellStyle name="20% - Accent6 13 2 3 2 2 2" xfId="17066"/>
    <cellStyle name="20% - Accent6 13 2 3 2 2 2 2" xfId="17067"/>
    <cellStyle name="20% - Accent6 13 2 3 2 2 3" xfId="17068"/>
    <cellStyle name="20% - Accent6 13 2 3 2 3" xfId="17069"/>
    <cellStyle name="20% - Accent6 13 2 3 2 3 2" xfId="17070"/>
    <cellStyle name="20% - Accent6 13 2 3 2 4" xfId="17071"/>
    <cellStyle name="20% - Accent6 13 2 3 3" xfId="17072"/>
    <cellStyle name="20% - Accent6 13 2 3 3 2" xfId="17073"/>
    <cellStyle name="20% - Accent6 13 2 3 3 2 2" xfId="17074"/>
    <cellStyle name="20% - Accent6 13 2 3 3 3" xfId="17075"/>
    <cellStyle name="20% - Accent6 13 2 3 4" xfId="17076"/>
    <cellStyle name="20% - Accent6 13 2 3 4 2" xfId="17077"/>
    <cellStyle name="20% - Accent6 13 2 3 5" xfId="17078"/>
    <cellStyle name="20% - Accent6 13 2 4" xfId="17079"/>
    <cellStyle name="20% - Accent6 13 2 4 2" xfId="17080"/>
    <cellStyle name="20% - Accent6 13 2 4 2 2" xfId="17081"/>
    <cellStyle name="20% - Accent6 13 2 4 2 2 2" xfId="17082"/>
    <cellStyle name="20% - Accent6 13 2 4 2 3" xfId="17083"/>
    <cellStyle name="20% - Accent6 13 2 4 3" xfId="17084"/>
    <cellStyle name="20% - Accent6 13 2 4 3 2" xfId="17085"/>
    <cellStyle name="20% - Accent6 13 2 4 4" xfId="17086"/>
    <cellStyle name="20% - Accent6 13 2 5" xfId="17087"/>
    <cellStyle name="20% - Accent6 13 2 5 2" xfId="17088"/>
    <cellStyle name="20% - Accent6 13 2 5 2 2" xfId="17089"/>
    <cellStyle name="20% - Accent6 13 2 5 3" xfId="17090"/>
    <cellStyle name="20% - Accent6 13 2 6" xfId="17091"/>
    <cellStyle name="20% - Accent6 13 2 6 2" xfId="17092"/>
    <cellStyle name="20% - Accent6 13 2 7" xfId="17093"/>
    <cellStyle name="20% - Accent6 13 3" xfId="17094"/>
    <cellStyle name="20% - Accent6 13 3 2" xfId="17095"/>
    <cellStyle name="20% - Accent6 13 3 2 2" xfId="17096"/>
    <cellStyle name="20% - Accent6 13 3 2 2 2" xfId="17097"/>
    <cellStyle name="20% - Accent6 13 3 2 2 2 2" xfId="17098"/>
    <cellStyle name="20% - Accent6 13 3 2 2 2 2 2" xfId="17099"/>
    <cellStyle name="20% - Accent6 13 3 2 2 2 3" xfId="17100"/>
    <cellStyle name="20% - Accent6 13 3 2 2 3" xfId="17101"/>
    <cellStyle name="20% - Accent6 13 3 2 2 3 2" xfId="17102"/>
    <cellStyle name="20% - Accent6 13 3 2 2 4" xfId="17103"/>
    <cellStyle name="20% - Accent6 13 3 2 3" xfId="17104"/>
    <cellStyle name="20% - Accent6 13 3 2 3 2" xfId="17105"/>
    <cellStyle name="20% - Accent6 13 3 2 3 2 2" xfId="17106"/>
    <cellStyle name="20% - Accent6 13 3 2 3 3" xfId="17107"/>
    <cellStyle name="20% - Accent6 13 3 2 4" xfId="17108"/>
    <cellStyle name="20% - Accent6 13 3 2 4 2" xfId="17109"/>
    <cellStyle name="20% - Accent6 13 3 2 5" xfId="17110"/>
    <cellStyle name="20% - Accent6 13 3 3" xfId="17111"/>
    <cellStyle name="20% - Accent6 13 3 3 2" xfId="17112"/>
    <cellStyle name="20% - Accent6 13 3 3 2 2" xfId="17113"/>
    <cellStyle name="20% - Accent6 13 3 3 2 2 2" xfId="17114"/>
    <cellStyle name="20% - Accent6 13 3 3 2 3" xfId="17115"/>
    <cellStyle name="20% - Accent6 13 3 3 3" xfId="17116"/>
    <cellStyle name="20% - Accent6 13 3 3 3 2" xfId="17117"/>
    <cellStyle name="20% - Accent6 13 3 3 4" xfId="17118"/>
    <cellStyle name="20% - Accent6 13 3 4" xfId="17119"/>
    <cellStyle name="20% - Accent6 13 3 4 2" xfId="17120"/>
    <cellStyle name="20% - Accent6 13 3 4 2 2" xfId="17121"/>
    <cellStyle name="20% - Accent6 13 3 4 3" xfId="17122"/>
    <cellStyle name="20% - Accent6 13 3 5" xfId="17123"/>
    <cellStyle name="20% - Accent6 13 3 5 2" xfId="17124"/>
    <cellStyle name="20% - Accent6 13 3 6" xfId="17125"/>
    <cellStyle name="20% - Accent6 13 4" xfId="17126"/>
    <cellStyle name="20% - Accent6 13 4 2" xfId="17127"/>
    <cellStyle name="20% - Accent6 13 4 2 2" xfId="17128"/>
    <cellStyle name="20% - Accent6 13 4 2 2 2" xfId="17129"/>
    <cellStyle name="20% - Accent6 13 4 2 2 2 2" xfId="17130"/>
    <cellStyle name="20% - Accent6 13 4 2 2 3" xfId="17131"/>
    <cellStyle name="20% - Accent6 13 4 2 3" xfId="17132"/>
    <cellStyle name="20% - Accent6 13 4 2 3 2" xfId="17133"/>
    <cellStyle name="20% - Accent6 13 4 2 4" xfId="17134"/>
    <cellStyle name="20% - Accent6 13 4 3" xfId="17135"/>
    <cellStyle name="20% - Accent6 13 4 3 2" xfId="17136"/>
    <cellStyle name="20% - Accent6 13 4 3 2 2" xfId="17137"/>
    <cellStyle name="20% - Accent6 13 4 3 3" xfId="17138"/>
    <cellStyle name="20% - Accent6 13 4 4" xfId="17139"/>
    <cellStyle name="20% - Accent6 13 4 4 2" xfId="17140"/>
    <cellStyle name="20% - Accent6 13 4 5" xfId="17141"/>
    <cellStyle name="20% - Accent6 13 5" xfId="17142"/>
    <cellStyle name="20% - Accent6 13 5 2" xfId="17143"/>
    <cellStyle name="20% - Accent6 13 5 2 2" xfId="17144"/>
    <cellStyle name="20% - Accent6 13 5 2 2 2" xfId="17145"/>
    <cellStyle name="20% - Accent6 13 5 2 3" xfId="17146"/>
    <cellStyle name="20% - Accent6 13 5 3" xfId="17147"/>
    <cellStyle name="20% - Accent6 13 5 3 2" xfId="17148"/>
    <cellStyle name="20% - Accent6 13 5 4" xfId="17149"/>
    <cellStyle name="20% - Accent6 13 6" xfId="17150"/>
    <cellStyle name="20% - Accent6 13 6 2" xfId="17151"/>
    <cellStyle name="20% - Accent6 13 6 2 2" xfId="17152"/>
    <cellStyle name="20% - Accent6 13 6 3" xfId="17153"/>
    <cellStyle name="20% - Accent6 13 7" xfId="17154"/>
    <cellStyle name="20% - Accent6 13 7 2" xfId="17155"/>
    <cellStyle name="20% - Accent6 13 8" xfId="17156"/>
    <cellStyle name="20% - Accent6 14" xfId="17157"/>
    <cellStyle name="20% - Accent6 14 2" xfId="17158"/>
    <cellStyle name="20% - Accent6 14 2 2" xfId="17159"/>
    <cellStyle name="20% - Accent6 14 2 2 2" xfId="17160"/>
    <cellStyle name="20% - Accent6 14 2 2 2 2" xfId="17161"/>
    <cellStyle name="20% - Accent6 14 2 2 2 2 2" xfId="17162"/>
    <cellStyle name="20% - Accent6 14 2 2 2 2 2 2" xfId="17163"/>
    <cellStyle name="20% - Accent6 14 2 2 2 2 2 2 2" xfId="17164"/>
    <cellStyle name="20% - Accent6 14 2 2 2 2 2 3" xfId="17165"/>
    <cellStyle name="20% - Accent6 14 2 2 2 2 3" xfId="17166"/>
    <cellStyle name="20% - Accent6 14 2 2 2 2 3 2" xfId="17167"/>
    <cellStyle name="20% - Accent6 14 2 2 2 2 4" xfId="17168"/>
    <cellStyle name="20% - Accent6 14 2 2 2 3" xfId="17169"/>
    <cellStyle name="20% - Accent6 14 2 2 2 3 2" xfId="17170"/>
    <cellStyle name="20% - Accent6 14 2 2 2 3 2 2" xfId="17171"/>
    <cellStyle name="20% - Accent6 14 2 2 2 3 3" xfId="17172"/>
    <cellStyle name="20% - Accent6 14 2 2 2 4" xfId="17173"/>
    <cellStyle name="20% - Accent6 14 2 2 2 4 2" xfId="17174"/>
    <cellStyle name="20% - Accent6 14 2 2 2 5" xfId="17175"/>
    <cellStyle name="20% - Accent6 14 2 2 3" xfId="17176"/>
    <cellStyle name="20% - Accent6 14 2 2 3 2" xfId="17177"/>
    <cellStyle name="20% - Accent6 14 2 2 3 2 2" xfId="17178"/>
    <cellStyle name="20% - Accent6 14 2 2 3 2 2 2" xfId="17179"/>
    <cellStyle name="20% - Accent6 14 2 2 3 2 3" xfId="17180"/>
    <cellStyle name="20% - Accent6 14 2 2 3 3" xfId="17181"/>
    <cellStyle name="20% - Accent6 14 2 2 3 3 2" xfId="17182"/>
    <cellStyle name="20% - Accent6 14 2 2 3 4" xfId="17183"/>
    <cellStyle name="20% - Accent6 14 2 2 4" xfId="17184"/>
    <cellStyle name="20% - Accent6 14 2 2 4 2" xfId="17185"/>
    <cellStyle name="20% - Accent6 14 2 2 4 2 2" xfId="17186"/>
    <cellStyle name="20% - Accent6 14 2 2 4 3" xfId="17187"/>
    <cellStyle name="20% - Accent6 14 2 2 5" xfId="17188"/>
    <cellStyle name="20% - Accent6 14 2 2 5 2" xfId="17189"/>
    <cellStyle name="20% - Accent6 14 2 2 6" xfId="17190"/>
    <cellStyle name="20% - Accent6 14 2 3" xfId="17191"/>
    <cellStyle name="20% - Accent6 14 2 3 2" xfId="17192"/>
    <cellStyle name="20% - Accent6 14 2 3 2 2" xfId="17193"/>
    <cellStyle name="20% - Accent6 14 2 3 2 2 2" xfId="17194"/>
    <cellStyle name="20% - Accent6 14 2 3 2 2 2 2" xfId="17195"/>
    <cellStyle name="20% - Accent6 14 2 3 2 2 3" xfId="17196"/>
    <cellStyle name="20% - Accent6 14 2 3 2 3" xfId="17197"/>
    <cellStyle name="20% - Accent6 14 2 3 2 3 2" xfId="17198"/>
    <cellStyle name="20% - Accent6 14 2 3 2 4" xfId="17199"/>
    <cellStyle name="20% - Accent6 14 2 3 3" xfId="17200"/>
    <cellStyle name="20% - Accent6 14 2 3 3 2" xfId="17201"/>
    <cellStyle name="20% - Accent6 14 2 3 3 2 2" xfId="17202"/>
    <cellStyle name="20% - Accent6 14 2 3 3 3" xfId="17203"/>
    <cellStyle name="20% - Accent6 14 2 3 4" xfId="17204"/>
    <cellStyle name="20% - Accent6 14 2 3 4 2" xfId="17205"/>
    <cellStyle name="20% - Accent6 14 2 3 5" xfId="17206"/>
    <cellStyle name="20% - Accent6 14 2 4" xfId="17207"/>
    <cellStyle name="20% - Accent6 14 2 4 2" xfId="17208"/>
    <cellStyle name="20% - Accent6 14 2 4 2 2" xfId="17209"/>
    <cellStyle name="20% - Accent6 14 2 4 2 2 2" xfId="17210"/>
    <cellStyle name="20% - Accent6 14 2 4 2 3" xfId="17211"/>
    <cellStyle name="20% - Accent6 14 2 4 3" xfId="17212"/>
    <cellStyle name="20% - Accent6 14 2 4 3 2" xfId="17213"/>
    <cellStyle name="20% - Accent6 14 2 4 4" xfId="17214"/>
    <cellStyle name="20% - Accent6 14 2 5" xfId="17215"/>
    <cellStyle name="20% - Accent6 14 2 5 2" xfId="17216"/>
    <cellStyle name="20% - Accent6 14 2 5 2 2" xfId="17217"/>
    <cellStyle name="20% - Accent6 14 2 5 3" xfId="17218"/>
    <cellStyle name="20% - Accent6 14 2 6" xfId="17219"/>
    <cellStyle name="20% - Accent6 14 2 6 2" xfId="17220"/>
    <cellStyle name="20% - Accent6 14 2 7" xfId="17221"/>
    <cellStyle name="20% - Accent6 14 3" xfId="17222"/>
    <cellStyle name="20% - Accent6 14 3 2" xfId="17223"/>
    <cellStyle name="20% - Accent6 14 3 2 2" xfId="17224"/>
    <cellStyle name="20% - Accent6 14 3 2 2 2" xfId="17225"/>
    <cellStyle name="20% - Accent6 14 3 2 2 2 2" xfId="17226"/>
    <cellStyle name="20% - Accent6 14 3 2 2 2 2 2" xfId="17227"/>
    <cellStyle name="20% - Accent6 14 3 2 2 2 3" xfId="17228"/>
    <cellStyle name="20% - Accent6 14 3 2 2 3" xfId="17229"/>
    <cellStyle name="20% - Accent6 14 3 2 2 3 2" xfId="17230"/>
    <cellStyle name="20% - Accent6 14 3 2 2 4" xfId="17231"/>
    <cellStyle name="20% - Accent6 14 3 2 3" xfId="17232"/>
    <cellStyle name="20% - Accent6 14 3 2 3 2" xfId="17233"/>
    <cellStyle name="20% - Accent6 14 3 2 3 2 2" xfId="17234"/>
    <cellStyle name="20% - Accent6 14 3 2 3 3" xfId="17235"/>
    <cellStyle name="20% - Accent6 14 3 2 4" xfId="17236"/>
    <cellStyle name="20% - Accent6 14 3 2 4 2" xfId="17237"/>
    <cellStyle name="20% - Accent6 14 3 2 5" xfId="17238"/>
    <cellStyle name="20% - Accent6 14 3 3" xfId="17239"/>
    <cellStyle name="20% - Accent6 14 3 3 2" xfId="17240"/>
    <cellStyle name="20% - Accent6 14 3 3 2 2" xfId="17241"/>
    <cellStyle name="20% - Accent6 14 3 3 2 2 2" xfId="17242"/>
    <cellStyle name="20% - Accent6 14 3 3 2 3" xfId="17243"/>
    <cellStyle name="20% - Accent6 14 3 3 3" xfId="17244"/>
    <cellStyle name="20% - Accent6 14 3 3 3 2" xfId="17245"/>
    <cellStyle name="20% - Accent6 14 3 3 4" xfId="17246"/>
    <cellStyle name="20% - Accent6 14 3 4" xfId="17247"/>
    <cellStyle name="20% - Accent6 14 3 4 2" xfId="17248"/>
    <cellStyle name="20% - Accent6 14 3 4 2 2" xfId="17249"/>
    <cellStyle name="20% - Accent6 14 3 4 3" xfId="17250"/>
    <cellStyle name="20% - Accent6 14 3 5" xfId="17251"/>
    <cellStyle name="20% - Accent6 14 3 5 2" xfId="17252"/>
    <cellStyle name="20% - Accent6 14 3 6" xfId="17253"/>
    <cellStyle name="20% - Accent6 14 4" xfId="17254"/>
    <cellStyle name="20% - Accent6 14 4 2" xfId="17255"/>
    <cellStyle name="20% - Accent6 14 4 2 2" xfId="17256"/>
    <cellStyle name="20% - Accent6 14 4 2 2 2" xfId="17257"/>
    <cellStyle name="20% - Accent6 14 4 2 2 2 2" xfId="17258"/>
    <cellStyle name="20% - Accent6 14 4 2 2 3" xfId="17259"/>
    <cellStyle name="20% - Accent6 14 4 2 3" xfId="17260"/>
    <cellStyle name="20% - Accent6 14 4 2 3 2" xfId="17261"/>
    <cellStyle name="20% - Accent6 14 4 2 4" xfId="17262"/>
    <cellStyle name="20% - Accent6 14 4 3" xfId="17263"/>
    <cellStyle name="20% - Accent6 14 4 3 2" xfId="17264"/>
    <cellStyle name="20% - Accent6 14 4 3 2 2" xfId="17265"/>
    <cellStyle name="20% - Accent6 14 4 3 3" xfId="17266"/>
    <cellStyle name="20% - Accent6 14 4 4" xfId="17267"/>
    <cellStyle name="20% - Accent6 14 4 4 2" xfId="17268"/>
    <cellStyle name="20% - Accent6 14 4 5" xfId="17269"/>
    <cellStyle name="20% - Accent6 14 5" xfId="17270"/>
    <cellStyle name="20% - Accent6 14 5 2" xfId="17271"/>
    <cellStyle name="20% - Accent6 14 5 2 2" xfId="17272"/>
    <cellStyle name="20% - Accent6 14 5 2 2 2" xfId="17273"/>
    <cellStyle name="20% - Accent6 14 5 2 3" xfId="17274"/>
    <cellStyle name="20% - Accent6 14 5 3" xfId="17275"/>
    <cellStyle name="20% - Accent6 14 5 3 2" xfId="17276"/>
    <cellStyle name="20% - Accent6 14 5 4" xfId="17277"/>
    <cellStyle name="20% - Accent6 14 6" xfId="17278"/>
    <cellStyle name="20% - Accent6 14 6 2" xfId="17279"/>
    <cellStyle name="20% - Accent6 14 6 2 2" xfId="17280"/>
    <cellStyle name="20% - Accent6 14 6 3" xfId="17281"/>
    <cellStyle name="20% - Accent6 14 7" xfId="17282"/>
    <cellStyle name="20% - Accent6 14 7 2" xfId="17283"/>
    <cellStyle name="20% - Accent6 14 8" xfId="17284"/>
    <cellStyle name="20% - Accent6 15" xfId="17285"/>
    <cellStyle name="20% - Accent6 15 2" xfId="17286"/>
    <cellStyle name="20% - Accent6 15 2 2" xfId="17287"/>
    <cellStyle name="20% - Accent6 15 2 2 2" xfId="17288"/>
    <cellStyle name="20% - Accent6 15 2 2 2 2" xfId="17289"/>
    <cellStyle name="20% - Accent6 15 2 2 2 2 2" xfId="17290"/>
    <cellStyle name="20% - Accent6 15 2 2 2 2 2 2" xfId="17291"/>
    <cellStyle name="20% - Accent6 15 2 2 2 2 2 2 2" xfId="17292"/>
    <cellStyle name="20% - Accent6 15 2 2 2 2 2 3" xfId="17293"/>
    <cellStyle name="20% - Accent6 15 2 2 2 2 3" xfId="17294"/>
    <cellStyle name="20% - Accent6 15 2 2 2 2 3 2" xfId="17295"/>
    <cellStyle name="20% - Accent6 15 2 2 2 2 4" xfId="17296"/>
    <cellStyle name="20% - Accent6 15 2 2 2 3" xfId="17297"/>
    <cellStyle name="20% - Accent6 15 2 2 2 3 2" xfId="17298"/>
    <cellStyle name="20% - Accent6 15 2 2 2 3 2 2" xfId="17299"/>
    <cellStyle name="20% - Accent6 15 2 2 2 3 3" xfId="17300"/>
    <cellStyle name="20% - Accent6 15 2 2 2 4" xfId="17301"/>
    <cellStyle name="20% - Accent6 15 2 2 2 4 2" xfId="17302"/>
    <cellStyle name="20% - Accent6 15 2 2 2 5" xfId="17303"/>
    <cellStyle name="20% - Accent6 15 2 2 3" xfId="17304"/>
    <cellStyle name="20% - Accent6 15 2 2 3 2" xfId="17305"/>
    <cellStyle name="20% - Accent6 15 2 2 3 2 2" xfId="17306"/>
    <cellStyle name="20% - Accent6 15 2 2 3 2 2 2" xfId="17307"/>
    <cellStyle name="20% - Accent6 15 2 2 3 2 3" xfId="17308"/>
    <cellStyle name="20% - Accent6 15 2 2 3 3" xfId="17309"/>
    <cellStyle name="20% - Accent6 15 2 2 3 3 2" xfId="17310"/>
    <cellStyle name="20% - Accent6 15 2 2 3 4" xfId="17311"/>
    <cellStyle name="20% - Accent6 15 2 2 4" xfId="17312"/>
    <cellStyle name="20% - Accent6 15 2 2 4 2" xfId="17313"/>
    <cellStyle name="20% - Accent6 15 2 2 4 2 2" xfId="17314"/>
    <cellStyle name="20% - Accent6 15 2 2 4 3" xfId="17315"/>
    <cellStyle name="20% - Accent6 15 2 2 5" xfId="17316"/>
    <cellStyle name="20% - Accent6 15 2 2 5 2" xfId="17317"/>
    <cellStyle name="20% - Accent6 15 2 2 6" xfId="17318"/>
    <cellStyle name="20% - Accent6 15 2 3" xfId="17319"/>
    <cellStyle name="20% - Accent6 15 2 3 2" xfId="17320"/>
    <cellStyle name="20% - Accent6 15 2 3 2 2" xfId="17321"/>
    <cellStyle name="20% - Accent6 15 2 3 2 2 2" xfId="17322"/>
    <cellStyle name="20% - Accent6 15 2 3 2 2 2 2" xfId="17323"/>
    <cellStyle name="20% - Accent6 15 2 3 2 2 3" xfId="17324"/>
    <cellStyle name="20% - Accent6 15 2 3 2 3" xfId="17325"/>
    <cellStyle name="20% - Accent6 15 2 3 2 3 2" xfId="17326"/>
    <cellStyle name="20% - Accent6 15 2 3 2 4" xfId="17327"/>
    <cellStyle name="20% - Accent6 15 2 3 3" xfId="17328"/>
    <cellStyle name="20% - Accent6 15 2 3 3 2" xfId="17329"/>
    <cellStyle name="20% - Accent6 15 2 3 3 2 2" xfId="17330"/>
    <cellStyle name="20% - Accent6 15 2 3 3 3" xfId="17331"/>
    <cellStyle name="20% - Accent6 15 2 3 4" xfId="17332"/>
    <cellStyle name="20% - Accent6 15 2 3 4 2" xfId="17333"/>
    <cellStyle name="20% - Accent6 15 2 3 5" xfId="17334"/>
    <cellStyle name="20% - Accent6 15 2 4" xfId="17335"/>
    <cellStyle name="20% - Accent6 15 2 4 2" xfId="17336"/>
    <cellStyle name="20% - Accent6 15 2 4 2 2" xfId="17337"/>
    <cellStyle name="20% - Accent6 15 2 4 2 2 2" xfId="17338"/>
    <cellStyle name="20% - Accent6 15 2 4 2 3" xfId="17339"/>
    <cellStyle name="20% - Accent6 15 2 4 3" xfId="17340"/>
    <cellStyle name="20% - Accent6 15 2 4 3 2" xfId="17341"/>
    <cellStyle name="20% - Accent6 15 2 4 4" xfId="17342"/>
    <cellStyle name="20% - Accent6 15 2 5" xfId="17343"/>
    <cellStyle name="20% - Accent6 15 2 5 2" xfId="17344"/>
    <cellStyle name="20% - Accent6 15 2 5 2 2" xfId="17345"/>
    <cellStyle name="20% - Accent6 15 2 5 3" xfId="17346"/>
    <cellStyle name="20% - Accent6 15 2 6" xfId="17347"/>
    <cellStyle name="20% - Accent6 15 2 6 2" xfId="17348"/>
    <cellStyle name="20% - Accent6 15 2 7" xfId="17349"/>
    <cellStyle name="20% - Accent6 15 3" xfId="17350"/>
    <cellStyle name="20% - Accent6 15 3 2" xfId="17351"/>
    <cellStyle name="20% - Accent6 15 3 2 2" xfId="17352"/>
    <cellStyle name="20% - Accent6 15 3 2 2 2" xfId="17353"/>
    <cellStyle name="20% - Accent6 15 3 2 2 2 2" xfId="17354"/>
    <cellStyle name="20% - Accent6 15 3 2 2 2 2 2" xfId="17355"/>
    <cellStyle name="20% - Accent6 15 3 2 2 2 3" xfId="17356"/>
    <cellStyle name="20% - Accent6 15 3 2 2 3" xfId="17357"/>
    <cellStyle name="20% - Accent6 15 3 2 2 3 2" xfId="17358"/>
    <cellStyle name="20% - Accent6 15 3 2 2 4" xfId="17359"/>
    <cellStyle name="20% - Accent6 15 3 2 3" xfId="17360"/>
    <cellStyle name="20% - Accent6 15 3 2 3 2" xfId="17361"/>
    <cellStyle name="20% - Accent6 15 3 2 3 2 2" xfId="17362"/>
    <cellStyle name="20% - Accent6 15 3 2 3 3" xfId="17363"/>
    <cellStyle name="20% - Accent6 15 3 2 4" xfId="17364"/>
    <cellStyle name="20% - Accent6 15 3 2 4 2" xfId="17365"/>
    <cellStyle name="20% - Accent6 15 3 2 5" xfId="17366"/>
    <cellStyle name="20% - Accent6 15 3 3" xfId="17367"/>
    <cellStyle name="20% - Accent6 15 3 3 2" xfId="17368"/>
    <cellStyle name="20% - Accent6 15 3 3 2 2" xfId="17369"/>
    <cellStyle name="20% - Accent6 15 3 3 2 2 2" xfId="17370"/>
    <cellStyle name="20% - Accent6 15 3 3 2 3" xfId="17371"/>
    <cellStyle name="20% - Accent6 15 3 3 3" xfId="17372"/>
    <cellStyle name="20% - Accent6 15 3 3 3 2" xfId="17373"/>
    <cellStyle name="20% - Accent6 15 3 3 4" xfId="17374"/>
    <cellStyle name="20% - Accent6 15 3 4" xfId="17375"/>
    <cellStyle name="20% - Accent6 15 3 4 2" xfId="17376"/>
    <cellStyle name="20% - Accent6 15 3 4 2 2" xfId="17377"/>
    <cellStyle name="20% - Accent6 15 3 4 3" xfId="17378"/>
    <cellStyle name="20% - Accent6 15 3 5" xfId="17379"/>
    <cellStyle name="20% - Accent6 15 3 5 2" xfId="17380"/>
    <cellStyle name="20% - Accent6 15 3 6" xfId="17381"/>
    <cellStyle name="20% - Accent6 15 4" xfId="17382"/>
    <cellStyle name="20% - Accent6 15 4 2" xfId="17383"/>
    <cellStyle name="20% - Accent6 15 4 2 2" xfId="17384"/>
    <cellStyle name="20% - Accent6 15 4 2 2 2" xfId="17385"/>
    <cellStyle name="20% - Accent6 15 4 2 2 2 2" xfId="17386"/>
    <cellStyle name="20% - Accent6 15 4 2 2 3" xfId="17387"/>
    <cellStyle name="20% - Accent6 15 4 2 3" xfId="17388"/>
    <cellStyle name="20% - Accent6 15 4 2 3 2" xfId="17389"/>
    <cellStyle name="20% - Accent6 15 4 2 4" xfId="17390"/>
    <cellStyle name="20% - Accent6 15 4 3" xfId="17391"/>
    <cellStyle name="20% - Accent6 15 4 3 2" xfId="17392"/>
    <cellStyle name="20% - Accent6 15 4 3 2 2" xfId="17393"/>
    <cellStyle name="20% - Accent6 15 4 3 3" xfId="17394"/>
    <cellStyle name="20% - Accent6 15 4 4" xfId="17395"/>
    <cellStyle name="20% - Accent6 15 4 4 2" xfId="17396"/>
    <cellStyle name="20% - Accent6 15 4 5" xfId="17397"/>
    <cellStyle name="20% - Accent6 15 5" xfId="17398"/>
    <cellStyle name="20% - Accent6 15 5 2" xfId="17399"/>
    <cellStyle name="20% - Accent6 15 5 2 2" xfId="17400"/>
    <cellStyle name="20% - Accent6 15 5 2 2 2" xfId="17401"/>
    <cellStyle name="20% - Accent6 15 5 2 3" xfId="17402"/>
    <cellStyle name="20% - Accent6 15 5 3" xfId="17403"/>
    <cellStyle name="20% - Accent6 15 5 3 2" xfId="17404"/>
    <cellStyle name="20% - Accent6 15 5 4" xfId="17405"/>
    <cellStyle name="20% - Accent6 15 6" xfId="17406"/>
    <cellStyle name="20% - Accent6 15 6 2" xfId="17407"/>
    <cellStyle name="20% - Accent6 15 6 2 2" xfId="17408"/>
    <cellStyle name="20% - Accent6 15 6 3" xfId="17409"/>
    <cellStyle name="20% - Accent6 15 7" xfId="17410"/>
    <cellStyle name="20% - Accent6 15 7 2" xfId="17411"/>
    <cellStyle name="20% - Accent6 15 8" xfId="17412"/>
    <cellStyle name="20% - Accent6 16" xfId="17413"/>
    <cellStyle name="20% - Accent6 16 2" xfId="17414"/>
    <cellStyle name="20% - Accent6 16 2 2" xfId="17415"/>
    <cellStyle name="20% - Accent6 16 2 2 2" xfId="17416"/>
    <cellStyle name="20% - Accent6 16 2 2 2 2" xfId="17417"/>
    <cellStyle name="20% - Accent6 16 2 2 2 2 2" xfId="17418"/>
    <cellStyle name="20% - Accent6 16 2 2 2 2 2 2" xfId="17419"/>
    <cellStyle name="20% - Accent6 16 2 2 2 2 2 2 2" xfId="17420"/>
    <cellStyle name="20% - Accent6 16 2 2 2 2 2 3" xfId="17421"/>
    <cellStyle name="20% - Accent6 16 2 2 2 2 3" xfId="17422"/>
    <cellStyle name="20% - Accent6 16 2 2 2 2 3 2" xfId="17423"/>
    <cellStyle name="20% - Accent6 16 2 2 2 2 4" xfId="17424"/>
    <cellStyle name="20% - Accent6 16 2 2 2 3" xfId="17425"/>
    <cellStyle name="20% - Accent6 16 2 2 2 3 2" xfId="17426"/>
    <cellStyle name="20% - Accent6 16 2 2 2 3 2 2" xfId="17427"/>
    <cellStyle name="20% - Accent6 16 2 2 2 3 3" xfId="17428"/>
    <cellStyle name="20% - Accent6 16 2 2 2 4" xfId="17429"/>
    <cellStyle name="20% - Accent6 16 2 2 2 4 2" xfId="17430"/>
    <cellStyle name="20% - Accent6 16 2 2 2 5" xfId="17431"/>
    <cellStyle name="20% - Accent6 16 2 2 3" xfId="17432"/>
    <cellStyle name="20% - Accent6 16 2 2 3 2" xfId="17433"/>
    <cellStyle name="20% - Accent6 16 2 2 3 2 2" xfId="17434"/>
    <cellStyle name="20% - Accent6 16 2 2 3 2 2 2" xfId="17435"/>
    <cellStyle name="20% - Accent6 16 2 2 3 2 3" xfId="17436"/>
    <cellStyle name="20% - Accent6 16 2 2 3 3" xfId="17437"/>
    <cellStyle name="20% - Accent6 16 2 2 3 3 2" xfId="17438"/>
    <cellStyle name="20% - Accent6 16 2 2 3 4" xfId="17439"/>
    <cellStyle name="20% - Accent6 16 2 2 4" xfId="17440"/>
    <cellStyle name="20% - Accent6 16 2 2 4 2" xfId="17441"/>
    <cellStyle name="20% - Accent6 16 2 2 4 2 2" xfId="17442"/>
    <cellStyle name="20% - Accent6 16 2 2 4 3" xfId="17443"/>
    <cellStyle name="20% - Accent6 16 2 2 5" xfId="17444"/>
    <cellStyle name="20% - Accent6 16 2 2 5 2" xfId="17445"/>
    <cellStyle name="20% - Accent6 16 2 2 6" xfId="17446"/>
    <cellStyle name="20% - Accent6 16 2 3" xfId="17447"/>
    <cellStyle name="20% - Accent6 16 2 3 2" xfId="17448"/>
    <cellStyle name="20% - Accent6 16 2 3 2 2" xfId="17449"/>
    <cellStyle name="20% - Accent6 16 2 3 2 2 2" xfId="17450"/>
    <cellStyle name="20% - Accent6 16 2 3 2 2 2 2" xfId="17451"/>
    <cellStyle name="20% - Accent6 16 2 3 2 2 3" xfId="17452"/>
    <cellStyle name="20% - Accent6 16 2 3 2 3" xfId="17453"/>
    <cellStyle name="20% - Accent6 16 2 3 2 3 2" xfId="17454"/>
    <cellStyle name="20% - Accent6 16 2 3 2 4" xfId="17455"/>
    <cellStyle name="20% - Accent6 16 2 3 3" xfId="17456"/>
    <cellStyle name="20% - Accent6 16 2 3 3 2" xfId="17457"/>
    <cellStyle name="20% - Accent6 16 2 3 3 2 2" xfId="17458"/>
    <cellStyle name="20% - Accent6 16 2 3 3 3" xfId="17459"/>
    <cellStyle name="20% - Accent6 16 2 3 4" xfId="17460"/>
    <cellStyle name="20% - Accent6 16 2 3 4 2" xfId="17461"/>
    <cellStyle name="20% - Accent6 16 2 3 5" xfId="17462"/>
    <cellStyle name="20% - Accent6 16 2 4" xfId="17463"/>
    <cellStyle name="20% - Accent6 16 2 4 2" xfId="17464"/>
    <cellStyle name="20% - Accent6 16 2 4 2 2" xfId="17465"/>
    <cellStyle name="20% - Accent6 16 2 4 2 2 2" xfId="17466"/>
    <cellStyle name="20% - Accent6 16 2 4 2 3" xfId="17467"/>
    <cellStyle name="20% - Accent6 16 2 4 3" xfId="17468"/>
    <cellStyle name="20% - Accent6 16 2 4 3 2" xfId="17469"/>
    <cellStyle name="20% - Accent6 16 2 4 4" xfId="17470"/>
    <cellStyle name="20% - Accent6 16 2 5" xfId="17471"/>
    <cellStyle name="20% - Accent6 16 2 5 2" xfId="17472"/>
    <cellStyle name="20% - Accent6 16 2 5 2 2" xfId="17473"/>
    <cellStyle name="20% - Accent6 16 2 5 3" xfId="17474"/>
    <cellStyle name="20% - Accent6 16 2 6" xfId="17475"/>
    <cellStyle name="20% - Accent6 16 2 6 2" xfId="17476"/>
    <cellStyle name="20% - Accent6 16 2 7" xfId="17477"/>
    <cellStyle name="20% - Accent6 16 3" xfId="17478"/>
    <cellStyle name="20% - Accent6 16 3 2" xfId="17479"/>
    <cellStyle name="20% - Accent6 16 3 2 2" xfId="17480"/>
    <cellStyle name="20% - Accent6 16 3 2 2 2" xfId="17481"/>
    <cellStyle name="20% - Accent6 16 3 2 2 2 2" xfId="17482"/>
    <cellStyle name="20% - Accent6 16 3 2 2 2 2 2" xfId="17483"/>
    <cellStyle name="20% - Accent6 16 3 2 2 2 3" xfId="17484"/>
    <cellStyle name="20% - Accent6 16 3 2 2 3" xfId="17485"/>
    <cellStyle name="20% - Accent6 16 3 2 2 3 2" xfId="17486"/>
    <cellStyle name="20% - Accent6 16 3 2 2 4" xfId="17487"/>
    <cellStyle name="20% - Accent6 16 3 2 3" xfId="17488"/>
    <cellStyle name="20% - Accent6 16 3 2 3 2" xfId="17489"/>
    <cellStyle name="20% - Accent6 16 3 2 3 2 2" xfId="17490"/>
    <cellStyle name="20% - Accent6 16 3 2 3 3" xfId="17491"/>
    <cellStyle name="20% - Accent6 16 3 2 4" xfId="17492"/>
    <cellStyle name="20% - Accent6 16 3 2 4 2" xfId="17493"/>
    <cellStyle name="20% - Accent6 16 3 2 5" xfId="17494"/>
    <cellStyle name="20% - Accent6 16 3 3" xfId="17495"/>
    <cellStyle name="20% - Accent6 16 3 3 2" xfId="17496"/>
    <cellStyle name="20% - Accent6 16 3 3 2 2" xfId="17497"/>
    <cellStyle name="20% - Accent6 16 3 3 2 2 2" xfId="17498"/>
    <cellStyle name="20% - Accent6 16 3 3 2 3" xfId="17499"/>
    <cellStyle name="20% - Accent6 16 3 3 3" xfId="17500"/>
    <cellStyle name="20% - Accent6 16 3 3 3 2" xfId="17501"/>
    <cellStyle name="20% - Accent6 16 3 3 4" xfId="17502"/>
    <cellStyle name="20% - Accent6 16 3 4" xfId="17503"/>
    <cellStyle name="20% - Accent6 16 3 4 2" xfId="17504"/>
    <cellStyle name="20% - Accent6 16 3 4 2 2" xfId="17505"/>
    <cellStyle name="20% - Accent6 16 3 4 3" xfId="17506"/>
    <cellStyle name="20% - Accent6 16 3 5" xfId="17507"/>
    <cellStyle name="20% - Accent6 16 3 5 2" xfId="17508"/>
    <cellStyle name="20% - Accent6 16 3 6" xfId="17509"/>
    <cellStyle name="20% - Accent6 16 4" xfId="17510"/>
    <cellStyle name="20% - Accent6 16 4 2" xfId="17511"/>
    <cellStyle name="20% - Accent6 16 4 2 2" xfId="17512"/>
    <cellStyle name="20% - Accent6 16 4 2 2 2" xfId="17513"/>
    <cellStyle name="20% - Accent6 16 4 2 2 2 2" xfId="17514"/>
    <cellStyle name="20% - Accent6 16 4 2 2 3" xfId="17515"/>
    <cellStyle name="20% - Accent6 16 4 2 3" xfId="17516"/>
    <cellStyle name="20% - Accent6 16 4 2 3 2" xfId="17517"/>
    <cellStyle name="20% - Accent6 16 4 2 4" xfId="17518"/>
    <cellStyle name="20% - Accent6 16 4 3" xfId="17519"/>
    <cellStyle name="20% - Accent6 16 4 3 2" xfId="17520"/>
    <cellStyle name="20% - Accent6 16 4 3 2 2" xfId="17521"/>
    <cellStyle name="20% - Accent6 16 4 3 3" xfId="17522"/>
    <cellStyle name="20% - Accent6 16 4 4" xfId="17523"/>
    <cellStyle name="20% - Accent6 16 4 4 2" xfId="17524"/>
    <cellStyle name="20% - Accent6 16 4 5" xfId="17525"/>
    <cellStyle name="20% - Accent6 16 5" xfId="17526"/>
    <cellStyle name="20% - Accent6 16 5 2" xfId="17527"/>
    <cellStyle name="20% - Accent6 16 5 2 2" xfId="17528"/>
    <cellStyle name="20% - Accent6 16 5 2 2 2" xfId="17529"/>
    <cellStyle name="20% - Accent6 16 5 2 3" xfId="17530"/>
    <cellStyle name="20% - Accent6 16 5 3" xfId="17531"/>
    <cellStyle name="20% - Accent6 16 5 3 2" xfId="17532"/>
    <cellStyle name="20% - Accent6 16 5 4" xfId="17533"/>
    <cellStyle name="20% - Accent6 16 6" xfId="17534"/>
    <cellStyle name="20% - Accent6 16 6 2" xfId="17535"/>
    <cellStyle name="20% - Accent6 16 6 2 2" xfId="17536"/>
    <cellStyle name="20% - Accent6 16 6 3" xfId="17537"/>
    <cellStyle name="20% - Accent6 16 7" xfId="17538"/>
    <cellStyle name="20% - Accent6 16 7 2" xfId="17539"/>
    <cellStyle name="20% - Accent6 16 8" xfId="17540"/>
    <cellStyle name="20% - Accent6 17" xfId="17541"/>
    <cellStyle name="20% - Accent6 17 2" xfId="17542"/>
    <cellStyle name="20% - Accent6 17 2 2" xfId="17543"/>
    <cellStyle name="20% - Accent6 17 2 2 2" xfId="17544"/>
    <cellStyle name="20% - Accent6 17 2 2 2 2" xfId="17545"/>
    <cellStyle name="20% - Accent6 17 2 2 2 2 2" xfId="17546"/>
    <cellStyle name="20% - Accent6 17 2 2 2 2 2 2" xfId="17547"/>
    <cellStyle name="20% - Accent6 17 2 2 2 2 2 2 2" xfId="17548"/>
    <cellStyle name="20% - Accent6 17 2 2 2 2 2 3" xfId="17549"/>
    <cellStyle name="20% - Accent6 17 2 2 2 2 3" xfId="17550"/>
    <cellStyle name="20% - Accent6 17 2 2 2 2 3 2" xfId="17551"/>
    <cellStyle name="20% - Accent6 17 2 2 2 2 4" xfId="17552"/>
    <cellStyle name="20% - Accent6 17 2 2 2 3" xfId="17553"/>
    <cellStyle name="20% - Accent6 17 2 2 2 3 2" xfId="17554"/>
    <cellStyle name="20% - Accent6 17 2 2 2 3 2 2" xfId="17555"/>
    <cellStyle name="20% - Accent6 17 2 2 2 3 3" xfId="17556"/>
    <cellStyle name="20% - Accent6 17 2 2 2 4" xfId="17557"/>
    <cellStyle name="20% - Accent6 17 2 2 2 4 2" xfId="17558"/>
    <cellStyle name="20% - Accent6 17 2 2 2 5" xfId="17559"/>
    <cellStyle name="20% - Accent6 17 2 2 3" xfId="17560"/>
    <cellStyle name="20% - Accent6 17 2 2 3 2" xfId="17561"/>
    <cellStyle name="20% - Accent6 17 2 2 3 2 2" xfId="17562"/>
    <cellStyle name="20% - Accent6 17 2 2 3 2 2 2" xfId="17563"/>
    <cellStyle name="20% - Accent6 17 2 2 3 2 3" xfId="17564"/>
    <cellStyle name="20% - Accent6 17 2 2 3 3" xfId="17565"/>
    <cellStyle name="20% - Accent6 17 2 2 3 3 2" xfId="17566"/>
    <cellStyle name="20% - Accent6 17 2 2 3 4" xfId="17567"/>
    <cellStyle name="20% - Accent6 17 2 2 4" xfId="17568"/>
    <cellStyle name="20% - Accent6 17 2 2 4 2" xfId="17569"/>
    <cellStyle name="20% - Accent6 17 2 2 4 2 2" xfId="17570"/>
    <cellStyle name="20% - Accent6 17 2 2 4 3" xfId="17571"/>
    <cellStyle name="20% - Accent6 17 2 2 5" xfId="17572"/>
    <cellStyle name="20% - Accent6 17 2 2 5 2" xfId="17573"/>
    <cellStyle name="20% - Accent6 17 2 2 6" xfId="17574"/>
    <cellStyle name="20% - Accent6 17 2 3" xfId="17575"/>
    <cellStyle name="20% - Accent6 17 2 3 2" xfId="17576"/>
    <cellStyle name="20% - Accent6 17 2 3 2 2" xfId="17577"/>
    <cellStyle name="20% - Accent6 17 2 3 2 2 2" xfId="17578"/>
    <cellStyle name="20% - Accent6 17 2 3 2 2 2 2" xfId="17579"/>
    <cellStyle name="20% - Accent6 17 2 3 2 2 3" xfId="17580"/>
    <cellStyle name="20% - Accent6 17 2 3 2 3" xfId="17581"/>
    <cellStyle name="20% - Accent6 17 2 3 2 3 2" xfId="17582"/>
    <cellStyle name="20% - Accent6 17 2 3 2 4" xfId="17583"/>
    <cellStyle name="20% - Accent6 17 2 3 3" xfId="17584"/>
    <cellStyle name="20% - Accent6 17 2 3 3 2" xfId="17585"/>
    <cellStyle name="20% - Accent6 17 2 3 3 2 2" xfId="17586"/>
    <cellStyle name="20% - Accent6 17 2 3 3 3" xfId="17587"/>
    <cellStyle name="20% - Accent6 17 2 3 4" xfId="17588"/>
    <cellStyle name="20% - Accent6 17 2 3 4 2" xfId="17589"/>
    <cellStyle name="20% - Accent6 17 2 3 5" xfId="17590"/>
    <cellStyle name="20% - Accent6 17 2 4" xfId="17591"/>
    <cellStyle name="20% - Accent6 17 2 4 2" xfId="17592"/>
    <cellStyle name="20% - Accent6 17 2 4 2 2" xfId="17593"/>
    <cellStyle name="20% - Accent6 17 2 4 2 2 2" xfId="17594"/>
    <cellStyle name="20% - Accent6 17 2 4 2 3" xfId="17595"/>
    <cellStyle name="20% - Accent6 17 2 4 3" xfId="17596"/>
    <cellStyle name="20% - Accent6 17 2 4 3 2" xfId="17597"/>
    <cellStyle name="20% - Accent6 17 2 4 4" xfId="17598"/>
    <cellStyle name="20% - Accent6 17 2 5" xfId="17599"/>
    <cellStyle name="20% - Accent6 17 2 5 2" xfId="17600"/>
    <cellStyle name="20% - Accent6 17 2 5 2 2" xfId="17601"/>
    <cellStyle name="20% - Accent6 17 2 5 3" xfId="17602"/>
    <cellStyle name="20% - Accent6 17 2 6" xfId="17603"/>
    <cellStyle name="20% - Accent6 17 2 6 2" xfId="17604"/>
    <cellStyle name="20% - Accent6 17 2 7" xfId="17605"/>
    <cellStyle name="20% - Accent6 17 3" xfId="17606"/>
    <cellStyle name="20% - Accent6 17 3 2" xfId="17607"/>
    <cellStyle name="20% - Accent6 17 3 2 2" xfId="17608"/>
    <cellStyle name="20% - Accent6 17 3 2 2 2" xfId="17609"/>
    <cellStyle name="20% - Accent6 17 3 2 2 2 2" xfId="17610"/>
    <cellStyle name="20% - Accent6 17 3 2 2 2 2 2" xfId="17611"/>
    <cellStyle name="20% - Accent6 17 3 2 2 2 3" xfId="17612"/>
    <cellStyle name="20% - Accent6 17 3 2 2 3" xfId="17613"/>
    <cellStyle name="20% - Accent6 17 3 2 2 3 2" xfId="17614"/>
    <cellStyle name="20% - Accent6 17 3 2 2 4" xfId="17615"/>
    <cellStyle name="20% - Accent6 17 3 2 3" xfId="17616"/>
    <cellStyle name="20% - Accent6 17 3 2 3 2" xfId="17617"/>
    <cellStyle name="20% - Accent6 17 3 2 3 2 2" xfId="17618"/>
    <cellStyle name="20% - Accent6 17 3 2 3 3" xfId="17619"/>
    <cellStyle name="20% - Accent6 17 3 2 4" xfId="17620"/>
    <cellStyle name="20% - Accent6 17 3 2 4 2" xfId="17621"/>
    <cellStyle name="20% - Accent6 17 3 2 5" xfId="17622"/>
    <cellStyle name="20% - Accent6 17 3 3" xfId="17623"/>
    <cellStyle name="20% - Accent6 17 3 3 2" xfId="17624"/>
    <cellStyle name="20% - Accent6 17 3 3 2 2" xfId="17625"/>
    <cellStyle name="20% - Accent6 17 3 3 2 2 2" xfId="17626"/>
    <cellStyle name="20% - Accent6 17 3 3 2 3" xfId="17627"/>
    <cellStyle name="20% - Accent6 17 3 3 3" xfId="17628"/>
    <cellStyle name="20% - Accent6 17 3 3 3 2" xfId="17629"/>
    <cellStyle name="20% - Accent6 17 3 3 4" xfId="17630"/>
    <cellStyle name="20% - Accent6 17 3 4" xfId="17631"/>
    <cellStyle name="20% - Accent6 17 3 4 2" xfId="17632"/>
    <cellStyle name="20% - Accent6 17 3 4 2 2" xfId="17633"/>
    <cellStyle name="20% - Accent6 17 3 4 3" xfId="17634"/>
    <cellStyle name="20% - Accent6 17 3 5" xfId="17635"/>
    <cellStyle name="20% - Accent6 17 3 5 2" xfId="17636"/>
    <cellStyle name="20% - Accent6 17 3 6" xfId="17637"/>
    <cellStyle name="20% - Accent6 17 4" xfId="17638"/>
    <cellStyle name="20% - Accent6 17 4 2" xfId="17639"/>
    <cellStyle name="20% - Accent6 17 4 2 2" xfId="17640"/>
    <cellStyle name="20% - Accent6 17 4 2 2 2" xfId="17641"/>
    <cellStyle name="20% - Accent6 17 4 2 2 2 2" xfId="17642"/>
    <cellStyle name="20% - Accent6 17 4 2 2 3" xfId="17643"/>
    <cellStyle name="20% - Accent6 17 4 2 3" xfId="17644"/>
    <cellStyle name="20% - Accent6 17 4 2 3 2" xfId="17645"/>
    <cellStyle name="20% - Accent6 17 4 2 4" xfId="17646"/>
    <cellStyle name="20% - Accent6 17 4 3" xfId="17647"/>
    <cellStyle name="20% - Accent6 17 4 3 2" xfId="17648"/>
    <cellStyle name="20% - Accent6 17 4 3 2 2" xfId="17649"/>
    <cellStyle name="20% - Accent6 17 4 3 3" xfId="17650"/>
    <cellStyle name="20% - Accent6 17 4 4" xfId="17651"/>
    <cellStyle name="20% - Accent6 17 4 4 2" xfId="17652"/>
    <cellStyle name="20% - Accent6 17 4 5" xfId="17653"/>
    <cellStyle name="20% - Accent6 17 5" xfId="17654"/>
    <cellStyle name="20% - Accent6 17 5 2" xfId="17655"/>
    <cellStyle name="20% - Accent6 17 5 2 2" xfId="17656"/>
    <cellStyle name="20% - Accent6 17 5 2 2 2" xfId="17657"/>
    <cellStyle name="20% - Accent6 17 5 2 3" xfId="17658"/>
    <cellStyle name="20% - Accent6 17 5 3" xfId="17659"/>
    <cellStyle name="20% - Accent6 17 5 3 2" xfId="17660"/>
    <cellStyle name="20% - Accent6 17 5 4" xfId="17661"/>
    <cellStyle name="20% - Accent6 17 6" xfId="17662"/>
    <cellStyle name="20% - Accent6 17 6 2" xfId="17663"/>
    <cellStyle name="20% - Accent6 17 6 2 2" xfId="17664"/>
    <cellStyle name="20% - Accent6 17 6 3" xfId="17665"/>
    <cellStyle name="20% - Accent6 17 7" xfId="17666"/>
    <cellStyle name="20% - Accent6 17 7 2" xfId="17667"/>
    <cellStyle name="20% - Accent6 17 8" xfId="17668"/>
    <cellStyle name="20% - Accent6 18" xfId="17669"/>
    <cellStyle name="20% - Accent6 18 2" xfId="17670"/>
    <cellStyle name="20% - Accent6 18 2 2" xfId="17671"/>
    <cellStyle name="20% - Accent6 18 2 2 2" xfId="17672"/>
    <cellStyle name="20% - Accent6 18 2 2 2 2" xfId="17673"/>
    <cellStyle name="20% - Accent6 18 2 2 2 2 2" xfId="17674"/>
    <cellStyle name="20% - Accent6 18 2 2 2 2 2 2" xfId="17675"/>
    <cellStyle name="20% - Accent6 18 2 2 2 2 3" xfId="17676"/>
    <cellStyle name="20% - Accent6 18 2 2 2 3" xfId="17677"/>
    <cellStyle name="20% - Accent6 18 2 2 2 3 2" xfId="17678"/>
    <cellStyle name="20% - Accent6 18 2 2 2 4" xfId="17679"/>
    <cellStyle name="20% - Accent6 18 2 2 3" xfId="17680"/>
    <cellStyle name="20% - Accent6 18 2 2 3 2" xfId="17681"/>
    <cellStyle name="20% - Accent6 18 2 2 3 2 2" xfId="17682"/>
    <cellStyle name="20% - Accent6 18 2 2 3 3" xfId="17683"/>
    <cellStyle name="20% - Accent6 18 2 2 4" xfId="17684"/>
    <cellStyle name="20% - Accent6 18 2 2 4 2" xfId="17685"/>
    <cellStyle name="20% - Accent6 18 2 2 5" xfId="17686"/>
    <cellStyle name="20% - Accent6 18 2 3" xfId="17687"/>
    <cellStyle name="20% - Accent6 18 2 3 2" xfId="17688"/>
    <cellStyle name="20% - Accent6 18 2 3 2 2" xfId="17689"/>
    <cellStyle name="20% - Accent6 18 2 3 2 2 2" xfId="17690"/>
    <cellStyle name="20% - Accent6 18 2 3 2 3" xfId="17691"/>
    <cellStyle name="20% - Accent6 18 2 3 3" xfId="17692"/>
    <cellStyle name="20% - Accent6 18 2 3 3 2" xfId="17693"/>
    <cellStyle name="20% - Accent6 18 2 3 4" xfId="17694"/>
    <cellStyle name="20% - Accent6 18 2 4" xfId="17695"/>
    <cellStyle name="20% - Accent6 18 2 4 2" xfId="17696"/>
    <cellStyle name="20% - Accent6 18 2 4 2 2" xfId="17697"/>
    <cellStyle name="20% - Accent6 18 2 4 3" xfId="17698"/>
    <cellStyle name="20% - Accent6 18 2 5" xfId="17699"/>
    <cellStyle name="20% - Accent6 18 2 5 2" xfId="17700"/>
    <cellStyle name="20% - Accent6 18 2 6" xfId="17701"/>
    <cellStyle name="20% - Accent6 18 3" xfId="17702"/>
    <cellStyle name="20% - Accent6 18 3 2" xfId="17703"/>
    <cellStyle name="20% - Accent6 18 3 2 2" xfId="17704"/>
    <cellStyle name="20% - Accent6 18 3 2 2 2" xfId="17705"/>
    <cellStyle name="20% - Accent6 18 3 2 2 2 2" xfId="17706"/>
    <cellStyle name="20% - Accent6 18 3 2 2 3" xfId="17707"/>
    <cellStyle name="20% - Accent6 18 3 2 3" xfId="17708"/>
    <cellStyle name="20% - Accent6 18 3 2 3 2" xfId="17709"/>
    <cellStyle name="20% - Accent6 18 3 2 4" xfId="17710"/>
    <cellStyle name="20% - Accent6 18 3 3" xfId="17711"/>
    <cellStyle name="20% - Accent6 18 3 3 2" xfId="17712"/>
    <cellStyle name="20% - Accent6 18 3 3 2 2" xfId="17713"/>
    <cellStyle name="20% - Accent6 18 3 3 3" xfId="17714"/>
    <cellStyle name="20% - Accent6 18 3 4" xfId="17715"/>
    <cellStyle name="20% - Accent6 18 3 4 2" xfId="17716"/>
    <cellStyle name="20% - Accent6 18 3 5" xfId="17717"/>
    <cellStyle name="20% - Accent6 18 4" xfId="17718"/>
    <cellStyle name="20% - Accent6 18 4 2" xfId="17719"/>
    <cellStyle name="20% - Accent6 18 4 2 2" xfId="17720"/>
    <cellStyle name="20% - Accent6 18 4 2 2 2" xfId="17721"/>
    <cellStyle name="20% - Accent6 18 4 2 3" xfId="17722"/>
    <cellStyle name="20% - Accent6 18 4 3" xfId="17723"/>
    <cellStyle name="20% - Accent6 18 4 3 2" xfId="17724"/>
    <cellStyle name="20% - Accent6 18 4 4" xfId="17725"/>
    <cellStyle name="20% - Accent6 18 5" xfId="17726"/>
    <cellStyle name="20% - Accent6 18 5 2" xfId="17727"/>
    <cellStyle name="20% - Accent6 18 5 2 2" xfId="17728"/>
    <cellStyle name="20% - Accent6 18 5 3" xfId="17729"/>
    <cellStyle name="20% - Accent6 18 6" xfId="17730"/>
    <cellStyle name="20% - Accent6 18 6 2" xfId="17731"/>
    <cellStyle name="20% - Accent6 18 7" xfId="17732"/>
    <cellStyle name="20% - Accent6 19" xfId="17733"/>
    <cellStyle name="20% - Accent6 19 2" xfId="17734"/>
    <cellStyle name="20% - Accent6 19 2 2" xfId="17735"/>
    <cellStyle name="20% - Accent6 19 2 2 2" xfId="17736"/>
    <cellStyle name="20% - Accent6 19 2 2 2 2" xfId="17737"/>
    <cellStyle name="20% - Accent6 19 2 2 2 2 2" xfId="17738"/>
    <cellStyle name="20% - Accent6 19 2 2 2 3" xfId="17739"/>
    <cellStyle name="20% - Accent6 19 2 2 3" xfId="17740"/>
    <cellStyle name="20% - Accent6 19 2 2 3 2" xfId="17741"/>
    <cellStyle name="20% - Accent6 19 2 2 4" xfId="17742"/>
    <cellStyle name="20% - Accent6 19 2 3" xfId="17743"/>
    <cellStyle name="20% - Accent6 19 2 3 2" xfId="17744"/>
    <cellStyle name="20% - Accent6 19 2 3 2 2" xfId="17745"/>
    <cellStyle name="20% - Accent6 19 2 3 3" xfId="17746"/>
    <cellStyle name="20% - Accent6 19 2 4" xfId="17747"/>
    <cellStyle name="20% - Accent6 19 2 4 2" xfId="17748"/>
    <cellStyle name="20% - Accent6 19 2 5" xfId="17749"/>
    <cellStyle name="20% - Accent6 19 3" xfId="17750"/>
    <cellStyle name="20% - Accent6 19 3 2" xfId="17751"/>
    <cellStyle name="20% - Accent6 19 3 2 2" xfId="17752"/>
    <cellStyle name="20% - Accent6 19 3 2 2 2" xfId="17753"/>
    <cellStyle name="20% - Accent6 19 3 2 3" xfId="17754"/>
    <cellStyle name="20% - Accent6 19 3 3" xfId="17755"/>
    <cellStyle name="20% - Accent6 19 3 3 2" xfId="17756"/>
    <cellStyle name="20% - Accent6 19 3 4" xfId="17757"/>
    <cellStyle name="20% - Accent6 19 4" xfId="17758"/>
    <cellStyle name="20% - Accent6 19 4 2" xfId="17759"/>
    <cellStyle name="20% - Accent6 19 4 2 2" xfId="17760"/>
    <cellStyle name="20% - Accent6 19 4 3" xfId="17761"/>
    <cellStyle name="20% - Accent6 19 5" xfId="17762"/>
    <cellStyle name="20% - Accent6 19 5 2" xfId="17763"/>
    <cellStyle name="20% - Accent6 19 6" xfId="17764"/>
    <cellStyle name="20% - Accent6 2" xfId="17765"/>
    <cellStyle name="20% - Accent6 2 10" xfId="17766"/>
    <cellStyle name="20% - Accent6 2 2" xfId="17767"/>
    <cellStyle name="20% - Accent6 2 2 2" xfId="17768"/>
    <cellStyle name="20% - Accent6 2 2 2 2" xfId="17769"/>
    <cellStyle name="20% - Accent6 2 2 2 2 2" xfId="17770"/>
    <cellStyle name="20% - Accent6 2 2 2 2 2 2" xfId="17771"/>
    <cellStyle name="20% - Accent6 2 2 2 2 2 2 2" xfId="17772"/>
    <cellStyle name="20% - Accent6 2 2 2 2 2 2 2 2" xfId="17773"/>
    <cellStyle name="20% - Accent6 2 2 2 2 2 2 2 2 2" xfId="17774"/>
    <cellStyle name="20% - Accent6 2 2 2 2 2 2 2 2 2 2" xfId="17775"/>
    <cellStyle name="20% - Accent6 2 2 2 2 2 2 2 2 3" xfId="17776"/>
    <cellStyle name="20% - Accent6 2 2 2 2 2 2 2 3" xfId="17777"/>
    <cellStyle name="20% - Accent6 2 2 2 2 2 2 2 3 2" xfId="17778"/>
    <cellStyle name="20% - Accent6 2 2 2 2 2 2 2 4" xfId="17779"/>
    <cellStyle name="20% - Accent6 2 2 2 2 2 2 3" xfId="17780"/>
    <cellStyle name="20% - Accent6 2 2 2 2 2 2 3 2" xfId="17781"/>
    <cellStyle name="20% - Accent6 2 2 2 2 2 2 3 2 2" xfId="17782"/>
    <cellStyle name="20% - Accent6 2 2 2 2 2 2 3 3" xfId="17783"/>
    <cellStyle name="20% - Accent6 2 2 2 2 2 2 4" xfId="17784"/>
    <cellStyle name="20% - Accent6 2 2 2 2 2 2 4 2" xfId="17785"/>
    <cellStyle name="20% - Accent6 2 2 2 2 2 2 5" xfId="17786"/>
    <cellStyle name="20% - Accent6 2 2 2 2 2 3" xfId="17787"/>
    <cellStyle name="20% - Accent6 2 2 2 2 2 3 2" xfId="17788"/>
    <cellStyle name="20% - Accent6 2 2 2 2 2 3 2 2" xfId="17789"/>
    <cellStyle name="20% - Accent6 2 2 2 2 2 3 2 2 2" xfId="17790"/>
    <cellStyle name="20% - Accent6 2 2 2 2 2 3 2 3" xfId="17791"/>
    <cellStyle name="20% - Accent6 2 2 2 2 2 3 3" xfId="17792"/>
    <cellStyle name="20% - Accent6 2 2 2 2 2 3 3 2" xfId="17793"/>
    <cellStyle name="20% - Accent6 2 2 2 2 2 3 4" xfId="17794"/>
    <cellStyle name="20% - Accent6 2 2 2 2 2 4" xfId="17795"/>
    <cellStyle name="20% - Accent6 2 2 2 2 2 4 2" xfId="17796"/>
    <cellStyle name="20% - Accent6 2 2 2 2 2 4 2 2" xfId="17797"/>
    <cellStyle name="20% - Accent6 2 2 2 2 2 4 3" xfId="17798"/>
    <cellStyle name="20% - Accent6 2 2 2 2 2 5" xfId="17799"/>
    <cellStyle name="20% - Accent6 2 2 2 2 2 5 2" xfId="17800"/>
    <cellStyle name="20% - Accent6 2 2 2 2 2 6" xfId="17801"/>
    <cellStyle name="20% - Accent6 2 2 2 2 3" xfId="17802"/>
    <cellStyle name="20% - Accent6 2 2 2 2 3 2" xfId="17803"/>
    <cellStyle name="20% - Accent6 2 2 2 2 3 2 2" xfId="17804"/>
    <cellStyle name="20% - Accent6 2 2 2 2 3 2 2 2" xfId="17805"/>
    <cellStyle name="20% - Accent6 2 2 2 2 3 2 2 2 2" xfId="17806"/>
    <cellStyle name="20% - Accent6 2 2 2 2 3 2 2 3" xfId="17807"/>
    <cellStyle name="20% - Accent6 2 2 2 2 3 2 3" xfId="17808"/>
    <cellStyle name="20% - Accent6 2 2 2 2 3 2 3 2" xfId="17809"/>
    <cellStyle name="20% - Accent6 2 2 2 2 3 2 4" xfId="17810"/>
    <cellStyle name="20% - Accent6 2 2 2 2 3 3" xfId="17811"/>
    <cellStyle name="20% - Accent6 2 2 2 2 3 3 2" xfId="17812"/>
    <cellStyle name="20% - Accent6 2 2 2 2 3 3 2 2" xfId="17813"/>
    <cellStyle name="20% - Accent6 2 2 2 2 3 3 3" xfId="17814"/>
    <cellStyle name="20% - Accent6 2 2 2 2 3 4" xfId="17815"/>
    <cellStyle name="20% - Accent6 2 2 2 2 3 4 2" xfId="17816"/>
    <cellStyle name="20% - Accent6 2 2 2 2 3 5" xfId="17817"/>
    <cellStyle name="20% - Accent6 2 2 2 2 4" xfId="17818"/>
    <cellStyle name="20% - Accent6 2 2 2 2 4 2" xfId="17819"/>
    <cellStyle name="20% - Accent6 2 2 2 2 4 2 2" xfId="17820"/>
    <cellStyle name="20% - Accent6 2 2 2 2 4 2 2 2" xfId="17821"/>
    <cellStyle name="20% - Accent6 2 2 2 2 4 2 3" xfId="17822"/>
    <cellStyle name="20% - Accent6 2 2 2 2 4 3" xfId="17823"/>
    <cellStyle name="20% - Accent6 2 2 2 2 4 3 2" xfId="17824"/>
    <cellStyle name="20% - Accent6 2 2 2 2 4 4" xfId="17825"/>
    <cellStyle name="20% - Accent6 2 2 2 2 5" xfId="17826"/>
    <cellStyle name="20% - Accent6 2 2 2 2 5 2" xfId="17827"/>
    <cellStyle name="20% - Accent6 2 2 2 2 5 2 2" xfId="17828"/>
    <cellStyle name="20% - Accent6 2 2 2 2 5 3" xfId="17829"/>
    <cellStyle name="20% - Accent6 2 2 2 2 6" xfId="17830"/>
    <cellStyle name="20% - Accent6 2 2 2 2 6 2" xfId="17831"/>
    <cellStyle name="20% - Accent6 2 2 2 2 7" xfId="17832"/>
    <cellStyle name="20% - Accent6 2 2 2 3" xfId="17833"/>
    <cellStyle name="20% - Accent6 2 2 2 3 2" xfId="17834"/>
    <cellStyle name="20% - Accent6 2 2 2 3 2 2" xfId="17835"/>
    <cellStyle name="20% - Accent6 2 2 2 3 2 2 2" xfId="17836"/>
    <cellStyle name="20% - Accent6 2 2 2 3 2 2 2 2" xfId="17837"/>
    <cellStyle name="20% - Accent6 2 2 2 3 2 2 2 2 2" xfId="17838"/>
    <cellStyle name="20% - Accent6 2 2 2 3 2 2 2 3" xfId="17839"/>
    <cellStyle name="20% - Accent6 2 2 2 3 2 2 3" xfId="17840"/>
    <cellStyle name="20% - Accent6 2 2 2 3 2 2 3 2" xfId="17841"/>
    <cellStyle name="20% - Accent6 2 2 2 3 2 2 4" xfId="17842"/>
    <cellStyle name="20% - Accent6 2 2 2 3 2 3" xfId="17843"/>
    <cellStyle name="20% - Accent6 2 2 2 3 2 3 2" xfId="17844"/>
    <cellStyle name="20% - Accent6 2 2 2 3 2 3 2 2" xfId="17845"/>
    <cellStyle name="20% - Accent6 2 2 2 3 2 3 3" xfId="17846"/>
    <cellStyle name="20% - Accent6 2 2 2 3 2 4" xfId="17847"/>
    <cellStyle name="20% - Accent6 2 2 2 3 2 4 2" xfId="17848"/>
    <cellStyle name="20% - Accent6 2 2 2 3 2 5" xfId="17849"/>
    <cellStyle name="20% - Accent6 2 2 2 3 3" xfId="17850"/>
    <cellStyle name="20% - Accent6 2 2 2 3 3 2" xfId="17851"/>
    <cellStyle name="20% - Accent6 2 2 2 3 3 2 2" xfId="17852"/>
    <cellStyle name="20% - Accent6 2 2 2 3 3 2 2 2" xfId="17853"/>
    <cellStyle name="20% - Accent6 2 2 2 3 3 2 3" xfId="17854"/>
    <cellStyle name="20% - Accent6 2 2 2 3 3 3" xfId="17855"/>
    <cellStyle name="20% - Accent6 2 2 2 3 3 3 2" xfId="17856"/>
    <cellStyle name="20% - Accent6 2 2 2 3 3 4" xfId="17857"/>
    <cellStyle name="20% - Accent6 2 2 2 3 4" xfId="17858"/>
    <cellStyle name="20% - Accent6 2 2 2 3 4 2" xfId="17859"/>
    <cellStyle name="20% - Accent6 2 2 2 3 4 2 2" xfId="17860"/>
    <cellStyle name="20% - Accent6 2 2 2 3 4 3" xfId="17861"/>
    <cellStyle name="20% - Accent6 2 2 2 3 5" xfId="17862"/>
    <cellStyle name="20% - Accent6 2 2 2 3 5 2" xfId="17863"/>
    <cellStyle name="20% - Accent6 2 2 2 3 6" xfId="17864"/>
    <cellStyle name="20% - Accent6 2 2 2 4" xfId="17865"/>
    <cellStyle name="20% - Accent6 2 2 2 4 2" xfId="17866"/>
    <cellStyle name="20% - Accent6 2 2 2 4 2 2" xfId="17867"/>
    <cellStyle name="20% - Accent6 2 2 2 4 2 2 2" xfId="17868"/>
    <cellStyle name="20% - Accent6 2 2 2 4 2 2 2 2" xfId="17869"/>
    <cellStyle name="20% - Accent6 2 2 2 4 2 2 3" xfId="17870"/>
    <cellStyle name="20% - Accent6 2 2 2 4 2 3" xfId="17871"/>
    <cellStyle name="20% - Accent6 2 2 2 4 2 3 2" xfId="17872"/>
    <cellStyle name="20% - Accent6 2 2 2 4 2 4" xfId="17873"/>
    <cellStyle name="20% - Accent6 2 2 2 4 3" xfId="17874"/>
    <cellStyle name="20% - Accent6 2 2 2 4 3 2" xfId="17875"/>
    <cellStyle name="20% - Accent6 2 2 2 4 3 2 2" xfId="17876"/>
    <cellStyle name="20% - Accent6 2 2 2 4 3 3" xfId="17877"/>
    <cellStyle name="20% - Accent6 2 2 2 4 4" xfId="17878"/>
    <cellStyle name="20% - Accent6 2 2 2 4 4 2" xfId="17879"/>
    <cellStyle name="20% - Accent6 2 2 2 4 5" xfId="17880"/>
    <cellStyle name="20% - Accent6 2 2 2 5" xfId="17881"/>
    <cellStyle name="20% - Accent6 2 2 2 5 2" xfId="17882"/>
    <cellStyle name="20% - Accent6 2 2 2 5 2 2" xfId="17883"/>
    <cellStyle name="20% - Accent6 2 2 2 5 2 2 2" xfId="17884"/>
    <cellStyle name="20% - Accent6 2 2 2 5 2 3" xfId="17885"/>
    <cellStyle name="20% - Accent6 2 2 2 5 3" xfId="17886"/>
    <cellStyle name="20% - Accent6 2 2 2 5 3 2" xfId="17887"/>
    <cellStyle name="20% - Accent6 2 2 2 5 4" xfId="17888"/>
    <cellStyle name="20% - Accent6 2 2 2 6" xfId="17889"/>
    <cellStyle name="20% - Accent6 2 2 2 6 2" xfId="17890"/>
    <cellStyle name="20% - Accent6 2 2 2 6 2 2" xfId="17891"/>
    <cellStyle name="20% - Accent6 2 2 2 6 3" xfId="17892"/>
    <cellStyle name="20% - Accent6 2 2 2 7" xfId="17893"/>
    <cellStyle name="20% - Accent6 2 2 2 7 2" xfId="17894"/>
    <cellStyle name="20% - Accent6 2 2 2 8" xfId="17895"/>
    <cellStyle name="20% - Accent6 2 2 3" xfId="17896"/>
    <cellStyle name="20% - Accent6 2 2 3 2" xfId="17897"/>
    <cellStyle name="20% - Accent6 2 2 3 2 2" xfId="17898"/>
    <cellStyle name="20% - Accent6 2 2 3 2 2 2" xfId="17899"/>
    <cellStyle name="20% - Accent6 2 2 3 2 2 2 2" xfId="17900"/>
    <cellStyle name="20% - Accent6 2 2 3 2 2 2 2 2" xfId="17901"/>
    <cellStyle name="20% - Accent6 2 2 3 2 2 2 2 2 2" xfId="17902"/>
    <cellStyle name="20% - Accent6 2 2 3 2 2 2 2 3" xfId="17903"/>
    <cellStyle name="20% - Accent6 2 2 3 2 2 2 3" xfId="17904"/>
    <cellStyle name="20% - Accent6 2 2 3 2 2 2 3 2" xfId="17905"/>
    <cellStyle name="20% - Accent6 2 2 3 2 2 2 4" xfId="17906"/>
    <cellStyle name="20% - Accent6 2 2 3 2 2 3" xfId="17907"/>
    <cellStyle name="20% - Accent6 2 2 3 2 2 3 2" xfId="17908"/>
    <cellStyle name="20% - Accent6 2 2 3 2 2 3 2 2" xfId="17909"/>
    <cellStyle name="20% - Accent6 2 2 3 2 2 3 3" xfId="17910"/>
    <cellStyle name="20% - Accent6 2 2 3 2 2 4" xfId="17911"/>
    <cellStyle name="20% - Accent6 2 2 3 2 2 4 2" xfId="17912"/>
    <cellStyle name="20% - Accent6 2 2 3 2 2 5" xfId="17913"/>
    <cellStyle name="20% - Accent6 2 2 3 2 3" xfId="17914"/>
    <cellStyle name="20% - Accent6 2 2 3 2 3 2" xfId="17915"/>
    <cellStyle name="20% - Accent6 2 2 3 2 3 2 2" xfId="17916"/>
    <cellStyle name="20% - Accent6 2 2 3 2 3 2 2 2" xfId="17917"/>
    <cellStyle name="20% - Accent6 2 2 3 2 3 2 3" xfId="17918"/>
    <cellStyle name="20% - Accent6 2 2 3 2 3 3" xfId="17919"/>
    <cellStyle name="20% - Accent6 2 2 3 2 3 3 2" xfId="17920"/>
    <cellStyle name="20% - Accent6 2 2 3 2 3 4" xfId="17921"/>
    <cellStyle name="20% - Accent6 2 2 3 2 4" xfId="17922"/>
    <cellStyle name="20% - Accent6 2 2 3 2 4 2" xfId="17923"/>
    <cellStyle name="20% - Accent6 2 2 3 2 4 2 2" xfId="17924"/>
    <cellStyle name="20% - Accent6 2 2 3 2 4 3" xfId="17925"/>
    <cellStyle name="20% - Accent6 2 2 3 2 5" xfId="17926"/>
    <cellStyle name="20% - Accent6 2 2 3 2 5 2" xfId="17927"/>
    <cellStyle name="20% - Accent6 2 2 3 2 6" xfId="17928"/>
    <cellStyle name="20% - Accent6 2 2 3 3" xfId="17929"/>
    <cellStyle name="20% - Accent6 2 2 3 3 2" xfId="17930"/>
    <cellStyle name="20% - Accent6 2 2 3 3 2 2" xfId="17931"/>
    <cellStyle name="20% - Accent6 2 2 3 3 2 2 2" xfId="17932"/>
    <cellStyle name="20% - Accent6 2 2 3 3 2 2 2 2" xfId="17933"/>
    <cellStyle name="20% - Accent6 2 2 3 3 2 2 3" xfId="17934"/>
    <cellStyle name="20% - Accent6 2 2 3 3 2 3" xfId="17935"/>
    <cellStyle name="20% - Accent6 2 2 3 3 2 3 2" xfId="17936"/>
    <cellStyle name="20% - Accent6 2 2 3 3 2 4" xfId="17937"/>
    <cellStyle name="20% - Accent6 2 2 3 3 3" xfId="17938"/>
    <cellStyle name="20% - Accent6 2 2 3 3 3 2" xfId="17939"/>
    <cellStyle name="20% - Accent6 2 2 3 3 3 2 2" xfId="17940"/>
    <cellStyle name="20% - Accent6 2 2 3 3 3 3" xfId="17941"/>
    <cellStyle name="20% - Accent6 2 2 3 3 4" xfId="17942"/>
    <cellStyle name="20% - Accent6 2 2 3 3 4 2" xfId="17943"/>
    <cellStyle name="20% - Accent6 2 2 3 3 5" xfId="17944"/>
    <cellStyle name="20% - Accent6 2 2 3 4" xfId="17945"/>
    <cellStyle name="20% - Accent6 2 2 3 4 2" xfId="17946"/>
    <cellStyle name="20% - Accent6 2 2 3 4 2 2" xfId="17947"/>
    <cellStyle name="20% - Accent6 2 2 3 4 2 2 2" xfId="17948"/>
    <cellStyle name="20% - Accent6 2 2 3 4 2 3" xfId="17949"/>
    <cellStyle name="20% - Accent6 2 2 3 4 3" xfId="17950"/>
    <cellStyle name="20% - Accent6 2 2 3 4 3 2" xfId="17951"/>
    <cellStyle name="20% - Accent6 2 2 3 4 4" xfId="17952"/>
    <cellStyle name="20% - Accent6 2 2 3 5" xfId="17953"/>
    <cellStyle name="20% - Accent6 2 2 3 5 2" xfId="17954"/>
    <cellStyle name="20% - Accent6 2 2 3 5 2 2" xfId="17955"/>
    <cellStyle name="20% - Accent6 2 2 3 5 3" xfId="17956"/>
    <cellStyle name="20% - Accent6 2 2 3 6" xfId="17957"/>
    <cellStyle name="20% - Accent6 2 2 3 6 2" xfId="17958"/>
    <cellStyle name="20% - Accent6 2 2 3 7" xfId="17959"/>
    <cellStyle name="20% - Accent6 2 2 4" xfId="17960"/>
    <cellStyle name="20% - Accent6 2 2 4 2" xfId="17961"/>
    <cellStyle name="20% - Accent6 2 2 4 2 2" xfId="17962"/>
    <cellStyle name="20% - Accent6 2 2 4 2 2 2" xfId="17963"/>
    <cellStyle name="20% - Accent6 2 2 4 2 2 2 2" xfId="17964"/>
    <cellStyle name="20% - Accent6 2 2 4 2 2 2 2 2" xfId="17965"/>
    <cellStyle name="20% - Accent6 2 2 4 2 2 2 3" xfId="17966"/>
    <cellStyle name="20% - Accent6 2 2 4 2 2 3" xfId="17967"/>
    <cellStyle name="20% - Accent6 2 2 4 2 2 3 2" xfId="17968"/>
    <cellStyle name="20% - Accent6 2 2 4 2 2 4" xfId="17969"/>
    <cellStyle name="20% - Accent6 2 2 4 2 3" xfId="17970"/>
    <cellStyle name="20% - Accent6 2 2 4 2 3 2" xfId="17971"/>
    <cellStyle name="20% - Accent6 2 2 4 2 3 2 2" xfId="17972"/>
    <cellStyle name="20% - Accent6 2 2 4 2 3 3" xfId="17973"/>
    <cellStyle name="20% - Accent6 2 2 4 2 4" xfId="17974"/>
    <cellStyle name="20% - Accent6 2 2 4 2 4 2" xfId="17975"/>
    <cellStyle name="20% - Accent6 2 2 4 2 5" xfId="17976"/>
    <cellStyle name="20% - Accent6 2 2 4 3" xfId="17977"/>
    <cellStyle name="20% - Accent6 2 2 4 3 2" xfId="17978"/>
    <cellStyle name="20% - Accent6 2 2 4 3 2 2" xfId="17979"/>
    <cellStyle name="20% - Accent6 2 2 4 3 2 2 2" xfId="17980"/>
    <cellStyle name="20% - Accent6 2 2 4 3 2 3" xfId="17981"/>
    <cellStyle name="20% - Accent6 2 2 4 3 3" xfId="17982"/>
    <cellStyle name="20% - Accent6 2 2 4 3 3 2" xfId="17983"/>
    <cellStyle name="20% - Accent6 2 2 4 3 4" xfId="17984"/>
    <cellStyle name="20% - Accent6 2 2 4 4" xfId="17985"/>
    <cellStyle name="20% - Accent6 2 2 4 4 2" xfId="17986"/>
    <cellStyle name="20% - Accent6 2 2 4 4 2 2" xfId="17987"/>
    <cellStyle name="20% - Accent6 2 2 4 4 3" xfId="17988"/>
    <cellStyle name="20% - Accent6 2 2 4 5" xfId="17989"/>
    <cellStyle name="20% - Accent6 2 2 4 5 2" xfId="17990"/>
    <cellStyle name="20% - Accent6 2 2 4 6" xfId="17991"/>
    <cellStyle name="20% - Accent6 2 2 5" xfId="17992"/>
    <cellStyle name="20% - Accent6 2 2 5 2" xfId="17993"/>
    <cellStyle name="20% - Accent6 2 2 5 2 2" xfId="17994"/>
    <cellStyle name="20% - Accent6 2 2 5 2 2 2" xfId="17995"/>
    <cellStyle name="20% - Accent6 2 2 5 2 2 2 2" xfId="17996"/>
    <cellStyle name="20% - Accent6 2 2 5 2 2 3" xfId="17997"/>
    <cellStyle name="20% - Accent6 2 2 5 2 3" xfId="17998"/>
    <cellStyle name="20% - Accent6 2 2 5 2 3 2" xfId="17999"/>
    <cellStyle name="20% - Accent6 2 2 5 2 4" xfId="18000"/>
    <cellStyle name="20% - Accent6 2 2 5 3" xfId="18001"/>
    <cellStyle name="20% - Accent6 2 2 5 3 2" xfId="18002"/>
    <cellStyle name="20% - Accent6 2 2 5 3 2 2" xfId="18003"/>
    <cellStyle name="20% - Accent6 2 2 5 3 3" xfId="18004"/>
    <cellStyle name="20% - Accent6 2 2 5 4" xfId="18005"/>
    <cellStyle name="20% - Accent6 2 2 5 4 2" xfId="18006"/>
    <cellStyle name="20% - Accent6 2 2 5 5" xfId="18007"/>
    <cellStyle name="20% - Accent6 2 2 6" xfId="18008"/>
    <cellStyle name="20% - Accent6 2 2 6 2" xfId="18009"/>
    <cellStyle name="20% - Accent6 2 2 6 2 2" xfId="18010"/>
    <cellStyle name="20% - Accent6 2 2 6 2 2 2" xfId="18011"/>
    <cellStyle name="20% - Accent6 2 2 6 2 3" xfId="18012"/>
    <cellStyle name="20% - Accent6 2 2 6 3" xfId="18013"/>
    <cellStyle name="20% - Accent6 2 2 6 3 2" xfId="18014"/>
    <cellStyle name="20% - Accent6 2 2 6 4" xfId="18015"/>
    <cellStyle name="20% - Accent6 2 2 7" xfId="18016"/>
    <cellStyle name="20% - Accent6 2 2 7 2" xfId="18017"/>
    <cellStyle name="20% - Accent6 2 2 7 2 2" xfId="18018"/>
    <cellStyle name="20% - Accent6 2 2 7 3" xfId="18019"/>
    <cellStyle name="20% - Accent6 2 2 8" xfId="18020"/>
    <cellStyle name="20% - Accent6 2 2 8 2" xfId="18021"/>
    <cellStyle name="20% - Accent6 2 2 9" xfId="18022"/>
    <cellStyle name="20% - Accent6 2 3" xfId="18023"/>
    <cellStyle name="20% - Accent6 2 3 2" xfId="18024"/>
    <cellStyle name="20% - Accent6 2 3 2 2" xfId="18025"/>
    <cellStyle name="20% - Accent6 2 3 2 2 2" xfId="18026"/>
    <cellStyle name="20% - Accent6 2 3 2 2 2 2" xfId="18027"/>
    <cellStyle name="20% - Accent6 2 3 2 2 2 2 2" xfId="18028"/>
    <cellStyle name="20% - Accent6 2 3 2 2 2 2 2 2" xfId="18029"/>
    <cellStyle name="20% - Accent6 2 3 2 2 2 2 2 2 2" xfId="18030"/>
    <cellStyle name="20% - Accent6 2 3 2 2 2 2 2 3" xfId="18031"/>
    <cellStyle name="20% - Accent6 2 3 2 2 2 2 3" xfId="18032"/>
    <cellStyle name="20% - Accent6 2 3 2 2 2 2 3 2" xfId="18033"/>
    <cellStyle name="20% - Accent6 2 3 2 2 2 2 4" xfId="18034"/>
    <cellStyle name="20% - Accent6 2 3 2 2 2 3" xfId="18035"/>
    <cellStyle name="20% - Accent6 2 3 2 2 2 3 2" xfId="18036"/>
    <cellStyle name="20% - Accent6 2 3 2 2 2 3 2 2" xfId="18037"/>
    <cellStyle name="20% - Accent6 2 3 2 2 2 3 3" xfId="18038"/>
    <cellStyle name="20% - Accent6 2 3 2 2 2 4" xfId="18039"/>
    <cellStyle name="20% - Accent6 2 3 2 2 2 4 2" xfId="18040"/>
    <cellStyle name="20% - Accent6 2 3 2 2 2 5" xfId="18041"/>
    <cellStyle name="20% - Accent6 2 3 2 2 3" xfId="18042"/>
    <cellStyle name="20% - Accent6 2 3 2 2 3 2" xfId="18043"/>
    <cellStyle name="20% - Accent6 2 3 2 2 3 2 2" xfId="18044"/>
    <cellStyle name="20% - Accent6 2 3 2 2 3 2 2 2" xfId="18045"/>
    <cellStyle name="20% - Accent6 2 3 2 2 3 2 3" xfId="18046"/>
    <cellStyle name="20% - Accent6 2 3 2 2 3 3" xfId="18047"/>
    <cellStyle name="20% - Accent6 2 3 2 2 3 3 2" xfId="18048"/>
    <cellStyle name="20% - Accent6 2 3 2 2 3 4" xfId="18049"/>
    <cellStyle name="20% - Accent6 2 3 2 2 4" xfId="18050"/>
    <cellStyle name="20% - Accent6 2 3 2 2 4 2" xfId="18051"/>
    <cellStyle name="20% - Accent6 2 3 2 2 4 2 2" xfId="18052"/>
    <cellStyle name="20% - Accent6 2 3 2 2 4 3" xfId="18053"/>
    <cellStyle name="20% - Accent6 2 3 2 2 5" xfId="18054"/>
    <cellStyle name="20% - Accent6 2 3 2 2 5 2" xfId="18055"/>
    <cellStyle name="20% - Accent6 2 3 2 2 6" xfId="18056"/>
    <cellStyle name="20% - Accent6 2 3 2 3" xfId="18057"/>
    <cellStyle name="20% - Accent6 2 3 2 3 2" xfId="18058"/>
    <cellStyle name="20% - Accent6 2 3 2 3 2 2" xfId="18059"/>
    <cellStyle name="20% - Accent6 2 3 2 3 2 2 2" xfId="18060"/>
    <cellStyle name="20% - Accent6 2 3 2 3 2 2 2 2" xfId="18061"/>
    <cellStyle name="20% - Accent6 2 3 2 3 2 2 3" xfId="18062"/>
    <cellStyle name="20% - Accent6 2 3 2 3 2 3" xfId="18063"/>
    <cellStyle name="20% - Accent6 2 3 2 3 2 3 2" xfId="18064"/>
    <cellStyle name="20% - Accent6 2 3 2 3 2 4" xfId="18065"/>
    <cellStyle name="20% - Accent6 2 3 2 3 3" xfId="18066"/>
    <cellStyle name="20% - Accent6 2 3 2 3 3 2" xfId="18067"/>
    <cellStyle name="20% - Accent6 2 3 2 3 3 2 2" xfId="18068"/>
    <cellStyle name="20% - Accent6 2 3 2 3 3 3" xfId="18069"/>
    <cellStyle name="20% - Accent6 2 3 2 3 4" xfId="18070"/>
    <cellStyle name="20% - Accent6 2 3 2 3 4 2" xfId="18071"/>
    <cellStyle name="20% - Accent6 2 3 2 3 5" xfId="18072"/>
    <cellStyle name="20% - Accent6 2 3 2 4" xfId="18073"/>
    <cellStyle name="20% - Accent6 2 3 2 4 2" xfId="18074"/>
    <cellStyle name="20% - Accent6 2 3 2 4 2 2" xfId="18075"/>
    <cellStyle name="20% - Accent6 2 3 2 4 2 2 2" xfId="18076"/>
    <cellStyle name="20% - Accent6 2 3 2 4 2 3" xfId="18077"/>
    <cellStyle name="20% - Accent6 2 3 2 4 3" xfId="18078"/>
    <cellStyle name="20% - Accent6 2 3 2 4 3 2" xfId="18079"/>
    <cellStyle name="20% - Accent6 2 3 2 4 4" xfId="18080"/>
    <cellStyle name="20% - Accent6 2 3 2 5" xfId="18081"/>
    <cellStyle name="20% - Accent6 2 3 2 5 2" xfId="18082"/>
    <cellStyle name="20% - Accent6 2 3 2 5 2 2" xfId="18083"/>
    <cellStyle name="20% - Accent6 2 3 2 5 3" xfId="18084"/>
    <cellStyle name="20% - Accent6 2 3 2 6" xfId="18085"/>
    <cellStyle name="20% - Accent6 2 3 2 6 2" xfId="18086"/>
    <cellStyle name="20% - Accent6 2 3 2 7" xfId="18087"/>
    <cellStyle name="20% - Accent6 2 3 3" xfId="18088"/>
    <cellStyle name="20% - Accent6 2 3 3 2" xfId="18089"/>
    <cellStyle name="20% - Accent6 2 3 3 2 2" xfId="18090"/>
    <cellStyle name="20% - Accent6 2 3 3 2 2 2" xfId="18091"/>
    <cellStyle name="20% - Accent6 2 3 3 2 2 2 2" xfId="18092"/>
    <cellStyle name="20% - Accent6 2 3 3 2 2 2 2 2" xfId="18093"/>
    <cellStyle name="20% - Accent6 2 3 3 2 2 2 3" xfId="18094"/>
    <cellStyle name="20% - Accent6 2 3 3 2 2 3" xfId="18095"/>
    <cellStyle name="20% - Accent6 2 3 3 2 2 3 2" xfId="18096"/>
    <cellStyle name="20% - Accent6 2 3 3 2 2 4" xfId="18097"/>
    <cellStyle name="20% - Accent6 2 3 3 2 3" xfId="18098"/>
    <cellStyle name="20% - Accent6 2 3 3 2 3 2" xfId="18099"/>
    <cellStyle name="20% - Accent6 2 3 3 2 3 2 2" xfId="18100"/>
    <cellStyle name="20% - Accent6 2 3 3 2 3 3" xfId="18101"/>
    <cellStyle name="20% - Accent6 2 3 3 2 4" xfId="18102"/>
    <cellStyle name="20% - Accent6 2 3 3 2 4 2" xfId="18103"/>
    <cellStyle name="20% - Accent6 2 3 3 2 5" xfId="18104"/>
    <cellStyle name="20% - Accent6 2 3 3 3" xfId="18105"/>
    <cellStyle name="20% - Accent6 2 3 3 3 2" xfId="18106"/>
    <cellStyle name="20% - Accent6 2 3 3 3 2 2" xfId="18107"/>
    <cellStyle name="20% - Accent6 2 3 3 3 2 2 2" xfId="18108"/>
    <cellStyle name="20% - Accent6 2 3 3 3 2 3" xfId="18109"/>
    <cellStyle name="20% - Accent6 2 3 3 3 3" xfId="18110"/>
    <cellStyle name="20% - Accent6 2 3 3 3 3 2" xfId="18111"/>
    <cellStyle name="20% - Accent6 2 3 3 3 4" xfId="18112"/>
    <cellStyle name="20% - Accent6 2 3 3 4" xfId="18113"/>
    <cellStyle name="20% - Accent6 2 3 3 4 2" xfId="18114"/>
    <cellStyle name="20% - Accent6 2 3 3 4 2 2" xfId="18115"/>
    <cellStyle name="20% - Accent6 2 3 3 4 3" xfId="18116"/>
    <cellStyle name="20% - Accent6 2 3 3 5" xfId="18117"/>
    <cellStyle name="20% - Accent6 2 3 3 5 2" xfId="18118"/>
    <cellStyle name="20% - Accent6 2 3 3 6" xfId="18119"/>
    <cellStyle name="20% - Accent6 2 3 4" xfId="18120"/>
    <cellStyle name="20% - Accent6 2 3 4 2" xfId="18121"/>
    <cellStyle name="20% - Accent6 2 3 4 2 2" xfId="18122"/>
    <cellStyle name="20% - Accent6 2 3 4 2 2 2" xfId="18123"/>
    <cellStyle name="20% - Accent6 2 3 4 2 2 2 2" xfId="18124"/>
    <cellStyle name="20% - Accent6 2 3 4 2 2 3" xfId="18125"/>
    <cellStyle name="20% - Accent6 2 3 4 2 3" xfId="18126"/>
    <cellStyle name="20% - Accent6 2 3 4 2 3 2" xfId="18127"/>
    <cellStyle name="20% - Accent6 2 3 4 2 4" xfId="18128"/>
    <cellStyle name="20% - Accent6 2 3 4 3" xfId="18129"/>
    <cellStyle name="20% - Accent6 2 3 4 3 2" xfId="18130"/>
    <cellStyle name="20% - Accent6 2 3 4 3 2 2" xfId="18131"/>
    <cellStyle name="20% - Accent6 2 3 4 3 3" xfId="18132"/>
    <cellStyle name="20% - Accent6 2 3 4 4" xfId="18133"/>
    <cellStyle name="20% - Accent6 2 3 4 4 2" xfId="18134"/>
    <cellStyle name="20% - Accent6 2 3 4 5" xfId="18135"/>
    <cellStyle name="20% - Accent6 2 3 5" xfId="18136"/>
    <cellStyle name="20% - Accent6 2 3 5 2" xfId="18137"/>
    <cellStyle name="20% - Accent6 2 3 5 2 2" xfId="18138"/>
    <cellStyle name="20% - Accent6 2 3 5 2 2 2" xfId="18139"/>
    <cellStyle name="20% - Accent6 2 3 5 2 3" xfId="18140"/>
    <cellStyle name="20% - Accent6 2 3 5 3" xfId="18141"/>
    <cellStyle name="20% - Accent6 2 3 5 3 2" xfId="18142"/>
    <cellStyle name="20% - Accent6 2 3 5 4" xfId="18143"/>
    <cellStyle name="20% - Accent6 2 3 6" xfId="18144"/>
    <cellStyle name="20% - Accent6 2 3 6 2" xfId="18145"/>
    <cellStyle name="20% - Accent6 2 3 6 2 2" xfId="18146"/>
    <cellStyle name="20% - Accent6 2 3 6 3" xfId="18147"/>
    <cellStyle name="20% - Accent6 2 3 7" xfId="18148"/>
    <cellStyle name="20% - Accent6 2 3 7 2" xfId="18149"/>
    <cellStyle name="20% - Accent6 2 3 8" xfId="18150"/>
    <cellStyle name="20% - Accent6 2 4" xfId="18151"/>
    <cellStyle name="20% - Accent6 2 4 2" xfId="18152"/>
    <cellStyle name="20% - Accent6 2 4 2 2" xfId="18153"/>
    <cellStyle name="20% - Accent6 2 4 2 2 2" xfId="18154"/>
    <cellStyle name="20% - Accent6 2 4 2 2 2 2" xfId="18155"/>
    <cellStyle name="20% - Accent6 2 4 2 2 2 2 2" xfId="18156"/>
    <cellStyle name="20% - Accent6 2 4 2 2 2 2 2 2" xfId="18157"/>
    <cellStyle name="20% - Accent6 2 4 2 2 2 2 3" xfId="18158"/>
    <cellStyle name="20% - Accent6 2 4 2 2 2 3" xfId="18159"/>
    <cellStyle name="20% - Accent6 2 4 2 2 2 3 2" xfId="18160"/>
    <cellStyle name="20% - Accent6 2 4 2 2 2 4" xfId="18161"/>
    <cellStyle name="20% - Accent6 2 4 2 2 3" xfId="18162"/>
    <cellStyle name="20% - Accent6 2 4 2 2 3 2" xfId="18163"/>
    <cellStyle name="20% - Accent6 2 4 2 2 3 2 2" xfId="18164"/>
    <cellStyle name="20% - Accent6 2 4 2 2 3 3" xfId="18165"/>
    <cellStyle name="20% - Accent6 2 4 2 2 4" xfId="18166"/>
    <cellStyle name="20% - Accent6 2 4 2 2 4 2" xfId="18167"/>
    <cellStyle name="20% - Accent6 2 4 2 2 5" xfId="18168"/>
    <cellStyle name="20% - Accent6 2 4 2 3" xfId="18169"/>
    <cellStyle name="20% - Accent6 2 4 2 3 2" xfId="18170"/>
    <cellStyle name="20% - Accent6 2 4 2 3 2 2" xfId="18171"/>
    <cellStyle name="20% - Accent6 2 4 2 3 2 2 2" xfId="18172"/>
    <cellStyle name="20% - Accent6 2 4 2 3 2 3" xfId="18173"/>
    <cellStyle name="20% - Accent6 2 4 2 3 3" xfId="18174"/>
    <cellStyle name="20% - Accent6 2 4 2 3 3 2" xfId="18175"/>
    <cellStyle name="20% - Accent6 2 4 2 3 4" xfId="18176"/>
    <cellStyle name="20% - Accent6 2 4 2 4" xfId="18177"/>
    <cellStyle name="20% - Accent6 2 4 2 4 2" xfId="18178"/>
    <cellStyle name="20% - Accent6 2 4 2 4 2 2" xfId="18179"/>
    <cellStyle name="20% - Accent6 2 4 2 4 3" xfId="18180"/>
    <cellStyle name="20% - Accent6 2 4 2 5" xfId="18181"/>
    <cellStyle name="20% - Accent6 2 4 2 5 2" xfId="18182"/>
    <cellStyle name="20% - Accent6 2 4 2 6" xfId="18183"/>
    <cellStyle name="20% - Accent6 2 4 3" xfId="18184"/>
    <cellStyle name="20% - Accent6 2 4 3 2" xfId="18185"/>
    <cellStyle name="20% - Accent6 2 4 3 2 2" xfId="18186"/>
    <cellStyle name="20% - Accent6 2 4 3 2 2 2" xfId="18187"/>
    <cellStyle name="20% - Accent6 2 4 3 2 2 2 2" xfId="18188"/>
    <cellStyle name="20% - Accent6 2 4 3 2 2 3" xfId="18189"/>
    <cellStyle name="20% - Accent6 2 4 3 2 3" xfId="18190"/>
    <cellStyle name="20% - Accent6 2 4 3 2 3 2" xfId="18191"/>
    <cellStyle name="20% - Accent6 2 4 3 2 4" xfId="18192"/>
    <cellStyle name="20% - Accent6 2 4 3 3" xfId="18193"/>
    <cellStyle name="20% - Accent6 2 4 3 3 2" xfId="18194"/>
    <cellStyle name="20% - Accent6 2 4 3 3 2 2" xfId="18195"/>
    <cellStyle name="20% - Accent6 2 4 3 3 3" xfId="18196"/>
    <cellStyle name="20% - Accent6 2 4 3 4" xfId="18197"/>
    <cellStyle name="20% - Accent6 2 4 3 4 2" xfId="18198"/>
    <cellStyle name="20% - Accent6 2 4 3 5" xfId="18199"/>
    <cellStyle name="20% - Accent6 2 4 4" xfId="18200"/>
    <cellStyle name="20% - Accent6 2 4 4 2" xfId="18201"/>
    <cellStyle name="20% - Accent6 2 4 4 2 2" xfId="18202"/>
    <cellStyle name="20% - Accent6 2 4 4 2 2 2" xfId="18203"/>
    <cellStyle name="20% - Accent6 2 4 4 2 3" xfId="18204"/>
    <cellStyle name="20% - Accent6 2 4 4 3" xfId="18205"/>
    <cellStyle name="20% - Accent6 2 4 4 3 2" xfId="18206"/>
    <cellStyle name="20% - Accent6 2 4 4 4" xfId="18207"/>
    <cellStyle name="20% - Accent6 2 4 5" xfId="18208"/>
    <cellStyle name="20% - Accent6 2 4 5 2" xfId="18209"/>
    <cellStyle name="20% - Accent6 2 4 5 2 2" xfId="18210"/>
    <cellStyle name="20% - Accent6 2 4 5 3" xfId="18211"/>
    <cellStyle name="20% - Accent6 2 4 6" xfId="18212"/>
    <cellStyle name="20% - Accent6 2 4 6 2" xfId="18213"/>
    <cellStyle name="20% - Accent6 2 4 7" xfId="18214"/>
    <cellStyle name="20% - Accent6 2 5" xfId="18215"/>
    <cellStyle name="20% - Accent6 2 5 2" xfId="18216"/>
    <cellStyle name="20% - Accent6 2 5 2 2" xfId="18217"/>
    <cellStyle name="20% - Accent6 2 5 2 2 2" xfId="18218"/>
    <cellStyle name="20% - Accent6 2 5 2 2 2 2" xfId="18219"/>
    <cellStyle name="20% - Accent6 2 5 2 2 2 2 2" xfId="18220"/>
    <cellStyle name="20% - Accent6 2 5 2 2 2 3" xfId="18221"/>
    <cellStyle name="20% - Accent6 2 5 2 2 3" xfId="18222"/>
    <cellStyle name="20% - Accent6 2 5 2 2 3 2" xfId="18223"/>
    <cellStyle name="20% - Accent6 2 5 2 2 4" xfId="18224"/>
    <cellStyle name="20% - Accent6 2 5 2 3" xfId="18225"/>
    <cellStyle name="20% - Accent6 2 5 2 3 2" xfId="18226"/>
    <cellStyle name="20% - Accent6 2 5 2 3 2 2" xfId="18227"/>
    <cellStyle name="20% - Accent6 2 5 2 3 3" xfId="18228"/>
    <cellStyle name="20% - Accent6 2 5 2 4" xfId="18229"/>
    <cellStyle name="20% - Accent6 2 5 2 4 2" xfId="18230"/>
    <cellStyle name="20% - Accent6 2 5 2 5" xfId="18231"/>
    <cellStyle name="20% - Accent6 2 5 3" xfId="18232"/>
    <cellStyle name="20% - Accent6 2 5 3 2" xfId="18233"/>
    <cellStyle name="20% - Accent6 2 5 3 2 2" xfId="18234"/>
    <cellStyle name="20% - Accent6 2 5 3 2 2 2" xfId="18235"/>
    <cellStyle name="20% - Accent6 2 5 3 2 3" xfId="18236"/>
    <cellStyle name="20% - Accent6 2 5 3 3" xfId="18237"/>
    <cellStyle name="20% - Accent6 2 5 3 3 2" xfId="18238"/>
    <cellStyle name="20% - Accent6 2 5 3 4" xfId="18239"/>
    <cellStyle name="20% - Accent6 2 5 4" xfId="18240"/>
    <cellStyle name="20% - Accent6 2 5 4 2" xfId="18241"/>
    <cellStyle name="20% - Accent6 2 5 4 2 2" xfId="18242"/>
    <cellStyle name="20% - Accent6 2 5 4 3" xfId="18243"/>
    <cellStyle name="20% - Accent6 2 5 5" xfId="18244"/>
    <cellStyle name="20% - Accent6 2 5 5 2" xfId="18245"/>
    <cellStyle name="20% - Accent6 2 5 6" xfId="18246"/>
    <cellStyle name="20% - Accent6 2 6" xfId="18247"/>
    <cellStyle name="20% - Accent6 2 6 2" xfId="18248"/>
    <cellStyle name="20% - Accent6 2 6 2 2" xfId="18249"/>
    <cellStyle name="20% - Accent6 2 6 2 2 2" xfId="18250"/>
    <cellStyle name="20% - Accent6 2 6 2 2 2 2" xfId="18251"/>
    <cellStyle name="20% - Accent6 2 6 2 2 3" xfId="18252"/>
    <cellStyle name="20% - Accent6 2 6 2 3" xfId="18253"/>
    <cellStyle name="20% - Accent6 2 6 2 3 2" xfId="18254"/>
    <cellStyle name="20% - Accent6 2 6 2 4" xfId="18255"/>
    <cellStyle name="20% - Accent6 2 6 3" xfId="18256"/>
    <cellStyle name="20% - Accent6 2 6 3 2" xfId="18257"/>
    <cellStyle name="20% - Accent6 2 6 3 2 2" xfId="18258"/>
    <cellStyle name="20% - Accent6 2 6 3 3" xfId="18259"/>
    <cellStyle name="20% - Accent6 2 6 4" xfId="18260"/>
    <cellStyle name="20% - Accent6 2 6 4 2" xfId="18261"/>
    <cellStyle name="20% - Accent6 2 6 5" xfId="18262"/>
    <cellStyle name="20% - Accent6 2 7" xfId="18263"/>
    <cellStyle name="20% - Accent6 2 7 2" xfId="18264"/>
    <cellStyle name="20% - Accent6 2 7 2 2" xfId="18265"/>
    <cellStyle name="20% - Accent6 2 7 2 2 2" xfId="18266"/>
    <cellStyle name="20% - Accent6 2 7 2 3" xfId="18267"/>
    <cellStyle name="20% - Accent6 2 7 3" xfId="18268"/>
    <cellStyle name="20% - Accent6 2 7 3 2" xfId="18269"/>
    <cellStyle name="20% - Accent6 2 7 4" xfId="18270"/>
    <cellStyle name="20% - Accent6 2 8" xfId="18271"/>
    <cellStyle name="20% - Accent6 2 8 2" xfId="18272"/>
    <cellStyle name="20% - Accent6 2 8 2 2" xfId="18273"/>
    <cellStyle name="20% - Accent6 2 8 3" xfId="18274"/>
    <cellStyle name="20% - Accent6 2 9" xfId="18275"/>
    <cellStyle name="20% - Accent6 2 9 2" xfId="18276"/>
    <cellStyle name="20% - Accent6 20" xfId="18277"/>
    <cellStyle name="20% - Accent6 20 2" xfId="18278"/>
    <cellStyle name="20% - Accent6 20 2 2" xfId="18279"/>
    <cellStyle name="20% - Accent6 20 2 2 2" xfId="18280"/>
    <cellStyle name="20% - Accent6 20 2 2 2 2" xfId="18281"/>
    <cellStyle name="20% - Accent6 20 2 2 3" xfId="18282"/>
    <cellStyle name="20% - Accent6 20 2 3" xfId="18283"/>
    <cellStyle name="20% - Accent6 20 2 3 2" xfId="18284"/>
    <cellStyle name="20% - Accent6 20 2 4" xfId="18285"/>
    <cellStyle name="20% - Accent6 20 3" xfId="18286"/>
    <cellStyle name="20% - Accent6 20 3 2" xfId="18287"/>
    <cellStyle name="20% - Accent6 20 3 2 2" xfId="18288"/>
    <cellStyle name="20% - Accent6 20 3 3" xfId="18289"/>
    <cellStyle name="20% - Accent6 20 4" xfId="18290"/>
    <cellStyle name="20% - Accent6 20 4 2" xfId="18291"/>
    <cellStyle name="20% - Accent6 20 5" xfId="18292"/>
    <cellStyle name="20% - Accent6 21" xfId="18293"/>
    <cellStyle name="20% - Accent6 21 2" xfId="18294"/>
    <cellStyle name="20% - Accent6 21 2 2" xfId="18295"/>
    <cellStyle name="20% - Accent6 21 2 2 2" xfId="18296"/>
    <cellStyle name="20% - Accent6 21 2 3" xfId="18297"/>
    <cellStyle name="20% - Accent6 21 3" xfId="18298"/>
    <cellStyle name="20% - Accent6 21 3 2" xfId="18299"/>
    <cellStyle name="20% - Accent6 21 4" xfId="18300"/>
    <cellStyle name="20% - Accent6 22" xfId="18301"/>
    <cellStyle name="20% - Accent6 22 2" xfId="18302"/>
    <cellStyle name="20% - Accent6 22 2 2" xfId="18303"/>
    <cellStyle name="20% - Accent6 22 3" xfId="18304"/>
    <cellStyle name="20% - Accent6 23" xfId="18305"/>
    <cellStyle name="20% - Accent6 23 2" xfId="18306"/>
    <cellStyle name="20% - Accent6 24" xfId="18307"/>
    <cellStyle name="20% - Accent6 3" xfId="18308"/>
    <cellStyle name="20% - Accent6 3 10" xfId="18309"/>
    <cellStyle name="20% - Accent6 3 2" xfId="18310"/>
    <cellStyle name="20% - Accent6 3 2 2" xfId="18311"/>
    <cellStyle name="20% - Accent6 3 2 2 2" xfId="18312"/>
    <cellStyle name="20% - Accent6 3 2 2 2 2" xfId="18313"/>
    <cellStyle name="20% - Accent6 3 2 2 2 2 2" xfId="18314"/>
    <cellStyle name="20% - Accent6 3 2 2 2 2 2 2" xfId="18315"/>
    <cellStyle name="20% - Accent6 3 2 2 2 2 2 2 2" xfId="18316"/>
    <cellStyle name="20% - Accent6 3 2 2 2 2 2 2 2 2" xfId="18317"/>
    <cellStyle name="20% - Accent6 3 2 2 2 2 2 2 2 2 2" xfId="18318"/>
    <cellStyle name="20% - Accent6 3 2 2 2 2 2 2 2 3" xfId="18319"/>
    <cellStyle name="20% - Accent6 3 2 2 2 2 2 2 3" xfId="18320"/>
    <cellStyle name="20% - Accent6 3 2 2 2 2 2 2 3 2" xfId="18321"/>
    <cellStyle name="20% - Accent6 3 2 2 2 2 2 2 4" xfId="18322"/>
    <cellStyle name="20% - Accent6 3 2 2 2 2 2 3" xfId="18323"/>
    <cellStyle name="20% - Accent6 3 2 2 2 2 2 3 2" xfId="18324"/>
    <cellStyle name="20% - Accent6 3 2 2 2 2 2 3 2 2" xfId="18325"/>
    <cellStyle name="20% - Accent6 3 2 2 2 2 2 3 3" xfId="18326"/>
    <cellStyle name="20% - Accent6 3 2 2 2 2 2 4" xfId="18327"/>
    <cellStyle name="20% - Accent6 3 2 2 2 2 2 4 2" xfId="18328"/>
    <cellStyle name="20% - Accent6 3 2 2 2 2 2 5" xfId="18329"/>
    <cellStyle name="20% - Accent6 3 2 2 2 2 3" xfId="18330"/>
    <cellStyle name="20% - Accent6 3 2 2 2 2 3 2" xfId="18331"/>
    <cellStyle name="20% - Accent6 3 2 2 2 2 3 2 2" xfId="18332"/>
    <cellStyle name="20% - Accent6 3 2 2 2 2 3 2 2 2" xfId="18333"/>
    <cellStyle name="20% - Accent6 3 2 2 2 2 3 2 3" xfId="18334"/>
    <cellStyle name="20% - Accent6 3 2 2 2 2 3 3" xfId="18335"/>
    <cellStyle name="20% - Accent6 3 2 2 2 2 3 3 2" xfId="18336"/>
    <cellStyle name="20% - Accent6 3 2 2 2 2 3 4" xfId="18337"/>
    <cellStyle name="20% - Accent6 3 2 2 2 2 4" xfId="18338"/>
    <cellStyle name="20% - Accent6 3 2 2 2 2 4 2" xfId="18339"/>
    <cellStyle name="20% - Accent6 3 2 2 2 2 4 2 2" xfId="18340"/>
    <cellStyle name="20% - Accent6 3 2 2 2 2 4 3" xfId="18341"/>
    <cellStyle name="20% - Accent6 3 2 2 2 2 5" xfId="18342"/>
    <cellStyle name="20% - Accent6 3 2 2 2 2 5 2" xfId="18343"/>
    <cellStyle name="20% - Accent6 3 2 2 2 2 6" xfId="18344"/>
    <cellStyle name="20% - Accent6 3 2 2 2 3" xfId="18345"/>
    <cellStyle name="20% - Accent6 3 2 2 2 3 2" xfId="18346"/>
    <cellStyle name="20% - Accent6 3 2 2 2 3 2 2" xfId="18347"/>
    <cellStyle name="20% - Accent6 3 2 2 2 3 2 2 2" xfId="18348"/>
    <cellStyle name="20% - Accent6 3 2 2 2 3 2 2 2 2" xfId="18349"/>
    <cellStyle name="20% - Accent6 3 2 2 2 3 2 2 3" xfId="18350"/>
    <cellStyle name="20% - Accent6 3 2 2 2 3 2 3" xfId="18351"/>
    <cellStyle name="20% - Accent6 3 2 2 2 3 2 3 2" xfId="18352"/>
    <cellStyle name="20% - Accent6 3 2 2 2 3 2 4" xfId="18353"/>
    <cellStyle name="20% - Accent6 3 2 2 2 3 3" xfId="18354"/>
    <cellStyle name="20% - Accent6 3 2 2 2 3 3 2" xfId="18355"/>
    <cellStyle name="20% - Accent6 3 2 2 2 3 3 2 2" xfId="18356"/>
    <cellStyle name="20% - Accent6 3 2 2 2 3 3 3" xfId="18357"/>
    <cellStyle name="20% - Accent6 3 2 2 2 3 4" xfId="18358"/>
    <cellStyle name="20% - Accent6 3 2 2 2 3 4 2" xfId="18359"/>
    <cellStyle name="20% - Accent6 3 2 2 2 3 5" xfId="18360"/>
    <cellStyle name="20% - Accent6 3 2 2 2 4" xfId="18361"/>
    <cellStyle name="20% - Accent6 3 2 2 2 4 2" xfId="18362"/>
    <cellStyle name="20% - Accent6 3 2 2 2 4 2 2" xfId="18363"/>
    <cellStyle name="20% - Accent6 3 2 2 2 4 2 2 2" xfId="18364"/>
    <cellStyle name="20% - Accent6 3 2 2 2 4 2 3" xfId="18365"/>
    <cellStyle name="20% - Accent6 3 2 2 2 4 3" xfId="18366"/>
    <cellStyle name="20% - Accent6 3 2 2 2 4 3 2" xfId="18367"/>
    <cellStyle name="20% - Accent6 3 2 2 2 4 4" xfId="18368"/>
    <cellStyle name="20% - Accent6 3 2 2 2 5" xfId="18369"/>
    <cellStyle name="20% - Accent6 3 2 2 2 5 2" xfId="18370"/>
    <cellStyle name="20% - Accent6 3 2 2 2 5 2 2" xfId="18371"/>
    <cellStyle name="20% - Accent6 3 2 2 2 5 3" xfId="18372"/>
    <cellStyle name="20% - Accent6 3 2 2 2 6" xfId="18373"/>
    <cellStyle name="20% - Accent6 3 2 2 2 6 2" xfId="18374"/>
    <cellStyle name="20% - Accent6 3 2 2 2 7" xfId="18375"/>
    <cellStyle name="20% - Accent6 3 2 2 3" xfId="18376"/>
    <cellStyle name="20% - Accent6 3 2 2 3 2" xfId="18377"/>
    <cellStyle name="20% - Accent6 3 2 2 3 2 2" xfId="18378"/>
    <cellStyle name="20% - Accent6 3 2 2 3 2 2 2" xfId="18379"/>
    <cellStyle name="20% - Accent6 3 2 2 3 2 2 2 2" xfId="18380"/>
    <cellStyle name="20% - Accent6 3 2 2 3 2 2 2 2 2" xfId="18381"/>
    <cellStyle name="20% - Accent6 3 2 2 3 2 2 2 3" xfId="18382"/>
    <cellStyle name="20% - Accent6 3 2 2 3 2 2 3" xfId="18383"/>
    <cellStyle name="20% - Accent6 3 2 2 3 2 2 3 2" xfId="18384"/>
    <cellStyle name="20% - Accent6 3 2 2 3 2 2 4" xfId="18385"/>
    <cellStyle name="20% - Accent6 3 2 2 3 2 3" xfId="18386"/>
    <cellStyle name="20% - Accent6 3 2 2 3 2 3 2" xfId="18387"/>
    <cellStyle name="20% - Accent6 3 2 2 3 2 3 2 2" xfId="18388"/>
    <cellStyle name="20% - Accent6 3 2 2 3 2 3 3" xfId="18389"/>
    <cellStyle name="20% - Accent6 3 2 2 3 2 4" xfId="18390"/>
    <cellStyle name="20% - Accent6 3 2 2 3 2 4 2" xfId="18391"/>
    <cellStyle name="20% - Accent6 3 2 2 3 2 5" xfId="18392"/>
    <cellStyle name="20% - Accent6 3 2 2 3 3" xfId="18393"/>
    <cellStyle name="20% - Accent6 3 2 2 3 3 2" xfId="18394"/>
    <cellStyle name="20% - Accent6 3 2 2 3 3 2 2" xfId="18395"/>
    <cellStyle name="20% - Accent6 3 2 2 3 3 2 2 2" xfId="18396"/>
    <cellStyle name="20% - Accent6 3 2 2 3 3 2 3" xfId="18397"/>
    <cellStyle name="20% - Accent6 3 2 2 3 3 3" xfId="18398"/>
    <cellStyle name="20% - Accent6 3 2 2 3 3 3 2" xfId="18399"/>
    <cellStyle name="20% - Accent6 3 2 2 3 3 4" xfId="18400"/>
    <cellStyle name="20% - Accent6 3 2 2 3 4" xfId="18401"/>
    <cellStyle name="20% - Accent6 3 2 2 3 4 2" xfId="18402"/>
    <cellStyle name="20% - Accent6 3 2 2 3 4 2 2" xfId="18403"/>
    <cellStyle name="20% - Accent6 3 2 2 3 4 3" xfId="18404"/>
    <cellStyle name="20% - Accent6 3 2 2 3 5" xfId="18405"/>
    <cellStyle name="20% - Accent6 3 2 2 3 5 2" xfId="18406"/>
    <cellStyle name="20% - Accent6 3 2 2 3 6" xfId="18407"/>
    <cellStyle name="20% - Accent6 3 2 2 4" xfId="18408"/>
    <cellStyle name="20% - Accent6 3 2 2 4 2" xfId="18409"/>
    <cellStyle name="20% - Accent6 3 2 2 4 2 2" xfId="18410"/>
    <cellStyle name="20% - Accent6 3 2 2 4 2 2 2" xfId="18411"/>
    <cellStyle name="20% - Accent6 3 2 2 4 2 2 2 2" xfId="18412"/>
    <cellStyle name="20% - Accent6 3 2 2 4 2 2 3" xfId="18413"/>
    <cellStyle name="20% - Accent6 3 2 2 4 2 3" xfId="18414"/>
    <cellStyle name="20% - Accent6 3 2 2 4 2 3 2" xfId="18415"/>
    <cellStyle name="20% - Accent6 3 2 2 4 2 4" xfId="18416"/>
    <cellStyle name="20% - Accent6 3 2 2 4 3" xfId="18417"/>
    <cellStyle name="20% - Accent6 3 2 2 4 3 2" xfId="18418"/>
    <cellStyle name="20% - Accent6 3 2 2 4 3 2 2" xfId="18419"/>
    <cellStyle name="20% - Accent6 3 2 2 4 3 3" xfId="18420"/>
    <cellStyle name="20% - Accent6 3 2 2 4 4" xfId="18421"/>
    <cellStyle name="20% - Accent6 3 2 2 4 4 2" xfId="18422"/>
    <cellStyle name="20% - Accent6 3 2 2 4 5" xfId="18423"/>
    <cellStyle name="20% - Accent6 3 2 2 5" xfId="18424"/>
    <cellStyle name="20% - Accent6 3 2 2 5 2" xfId="18425"/>
    <cellStyle name="20% - Accent6 3 2 2 5 2 2" xfId="18426"/>
    <cellStyle name="20% - Accent6 3 2 2 5 2 2 2" xfId="18427"/>
    <cellStyle name="20% - Accent6 3 2 2 5 2 3" xfId="18428"/>
    <cellStyle name="20% - Accent6 3 2 2 5 3" xfId="18429"/>
    <cellStyle name="20% - Accent6 3 2 2 5 3 2" xfId="18430"/>
    <cellStyle name="20% - Accent6 3 2 2 5 4" xfId="18431"/>
    <cellStyle name="20% - Accent6 3 2 2 6" xfId="18432"/>
    <cellStyle name="20% - Accent6 3 2 2 6 2" xfId="18433"/>
    <cellStyle name="20% - Accent6 3 2 2 6 2 2" xfId="18434"/>
    <cellStyle name="20% - Accent6 3 2 2 6 3" xfId="18435"/>
    <cellStyle name="20% - Accent6 3 2 2 7" xfId="18436"/>
    <cellStyle name="20% - Accent6 3 2 2 7 2" xfId="18437"/>
    <cellStyle name="20% - Accent6 3 2 2 8" xfId="18438"/>
    <cellStyle name="20% - Accent6 3 2 3" xfId="18439"/>
    <cellStyle name="20% - Accent6 3 2 3 2" xfId="18440"/>
    <cellStyle name="20% - Accent6 3 2 3 2 2" xfId="18441"/>
    <cellStyle name="20% - Accent6 3 2 3 2 2 2" xfId="18442"/>
    <cellStyle name="20% - Accent6 3 2 3 2 2 2 2" xfId="18443"/>
    <cellStyle name="20% - Accent6 3 2 3 2 2 2 2 2" xfId="18444"/>
    <cellStyle name="20% - Accent6 3 2 3 2 2 2 2 2 2" xfId="18445"/>
    <cellStyle name="20% - Accent6 3 2 3 2 2 2 2 3" xfId="18446"/>
    <cellStyle name="20% - Accent6 3 2 3 2 2 2 3" xfId="18447"/>
    <cellStyle name="20% - Accent6 3 2 3 2 2 2 3 2" xfId="18448"/>
    <cellStyle name="20% - Accent6 3 2 3 2 2 2 4" xfId="18449"/>
    <cellStyle name="20% - Accent6 3 2 3 2 2 3" xfId="18450"/>
    <cellStyle name="20% - Accent6 3 2 3 2 2 3 2" xfId="18451"/>
    <cellStyle name="20% - Accent6 3 2 3 2 2 3 2 2" xfId="18452"/>
    <cellStyle name="20% - Accent6 3 2 3 2 2 3 3" xfId="18453"/>
    <cellStyle name="20% - Accent6 3 2 3 2 2 4" xfId="18454"/>
    <cellStyle name="20% - Accent6 3 2 3 2 2 4 2" xfId="18455"/>
    <cellStyle name="20% - Accent6 3 2 3 2 2 5" xfId="18456"/>
    <cellStyle name="20% - Accent6 3 2 3 2 3" xfId="18457"/>
    <cellStyle name="20% - Accent6 3 2 3 2 3 2" xfId="18458"/>
    <cellStyle name="20% - Accent6 3 2 3 2 3 2 2" xfId="18459"/>
    <cellStyle name="20% - Accent6 3 2 3 2 3 2 2 2" xfId="18460"/>
    <cellStyle name="20% - Accent6 3 2 3 2 3 2 3" xfId="18461"/>
    <cellStyle name="20% - Accent6 3 2 3 2 3 3" xfId="18462"/>
    <cellStyle name="20% - Accent6 3 2 3 2 3 3 2" xfId="18463"/>
    <cellStyle name="20% - Accent6 3 2 3 2 3 4" xfId="18464"/>
    <cellStyle name="20% - Accent6 3 2 3 2 4" xfId="18465"/>
    <cellStyle name="20% - Accent6 3 2 3 2 4 2" xfId="18466"/>
    <cellStyle name="20% - Accent6 3 2 3 2 4 2 2" xfId="18467"/>
    <cellStyle name="20% - Accent6 3 2 3 2 4 3" xfId="18468"/>
    <cellStyle name="20% - Accent6 3 2 3 2 5" xfId="18469"/>
    <cellStyle name="20% - Accent6 3 2 3 2 5 2" xfId="18470"/>
    <cellStyle name="20% - Accent6 3 2 3 2 6" xfId="18471"/>
    <cellStyle name="20% - Accent6 3 2 3 3" xfId="18472"/>
    <cellStyle name="20% - Accent6 3 2 3 3 2" xfId="18473"/>
    <cellStyle name="20% - Accent6 3 2 3 3 2 2" xfId="18474"/>
    <cellStyle name="20% - Accent6 3 2 3 3 2 2 2" xfId="18475"/>
    <cellStyle name="20% - Accent6 3 2 3 3 2 2 2 2" xfId="18476"/>
    <cellStyle name="20% - Accent6 3 2 3 3 2 2 3" xfId="18477"/>
    <cellStyle name="20% - Accent6 3 2 3 3 2 3" xfId="18478"/>
    <cellStyle name="20% - Accent6 3 2 3 3 2 3 2" xfId="18479"/>
    <cellStyle name="20% - Accent6 3 2 3 3 2 4" xfId="18480"/>
    <cellStyle name="20% - Accent6 3 2 3 3 3" xfId="18481"/>
    <cellStyle name="20% - Accent6 3 2 3 3 3 2" xfId="18482"/>
    <cellStyle name="20% - Accent6 3 2 3 3 3 2 2" xfId="18483"/>
    <cellStyle name="20% - Accent6 3 2 3 3 3 3" xfId="18484"/>
    <cellStyle name="20% - Accent6 3 2 3 3 4" xfId="18485"/>
    <cellStyle name="20% - Accent6 3 2 3 3 4 2" xfId="18486"/>
    <cellStyle name="20% - Accent6 3 2 3 3 5" xfId="18487"/>
    <cellStyle name="20% - Accent6 3 2 3 4" xfId="18488"/>
    <cellStyle name="20% - Accent6 3 2 3 4 2" xfId="18489"/>
    <cellStyle name="20% - Accent6 3 2 3 4 2 2" xfId="18490"/>
    <cellStyle name="20% - Accent6 3 2 3 4 2 2 2" xfId="18491"/>
    <cellStyle name="20% - Accent6 3 2 3 4 2 3" xfId="18492"/>
    <cellStyle name="20% - Accent6 3 2 3 4 3" xfId="18493"/>
    <cellStyle name="20% - Accent6 3 2 3 4 3 2" xfId="18494"/>
    <cellStyle name="20% - Accent6 3 2 3 4 4" xfId="18495"/>
    <cellStyle name="20% - Accent6 3 2 3 5" xfId="18496"/>
    <cellStyle name="20% - Accent6 3 2 3 5 2" xfId="18497"/>
    <cellStyle name="20% - Accent6 3 2 3 5 2 2" xfId="18498"/>
    <cellStyle name="20% - Accent6 3 2 3 5 3" xfId="18499"/>
    <cellStyle name="20% - Accent6 3 2 3 6" xfId="18500"/>
    <cellStyle name="20% - Accent6 3 2 3 6 2" xfId="18501"/>
    <cellStyle name="20% - Accent6 3 2 3 7" xfId="18502"/>
    <cellStyle name="20% - Accent6 3 2 4" xfId="18503"/>
    <cellStyle name="20% - Accent6 3 2 4 2" xfId="18504"/>
    <cellStyle name="20% - Accent6 3 2 4 2 2" xfId="18505"/>
    <cellStyle name="20% - Accent6 3 2 4 2 2 2" xfId="18506"/>
    <cellStyle name="20% - Accent6 3 2 4 2 2 2 2" xfId="18507"/>
    <cellStyle name="20% - Accent6 3 2 4 2 2 2 2 2" xfId="18508"/>
    <cellStyle name="20% - Accent6 3 2 4 2 2 2 3" xfId="18509"/>
    <cellStyle name="20% - Accent6 3 2 4 2 2 3" xfId="18510"/>
    <cellStyle name="20% - Accent6 3 2 4 2 2 3 2" xfId="18511"/>
    <cellStyle name="20% - Accent6 3 2 4 2 2 4" xfId="18512"/>
    <cellStyle name="20% - Accent6 3 2 4 2 3" xfId="18513"/>
    <cellStyle name="20% - Accent6 3 2 4 2 3 2" xfId="18514"/>
    <cellStyle name="20% - Accent6 3 2 4 2 3 2 2" xfId="18515"/>
    <cellStyle name="20% - Accent6 3 2 4 2 3 3" xfId="18516"/>
    <cellStyle name="20% - Accent6 3 2 4 2 4" xfId="18517"/>
    <cellStyle name="20% - Accent6 3 2 4 2 4 2" xfId="18518"/>
    <cellStyle name="20% - Accent6 3 2 4 2 5" xfId="18519"/>
    <cellStyle name="20% - Accent6 3 2 4 3" xfId="18520"/>
    <cellStyle name="20% - Accent6 3 2 4 3 2" xfId="18521"/>
    <cellStyle name="20% - Accent6 3 2 4 3 2 2" xfId="18522"/>
    <cellStyle name="20% - Accent6 3 2 4 3 2 2 2" xfId="18523"/>
    <cellStyle name="20% - Accent6 3 2 4 3 2 3" xfId="18524"/>
    <cellStyle name="20% - Accent6 3 2 4 3 3" xfId="18525"/>
    <cellStyle name="20% - Accent6 3 2 4 3 3 2" xfId="18526"/>
    <cellStyle name="20% - Accent6 3 2 4 3 4" xfId="18527"/>
    <cellStyle name="20% - Accent6 3 2 4 4" xfId="18528"/>
    <cellStyle name="20% - Accent6 3 2 4 4 2" xfId="18529"/>
    <cellStyle name="20% - Accent6 3 2 4 4 2 2" xfId="18530"/>
    <cellStyle name="20% - Accent6 3 2 4 4 3" xfId="18531"/>
    <cellStyle name="20% - Accent6 3 2 4 5" xfId="18532"/>
    <cellStyle name="20% - Accent6 3 2 4 5 2" xfId="18533"/>
    <cellStyle name="20% - Accent6 3 2 4 6" xfId="18534"/>
    <cellStyle name="20% - Accent6 3 2 5" xfId="18535"/>
    <cellStyle name="20% - Accent6 3 2 5 2" xfId="18536"/>
    <cellStyle name="20% - Accent6 3 2 5 2 2" xfId="18537"/>
    <cellStyle name="20% - Accent6 3 2 5 2 2 2" xfId="18538"/>
    <cellStyle name="20% - Accent6 3 2 5 2 2 2 2" xfId="18539"/>
    <cellStyle name="20% - Accent6 3 2 5 2 2 3" xfId="18540"/>
    <cellStyle name="20% - Accent6 3 2 5 2 3" xfId="18541"/>
    <cellStyle name="20% - Accent6 3 2 5 2 3 2" xfId="18542"/>
    <cellStyle name="20% - Accent6 3 2 5 2 4" xfId="18543"/>
    <cellStyle name="20% - Accent6 3 2 5 3" xfId="18544"/>
    <cellStyle name="20% - Accent6 3 2 5 3 2" xfId="18545"/>
    <cellStyle name="20% - Accent6 3 2 5 3 2 2" xfId="18546"/>
    <cellStyle name="20% - Accent6 3 2 5 3 3" xfId="18547"/>
    <cellStyle name="20% - Accent6 3 2 5 4" xfId="18548"/>
    <cellStyle name="20% - Accent6 3 2 5 4 2" xfId="18549"/>
    <cellStyle name="20% - Accent6 3 2 5 5" xfId="18550"/>
    <cellStyle name="20% - Accent6 3 2 6" xfId="18551"/>
    <cellStyle name="20% - Accent6 3 2 6 2" xfId="18552"/>
    <cellStyle name="20% - Accent6 3 2 6 2 2" xfId="18553"/>
    <cellStyle name="20% - Accent6 3 2 6 2 2 2" xfId="18554"/>
    <cellStyle name="20% - Accent6 3 2 6 2 3" xfId="18555"/>
    <cellStyle name="20% - Accent6 3 2 6 3" xfId="18556"/>
    <cellStyle name="20% - Accent6 3 2 6 3 2" xfId="18557"/>
    <cellStyle name="20% - Accent6 3 2 6 4" xfId="18558"/>
    <cellStyle name="20% - Accent6 3 2 7" xfId="18559"/>
    <cellStyle name="20% - Accent6 3 2 7 2" xfId="18560"/>
    <cellStyle name="20% - Accent6 3 2 7 2 2" xfId="18561"/>
    <cellStyle name="20% - Accent6 3 2 7 3" xfId="18562"/>
    <cellStyle name="20% - Accent6 3 2 8" xfId="18563"/>
    <cellStyle name="20% - Accent6 3 2 8 2" xfId="18564"/>
    <cellStyle name="20% - Accent6 3 2 9" xfId="18565"/>
    <cellStyle name="20% - Accent6 3 3" xfId="18566"/>
    <cellStyle name="20% - Accent6 3 3 2" xfId="18567"/>
    <cellStyle name="20% - Accent6 3 3 2 2" xfId="18568"/>
    <cellStyle name="20% - Accent6 3 3 2 2 2" xfId="18569"/>
    <cellStyle name="20% - Accent6 3 3 2 2 2 2" xfId="18570"/>
    <cellStyle name="20% - Accent6 3 3 2 2 2 2 2" xfId="18571"/>
    <cellStyle name="20% - Accent6 3 3 2 2 2 2 2 2" xfId="18572"/>
    <cellStyle name="20% - Accent6 3 3 2 2 2 2 2 2 2" xfId="18573"/>
    <cellStyle name="20% - Accent6 3 3 2 2 2 2 2 3" xfId="18574"/>
    <cellStyle name="20% - Accent6 3 3 2 2 2 2 3" xfId="18575"/>
    <cellStyle name="20% - Accent6 3 3 2 2 2 2 3 2" xfId="18576"/>
    <cellStyle name="20% - Accent6 3 3 2 2 2 2 4" xfId="18577"/>
    <cellStyle name="20% - Accent6 3 3 2 2 2 3" xfId="18578"/>
    <cellStyle name="20% - Accent6 3 3 2 2 2 3 2" xfId="18579"/>
    <cellStyle name="20% - Accent6 3 3 2 2 2 3 2 2" xfId="18580"/>
    <cellStyle name="20% - Accent6 3 3 2 2 2 3 3" xfId="18581"/>
    <cellStyle name="20% - Accent6 3 3 2 2 2 4" xfId="18582"/>
    <cellStyle name="20% - Accent6 3 3 2 2 2 4 2" xfId="18583"/>
    <cellStyle name="20% - Accent6 3 3 2 2 2 5" xfId="18584"/>
    <cellStyle name="20% - Accent6 3 3 2 2 3" xfId="18585"/>
    <cellStyle name="20% - Accent6 3 3 2 2 3 2" xfId="18586"/>
    <cellStyle name="20% - Accent6 3 3 2 2 3 2 2" xfId="18587"/>
    <cellStyle name="20% - Accent6 3 3 2 2 3 2 2 2" xfId="18588"/>
    <cellStyle name="20% - Accent6 3 3 2 2 3 2 3" xfId="18589"/>
    <cellStyle name="20% - Accent6 3 3 2 2 3 3" xfId="18590"/>
    <cellStyle name="20% - Accent6 3 3 2 2 3 3 2" xfId="18591"/>
    <cellStyle name="20% - Accent6 3 3 2 2 3 4" xfId="18592"/>
    <cellStyle name="20% - Accent6 3 3 2 2 4" xfId="18593"/>
    <cellStyle name="20% - Accent6 3 3 2 2 4 2" xfId="18594"/>
    <cellStyle name="20% - Accent6 3 3 2 2 4 2 2" xfId="18595"/>
    <cellStyle name="20% - Accent6 3 3 2 2 4 3" xfId="18596"/>
    <cellStyle name="20% - Accent6 3 3 2 2 5" xfId="18597"/>
    <cellStyle name="20% - Accent6 3 3 2 2 5 2" xfId="18598"/>
    <cellStyle name="20% - Accent6 3 3 2 2 6" xfId="18599"/>
    <cellStyle name="20% - Accent6 3 3 2 3" xfId="18600"/>
    <cellStyle name="20% - Accent6 3 3 2 3 2" xfId="18601"/>
    <cellStyle name="20% - Accent6 3 3 2 3 2 2" xfId="18602"/>
    <cellStyle name="20% - Accent6 3 3 2 3 2 2 2" xfId="18603"/>
    <cellStyle name="20% - Accent6 3 3 2 3 2 2 2 2" xfId="18604"/>
    <cellStyle name="20% - Accent6 3 3 2 3 2 2 3" xfId="18605"/>
    <cellStyle name="20% - Accent6 3 3 2 3 2 3" xfId="18606"/>
    <cellStyle name="20% - Accent6 3 3 2 3 2 3 2" xfId="18607"/>
    <cellStyle name="20% - Accent6 3 3 2 3 2 4" xfId="18608"/>
    <cellStyle name="20% - Accent6 3 3 2 3 3" xfId="18609"/>
    <cellStyle name="20% - Accent6 3 3 2 3 3 2" xfId="18610"/>
    <cellStyle name="20% - Accent6 3 3 2 3 3 2 2" xfId="18611"/>
    <cellStyle name="20% - Accent6 3 3 2 3 3 3" xfId="18612"/>
    <cellStyle name="20% - Accent6 3 3 2 3 4" xfId="18613"/>
    <cellStyle name="20% - Accent6 3 3 2 3 4 2" xfId="18614"/>
    <cellStyle name="20% - Accent6 3 3 2 3 5" xfId="18615"/>
    <cellStyle name="20% - Accent6 3 3 2 4" xfId="18616"/>
    <cellStyle name="20% - Accent6 3 3 2 4 2" xfId="18617"/>
    <cellStyle name="20% - Accent6 3 3 2 4 2 2" xfId="18618"/>
    <cellStyle name="20% - Accent6 3 3 2 4 2 2 2" xfId="18619"/>
    <cellStyle name="20% - Accent6 3 3 2 4 2 3" xfId="18620"/>
    <cellStyle name="20% - Accent6 3 3 2 4 3" xfId="18621"/>
    <cellStyle name="20% - Accent6 3 3 2 4 3 2" xfId="18622"/>
    <cellStyle name="20% - Accent6 3 3 2 4 4" xfId="18623"/>
    <cellStyle name="20% - Accent6 3 3 2 5" xfId="18624"/>
    <cellStyle name="20% - Accent6 3 3 2 5 2" xfId="18625"/>
    <cellStyle name="20% - Accent6 3 3 2 5 2 2" xfId="18626"/>
    <cellStyle name="20% - Accent6 3 3 2 5 3" xfId="18627"/>
    <cellStyle name="20% - Accent6 3 3 2 6" xfId="18628"/>
    <cellStyle name="20% - Accent6 3 3 2 6 2" xfId="18629"/>
    <cellStyle name="20% - Accent6 3 3 2 7" xfId="18630"/>
    <cellStyle name="20% - Accent6 3 3 3" xfId="18631"/>
    <cellStyle name="20% - Accent6 3 3 3 2" xfId="18632"/>
    <cellStyle name="20% - Accent6 3 3 3 2 2" xfId="18633"/>
    <cellStyle name="20% - Accent6 3 3 3 2 2 2" xfId="18634"/>
    <cellStyle name="20% - Accent6 3 3 3 2 2 2 2" xfId="18635"/>
    <cellStyle name="20% - Accent6 3 3 3 2 2 2 2 2" xfId="18636"/>
    <cellStyle name="20% - Accent6 3 3 3 2 2 2 3" xfId="18637"/>
    <cellStyle name="20% - Accent6 3 3 3 2 2 3" xfId="18638"/>
    <cellStyle name="20% - Accent6 3 3 3 2 2 3 2" xfId="18639"/>
    <cellStyle name="20% - Accent6 3 3 3 2 2 4" xfId="18640"/>
    <cellStyle name="20% - Accent6 3 3 3 2 3" xfId="18641"/>
    <cellStyle name="20% - Accent6 3 3 3 2 3 2" xfId="18642"/>
    <cellStyle name="20% - Accent6 3 3 3 2 3 2 2" xfId="18643"/>
    <cellStyle name="20% - Accent6 3 3 3 2 3 3" xfId="18644"/>
    <cellStyle name="20% - Accent6 3 3 3 2 4" xfId="18645"/>
    <cellStyle name="20% - Accent6 3 3 3 2 4 2" xfId="18646"/>
    <cellStyle name="20% - Accent6 3 3 3 2 5" xfId="18647"/>
    <cellStyle name="20% - Accent6 3 3 3 3" xfId="18648"/>
    <cellStyle name="20% - Accent6 3 3 3 3 2" xfId="18649"/>
    <cellStyle name="20% - Accent6 3 3 3 3 2 2" xfId="18650"/>
    <cellStyle name="20% - Accent6 3 3 3 3 2 2 2" xfId="18651"/>
    <cellStyle name="20% - Accent6 3 3 3 3 2 3" xfId="18652"/>
    <cellStyle name="20% - Accent6 3 3 3 3 3" xfId="18653"/>
    <cellStyle name="20% - Accent6 3 3 3 3 3 2" xfId="18654"/>
    <cellStyle name="20% - Accent6 3 3 3 3 4" xfId="18655"/>
    <cellStyle name="20% - Accent6 3 3 3 4" xfId="18656"/>
    <cellStyle name="20% - Accent6 3 3 3 4 2" xfId="18657"/>
    <cellStyle name="20% - Accent6 3 3 3 4 2 2" xfId="18658"/>
    <cellStyle name="20% - Accent6 3 3 3 4 3" xfId="18659"/>
    <cellStyle name="20% - Accent6 3 3 3 5" xfId="18660"/>
    <cellStyle name="20% - Accent6 3 3 3 5 2" xfId="18661"/>
    <cellStyle name="20% - Accent6 3 3 3 6" xfId="18662"/>
    <cellStyle name="20% - Accent6 3 3 4" xfId="18663"/>
    <cellStyle name="20% - Accent6 3 3 4 2" xfId="18664"/>
    <cellStyle name="20% - Accent6 3 3 4 2 2" xfId="18665"/>
    <cellStyle name="20% - Accent6 3 3 4 2 2 2" xfId="18666"/>
    <cellStyle name="20% - Accent6 3 3 4 2 2 2 2" xfId="18667"/>
    <cellStyle name="20% - Accent6 3 3 4 2 2 3" xfId="18668"/>
    <cellStyle name="20% - Accent6 3 3 4 2 3" xfId="18669"/>
    <cellStyle name="20% - Accent6 3 3 4 2 3 2" xfId="18670"/>
    <cellStyle name="20% - Accent6 3 3 4 2 4" xfId="18671"/>
    <cellStyle name="20% - Accent6 3 3 4 3" xfId="18672"/>
    <cellStyle name="20% - Accent6 3 3 4 3 2" xfId="18673"/>
    <cellStyle name="20% - Accent6 3 3 4 3 2 2" xfId="18674"/>
    <cellStyle name="20% - Accent6 3 3 4 3 3" xfId="18675"/>
    <cellStyle name="20% - Accent6 3 3 4 4" xfId="18676"/>
    <cellStyle name="20% - Accent6 3 3 4 4 2" xfId="18677"/>
    <cellStyle name="20% - Accent6 3 3 4 5" xfId="18678"/>
    <cellStyle name="20% - Accent6 3 3 5" xfId="18679"/>
    <cellStyle name="20% - Accent6 3 3 5 2" xfId="18680"/>
    <cellStyle name="20% - Accent6 3 3 5 2 2" xfId="18681"/>
    <cellStyle name="20% - Accent6 3 3 5 2 2 2" xfId="18682"/>
    <cellStyle name="20% - Accent6 3 3 5 2 3" xfId="18683"/>
    <cellStyle name="20% - Accent6 3 3 5 3" xfId="18684"/>
    <cellStyle name="20% - Accent6 3 3 5 3 2" xfId="18685"/>
    <cellStyle name="20% - Accent6 3 3 5 4" xfId="18686"/>
    <cellStyle name="20% - Accent6 3 3 6" xfId="18687"/>
    <cellStyle name="20% - Accent6 3 3 6 2" xfId="18688"/>
    <cellStyle name="20% - Accent6 3 3 6 2 2" xfId="18689"/>
    <cellStyle name="20% - Accent6 3 3 6 3" xfId="18690"/>
    <cellStyle name="20% - Accent6 3 3 7" xfId="18691"/>
    <cellStyle name="20% - Accent6 3 3 7 2" xfId="18692"/>
    <cellStyle name="20% - Accent6 3 3 8" xfId="18693"/>
    <cellStyle name="20% - Accent6 3 4" xfId="18694"/>
    <cellStyle name="20% - Accent6 3 4 2" xfId="18695"/>
    <cellStyle name="20% - Accent6 3 4 2 2" xfId="18696"/>
    <cellStyle name="20% - Accent6 3 4 2 2 2" xfId="18697"/>
    <cellStyle name="20% - Accent6 3 4 2 2 2 2" xfId="18698"/>
    <cellStyle name="20% - Accent6 3 4 2 2 2 2 2" xfId="18699"/>
    <cellStyle name="20% - Accent6 3 4 2 2 2 2 2 2" xfId="18700"/>
    <cellStyle name="20% - Accent6 3 4 2 2 2 2 3" xfId="18701"/>
    <cellStyle name="20% - Accent6 3 4 2 2 2 3" xfId="18702"/>
    <cellStyle name="20% - Accent6 3 4 2 2 2 3 2" xfId="18703"/>
    <cellStyle name="20% - Accent6 3 4 2 2 2 4" xfId="18704"/>
    <cellStyle name="20% - Accent6 3 4 2 2 3" xfId="18705"/>
    <cellStyle name="20% - Accent6 3 4 2 2 3 2" xfId="18706"/>
    <cellStyle name="20% - Accent6 3 4 2 2 3 2 2" xfId="18707"/>
    <cellStyle name="20% - Accent6 3 4 2 2 3 3" xfId="18708"/>
    <cellStyle name="20% - Accent6 3 4 2 2 4" xfId="18709"/>
    <cellStyle name="20% - Accent6 3 4 2 2 4 2" xfId="18710"/>
    <cellStyle name="20% - Accent6 3 4 2 2 5" xfId="18711"/>
    <cellStyle name="20% - Accent6 3 4 2 3" xfId="18712"/>
    <cellStyle name="20% - Accent6 3 4 2 3 2" xfId="18713"/>
    <cellStyle name="20% - Accent6 3 4 2 3 2 2" xfId="18714"/>
    <cellStyle name="20% - Accent6 3 4 2 3 2 2 2" xfId="18715"/>
    <cellStyle name="20% - Accent6 3 4 2 3 2 3" xfId="18716"/>
    <cellStyle name="20% - Accent6 3 4 2 3 3" xfId="18717"/>
    <cellStyle name="20% - Accent6 3 4 2 3 3 2" xfId="18718"/>
    <cellStyle name="20% - Accent6 3 4 2 3 4" xfId="18719"/>
    <cellStyle name="20% - Accent6 3 4 2 4" xfId="18720"/>
    <cellStyle name="20% - Accent6 3 4 2 4 2" xfId="18721"/>
    <cellStyle name="20% - Accent6 3 4 2 4 2 2" xfId="18722"/>
    <cellStyle name="20% - Accent6 3 4 2 4 3" xfId="18723"/>
    <cellStyle name="20% - Accent6 3 4 2 5" xfId="18724"/>
    <cellStyle name="20% - Accent6 3 4 2 5 2" xfId="18725"/>
    <cellStyle name="20% - Accent6 3 4 2 6" xfId="18726"/>
    <cellStyle name="20% - Accent6 3 4 3" xfId="18727"/>
    <cellStyle name="20% - Accent6 3 4 3 2" xfId="18728"/>
    <cellStyle name="20% - Accent6 3 4 3 2 2" xfId="18729"/>
    <cellStyle name="20% - Accent6 3 4 3 2 2 2" xfId="18730"/>
    <cellStyle name="20% - Accent6 3 4 3 2 2 2 2" xfId="18731"/>
    <cellStyle name="20% - Accent6 3 4 3 2 2 3" xfId="18732"/>
    <cellStyle name="20% - Accent6 3 4 3 2 3" xfId="18733"/>
    <cellStyle name="20% - Accent6 3 4 3 2 3 2" xfId="18734"/>
    <cellStyle name="20% - Accent6 3 4 3 2 4" xfId="18735"/>
    <cellStyle name="20% - Accent6 3 4 3 3" xfId="18736"/>
    <cellStyle name="20% - Accent6 3 4 3 3 2" xfId="18737"/>
    <cellStyle name="20% - Accent6 3 4 3 3 2 2" xfId="18738"/>
    <cellStyle name="20% - Accent6 3 4 3 3 3" xfId="18739"/>
    <cellStyle name="20% - Accent6 3 4 3 4" xfId="18740"/>
    <cellStyle name="20% - Accent6 3 4 3 4 2" xfId="18741"/>
    <cellStyle name="20% - Accent6 3 4 3 5" xfId="18742"/>
    <cellStyle name="20% - Accent6 3 4 4" xfId="18743"/>
    <cellStyle name="20% - Accent6 3 4 4 2" xfId="18744"/>
    <cellStyle name="20% - Accent6 3 4 4 2 2" xfId="18745"/>
    <cellStyle name="20% - Accent6 3 4 4 2 2 2" xfId="18746"/>
    <cellStyle name="20% - Accent6 3 4 4 2 3" xfId="18747"/>
    <cellStyle name="20% - Accent6 3 4 4 3" xfId="18748"/>
    <cellStyle name="20% - Accent6 3 4 4 3 2" xfId="18749"/>
    <cellStyle name="20% - Accent6 3 4 4 4" xfId="18750"/>
    <cellStyle name="20% - Accent6 3 4 5" xfId="18751"/>
    <cellStyle name="20% - Accent6 3 4 5 2" xfId="18752"/>
    <cellStyle name="20% - Accent6 3 4 5 2 2" xfId="18753"/>
    <cellStyle name="20% - Accent6 3 4 5 3" xfId="18754"/>
    <cellStyle name="20% - Accent6 3 4 6" xfId="18755"/>
    <cellStyle name="20% - Accent6 3 4 6 2" xfId="18756"/>
    <cellStyle name="20% - Accent6 3 4 7" xfId="18757"/>
    <cellStyle name="20% - Accent6 3 5" xfId="18758"/>
    <cellStyle name="20% - Accent6 3 5 2" xfId="18759"/>
    <cellStyle name="20% - Accent6 3 5 2 2" xfId="18760"/>
    <cellStyle name="20% - Accent6 3 5 2 2 2" xfId="18761"/>
    <cellStyle name="20% - Accent6 3 5 2 2 2 2" xfId="18762"/>
    <cellStyle name="20% - Accent6 3 5 2 2 2 2 2" xfId="18763"/>
    <cellStyle name="20% - Accent6 3 5 2 2 2 3" xfId="18764"/>
    <cellStyle name="20% - Accent6 3 5 2 2 3" xfId="18765"/>
    <cellStyle name="20% - Accent6 3 5 2 2 3 2" xfId="18766"/>
    <cellStyle name="20% - Accent6 3 5 2 2 4" xfId="18767"/>
    <cellStyle name="20% - Accent6 3 5 2 3" xfId="18768"/>
    <cellStyle name="20% - Accent6 3 5 2 3 2" xfId="18769"/>
    <cellStyle name="20% - Accent6 3 5 2 3 2 2" xfId="18770"/>
    <cellStyle name="20% - Accent6 3 5 2 3 3" xfId="18771"/>
    <cellStyle name="20% - Accent6 3 5 2 4" xfId="18772"/>
    <cellStyle name="20% - Accent6 3 5 2 4 2" xfId="18773"/>
    <cellStyle name="20% - Accent6 3 5 2 5" xfId="18774"/>
    <cellStyle name="20% - Accent6 3 5 3" xfId="18775"/>
    <cellStyle name="20% - Accent6 3 5 3 2" xfId="18776"/>
    <cellStyle name="20% - Accent6 3 5 3 2 2" xfId="18777"/>
    <cellStyle name="20% - Accent6 3 5 3 2 2 2" xfId="18778"/>
    <cellStyle name="20% - Accent6 3 5 3 2 3" xfId="18779"/>
    <cellStyle name="20% - Accent6 3 5 3 3" xfId="18780"/>
    <cellStyle name="20% - Accent6 3 5 3 3 2" xfId="18781"/>
    <cellStyle name="20% - Accent6 3 5 3 4" xfId="18782"/>
    <cellStyle name="20% - Accent6 3 5 4" xfId="18783"/>
    <cellStyle name="20% - Accent6 3 5 4 2" xfId="18784"/>
    <cellStyle name="20% - Accent6 3 5 4 2 2" xfId="18785"/>
    <cellStyle name="20% - Accent6 3 5 4 3" xfId="18786"/>
    <cellStyle name="20% - Accent6 3 5 5" xfId="18787"/>
    <cellStyle name="20% - Accent6 3 5 5 2" xfId="18788"/>
    <cellStyle name="20% - Accent6 3 5 6" xfId="18789"/>
    <cellStyle name="20% - Accent6 3 6" xfId="18790"/>
    <cellStyle name="20% - Accent6 3 6 2" xfId="18791"/>
    <cellStyle name="20% - Accent6 3 6 2 2" xfId="18792"/>
    <cellStyle name="20% - Accent6 3 6 2 2 2" xfId="18793"/>
    <cellStyle name="20% - Accent6 3 6 2 2 2 2" xfId="18794"/>
    <cellStyle name="20% - Accent6 3 6 2 2 3" xfId="18795"/>
    <cellStyle name="20% - Accent6 3 6 2 3" xfId="18796"/>
    <cellStyle name="20% - Accent6 3 6 2 3 2" xfId="18797"/>
    <cellStyle name="20% - Accent6 3 6 2 4" xfId="18798"/>
    <cellStyle name="20% - Accent6 3 6 3" xfId="18799"/>
    <cellStyle name="20% - Accent6 3 6 3 2" xfId="18800"/>
    <cellStyle name="20% - Accent6 3 6 3 2 2" xfId="18801"/>
    <cellStyle name="20% - Accent6 3 6 3 3" xfId="18802"/>
    <cellStyle name="20% - Accent6 3 6 4" xfId="18803"/>
    <cellStyle name="20% - Accent6 3 6 4 2" xfId="18804"/>
    <cellStyle name="20% - Accent6 3 6 5" xfId="18805"/>
    <cellStyle name="20% - Accent6 3 7" xfId="18806"/>
    <cellStyle name="20% - Accent6 3 7 2" xfId="18807"/>
    <cellStyle name="20% - Accent6 3 7 2 2" xfId="18808"/>
    <cellStyle name="20% - Accent6 3 7 2 2 2" xfId="18809"/>
    <cellStyle name="20% - Accent6 3 7 2 3" xfId="18810"/>
    <cellStyle name="20% - Accent6 3 7 3" xfId="18811"/>
    <cellStyle name="20% - Accent6 3 7 3 2" xfId="18812"/>
    <cellStyle name="20% - Accent6 3 7 4" xfId="18813"/>
    <cellStyle name="20% - Accent6 3 8" xfId="18814"/>
    <cellStyle name="20% - Accent6 3 8 2" xfId="18815"/>
    <cellStyle name="20% - Accent6 3 8 2 2" xfId="18816"/>
    <cellStyle name="20% - Accent6 3 8 3" xfId="18817"/>
    <cellStyle name="20% - Accent6 3 9" xfId="18818"/>
    <cellStyle name="20% - Accent6 3 9 2" xfId="18819"/>
    <cellStyle name="20% - Accent6 4" xfId="18820"/>
    <cellStyle name="20% - Accent6 4 2" xfId="18821"/>
    <cellStyle name="20% - Accent6 4 2 2" xfId="18822"/>
    <cellStyle name="20% - Accent6 4 2 2 2" xfId="18823"/>
    <cellStyle name="20% - Accent6 4 2 2 2 2" xfId="18824"/>
    <cellStyle name="20% - Accent6 4 2 2 2 2 2" xfId="18825"/>
    <cellStyle name="20% - Accent6 4 2 2 2 2 2 2" xfId="18826"/>
    <cellStyle name="20% - Accent6 4 2 2 2 2 2 2 2" xfId="18827"/>
    <cellStyle name="20% - Accent6 4 2 2 2 2 2 2 2 2" xfId="18828"/>
    <cellStyle name="20% - Accent6 4 2 2 2 2 2 2 3" xfId="18829"/>
    <cellStyle name="20% - Accent6 4 2 2 2 2 2 3" xfId="18830"/>
    <cellStyle name="20% - Accent6 4 2 2 2 2 2 3 2" xfId="18831"/>
    <cellStyle name="20% - Accent6 4 2 2 2 2 2 4" xfId="18832"/>
    <cellStyle name="20% - Accent6 4 2 2 2 2 3" xfId="18833"/>
    <cellStyle name="20% - Accent6 4 2 2 2 2 3 2" xfId="18834"/>
    <cellStyle name="20% - Accent6 4 2 2 2 2 3 2 2" xfId="18835"/>
    <cellStyle name="20% - Accent6 4 2 2 2 2 3 3" xfId="18836"/>
    <cellStyle name="20% - Accent6 4 2 2 2 2 4" xfId="18837"/>
    <cellStyle name="20% - Accent6 4 2 2 2 2 4 2" xfId="18838"/>
    <cellStyle name="20% - Accent6 4 2 2 2 2 5" xfId="18839"/>
    <cellStyle name="20% - Accent6 4 2 2 2 3" xfId="18840"/>
    <cellStyle name="20% - Accent6 4 2 2 2 3 2" xfId="18841"/>
    <cellStyle name="20% - Accent6 4 2 2 2 3 2 2" xfId="18842"/>
    <cellStyle name="20% - Accent6 4 2 2 2 3 2 2 2" xfId="18843"/>
    <cellStyle name="20% - Accent6 4 2 2 2 3 2 3" xfId="18844"/>
    <cellStyle name="20% - Accent6 4 2 2 2 3 3" xfId="18845"/>
    <cellStyle name="20% - Accent6 4 2 2 2 3 3 2" xfId="18846"/>
    <cellStyle name="20% - Accent6 4 2 2 2 3 4" xfId="18847"/>
    <cellStyle name="20% - Accent6 4 2 2 2 4" xfId="18848"/>
    <cellStyle name="20% - Accent6 4 2 2 2 4 2" xfId="18849"/>
    <cellStyle name="20% - Accent6 4 2 2 2 4 2 2" xfId="18850"/>
    <cellStyle name="20% - Accent6 4 2 2 2 4 3" xfId="18851"/>
    <cellStyle name="20% - Accent6 4 2 2 2 5" xfId="18852"/>
    <cellStyle name="20% - Accent6 4 2 2 2 5 2" xfId="18853"/>
    <cellStyle name="20% - Accent6 4 2 2 2 6" xfId="18854"/>
    <cellStyle name="20% - Accent6 4 2 2 3" xfId="18855"/>
    <cellStyle name="20% - Accent6 4 2 2 3 2" xfId="18856"/>
    <cellStyle name="20% - Accent6 4 2 2 3 2 2" xfId="18857"/>
    <cellStyle name="20% - Accent6 4 2 2 3 2 2 2" xfId="18858"/>
    <cellStyle name="20% - Accent6 4 2 2 3 2 2 2 2" xfId="18859"/>
    <cellStyle name="20% - Accent6 4 2 2 3 2 2 3" xfId="18860"/>
    <cellStyle name="20% - Accent6 4 2 2 3 2 3" xfId="18861"/>
    <cellStyle name="20% - Accent6 4 2 2 3 2 3 2" xfId="18862"/>
    <cellStyle name="20% - Accent6 4 2 2 3 2 4" xfId="18863"/>
    <cellStyle name="20% - Accent6 4 2 2 3 3" xfId="18864"/>
    <cellStyle name="20% - Accent6 4 2 2 3 3 2" xfId="18865"/>
    <cellStyle name="20% - Accent6 4 2 2 3 3 2 2" xfId="18866"/>
    <cellStyle name="20% - Accent6 4 2 2 3 3 3" xfId="18867"/>
    <cellStyle name="20% - Accent6 4 2 2 3 4" xfId="18868"/>
    <cellStyle name="20% - Accent6 4 2 2 3 4 2" xfId="18869"/>
    <cellStyle name="20% - Accent6 4 2 2 3 5" xfId="18870"/>
    <cellStyle name="20% - Accent6 4 2 2 4" xfId="18871"/>
    <cellStyle name="20% - Accent6 4 2 2 4 2" xfId="18872"/>
    <cellStyle name="20% - Accent6 4 2 2 4 2 2" xfId="18873"/>
    <cellStyle name="20% - Accent6 4 2 2 4 2 2 2" xfId="18874"/>
    <cellStyle name="20% - Accent6 4 2 2 4 2 3" xfId="18875"/>
    <cellStyle name="20% - Accent6 4 2 2 4 3" xfId="18876"/>
    <cellStyle name="20% - Accent6 4 2 2 4 3 2" xfId="18877"/>
    <cellStyle name="20% - Accent6 4 2 2 4 4" xfId="18878"/>
    <cellStyle name="20% - Accent6 4 2 2 5" xfId="18879"/>
    <cellStyle name="20% - Accent6 4 2 2 5 2" xfId="18880"/>
    <cellStyle name="20% - Accent6 4 2 2 5 2 2" xfId="18881"/>
    <cellStyle name="20% - Accent6 4 2 2 5 3" xfId="18882"/>
    <cellStyle name="20% - Accent6 4 2 2 6" xfId="18883"/>
    <cellStyle name="20% - Accent6 4 2 2 6 2" xfId="18884"/>
    <cellStyle name="20% - Accent6 4 2 2 7" xfId="18885"/>
    <cellStyle name="20% - Accent6 4 2 3" xfId="18886"/>
    <cellStyle name="20% - Accent6 4 2 3 2" xfId="18887"/>
    <cellStyle name="20% - Accent6 4 2 3 2 2" xfId="18888"/>
    <cellStyle name="20% - Accent6 4 2 3 2 2 2" xfId="18889"/>
    <cellStyle name="20% - Accent6 4 2 3 2 2 2 2" xfId="18890"/>
    <cellStyle name="20% - Accent6 4 2 3 2 2 2 2 2" xfId="18891"/>
    <cellStyle name="20% - Accent6 4 2 3 2 2 2 3" xfId="18892"/>
    <cellStyle name="20% - Accent6 4 2 3 2 2 3" xfId="18893"/>
    <cellStyle name="20% - Accent6 4 2 3 2 2 3 2" xfId="18894"/>
    <cellStyle name="20% - Accent6 4 2 3 2 2 4" xfId="18895"/>
    <cellStyle name="20% - Accent6 4 2 3 2 3" xfId="18896"/>
    <cellStyle name="20% - Accent6 4 2 3 2 3 2" xfId="18897"/>
    <cellStyle name="20% - Accent6 4 2 3 2 3 2 2" xfId="18898"/>
    <cellStyle name="20% - Accent6 4 2 3 2 3 3" xfId="18899"/>
    <cellStyle name="20% - Accent6 4 2 3 2 4" xfId="18900"/>
    <cellStyle name="20% - Accent6 4 2 3 2 4 2" xfId="18901"/>
    <cellStyle name="20% - Accent6 4 2 3 2 5" xfId="18902"/>
    <cellStyle name="20% - Accent6 4 2 3 3" xfId="18903"/>
    <cellStyle name="20% - Accent6 4 2 3 3 2" xfId="18904"/>
    <cellStyle name="20% - Accent6 4 2 3 3 2 2" xfId="18905"/>
    <cellStyle name="20% - Accent6 4 2 3 3 2 2 2" xfId="18906"/>
    <cellStyle name="20% - Accent6 4 2 3 3 2 3" xfId="18907"/>
    <cellStyle name="20% - Accent6 4 2 3 3 3" xfId="18908"/>
    <cellStyle name="20% - Accent6 4 2 3 3 3 2" xfId="18909"/>
    <cellStyle name="20% - Accent6 4 2 3 3 4" xfId="18910"/>
    <cellStyle name="20% - Accent6 4 2 3 4" xfId="18911"/>
    <cellStyle name="20% - Accent6 4 2 3 4 2" xfId="18912"/>
    <cellStyle name="20% - Accent6 4 2 3 4 2 2" xfId="18913"/>
    <cellStyle name="20% - Accent6 4 2 3 4 3" xfId="18914"/>
    <cellStyle name="20% - Accent6 4 2 3 5" xfId="18915"/>
    <cellStyle name="20% - Accent6 4 2 3 5 2" xfId="18916"/>
    <cellStyle name="20% - Accent6 4 2 3 6" xfId="18917"/>
    <cellStyle name="20% - Accent6 4 2 4" xfId="18918"/>
    <cellStyle name="20% - Accent6 4 2 4 2" xfId="18919"/>
    <cellStyle name="20% - Accent6 4 2 4 2 2" xfId="18920"/>
    <cellStyle name="20% - Accent6 4 2 4 2 2 2" xfId="18921"/>
    <cellStyle name="20% - Accent6 4 2 4 2 2 2 2" xfId="18922"/>
    <cellStyle name="20% - Accent6 4 2 4 2 2 3" xfId="18923"/>
    <cellStyle name="20% - Accent6 4 2 4 2 3" xfId="18924"/>
    <cellStyle name="20% - Accent6 4 2 4 2 3 2" xfId="18925"/>
    <cellStyle name="20% - Accent6 4 2 4 2 4" xfId="18926"/>
    <cellStyle name="20% - Accent6 4 2 4 3" xfId="18927"/>
    <cellStyle name="20% - Accent6 4 2 4 3 2" xfId="18928"/>
    <cellStyle name="20% - Accent6 4 2 4 3 2 2" xfId="18929"/>
    <cellStyle name="20% - Accent6 4 2 4 3 3" xfId="18930"/>
    <cellStyle name="20% - Accent6 4 2 4 4" xfId="18931"/>
    <cellStyle name="20% - Accent6 4 2 4 4 2" xfId="18932"/>
    <cellStyle name="20% - Accent6 4 2 4 5" xfId="18933"/>
    <cellStyle name="20% - Accent6 4 2 5" xfId="18934"/>
    <cellStyle name="20% - Accent6 4 2 5 2" xfId="18935"/>
    <cellStyle name="20% - Accent6 4 2 5 2 2" xfId="18936"/>
    <cellStyle name="20% - Accent6 4 2 5 2 2 2" xfId="18937"/>
    <cellStyle name="20% - Accent6 4 2 5 2 3" xfId="18938"/>
    <cellStyle name="20% - Accent6 4 2 5 3" xfId="18939"/>
    <cellStyle name="20% - Accent6 4 2 5 3 2" xfId="18940"/>
    <cellStyle name="20% - Accent6 4 2 5 4" xfId="18941"/>
    <cellStyle name="20% - Accent6 4 2 6" xfId="18942"/>
    <cellStyle name="20% - Accent6 4 2 6 2" xfId="18943"/>
    <cellStyle name="20% - Accent6 4 2 6 2 2" xfId="18944"/>
    <cellStyle name="20% - Accent6 4 2 6 3" xfId="18945"/>
    <cellStyle name="20% - Accent6 4 2 7" xfId="18946"/>
    <cellStyle name="20% - Accent6 4 2 7 2" xfId="18947"/>
    <cellStyle name="20% - Accent6 4 2 8" xfId="18948"/>
    <cellStyle name="20% - Accent6 4 3" xfId="18949"/>
    <cellStyle name="20% - Accent6 4 3 2" xfId="18950"/>
    <cellStyle name="20% - Accent6 4 3 2 2" xfId="18951"/>
    <cellStyle name="20% - Accent6 4 3 2 2 2" xfId="18952"/>
    <cellStyle name="20% - Accent6 4 3 2 2 2 2" xfId="18953"/>
    <cellStyle name="20% - Accent6 4 3 2 2 2 2 2" xfId="18954"/>
    <cellStyle name="20% - Accent6 4 3 2 2 2 2 2 2" xfId="18955"/>
    <cellStyle name="20% - Accent6 4 3 2 2 2 2 3" xfId="18956"/>
    <cellStyle name="20% - Accent6 4 3 2 2 2 3" xfId="18957"/>
    <cellStyle name="20% - Accent6 4 3 2 2 2 3 2" xfId="18958"/>
    <cellStyle name="20% - Accent6 4 3 2 2 2 4" xfId="18959"/>
    <cellStyle name="20% - Accent6 4 3 2 2 3" xfId="18960"/>
    <cellStyle name="20% - Accent6 4 3 2 2 3 2" xfId="18961"/>
    <cellStyle name="20% - Accent6 4 3 2 2 3 2 2" xfId="18962"/>
    <cellStyle name="20% - Accent6 4 3 2 2 3 3" xfId="18963"/>
    <cellStyle name="20% - Accent6 4 3 2 2 4" xfId="18964"/>
    <cellStyle name="20% - Accent6 4 3 2 2 4 2" xfId="18965"/>
    <cellStyle name="20% - Accent6 4 3 2 2 5" xfId="18966"/>
    <cellStyle name="20% - Accent6 4 3 2 3" xfId="18967"/>
    <cellStyle name="20% - Accent6 4 3 2 3 2" xfId="18968"/>
    <cellStyle name="20% - Accent6 4 3 2 3 2 2" xfId="18969"/>
    <cellStyle name="20% - Accent6 4 3 2 3 2 2 2" xfId="18970"/>
    <cellStyle name="20% - Accent6 4 3 2 3 2 3" xfId="18971"/>
    <cellStyle name="20% - Accent6 4 3 2 3 3" xfId="18972"/>
    <cellStyle name="20% - Accent6 4 3 2 3 3 2" xfId="18973"/>
    <cellStyle name="20% - Accent6 4 3 2 3 4" xfId="18974"/>
    <cellStyle name="20% - Accent6 4 3 2 4" xfId="18975"/>
    <cellStyle name="20% - Accent6 4 3 2 4 2" xfId="18976"/>
    <cellStyle name="20% - Accent6 4 3 2 4 2 2" xfId="18977"/>
    <cellStyle name="20% - Accent6 4 3 2 4 3" xfId="18978"/>
    <cellStyle name="20% - Accent6 4 3 2 5" xfId="18979"/>
    <cellStyle name="20% - Accent6 4 3 2 5 2" xfId="18980"/>
    <cellStyle name="20% - Accent6 4 3 2 6" xfId="18981"/>
    <cellStyle name="20% - Accent6 4 3 3" xfId="18982"/>
    <cellStyle name="20% - Accent6 4 3 3 2" xfId="18983"/>
    <cellStyle name="20% - Accent6 4 3 3 2 2" xfId="18984"/>
    <cellStyle name="20% - Accent6 4 3 3 2 2 2" xfId="18985"/>
    <cellStyle name="20% - Accent6 4 3 3 2 2 2 2" xfId="18986"/>
    <cellStyle name="20% - Accent6 4 3 3 2 2 3" xfId="18987"/>
    <cellStyle name="20% - Accent6 4 3 3 2 3" xfId="18988"/>
    <cellStyle name="20% - Accent6 4 3 3 2 3 2" xfId="18989"/>
    <cellStyle name="20% - Accent6 4 3 3 2 4" xfId="18990"/>
    <cellStyle name="20% - Accent6 4 3 3 3" xfId="18991"/>
    <cellStyle name="20% - Accent6 4 3 3 3 2" xfId="18992"/>
    <cellStyle name="20% - Accent6 4 3 3 3 2 2" xfId="18993"/>
    <cellStyle name="20% - Accent6 4 3 3 3 3" xfId="18994"/>
    <cellStyle name="20% - Accent6 4 3 3 4" xfId="18995"/>
    <cellStyle name="20% - Accent6 4 3 3 4 2" xfId="18996"/>
    <cellStyle name="20% - Accent6 4 3 3 5" xfId="18997"/>
    <cellStyle name="20% - Accent6 4 3 4" xfId="18998"/>
    <cellStyle name="20% - Accent6 4 3 4 2" xfId="18999"/>
    <cellStyle name="20% - Accent6 4 3 4 2 2" xfId="19000"/>
    <cellStyle name="20% - Accent6 4 3 4 2 2 2" xfId="19001"/>
    <cellStyle name="20% - Accent6 4 3 4 2 3" xfId="19002"/>
    <cellStyle name="20% - Accent6 4 3 4 3" xfId="19003"/>
    <cellStyle name="20% - Accent6 4 3 4 3 2" xfId="19004"/>
    <cellStyle name="20% - Accent6 4 3 4 4" xfId="19005"/>
    <cellStyle name="20% - Accent6 4 3 5" xfId="19006"/>
    <cellStyle name="20% - Accent6 4 3 5 2" xfId="19007"/>
    <cellStyle name="20% - Accent6 4 3 5 2 2" xfId="19008"/>
    <cellStyle name="20% - Accent6 4 3 5 3" xfId="19009"/>
    <cellStyle name="20% - Accent6 4 3 6" xfId="19010"/>
    <cellStyle name="20% - Accent6 4 3 6 2" xfId="19011"/>
    <cellStyle name="20% - Accent6 4 3 7" xfId="19012"/>
    <cellStyle name="20% - Accent6 4 4" xfId="19013"/>
    <cellStyle name="20% - Accent6 4 4 2" xfId="19014"/>
    <cellStyle name="20% - Accent6 4 4 2 2" xfId="19015"/>
    <cellStyle name="20% - Accent6 4 4 2 2 2" xfId="19016"/>
    <cellStyle name="20% - Accent6 4 4 2 2 2 2" xfId="19017"/>
    <cellStyle name="20% - Accent6 4 4 2 2 2 2 2" xfId="19018"/>
    <cellStyle name="20% - Accent6 4 4 2 2 2 3" xfId="19019"/>
    <cellStyle name="20% - Accent6 4 4 2 2 3" xfId="19020"/>
    <cellStyle name="20% - Accent6 4 4 2 2 3 2" xfId="19021"/>
    <cellStyle name="20% - Accent6 4 4 2 2 4" xfId="19022"/>
    <cellStyle name="20% - Accent6 4 4 2 3" xfId="19023"/>
    <cellStyle name="20% - Accent6 4 4 2 3 2" xfId="19024"/>
    <cellStyle name="20% - Accent6 4 4 2 3 2 2" xfId="19025"/>
    <cellStyle name="20% - Accent6 4 4 2 3 3" xfId="19026"/>
    <cellStyle name="20% - Accent6 4 4 2 4" xfId="19027"/>
    <cellStyle name="20% - Accent6 4 4 2 4 2" xfId="19028"/>
    <cellStyle name="20% - Accent6 4 4 2 5" xfId="19029"/>
    <cellStyle name="20% - Accent6 4 4 3" xfId="19030"/>
    <cellStyle name="20% - Accent6 4 4 3 2" xfId="19031"/>
    <cellStyle name="20% - Accent6 4 4 3 2 2" xfId="19032"/>
    <cellStyle name="20% - Accent6 4 4 3 2 2 2" xfId="19033"/>
    <cellStyle name="20% - Accent6 4 4 3 2 3" xfId="19034"/>
    <cellStyle name="20% - Accent6 4 4 3 3" xfId="19035"/>
    <cellStyle name="20% - Accent6 4 4 3 3 2" xfId="19036"/>
    <cellStyle name="20% - Accent6 4 4 3 4" xfId="19037"/>
    <cellStyle name="20% - Accent6 4 4 4" xfId="19038"/>
    <cellStyle name="20% - Accent6 4 4 4 2" xfId="19039"/>
    <cellStyle name="20% - Accent6 4 4 4 2 2" xfId="19040"/>
    <cellStyle name="20% - Accent6 4 4 4 3" xfId="19041"/>
    <cellStyle name="20% - Accent6 4 4 5" xfId="19042"/>
    <cellStyle name="20% - Accent6 4 4 5 2" xfId="19043"/>
    <cellStyle name="20% - Accent6 4 4 6" xfId="19044"/>
    <cellStyle name="20% - Accent6 4 5" xfId="19045"/>
    <cellStyle name="20% - Accent6 4 5 2" xfId="19046"/>
    <cellStyle name="20% - Accent6 4 5 2 2" xfId="19047"/>
    <cellStyle name="20% - Accent6 4 5 2 2 2" xfId="19048"/>
    <cellStyle name="20% - Accent6 4 5 2 2 2 2" xfId="19049"/>
    <cellStyle name="20% - Accent6 4 5 2 2 3" xfId="19050"/>
    <cellStyle name="20% - Accent6 4 5 2 3" xfId="19051"/>
    <cellStyle name="20% - Accent6 4 5 2 3 2" xfId="19052"/>
    <cellStyle name="20% - Accent6 4 5 2 4" xfId="19053"/>
    <cellStyle name="20% - Accent6 4 5 3" xfId="19054"/>
    <cellStyle name="20% - Accent6 4 5 3 2" xfId="19055"/>
    <cellStyle name="20% - Accent6 4 5 3 2 2" xfId="19056"/>
    <cellStyle name="20% - Accent6 4 5 3 3" xfId="19057"/>
    <cellStyle name="20% - Accent6 4 5 4" xfId="19058"/>
    <cellStyle name="20% - Accent6 4 5 4 2" xfId="19059"/>
    <cellStyle name="20% - Accent6 4 5 5" xfId="19060"/>
    <cellStyle name="20% - Accent6 4 6" xfId="19061"/>
    <cellStyle name="20% - Accent6 4 6 2" xfId="19062"/>
    <cellStyle name="20% - Accent6 4 6 2 2" xfId="19063"/>
    <cellStyle name="20% - Accent6 4 6 2 2 2" xfId="19064"/>
    <cellStyle name="20% - Accent6 4 6 2 3" xfId="19065"/>
    <cellStyle name="20% - Accent6 4 6 3" xfId="19066"/>
    <cellStyle name="20% - Accent6 4 6 3 2" xfId="19067"/>
    <cellStyle name="20% - Accent6 4 6 4" xfId="19068"/>
    <cellStyle name="20% - Accent6 4 7" xfId="19069"/>
    <cellStyle name="20% - Accent6 4 7 2" xfId="19070"/>
    <cellStyle name="20% - Accent6 4 7 2 2" xfId="19071"/>
    <cellStyle name="20% - Accent6 4 7 3" xfId="19072"/>
    <cellStyle name="20% - Accent6 4 8" xfId="19073"/>
    <cellStyle name="20% - Accent6 4 8 2" xfId="19074"/>
    <cellStyle name="20% - Accent6 4 9" xfId="19075"/>
    <cellStyle name="20% - Accent6 5" xfId="19076"/>
    <cellStyle name="20% - Accent6 5 2" xfId="19077"/>
    <cellStyle name="20% - Accent6 5 2 2" xfId="19078"/>
    <cellStyle name="20% - Accent6 5 2 2 2" xfId="19079"/>
    <cellStyle name="20% - Accent6 5 2 2 2 2" xfId="19080"/>
    <cellStyle name="20% - Accent6 5 2 2 2 2 2" xfId="19081"/>
    <cellStyle name="20% - Accent6 5 2 2 2 2 2 2" xfId="19082"/>
    <cellStyle name="20% - Accent6 5 2 2 2 2 2 2 2" xfId="19083"/>
    <cellStyle name="20% - Accent6 5 2 2 2 2 2 2 2 2" xfId="19084"/>
    <cellStyle name="20% - Accent6 5 2 2 2 2 2 2 3" xfId="19085"/>
    <cellStyle name="20% - Accent6 5 2 2 2 2 2 3" xfId="19086"/>
    <cellStyle name="20% - Accent6 5 2 2 2 2 2 3 2" xfId="19087"/>
    <cellStyle name="20% - Accent6 5 2 2 2 2 2 4" xfId="19088"/>
    <cellStyle name="20% - Accent6 5 2 2 2 2 3" xfId="19089"/>
    <cellStyle name="20% - Accent6 5 2 2 2 2 3 2" xfId="19090"/>
    <cellStyle name="20% - Accent6 5 2 2 2 2 3 2 2" xfId="19091"/>
    <cellStyle name="20% - Accent6 5 2 2 2 2 3 3" xfId="19092"/>
    <cellStyle name="20% - Accent6 5 2 2 2 2 4" xfId="19093"/>
    <cellStyle name="20% - Accent6 5 2 2 2 2 4 2" xfId="19094"/>
    <cellStyle name="20% - Accent6 5 2 2 2 2 5" xfId="19095"/>
    <cellStyle name="20% - Accent6 5 2 2 2 3" xfId="19096"/>
    <cellStyle name="20% - Accent6 5 2 2 2 3 2" xfId="19097"/>
    <cellStyle name="20% - Accent6 5 2 2 2 3 2 2" xfId="19098"/>
    <cellStyle name="20% - Accent6 5 2 2 2 3 2 2 2" xfId="19099"/>
    <cellStyle name="20% - Accent6 5 2 2 2 3 2 3" xfId="19100"/>
    <cellStyle name="20% - Accent6 5 2 2 2 3 3" xfId="19101"/>
    <cellStyle name="20% - Accent6 5 2 2 2 3 3 2" xfId="19102"/>
    <cellStyle name="20% - Accent6 5 2 2 2 3 4" xfId="19103"/>
    <cellStyle name="20% - Accent6 5 2 2 2 4" xfId="19104"/>
    <cellStyle name="20% - Accent6 5 2 2 2 4 2" xfId="19105"/>
    <cellStyle name="20% - Accent6 5 2 2 2 4 2 2" xfId="19106"/>
    <cellStyle name="20% - Accent6 5 2 2 2 4 3" xfId="19107"/>
    <cellStyle name="20% - Accent6 5 2 2 2 5" xfId="19108"/>
    <cellStyle name="20% - Accent6 5 2 2 2 5 2" xfId="19109"/>
    <cellStyle name="20% - Accent6 5 2 2 2 6" xfId="19110"/>
    <cellStyle name="20% - Accent6 5 2 2 3" xfId="19111"/>
    <cellStyle name="20% - Accent6 5 2 2 3 2" xfId="19112"/>
    <cellStyle name="20% - Accent6 5 2 2 3 2 2" xfId="19113"/>
    <cellStyle name="20% - Accent6 5 2 2 3 2 2 2" xfId="19114"/>
    <cellStyle name="20% - Accent6 5 2 2 3 2 2 2 2" xfId="19115"/>
    <cellStyle name="20% - Accent6 5 2 2 3 2 2 3" xfId="19116"/>
    <cellStyle name="20% - Accent6 5 2 2 3 2 3" xfId="19117"/>
    <cellStyle name="20% - Accent6 5 2 2 3 2 3 2" xfId="19118"/>
    <cellStyle name="20% - Accent6 5 2 2 3 2 4" xfId="19119"/>
    <cellStyle name="20% - Accent6 5 2 2 3 3" xfId="19120"/>
    <cellStyle name="20% - Accent6 5 2 2 3 3 2" xfId="19121"/>
    <cellStyle name="20% - Accent6 5 2 2 3 3 2 2" xfId="19122"/>
    <cellStyle name="20% - Accent6 5 2 2 3 3 3" xfId="19123"/>
    <cellStyle name="20% - Accent6 5 2 2 3 4" xfId="19124"/>
    <cellStyle name="20% - Accent6 5 2 2 3 4 2" xfId="19125"/>
    <cellStyle name="20% - Accent6 5 2 2 3 5" xfId="19126"/>
    <cellStyle name="20% - Accent6 5 2 2 4" xfId="19127"/>
    <cellStyle name="20% - Accent6 5 2 2 4 2" xfId="19128"/>
    <cellStyle name="20% - Accent6 5 2 2 4 2 2" xfId="19129"/>
    <cellStyle name="20% - Accent6 5 2 2 4 2 2 2" xfId="19130"/>
    <cellStyle name="20% - Accent6 5 2 2 4 2 3" xfId="19131"/>
    <cellStyle name="20% - Accent6 5 2 2 4 3" xfId="19132"/>
    <cellStyle name="20% - Accent6 5 2 2 4 3 2" xfId="19133"/>
    <cellStyle name="20% - Accent6 5 2 2 4 4" xfId="19134"/>
    <cellStyle name="20% - Accent6 5 2 2 5" xfId="19135"/>
    <cellStyle name="20% - Accent6 5 2 2 5 2" xfId="19136"/>
    <cellStyle name="20% - Accent6 5 2 2 5 2 2" xfId="19137"/>
    <cellStyle name="20% - Accent6 5 2 2 5 3" xfId="19138"/>
    <cellStyle name="20% - Accent6 5 2 2 6" xfId="19139"/>
    <cellStyle name="20% - Accent6 5 2 2 6 2" xfId="19140"/>
    <cellStyle name="20% - Accent6 5 2 2 7" xfId="19141"/>
    <cellStyle name="20% - Accent6 5 2 3" xfId="19142"/>
    <cellStyle name="20% - Accent6 5 2 3 2" xfId="19143"/>
    <cellStyle name="20% - Accent6 5 2 3 2 2" xfId="19144"/>
    <cellStyle name="20% - Accent6 5 2 3 2 2 2" xfId="19145"/>
    <cellStyle name="20% - Accent6 5 2 3 2 2 2 2" xfId="19146"/>
    <cellStyle name="20% - Accent6 5 2 3 2 2 2 2 2" xfId="19147"/>
    <cellStyle name="20% - Accent6 5 2 3 2 2 2 3" xfId="19148"/>
    <cellStyle name="20% - Accent6 5 2 3 2 2 3" xfId="19149"/>
    <cellStyle name="20% - Accent6 5 2 3 2 2 3 2" xfId="19150"/>
    <cellStyle name="20% - Accent6 5 2 3 2 2 4" xfId="19151"/>
    <cellStyle name="20% - Accent6 5 2 3 2 3" xfId="19152"/>
    <cellStyle name="20% - Accent6 5 2 3 2 3 2" xfId="19153"/>
    <cellStyle name="20% - Accent6 5 2 3 2 3 2 2" xfId="19154"/>
    <cellStyle name="20% - Accent6 5 2 3 2 3 3" xfId="19155"/>
    <cellStyle name="20% - Accent6 5 2 3 2 4" xfId="19156"/>
    <cellStyle name="20% - Accent6 5 2 3 2 4 2" xfId="19157"/>
    <cellStyle name="20% - Accent6 5 2 3 2 5" xfId="19158"/>
    <cellStyle name="20% - Accent6 5 2 3 3" xfId="19159"/>
    <cellStyle name="20% - Accent6 5 2 3 3 2" xfId="19160"/>
    <cellStyle name="20% - Accent6 5 2 3 3 2 2" xfId="19161"/>
    <cellStyle name="20% - Accent6 5 2 3 3 2 2 2" xfId="19162"/>
    <cellStyle name="20% - Accent6 5 2 3 3 2 3" xfId="19163"/>
    <cellStyle name="20% - Accent6 5 2 3 3 3" xfId="19164"/>
    <cellStyle name="20% - Accent6 5 2 3 3 3 2" xfId="19165"/>
    <cellStyle name="20% - Accent6 5 2 3 3 4" xfId="19166"/>
    <cellStyle name="20% - Accent6 5 2 3 4" xfId="19167"/>
    <cellStyle name="20% - Accent6 5 2 3 4 2" xfId="19168"/>
    <cellStyle name="20% - Accent6 5 2 3 4 2 2" xfId="19169"/>
    <cellStyle name="20% - Accent6 5 2 3 4 3" xfId="19170"/>
    <cellStyle name="20% - Accent6 5 2 3 5" xfId="19171"/>
    <cellStyle name="20% - Accent6 5 2 3 5 2" xfId="19172"/>
    <cellStyle name="20% - Accent6 5 2 3 6" xfId="19173"/>
    <cellStyle name="20% - Accent6 5 2 4" xfId="19174"/>
    <cellStyle name="20% - Accent6 5 2 4 2" xfId="19175"/>
    <cellStyle name="20% - Accent6 5 2 4 2 2" xfId="19176"/>
    <cellStyle name="20% - Accent6 5 2 4 2 2 2" xfId="19177"/>
    <cellStyle name="20% - Accent6 5 2 4 2 2 2 2" xfId="19178"/>
    <cellStyle name="20% - Accent6 5 2 4 2 2 3" xfId="19179"/>
    <cellStyle name="20% - Accent6 5 2 4 2 3" xfId="19180"/>
    <cellStyle name="20% - Accent6 5 2 4 2 3 2" xfId="19181"/>
    <cellStyle name="20% - Accent6 5 2 4 2 4" xfId="19182"/>
    <cellStyle name="20% - Accent6 5 2 4 3" xfId="19183"/>
    <cellStyle name="20% - Accent6 5 2 4 3 2" xfId="19184"/>
    <cellStyle name="20% - Accent6 5 2 4 3 2 2" xfId="19185"/>
    <cellStyle name="20% - Accent6 5 2 4 3 3" xfId="19186"/>
    <cellStyle name="20% - Accent6 5 2 4 4" xfId="19187"/>
    <cellStyle name="20% - Accent6 5 2 4 4 2" xfId="19188"/>
    <cellStyle name="20% - Accent6 5 2 4 5" xfId="19189"/>
    <cellStyle name="20% - Accent6 5 2 5" xfId="19190"/>
    <cellStyle name="20% - Accent6 5 2 5 2" xfId="19191"/>
    <cellStyle name="20% - Accent6 5 2 5 2 2" xfId="19192"/>
    <cellStyle name="20% - Accent6 5 2 5 2 2 2" xfId="19193"/>
    <cellStyle name="20% - Accent6 5 2 5 2 3" xfId="19194"/>
    <cellStyle name="20% - Accent6 5 2 5 3" xfId="19195"/>
    <cellStyle name="20% - Accent6 5 2 5 3 2" xfId="19196"/>
    <cellStyle name="20% - Accent6 5 2 5 4" xfId="19197"/>
    <cellStyle name="20% - Accent6 5 2 6" xfId="19198"/>
    <cellStyle name="20% - Accent6 5 2 6 2" xfId="19199"/>
    <cellStyle name="20% - Accent6 5 2 6 2 2" xfId="19200"/>
    <cellStyle name="20% - Accent6 5 2 6 3" xfId="19201"/>
    <cellStyle name="20% - Accent6 5 2 7" xfId="19202"/>
    <cellStyle name="20% - Accent6 5 2 7 2" xfId="19203"/>
    <cellStyle name="20% - Accent6 5 2 8" xfId="19204"/>
    <cellStyle name="20% - Accent6 5 3" xfId="19205"/>
    <cellStyle name="20% - Accent6 5 3 2" xfId="19206"/>
    <cellStyle name="20% - Accent6 5 3 2 2" xfId="19207"/>
    <cellStyle name="20% - Accent6 5 3 2 2 2" xfId="19208"/>
    <cellStyle name="20% - Accent6 5 3 2 2 2 2" xfId="19209"/>
    <cellStyle name="20% - Accent6 5 3 2 2 2 2 2" xfId="19210"/>
    <cellStyle name="20% - Accent6 5 3 2 2 2 2 2 2" xfId="19211"/>
    <cellStyle name="20% - Accent6 5 3 2 2 2 2 3" xfId="19212"/>
    <cellStyle name="20% - Accent6 5 3 2 2 2 3" xfId="19213"/>
    <cellStyle name="20% - Accent6 5 3 2 2 2 3 2" xfId="19214"/>
    <cellStyle name="20% - Accent6 5 3 2 2 2 4" xfId="19215"/>
    <cellStyle name="20% - Accent6 5 3 2 2 3" xfId="19216"/>
    <cellStyle name="20% - Accent6 5 3 2 2 3 2" xfId="19217"/>
    <cellStyle name="20% - Accent6 5 3 2 2 3 2 2" xfId="19218"/>
    <cellStyle name="20% - Accent6 5 3 2 2 3 3" xfId="19219"/>
    <cellStyle name="20% - Accent6 5 3 2 2 4" xfId="19220"/>
    <cellStyle name="20% - Accent6 5 3 2 2 4 2" xfId="19221"/>
    <cellStyle name="20% - Accent6 5 3 2 2 5" xfId="19222"/>
    <cellStyle name="20% - Accent6 5 3 2 3" xfId="19223"/>
    <cellStyle name="20% - Accent6 5 3 2 3 2" xfId="19224"/>
    <cellStyle name="20% - Accent6 5 3 2 3 2 2" xfId="19225"/>
    <cellStyle name="20% - Accent6 5 3 2 3 2 2 2" xfId="19226"/>
    <cellStyle name="20% - Accent6 5 3 2 3 2 3" xfId="19227"/>
    <cellStyle name="20% - Accent6 5 3 2 3 3" xfId="19228"/>
    <cellStyle name="20% - Accent6 5 3 2 3 3 2" xfId="19229"/>
    <cellStyle name="20% - Accent6 5 3 2 3 4" xfId="19230"/>
    <cellStyle name="20% - Accent6 5 3 2 4" xfId="19231"/>
    <cellStyle name="20% - Accent6 5 3 2 4 2" xfId="19232"/>
    <cellStyle name="20% - Accent6 5 3 2 4 2 2" xfId="19233"/>
    <cellStyle name="20% - Accent6 5 3 2 4 3" xfId="19234"/>
    <cellStyle name="20% - Accent6 5 3 2 5" xfId="19235"/>
    <cellStyle name="20% - Accent6 5 3 2 5 2" xfId="19236"/>
    <cellStyle name="20% - Accent6 5 3 2 6" xfId="19237"/>
    <cellStyle name="20% - Accent6 5 3 3" xfId="19238"/>
    <cellStyle name="20% - Accent6 5 3 3 2" xfId="19239"/>
    <cellStyle name="20% - Accent6 5 3 3 2 2" xfId="19240"/>
    <cellStyle name="20% - Accent6 5 3 3 2 2 2" xfId="19241"/>
    <cellStyle name="20% - Accent6 5 3 3 2 2 2 2" xfId="19242"/>
    <cellStyle name="20% - Accent6 5 3 3 2 2 3" xfId="19243"/>
    <cellStyle name="20% - Accent6 5 3 3 2 3" xfId="19244"/>
    <cellStyle name="20% - Accent6 5 3 3 2 3 2" xfId="19245"/>
    <cellStyle name="20% - Accent6 5 3 3 2 4" xfId="19246"/>
    <cellStyle name="20% - Accent6 5 3 3 3" xfId="19247"/>
    <cellStyle name="20% - Accent6 5 3 3 3 2" xfId="19248"/>
    <cellStyle name="20% - Accent6 5 3 3 3 2 2" xfId="19249"/>
    <cellStyle name="20% - Accent6 5 3 3 3 3" xfId="19250"/>
    <cellStyle name="20% - Accent6 5 3 3 4" xfId="19251"/>
    <cellStyle name="20% - Accent6 5 3 3 4 2" xfId="19252"/>
    <cellStyle name="20% - Accent6 5 3 3 5" xfId="19253"/>
    <cellStyle name="20% - Accent6 5 3 4" xfId="19254"/>
    <cellStyle name="20% - Accent6 5 3 4 2" xfId="19255"/>
    <cellStyle name="20% - Accent6 5 3 4 2 2" xfId="19256"/>
    <cellStyle name="20% - Accent6 5 3 4 2 2 2" xfId="19257"/>
    <cellStyle name="20% - Accent6 5 3 4 2 3" xfId="19258"/>
    <cellStyle name="20% - Accent6 5 3 4 3" xfId="19259"/>
    <cellStyle name="20% - Accent6 5 3 4 3 2" xfId="19260"/>
    <cellStyle name="20% - Accent6 5 3 4 4" xfId="19261"/>
    <cellStyle name="20% - Accent6 5 3 5" xfId="19262"/>
    <cellStyle name="20% - Accent6 5 3 5 2" xfId="19263"/>
    <cellStyle name="20% - Accent6 5 3 5 2 2" xfId="19264"/>
    <cellStyle name="20% - Accent6 5 3 5 3" xfId="19265"/>
    <cellStyle name="20% - Accent6 5 3 6" xfId="19266"/>
    <cellStyle name="20% - Accent6 5 3 6 2" xfId="19267"/>
    <cellStyle name="20% - Accent6 5 3 7" xfId="19268"/>
    <cellStyle name="20% - Accent6 5 4" xfId="19269"/>
    <cellStyle name="20% - Accent6 5 4 2" xfId="19270"/>
    <cellStyle name="20% - Accent6 5 4 2 2" xfId="19271"/>
    <cellStyle name="20% - Accent6 5 4 2 2 2" xfId="19272"/>
    <cellStyle name="20% - Accent6 5 4 2 2 2 2" xfId="19273"/>
    <cellStyle name="20% - Accent6 5 4 2 2 2 2 2" xfId="19274"/>
    <cellStyle name="20% - Accent6 5 4 2 2 2 3" xfId="19275"/>
    <cellStyle name="20% - Accent6 5 4 2 2 3" xfId="19276"/>
    <cellStyle name="20% - Accent6 5 4 2 2 3 2" xfId="19277"/>
    <cellStyle name="20% - Accent6 5 4 2 2 4" xfId="19278"/>
    <cellStyle name="20% - Accent6 5 4 2 3" xfId="19279"/>
    <cellStyle name="20% - Accent6 5 4 2 3 2" xfId="19280"/>
    <cellStyle name="20% - Accent6 5 4 2 3 2 2" xfId="19281"/>
    <cellStyle name="20% - Accent6 5 4 2 3 3" xfId="19282"/>
    <cellStyle name="20% - Accent6 5 4 2 4" xfId="19283"/>
    <cellStyle name="20% - Accent6 5 4 2 4 2" xfId="19284"/>
    <cellStyle name="20% - Accent6 5 4 2 5" xfId="19285"/>
    <cellStyle name="20% - Accent6 5 4 3" xfId="19286"/>
    <cellStyle name="20% - Accent6 5 4 3 2" xfId="19287"/>
    <cellStyle name="20% - Accent6 5 4 3 2 2" xfId="19288"/>
    <cellStyle name="20% - Accent6 5 4 3 2 2 2" xfId="19289"/>
    <cellStyle name="20% - Accent6 5 4 3 2 3" xfId="19290"/>
    <cellStyle name="20% - Accent6 5 4 3 3" xfId="19291"/>
    <cellStyle name="20% - Accent6 5 4 3 3 2" xfId="19292"/>
    <cellStyle name="20% - Accent6 5 4 3 4" xfId="19293"/>
    <cellStyle name="20% - Accent6 5 4 4" xfId="19294"/>
    <cellStyle name="20% - Accent6 5 4 4 2" xfId="19295"/>
    <cellStyle name="20% - Accent6 5 4 4 2 2" xfId="19296"/>
    <cellStyle name="20% - Accent6 5 4 4 3" xfId="19297"/>
    <cellStyle name="20% - Accent6 5 4 5" xfId="19298"/>
    <cellStyle name="20% - Accent6 5 4 5 2" xfId="19299"/>
    <cellStyle name="20% - Accent6 5 4 6" xfId="19300"/>
    <cellStyle name="20% - Accent6 5 5" xfId="19301"/>
    <cellStyle name="20% - Accent6 5 5 2" xfId="19302"/>
    <cellStyle name="20% - Accent6 5 5 2 2" xfId="19303"/>
    <cellStyle name="20% - Accent6 5 5 2 2 2" xfId="19304"/>
    <cellStyle name="20% - Accent6 5 5 2 2 2 2" xfId="19305"/>
    <cellStyle name="20% - Accent6 5 5 2 2 3" xfId="19306"/>
    <cellStyle name="20% - Accent6 5 5 2 3" xfId="19307"/>
    <cellStyle name="20% - Accent6 5 5 2 3 2" xfId="19308"/>
    <cellStyle name="20% - Accent6 5 5 2 4" xfId="19309"/>
    <cellStyle name="20% - Accent6 5 5 3" xfId="19310"/>
    <cellStyle name="20% - Accent6 5 5 3 2" xfId="19311"/>
    <cellStyle name="20% - Accent6 5 5 3 2 2" xfId="19312"/>
    <cellStyle name="20% - Accent6 5 5 3 3" xfId="19313"/>
    <cellStyle name="20% - Accent6 5 5 4" xfId="19314"/>
    <cellStyle name="20% - Accent6 5 5 4 2" xfId="19315"/>
    <cellStyle name="20% - Accent6 5 5 5" xfId="19316"/>
    <cellStyle name="20% - Accent6 5 6" xfId="19317"/>
    <cellStyle name="20% - Accent6 5 6 2" xfId="19318"/>
    <cellStyle name="20% - Accent6 5 6 2 2" xfId="19319"/>
    <cellStyle name="20% - Accent6 5 6 2 2 2" xfId="19320"/>
    <cellStyle name="20% - Accent6 5 6 2 3" xfId="19321"/>
    <cellStyle name="20% - Accent6 5 6 3" xfId="19322"/>
    <cellStyle name="20% - Accent6 5 6 3 2" xfId="19323"/>
    <cellStyle name="20% - Accent6 5 6 4" xfId="19324"/>
    <cellStyle name="20% - Accent6 5 7" xfId="19325"/>
    <cellStyle name="20% - Accent6 5 7 2" xfId="19326"/>
    <cellStyle name="20% - Accent6 5 7 2 2" xfId="19327"/>
    <cellStyle name="20% - Accent6 5 7 3" xfId="19328"/>
    <cellStyle name="20% - Accent6 5 8" xfId="19329"/>
    <cellStyle name="20% - Accent6 5 8 2" xfId="19330"/>
    <cellStyle name="20% - Accent6 5 9" xfId="19331"/>
    <cellStyle name="20% - Accent6 6" xfId="19332"/>
    <cellStyle name="20% - Accent6 6 2" xfId="19333"/>
    <cellStyle name="20% - Accent6 6 2 2" xfId="19334"/>
    <cellStyle name="20% - Accent6 6 2 2 2" xfId="19335"/>
    <cellStyle name="20% - Accent6 6 2 2 2 2" xfId="19336"/>
    <cellStyle name="20% - Accent6 6 2 2 2 2 2" xfId="19337"/>
    <cellStyle name="20% - Accent6 6 2 2 2 2 2 2" xfId="19338"/>
    <cellStyle name="20% - Accent6 6 2 2 2 2 2 2 2" xfId="19339"/>
    <cellStyle name="20% - Accent6 6 2 2 2 2 2 2 2 2" xfId="19340"/>
    <cellStyle name="20% - Accent6 6 2 2 2 2 2 2 3" xfId="19341"/>
    <cellStyle name="20% - Accent6 6 2 2 2 2 2 3" xfId="19342"/>
    <cellStyle name="20% - Accent6 6 2 2 2 2 2 3 2" xfId="19343"/>
    <cellStyle name="20% - Accent6 6 2 2 2 2 2 4" xfId="19344"/>
    <cellStyle name="20% - Accent6 6 2 2 2 2 3" xfId="19345"/>
    <cellStyle name="20% - Accent6 6 2 2 2 2 3 2" xfId="19346"/>
    <cellStyle name="20% - Accent6 6 2 2 2 2 3 2 2" xfId="19347"/>
    <cellStyle name="20% - Accent6 6 2 2 2 2 3 3" xfId="19348"/>
    <cellStyle name="20% - Accent6 6 2 2 2 2 4" xfId="19349"/>
    <cellStyle name="20% - Accent6 6 2 2 2 2 4 2" xfId="19350"/>
    <cellStyle name="20% - Accent6 6 2 2 2 2 5" xfId="19351"/>
    <cellStyle name="20% - Accent6 6 2 2 2 3" xfId="19352"/>
    <cellStyle name="20% - Accent6 6 2 2 2 3 2" xfId="19353"/>
    <cellStyle name="20% - Accent6 6 2 2 2 3 2 2" xfId="19354"/>
    <cellStyle name="20% - Accent6 6 2 2 2 3 2 2 2" xfId="19355"/>
    <cellStyle name="20% - Accent6 6 2 2 2 3 2 3" xfId="19356"/>
    <cellStyle name="20% - Accent6 6 2 2 2 3 3" xfId="19357"/>
    <cellStyle name="20% - Accent6 6 2 2 2 3 3 2" xfId="19358"/>
    <cellStyle name="20% - Accent6 6 2 2 2 3 4" xfId="19359"/>
    <cellStyle name="20% - Accent6 6 2 2 2 4" xfId="19360"/>
    <cellStyle name="20% - Accent6 6 2 2 2 4 2" xfId="19361"/>
    <cellStyle name="20% - Accent6 6 2 2 2 4 2 2" xfId="19362"/>
    <cellStyle name="20% - Accent6 6 2 2 2 4 3" xfId="19363"/>
    <cellStyle name="20% - Accent6 6 2 2 2 5" xfId="19364"/>
    <cellStyle name="20% - Accent6 6 2 2 2 5 2" xfId="19365"/>
    <cellStyle name="20% - Accent6 6 2 2 2 6" xfId="19366"/>
    <cellStyle name="20% - Accent6 6 2 2 3" xfId="19367"/>
    <cellStyle name="20% - Accent6 6 2 2 3 2" xfId="19368"/>
    <cellStyle name="20% - Accent6 6 2 2 3 2 2" xfId="19369"/>
    <cellStyle name="20% - Accent6 6 2 2 3 2 2 2" xfId="19370"/>
    <cellStyle name="20% - Accent6 6 2 2 3 2 2 2 2" xfId="19371"/>
    <cellStyle name="20% - Accent6 6 2 2 3 2 2 3" xfId="19372"/>
    <cellStyle name="20% - Accent6 6 2 2 3 2 3" xfId="19373"/>
    <cellStyle name="20% - Accent6 6 2 2 3 2 3 2" xfId="19374"/>
    <cellStyle name="20% - Accent6 6 2 2 3 2 4" xfId="19375"/>
    <cellStyle name="20% - Accent6 6 2 2 3 3" xfId="19376"/>
    <cellStyle name="20% - Accent6 6 2 2 3 3 2" xfId="19377"/>
    <cellStyle name="20% - Accent6 6 2 2 3 3 2 2" xfId="19378"/>
    <cellStyle name="20% - Accent6 6 2 2 3 3 3" xfId="19379"/>
    <cellStyle name="20% - Accent6 6 2 2 3 4" xfId="19380"/>
    <cellStyle name="20% - Accent6 6 2 2 3 4 2" xfId="19381"/>
    <cellStyle name="20% - Accent6 6 2 2 3 5" xfId="19382"/>
    <cellStyle name="20% - Accent6 6 2 2 4" xfId="19383"/>
    <cellStyle name="20% - Accent6 6 2 2 4 2" xfId="19384"/>
    <cellStyle name="20% - Accent6 6 2 2 4 2 2" xfId="19385"/>
    <cellStyle name="20% - Accent6 6 2 2 4 2 2 2" xfId="19386"/>
    <cellStyle name="20% - Accent6 6 2 2 4 2 3" xfId="19387"/>
    <cellStyle name="20% - Accent6 6 2 2 4 3" xfId="19388"/>
    <cellStyle name="20% - Accent6 6 2 2 4 3 2" xfId="19389"/>
    <cellStyle name="20% - Accent6 6 2 2 4 4" xfId="19390"/>
    <cellStyle name="20% - Accent6 6 2 2 5" xfId="19391"/>
    <cellStyle name="20% - Accent6 6 2 2 5 2" xfId="19392"/>
    <cellStyle name="20% - Accent6 6 2 2 5 2 2" xfId="19393"/>
    <cellStyle name="20% - Accent6 6 2 2 5 3" xfId="19394"/>
    <cellStyle name="20% - Accent6 6 2 2 6" xfId="19395"/>
    <cellStyle name="20% - Accent6 6 2 2 6 2" xfId="19396"/>
    <cellStyle name="20% - Accent6 6 2 2 7" xfId="19397"/>
    <cellStyle name="20% - Accent6 6 2 3" xfId="19398"/>
    <cellStyle name="20% - Accent6 6 2 3 2" xfId="19399"/>
    <cellStyle name="20% - Accent6 6 2 3 2 2" xfId="19400"/>
    <cellStyle name="20% - Accent6 6 2 3 2 2 2" xfId="19401"/>
    <cellStyle name="20% - Accent6 6 2 3 2 2 2 2" xfId="19402"/>
    <cellStyle name="20% - Accent6 6 2 3 2 2 2 2 2" xfId="19403"/>
    <cellStyle name="20% - Accent6 6 2 3 2 2 2 3" xfId="19404"/>
    <cellStyle name="20% - Accent6 6 2 3 2 2 3" xfId="19405"/>
    <cellStyle name="20% - Accent6 6 2 3 2 2 3 2" xfId="19406"/>
    <cellStyle name="20% - Accent6 6 2 3 2 2 4" xfId="19407"/>
    <cellStyle name="20% - Accent6 6 2 3 2 3" xfId="19408"/>
    <cellStyle name="20% - Accent6 6 2 3 2 3 2" xfId="19409"/>
    <cellStyle name="20% - Accent6 6 2 3 2 3 2 2" xfId="19410"/>
    <cellStyle name="20% - Accent6 6 2 3 2 3 3" xfId="19411"/>
    <cellStyle name="20% - Accent6 6 2 3 2 4" xfId="19412"/>
    <cellStyle name="20% - Accent6 6 2 3 2 4 2" xfId="19413"/>
    <cellStyle name="20% - Accent6 6 2 3 2 5" xfId="19414"/>
    <cellStyle name="20% - Accent6 6 2 3 3" xfId="19415"/>
    <cellStyle name="20% - Accent6 6 2 3 3 2" xfId="19416"/>
    <cellStyle name="20% - Accent6 6 2 3 3 2 2" xfId="19417"/>
    <cellStyle name="20% - Accent6 6 2 3 3 2 2 2" xfId="19418"/>
    <cellStyle name="20% - Accent6 6 2 3 3 2 3" xfId="19419"/>
    <cellStyle name="20% - Accent6 6 2 3 3 3" xfId="19420"/>
    <cellStyle name="20% - Accent6 6 2 3 3 3 2" xfId="19421"/>
    <cellStyle name="20% - Accent6 6 2 3 3 4" xfId="19422"/>
    <cellStyle name="20% - Accent6 6 2 3 4" xfId="19423"/>
    <cellStyle name="20% - Accent6 6 2 3 4 2" xfId="19424"/>
    <cellStyle name="20% - Accent6 6 2 3 4 2 2" xfId="19425"/>
    <cellStyle name="20% - Accent6 6 2 3 4 3" xfId="19426"/>
    <cellStyle name="20% - Accent6 6 2 3 5" xfId="19427"/>
    <cellStyle name="20% - Accent6 6 2 3 5 2" xfId="19428"/>
    <cellStyle name="20% - Accent6 6 2 3 6" xfId="19429"/>
    <cellStyle name="20% - Accent6 6 2 4" xfId="19430"/>
    <cellStyle name="20% - Accent6 6 2 4 2" xfId="19431"/>
    <cellStyle name="20% - Accent6 6 2 4 2 2" xfId="19432"/>
    <cellStyle name="20% - Accent6 6 2 4 2 2 2" xfId="19433"/>
    <cellStyle name="20% - Accent6 6 2 4 2 2 2 2" xfId="19434"/>
    <cellStyle name="20% - Accent6 6 2 4 2 2 3" xfId="19435"/>
    <cellStyle name="20% - Accent6 6 2 4 2 3" xfId="19436"/>
    <cellStyle name="20% - Accent6 6 2 4 2 3 2" xfId="19437"/>
    <cellStyle name="20% - Accent6 6 2 4 2 4" xfId="19438"/>
    <cellStyle name="20% - Accent6 6 2 4 3" xfId="19439"/>
    <cellStyle name="20% - Accent6 6 2 4 3 2" xfId="19440"/>
    <cellStyle name="20% - Accent6 6 2 4 3 2 2" xfId="19441"/>
    <cellStyle name="20% - Accent6 6 2 4 3 3" xfId="19442"/>
    <cellStyle name="20% - Accent6 6 2 4 4" xfId="19443"/>
    <cellStyle name="20% - Accent6 6 2 4 4 2" xfId="19444"/>
    <cellStyle name="20% - Accent6 6 2 4 5" xfId="19445"/>
    <cellStyle name="20% - Accent6 6 2 5" xfId="19446"/>
    <cellStyle name="20% - Accent6 6 2 5 2" xfId="19447"/>
    <cellStyle name="20% - Accent6 6 2 5 2 2" xfId="19448"/>
    <cellStyle name="20% - Accent6 6 2 5 2 2 2" xfId="19449"/>
    <cellStyle name="20% - Accent6 6 2 5 2 3" xfId="19450"/>
    <cellStyle name="20% - Accent6 6 2 5 3" xfId="19451"/>
    <cellStyle name="20% - Accent6 6 2 5 3 2" xfId="19452"/>
    <cellStyle name="20% - Accent6 6 2 5 4" xfId="19453"/>
    <cellStyle name="20% - Accent6 6 2 6" xfId="19454"/>
    <cellStyle name="20% - Accent6 6 2 6 2" xfId="19455"/>
    <cellStyle name="20% - Accent6 6 2 6 2 2" xfId="19456"/>
    <cellStyle name="20% - Accent6 6 2 6 3" xfId="19457"/>
    <cellStyle name="20% - Accent6 6 2 7" xfId="19458"/>
    <cellStyle name="20% - Accent6 6 2 7 2" xfId="19459"/>
    <cellStyle name="20% - Accent6 6 2 8" xfId="19460"/>
    <cellStyle name="20% - Accent6 6 3" xfId="19461"/>
    <cellStyle name="20% - Accent6 6 3 2" xfId="19462"/>
    <cellStyle name="20% - Accent6 6 3 2 2" xfId="19463"/>
    <cellStyle name="20% - Accent6 6 3 2 2 2" xfId="19464"/>
    <cellStyle name="20% - Accent6 6 3 2 2 2 2" xfId="19465"/>
    <cellStyle name="20% - Accent6 6 3 2 2 2 2 2" xfId="19466"/>
    <cellStyle name="20% - Accent6 6 3 2 2 2 2 2 2" xfId="19467"/>
    <cellStyle name="20% - Accent6 6 3 2 2 2 2 3" xfId="19468"/>
    <cellStyle name="20% - Accent6 6 3 2 2 2 3" xfId="19469"/>
    <cellStyle name="20% - Accent6 6 3 2 2 2 3 2" xfId="19470"/>
    <cellStyle name="20% - Accent6 6 3 2 2 2 4" xfId="19471"/>
    <cellStyle name="20% - Accent6 6 3 2 2 3" xfId="19472"/>
    <cellStyle name="20% - Accent6 6 3 2 2 3 2" xfId="19473"/>
    <cellStyle name="20% - Accent6 6 3 2 2 3 2 2" xfId="19474"/>
    <cellStyle name="20% - Accent6 6 3 2 2 3 3" xfId="19475"/>
    <cellStyle name="20% - Accent6 6 3 2 2 4" xfId="19476"/>
    <cellStyle name="20% - Accent6 6 3 2 2 4 2" xfId="19477"/>
    <cellStyle name="20% - Accent6 6 3 2 2 5" xfId="19478"/>
    <cellStyle name="20% - Accent6 6 3 2 3" xfId="19479"/>
    <cellStyle name="20% - Accent6 6 3 2 3 2" xfId="19480"/>
    <cellStyle name="20% - Accent6 6 3 2 3 2 2" xfId="19481"/>
    <cellStyle name="20% - Accent6 6 3 2 3 2 2 2" xfId="19482"/>
    <cellStyle name="20% - Accent6 6 3 2 3 2 3" xfId="19483"/>
    <cellStyle name="20% - Accent6 6 3 2 3 3" xfId="19484"/>
    <cellStyle name="20% - Accent6 6 3 2 3 3 2" xfId="19485"/>
    <cellStyle name="20% - Accent6 6 3 2 3 4" xfId="19486"/>
    <cellStyle name="20% - Accent6 6 3 2 4" xfId="19487"/>
    <cellStyle name="20% - Accent6 6 3 2 4 2" xfId="19488"/>
    <cellStyle name="20% - Accent6 6 3 2 4 2 2" xfId="19489"/>
    <cellStyle name="20% - Accent6 6 3 2 4 3" xfId="19490"/>
    <cellStyle name="20% - Accent6 6 3 2 5" xfId="19491"/>
    <cellStyle name="20% - Accent6 6 3 2 5 2" xfId="19492"/>
    <cellStyle name="20% - Accent6 6 3 2 6" xfId="19493"/>
    <cellStyle name="20% - Accent6 6 3 3" xfId="19494"/>
    <cellStyle name="20% - Accent6 6 3 3 2" xfId="19495"/>
    <cellStyle name="20% - Accent6 6 3 3 2 2" xfId="19496"/>
    <cellStyle name="20% - Accent6 6 3 3 2 2 2" xfId="19497"/>
    <cellStyle name="20% - Accent6 6 3 3 2 2 2 2" xfId="19498"/>
    <cellStyle name="20% - Accent6 6 3 3 2 2 3" xfId="19499"/>
    <cellStyle name="20% - Accent6 6 3 3 2 3" xfId="19500"/>
    <cellStyle name="20% - Accent6 6 3 3 2 3 2" xfId="19501"/>
    <cellStyle name="20% - Accent6 6 3 3 2 4" xfId="19502"/>
    <cellStyle name="20% - Accent6 6 3 3 3" xfId="19503"/>
    <cellStyle name="20% - Accent6 6 3 3 3 2" xfId="19504"/>
    <cellStyle name="20% - Accent6 6 3 3 3 2 2" xfId="19505"/>
    <cellStyle name="20% - Accent6 6 3 3 3 3" xfId="19506"/>
    <cellStyle name="20% - Accent6 6 3 3 4" xfId="19507"/>
    <cellStyle name="20% - Accent6 6 3 3 4 2" xfId="19508"/>
    <cellStyle name="20% - Accent6 6 3 3 5" xfId="19509"/>
    <cellStyle name="20% - Accent6 6 3 4" xfId="19510"/>
    <cellStyle name="20% - Accent6 6 3 4 2" xfId="19511"/>
    <cellStyle name="20% - Accent6 6 3 4 2 2" xfId="19512"/>
    <cellStyle name="20% - Accent6 6 3 4 2 2 2" xfId="19513"/>
    <cellStyle name="20% - Accent6 6 3 4 2 3" xfId="19514"/>
    <cellStyle name="20% - Accent6 6 3 4 3" xfId="19515"/>
    <cellStyle name="20% - Accent6 6 3 4 3 2" xfId="19516"/>
    <cellStyle name="20% - Accent6 6 3 4 4" xfId="19517"/>
    <cellStyle name="20% - Accent6 6 3 5" xfId="19518"/>
    <cellStyle name="20% - Accent6 6 3 5 2" xfId="19519"/>
    <cellStyle name="20% - Accent6 6 3 5 2 2" xfId="19520"/>
    <cellStyle name="20% - Accent6 6 3 5 3" xfId="19521"/>
    <cellStyle name="20% - Accent6 6 3 6" xfId="19522"/>
    <cellStyle name="20% - Accent6 6 3 6 2" xfId="19523"/>
    <cellStyle name="20% - Accent6 6 3 7" xfId="19524"/>
    <cellStyle name="20% - Accent6 6 4" xfId="19525"/>
    <cellStyle name="20% - Accent6 6 4 2" xfId="19526"/>
    <cellStyle name="20% - Accent6 6 4 2 2" xfId="19527"/>
    <cellStyle name="20% - Accent6 6 4 2 2 2" xfId="19528"/>
    <cellStyle name="20% - Accent6 6 4 2 2 2 2" xfId="19529"/>
    <cellStyle name="20% - Accent6 6 4 2 2 2 2 2" xfId="19530"/>
    <cellStyle name="20% - Accent6 6 4 2 2 2 3" xfId="19531"/>
    <cellStyle name="20% - Accent6 6 4 2 2 3" xfId="19532"/>
    <cellStyle name="20% - Accent6 6 4 2 2 3 2" xfId="19533"/>
    <cellStyle name="20% - Accent6 6 4 2 2 4" xfId="19534"/>
    <cellStyle name="20% - Accent6 6 4 2 3" xfId="19535"/>
    <cellStyle name="20% - Accent6 6 4 2 3 2" xfId="19536"/>
    <cellStyle name="20% - Accent6 6 4 2 3 2 2" xfId="19537"/>
    <cellStyle name="20% - Accent6 6 4 2 3 3" xfId="19538"/>
    <cellStyle name="20% - Accent6 6 4 2 4" xfId="19539"/>
    <cellStyle name="20% - Accent6 6 4 2 4 2" xfId="19540"/>
    <cellStyle name="20% - Accent6 6 4 2 5" xfId="19541"/>
    <cellStyle name="20% - Accent6 6 4 3" xfId="19542"/>
    <cellStyle name="20% - Accent6 6 4 3 2" xfId="19543"/>
    <cellStyle name="20% - Accent6 6 4 3 2 2" xfId="19544"/>
    <cellStyle name="20% - Accent6 6 4 3 2 2 2" xfId="19545"/>
    <cellStyle name="20% - Accent6 6 4 3 2 3" xfId="19546"/>
    <cellStyle name="20% - Accent6 6 4 3 3" xfId="19547"/>
    <cellStyle name="20% - Accent6 6 4 3 3 2" xfId="19548"/>
    <cellStyle name="20% - Accent6 6 4 3 4" xfId="19549"/>
    <cellStyle name="20% - Accent6 6 4 4" xfId="19550"/>
    <cellStyle name="20% - Accent6 6 4 4 2" xfId="19551"/>
    <cellStyle name="20% - Accent6 6 4 4 2 2" xfId="19552"/>
    <cellStyle name="20% - Accent6 6 4 4 3" xfId="19553"/>
    <cellStyle name="20% - Accent6 6 4 5" xfId="19554"/>
    <cellStyle name="20% - Accent6 6 4 5 2" xfId="19555"/>
    <cellStyle name="20% - Accent6 6 4 6" xfId="19556"/>
    <cellStyle name="20% - Accent6 6 5" xfId="19557"/>
    <cellStyle name="20% - Accent6 6 5 2" xfId="19558"/>
    <cellStyle name="20% - Accent6 6 5 2 2" xfId="19559"/>
    <cellStyle name="20% - Accent6 6 5 2 2 2" xfId="19560"/>
    <cellStyle name="20% - Accent6 6 5 2 2 2 2" xfId="19561"/>
    <cellStyle name="20% - Accent6 6 5 2 2 3" xfId="19562"/>
    <cellStyle name="20% - Accent6 6 5 2 3" xfId="19563"/>
    <cellStyle name="20% - Accent6 6 5 2 3 2" xfId="19564"/>
    <cellStyle name="20% - Accent6 6 5 2 4" xfId="19565"/>
    <cellStyle name="20% - Accent6 6 5 3" xfId="19566"/>
    <cellStyle name="20% - Accent6 6 5 3 2" xfId="19567"/>
    <cellStyle name="20% - Accent6 6 5 3 2 2" xfId="19568"/>
    <cellStyle name="20% - Accent6 6 5 3 3" xfId="19569"/>
    <cellStyle name="20% - Accent6 6 5 4" xfId="19570"/>
    <cellStyle name="20% - Accent6 6 5 4 2" xfId="19571"/>
    <cellStyle name="20% - Accent6 6 5 5" xfId="19572"/>
    <cellStyle name="20% - Accent6 6 6" xfId="19573"/>
    <cellStyle name="20% - Accent6 6 6 2" xfId="19574"/>
    <cellStyle name="20% - Accent6 6 6 2 2" xfId="19575"/>
    <cellStyle name="20% - Accent6 6 6 2 2 2" xfId="19576"/>
    <cellStyle name="20% - Accent6 6 6 2 3" xfId="19577"/>
    <cellStyle name="20% - Accent6 6 6 3" xfId="19578"/>
    <cellStyle name="20% - Accent6 6 6 3 2" xfId="19579"/>
    <cellStyle name="20% - Accent6 6 6 4" xfId="19580"/>
    <cellStyle name="20% - Accent6 6 7" xfId="19581"/>
    <cellStyle name="20% - Accent6 6 7 2" xfId="19582"/>
    <cellStyle name="20% - Accent6 6 7 2 2" xfId="19583"/>
    <cellStyle name="20% - Accent6 6 7 3" xfId="19584"/>
    <cellStyle name="20% - Accent6 6 8" xfId="19585"/>
    <cellStyle name="20% - Accent6 6 8 2" xfId="19586"/>
    <cellStyle name="20% - Accent6 6 9" xfId="19587"/>
    <cellStyle name="20% - Accent6 7" xfId="19588"/>
    <cellStyle name="20% - Accent6 7 2" xfId="19589"/>
    <cellStyle name="20% - Accent6 7 2 2" xfId="19590"/>
    <cellStyle name="20% - Accent6 7 2 2 2" xfId="19591"/>
    <cellStyle name="20% - Accent6 7 2 2 2 2" xfId="19592"/>
    <cellStyle name="20% - Accent6 7 2 2 2 2 2" xfId="19593"/>
    <cellStyle name="20% - Accent6 7 2 2 2 2 2 2" xfId="19594"/>
    <cellStyle name="20% - Accent6 7 2 2 2 2 2 2 2" xfId="19595"/>
    <cellStyle name="20% - Accent6 7 2 2 2 2 2 3" xfId="19596"/>
    <cellStyle name="20% - Accent6 7 2 2 2 2 3" xfId="19597"/>
    <cellStyle name="20% - Accent6 7 2 2 2 2 3 2" xfId="19598"/>
    <cellStyle name="20% - Accent6 7 2 2 2 2 4" xfId="19599"/>
    <cellStyle name="20% - Accent6 7 2 2 2 3" xfId="19600"/>
    <cellStyle name="20% - Accent6 7 2 2 2 3 2" xfId="19601"/>
    <cellStyle name="20% - Accent6 7 2 2 2 3 2 2" xfId="19602"/>
    <cellStyle name="20% - Accent6 7 2 2 2 3 3" xfId="19603"/>
    <cellStyle name="20% - Accent6 7 2 2 2 4" xfId="19604"/>
    <cellStyle name="20% - Accent6 7 2 2 2 4 2" xfId="19605"/>
    <cellStyle name="20% - Accent6 7 2 2 2 5" xfId="19606"/>
    <cellStyle name="20% - Accent6 7 2 2 3" xfId="19607"/>
    <cellStyle name="20% - Accent6 7 2 2 3 2" xfId="19608"/>
    <cellStyle name="20% - Accent6 7 2 2 3 2 2" xfId="19609"/>
    <cellStyle name="20% - Accent6 7 2 2 3 2 2 2" xfId="19610"/>
    <cellStyle name="20% - Accent6 7 2 2 3 2 3" xfId="19611"/>
    <cellStyle name="20% - Accent6 7 2 2 3 3" xfId="19612"/>
    <cellStyle name="20% - Accent6 7 2 2 3 3 2" xfId="19613"/>
    <cellStyle name="20% - Accent6 7 2 2 3 4" xfId="19614"/>
    <cellStyle name="20% - Accent6 7 2 2 4" xfId="19615"/>
    <cellStyle name="20% - Accent6 7 2 2 4 2" xfId="19616"/>
    <cellStyle name="20% - Accent6 7 2 2 4 2 2" xfId="19617"/>
    <cellStyle name="20% - Accent6 7 2 2 4 3" xfId="19618"/>
    <cellStyle name="20% - Accent6 7 2 2 5" xfId="19619"/>
    <cellStyle name="20% - Accent6 7 2 2 5 2" xfId="19620"/>
    <cellStyle name="20% - Accent6 7 2 2 6" xfId="19621"/>
    <cellStyle name="20% - Accent6 7 2 3" xfId="19622"/>
    <cellStyle name="20% - Accent6 7 2 3 2" xfId="19623"/>
    <cellStyle name="20% - Accent6 7 2 3 2 2" xfId="19624"/>
    <cellStyle name="20% - Accent6 7 2 3 2 2 2" xfId="19625"/>
    <cellStyle name="20% - Accent6 7 2 3 2 2 2 2" xfId="19626"/>
    <cellStyle name="20% - Accent6 7 2 3 2 2 3" xfId="19627"/>
    <cellStyle name="20% - Accent6 7 2 3 2 3" xfId="19628"/>
    <cellStyle name="20% - Accent6 7 2 3 2 3 2" xfId="19629"/>
    <cellStyle name="20% - Accent6 7 2 3 2 4" xfId="19630"/>
    <cellStyle name="20% - Accent6 7 2 3 3" xfId="19631"/>
    <cellStyle name="20% - Accent6 7 2 3 3 2" xfId="19632"/>
    <cellStyle name="20% - Accent6 7 2 3 3 2 2" xfId="19633"/>
    <cellStyle name="20% - Accent6 7 2 3 3 3" xfId="19634"/>
    <cellStyle name="20% - Accent6 7 2 3 4" xfId="19635"/>
    <cellStyle name="20% - Accent6 7 2 3 4 2" xfId="19636"/>
    <cellStyle name="20% - Accent6 7 2 3 5" xfId="19637"/>
    <cellStyle name="20% - Accent6 7 2 4" xfId="19638"/>
    <cellStyle name="20% - Accent6 7 2 4 2" xfId="19639"/>
    <cellStyle name="20% - Accent6 7 2 4 2 2" xfId="19640"/>
    <cellStyle name="20% - Accent6 7 2 4 2 2 2" xfId="19641"/>
    <cellStyle name="20% - Accent6 7 2 4 2 3" xfId="19642"/>
    <cellStyle name="20% - Accent6 7 2 4 3" xfId="19643"/>
    <cellStyle name="20% - Accent6 7 2 4 3 2" xfId="19644"/>
    <cellStyle name="20% - Accent6 7 2 4 4" xfId="19645"/>
    <cellStyle name="20% - Accent6 7 2 5" xfId="19646"/>
    <cellStyle name="20% - Accent6 7 2 5 2" xfId="19647"/>
    <cellStyle name="20% - Accent6 7 2 5 2 2" xfId="19648"/>
    <cellStyle name="20% - Accent6 7 2 5 3" xfId="19649"/>
    <cellStyle name="20% - Accent6 7 2 6" xfId="19650"/>
    <cellStyle name="20% - Accent6 7 2 6 2" xfId="19651"/>
    <cellStyle name="20% - Accent6 7 2 7" xfId="19652"/>
    <cellStyle name="20% - Accent6 7 3" xfId="19653"/>
    <cellStyle name="20% - Accent6 7 3 2" xfId="19654"/>
    <cellStyle name="20% - Accent6 7 3 2 2" xfId="19655"/>
    <cellStyle name="20% - Accent6 7 3 2 2 2" xfId="19656"/>
    <cellStyle name="20% - Accent6 7 3 2 2 2 2" xfId="19657"/>
    <cellStyle name="20% - Accent6 7 3 2 2 2 2 2" xfId="19658"/>
    <cellStyle name="20% - Accent6 7 3 2 2 2 3" xfId="19659"/>
    <cellStyle name="20% - Accent6 7 3 2 2 3" xfId="19660"/>
    <cellStyle name="20% - Accent6 7 3 2 2 3 2" xfId="19661"/>
    <cellStyle name="20% - Accent6 7 3 2 2 4" xfId="19662"/>
    <cellStyle name="20% - Accent6 7 3 2 3" xfId="19663"/>
    <cellStyle name="20% - Accent6 7 3 2 3 2" xfId="19664"/>
    <cellStyle name="20% - Accent6 7 3 2 3 2 2" xfId="19665"/>
    <cellStyle name="20% - Accent6 7 3 2 3 3" xfId="19666"/>
    <cellStyle name="20% - Accent6 7 3 2 4" xfId="19667"/>
    <cellStyle name="20% - Accent6 7 3 2 4 2" xfId="19668"/>
    <cellStyle name="20% - Accent6 7 3 2 5" xfId="19669"/>
    <cellStyle name="20% - Accent6 7 3 3" xfId="19670"/>
    <cellStyle name="20% - Accent6 7 3 3 2" xfId="19671"/>
    <cellStyle name="20% - Accent6 7 3 3 2 2" xfId="19672"/>
    <cellStyle name="20% - Accent6 7 3 3 2 2 2" xfId="19673"/>
    <cellStyle name="20% - Accent6 7 3 3 2 3" xfId="19674"/>
    <cellStyle name="20% - Accent6 7 3 3 3" xfId="19675"/>
    <cellStyle name="20% - Accent6 7 3 3 3 2" xfId="19676"/>
    <cellStyle name="20% - Accent6 7 3 3 4" xfId="19677"/>
    <cellStyle name="20% - Accent6 7 3 4" xfId="19678"/>
    <cellStyle name="20% - Accent6 7 3 4 2" xfId="19679"/>
    <cellStyle name="20% - Accent6 7 3 4 2 2" xfId="19680"/>
    <cellStyle name="20% - Accent6 7 3 4 3" xfId="19681"/>
    <cellStyle name="20% - Accent6 7 3 5" xfId="19682"/>
    <cellStyle name="20% - Accent6 7 3 5 2" xfId="19683"/>
    <cellStyle name="20% - Accent6 7 3 6" xfId="19684"/>
    <cellStyle name="20% - Accent6 7 4" xfId="19685"/>
    <cellStyle name="20% - Accent6 7 4 2" xfId="19686"/>
    <cellStyle name="20% - Accent6 7 4 2 2" xfId="19687"/>
    <cellStyle name="20% - Accent6 7 4 2 2 2" xfId="19688"/>
    <cellStyle name="20% - Accent6 7 4 2 2 2 2" xfId="19689"/>
    <cellStyle name="20% - Accent6 7 4 2 2 3" xfId="19690"/>
    <cellStyle name="20% - Accent6 7 4 2 3" xfId="19691"/>
    <cellStyle name="20% - Accent6 7 4 2 3 2" xfId="19692"/>
    <cellStyle name="20% - Accent6 7 4 2 4" xfId="19693"/>
    <cellStyle name="20% - Accent6 7 4 3" xfId="19694"/>
    <cellStyle name="20% - Accent6 7 4 3 2" xfId="19695"/>
    <cellStyle name="20% - Accent6 7 4 3 2 2" xfId="19696"/>
    <cellStyle name="20% - Accent6 7 4 3 3" xfId="19697"/>
    <cellStyle name="20% - Accent6 7 4 4" xfId="19698"/>
    <cellStyle name="20% - Accent6 7 4 4 2" xfId="19699"/>
    <cellStyle name="20% - Accent6 7 4 5" xfId="19700"/>
    <cellStyle name="20% - Accent6 7 5" xfId="19701"/>
    <cellStyle name="20% - Accent6 7 5 2" xfId="19702"/>
    <cellStyle name="20% - Accent6 7 5 2 2" xfId="19703"/>
    <cellStyle name="20% - Accent6 7 5 2 2 2" xfId="19704"/>
    <cellStyle name="20% - Accent6 7 5 2 3" xfId="19705"/>
    <cellStyle name="20% - Accent6 7 5 3" xfId="19706"/>
    <cellStyle name="20% - Accent6 7 5 3 2" xfId="19707"/>
    <cellStyle name="20% - Accent6 7 5 4" xfId="19708"/>
    <cellStyle name="20% - Accent6 7 6" xfId="19709"/>
    <cellStyle name="20% - Accent6 7 6 2" xfId="19710"/>
    <cellStyle name="20% - Accent6 7 6 2 2" xfId="19711"/>
    <cellStyle name="20% - Accent6 7 6 3" xfId="19712"/>
    <cellStyle name="20% - Accent6 7 7" xfId="19713"/>
    <cellStyle name="20% - Accent6 7 7 2" xfId="19714"/>
    <cellStyle name="20% - Accent6 7 8" xfId="19715"/>
    <cellStyle name="20% - Accent6 8" xfId="19716"/>
    <cellStyle name="20% - Accent6 8 2" xfId="19717"/>
    <cellStyle name="20% - Accent6 8 2 2" xfId="19718"/>
    <cellStyle name="20% - Accent6 8 2 2 2" xfId="19719"/>
    <cellStyle name="20% - Accent6 8 2 2 2 2" xfId="19720"/>
    <cellStyle name="20% - Accent6 8 2 2 2 2 2" xfId="19721"/>
    <cellStyle name="20% - Accent6 8 2 2 2 2 2 2" xfId="19722"/>
    <cellStyle name="20% - Accent6 8 2 2 2 2 2 2 2" xfId="19723"/>
    <cellStyle name="20% - Accent6 8 2 2 2 2 2 3" xfId="19724"/>
    <cellStyle name="20% - Accent6 8 2 2 2 2 3" xfId="19725"/>
    <cellStyle name="20% - Accent6 8 2 2 2 2 3 2" xfId="19726"/>
    <cellStyle name="20% - Accent6 8 2 2 2 2 4" xfId="19727"/>
    <cellStyle name="20% - Accent6 8 2 2 2 3" xfId="19728"/>
    <cellStyle name="20% - Accent6 8 2 2 2 3 2" xfId="19729"/>
    <cellStyle name="20% - Accent6 8 2 2 2 3 2 2" xfId="19730"/>
    <cellStyle name="20% - Accent6 8 2 2 2 3 3" xfId="19731"/>
    <cellStyle name="20% - Accent6 8 2 2 2 4" xfId="19732"/>
    <cellStyle name="20% - Accent6 8 2 2 2 4 2" xfId="19733"/>
    <cellStyle name="20% - Accent6 8 2 2 2 5" xfId="19734"/>
    <cellStyle name="20% - Accent6 8 2 2 3" xfId="19735"/>
    <cellStyle name="20% - Accent6 8 2 2 3 2" xfId="19736"/>
    <cellStyle name="20% - Accent6 8 2 2 3 2 2" xfId="19737"/>
    <cellStyle name="20% - Accent6 8 2 2 3 2 2 2" xfId="19738"/>
    <cellStyle name="20% - Accent6 8 2 2 3 2 3" xfId="19739"/>
    <cellStyle name="20% - Accent6 8 2 2 3 3" xfId="19740"/>
    <cellStyle name="20% - Accent6 8 2 2 3 3 2" xfId="19741"/>
    <cellStyle name="20% - Accent6 8 2 2 3 4" xfId="19742"/>
    <cellStyle name="20% - Accent6 8 2 2 4" xfId="19743"/>
    <cellStyle name="20% - Accent6 8 2 2 4 2" xfId="19744"/>
    <cellStyle name="20% - Accent6 8 2 2 4 2 2" xfId="19745"/>
    <cellStyle name="20% - Accent6 8 2 2 4 3" xfId="19746"/>
    <cellStyle name="20% - Accent6 8 2 2 5" xfId="19747"/>
    <cellStyle name="20% - Accent6 8 2 2 5 2" xfId="19748"/>
    <cellStyle name="20% - Accent6 8 2 2 6" xfId="19749"/>
    <cellStyle name="20% - Accent6 8 2 3" xfId="19750"/>
    <cellStyle name="20% - Accent6 8 2 3 2" xfId="19751"/>
    <cellStyle name="20% - Accent6 8 2 3 2 2" xfId="19752"/>
    <cellStyle name="20% - Accent6 8 2 3 2 2 2" xfId="19753"/>
    <cellStyle name="20% - Accent6 8 2 3 2 2 2 2" xfId="19754"/>
    <cellStyle name="20% - Accent6 8 2 3 2 2 3" xfId="19755"/>
    <cellStyle name="20% - Accent6 8 2 3 2 3" xfId="19756"/>
    <cellStyle name="20% - Accent6 8 2 3 2 3 2" xfId="19757"/>
    <cellStyle name="20% - Accent6 8 2 3 2 4" xfId="19758"/>
    <cellStyle name="20% - Accent6 8 2 3 3" xfId="19759"/>
    <cellStyle name="20% - Accent6 8 2 3 3 2" xfId="19760"/>
    <cellStyle name="20% - Accent6 8 2 3 3 2 2" xfId="19761"/>
    <cellStyle name="20% - Accent6 8 2 3 3 3" xfId="19762"/>
    <cellStyle name="20% - Accent6 8 2 3 4" xfId="19763"/>
    <cellStyle name="20% - Accent6 8 2 3 4 2" xfId="19764"/>
    <cellStyle name="20% - Accent6 8 2 3 5" xfId="19765"/>
    <cellStyle name="20% - Accent6 8 2 4" xfId="19766"/>
    <cellStyle name="20% - Accent6 8 2 4 2" xfId="19767"/>
    <cellStyle name="20% - Accent6 8 2 4 2 2" xfId="19768"/>
    <cellStyle name="20% - Accent6 8 2 4 2 2 2" xfId="19769"/>
    <cellStyle name="20% - Accent6 8 2 4 2 3" xfId="19770"/>
    <cellStyle name="20% - Accent6 8 2 4 3" xfId="19771"/>
    <cellStyle name="20% - Accent6 8 2 4 3 2" xfId="19772"/>
    <cellStyle name="20% - Accent6 8 2 4 4" xfId="19773"/>
    <cellStyle name="20% - Accent6 8 2 5" xfId="19774"/>
    <cellStyle name="20% - Accent6 8 2 5 2" xfId="19775"/>
    <cellStyle name="20% - Accent6 8 2 5 2 2" xfId="19776"/>
    <cellStyle name="20% - Accent6 8 2 5 3" xfId="19777"/>
    <cellStyle name="20% - Accent6 8 2 6" xfId="19778"/>
    <cellStyle name="20% - Accent6 8 2 6 2" xfId="19779"/>
    <cellStyle name="20% - Accent6 8 2 7" xfId="19780"/>
    <cellStyle name="20% - Accent6 8 3" xfId="19781"/>
    <cellStyle name="20% - Accent6 8 3 2" xfId="19782"/>
    <cellStyle name="20% - Accent6 8 3 2 2" xfId="19783"/>
    <cellStyle name="20% - Accent6 8 3 2 2 2" xfId="19784"/>
    <cellStyle name="20% - Accent6 8 3 2 2 2 2" xfId="19785"/>
    <cellStyle name="20% - Accent6 8 3 2 2 2 2 2" xfId="19786"/>
    <cellStyle name="20% - Accent6 8 3 2 2 2 3" xfId="19787"/>
    <cellStyle name="20% - Accent6 8 3 2 2 3" xfId="19788"/>
    <cellStyle name="20% - Accent6 8 3 2 2 3 2" xfId="19789"/>
    <cellStyle name="20% - Accent6 8 3 2 2 4" xfId="19790"/>
    <cellStyle name="20% - Accent6 8 3 2 3" xfId="19791"/>
    <cellStyle name="20% - Accent6 8 3 2 3 2" xfId="19792"/>
    <cellStyle name="20% - Accent6 8 3 2 3 2 2" xfId="19793"/>
    <cellStyle name="20% - Accent6 8 3 2 3 3" xfId="19794"/>
    <cellStyle name="20% - Accent6 8 3 2 4" xfId="19795"/>
    <cellStyle name="20% - Accent6 8 3 2 4 2" xfId="19796"/>
    <cellStyle name="20% - Accent6 8 3 2 5" xfId="19797"/>
    <cellStyle name="20% - Accent6 8 3 3" xfId="19798"/>
    <cellStyle name="20% - Accent6 8 3 3 2" xfId="19799"/>
    <cellStyle name="20% - Accent6 8 3 3 2 2" xfId="19800"/>
    <cellStyle name="20% - Accent6 8 3 3 2 2 2" xfId="19801"/>
    <cellStyle name="20% - Accent6 8 3 3 2 3" xfId="19802"/>
    <cellStyle name="20% - Accent6 8 3 3 3" xfId="19803"/>
    <cellStyle name="20% - Accent6 8 3 3 3 2" xfId="19804"/>
    <cellStyle name="20% - Accent6 8 3 3 4" xfId="19805"/>
    <cellStyle name="20% - Accent6 8 3 4" xfId="19806"/>
    <cellStyle name="20% - Accent6 8 3 4 2" xfId="19807"/>
    <cellStyle name="20% - Accent6 8 3 4 2 2" xfId="19808"/>
    <cellStyle name="20% - Accent6 8 3 4 3" xfId="19809"/>
    <cellStyle name="20% - Accent6 8 3 5" xfId="19810"/>
    <cellStyle name="20% - Accent6 8 3 5 2" xfId="19811"/>
    <cellStyle name="20% - Accent6 8 3 6" xfId="19812"/>
    <cellStyle name="20% - Accent6 8 4" xfId="19813"/>
    <cellStyle name="20% - Accent6 8 4 2" xfId="19814"/>
    <cellStyle name="20% - Accent6 8 4 2 2" xfId="19815"/>
    <cellStyle name="20% - Accent6 8 4 2 2 2" xfId="19816"/>
    <cellStyle name="20% - Accent6 8 4 2 2 2 2" xfId="19817"/>
    <cellStyle name="20% - Accent6 8 4 2 2 3" xfId="19818"/>
    <cellStyle name="20% - Accent6 8 4 2 3" xfId="19819"/>
    <cellStyle name="20% - Accent6 8 4 2 3 2" xfId="19820"/>
    <cellStyle name="20% - Accent6 8 4 2 4" xfId="19821"/>
    <cellStyle name="20% - Accent6 8 4 3" xfId="19822"/>
    <cellStyle name="20% - Accent6 8 4 3 2" xfId="19823"/>
    <cellStyle name="20% - Accent6 8 4 3 2 2" xfId="19824"/>
    <cellStyle name="20% - Accent6 8 4 3 3" xfId="19825"/>
    <cellStyle name="20% - Accent6 8 4 4" xfId="19826"/>
    <cellStyle name="20% - Accent6 8 4 4 2" xfId="19827"/>
    <cellStyle name="20% - Accent6 8 4 5" xfId="19828"/>
    <cellStyle name="20% - Accent6 8 5" xfId="19829"/>
    <cellStyle name="20% - Accent6 8 5 2" xfId="19830"/>
    <cellStyle name="20% - Accent6 8 5 2 2" xfId="19831"/>
    <cellStyle name="20% - Accent6 8 5 2 2 2" xfId="19832"/>
    <cellStyle name="20% - Accent6 8 5 2 3" xfId="19833"/>
    <cellStyle name="20% - Accent6 8 5 3" xfId="19834"/>
    <cellStyle name="20% - Accent6 8 5 3 2" xfId="19835"/>
    <cellStyle name="20% - Accent6 8 5 4" xfId="19836"/>
    <cellStyle name="20% - Accent6 8 6" xfId="19837"/>
    <cellStyle name="20% - Accent6 8 6 2" xfId="19838"/>
    <cellStyle name="20% - Accent6 8 6 2 2" xfId="19839"/>
    <cellStyle name="20% - Accent6 8 6 3" xfId="19840"/>
    <cellStyle name="20% - Accent6 8 7" xfId="19841"/>
    <cellStyle name="20% - Accent6 8 7 2" xfId="19842"/>
    <cellStyle name="20% - Accent6 8 8" xfId="19843"/>
    <cellStyle name="20% - Accent6 9" xfId="19844"/>
    <cellStyle name="20% - Accent6 9 2" xfId="19845"/>
    <cellStyle name="20% - Accent6 9 2 2" xfId="19846"/>
    <cellStyle name="20% - Accent6 9 2 2 2" xfId="19847"/>
    <cellStyle name="20% - Accent6 9 2 2 2 2" xfId="19848"/>
    <cellStyle name="20% - Accent6 9 2 2 2 2 2" xfId="19849"/>
    <cellStyle name="20% - Accent6 9 2 2 2 2 2 2" xfId="19850"/>
    <cellStyle name="20% - Accent6 9 2 2 2 2 2 2 2" xfId="19851"/>
    <cellStyle name="20% - Accent6 9 2 2 2 2 2 3" xfId="19852"/>
    <cellStyle name="20% - Accent6 9 2 2 2 2 3" xfId="19853"/>
    <cellStyle name="20% - Accent6 9 2 2 2 2 3 2" xfId="19854"/>
    <cellStyle name="20% - Accent6 9 2 2 2 2 4" xfId="19855"/>
    <cellStyle name="20% - Accent6 9 2 2 2 3" xfId="19856"/>
    <cellStyle name="20% - Accent6 9 2 2 2 3 2" xfId="19857"/>
    <cellStyle name="20% - Accent6 9 2 2 2 3 2 2" xfId="19858"/>
    <cellStyle name="20% - Accent6 9 2 2 2 3 3" xfId="19859"/>
    <cellStyle name="20% - Accent6 9 2 2 2 4" xfId="19860"/>
    <cellStyle name="20% - Accent6 9 2 2 2 4 2" xfId="19861"/>
    <cellStyle name="20% - Accent6 9 2 2 2 5" xfId="19862"/>
    <cellStyle name="20% - Accent6 9 2 2 3" xfId="19863"/>
    <cellStyle name="20% - Accent6 9 2 2 3 2" xfId="19864"/>
    <cellStyle name="20% - Accent6 9 2 2 3 2 2" xfId="19865"/>
    <cellStyle name="20% - Accent6 9 2 2 3 2 2 2" xfId="19866"/>
    <cellStyle name="20% - Accent6 9 2 2 3 2 3" xfId="19867"/>
    <cellStyle name="20% - Accent6 9 2 2 3 3" xfId="19868"/>
    <cellStyle name="20% - Accent6 9 2 2 3 3 2" xfId="19869"/>
    <cellStyle name="20% - Accent6 9 2 2 3 4" xfId="19870"/>
    <cellStyle name="20% - Accent6 9 2 2 4" xfId="19871"/>
    <cellStyle name="20% - Accent6 9 2 2 4 2" xfId="19872"/>
    <cellStyle name="20% - Accent6 9 2 2 4 2 2" xfId="19873"/>
    <cellStyle name="20% - Accent6 9 2 2 4 3" xfId="19874"/>
    <cellStyle name="20% - Accent6 9 2 2 5" xfId="19875"/>
    <cellStyle name="20% - Accent6 9 2 2 5 2" xfId="19876"/>
    <cellStyle name="20% - Accent6 9 2 2 6" xfId="19877"/>
    <cellStyle name="20% - Accent6 9 2 3" xfId="19878"/>
    <cellStyle name="20% - Accent6 9 2 3 2" xfId="19879"/>
    <cellStyle name="20% - Accent6 9 2 3 2 2" xfId="19880"/>
    <cellStyle name="20% - Accent6 9 2 3 2 2 2" xfId="19881"/>
    <cellStyle name="20% - Accent6 9 2 3 2 2 2 2" xfId="19882"/>
    <cellStyle name="20% - Accent6 9 2 3 2 2 3" xfId="19883"/>
    <cellStyle name="20% - Accent6 9 2 3 2 3" xfId="19884"/>
    <cellStyle name="20% - Accent6 9 2 3 2 3 2" xfId="19885"/>
    <cellStyle name="20% - Accent6 9 2 3 2 4" xfId="19886"/>
    <cellStyle name="20% - Accent6 9 2 3 3" xfId="19887"/>
    <cellStyle name="20% - Accent6 9 2 3 3 2" xfId="19888"/>
    <cellStyle name="20% - Accent6 9 2 3 3 2 2" xfId="19889"/>
    <cellStyle name="20% - Accent6 9 2 3 3 3" xfId="19890"/>
    <cellStyle name="20% - Accent6 9 2 3 4" xfId="19891"/>
    <cellStyle name="20% - Accent6 9 2 3 4 2" xfId="19892"/>
    <cellStyle name="20% - Accent6 9 2 3 5" xfId="19893"/>
    <cellStyle name="20% - Accent6 9 2 4" xfId="19894"/>
    <cellStyle name="20% - Accent6 9 2 4 2" xfId="19895"/>
    <cellStyle name="20% - Accent6 9 2 4 2 2" xfId="19896"/>
    <cellStyle name="20% - Accent6 9 2 4 2 2 2" xfId="19897"/>
    <cellStyle name="20% - Accent6 9 2 4 2 3" xfId="19898"/>
    <cellStyle name="20% - Accent6 9 2 4 3" xfId="19899"/>
    <cellStyle name="20% - Accent6 9 2 4 3 2" xfId="19900"/>
    <cellStyle name="20% - Accent6 9 2 4 4" xfId="19901"/>
    <cellStyle name="20% - Accent6 9 2 5" xfId="19902"/>
    <cellStyle name="20% - Accent6 9 2 5 2" xfId="19903"/>
    <cellStyle name="20% - Accent6 9 2 5 2 2" xfId="19904"/>
    <cellStyle name="20% - Accent6 9 2 5 3" xfId="19905"/>
    <cellStyle name="20% - Accent6 9 2 6" xfId="19906"/>
    <cellStyle name="20% - Accent6 9 2 6 2" xfId="19907"/>
    <cellStyle name="20% - Accent6 9 2 7" xfId="19908"/>
    <cellStyle name="20% - Accent6 9 3" xfId="19909"/>
    <cellStyle name="20% - Accent6 9 3 2" xfId="19910"/>
    <cellStyle name="20% - Accent6 9 3 2 2" xfId="19911"/>
    <cellStyle name="20% - Accent6 9 3 2 2 2" xfId="19912"/>
    <cellStyle name="20% - Accent6 9 3 2 2 2 2" xfId="19913"/>
    <cellStyle name="20% - Accent6 9 3 2 2 2 2 2" xfId="19914"/>
    <cellStyle name="20% - Accent6 9 3 2 2 2 3" xfId="19915"/>
    <cellStyle name="20% - Accent6 9 3 2 2 3" xfId="19916"/>
    <cellStyle name="20% - Accent6 9 3 2 2 3 2" xfId="19917"/>
    <cellStyle name="20% - Accent6 9 3 2 2 4" xfId="19918"/>
    <cellStyle name="20% - Accent6 9 3 2 3" xfId="19919"/>
    <cellStyle name="20% - Accent6 9 3 2 3 2" xfId="19920"/>
    <cellStyle name="20% - Accent6 9 3 2 3 2 2" xfId="19921"/>
    <cellStyle name="20% - Accent6 9 3 2 3 3" xfId="19922"/>
    <cellStyle name="20% - Accent6 9 3 2 4" xfId="19923"/>
    <cellStyle name="20% - Accent6 9 3 2 4 2" xfId="19924"/>
    <cellStyle name="20% - Accent6 9 3 2 5" xfId="19925"/>
    <cellStyle name="20% - Accent6 9 3 3" xfId="19926"/>
    <cellStyle name="20% - Accent6 9 3 3 2" xfId="19927"/>
    <cellStyle name="20% - Accent6 9 3 3 2 2" xfId="19928"/>
    <cellStyle name="20% - Accent6 9 3 3 2 2 2" xfId="19929"/>
    <cellStyle name="20% - Accent6 9 3 3 2 3" xfId="19930"/>
    <cellStyle name="20% - Accent6 9 3 3 3" xfId="19931"/>
    <cellStyle name="20% - Accent6 9 3 3 3 2" xfId="19932"/>
    <cellStyle name="20% - Accent6 9 3 3 4" xfId="19933"/>
    <cellStyle name="20% - Accent6 9 3 4" xfId="19934"/>
    <cellStyle name="20% - Accent6 9 3 4 2" xfId="19935"/>
    <cellStyle name="20% - Accent6 9 3 4 2 2" xfId="19936"/>
    <cellStyle name="20% - Accent6 9 3 4 3" xfId="19937"/>
    <cellStyle name="20% - Accent6 9 3 5" xfId="19938"/>
    <cellStyle name="20% - Accent6 9 3 5 2" xfId="19939"/>
    <cellStyle name="20% - Accent6 9 3 6" xfId="19940"/>
    <cellStyle name="20% - Accent6 9 4" xfId="19941"/>
    <cellStyle name="20% - Accent6 9 4 2" xfId="19942"/>
    <cellStyle name="20% - Accent6 9 4 2 2" xfId="19943"/>
    <cellStyle name="20% - Accent6 9 4 2 2 2" xfId="19944"/>
    <cellStyle name="20% - Accent6 9 4 2 2 2 2" xfId="19945"/>
    <cellStyle name="20% - Accent6 9 4 2 2 3" xfId="19946"/>
    <cellStyle name="20% - Accent6 9 4 2 3" xfId="19947"/>
    <cellStyle name="20% - Accent6 9 4 2 3 2" xfId="19948"/>
    <cellStyle name="20% - Accent6 9 4 2 4" xfId="19949"/>
    <cellStyle name="20% - Accent6 9 4 3" xfId="19950"/>
    <cellStyle name="20% - Accent6 9 4 3 2" xfId="19951"/>
    <cellStyle name="20% - Accent6 9 4 3 2 2" xfId="19952"/>
    <cellStyle name="20% - Accent6 9 4 3 3" xfId="19953"/>
    <cellStyle name="20% - Accent6 9 4 4" xfId="19954"/>
    <cellStyle name="20% - Accent6 9 4 4 2" xfId="19955"/>
    <cellStyle name="20% - Accent6 9 4 5" xfId="19956"/>
    <cellStyle name="20% - Accent6 9 5" xfId="19957"/>
    <cellStyle name="20% - Accent6 9 5 2" xfId="19958"/>
    <cellStyle name="20% - Accent6 9 5 2 2" xfId="19959"/>
    <cellStyle name="20% - Accent6 9 5 2 2 2" xfId="19960"/>
    <cellStyle name="20% - Accent6 9 5 2 3" xfId="19961"/>
    <cellStyle name="20% - Accent6 9 5 3" xfId="19962"/>
    <cellStyle name="20% - Accent6 9 5 3 2" xfId="19963"/>
    <cellStyle name="20% - Accent6 9 5 4" xfId="19964"/>
    <cellStyle name="20% - Accent6 9 6" xfId="19965"/>
    <cellStyle name="20% - Accent6 9 6 2" xfId="19966"/>
    <cellStyle name="20% - Accent6 9 6 2 2" xfId="19967"/>
    <cellStyle name="20% - Accent6 9 6 3" xfId="19968"/>
    <cellStyle name="20% - Accent6 9 7" xfId="19969"/>
    <cellStyle name="20% - Accent6 9 7 2" xfId="19970"/>
    <cellStyle name="20% - Accent6 9 8" xfId="19971"/>
    <cellStyle name="40% - Accent1 10" xfId="19972"/>
    <cellStyle name="40% - Accent1 10 2" xfId="19973"/>
    <cellStyle name="40% - Accent1 10 2 2" xfId="19974"/>
    <cellStyle name="40% - Accent1 10 2 2 2" xfId="19975"/>
    <cellStyle name="40% - Accent1 10 2 2 2 2" xfId="19976"/>
    <cellStyle name="40% - Accent1 10 2 2 2 2 2" xfId="19977"/>
    <cellStyle name="40% - Accent1 10 2 2 2 2 2 2" xfId="19978"/>
    <cellStyle name="40% - Accent1 10 2 2 2 2 2 2 2" xfId="19979"/>
    <cellStyle name="40% - Accent1 10 2 2 2 2 2 3" xfId="19980"/>
    <cellStyle name="40% - Accent1 10 2 2 2 2 3" xfId="19981"/>
    <cellStyle name="40% - Accent1 10 2 2 2 2 3 2" xfId="19982"/>
    <cellStyle name="40% - Accent1 10 2 2 2 2 4" xfId="19983"/>
    <cellStyle name="40% - Accent1 10 2 2 2 3" xfId="19984"/>
    <cellStyle name="40% - Accent1 10 2 2 2 3 2" xfId="19985"/>
    <cellStyle name="40% - Accent1 10 2 2 2 3 2 2" xfId="19986"/>
    <cellStyle name="40% - Accent1 10 2 2 2 3 3" xfId="19987"/>
    <cellStyle name="40% - Accent1 10 2 2 2 4" xfId="19988"/>
    <cellStyle name="40% - Accent1 10 2 2 2 4 2" xfId="19989"/>
    <cellStyle name="40% - Accent1 10 2 2 2 5" xfId="19990"/>
    <cellStyle name="40% - Accent1 10 2 2 3" xfId="19991"/>
    <cellStyle name="40% - Accent1 10 2 2 3 2" xfId="19992"/>
    <cellStyle name="40% - Accent1 10 2 2 3 2 2" xfId="19993"/>
    <cellStyle name="40% - Accent1 10 2 2 3 2 2 2" xfId="19994"/>
    <cellStyle name="40% - Accent1 10 2 2 3 2 3" xfId="19995"/>
    <cellStyle name="40% - Accent1 10 2 2 3 3" xfId="19996"/>
    <cellStyle name="40% - Accent1 10 2 2 3 3 2" xfId="19997"/>
    <cellStyle name="40% - Accent1 10 2 2 3 4" xfId="19998"/>
    <cellStyle name="40% - Accent1 10 2 2 4" xfId="19999"/>
    <cellStyle name="40% - Accent1 10 2 2 4 2" xfId="20000"/>
    <cellStyle name="40% - Accent1 10 2 2 4 2 2" xfId="20001"/>
    <cellStyle name="40% - Accent1 10 2 2 4 3" xfId="20002"/>
    <cellStyle name="40% - Accent1 10 2 2 5" xfId="20003"/>
    <cellStyle name="40% - Accent1 10 2 2 5 2" xfId="20004"/>
    <cellStyle name="40% - Accent1 10 2 2 6" xfId="20005"/>
    <cellStyle name="40% - Accent1 10 2 3" xfId="20006"/>
    <cellStyle name="40% - Accent1 10 2 3 2" xfId="20007"/>
    <cellStyle name="40% - Accent1 10 2 3 2 2" xfId="20008"/>
    <cellStyle name="40% - Accent1 10 2 3 2 2 2" xfId="20009"/>
    <cellStyle name="40% - Accent1 10 2 3 2 2 2 2" xfId="20010"/>
    <cellStyle name="40% - Accent1 10 2 3 2 2 3" xfId="20011"/>
    <cellStyle name="40% - Accent1 10 2 3 2 3" xfId="20012"/>
    <cellStyle name="40% - Accent1 10 2 3 2 3 2" xfId="20013"/>
    <cellStyle name="40% - Accent1 10 2 3 2 4" xfId="20014"/>
    <cellStyle name="40% - Accent1 10 2 3 3" xfId="20015"/>
    <cellStyle name="40% - Accent1 10 2 3 3 2" xfId="20016"/>
    <cellStyle name="40% - Accent1 10 2 3 3 2 2" xfId="20017"/>
    <cellStyle name="40% - Accent1 10 2 3 3 3" xfId="20018"/>
    <cellStyle name="40% - Accent1 10 2 3 4" xfId="20019"/>
    <cellStyle name="40% - Accent1 10 2 3 4 2" xfId="20020"/>
    <cellStyle name="40% - Accent1 10 2 3 5" xfId="20021"/>
    <cellStyle name="40% - Accent1 10 2 4" xfId="20022"/>
    <cellStyle name="40% - Accent1 10 2 4 2" xfId="20023"/>
    <cellStyle name="40% - Accent1 10 2 4 2 2" xfId="20024"/>
    <cellStyle name="40% - Accent1 10 2 4 2 2 2" xfId="20025"/>
    <cellStyle name="40% - Accent1 10 2 4 2 3" xfId="20026"/>
    <cellStyle name="40% - Accent1 10 2 4 3" xfId="20027"/>
    <cellStyle name="40% - Accent1 10 2 4 3 2" xfId="20028"/>
    <cellStyle name="40% - Accent1 10 2 4 4" xfId="20029"/>
    <cellStyle name="40% - Accent1 10 2 5" xfId="20030"/>
    <cellStyle name="40% - Accent1 10 2 5 2" xfId="20031"/>
    <cellStyle name="40% - Accent1 10 2 5 2 2" xfId="20032"/>
    <cellStyle name="40% - Accent1 10 2 5 3" xfId="20033"/>
    <cellStyle name="40% - Accent1 10 2 6" xfId="20034"/>
    <cellStyle name="40% - Accent1 10 2 6 2" xfId="20035"/>
    <cellStyle name="40% - Accent1 10 2 7" xfId="20036"/>
    <cellStyle name="40% - Accent1 10 3" xfId="20037"/>
    <cellStyle name="40% - Accent1 10 3 2" xfId="20038"/>
    <cellStyle name="40% - Accent1 10 3 2 2" xfId="20039"/>
    <cellStyle name="40% - Accent1 10 3 2 2 2" xfId="20040"/>
    <cellStyle name="40% - Accent1 10 3 2 2 2 2" xfId="20041"/>
    <cellStyle name="40% - Accent1 10 3 2 2 2 2 2" xfId="20042"/>
    <cellStyle name="40% - Accent1 10 3 2 2 2 3" xfId="20043"/>
    <cellStyle name="40% - Accent1 10 3 2 2 3" xfId="20044"/>
    <cellStyle name="40% - Accent1 10 3 2 2 3 2" xfId="20045"/>
    <cellStyle name="40% - Accent1 10 3 2 2 4" xfId="20046"/>
    <cellStyle name="40% - Accent1 10 3 2 3" xfId="20047"/>
    <cellStyle name="40% - Accent1 10 3 2 3 2" xfId="20048"/>
    <cellStyle name="40% - Accent1 10 3 2 3 2 2" xfId="20049"/>
    <cellStyle name="40% - Accent1 10 3 2 3 3" xfId="20050"/>
    <cellStyle name="40% - Accent1 10 3 2 4" xfId="20051"/>
    <cellStyle name="40% - Accent1 10 3 2 4 2" xfId="20052"/>
    <cellStyle name="40% - Accent1 10 3 2 5" xfId="20053"/>
    <cellStyle name="40% - Accent1 10 3 3" xfId="20054"/>
    <cellStyle name="40% - Accent1 10 3 3 2" xfId="20055"/>
    <cellStyle name="40% - Accent1 10 3 3 2 2" xfId="20056"/>
    <cellStyle name="40% - Accent1 10 3 3 2 2 2" xfId="20057"/>
    <cellStyle name="40% - Accent1 10 3 3 2 3" xfId="20058"/>
    <cellStyle name="40% - Accent1 10 3 3 3" xfId="20059"/>
    <cellStyle name="40% - Accent1 10 3 3 3 2" xfId="20060"/>
    <cellStyle name="40% - Accent1 10 3 3 4" xfId="20061"/>
    <cellStyle name="40% - Accent1 10 3 4" xfId="20062"/>
    <cellStyle name="40% - Accent1 10 3 4 2" xfId="20063"/>
    <cellStyle name="40% - Accent1 10 3 4 2 2" xfId="20064"/>
    <cellStyle name="40% - Accent1 10 3 4 3" xfId="20065"/>
    <cellStyle name="40% - Accent1 10 3 5" xfId="20066"/>
    <cellStyle name="40% - Accent1 10 3 5 2" xfId="20067"/>
    <cellStyle name="40% - Accent1 10 3 6" xfId="20068"/>
    <cellStyle name="40% - Accent1 10 4" xfId="20069"/>
    <cellStyle name="40% - Accent1 10 4 2" xfId="20070"/>
    <cellStyle name="40% - Accent1 10 4 2 2" xfId="20071"/>
    <cellStyle name="40% - Accent1 10 4 2 2 2" xfId="20072"/>
    <cellStyle name="40% - Accent1 10 4 2 2 2 2" xfId="20073"/>
    <cellStyle name="40% - Accent1 10 4 2 2 3" xfId="20074"/>
    <cellStyle name="40% - Accent1 10 4 2 3" xfId="20075"/>
    <cellStyle name="40% - Accent1 10 4 2 3 2" xfId="20076"/>
    <cellStyle name="40% - Accent1 10 4 2 4" xfId="20077"/>
    <cellStyle name="40% - Accent1 10 4 3" xfId="20078"/>
    <cellStyle name="40% - Accent1 10 4 3 2" xfId="20079"/>
    <cellStyle name="40% - Accent1 10 4 3 2 2" xfId="20080"/>
    <cellStyle name="40% - Accent1 10 4 3 3" xfId="20081"/>
    <cellStyle name="40% - Accent1 10 4 4" xfId="20082"/>
    <cellStyle name="40% - Accent1 10 4 4 2" xfId="20083"/>
    <cellStyle name="40% - Accent1 10 4 5" xfId="20084"/>
    <cellStyle name="40% - Accent1 10 5" xfId="20085"/>
    <cellStyle name="40% - Accent1 10 5 2" xfId="20086"/>
    <cellStyle name="40% - Accent1 10 5 2 2" xfId="20087"/>
    <cellStyle name="40% - Accent1 10 5 2 2 2" xfId="20088"/>
    <cellStyle name="40% - Accent1 10 5 2 3" xfId="20089"/>
    <cellStyle name="40% - Accent1 10 5 3" xfId="20090"/>
    <cellStyle name="40% - Accent1 10 5 3 2" xfId="20091"/>
    <cellStyle name="40% - Accent1 10 5 4" xfId="20092"/>
    <cellStyle name="40% - Accent1 10 6" xfId="20093"/>
    <cellStyle name="40% - Accent1 10 6 2" xfId="20094"/>
    <cellStyle name="40% - Accent1 10 6 2 2" xfId="20095"/>
    <cellStyle name="40% - Accent1 10 6 3" xfId="20096"/>
    <cellStyle name="40% - Accent1 10 7" xfId="20097"/>
    <cellStyle name="40% - Accent1 10 7 2" xfId="20098"/>
    <cellStyle name="40% - Accent1 10 8" xfId="20099"/>
    <cellStyle name="40% - Accent1 11" xfId="20100"/>
    <cellStyle name="40% - Accent1 11 2" xfId="20101"/>
    <cellStyle name="40% - Accent1 11 2 2" xfId="20102"/>
    <cellStyle name="40% - Accent1 11 2 2 2" xfId="20103"/>
    <cellStyle name="40% - Accent1 11 2 2 2 2" xfId="20104"/>
    <cellStyle name="40% - Accent1 11 2 2 2 2 2" xfId="20105"/>
    <cellStyle name="40% - Accent1 11 2 2 2 2 2 2" xfId="20106"/>
    <cellStyle name="40% - Accent1 11 2 2 2 2 2 2 2" xfId="20107"/>
    <cellStyle name="40% - Accent1 11 2 2 2 2 2 3" xfId="20108"/>
    <cellStyle name="40% - Accent1 11 2 2 2 2 3" xfId="20109"/>
    <cellStyle name="40% - Accent1 11 2 2 2 2 3 2" xfId="20110"/>
    <cellStyle name="40% - Accent1 11 2 2 2 2 4" xfId="20111"/>
    <cellStyle name="40% - Accent1 11 2 2 2 3" xfId="20112"/>
    <cellStyle name="40% - Accent1 11 2 2 2 3 2" xfId="20113"/>
    <cellStyle name="40% - Accent1 11 2 2 2 3 2 2" xfId="20114"/>
    <cellStyle name="40% - Accent1 11 2 2 2 3 3" xfId="20115"/>
    <cellStyle name="40% - Accent1 11 2 2 2 4" xfId="20116"/>
    <cellStyle name="40% - Accent1 11 2 2 2 4 2" xfId="20117"/>
    <cellStyle name="40% - Accent1 11 2 2 2 5" xfId="20118"/>
    <cellStyle name="40% - Accent1 11 2 2 3" xfId="20119"/>
    <cellStyle name="40% - Accent1 11 2 2 3 2" xfId="20120"/>
    <cellStyle name="40% - Accent1 11 2 2 3 2 2" xfId="20121"/>
    <cellStyle name="40% - Accent1 11 2 2 3 2 2 2" xfId="20122"/>
    <cellStyle name="40% - Accent1 11 2 2 3 2 3" xfId="20123"/>
    <cellStyle name="40% - Accent1 11 2 2 3 3" xfId="20124"/>
    <cellStyle name="40% - Accent1 11 2 2 3 3 2" xfId="20125"/>
    <cellStyle name="40% - Accent1 11 2 2 3 4" xfId="20126"/>
    <cellStyle name="40% - Accent1 11 2 2 4" xfId="20127"/>
    <cellStyle name="40% - Accent1 11 2 2 4 2" xfId="20128"/>
    <cellStyle name="40% - Accent1 11 2 2 4 2 2" xfId="20129"/>
    <cellStyle name="40% - Accent1 11 2 2 4 3" xfId="20130"/>
    <cellStyle name="40% - Accent1 11 2 2 5" xfId="20131"/>
    <cellStyle name="40% - Accent1 11 2 2 5 2" xfId="20132"/>
    <cellStyle name="40% - Accent1 11 2 2 6" xfId="20133"/>
    <cellStyle name="40% - Accent1 11 2 3" xfId="20134"/>
    <cellStyle name="40% - Accent1 11 2 3 2" xfId="20135"/>
    <cellStyle name="40% - Accent1 11 2 3 2 2" xfId="20136"/>
    <cellStyle name="40% - Accent1 11 2 3 2 2 2" xfId="20137"/>
    <cellStyle name="40% - Accent1 11 2 3 2 2 2 2" xfId="20138"/>
    <cellStyle name="40% - Accent1 11 2 3 2 2 3" xfId="20139"/>
    <cellStyle name="40% - Accent1 11 2 3 2 3" xfId="20140"/>
    <cellStyle name="40% - Accent1 11 2 3 2 3 2" xfId="20141"/>
    <cellStyle name="40% - Accent1 11 2 3 2 4" xfId="20142"/>
    <cellStyle name="40% - Accent1 11 2 3 3" xfId="20143"/>
    <cellStyle name="40% - Accent1 11 2 3 3 2" xfId="20144"/>
    <cellStyle name="40% - Accent1 11 2 3 3 2 2" xfId="20145"/>
    <cellStyle name="40% - Accent1 11 2 3 3 3" xfId="20146"/>
    <cellStyle name="40% - Accent1 11 2 3 4" xfId="20147"/>
    <cellStyle name="40% - Accent1 11 2 3 4 2" xfId="20148"/>
    <cellStyle name="40% - Accent1 11 2 3 5" xfId="20149"/>
    <cellStyle name="40% - Accent1 11 2 4" xfId="20150"/>
    <cellStyle name="40% - Accent1 11 2 4 2" xfId="20151"/>
    <cellStyle name="40% - Accent1 11 2 4 2 2" xfId="20152"/>
    <cellStyle name="40% - Accent1 11 2 4 2 2 2" xfId="20153"/>
    <cellStyle name="40% - Accent1 11 2 4 2 3" xfId="20154"/>
    <cellStyle name="40% - Accent1 11 2 4 3" xfId="20155"/>
    <cellStyle name="40% - Accent1 11 2 4 3 2" xfId="20156"/>
    <cellStyle name="40% - Accent1 11 2 4 4" xfId="20157"/>
    <cellStyle name="40% - Accent1 11 2 5" xfId="20158"/>
    <cellStyle name="40% - Accent1 11 2 5 2" xfId="20159"/>
    <cellStyle name="40% - Accent1 11 2 5 2 2" xfId="20160"/>
    <cellStyle name="40% - Accent1 11 2 5 3" xfId="20161"/>
    <cellStyle name="40% - Accent1 11 2 6" xfId="20162"/>
    <cellStyle name="40% - Accent1 11 2 6 2" xfId="20163"/>
    <cellStyle name="40% - Accent1 11 2 7" xfId="20164"/>
    <cellStyle name="40% - Accent1 11 3" xfId="20165"/>
    <cellStyle name="40% - Accent1 11 3 2" xfId="20166"/>
    <cellStyle name="40% - Accent1 11 3 2 2" xfId="20167"/>
    <cellStyle name="40% - Accent1 11 3 2 2 2" xfId="20168"/>
    <cellStyle name="40% - Accent1 11 3 2 2 2 2" xfId="20169"/>
    <cellStyle name="40% - Accent1 11 3 2 2 2 2 2" xfId="20170"/>
    <cellStyle name="40% - Accent1 11 3 2 2 2 3" xfId="20171"/>
    <cellStyle name="40% - Accent1 11 3 2 2 3" xfId="20172"/>
    <cellStyle name="40% - Accent1 11 3 2 2 3 2" xfId="20173"/>
    <cellStyle name="40% - Accent1 11 3 2 2 4" xfId="20174"/>
    <cellStyle name="40% - Accent1 11 3 2 3" xfId="20175"/>
    <cellStyle name="40% - Accent1 11 3 2 3 2" xfId="20176"/>
    <cellStyle name="40% - Accent1 11 3 2 3 2 2" xfId="20177"/>
    <cellStyle name="40% - Accent1 11 3 2 3 3" xfId="20178"/>
    <cellStyle name="40% - Accent1 11 3 2 4" xfId="20179"/>
    <cellStyle name="40% - Accent1 11 3 2 4 2" xfId="20180"/>
    <cellStyle name="40% - Accent1 11 3 2 5" xfId="20181"/>
    <cellStyle name="40% - Accent1 11 3 3" xfId="20182"/>
    <cellStyle name="40% - Accent1 11 3 3 2" xfId="20183"/>
    <cellStyle name="40% - Accent1 11 3 3 2 2" xfId="20184"/>
    <cellStyle name="40% - Accent1 11 3 3 2 2 2" xfId="20185"/>
    <cellStyle name="40% - Accent1 11 3 3 2 3" xfId="20186"/>
    <cellStyle name="40% - Accent1 11 3 3 3" xfId="20187"/>
    <cellStyle name="40% - Accent1 11 3 3 3 2" xfId="20188"/>
    <cellStyle name="40% - Accent1 11 3 3 4" xfId="20189"/>
    <cellStyle name="40% - Accent1 11 3 4" xfId="20190"/>
    <cellStyle name="40% - Accent1 11 3 4 2" xfId="20191"/>
    <cellStyle name="40% - Accent1 11 3 4 2 2" xfId="20192"/>
    <cellStyle name="40% - Accent1 11 3 4 3" xfId="20193"/>
    <cellStyle name="40% - Accent1 11 3 5" xfId="20194"/>
    <cellStyle name="40% - Accent1 11 3 5 2" xfId="20195"/>
    <cellStyle name="40% - Accent1 11 3 6" xfId="20196"/>
    <cellStyle name="40% - Accent1 11 4" xfId="20197"/>
    <cellStyle name="40% - Accent1 11 4 2" xfId="20198"/>
    <cellStyle name="40% - Accent1 11 4 2 2" xfId="20199"/>
    <cellStyle name="40% - Accent1 11 4 2 2 2" xfId="20200"/>
    <cellStyle name="40% - Accent1 11 4 2 2 2 2" xfId="20201"/>
    <cellStyle name="40% - Accent1 11 4 2 2 3" xfId="20202"/>
    <cellStyle name="40% - Accent1 11 4 2 3" xfId="20203"/>
    <cellStyle name="40% - Accent1 11 4 2 3 2" xfId="20204"/>
    <cellStyle name="40% - Accent1 11 4 2 4" xfId="20205"/>
    <cellStyle name="40% - Accent1 11 4 3" xfId="20206"/>
    <cellStyle name="40% - Accent1 11 4 3 2" xfId="20207"/>
    <cellStyle name="40% - Accent1 11 4 3 2 2" xfId="20208"/>
    <cellStyle name="40% - Accent1 11 4 3 3" xfId="20209"/>
    <cellStyle name="40% - Accent1 11 4 4" xfId="20210"/>
    <cellStyle name="40% - Accent1 11 4 4 2" xfId="20211"/>
    <cellStyle name="40% - Accent1 11 4 5" xfId="20212"/>
    <cellStyle name="40% - Accent1 11 5" xfId="20213"/>
    <cellStyle name="40% - Accent1 11 5 2" xfId="20214"/>
    <cellStyle name="40% - Accent1 11 5 2 2" xfId="20215"/>
    <cellStyle name="40% - Accent1 11 5 2 2 2" xfId="20216"/>
    <cellStyle name="40% - Accent1 11 5 2 3" xfId="20217"/>
    <cellStyle name="40% - Accent1 11 5 3" xfId="20218"/>
    <cellStyle name="40% - Accent1 11 5 3 2" xfId="20219"/>
    <cellStyle name="40% - Accent1 11 5 4" xfId="20220"/>
    <cellStyle name="40% - Accent1 11 6" xfId="20221"/>
    <cellStyle name="40% - Accent1 11 6 2" xfId="20222"/>
    <cellStyle name="40% - Accent1 11 6 2 2" xfId="20223"/>
    <cellStyle name="40% - Accent1 11 6 3" xfId="20224"/>
    <cellStyle name="40% - Accent1 11 7" xfId="20225"/>
    <cellStyle name="40% - Accent1 11 7 2" xfId="20226"/>
    <cellStyle name="40% - Accent1 11 8" xfId="20227"/>
    <cellStyle name="40% - Accent1 12" xfId="20228"/>
    <cellStyle name="40% - Accent1 12 2" xfId="20229"/>
    <cellStyle name="40% - Accent1 12 2 2" xfId="20230"/>
    <cellStyle name="40% - Accent1 12 2 2 2" xfId="20231"/>
    <cellStyle name="40% - Accent1 12 2 2 2 2" xfId="20232"/>
    <cellStyle name="40% - Accent1 12 2 2 2 2 2" xfId="20233"/>
    <cellStyle name="40% - Accent1 12 2 2 2 2 2 2" xfId="20234"/>
    <cellStyle name="40% - Accent1 12 2 2 2 2 2 2 2" xfId="20235"/>
    <cellStyle name="40% - Accent1 12 2 2 2 2 2 3" xfId="20236"/>
    <cellStyle name="40% - Accent1 12 2 2 2 2 3" xfId="20237"/>
    <cellStyle name="40% - Accent1 12 2 2 2 2 3 2" xfId="20238"/>
    <cellStyle name="40% - Accent1 12 2 2 2 2 4" xfId="20239"/>
    <cellStyle name="40% - Accent1 12 2 2 2 3" xfId="20240"/>
    <cellStyle name="40% - Accent1 12 2 2 2 3 2" xfId="20241"/>
    <cellStyle name="40% - Accent1 12 2 2 2 3 2 2" xfId="20242"/>
    <cellStyle name="40% - Accent1 12 2 2 2 3 3" xfId="20243"/>
    <cellStyle name="40% - Accent1 12 2 2 2 4" xfId="20244"/>
    <cellStyle name="40% - Accent1 12 2 2 2 4 2" xfId="20245"/>
    <cellStyle name="40% - Accent1 12 2 2 2 5" xfId="20246"/>
    <cellStyle name="40% - Accent1 12 2 2 3" xfId="20247"/>
    <cellStyle name="40% - Accent1 12 2 2 3 2" xfId="20248"/>
    <cellStyle name="40% - Accent1 12 2 2 3 2 2" xfId="20249"/>
    <cellStyle name="40% - Accent1 12 2 2 3 2 2 2" xfId="20250"/>
    <cellStyle name="40% - Accent1 12 2 2 3 2 3" xfId="20251"/>
    <cellStyle name="40% - Accent1 12 2 2 3 3" xfId="20252"/>
    <cellStyle name="40% - Accent1 12 2 2 3 3 2" xfId="20253"/>
    <cellStyle name="40% - Accent1 12 2 2 3 4" xfId="20254"/>
    <cellStyle name="40% - Accent1 12 2 2 4" xfId="20255"/>
    <cellStyle name="40% - Accent1 12 2 2 4 2" xfId="20256"/>
    <cellStyle name="40% - Accent1 12 2 2 4 2 2" xfId="20257"/>
    <cellStyle name="40% - Accent1 12 2 2 4 3" xfId="20258"/>
    <cellStyle name="40% - Accent1 12 2 2 5" xfId="20259"/>
    <cellStyle name="40% - Accent1 12 2 2 5 2" xfId="20260"/>
    <cellStyle name="40% - Accent1 12 2 2 6" xfId="20261"/>
    <cellStyle name="40% - Accent1 12 2 3" xfId="20262"/>
    <cellStyle name="40% - Accent1 12 2 3 2" xfId="20263"/>
    <cellStyle name="40% - Accent1 12 2 3 2 2" xfId="20264"/>
    <cellStyle name="40% - Accent1 12 2 3 2 2 2" xfId="20265"/>
    <cellStyle name="40% - Accent1 12 2 3 2 2 2 2" xfId="20266"/>
    <cellStyle name="40% - Accent1 12 2 3 2 2 3" xfId="20267"/>
    <cellStyle name="40% - Accent1 12 2 3 2 3" xfId="20268"/>
    <cellStyle name="40% - Accent1 12 2 3 2 3 2" xfId="20269"/>
    <cellStyle name="40% - Accent1 12 2 3 2 4" xfId="20270"/>
    <cellStyle name="40% - Accent1 12 2 3 3" xfId="20271"/>
    <cellStyle name="40% - Accent1 12 2 3 3 2" xfId="20272"/>
    <cellStyle name="40% - Accent1 12 2 3 3 2 2" xfId="20273"/>
    <cellStyle name="40% - Accent1 12 2 3 3 3" xfId="20274"/>
    <cellStyle name="40% - Accent1 12 2 3 4" xfId="20275"/>
    <cellStyle name="40% - Accent1 12 2 3 4 2" xfId="20276"/>
    <cellStyle name="40% - Accent1 12 2 3 5" xfId="20277"/>
    <cellStyle name="40% - Accent1 12 2 4" xfId="20278"/>
    <cellStyle name="40% - Accent1 12 2 4 2" xfId="20279"/>
    <cellStyle name="40% - Accent1 12 2 4 2 2" xfId="20280"/>
    <cellStyle name="40% - Accent1 12 2 4 2 2 2" xfId="20281"/>
    <cellStyle name="40% - Accent1 12 2 4 2 3" xfId="20282"/>
    <cellStyle name="40% - Accent1 12 2 4 3" xfId="20283"/>
    <cellStyle name="40% - Accent1 12 2 4 3 2" xfId="20284"/>
    <cellStyle name="40% - Accent1 12 2 4 4" xfId="20285"/>
    <cellStyle name="40% - Accent1 12 2 5" xfId="20286"/>
    <cellStyle name="40% - Accent1 12 2 5 2" xfId="20287"/>
    <cellStyle name="40% - Accent1 12 2 5 2 2" xfId="20288"/>
    <cellStyle name="40% - Accent1 12 2 5 3" xfId="20289"/>
    <cellStyle name="40% - Accent1 12 2 6" xfId="20290"/>
    <cellStyle name="40% - Accent1 12 2 6 2" xfId="20291"/>
    <cellStyle name="40% - Accent1 12 2 7" xfId="20292"/>
    <cellStyle name="40% - Accent1 12 3" xfId="20293"/>
    <cellStyle name="40% - Accent1 12 3 2" xfId="20294"/>
    <cellStyle name="40% - Accent1 12 3 2 2" xfId="20295"/>
    <cellStyle name="40% - Accent1 12 3 2 2 2" xfId="20296"/>
    <cellStyle name="40% - Accent1 12 3 2 2 2 2" xfId="20297"/>
    <cellStyle name="40% - Accent1 12 3 2 2 2 2 2" xfId="20298"/>
    <cellStyle name="40% - Accent1 12 3 2 2 2 3" xfId="20299"/>
    <cellStyle name="40% - Accent1 12 3 2 2 3" xfId="20300"/>
    <cellStyle name="40% - Accent1 12 3 2 2 3 2" xfId="20301"/>
    <cellStyle name="40% - Accent1 12 3 2 2 4" xfId="20302"/>
    <cellStyle name="40% - Accent1 12 3 2 3" xfId="20303"/>
    <cellStyle name="40% - Accent1 12 3 2 3 2" xfId="20304"/>
    <cellStyle name="40% - Accent1 12 3 2 3 2 2" xfId="20305"/>
    <cellStyle name="40% - Accent1 12 3 2 3 3" xfId="20306"/>
    <cellStyle name="40% - Accent1 12 3 2 4" xfId="20307"/>
    <cellStyle name="40% - Accent1 12 3 2 4 2" xfId="20308"/>
    <cellStyle name="40% - Accent1 12 3 2 5" xfId="20309"/>
    <cellStyle name="40% - Accent1 12 3 3" xfId="20310"/>
    <cellStyle name="40% - Accent1 12 3 3 2" xfId="20311"/>
    <cellStyle name="40% - Accent1 12 3 3 2 2" xfId="20312"/>
    <cellStyle name="40% - Accent1 12 3 3 2 2 2" xfId="20313"/>
    <cellStyle name="40% - Accent1 12 3 3 2 3" xfId="20314"/>
    <cellStyle name="40% - Accent1 12 3 3 3" xfId="20315"/>
    <cellStyle name="40% - Accent1 12 3 3 3 2" xfId="20316"/>
    <cellStyle name="40% - Accent1 12 3 3 4" xfId="20317"/>
    <cellStyle name="40% - Accent1 12 3 4" xfId="20318"/>
    <cellStyle name="40% - Accent1 12 3 4 2" xfId="20319"/>
    <cellStyle name="40% - Accent1 12 3 4 2 2" xfId="20320"/>
    <cellStyle name="40% - Accent1 12 3 4 3" xfId="20321"/>
    <cellStyle name="40% - Accent1 12 3 5" xfId="20322"/>
    <cellStyle name="40% - Accent1 12 3 5 2" xfId="20323"/>
    <cellStyle name="40% - Accent1 12 3 6" xfId="20324"/>
    <cellStyle name="40% - Accent1 12 4" xfId="20325"/>
    <cellStyle name="40% - Accent1 12 4 2" xfId="20326"/>
    <cellStyle name="40% - Accent1 12 4 2 2" xfId="20327"/>
    <cellStyle name="40% - Accent1 12 4 2 2 2" xfId="20328"/>
    <cellStyle name="40% - Accent1 12 4 2 2 2 2" xfId="20329"/>
    <cellStyle name="40% - Accent1 12 4 2 2 3" xfId="20330"/>
    <cellStyle name="40% - Accent1 12 4 2 3" xfId="20331"/>
    <cellStyle name="40% - Accent1 12 4 2 3 2" xfId="20332"/>
    <cellStyle name="40% - Accent1 12 4 2 4" xfId="20333"/>
    <cellStyle name="40% - Accent1 12 4 3" xfId="20334"/>
    <cellStyle name="40% - Accent1 12 4 3 2" xfId="20335"/>
    <cellStyle name="40% - Accent1 12 4 3 2 2" xfId="20336"/>
    <cellStyle name="40% - Accent1 12 4 3 3" xfId="20337"/>
    <cellStyle name="40% - Accent1 12 4 4" xfId="20338"/>
    <cellStyle name="40% - Accent1 12 4 4 2" xfId="20339"/>
    <cellStyle name="40% - Accent1 12 4 5" xfId="20340"/>
    <cellStyle name="40% - Accent1 12 5" xfId="20341"/>
    <cellStyle name="40% - Accent1 12 5 2" xfId="20342"/>
    <cellStyle name="40% - Accent1 12 5 2 2" xfId="20343"/>
    <cellStyle name="40% - Accent1 12 5 2 2 2" xfId="20344"/>
    <cellStyle name="40% - Accent1 12 5 2 3" xfId="20345"/>
    <cellStyle name="40% - Accent1 12 5 3" xfId="20346"/>
    <cellStyle name="40% - Accent1 12 5 3 2" xfId="20347"/>
    <cellStyle name="40% - Accent1 12 5 4" xfId="20348"/>
    <cellStyle name="40% - Accent1 12 6" xfId="20349"/>
    <cellStyle name="40% - Accent1 12 6 2" xfId="20350"/>
    <cellStyle name="40% - Accent1 12 6 2 2" xfId="20351"/>
    <cellStyle name="40% - Accent1 12 6 3" xfId="20352"/>
    <cellStyle name="40% - Accent1 12 7" xfId="20353"/>
    <cellStyle name="40% - Accent1 12 7 2" xfId="20354"/>
    <cellStyle name="40% - Accent1 12 8" xfId="20355"/>
    <cellStyle name="40% - Accent1 13" xfId="20356"/>
    <cellStyle name="40% - Accent1 13 2" xfId="20357"/>
    <cellStyle name="40% - Accent1 13 2 2" xfId="20358"/>
    <cellStyle name="40% - Accent1 13 2 2 2" xfId="20359"/>
    <cellStyle name="40% - Accent1 13 2 2 2 2" xfId="20360"/>
    <cellStyle name="40% - Accent1 13 2 2 2 2 2" xfId="20361"/>
    <cellStyle name="40% - Accent1 13 2 2 2 2 2 2" xfId="20362"/>
    <cellStyle name="40% - Accent1 13 2 2 2 2 2 2 2" xfId="20363"/>
    <cellStyle name="40% - Accent1 13 2 2 2 2 2 3" xfId="20364"/>
    <cellStyle name="40% - Accent1 13 2 2 2 2 3" xfId="20365"/>
    <cellStyle name="40% - Accent1 13 2 2 2 2 3 2" xfId="20366"/>
    <cellStyle name="40% - Accent1 13 2 2 2 2 4" xfId="20367"/>
    <cellStyle name="40% - Accent1 13 2 2 2 3" xfId="20368"/>
    <cellStyle name="40% - Accent1 13 2 2 2 3 2" xfId="20369"/>
    <cellStyle name="40% - Accent1 13 2 2 2 3 2 2" xfId="20370"/>
    <cellStyle name="40% - Accent1 13 2 2 2 3 3" xfId="20371"/>
    <cellStyle name="40% - Accent1 13 2 2 2 4" xfId="20372"/>
    <cellStyle name="40% - Accent1 13 2 2 2 4 2" xfId="20373"/>
    <cellStyle name="40% - Accent1 13 2 2 2 5" xfId="20374"/>
    <cellStyle name="40% - Accent1 13 2 2 3" xfId="20375"/>
    <cellStyle name="40% - Accent1 13 2 2 3 2" xfId="20376"/>
    <cellStyle name="40% - Accent1 13 2 2 3 2 2" xfId="20377"/>
    <cellStyle name="40% - Accent1 13 2 2 3 2 2 2" xfId="20378"/>
    <cellStyle name="40% - Accent1 13 2 2 3 2 3" xfId="20379"/>
    <cellStyle name="40% - Accent1 13 2 2 3 3" xfId="20380"/>
    <cellStyle name="40% - Accent1 13 2 2 3 3 2" xfId="20381"/>
    <cellStyle name="40% - Accent1 13 2 2 3 4" xfId="20382"/>
    <cellStyle name="40% - Accent1 13 2 2 4" xfId="20383"/>
    <cellStyle name="40% - Accent1 13 2 2 4 2" xfId="20384"/>
    <cellStyle name="40% - Accent1 13 2 2 4 2 2" xfId="20385"/>
    <cellStyle name="40% - Accent1 13 2 2 4 3" xfId="20386"/>
    <cellStyle name="40% - Accent1 13 2 2 5" xfId="20387"/>
    <cellStyle name="40% - Accent1 13 2 2 5 2" xfId="20388"/>
    <cellStyle name="40% - Accent1 13 2 2 6" xfId="20389"/>
    <cellStyle name="40% - Accent1 13 2 3" xfId="20390"/>
    <cellStyle name="40% - Accent1 13 2 3 2" xfId="20391"/>
    <cellStyle name="40% - Accent1 13 2 3 2 2" xfId="20392"/>
    <cellStyle name="40% - Accent1 13 2 3 2 2 2" xfId="20393"/>
    <cellStyle name="40% - Accent1 13 2 3 2 2 2 2" xfId="20394"/>
    <cellStyle name="40% - Accent1 13 2 3 2 2 3" xfId="20395"/>
    <cellStyle name="40% - Accent1 13 2 3 2 3" xfId="20396"/>
    <cellStyle name="40% - Accent1 13 2 3 2 3 2" xfId="20397"/>
    <cellStyle name="40% - Accent1 13 2 3 2 4" xfId="20398"/>
    <cellStyle name="40% - Accent1 13 2 3 3" xfId="20399"/>
    <cellStyle name="40% - Accent1 13 2 3 3 2" xfId="20400"/>
    <cellStyle name="40% - Accent1 13 2 3 3 2 2" xfId="20401"/>
    <cellStyle name="40% - Accent1 13 2 3 3 3" xfId="20402"/>
    <cellStyle name="40% - Accent1 13 2 3 4" xfId="20403"/>
    <cellStyle name="40% - Accent1 13 2 3 4 2" xfId="20404"/>
    <cellStyle name="40% - Accent1 13 2 3 5" xfId="20405"/>
    <cellStyle name="40% - Accent1 13 2 4" xfId="20406"/>
    <cellStyle name="40% - Accent1 13 2 4 2" xfId="20407"/>
    <cellStyle name="40% - Accent1 13 2 4 2 2" xfId="20408"/>
    <cellStyle name="40% - Accent1 13 2 4 2 2 2" xfId="20409"/>
    <cellStyle name="40% - Accent1 13 2 4 2 3" xfId="20410"/>
    <cellStyle name="40% - Accent1 13 2 4 3" xfId="20411"/>
    <cellStyle name="40% - Accent1 13 2 4 3 2" xfId="20412"/>
    <cellStyle name="40% - Accent1 13 2 4 4" xfId="20413"/>
    <cellStyle name="40% - Accent1 13 2 5" xfId="20414"/>
    <cellStyle name="40% - Accent1 13 2 5 2" xfId="20415"/>
    <cellStyle name="40% - Accent1 13 2 5 2 2" xfId="20416"/>
    <cellStyle name="40% - Accent1 13 2 5 3" xfId="20417"/>
    <cellStyle name="40% - Accent1 13 2 6" xfId="20418"/>
    <cellStyle name="40% - Accent1 13 2 6 2" xfId="20419"/>
    <cellStyle name="40% - Accent1 13 2 7" xfId="20420"/>
    <cellStyle name="40% - Accent1 13 3" xfId="20421"/>
    <cellStyle name="40% - Accent1 13 3 2" xfId="20422"/>
    <cellStyle name="40% - Accent1 13 3 2 2" xfId="20423"/>
    <cellStyle name="40% - Accent1 13 3 2 2 2" xfId="20424"/>
    <cellStyle name="40% - Accent1 13 3 2 2 2 2" xfId="20425"/>
    <cellStyle name="40% - Accent1 13 3 2 2 2 2 2" xfId="20426"/>
    <cellStyle name="40% - Accent1 13 3 2 2 2 3" xfId="20427"/>
    <cellStyle name="40% - Accent1 13 3 2 2 3" xfId="20428"/>
    <cellStyle name="40% - Accent1 13 3 2 2 3 2" xfId="20429"/>
    <cellStyle name="40% - Accent1 13 3 2 2 4" xfId="20430"/>
    <cellStyle name="40% - Accent1 13 3 2 3" xfId="20431"/>
    <cellStyle name="40% - Accent1 13 3 2 3 2" xfId="20432"/>
    <cellStyle name="40% - Accent1 13 3 2 3 2 2" xfId="20433"/>
    <cellStyle name="40% - Accent1 13 3 2 3 3" xfId="20434"/>
    <cellStyle name="40% - Accent1 13 3 2 4" xfId="20435"/>
    <cellStyle name="40% - Accent1 13 3 2 4 2" xfId="20436"/>
    <cellStyle name="40% - Accent1 13 3 2 5" xfId="20437"/>
    <cellStyle name="40% - Accent1 13 3 3" xfId="20438"/>
    <cellStyle name="40% - Accent1 13 3 3 2" xfId="20439"/>
    <cellStyle name="40% - Accent1 13 3 3 2 2" xfId="20440"/>
    <cellStyle name="40% - Accent1 13 3 3 2 2 2" xfId="20441"/>
    <cellStyle name="40% - Accent1 13 3 3 2 3" xfId="20442"/>
    <cellStyle name="40% - Accent1 13 3 3 3" xfId="20443"/>
    <cellStyle name="40% - Accent1 13 3 3 3 2" xfId="20444"/>
    <cellStyle name="40% - Accent1 13 3 3 4" xfId="20445"/>
    <cellStyle name="40% - Accent1 13 3 4" xfId="20446"/>
    <cellStyle name="40% - Accent1 13 3 4 2" xfId="20447"/>
    <cellStyle name="40% - Accent1 13 3 4 2 2" xfId="20448"/>
    <cellStyle name="40% - Accent1 13 3 4 3" xfId="20449"/>
    <cellStyle name="40% - Accent1 13 3 5" xfId="20450"/>
    <cellStyle name="40% - Accent1 13 3 5 2" xfId="20451"/>
    <cellStyle name="40% - Accent1 13 3 6" xfId="20452"/>
    <cellStyle name="40% - Accent1 13 4" xfId="20453"/>
    <cellStyle name="40% - Accent1 13 4 2" xfId="20454"/>
    <cellStyle name="40% - Accent1 13 4 2 2" xfId="20455"/>
    <cellStyle name="40% - Accent1 13 4 2 2 2" xfId="20456"/>
    <cellStyle name="40% - Accent1 13 4 2 2 2 2" xfId="20457"/>
    <cellStyle name="40% - Accent1 13 4 2 2 3" xfId="20458"/>
    <cellStyle name="40% - Accent1 13 4 2 3" xfId="20459"/>
    <cellStyle name="40% - Accent1 13 4 2 3 2" xfId="20460"/>
    <cellStyle name="40% - Accent1 13 4 2 4" xfId="20461"/>
    <cellStyle name="40% - Accent1 13 4 3" xfId="20462"/>
    <cellStyle name="40% - Accent1 13 4 3 2" xfId="20463"/>
    <cellStyle name="40% - Accent1 13 4 3 2 2" xfId="20464"/>
    <cellStyle name="40% - Accent1 13 4 3 3" xfId="20465"/>
    <cellStyle name="40% - Accent1 13 4 4" xfId="20466"/>
    <cellStyle name="40% - Accent1 13 4 4 2" xfId="20467"/>
    <cellStyle name="40% - Accent1 13 4 5" xfId="20468"/>
    <cellStyle name="40% - Accent1 13 5" xfId="20469"/>
    <cellStyle name="40% - Accent1 13 5 2" xfId="20470"/>
    <cellStyle name="40% - Accent1 13 5 2 2" xfId="20471"/>
    <cellStyle name="40% - Accent1 13 5 2 2 2" xfId="20472"/>
    <cellStyle name="40% - Accent1 13 5 2 3" xfId="20473"/>
    <cellStyle name="40% - Accent1 13 5 3" xfId="20474"/>
    <cellStyle name="40% - Accent1 13 5 3 2" xfId="20475"/>
    <cellStyle name="40% - Accent1 13 5 4" xfId="20476"/>
    <cellStyle name="40% - Accent1 13 6" xfId="20477"/>
    <cellStyle name="40% - Accent1 13 6 2" xfId="20478"/>
    <cellStyle name="40% - Accent1 13 6 2 2" xfId="20479"/>
    <cellStyle name="40% - Accent1 13 6 3" xfId="20480"/>
    <cellStyle name="40% - Accent1 13 7" xfId="20481"/>
    <cellStyle name="40% - Accent1 13 7 2" xfId="20482"/>
    <cellStyle name="40% - Accent1 13 8" xfId="20483"/>
    <cellStyle name="40% - Accent1 14" xfId="20484"/>
    <cellStyle name="40% - Accent1 14 2" xfId="20485"/>
    <cellStyle name="40% - Accent1 14 2 2" xfId="20486"/>
    <cellStyle name="40% - Accent1 14 2 2 2" xfId="20487"/>
    <cellStyle name="40% - Accent1 14 2 2 2 2" xfId="20488"/>
    <cellStyle name="40% - Accent1 14 2 2 2 2 2" xfId="20489"/>
    <cellStyle name="40% - Accent1 14 2 2 2 2 2 2" xfId="20490"/>
    <cellStyle name="40% - Accent1 14 2 2 2 2 2 2 2" xfId="20491"/>
    <cellStyle name="40% - Accent1 14 2 2 2 2 2 3" xfId="20492"/>
    <cellStyle name="40% - Accent1 14 2 2 2 2 3" xfId="20493"/>
    <cellStyle name="40% - Accent1 14 2 2 2 2 3 2" xfId="20494"/>
    <cellStyle name="40% - Accent1 14 2 2 2 2 4" xfId="20495"/>
    <cellStyle name="40% - Accent1 14 2 2 2 3" xfId="20496"/>
    <cellStyle name="40% - Accent1 14 2 2 2 3 2" xfId="20497"/>
    <cellStyle name="40% - Accent1 14 2 2 2 3 2 2" xfId="20498"/>
    <cellStyle name="40% - Accent1 14 2 2 2 3 3" xfId="20499"/>
    <cellStyle name="40% - Accent1 14 2 2 2 4" xfId="20500"/>
    <cellStyle name="40% - Accent1 14 2 2 2 4 2" xfId="20501"/>
    <cellStyle name="40% - Accent1 14 2 2 2 5" xfId="20502"/>
    <cellStyle name="40% - Accent1 14 2 2 3" xfId="20503"/>
    <cellStyle name="40% - Accent1 14 2 2 3 2" xfId="20504"/>
    <cellStyle name="40% - Accent1 14 2 2 3 2 2" xfId="20505"/>
    <cellStyle name="40% - Accent1 14 2 2 3 2 2 2" xfId="20506"/>
    <cellStyle name="40% - Accent1 14 2 2 3 2 3" xfId="20507"/>
    <cellStyle name="40% - Accent1 14 2 2 3 3" xfId="20508"/>
    <cellStyle name="40% - Accent1 14 2 2 3 3 2" xfId="20509"/>
    <cellStyle name="40% - Accent1 14 2 2 3 4" xfId="20510"/>
    <cellStyle name="40% - Accent1 14 2 2 4" xfId="20511"/>
    <cellStyle name="40% - Accent1 14 2 2 4 2" xfId="20512"/>
    <cellStyle name="40% - Accent1 14 2 2 4 2 2" xfId="20513"/>
    <cellStyle name="40% - Accent1 14 2 2 4 3" xfId="20514"/>
    <cellStyle name="40% - Accent1 14 2 2 5" xfId="20515"/>
    <cellStyle name="40% - Accent1 14 2 2 5 2" xfId="20516"/>
    <cellStyle name="40% - Accent1 14 2 2 6" xfId="20517"/>
    <cellStyle name="40% - Accent1 14 2 3" xfId="20518"/>
    <cellStyle name="40% - Accent1 14 2 3 2" xfId="20519"/>
    <cellStyle name="40% - Accent1 14 2 3 2 2" xfId="20520"/>
    <cellStyle name="40% - Accent1 14 2 3 2 2 2" xfId="20521"/>
    <cellStyle name="40% - Accent1 14 2 3 2 2 2 2" xfId="20522"/>
    <cellStyle name="40% - Accent1 14 2 3 2 2 3" xfId="20523"/>
    <cellStyle name="40% - Accent1 14 2 3 2 3" xfId="20524"/>
    <cellStyle name="40% - Accent1 14 2 3 2 3 2" xfId="20525"/>
    <cellStyle name="40% - Accent1 14 2 3 2 4" xfId="20526"/>
    <cellStyle name="40% - Accent1 14 2 3 3" xfId="20527"/>
    <cellStyle name="40% - Accent1 14 2 3 3 2" xfId="20528"/>
    <cellStyle name="40% - Accent1 14 2 3 3 2 2" xfId="20529"/>
    <cellStyle name="40% - Accent1 14 2 3 3 3" xfId="20530"/>
    <cellStyle name="40% - Accent1 14 2 3 4" xfId="20531"/>
    <cellStyle name="40% - Accent1 14 2 3 4 2" xfId="20532"/>
    <cellStyle name="40% - Accent1 14 2 3 5" xfId="20533"/>
    <cellStyle name="40% - Accent1 14 2 4" xfId="20534"/>
    <cellStyle name="40% - Accent1 14 2 4 2" xfId="20535"/>
    <cellStyle name="40% - Accent1 14 2 4 2 2" xfId="20536"/>
    <cellStyle name="40% - Accent1 14 2 4 2 2 2" xfId="20537"/>
    <cellStyle name="40% - Accent1 14 2 4 2 3" xfId="20538"/>
    <cellStyle name="40% - Accent1 14 2 4 3" xfId="20539"/>
    <cellStyle name="40% - Accent1 14 2 4 3 2" xfId="20540"/>
    <cellStyle name="40% - Accent1 14 2 4 4" xfId="20541"/>
    <cellStyle name="40% - Accent1 14 2 5" xfId="20542"/>
    <cellStyle name="40% - Accent1 14 2 5 2" xfId="20543"/>
    <cellStyle name="40% - Accent1 14 2 5 2 2" xfId="20544"/>
    <cellStyle name="40% - Accent1 14 2 5 3" xfId="20545"/>
    <cellStyle name="40% - Accent1 14 2 6" xfId="20546"/>
    <cellStyle name="40% - Accent1 14 2 6 2" xfId="20547"/>
    <cellStyle name="40% - Accent1 14 2 7" xfId="20548"/>
    <cellStyle name="40% - Accent1 14 3" xfId="20549"/>
    <cellStyle name="40% - Accent1 14 3 2" xfId="20550"/>
    <cellStyle name="40% - Accent1 14 3 2 2" xfId="20551"/>
    <cellStyle name="40% - Accent1 14 3 2 2 2" xfId="20552"/>
    <cellStyle name="40% - Accent1 14 3 2 2 2 2" xfId="20553"/>
    <cellStyle name="40% - Accent1 14 3 2 2 2 2 2" xfId="20554"/>
    <cellStyle name="40% - Accent1 14 3 2 2 2 3" xfId="20555"/>
    <cellStyle name="40% - Accent1 14 3 2 2 3" xfId="20556"/>
    <cellStyle name="40% - Accent1 14 3 2 2 3 2" xfId="20557"/>
    <cellStyle name="40% - Accent1 14 3 2 2 4" xfId="20558"/>
    <cellStyle name="40% - Accent1 14 3 2 3" xfId="20559"/>
    <cellStyle name="40% - Accent1 14 3 2 3 2" xfId="20560"/>
    <cellStyle name="40% - Accent1 14 3 2 3 2 2" xfId="20561"/>
    <cellStyle name="40% - Accent1 14 3 2 3 3" xfId="20562"/>
    <cellStyle name="40% - Accent1 14 3 2 4" xfId="20563"/>
    <cellStyle name="40% - Accent1 14 3 2 4 2" xfId="20564"/>
    <cellStyle name="40% - Accent1 14 3 2 5" xfId="20565"/>
    <cellStyle name="40% - Accent1 14 3 3" xfId="20566"/>
    <cellStyle name="40% - Accent1 14 3 3 2" xfId="20567"/>
    <cellStyle name="40% - Accent1 14 3 3 2 2" xfId="20568"/>
    <cellStyle name="40% - Accent1 14 3 3 2 2 2" xfId="20569"/>
    <cellStyle name="40% - Accent1 14 3 3 2 3" xfId="20570"/>
    <cellStyle name="40% - Accent1 14 3 3 3" xfId="20571"/>
    <cellStyle name="40% - Accent1 14 3 3 3 2" xfId="20572"/>
    <cellStyle name="40% - Accent1 14 3 3 4" xfId="20573"/>
    <cellStyle name="40% - Accent1 14 3 4" xfId="20574"/>
    <cellStyle name="40% - Accent1 14 3 4 2" xfId="20575"/>
    <cellStyle name="40% - Accent1 14 3 4 2 2" xfId="20576"/>
    <cellStyle name="40% - Accent1 14 3 4 3" xfId="20577"/>
    <cellStyle name="40% - Accent1 14 3 5" xfId="20578"/>
    <cellStyle name="40% - Accent1 14 3 5 2" xfId="20579"/>
    <cellStyle name="40% - Accent1 14 3 6" xfId="20580"/>
    <cellStyle name="40% - Accent1 14 4" xfId="20581"/>
    <cellStyle name="40% - Accent1 14 4 2" xfId="20582"/>
    <cellStyle name="40% - Accent1 14 4 2 2" xfId="20583"/>
    <cellStyle name="40% - Accent1 14 4 2 2 2" xfId="20584"/>
    <cellStyle name="40% - Accent1 14 4 2 2 2 2" xfId="20585"/>
    <cellStyle name="40% - Accent1 14 4 2 2 3" xfId="20586"/>
    <cellStyle name="40% - Accent1 14 4 2 3" xfId="20587"/>
    <cellStyle name="40% - Accent1 14 4 2 3 2" xfId="20588"/>
    <cellStyle name="40% - Accent1 14 4 2 4" xfId="20589"/>
    <cellStyle name="40% - Accent1 14 4 3" xfId="20590"/>
    <cellStyle name="40% - Accent1 14 4 3 2" xfId="20591"/>
    <cellStyle name="40% - Accent1 14 4 3 2 2" xfId="20592"/>
    <cellStyle name="40% - Accent1 14 4 3 3" xfId="20593"/>
    <cellStyle name="40% - Accent1 14 4 4" xfId="20594"/>
    <cellStyle name="40% - Accent1 14 4 4 2" xfId="20595"/>
    <cellStyle name="40% - Accent1 14 4 5" xfId="20596"/>
    <cellStyle name="40% - Accent1 14 5" xfId="20597"/>
    <cellStyle name="40% - Accent1 14 5 2" xfId="20598"/>
    <cellStyle name="40% - Accent1 14 5 2 2" xfId="20599"/>
    <cellStyle name="40% - Accent1 14 5 2 2 2" xfId="20600"/>
    <cellStyle name="40% - Accent1 14 5 2 3" xfId="20601"/>
    <cellStyle name="40% - Accent1 14 5 3" xfId="20602"/>
    <cellStyle name="40% - Accent1 14 5 3 2" xfId="20603"/>
    <cellStyle name="40% - Accent1 14 5 4" xfId="20604"/>
    <cellStyle name="40% - Accent1 14 6" xfId="20605"/>
    <cellStyle name="40% - Accent1 14 6 2" xfId="20606"/>
    <cellStyle name="40% - Accent1 14 6 2 2" xfId="20607"/>
    <cellStyle name="40% - Accent1 14 6 3" xfId="20608"/>
    <cellStyle name="40% - Accent1 14 7" xfId="20609"/>
    <cellStyle name="40% - Accent1 14 7 2" xfId="20610"/>
    <cellStyle name="40% - Accent1 14 8" xfId="20611"/>
    <cellStyle name="40% - Accent1 15" xfId="20612"/>
    <cellStyle name="40% - Accent1 15 2" xfId="20613"/>
    <cellStyle name="40% - Accent1 15 2 2" xfId="20614"/>
    <cellStyle name="40% - Accent1 15 2 2 2" xfId="20615"/>
    <cellStyle name="40% - Accent1 15 2 2 2 2" xfId="20616"/>
    <cellStyle name="40% - Accent1 15 2 2 2 2 2" xfId="20617"/>
    <cellStyle name="40% - Accent1 15 2 2 2 2 2 2" xfId="20618"/>
    <cellStyle name="40% - Accent1 15 2 2 2 2 2 2 2" xfId="20619"/>
    <cellStyle name="40% - Accent1 15 2 2 2 2 2 3" xfId="20620"/>
    <cellStyle name="40% - Accent1 15 2 2 2 2 3" xfId="20621"/>
    <cellStyle name="40% - Accent1 15 2 2 2 2 3 2" xfId="20622"/>
    <cellStyle name="40% - Accent1 15 2 2 2 2 4" xfId="20623"/>
    <cellStyle name="40% - Accent1 15 2 2 2 3" xfId="20624"/>
    <cellStyle name="40% - Accent1 15 2 2 2 3 2" xfId="20625"/>
    <cellStyle name="40% - Accent1 15 2 2 2 3 2 2" xfId="20626"/>
    <cellStyle name="40% - Accent1 15 2 2 2 3 3" xfId="20627"/>
    <cellStyle name="40% - Accent1 15 2 2 2 4" xfId="20628"/>
    <cellStyle name="40% - Accent1 15 2 2 2 4 2" xfId="20629"/>
    <cellStyle name="40% - Accent1 15 2 2 2 5" xfId="20630"/>
    <cellStyle name="40% - Accent1 15 2 2 3" xfId="20631"/>
    <cellStyle name="40% - Accent1 15 2 2 3 2" xfId="20632"/>
    <cellStyle name="40% - Accent1 15 2 2 3 2 2" xfId="20633"/>
    <cellStyle name="40% - Accent1 15 2 2 3 2 2 2" xfId="20634"/>
    <cellStyle name="40% - Accent1 15 2 2 3 2 3" xfId="20635"/>
    <cellStyle name="40% - Accent1 15 2 2 3 3" xfId="20636"/>
    <cellStyle name="40% - Accent1 15 2 2 3 3 2" xfId="20637"/>
    <cellStyle name="40% - Accent1 15 2 2 3 4" xfId="20638"/>
    <cellStyle name="40% - Accent1 15 2 2 4" xfId="20639"/>
    <cellStyle name="40% - Accent1 15 2 2 4 2" xfId="20640"/>
    <cellStyle name="40% - Accent1 15 2 2 4 2 2" xfId="20641"/>
    <cellStyle name="40% - Accent1 15 2 2 4 3" xfId="20642"/>
    <cellStyle name="40% - Accent1 15 2 2 5" xfId="20643"/>
    <cellStyle name="40% - Accent1 15 2 2 5 2" xfId="20644"/>
    <cellStyle name="40% - Accent1 15 2 2 6" xfId="20645"/>
    <cellStyle name="40% - Accent1 15 2 3" xfId="20646"/>
    <cellStyle name="40% - Accent1 15 2 3 2" xfId="20647"/>
    <cellStyle name="40% - Accent1 15 2 3 2 2" xfId="20648"/>
    <cellStyle name="40% - Accent1 15 2 3 2 2 2" xfId="20649"/>
    <cellStyle name="40% - Accent1 15 2 3 2 2 2 2" xfId="20650"/>
    <cellStyle name="40% - Accent1 15 2 3 2 2 3" xfId="20651"/>
    <cellStyle name="40% - Accent1 15 2 3 2 3" xfId="20652"/>
    <cellStyle name="40% - Accent1 15 2 3 2 3 2" xfId="20653"/>
    <cellStyle name="40% - Accent1 15 2 3 2 4" xfId="20654"/>
    <cellStyle name="40% - Accent1 15 2 3 3" xfId="20655"/>
    <cellStyle name="40% - Accent1 15 2 3 3 2" xfId="20656"/>
    <cellStyle name="40% - Accent1 15 2 3 3 2 2" xfId="20657"/>
    <cellStyle name="40% - Accent1 15 2 3 3 3" xfId="20658"/>
    <cellStyle name="40% - Accent1 15 2 3 4" xfId="20659"/>
    <cellStyle name="40% - Accent1 15 2 3 4 2" xfId="20660"/>
    <cellStyle name="40% - Accent1 15 2 3 5" xfId="20661"/>
    <cellStyle name="40% - Accent1 15 2 4" xfId="20662"/>
    <cellStyle name="40% - Accent1 15 2 4 2" xfId="20663"/>
    <cellStyle name="40% - Accent1 15 2 4 2 2" xfId="20664"/>
    <cellStyle name="40% - Accent1 15 2 4 2 2 2" xfId="20665"/>
    <cellStyle name="40% - Accent1 15 2 4 2 3" xfId="20666"/>
    <cellStyle name="40% - Accent1 15 2 4 3" xfId="20667"/>
    <cellStyle name="40% - Accent1 15 2 4 3 2" xfId="20668"/>
    <cellStyle name="40% - Accent1 15 2 4 4" xfId="20669"/>
    <cellStyle name="40% - Accent1 15 2 5" xfId="20670"/>
    <cellStyle name="40% - Accent1 15 2 5 2" xfId="20671"/>
    <cellStyle name="40% - Accent1 15 2 5 2 2" xfId="20672"/>
    <cellStyle name="40% - Accent1 15 2 5 3" xfId="20673"/>
    <cellStyle name="40% - Accent1 15 2 6" xfId="20674"/>
    <cellStyle name="40% - Accent1 15 2 6 2" xfId="20675"/>
    <cellStyle name="40% - Accent1 15 2 7" xfId="20676"/>
    <cellStyle name="40% - Accent1 15 3" xfId="20677"/>
    <cellStyle name="40% - Accent1 15 3 2" xfId="20678"/>
    <cellStyle name="40% - Accent1 15 3 2 2" xfId="20679"/>
    <cellStyle name="40% - Accent1 15 3 2 2 2" xfId="20680"/>
    <cellStyle name="40% - Accent1 15 3 2 2 2 2" xfId="20681"/>
    <cellStyle name="40% - Accent1 15 3 2 2 2 2 2" xfId="20682"/>
    <cellStyle name="40% - Accent1 15 3 2 2 2 3" xfId="20683"/>
    <cellStyle name="40% - Accent1 15 3 2 2 3" xfId="20684"/>
    <cellStyle name="40% - Accent1 15 3 2 2 3 2" xfId="20685"/>
    <cellStyle name="40% - Accent1 15 3 2 2 4" xfId="20686"/>
    <cellStyle name="40% - Accent1 15 3 2 3" xfId="20687"/>
    <cellStyle name="40% - Accent1 15 3 2 3 2" xfId="20688"/>
    <cellStyle name="40% - Accent1 15 3 2 3 2 2" xfId="20689"/>
    <cellStyle name="40% - Accent1 15 3 2 3 3" xfId="20690"/>
    <cellStyle name="40% - Accent1 15 3 2 4" xfId="20691"/>
    <cellStyle name="40% - Accent1 15 3 2 4 2" xfId="20692"/>
    <cellStyle name="40% - Accent1 15 3 2 5" xfId="20693"/>
    <cellStyle name="40% - Accent1 15 3 3" xfId="20694"/>
    <cellStyle name="40% - Accent1 15 3 3 2" xfId="20695"/>
    <cellStyle name="40% - Accent1 15 3 3 2 2" xfId="20696"/>
    <cellStyle name="40% - Accent1 15 3 3 2 2 2" xfId="20697"/>
    <cellStyle name="40% - Accent1 15 3 3 2 3" xfId="20698"/>
    <cellStyle name="40% - Accent1 15 3 3 3" xfId="20699"/>
    <cellStyle name="40% - Accent1 15 3 3 3 2" xfId="20700"/>
    <cellStyle name="40% - Accent1 15 3 3 4" xfId="20701"/>
    <cellStyle name="40% - Accent1 15 3 4" xfId="20702"/>
    <cellStyle name="40% - Accent1 15 3 4 2" xfId="20703"/>
    <cellStyle name="40% - Accent1 15 3 4 2 2" xfId="20704"/>
    <cellStyle name="40% - Accent1 15 3 4 3" xfId="20705"/>
    <cellStyle name="40% - Accent1 15 3 5" xfId="20706"/>
    <cellStyle name="40% - Accent1 15 3 5 2" xfId="20707"/>
    <cellStyle name="40% - Accent1 15 3 6" xfId="20708"/>
    <cellStyle name="40% - Accent1 15 4" xfId="20709"/>
    <cellStyle name="40% - Accent1 15 4 2" xfId="20710"/>
    <cellStyle name="40% - Accent1 15 4 2 2" xfId="20711"/>
    <cellStyle name="40% - Accent1 15 4 2 2 2" xfId="20712"/>
    <cellStyle name="40% - Accent1 15 4 2 2 2 2" xfId="20713"/>
    <cellStyle name="40% - Accent1 15 4 2 2 3" xfId="20714"/>
    <cellStyle name="40% - Accent1 15 4 2 3" xfId="20715"/>
    <cellStyle name="40% - Accent1 15 4 2 3 2" xfId="20716"/>
    <cellStyle name="40% - Accent1 15 4 2 4" xfId="20717"/>
    <cellStyle name="40% - Accent1 15 4 3" xfId="20718"/>
    <cellStyle name="40% - Accent1 15 4 3 2" xfId="20719"/>
    <cellStyle name="40% - Accent1 15 4 3 2 2" xfId="20720"/>
    <cellStyle name="40% - Accent1 15 4 3 3" xfId="20721"/>
    <cellStyle name="40% - Accent1 15 4 4" xfId="20722"/>
    <cellStyle name="40% - Accent1 15 4 4 2" xfId="20723"/>
    <cellStyle name="40% - Accent1 15 4 5" xfId="20724"/>
    <cellStyle name="40% - Accent1 15 5" xfId="20725"/>
    <cellStyle name="40% - Accent1 15 5 2" xfId="20726"/>
    <cellStyle name="40% - Accent1 15 5 2 2" xfId="20727"/>
    <cellStyle name="40% - Accent1 15 5 2 2 2" xfId="20728"/>
    <cellStyle name="40% - Accent1 15 5 2 3" xfId="20729"/>
    <cellStyle name="40% - Accent1 15 5 3" xfId="20730"/>
    <cellStyle name="40% - Accent1 15 5 3 2" xfId="20731"/>
    <cellStyle name="40% - Accent1 15 5 4" xfId="20732"/>
    <cellStyle name="40% - Accent1 15 6" xfId="20733"/>
    <cellStyle name="40% - Accent1 15 6 2" xfId="20734"/>
    <cellStyle name="40% - Accent1 15 6 2 2" xfId="20735"/>
    <cellStyle name="40% - Accent1 15 6 3" xfId="20736"/>
    <cellStyle name="40% - Accent1 15 7" xfId="20737"/>
    <cellStyle name="40% - Accent1 15 7 2" xfId="20738"/>
    <cellStyle name="40% - Accent1 15 8" xfId="20739"/>
    <cellStyle name="40% - Accent1 16" xfId="20740"/>
    <cellStyle name="40% - Accent1 16 2" xfId="20741"/>
    <cellStyle name="40% - Accent1 16 2 2" xfId="20742"/>
    <cellStyle name="40% - Accent1 16 2 2 2" xfId="20743"/>
    <cellStyle name="40% - Accent1 16 2 2 2 2" xfId="20744"/>
    <cellStyle name="40% - Accent1 16 2 2 2 2 2" xfId="20745"/>
    <cellStyle name="40% - Accent1 16 2 2 2 2 2 2" xfId="20746"/>
    <cellStyle name="40% - Accent1 16 2 2 2 2 2 2 2" xfId="20747"/>
    <cellStyle name="40% - Accent1 16 2 2 2 2 2 3" xfId="20748"/>
    <cellStyle name="40% - Accent1 16 2 2 2 2 3" xfId="20749"/>
    <cellStyle name="40% - Accent1 16 2 2 2 2 3 2" xfId="20750"/>
    <cellStyle name="40% - Accent1 16 2 2 2 2 4" xfId="20751"/>
    <cellStyle name="40% - Accent1 16 2 2 2 3" xfId="20752"/>
    <cellStyle name="40% - Accent1 16 2 2 2 3 2" xfId="20753"/>
    <cellStyle name="40% - Accent1 16 2 2 2 3 2 2" xfId="20754"/>
    <cellStyle name="40% - Accent1 16 2 2 2 3 3" xfId="20755"/>
    <cellStyle name="40% - Accent1 16 2 2 2 4" xfId="20756"/>
    <cellStyle name="40% - Accent1 16 2 2 2 4 2" xfId="20757"/>
    <cellStyle name="40% - Accent1 16 2 2 2 5" xfId="20758"/>
    <cellStyle name="40% - Accent1 16 2 2 3" xfId="20759"/>
    <cellStyle name="40% - Accent1 16 2 2 3 2" xfId="20760"/>
    <cellStyle name="40% - Accent1 16 2 2 3 2 2" xfId="20761"/>
    <cellStyle name="40% - Accent1 16 2 2 3 2 2 2" xfId="20762"/>
    <cellStyle name="40% - Accent1 16 2 2 3 2 3" xfId="20763"/>
    <cellStyle name="40% - Accent1 16 2 2 3 3" xfId="20764"/>
    <cellStyle name="40% - Accent1 16 2 2 3 3 2" xfId="20765"/>
    <cellStyle name="40% - Accent1 16 2 2 3 4" xfId="20766"/>
    <cellStyle name="40% - Accent1 16 2 2 4" xfId="20767"/>
    <cellStyle name="40% - Accent1 16 2 2 4 2" xfId="20768"/>
    <cellStyle name="40% - Accent1 16 2 2 4 2 2" xfId="20769"/>
    <cellStyle name="40% - Accent1 16 2 2 4 3" xfId="20770"/>
    <cellStyle name="40% - Accent1 16 2 2 5" xfId="20771"/>
    <cellStyle name="40% - Accent1 16 2 2 5 2" xfId="20772"/>
    <cellStyle name="40% - Accent1 16 2 2 6" xfId="20773"/>
    <cellStyle name="40% - Accent1 16 2 3" xfId="20774"/>
    <cellStyle name="40% - Accent1 16 2 3 2" xfId="20775"/>
    <cellStyle name="40% - Accent1 16 2 3 2 2" xfId="20776"/>
    <cellStyle name="40% - Accent1 16 2 3 2 2 2" xfId="20777"/>
    <cellStyle name="40% - Accent1 16 2 3 2 2 2 2" xfId="20778"/>
    <cellStyle name="40% - Accent1 16 2 3 2 2 3" xfId="20779"/>
    <cellStyle name="40% - Accent1 16 2 3 2 3" xfId="20780"/>
    <cellStyle name="40% - Accent1 16 2 3 2 3 2" xfId="20781"/>
    <cellStyle name="40% - Accent1 16 2 3 2 4" xfId="20782"/>
    <cellStyle name="40% - Accent1 16 2 3 3" xfId="20783"/>
    <cellStyle name="40% - Accent1 16 2 3 3 2" xfId="20784"/>
    <cellStyle name="40% - Accent1 16 2 3 3 2 2" xfId="20785"/>
    <cellStyle name="40% - Accent1 16 2 3 3 3" xfId="20786"/>
    <cellStyle name="40% - Accent1 16 2 3 4" xfId="20787"/>
    <cellStyle name="40% - Accent1 16 2 3 4 2" xfId="20788"/>
    <cellStyle name="40% - Accent1 16 2 3 5" xfId="20789"/>
    <cellStyle name="40% - Accent1 16 2 4" xfId="20790"/>
    <cellStyle name="40% - Accent1 16 2 4 2" xfId="20791"/>
    <cellStyle name="40% - Accent1 16 2 4 2 2" xfId="20792"/>
    <cellStyle name="40% - Accent1 16 2 4 2 2 2" xfId="20793"/>
    <cellStyle name="40% - Accent1 16 2 4 2 3" xfId="20794"/>
    <cellStyle name="40% - Accent1 16 2 4 3" xfId="20795"/>
    <cellStyle name="40% - Accent1 16 2 4 3 2" xfId="20796"/>
    <cellStyle name="40% - Accent1 16 2 4 4" xfId="20797"/>
    <cellStyle name="40% - Accent1 16 2 5" xfId="20798"/>
    <cellStyle name="40% - Accent1 16 2 5 2" xfId="20799"/>
    <cellStyle name="40% - Accent1 16 2 5 2 2" xfId="20800"/>
    <cellStyle name="40% - Accent1 16 2 5 3" xfId="20801"/>
    <cellStyle name="40% - Accent1 16 2 6" xfId="20802"/>
    <cellStyle name="40% - Accent1 16 2 6 2" xfId="20803"/>
    <cellStyle name="40% - Accent1 16 2 7" xfId="20804"/>
    <cellStyle name="40% - Accent1 16 3" xfId="20805"/>
    <cellStyle name="40% - Accent1 16 3 2" xfId="20806"/>
    <cellStyle name="40% - Accent1 16 3 2 2" xfId="20807"/>
    <cellStyle name="40% - Accent1 16 3 2 2 2" xfId="20808"/>
    <cellStyle name="40% - Accent1 16 3 2 2 2 2" xfId="20809"/>
    <cellStyle name="40% - Accent1 16 3 2 2 2 2 2" xfId="20810"/>
    <cellStyle name="40% - Accent1 16 3 2 2 2 3" xfId="20811"/>
    <cellStyle name="40% - Accent1 16 3 2 2 3" xfId="20812"/>
    <cellStyle name="40% - Accent1 16 3 2 2 3 2" xfId="20813"/>
    <cellStyle name="40% - Accent1 16 3 2 2 4" xfId="20814"/>
    <cellStyle name="40% - Accent1 16 3 2 3" xfId="20815"/>
    <cellStyle name="40% - Accent1 16 3 2 3 2" xfId="20816"/>
    <cellStyle name="40% - Accent1 16 3 2 3 2 2" xfId="20817"/>
    <cellStyle name="40% - Accent1 16 3 2 3 3" xfId="20818"/>
    <cellStyle name="40% - Accent1 16 3 2 4" xfId="20819"/>
    <cellStyle name="40% - Accent1 16 3 2 4 2" xfId="20820"/>
    <cellStyle name="40% - Accent1 16 3 2 5" xfId="20821"/>
    <cellStyle name="40% - Accent1 16 3 3" xfId="20822"/>
    <cellStyle name="40% - Accent1 16 3 3 2" xfId="20823"/>
    <cellStyle name="40% - Accent1 16 3 3 2 2" xfId="20824"/>
    <cellStyle name="40% - Accent1 16 3 3 2 2 2" xfId="20825"/>
    <cellStyle name="40% - Accent1 16 3 3 2 3" xfId="20826"/>
    <cellStyle name="40% - Accent1 16 3 3 3" xfId="20827"/>
    <cellStyle name="40% - Accent1 16 3 3 3 2" xfId="20828"/>
    <cellStyle name="40% - Accent1 16 3 3 4" xfId="20829"/>
    <cellStyle name="40% - Accent1 16 3 4" xfId="20830"/>
    <cellStyle name="40% - Accent1 16 3 4 2" xfId="20831"/>
    <cellStyle name="40% - Accent1 16 3 4 2 2" xfId="20832"/>
    <cellStyle name="40% - Accent1 16 3 4 3" xfId="20833"/>
    <cellStyle name="40% - Accent1 16 3 5" xfId="20834"/>
    <cellStyle name="40% - Accent1 16 3 5 2" xfId="20835"/>
    <cellStyle name="40% - Accent1 16 3 6" xfId="20836"/>
    <cellStyle name="40% - Accent1 16 4" xfId="20837"/>
    <cellStyle name="40% - Accent1 16 4 2" xfId="20838"/>
    <cellStyle name="40% - Accent1 16 4 2 2" xfId="20839"/>
    <cellStyle name="40% - Accent1 16 4 2 2 2" xfId="20840"/>
    <cellStyle name="40% - Accent1 16 4 2 2 2 2" xfId="20841"/>
    <cellStyle name="40% - Accent1 16 4 2 2 3" xfId="20842"/>
    <cellStyle name="40% - Accent1 16 4 2 3" xfId="20843"/>
    <cellStyle name="40% - Accent1 16 4 2 3 2" xfId="20844"/>
    <cellStyle name="40% - Accent1 16 4 2 4" xfId="20845"/>
    <cellStyle name="40% - Accent1 16 4 3" xfId="20846"/>
    <cellStyle name="40% - Accent1 16 4 3 2" xfId="20847"/>
    <cellStyle name="40% - Accent1 16 4 3 2 2" xfId="20848"/>
    <cellStyle name="40% - Accent1 16 4 3 3" xfId="20849"/>
    <cellStyle name="40% - Accent1 16 4 4" xfId="20850"/>
    <cellStyle name="40% - Accent1 16 4 4 2" xfId="20851"/>
    <cellStyle name="40% - Accent1 16 4 5" xfId="20852"/>
    <cellStyle name="40% - Accent1 16 5" xfId="20853"/>
    <cellStyle name="40% - Accent1 16 5 2" xfId="20854"/>
    <cellStyle name="40% - Accent1 16 5 2 2" xfId="20855"/>
    <cellStyle name="40% - Accent1 16 5 2 2 2" xfId="20856"/>
    <cellStyle name="40% - Accent1 16 5 2 3" xfId="20857"/>
    <cellStyle name="40% - Accent1 16 5 3" xfId="20858"/>
    <cellStyle name="40% - Accent1 16 5 3 2" xfId="20859"/>
    <cellStyle name="40% - Accent1 16 5 4" xfId="20860"/>
    <cellStyle name="40% - Accent1 16 6" xfId="20861"/>
    <cellStyle name="40% - Accent1 16 6 2" xfId="20862"/>
    <cellStyle name="40% - Accent1 16 6 2 2" xfId="20863"/>
    <cellStyle name="40% - Accent1 16 6 3" xfId="20864"/>
    <cellStyle name="40% - Accent1 16 7" xfId="20865"/>
    <cellStyle name="40% - Accent1 16 7 2" xfId="20866"/>
    <cellStyle name="40% - Accent1 16 8" xfId="20867"/>
    <cellStyle name="40% - Accent1 17" xfId="20868"/>
    <cellStyle name="40% - Accent1 17 2" xfId="20869"/>
    <cellStyle name="40% - Accent1 17 2 2" xfId="20870"/>
    <cellStyle name="40% - Accent1 17 2 2 2" xfId="20871"/>
    <cellStyle name="40% - Accent1 17 2 2 2 2" xfId="20872"/>
    <cellStyle name="40% - Accent1 17 2 2 2 2 2" xfId="20873"/>
    <cellStyle name="40% - Accent1 17 2 2 2 2 2 2" xfId="20874"/>
    <cellStyle name="40% - Accent1 17 2 2 2 2 2 2 2" xfId="20875"/>
    <cellStyle name="40% - Accent1 17 2 2 2 2 2 3" xfId="20876"/>
    <cellStyle name="40% - Accent1 17 2 2 2 2 3" xfId="20877"/>
    <cellStyle name="40% - Accent1 17 2 2 2 2 3 2" xfId="20878"/>
    <cellStyle name="40% - Accent1 17 2 2 2 2 4" xfId="20879"/>
    <cellStyle name="40% - Accent1 17 2 2 2 3" xfId="20880"/>
    <cellStyle name="40% - Accent1 17 2 2 2 3 2" xfId="20881"/>
    <cellStyle name="40% - Accent1 17 2 2 2 3 2 2" xfId="20882"/>
    <cellStyle name="40% - Accent1 17 2 2 2 3 3" xfId="20883"/>
    <cellStyle name="40% - Accent1 17 2 2 2 4" xfId="20884"/>
    <cellStyle name="40% - Accent1 17 2 2 2 4 2" xfId="20885"/>
    <cellStyle name="40% - Accent1 17 2 2 2 5" xfId="20886"/>
    <cellStyle name="40% - Accent1 17 2 2 3" xfId="20887"/>
    <cellStyle name="40% - Accent1 17 2 2 3 2" xfId="20888"/>
    <cellStyle name="40% - Accent1 17 2 2 3 2 2" xfId="20889"/>
    <cellStyle name="40% - Accent1 17 2 2 3 2 2 2" xfId="20890"/>
    <cellStyle name="40% - Accent1 17 2 2 3 2 3" xfId="20891"/>
    <cellStyle name="40% - Accent1 17 2 2 3 3" xfId="20892"/>
    <cellStyle name="40% - Accent1 17 2 2 3 3 2" xfId="20893"/>
    <cellStyle name="40% - Accent1 17 2 2 3 4" xfId="20894"/>
    <cellStyle name="40% - Accent1 17 2 2 4" xfId="20895"/>
    <cellStyle name="40% - Accent1 17 2 2 4 2" xfId="20896"/>
    <cellStyle name="40% - Accent1 17 2 2 4 2 2" xfId="20897"/>
    <cellStyle name="40% - Accent1 17 2 2 4 3" xfId="20898"/>
    <cellStyle name="40% - Accent1 17 2 2 5" xfId="20899"/>
    <cellStyle name="40% - Accent1 17 2 2 5 2" xfId="20900"/>
    <cellStyle name="40% - Accent1 17 2 2 6" xfId="20901"/>
    <cellStyle name="40% - Accent1 17 2 3" xfId="20902"/>
    <cellStyle name="40% - Accent1 17 2 3 2" xfId="20903"/>
    <cellStyle name="40% - Accent1 17 2 3 2 2" xfId="20904"/>
    <cellStyle name="40% - Accent1 17 2 3 2 2 2" xfId="20905"/>
    <cellStyle name="40% - Accent1 17 2 3 2 2 2 2" xfId="20906"/>
    <cellStyle name="40% - Accent1 17 2 3 2 2 3" xfId="20907"/>
    <cellStyle name="40% - Accent1 17 2 3 2 3" xfId="20908"/>
    <cellStyle name="40% - Accent1 17 2 3 2 3 2" xfId="20909"/>
    <cellStyle name="40% - Accent1 17 2 3 2 4" xfId="20910"/>
    <cellStyle name="40% - Accent1 17 2 3 3" xfId="20911"/>
    <cellStyle name="40% - Accent1 17 2 3 3 2" xfId="20912"/>
    <cellStyle name="40% - Accent1 17 2 3 3 2 2" xfId="20913"/>
    <cellStyle name="40% - Accent1 17 2 3 3 3" xfId="20914"/>
    <cellStyle name="40% - Accent1 17 2 3 4" xfId="20915"/>
    <cellStyle name="40% - Accent1 17 2 3 4 2" xfId="20916"/>
    <cellStyle name="40% - Accent1 17 2 3 5" xfId="20917"/>
    <cellStyle name="40% - Accent1 17 2 4" xfId="20918"/>
    <cellStyle name="40% - Accent1 17 2 4 2" xfId="20919"/>
    <cellStyle name="40% - Accent1 17 2 4 2 2" xfId="20920"/>
    <cellStyle name="40% - Accent1 17 2 4 2 2 2" xfId="20921"/>
    <cellStyle name="40% - Accent1 17 2 4 2 3" xfId="20922"/>
    <cellStyle name="40% - Accent1 17 2 4 3" xfId="20923"/>
    <cellStyle name="40% - Accent1 17 2 4 3 2" xfId="20924"/>
    <cellStyle name="40% - Accent1 17 2 4 4" xfId="20925"/>
    <cellStyle name="40% - Accent1 17 2 5" xfId="20926"/>
    <cellStyle name="40% - Accent1 17 2 5 2" xfId="20927"/>
    <cellStyle name="40% - Accent1 17 2 5 2 2" xfId="20928"/>
    <cellStyle name="40% - Accent1 17 2 5 3" xfId="20929"/>
    <cellStyle name="40% - Accent1 17 2 6" xfId="20930"/>
    <cellStyle name="40% - Accent1 17 2 6 2" xfId="20931"/>
    <cellStyle name="40% - Accent1 17 2 7" xfId="20932"/>
    <cellStyle name="40% - Accent1 17 3" xfId="20933"/>
    <cellStyle name="40% - Accent1 17 3 2" xfId="20934"/>
    <cellStyle name="40% - Accent1 17 3 2 2" xfId="20935"/>
    <cellStyle name="40% - Accent1 17 3 2 2 2" xfId="20936"/>
    <cellStyle name="40% - Accent1 17 3 2 2 2 2" xfId="20937"/>
    <cellStyle name="40% - Accent1 17 3 2 2 2 2 2" xfId="20938"/>
    <cellStyle name="40% - Accent1 17 3 2 2 2 3" xfId="20939"/>
    <cellStyle name="40% - Accent1 17 3 2 2 3" xfId="20940"/>
    <cellStyle name="40% - Accent1 17 3 2 2 3 2" xfId="20941"/>
    <cellStyle name="40% - Accent1 17 3 2 2 4" xfId="20942"/>
    <cellStyle name="40% - Accent1 17 3 2 3" xfId="20943"/>
    <cellStyle name="40% - Accent1 17 3 2 3 2" xfId="20944"/>
    <cellStyle name="40% - Accent1 17 3 2 3 2 2" xfId="20945"/>
    <cellStyle name="40% - Accent1 17 3 2 3 3" xfId="20946"/>
    <cellStyle name="40% - Accent1 17 3 2 4" xfId="20947"/>
    <cellStyle name="40% - Accent1 17 3 2 4 2" xfId="20948"/>
    <cellStyle name="40% - Accent1 17 3 2 5" xfId="20949"/>
    <cellStyle name="40% - Accent1 17 3 3" xfId="20950"/>
    <cellStyle name="40% - Accent1 17 3 3 2" xfId="20951"/>
    <cellStyle name="40% - Accent1 17 3 3 2 2" xfId="20952"/>
    <cellStyle name="40% - Accent1 17 3 3 2 2 2" xfId="20953"/>
    <cellStyle name="40% - Accent1 17 3 3 2 3" xfId="20954"/>
    <cellStyle name="40% - Accent1 17 3 3 3" xfId="20955"/>
    <cellStyle name="40% - Accent1 17 3 3 3 2" xfId="20956"/>
    <cellStyle name="40% - Accent1 17 3 3 4" xfId="20957"/>
    <cellStyle name="40% - Accent1 17 3 4" xfId="20958"/>
    <cellStyle name="40% - Accent1 17 3 4 2" xfId="20959"/>
    <cellStyle name="40% - Accent1 17 3 4 2 2" xfId="20960"/>
    <cellStyle name="40% - Accent1 17 3 4 3" xfId="20961"/>
    <cellStyle name="40% - Accent1 17 3 5" xfId="20962"/>
    <cellStyle name="40% - Accent1 17 3 5 2" xfId="20963"/>
    <cellStyle name="40% - Accent1 17 3 6" xfId="20964"/>
    <cellStyle name="40% - Accent1 17 4" xfId="20965"/>
    <cellStyle name="40% - Accent1 17 4 2" xfId="20966"/>
    <cellStyle name="40% - Accent1 17 4 2 2" xfId="20967"/>
    <cellStyle name="40% - Accent1 17 4 2 2 2" xfId="20968"/>
    <cellStyle name="40% - Accent1 17 4 2 2 2 2" xfId="20969"/>
    <cellStyle name="40% - Accent1 17 4 2 2 3" xfId="20970"/>
    <cellStyle name="40% - Accent1 17 4 2 3" xfId="20971"/>
    <cellStyle name="40% - Accent1 17 4 2 3 2" xfId="20972"/>
    <cellStyle name="40% - Accent1 17 4 2 4" xfId="20973"/>
    <cellStyle name="40% - Accent1 17 4 3" xfId="20974"/>
    <cellStyle name="40% - Accent1 17 4 3 2" xfId="20975"/>
    <cellStyle name="40% - Accent1 17 4 3 2 2" xfId="20976"/>
    <cellStyle name="40% - Accent1 17 4 3 3" xfId="20977"/>
    <cellStyle name="40% - Accent1 17 4 4" xfId="20978"/>
    <cellStyle name="40% - Accent1 17 4 4 2" xfId="20979"/>
    <cellStyle name="40% - Accent1 17 4 5" xfId="20980"/>
    <cellStyle name="40% - Accent1 17 5" xfId="20981"/>
    <cellStyle name="40% - Accent1 17 5 2" xfId="20982"/>
    <cellStyle name="40% - Accent1 17 5 2 2" xfId="20983"/>
    <cellStyle name="40% - Accent1 17 5 2 2 2" xfId="20984"/>
    <cellStyle name="40% - Accent1 17 5 2 3" xfId="20985"/>
    <cellStyle name="40% - Accent1 17 5 3" xfId="20986"/>
    <cellStyle name="40% - Accent1 17 5 3 2" xfId="20987"/>
    <cellStyle name="40% - Accent1 17 5 4" xfId="20988"/>
    <cellStyle name="40% - Accent1 17 6" xfId="20989"/>
    <cellStyle name="40% - Accent1 17 6 2" xfId="20990"/>
    <cellStyle name="40% - Accent1 17 6 2 2" xfId="20991"/>
    <cellStyle name="40% - Accent1 17 6 3" xfId="20992"/>
    <cellStyle name="40% - Accent1 17 7" xfId="20993"/>
    <cellStyle name="40% - Accent1 17 7 2" xfId="20994"/>
    <cellStyle name="40% - Accent1 17 8" xfId="20995"/>
    <cellStyle name="40% - Accent1 18" xfId="20996"/>
    <cellStyle name="40% - Accent1 18 2" xfId="20997"/>
    <cellStyle name="40% - Accent1 18 2 2" xfId="20998"/>
    <cellStyle name="40% - Accent1 18 2 2 2" xfId="20999"/>
    <cellStyle name="40% - Accent1 18 2 2 2 2" xfId="21000"/>
    <cellStyle name="40% - Accent1 18 2 2 2 2 2" xfId="21001"/>
    <cellStyle name="40% - Accent1 18 2 2 2 2 2 2" xfId="21002"/>
    <cellStyle name="40% - Accent1 18 2 2 2 2 3" xfId="21003"/>
    <cellStyle name="40% - Accent1 18 2 2 2 3" xfId="21004"/>
    <cellStyle name="40% - Accent1 18 2 2 2 3 2" xfId="21005"/>
    <cellStyle name="40% - Accent1 18 2 2 2 4" xfId="21006"/>
    <cellStyle name="40% - Accent1 18 2 2 3" xfId="21007"/>
    <cellStyle name="40% - Accent1 18 2 2 3 2" xfId="21008"/>
    <cellStyle name="40% - Accent1 18 2 2 3 2 2" xfId="21009"/>
    <cellStyle name="40% - Accent1 18 2 2 3 3" xfId="21010"/>
    <cellStyle name="40% - Accent1 18 2 2 4" xfId="21011"/>
    <cellStyle name="40% - Accent1 18 2 2 4 2" xfId="21012"/>
    <cellStyle name="40% - Accent1 18 2 2 5" xfId="21013"/>
    <cellStyle name="40% - Accent1 18 2 3" xfId="21014"/>
    <cellStyle name="40% - Accent1 18 2 3 2" xfId="21015"/>
    <cellStyle name="40% - Accent1 18 2 3 2 2" xfId="21016"/>
    <cellStyle name="40% - Accent1 18 2 3 2 2 2" xfId="21017"/>
    <cellStyle name="40% - Accent1 18 2 3 2 3" xfId="21018"/>
    <cellStyle name="40% - Accent1 18 2 3 3" xfId="21019"/>
    <cellStyle name="40% - Accent1 18 2 3 3 2" xfId="21020"/>
    <cellStyle name="40% - Accent1 18 2 3 4" xfId="21021"/>
    <cellStyle name="40% - Accent1 18 2 4" xfId="21022"/>
    <cellStyle name="40% - Accent1 18 2 4 2" xfId="21023"/>
    <cellStyle name="40% - Accent1 18 2 4 2 2" xfId="21024"/>
    <cellStyle name="40% - Accent1 18 2 4 3" xfId="21025"/>
    <cellStyle name="40% - Accent1 18 2 5" xfId="21026"/>
    <cellStyle name="40% - Accent1 18 2 5 2" xfId="21027"/>
    <cellStyle name="40% - Accent1 18 2 6" xfId="21028"/>
    <cellStyle name="40% - Accent1 18 3" xfId="21029"/>
    <cellStyle name="40% - Accent1 18 3 2" xfId="21030"/>
    <cellStyle name="40% - Accent1 18 3 2 2" xfId="21031"/>
    <cellStyle name="40% - Accent1 18 3 2 2 2" xfId="21032"/>
    <cellStyle name="40% - Accent1 18 3 2 2 2 2" xfId="21033"/>
    <cellStyle name="40% - Accent1 18 3 2 2 3" xfId="21034"/>
    <cellStyle name="40% - Accent1 18 3 2 3" xfId="21035"/>
    <cellStyle name="40% - Accent1 18 3 2 3 2" xfId="21036"/>
    <cellStyle name="40% - Accent1 18 3 2 4" xfId="21037"/>
    <cellStyle name="40% - Accent1 18 3 3" xfId="21038"/>
    <cellStyle name="40% - Accent1 18 3 3 2" xfId="21039"/>
    <cellStyle name="40% - Accent1 18 3 3 2 2" xfId="21040"/>
    <cellStyle name="40% - Accent1 18 3 3 3" xfId="21041"/>
    <cellStyle name="40% - Accent1 18 3 4" xfId="21042"/>
    <cellStyle name="40% - Accent1 18 3 4 2" xfId="21043"/>
    <cellStyle name="40% - Accent1 18 3 5" xfId="21044"/>
    <cellStyle name="40% - Accent1 18 4" xfId="21045"/>
    <cellStyle name="40% - Accent1 18 4 2" xfId="21046"/>
    <cellStyle name="40% - Accent1 18 4 2 2" xfId="21047"/>
    <cellStyle name="40% - Accent1 18 4 2 2 2" xfId="21048"/>
    <cellStyle name="40% - Accent1 18 4 2 3" xfId="21049"/>
    <cellStyle name="40% - Accent1 18 4 3" xfId="21050"/>
    <cellStyle name="40% - Accent1 18 4 3 2" xfId="21051"/>
    <cellStyle name="40% - Accent1 18 4 4" xfId="21052"/>
    <cellStyle name="40% - Accent1 18 5" xfId="21053"/>
    <cellStyle name="40% - Accent1 18 5 2" xfId="21054"/>
    <cellStyle name="40% - Accent1 18 5 2 2" xfId="21055"/>
    <cellStyle name="40% - Accent1 18 5 3" xfId="21056"/>
    <cellStyle name="40% - Accent1 18 6" xfId="21057"/>
    <cellStyle name="40% - Accent1 18 6 2" xfId="21058"/>
    <cellStyle name="40% - Accent1 18 7" xfId="21059"/>
    <cellStyle name="40% - Accent1 19" xfId="21060"/>
    <cellStyle name="40% - Accent1 19 2" xfId="21061"/>
    <cellStyle name="40% - Accent1 19 2 2" xfId="21062"/>
    <cellStyle name="40% - Accent1 19 2 2 2" xfId="21063"/>
    <cellStyle name="40% - Accent1 19 2 2 2 2" xfId="21064"/>
    <cellStyle name="40% - Accent1 19 2 2 2 2 2" xfId="21065"/>
    <cellStyle name="40% - Accent1 19 2 2 2 3" xfId="21066"/>
    <cellStyle name="40% - Accent1 19 2 2 3" xfId="21067"/>
    <cellStyle name="40% - Accent1 19 2 2 3 2" xfId="21068"/>
    <cellStyle name="40% - Accent1 19 2 2 4" xfId="21069"/>
    <cellStyle name="40% - Accent1 19 2 3" xfId="21070"/>
    <cellStyle name="40% - Accent1 19 2 3 2" xfId="21071"/>
    <cellStyle name="40% - Accent1 19 2 3 2 2" xfId="21072"/>
    <cellStyle name="40% - Accent1 19 2 3 3" xfId="21073"/>
    <cellStyle name="40% - Accent1 19 2 4" xfId="21074"/>
    <cellStyle name="40% - Accent1 19 2 4 2" xfId="21075"/>
    <cellStyle name="40% - Accent1 19 2 5" xfId="21076"/>
    <cellStyle name="40% - Accent1 19 3" xfId="21077"/>
    <cellStyle name="40% - Accent1 19 3 2" xfId="21078"/>
    <cellStyle name="40% - Accent1 19 3 2 2" xfId="21079"/>
    <cellStyle name="40% - Accent1 19 3 2 2 2" xfId="21080"/>
    <cellStyle name="40% - Accent1 19 3 2 3" xfId="21081"/>
    <cellStyle name="40% - Accent1 19 3 3" xfId="21082"/>
    <cellStyle name="40% - Accent1 19 3 3 2" xfId="21083"/>
    <cellStyle name="40% - Accent1 19 3 4" xfId="21084"/>
    <cellStyle name="40% - Accent1 19 4" xfId="21085"/>
    <cellStyle name="40% - Accent1 19 4 2" xfId="21086"/>
    <cellStyle name="40% - Accent1 19 4 2 2" xfId="21087"/>
    <cellStyle name="40% - Accent1 19 4 3" xfId="21088"/>
    <cellStyle name="40% - Accent1 19 5" xfId="21089"/>
    <cellStyle name="40% - Accent1 19 5 2" xfId="21090"/>
    <cellStyle name="40% - Accent1 19 6" xfId="21091"/>
    <cellStyle name="40% - Accent1 2" xfId="21092"/>
    <cellStyle name="40% - Accent1 2 10" xfId="21093"/>
    <cellStyle name="40% - Accent1 2 2" xfId="21094"/>
    <cellStyle name="40% - Accent1 2 2 2" xfId="21095"/>
    <cellStyle name="40% - Accent1 2 2 2 2" xfId="21096"/>
    <cellStyle name="40% - Accent1 2 2 2 2 2" xfId="21097"/>
    <cellStyle name="40% - Accent1 2 2 2 2 2 2" xfId="21098"/>
    <cellStyle name="40% - Accent1 2 2 2 2 2 2 2" xfId="21099"/>
    <cellStyle name="40% - Accent1 2 2 2 2 2 2 2 2" xfId="21100"/>
    <cellStyle name="40% - Accent1 2 2 2 2 2 2 2 2 2" xfId="21101"/>
    <cellStyle name="40% - Accent1 2 2 2 2 2 2 2 2 2 2" xfId="21102"/>
    <cellStyle name="40% - Accent1 2 2 2 2 2 2 2 2 3" xfId="21103"/>
    <cellStyle name="40% - Accent1 2 2 2 2 2 2 2 3" xfId="21104"/>
    <cellStyle name="40% - Accent1 2 2 2 2 2 2 2 3 2" xfId="21105"/>
    <cellStyle name="40% - Accent1 2 2 2 2 2 2 2 4" xfId="21106"/>
    <cellStyle name="40% - Accent1 2 2 2 2 2 2 3" xfId="21107"/>
    <cellStyle name="40% - Accent1 2 2 2 2 2 2 3 2" xfId="21108"/>
    <cellStyle name="40% - Accent1 2 2 2 2 2 2 3 2 2" xfId="21109"/>
    <cellStyle name="40% - Accent1 2 2 2 2 2 2 3 3" xfId="21110"/>
    <cellStyle name="40% - Accent1 2 2 2 2 2 2 4" xfId="21111"/>
    <cellStyle name="40% - Accent1 2 2 2 2 2 2 4 2" xfId="21112"/>
    <cellStyle name="40% - Accent1 2 2 2 2 2 2 5" xfId="21113"/>
    <cellStyle name="40% - Accent1 2 2 2 2 2 3" xfId="21114"/>
    <cellStyle name="40% - Accent1 2 2 2 2 2 3 2" xfId="21115"/>
    <cellStyle name="40% - Accent1 2 2 2 2 2 3 2 2" xfId="21116"/>
    <cellStyle name="40% - Accent1 2 2 2 2 2 3 2 2 2" xfId="21117"/>
    <cellStyle name="40% - Accent1 2 2 2 2 2 3 2 3" xfId="21118"/>
    <cellStyle name="40% - Accent1 2 2 2 2 2 3 3" xfId="21119"/>
    <cellStyle name="40% - Accent1 2 2 2 2 2 3 3 2" xfId="21120"/>
    <cellStyle name="40% - Accent1 2 2 2 2 2 3 4" xfId="21121"/>
    <cellStyle name="40% - Accent1 2 2 2 2 2 4" xfId="21122"/>
    <cellStyle name="40% - Accent1 2 2 2 2 2 4 2" xfId="21123"/>
    <cellStyle name="40% - Accent1 2 2 2 2 2 4 2 2" xfId="21124"/>
    <cellStyle name="40% - Accent1 2 2 2 2 2 4 3" xfId="21125"/>
    <cellStyle name="40% - Accent1 2 2 2 2 2 5" xfId="21126"/>
    <cellStyle name="40% - Accent1 2 2 2 2 2 5 2" xfId="21127"/>
    <cellStyle name="40% - Accent1 2 2 2 2 2 6" xfId="21128"/>
    <cellStyle name="40% - Accent1 2 2 2 2 3" xfId="21129"/>
    <cellStyle name="40% - Accent1 2 2 2 2 3 2" xfId="21130"/>
    <cellStyle name="40% - Accent1 2 2 2 2 3 2 2" xfId="21131"/>
    <cellStyle name="40% - Accent1 2 2 2 2 3 2 2 2" xfId="21132"/>
    <cellStyle name="40% - Accent1 2 2 2 2 3 2 2 2 2" xfId="21133"/>
    <cellStyle name="40% - Accent1 2 2 2 2 3 2 2 3" xfId="21134"/>
    <cellStyle name="40% - Accent1 2 2 2 2 3 2 3" xfId="21135"/>
    <cellStyle name="40% - Accent1 2 2 2 2 3 2 3 2" xfId="21136"/>
    <cellStyle name="40% - Accent1 2 2 2 2 3 2 4" xfId="21137"/>
    <cellStyle name="40% - Accent1 2 2 2 2 3 3" xfId="21138"/>
    <cellStyle name="40% - Accent1 2 2 2 2 3 3 2" xfId="21139"/>
    <cellStyle name="40% - Accent1 2 2 2 2 3 3 2 2" xfId="21140"/>
    <cellStyle name="40% - Accent1 2 2 2 2 3 3 3" xfId="21141"/>
    <cellStyle name="40% - Accent1 2 2 2 2 3 4" xfId="21142"/>
    <cellStyle name="40% - Accent1 2 2 2 2 3 4 2" xfId="21143"/>
    <cellStyle name="40% - Accent1 2 2 2 2 3 5" xfId="21144"/>
    <cellStyle name="40% - Accent1 2 2 2 2 4" xfId="21145"/>
    <cellStyle name="40% - Accent1 2 2 2 2 4 2" xfId="21146"/>
    <cellStyle name="40% - Accent1 2 2 2 2 4 2 2" xfId="21147"/>
    <cellStyle name="40% - Accent1 2 2 2 2 4 2 2 2" xfId="21148"/>
    <cellStyle name="40% - Accent1 2 2 2 2 4 2 3" xfId="21149"/>
    <cellStyle name="40% - Accent1 2 2 2 2 4 3" xfId="21150"/>
    <cellStyle name="40% - Accent1 2 2 2 2 4 3 2" xfId="21151"/>
    <cellStyle name="40% - Accent1 2 2 2 2 4 4" xfId="21152"/>
    <cellStyle name="40% - Accent1 2 2 2 2 5" xfId="21153"/>
    <cellStyle name="40% - Accent1 2 2 2 2 5 2" xfId="21154"/>
    <cellStyle name="40% - Accent1 2 2 2 2 5 2 2" xfId="21155"/>
    <cellStyle name="40% - Accent1 2 2 2 2 5 3" xfId="21156"/>
    <cellStyle name="40% - Accent1 2 2 2 2 6" xfId="21157"/>
    <cellStyle name="40% - Accent1 2 2 2 2 6 2" xfId="21158"/>
    <cellStyle name="40% - Accent1 2 2 2 2 7" xfId="21159"/>
    <cellStyle name="40% - Accent1 2 2 2 3" xfId="21160"/>
    <cellStyle name="40% - Accent1 2 2 2 3 2" xfId="21161"/>
    <cellStyle name="40% - Accent1 2 2 2 3 2 2" xfId="21162"/>
    <cellStyle name="40% - Accent1 2 2 2 3 2 2 2" xfId="21163"/>
    <cellStyle name="40% - Accent1 2 2 2 3 2 2 2 2" xfId="21164"/>
    <cellStyle name="40% - Accent1 2 2 2 3 2 2 2 2 2" xfId="21165"/>
    <cellStyle name="40% - Accent1 2 2 2 3 2 2 2 3" xfId="21166"/>
    <cellStyle name="40% - Accent1 2 2 2 3 2 2 3" xfId="21167"/>
    <cellStyle name="40% - Accent1 2 2 2 3 2 2 3 2" xfId="21168"/>
    <cellStyle name="40% - Accent1 2 2 2 3 2 2 4" xfId="21169"/>
    <cellStyle name="40% - Accent1 2 2 2 3 2 3" xfId="21170"/>
    <cellStyle name="40% - Accent1 2 2 2 3 2 3 2" xfId="21171"/>
    <cellStyle name="40% - Accent1 2 2 2 3 2 3 2 2" xfId="21172"/>
    <cellStyle name="40% - Accent1 2 2 2 3 2 3 3" xfId="21173"/>
    <cellStyle name="40% - Accent1 2 2 2 3 2 4" xfId="21174"/>
    <cellStyle name="40% - Accent1 2 2 2 3 2 4 2" xfId="21175"/>
    <cellStyle name="40% - Accent1 2 2 2 3 2 5" xfId="21176"/>
    <cellStyle name="40% - Accent1 2 2 2 3 3" xfId="21177"/>
    <cellStyle name="40% - Accent1 2 2 2 3 3 2" xfId="21178"/>
    <cellStyle name="40% - Accent1 2 2 2 3 3 2 2" xfId="21179"/>
    <cellStyle name="40% - Accent1 2 2 2 3 3 2 2 2" xfId="21180"/>
    <cellStyle name="40% - Accent1 2 2 2 3 3 2 3" xfId="21181"/>
    <cellStyle name="40% - Accent1 2 2 2 3 3 3" xfId="21182"/>
    <cellStyle name="40% - Accent1 2 2 2 3 3 3 2" xfId="21183"/>
    <cellStyle name="40% - Accent1 2 2 2 3 3 4" xfId="21184"/>
    <cellStyle name="40% - Accent1 2 2 2 3 4" xfId="21185"/>
    <cellStyle name="40% - Accent1 2 2 2 3 4 2" xfId="21186"/>
    <cellStyle name="40% - Accent1 2 2 2 3 4 2 2" xfId="21187"/>
    <cellStyle name="40% - Accent1 2 2 2 3 4 3" xfId="21188"/>
    <cellStyle name="40% - Accent1 2 2 2 3 5" xfId="21189"/>
    <cellStyle name="40% - Accent1 2 2 2 3 5 2" xfId="21190"/>
    <cellStyle name="40% - Accent1 2 2 2 3 6" xfId="21191"/>
    <cellStyle name="40% - Accent1 2 2 2 4" xfId="21192"/>
    <cellStyle name="40% - Accent1 2 2 2 4 2" xfId="21193"/>
    <cellStyle name="40% - Accent1 2 2 2 4 2 2" xfId="21194"/>
    <cellStyle name="40% - Accent1 2 2 2 4 2 2 2" xfId="21195"/>
    <cellStyle name="40% - Accent1 2 2 2 4 2 2 2 2" xfId="21196"/>
    <cellStyle name="40% - Accent1 2 2 2 4 2 2 3" xfId="21197"/>
    <cellStyle name="40% - Accent1 2 2 2 4 2 3" xfId="21198"/>
    <cellStyle name="40% - Accent1 2 2 2 4 2 3 2" xfId="21199"/>
    <cellStyle name="40% - Accent1 2 2 2 4 2 4" xfId="21200"/>
    <cellStyle name="40% - Accent1 2 2 2 4 3" xfId="21201"/>
    <cellStyle name="40% - Accent1 2 2 2 4 3 2" xfId="21202"/>
    <cellStyle name="40% - Accent1 2 2 2 4 3 2 2" xfId="21203"/>
    <cellStyle name="40% - Accent1 2 2 2 4 3 3" xfId="21204"/>
    <cellStyle name="40% - Accent1 2 2 2 4 4" xfId="21205"/>
    <cellStyle name="40% - Accent1 2 2 2 4 4 2" xfId="21206"/>
    <cellStyle name="40% - Accent1 2 2 2 4 5" xfId="21207"/>
    <cellStyle name="40% - Accent1 2 2 2 5" xfId="21208"/>
    <cellStyle name="40% - Accent1 2 2 2 5 2" xfId="21209"/>
    <cellStyle name="40% - Accent1 2 2 2 5 2 2" xfId="21210"/>
    <cellStyle name="40% - Accent1 2 2 2 5 2 2 2" xfId="21211"/>
    <cellStyle name="40% - Accent1 2 2 2 5 2 3" xfId="21212"/>
    <cellStyle name="40% - Accent1 2 2 2 5 3" xfId="21213"/>
    <cellStyle name="40% - Accent1 2 2 2 5 3 2" xfId="21214"/>
    <cellStyle name="40% - Accent1 2 2 2 5 4" xfId="21215"/>
    <cellStyle name="40% - Accent1 2 2 2 6" xfId="21216"/>
    <cellStyle name="40% - Accent1 2 2 2 6 2" xfId="21217"/>
    <cellStyle name="40% - Accent1 2 2 2 6 2 2" xfId="21218"/>
    <cellStyle name="40% - Accent1 2 2 2 6 3" xfId="21219"/>
    <cellStyle name="40% - Accent1 2 2 2 7" xfId="21220"/>
    <cellStyle name="40% - Accent1 2 2 2 7 2" xfId="21221"/>
    <cellStyle name="40% - Accent1 2 2 2 8" xfId="21222"/>
    <cellStyle name="40% - Accent1 2 2 3" xfId="21223"/>
    <cellStyle name="40% - Accent1 2 2 3 2" xfId="21224"/>
    <cellStyle name="40% - Accent1 2 2 3 2 2" xfId="21225"/>
    <cellStyle name="40% - Accent1 2 2 3 2 2 2" xfId="21226"/>
    <cellStyle name="40% - Accent1 2 2 3 2 2 2 2" xfId="21227"/>
    <cellStyle name="40% - Accent1 2 2 3 2 2 2 2 2" xfId="21228"/>
    <cellStyle name="40% - Accent1 2 2 3 2 2 2 2 2 2" xfId="21229"/>
    <cellStyle name="40% - Accent1 2 2 3 2 2 2 2 3" xfId="21230"/>
    <cellStyle name="40% - Accent1 2 2 3 2 2 2 3" xfId="21231"/>
    <cellStyle name="40% - Accent1 2 2 3 2 2 2 3 2" xfId="21232"/>
    <cellStyle name="40% - Accent1 2 2 3 2 2 2 4" xfId="21233"/>
    <cellStyle name="40% - Accent1 2 2 3 2 2 3" xfId="21234"/>
    <cellStyle name="40% - Accent1 2 2 3 2 2 3 2" xfId="21235"/>
    <cellStyle name="40% - Accent1 2 2 3 2 2 3 2 2" xfId="21236"/>
    <cellStyle name="40% - Accent1 2 2 3 2 2 3 3" xfId="21237"/>
    <cellStyle name="40% - Accent1 2 2 3 2 2 4" xfId="21238"/>
    <cellStyle name="40% - Accent1 2 2 3 2 2 4 2" xfId="21239"/>
    <cellStyle name="40% - Accent1 2 2 3 2 2 5" xfId="21240"/>
    <cellStyle name="40% - Accent1 2 2 3 2 3" xfId="21241"/>
    <cellStyle name="40% - Accent1 2 2 3 2 3 2" xfId="21242"/>
    <cellStyle name="40% - Accent1 2 2 3 2 3 2 2" xfId="21243"/>
    <cellStyle name="40% - Accent1 2 2 3 2 3 2 2 2" xfId="21244"/>
    <cellStyle name="40% - Accent1 2 2 3 2 3 2 3" xfId="21245"/>
    <cellStyle name="40% - Accent1 2 2 3 2 3 3" xfId="21246"/>
    <cellStyle name="40% - Accent1 2 2 3 2 3 3 2" xfId="21247"/>
    <cellStyle name="40% - Accent1 2 2 3 2 3 4" xfId="21248"/>
    <cellStyle name="40% - Accent1 2 2 3 2 4" xfId="21249"/>
    <cellStyle name="40% - Accent1 2 2 3 2 4 2" xfId="21250"/>
    <cellStyle name="40% - Accent1 2 2 3 2 4 2 2" xfId="21251"/>
    <cellStyle name="40% - Accent1 2 2 3 2 4 3" xfId="21252"/>
    <cellStyle name="40% - Accent1 2 2 3 2 5" xfId="21253"/>
    <cellStyle name="40% - Accent1 2 2 3 2 5 2" xfId="21254"/>
    <cellStyle name="40% - Accent1 2 2 3 2 6" xfId="21255"/>
    <cellStyle name="40% - Accent1 2 2 3 3" xfId="21256"/>
    <cellStyle name="40% - Accent1 2 2 3 3 2" xfId="21257"/>
    <cellStyle name="40% - Accent1 2 2 3 3 2 2" xfId="21258"/>
    <cellStyle name="40% - Accent1 2 2 3 3 2 2 2" xfId="21259"/>
    <cellStyle name="40% - Accent1 2 2 3 3 2 2 2 2" xfId="21260"/>
    <cellStyle name="40% - Accent1 2 2 3 3 2 2 3" xfId="21261"/>
    <cellStyle name="40% - Accent1 2 2 3 3 2 3" xfId="21262"/>
    <cellStyle name="40% - Accent1 2 2 3 3 2 3 2" xfId="21263"/>
    <cellStyle name="40% - Accent1 2 2 3 3 2 4" xfId="21264"/>
    <cellStyle name="40% - Accent1 2 2 3 3 3" xfId="21265"/>
    <cellStyle name="40% - Accent1 2 2 3 3 3 2" xfId="21266"/>
    <cellStyle name="40% - Accent1 2 2 3 3 3 2 2" xfId="21267"/>
    <cellStyle name="40% - Accent1 2 2 3 3 3 3" xfId="21268"/>
    <cellStyle name="40% - Accent1 2 2 3 3 4" xfId="21269"/>
    <cellStyle name="40% - Accent1 2 2 3 3 4 2" xfId="21270"/>
    <cellStyle name="40% - Accent1 2 2 3 3 5" xfId="21271"/>
    <cellStyle name="40% - Accent1 2 2 3 4" xfId="21272"/>
    <cellStyle name="40% - Accent1 2 2 3 4 2" xfId="21273"/>
    <cellStyle name="40% - Accent1 2 2 3 4 2 2" xfId="21274"/>
    <cellStyle name="40% - Accent1 2 2 3 4 2 2 2" xfId="21275"/>
    <cellStyle name="40% - Accent1 2 2 3 4 2 3" xfId="21276"/>
    <cellStyle name="40% - Accent1 2 2 3 4 3" xfId="21277"/>
    <cellStyle name="40% - Accent1 2 2 3 4 3 2" xfId="21278"/>
    <cellStyle name="40% - Accent1 2 2 3 4 4" xfId="21279"/>
    <cellStyle name="40% - Accent1 2 2 3 5" xfId="21280"/>
    <cellStyle name="40% - Accent1 2 2 3 5 2" xfId="21281"/>
    <cellStyle name="40% - Accent1 2 2 3 5 2 2" xfId="21282"/>
    <cellStyle name="40% - Accent1 2 2 3 5 3" xfId="21283"/>
    <cellStyle name="40% - Accent1 2 2 3 6" xfId="21284"/>
    <cellStyle name="40% - Accent1 2 2 3 6 2" xfId="21285"/>
    <cellStyle name="40% - Accent1 2 2 3 7" xfId="21286"/>
    <cellStyle name="40% - Accent1 2 2 4" xfId="21287"/>
    <cellStyle name="40% - Accent1 2 2 4 2" xfId="21288"/>
    <cellStyle name="40% - Accent1 2 2 4 2 2" xfId="21289"/>
    <cellStyle name="40% - Accent1 2 2 4 2 2 2" xfId="21290"/>
    <cellStyle name="40% - Accent1 2 2 4 2 2 2 2" xfId="21291"/>
    <cellStyle name="40% - Accent1 2 2 4 2 2 2 2 2" xfId="21292"/>
    <cellStyle name="40% - Accent1 2 2 4 2 2 2 3" xfId="21293"/>
    <cellStyle name="40% - Accent1 2 2 4 2 2 3" xfId="21294"/>
    <cellStyle name="40% - Accent1 2 2 4 2 2 3 2" xfId="21295"/>
    <cellStyle name="40% - Accent1 2 2 4 2 2 4" xfId="21296"/>
    <cellStyle name="40% - Accent1 2 2 4 2 3" xfId="21297"/>
    <cellStyle name="40% - Accent1 2 2 4 2 3 2" xfId="21298"/>
    <cellStyle name="40% - Accent1 2 2 4 2 3 2 2" xfId="21299"/>
    <cellStyle name="40% - Accent1 2 2 4 2 3 3" xfId="21300"/>
    <cellStyle name="40% - Accent1 2 2 4 2 4" xfId="21301"/>
    <cellStyle name="40% - Accent1 2 2 4 2 4 2" xfId="21302"/>
    <cellStyle name="40% - Accent1 2 2 4 2 5" xfId="21303"/>
    <cellStyle name="40% - Accent1 2 2 4 3" xfId="21304"/>
    <cellStyle name="40% - Accent1 2 2 4 3 2" xfId="21305"/>
    <cellStyle name="40% - Accent1 2 2 4 3 2 2" xfId="21306"/>
    <cellStyle name="40% - Accent1 2 2 4 3 2 2 2" xfId="21307"/>
    <cellStyle name="40% - Accent1 2 2 4 3 2 3" xfId="21308"/>
    <cellStyle name="40% - Accent1 2 2 4 3 3" xfId="21309"/>
    <cellStyle name="40% - Accent1 2 2 4 3 3 2" xfId="21310"/>
    <cellStyle name="40% - Accent1 2 2 4 3 4" xfId="21311"/>
    <cellStyle name="40% - Accent1 2 2 4 4" xfId="21312"/>
    <cellStyle name="40% - Accent1 2 2 4 4 2" xfId="21313"/>
    <cellStyle name="40% - Accent1 2 2 4 4 2 2" xfId="21314"/>
    <cellStyle name="40% - Accent1 2 2 4 4 3" xfId="21315"/>
    <cellStyle name="40% - Accent1 2 2 4 5" xfId="21316"/>
    <cellStyle name="40% - Accent1 2 2 4 5 2" xfId="21317"/>
    <cellStyle name="40% - Accent1 2 2 4 6" xfId="21318"/>
    <cellStyle name="40% - Accent1 2 2 5" xfId="21319"/>
    <cellStyle name="40% - Accent1 2 2 5 2" xfId="21320"/>
    <cellStyle name="40% - Accent1 2 2 5 2 2" xfId="21321"/>
    <cellStyle name="40% - Accent1 2 2 5 2 2 2" xfId="21322"/>
    <cellStyle name="40% - Accent1 2 2 5 2 2 2 2" xfId="21323"/>
    <cellStyle name="40% - Accent1 2 2 5 2 2 3" xfId="21324"/>
    <cellStyle name="40% - Accent1 2 2 5 2 3" xfId="21325"/>
    <cellStyle name="40% - Accent1 2 2 5 2 3 2" xfId="21326"/>
    <cellStyle name="40% - Accent1 2 2 5 2 4" xfId="21327"/>
    <cellStyle name="40% - Accent1 2 2 5 3" xfId="21328"/>
    <cellStyle name="40% - Accent1 2 2 5 3 2" xfId="21329"/>
    <cellStyle name="40% - Accent1 2 2 5 3 2 2" xfId="21330"/>
    <cellStyle name="40% - Accent1 2 2 5 3 3" xfId="21331"/>
    <cellStyle name="40% - Accent1 2 2 5 4" xfId="21332"/>
    <cellStyle name="40% - Accent1 2 2 5 4 2" xfId="21333"/>
    <cellStyle name="40% - Accent1 2 2 5 5" xfId="21334"/>
    <cellStyle name="40% - Accent1 2 2 6" xfId="21335"/>
    <cellStyle name="40% - Accent1 2 2 6 2" xfId="21336"/>
    <cellStyle name="40% - Accent1 2 2 6 2 2" xfId="21337"/>
    <cellStyle name="40% - Accent1 2 2 6 2 2 2" xfId="21338"/>
    <cellStyle name="40% - Accent1 2 2 6 2 3" xfId="21339"/>
    <cellStyle name="40% - Accent1 2 2 6 3" xfId="21340"/>
    <cellStyle name="40% - Accent1 2 2 6 3 2" xfId="21341"/>
    <cellStyle name="40% - Accent1 2 2 6 4" xfId="21342"/>
    <cellStyle name="40% - Accent1 2 2 7" xfId="21343"/>
    <cellStyle name="40% - Accent1 2 2 7 2" xfId="21344"/>
    <cellStyle name="40% - Accent1 2 2 7 2 2" xfId="21345"/>
    <cellStyle name="40% - Accent1 2 2 7 3" xfId="21346"/>
    <cellStyle name="40% - Accent1 2 2 8" xfId="21347"/>
    <cellStyle name="40% - Accent1 2 2 8 2" xfId="21348"/>
    <cellStyle name="40% - Accent1 2 2 9" xfId="21349"/>
    <cellStyle name="40% - Accent1 2 3" xfId="21350"/>
    <cellStyle name="40% - Accent1 2 3 2" xfId="21351"/>
    <cellStyle name="40% - Accent1 2 3 2 2" xfId="21352"/>
    <cellStyle name="40% - Accent1 2 3 2 2 2" xfId="21353"/>
    <cellStyle name="40% - Accent1 2 3 2 2 2 2" xfId="21354"/>
    <cellStyle name="40% - Accent1 2 3 2 2 2 2 2" xfId="21355"/>
    <cellStyle name="40% - Accent1 2 3 2 2 2 2 2 2" xfId="21356"/>
    <cellStyle name="40% - Accent1 2 3 2 2 2 2 2 2 2" xfId="21357"/>
    <cellStyle name="40% - Accent1 2 3 2 2 2 2 2 3" xfId="21358"/>
    <cellStyle name="40% - Accent1 2 3 2 2 2 2 3" xfId="21359"/>
    <cellStyle name="40% - Accent1 2 3 2 2 2 2 3 2" xfId="21360"/>
    <cellStyle name="40% - Accent1 2 3 2 2 2 2 4" xfId="21361"/>
    <cellStyle name="40% - Accent1 2 3 2 2 2 3" xfId="21362"/>
    <cellStyle name="40% - Accent1 2 3 2 2 2 3 2" xfId="21363"/>
    <cellStyle name="40% - Accent1 2 3 2 2 2 3 2 2" xfId="21364"/>
    <cellStyle name="40% - Accent1 2 3 2 2 2 3 3" xfId="21365"/>
    <cellStyle name="40% - Accent1 2 3 2 2 2 4" xfId="21366"/>
    <cellStyle name="40% - Accent1 2 3 2 2 2 4 2" xfId="21367"/>
    <cellStyle name="40% - Accent1 2 3 2 2 2 5" xfId="21368"/>
    <cellStyle name="40% - Accent1 2 3 2 2 3" xfId="21369"/>
    <cellStyle name="40% - Accent1 2 3 2 2 3 2" xfId="21370"/>
    <cellStyle name="40% - Accent1 2 3 2 2 3 2 2" xfId="21371"/>
    <cellStyle name="40% - Accent1 2 3 2 2 3 2 2 2" xfId="21372"/>
    <cellStyle name="40% - Accent1 2 3 2 2 3 2 3" xfId="21373"/>
    <cellStyle name="40% - Accent1 2 3 2 2 3 3" xfId="21374"/>
    <cellStyle name="40% - Accent1 2 3 2 2 3 3 2" xfId="21375"/>
    <cellStyle name="40% - Accent1 2 3 2 2 3 4" xfId="21376"/>
    <cellStyle name="40% - Accent1 2 3 2 2 4" xfId="21377"/>
    <cellStyle name="40% - Accent1 2 3 2 2 4 2" xfId="21378"/>
    <cellStyle name="40% - Accent1 2 3 2 2 4 2 2" xfId="21379"/>
    <cellStyle name="40% - Accent1 2 3 2 2 4 3" xfId="21380"/>
    <cellStyle name="40% - Accent1 2 3 2 2 5" xfId="21381"/>
    <cellStyle name="40% - Accent1 2 3 2 2 5 2" xfId="21382"/>
    <cellStyle name="40% - Accent1 2 3 2 2 6" xfId="21383"/>
    <cellStyle name="40% - Accent1 2 3 2 3" xfId="21384"/>
    <cellStyle name="40% - Accent1 2 3 2 3 2" xfId="21385"/>
    <cellStyle name="40% - Accent1 2 3 2 3 2 2" xfId="21386"/>
    <cellStyle name="40% - Accent1 2 3 2 3 2 2 2" xfId="21387"/>
    <cellStyle name="40% - Accent1 2 3 2 3 2 2 2 2" xfId="21388"/>
    <cellStyle name="40% - Accent1 2 3 2 3 2 2 3" xfId="21389"/>
    <cellStyle name="40% - Accent1 2 3 2 3 2 3" xfId="21390"/>
    <cellStyle name="40% - Accent1 2 3 2 3 2 3 2" xfId="21391"/>
    <cellStyle name="40% - Accent1 2 3 2 3 2 4" xfId="21392"/>
    <cellStyle name="40% - Accent1 2 3 2 3 3" xfId="21393"/>
    <cellStyle name="40% - Accent1 2 3 2 3 3 2" xfId="21394"/>
    <cellStyle name="40% - Accent1 2 3 2 3 3 2 2" xfId="21395"/>
    <cellStyle name="40% - Accent1 2 3 2 3 3 3" xfId="21396"/>
    <cellStyle name="40% - Accent1 2 3 2 3 4" xfId="21397"/>
    <cellStyle name="40% - Accent1 2 3 2 3 4 2" xfId="21398"/>
    <cellStyle name="40% - Accent1 2 3 2 3 5" xfId="21399"/>
    <cellStyle name="40% - Accent1 2 3 2 4" xfId="21400"/>
    <cellStyle name="40% - Accent1 2 3 2 4 2" xfId="21401"/>
    <cellStyle name="40% - Accent1 2 3 2 4 2 2" xfId="21402"/>
    <cellStyle name="40% - Accent1 2 3 2 4 2 2 2" xfId="21403"/>
    <cellStyle name="40% - Accent1 2 3 2 4 2 3" xfId="21404"/>
    <cellStyle name="40% - Accent1 2 3 2 4 3" xfId="21405"/>
    <cellStyle name="40% - Accent1 2 3 2 4 3 2" xfId="21406"/>
    <cellStyle name="40% - Accent1 2 3 2 4 4" xfId="21407"/>
    <cellStyle name="40% - Accent1 2 3 2 5" xfId="21408"/>
    <cellStyle name="40% - Accent1 2 3 2 5 2" xfId="21409"/>
    <cellStyle name="40% - Accent1 2 3 2 5 2 2" xfId="21410"/>
    <cellStyle name="40% - Accent1 2 3 2 5 3" xfId="21411"/>
    <cellStyle name="40% - Accent1 2 3 2 6" xfId="21412"/>
    <cellStyle name="40% - Accent1 2 3 2 6 2" xfId="21413"/>
    <cellStyle name="40% - Accent1 2 3 2 7" xfId="21414"/>
    <cellStyle name="40% - Accent1 2 3 3" xfId="21415"/>
    <cellStyle name="40% - Accent1 2 3 3 2" xfId="21416"/>
    <cellStyle name="40% - Accent1 2 3 3 2 2" xfId="21417"/>
    <cellStyle name="40% - Accent1 2 3 3 2 2 2" xfId="21418"/>
    <cellStyle name="40% - Accent1 2 3 3 2 2 2 2" xfId="21419"/>
    <cellStyle name="40% - Accent1 2 3 3 2 2 2 2 2" xfId="21420"/>
    <cellStyle name="40% - Accent1 2 3 3 2 2 2 3" xfId="21421"/>
    <cellStyle name="40% - Accent1 2 3 3 2 2 3" xfId="21422"/>
    <cellStyle name="40% - Accent1 2 3 3 2 2 3 2" xfId="21423"/>
    <cellStyle name="40% - Accent1 2 3 3 2 2 4" xfId="21424"/>
    <cellStyle name="40% - Accent1 2 3 3 2 3" xfId="21425"/>
    <cellStyle name="40% - Accent1 2 3 3 2 3 2" xfId="21426"/>
    <cellStyle name="40% - Accent1 2 3 3 2 3 2 2" xfId="21427"/>
    <cellStyle name="40% - Accent1 2 3 3 2 3 3" xfId="21428"/>
    <cellStyle name="40% - Accent1 2 3 3 2 4" xfId="21429"/>
    <cellStyle name="40% - Accent1 2 3 3 2 4 2" xfId="21430"/>
    <cellStyle name="40% - Accent1 2 3 3 2 5" xfId="21431"/>
    <cellStyle name="40% - Accent1 2 3 3 3" xfId="21432"/>
    <cellStyle name="40% - Accent1 2 3 3 3 2" xfId="21433"/>
    <cellStyle name="40% - Accent1 2 3 3 3 2 2" xfId="21434"/>
    <cellStyle name="40% - Accent1 2 3 3 3 2 2 2" xfId="21435"/>
    <cellStyle name="40% - Accent1 2 3 3 3 2 3" xfId="21436"/>
    <cellStyle name="40% - Accent1 2 3 3 3 3" xfId="21437"/>
    <cellStyle name="40% - Accent1 2 3 3 3 3 2" xfId="21438"/>
    <cellStyle name="40% - Accent1 2 3 3 3 4" xfId="21439"/>
    <cellStyle name="40% - Accent1 2 3 3 4" xfId="21440"/>
    <cellStyle name="40% - Accent1 2 3 3 4 2" xfId="21441"/>
    <cellStyle name="40% - Accent1 2 3 3 4 2 2" xfId="21442"/>
    <cellStyle name="40% - Accent1 2 3 3 4 3" xfId="21443"/>
    <cellStyle name="40% - Accent1 2 3 3 5" xfId="21444"/>
    <cellStyle name="40% - Accent1 2 3 3 5 2" xfId="21445"/>
    <cellStyle name="40% - Accent1 2 3 3 6" xfId="21446"/>
    <cellStyle name="40% - Accent1 2 3 4" xfId="21447"/>
    <cellStyle name="40% - Accent1 2 3 4 2" xfId="21448"/>
    <cellStyle name="40% - Accent1 2 3 4 2 2" xfId="21449"/>
    <cellStyle name="40% - Accent1 2 3 4 2 2 2" xfId="21450"/>
    <cellStyle name="40% - Accent1 2 3 4 2 2 2 2" xfId="21451"/>
    <cellStyle name="40% - Accent1 2 3 4 2 2 3" xfId="21452"/>
    <cellStyle name="40% - Accent1 2 3 4 2 3" xfId="21453"/>
    <cellStyle name="40% - Accent1 2 3 4 2 3 2" xfId="21454"/>
    <cellStyle name="40% - Accent1 2 3 4 2 4" xfId="21455"/>
    <cellStyle name="40% - Accent1 2 3 4 3" xfId="21456"/>
    <cellStyle name="40% - Accent1 2 3 4 3 2" xfId="21457"/>
    <cellStyle name="40% - Accent1 2 3 4 3 2 2" xfId="21458"/>
    <cellStyle name="40% - Accent1 2 3 4 3 3" xfId="21459"/>
    <cellStyle name="40% - Accent1 2 3 4 4" xfId="21460"/>
    <cellStyle name="40% - Accent1 2 3 4 4 2" xfId="21461"/>
    <cellStyle name="40% - Accent1 2 3 4 5" xfId="21462"/>
    <cellStyle name="40% - Accent1 2 3 5" xfId="21463"/>
    <cellStyle name="40% - Accent1 2 3 5 2" xfId="21464"/>
    <cellStyle name="40% - Accent1 2 3 5 2 2" xfId="21465"/>
    <cellStyle name="40% - Accent1 2 3 5 2 2 2" xfId="21466"/>
    <cellStyle name="40% - Accent1 2 3 5 2 3" xfId="21467"/>
    <cellStyle name="40% - Accent1 2 3 5 3" xfId="21468"/>
    <cellStyle name="40% - Accent1 2 3 5 3 2" xfId="21469"/>
    <cellStyle name="40% - Accent1 2 3 5 4" xfId="21470"/>
    <cellStyle name="40% - Accent1 2 3 6" xfId="21471"/>
    <cellStyle name="40% - Accent1 2 3 6 2" xfId="21472"/>
    <cellStyle name="40% - Accent1 2 3 6 2 2" xfId="21473"/>
    <cellStyle name="40% - Accent1 2 3 6 3" xfId="21474"/>
    <cellStyle name="40% - Accent1 2 3 7" xfId="21475"/>
    <cellStyle name="40% - Accent1 2 3 7 2" xfId="21476"/>
    <cellStyle name="40% - Accent1 2 3 8" xfId="21477"/>
    <cellStyle name="40% - Accent1 2 4" xfId="21478"/>
    <cellStyle name="40% - Accent1 2 4 2" xfId="21479"/>
    <cellStyle name="40% - Accent1 2 4 2 2" xfId="21480"/>
    <cellStyle name="40% - Accent1 2 4 2 2 2" xfId="21481"/>
    <cellStyle name="40% - Accent1 2 4 2 2 2 2" xfId="21482"/>
    <cellStyle name="40% - Accent1 2 4 2 2 2 2 2" xfId="21483"/>
    <cellStyle name="40% - Accent1 2 4 2 2 2 2 2 2" xfId="21484"/>
    <cellStyle name="40% - Accent1 2 4 2 2 2 2 3" xfId="21485"/>
    <cellStyle name="40% - Accent1 2 4 2 2 2 3" xfId="21486"/>
    <cellStyle name="40% - Accent1 2 4 2 2 2 3 2" xfId="21487"/>
    <cellStyle name="40% - Accent1 2 4 2 2 2 4" xfId="21488"/>
    <cellStyle name="40% - Accent1 2 4 2 2 3" xfId="21489"/>
    <cellStyle name="40% - Accent1 2 4 2 2 3 2" xfId="21490"/>
    <cellStyle name="40% - Accent1 2 4 2 2 3 2 2" xfId="21491"/>
    <cellStyle name="40% - Accent1 2 4 2 2 3 3" xfId="21492"/>
    <cellStyle name="40% - Accent1 2 4 2 2 4" xfId="21493"/>
    <cellStyle name="40% - Accent1 2 4 2 2 4 2" xfId="21494"/>
    <cellStyle name="40% - Accent1 2 4 2 2 5" xfId="21495"/>
    <cellStyle name="40% - Accent1 2 4 2 3" xfId="21496"/>
    <cellStyle name="40% - Accent1 2 4 2 3 2" xfId="21497"/>
    <cellStyle name="40% - Accent1 2 4 2 3 2 2" xfId="21498"/>
    <cellStyle name="40% - Accent1 2 4 2 3 2 2 2" xfId="21499"/>
    <cellStyle name="40% - Accent1 2 4 2 3 2 3" xfId="21500"/>
    <cellStyle name="40% - Accent1 2 4 2 3 3" xfId="21501"/>
    <cellStyle name="40% - Accent1 2 4 2 3 3 2" xfId="21502"/>
    <cellStyle name="40% - Accent1 2 4 2 3 4" xfId="21503"/>
    <cellStyle name="40% - Accent1 2 4 2 4" xfId="21504"/>
    <cellStyle name="40% - Accent1 2 4 2 4 2" xfId="21505"/>
    <cellStyle name="40% - Accent1 2 4 2 4 2 2" xfId="21506"/>
    <cellStyle name="40% - Accent1 2 4 2 4 3" xfId="21507"/>
    <cellStyle name="40% - Accent1 2 4 2 5" xfId="21508"/>
    <cellStyle name="40% - Accent1 2 4 2 5 2" xfId="21509"/>
    <cellStyle name="40% - Accent1 2 4 2 6" xfId="21510"/>
    <cellStyle name="40% - Accent1 2 4 3" xfId="21511"/>
    <cellStyle name="40% - Accent1 2 4 3 2" xfId="21512"/>
    <cellStyle name="40% - Accent1 2 4 3 2 2" xfId="21513"/>
    <cellStyle name="40% - Accent1 2 4 3 2 2 2" xfId="21514"/>
    <cellStyle name="40% - Accent1 2 4 3 2 2 2 2" xfId="21515"/>
    <cellStyle name="40% - Accent1 2 4 3 2 2 3" xfId="21516"/>
    <cellStyle name="40% - Accent1 2 4 3 2 3" xfId="21517"/>
    <cellStyle name="40% - Accent1 2 4 3 2 3 2" xfId="21518"/>
    <cellStyle name="40% - Accent1 2 4 3 2 4" xfId="21519"/>
    <cellStyle name="40% - Accent1 2 4 3 3" xfId="21520"/>
    <cellStyle name="40% - Accent1 2 4 3 3 2" xfId="21521"/>
    <cellStyle name="40% - Accent1 2 4 3 3 2 2" xfId="21522"/>
    <cellStyle name="40% - Accent1 2 4 3 3 3" xfId="21523"/>
    <cellStyle name="40% - Accent1 2 4 3 4" xfId="21524"/>
    <cellStyle name="40% - Accent1 2 4 3 4 2" xfId="21525"/>
    <cellStyle name="40% - Accent1 2 4 3 5" xfId="21526"/>
    <cellStyle name="40% - Accent1 2 4 4" xfId="21527"/>
    <cellStyle name="40% - Accent1 2 4 4 2" xfId="21528"/>
    <cellStyle name="40% - Accent1 2 4 4 2 2" xfId="21529"/>
    <cellStyle name="40% - Accent1 2 4 4 2 2 2" xfId="21530"/>
    <cellStyle name="40% - Accent1 2 4 4 2 3" xfId="21531"/>
    <cellStyle name="40% - Accent1 2 4 4 3" xfId="21532"/>
    <cellStyle name="40% - Accent1 2 4 4 3 2" xfId="21533"/>
    <cellStyle name="40% - Accent1 2 4 4 4" xfId="21534"/>
    <cellStyle name="40% - Accent1 2 4 5" xfId="21535"/>
    <cellStyle name="40% - Accent1 2 4 5 2" xfId="21536"/>
    <cellStyle name="40% - Accent1 2 4 5 2 2" xfId="21537"/>
    <cellStyle name="40% - Accent1 2 4 5 3" xfId="21538"/>
    <cellStyle name="40% - Accent1 2 4 6" xfId="21539"/>
    <cellStyle name="40% - Accent1 2 4 6 2" xfId="21540"/>
    <cellStyle name="40% - Accent1 2 4 7" xfId="21541"/>
    <cellStyle name="40% - Accent1 2 5" xfId="21542"/>
    <cellStyle name="40% - Accent1 2 5 2" xfId="21543"/>
    <cellStyle name="40% - Accent1 2 5 2 2" xfId="21544"/>
    <cellStyle name="40% - Accent1 2 5 2 2 2" xfId="21545"/>
    <cellStyle name="40% - Accent1 2 5 2 2 2 2" xfId="21546"/>
    <cellStyle name="40% - Accent1 2 5 2 2 2 2 2" xfId="21547"/>
    <cellStyle name="40% - Accent1 2 5 2 2 2 3" xfId="21548"/>
    <cellStyle name="40% - Accent1 2 5 2 2 3" xfId="21549"/>
    <cellStyle name="40% - Accent1 2 5 2 2 3 2" xfId="21550"/>
    <cellStyle name="40% - Accent1 2 5 2 2 4" xfId="21551"/>
    <cellStyle name="40% - Accent1 2 5 2 3" xfId="21552"/>
    <cellStyle name="40% - Accent1 2 5 2 3 2" xfId="21553"/>
    <cellStyle name="40% - Accent1 2 5 2 3 2 2" xfId="21554"/>
    <cellStyle name="40% - Accent1 2 5 2 3 3" xfId="21555"/>
    <cellStyle name="40% - Accent1 2 5 2 4" xfId="21556"/>
    <cellStyle name="40% - Accent1 2 5 2 4 2" xfId="21557"/>
    <cellStyle name="40% - Accent1 2 5 2 5" xfId="21558"/>
    <cellStyle name="40% - Accent1 2 5 3" xfId="21559"/>
    <cellStyle name="40% - Accent1 2 5 3 2" xfId="21560"/>
    <cellStyle name="40% - Accent1 2 5 3 2 2" xfId="21561"/>
    <cellStyle name="40% - Accent1 2 5 3 2 2 2" xfId="21562"/>
    <cellStyle name="40% - Accent1 2 5 3 2 3" xfId="21563"/>
    <cellStyle name="40% - Accent1 2 5 3 3" xfId="21564"/>
    <cellStyle name="40% - Accent1 2 5 3 3 2" xfId="21565"/>
    <cellStyle name="40% - Accent1 2 5 3 4" xfId="21566"/>
    <cellStyle name="40% - Accent1 2 5 4" xfId="21567"/>
    <cellStyle name="40% - Accent1 2 5 4 2" xfId="21568"/>
    <cellStyle name="40% - Accent1 2 5 4 2 2" xfId="21569"/>
    <cellStyle name="40% - Accent1 2 5 4 3" xfId="21570"/>
    <cellStyle name="40% - Accent1 2 5 5" xfId="21571"/>
    <cellStyle name="40% - Accent1 2 5 5 2" xfId="21572"/>
    <cellStyle name="40% - Accent1 2 5 6" xfId="21573"/>
    <cellStyle name="40% - Accent1 2 6" xfId="21574"/>
    <cellStyle name="40% - Accent1 2 6 2" xfId="21575"/>
    <cellStyle name="40% - Accent1 2 6 2 2" xfId="21576"/>
    <cellStyle name="40% - Accent1 2 6 2 2 2" xfId="21577"/>
    <cellStyle name="40% - Accent1 2 6 2 2 2 2" xfId="21578"/>
    <cellStyle name="40% - Accent1 2 6 2 2 3" xfId="21579"/>
    <cellStyle name="40% - Accent1 2 6 2 3" xfId="21580"/>
    <cellStyle name="40% - Accent1 2 6 2 3 2" xfId="21581"/>
    <cellStyle name="40% - Accent1 2 6 2 4" xfId="21582"/>
    <cellStyle name="40% - Accent1 2 6 3" xfId="21583"/>
    <cellStyle name="40% - Accent1 2 6 3 2" xfId="21584"/>
    <cellStyle name="40% - Accent1 2 6 3 2 2" xfId="21585"/>
    <cellStyle name="40% - Accent1 2 6 3 3" xfId="21586"/>
    <cellStyle name="40% - Accent1 2 6 4" xfId="21587"/>
    <cellStyle name="40% - Accent1 2 6 4 2" xfId="21588"/>
    <cellStyle name="40% - Accent1 2 6 5" xfId="21589"/>
    <cellStyle name="40% - Accent1 2 7" xfId="21590"/>
    <cellStyle name="40% - Accent1 2 7 2" xfId="21591"/>
    <cellStyle name="40% - Accent1 2 7 2 2" xfId="21592"/>
    <cellStyle name="40% - Accent1 2 7 2 2 2" xfId="21593"/>
    <cellStyle name="40% - Accent1 2 7 2 3" xfId="21594"/>
    <cellStyle name="40% - Accent1 2 7 3" xfId="21595"/>
    <cellStyle name="40% - Accent1 2 7 3 2" xfId="21596"/>
    <cellStyle name="40% - Accent1 2 7 4" xfId="21597"/>
    <cellStyle name="40% - Accent1 2 8" xfId="21598"/>
    <cellStyle name="40% - Accent1 2 8 2" xfId="21599"/>
    <cellStyle name="40% - Accent1 2 8 2 2" xfId="21600"/>
    <cellStyle name="40% - Accent1 2 8 3" xfId="21601"/>
    <cellStyle name="40% - Accent1 2 9" xfId="21602"/>
    <cellStyle name="40% - Accent1 2 9 2" xfId="21603"/>
    <cellStyle name="40% - Accent1 20" xfId="21604"/>
    <cellStyle name="40% - Accent1 20 2" xfId="21605"/>
    <cellStyle name="40% - Accent1 20 2 2" xfId="21606"/>
    <cellStyle name="40% - Accent1 20 2 2 2" xfId="21607"/>
    <cellStyle name="40% - Accent1 20 2 2 2 2" xfId="21608"/>
    <cellStyle name="40% - Accent1 20 2 2 3" xfId="21609"/>
    <cellStyle name="40% - Accent1 20 2 3" xfId="21610"/>
    <cellStyle name="40% - Accent1 20 2 3 2" xfId="21611"/>
    <cellStyle name="40% - Accent1 20 2 4" xfId="21612"/>
    <cellStyle name="40% - Accent1 20 3" xfId="21613"/>
    <cellStyle name="40% - Accent1 20 3 2" xfId="21614"/>
    <cellStyle name="40% - Accent1 20 3 2 2" xfId="21615"/>
    <cellStyle name="40% - Accent1 20 3 3" xfId="21616"/>
    <cellStyle name="40% - Accent1 20 4" xfId="21617"/>
    <cellStyle name="40% - Accent1 20 4 2" xfId="21618"/>
    <cellStyle name="40% - Accent1 20 5" xfId="21619"/>
    <cellStyle name="40% - Accent1 21" xfId="21620"/>
    <cellStyle name="40% - Accent1 21 2" xfId="21621"/>
    <cellStyle name="40% - Accent1 21 2 2" xfId="21622"/>
    <cellStyle name="40% - Accent1 21 2 2 2" xfId="21623"/>
    <cellStyle name="40% - Accent1 21 2 3" xfId="21624"/>
    <cellStyle name="40% - Accent1 21 3" xfId="21625"/>
    <cellStyle name="40% - Accent1 21 3 2" xfId="21626"/>
    <cellStyle name="40% - Accent1 21 4" xfId="21627"/>
    <cellStyle name="40% - Accent1 22" xfId="21628"/>
    <cellStyle name="40% - Accent1 22 2" xfId="21629"/>
    <cellStyle name="40% - Accent1 22 2 2" xfId="21630"/>
    <cellStyle name="40% - Accent1 22 3" xfId="21631"/>
    <cellStyle name="40% - Accent1 23" xfId="21632"/>
    <cellStyle name="40% - Accent1 23 2" xfId="21633"/>
    <cellStyle name="40% - Accent1 24" xfId="21634"/>
    <cellStyle name="40% - Accent1 3" xfId="21635"/>
    <cellStyle name="40% - Accent1 3 10" xfId="21636"/>
    <cellStyle name="40% - Accent1 3 2" xfId="21637"/>
    <cellStyle name="40% - Accent1 3 2 2" xfId="21638"/>
    <cellStyle name="40% - Accent1 3 2 2 2" xfId="21639"/>
    <cellStyle name="40% - Accent1 3 2 2 2 2" xfId="21640"/>
    <cellStyle name="40% - Accent1 3 2 2 2 2 2" xfId="21641"/>
    <cellStyle name="40% - Accent1 3 2 2 2 2 2 2" xfId="21642"/>
    <cellStyle name="40% - Accent1 3 2 2 2 2 2 2 2" xfId="21643"/>
    <cellStyle name="40% - Accent1 3 2 2 2 2 2 2 2 2" xfId="21644"/>
    <cellStyle name="40% - Accent1 3 2 2 2 2 2 2 2 2 2" xfId="21645"/>
    <cellStyle name="40% - Accent1 3 2 2 2 2 2 2 2 3" xfId="21646"/>
    <cellStyle name="40% - Accent1 3 2 2 2 2 2 2 3" xfId="21647"/>
    <cellStyle name="40% - Accent1 3 2 2 2 2 2 2 3 2" xfId="21648"/>
    <cellStyle name="40% - Accent1 3 2 2 2 2 2 2 4" xfId="21649"/>
    <cellStyle name="40% - Accent1 3 2 2 2 2 2 3" xfId="21650"/>
    <cellStyle name="40% - Accent1 3 2 2 2 2 2 3 2" xfId="21651"/>
    <cellStyle name="40% - Accent1 3 2 2 2 2 2 3 2 2" xfId="21652"/>
    <cellStyle name="40% - Accent1 3 2 2 2 2 2 3 3" xfId="21653"/>
    <cellStyle name="40% - Accent1 3 2 2 2 2 2 4" xfId="21654"/>
    <cellStyle name="40% - Accent1 3 2 2 2 2 2 4 2" xfId="21655"/>
    <cellStyle name="40% - Accent1 3 2 2 2 2 2 5" xfId="21656"/>
    <cellStyle name="40% - Accent1 3 2 2 2 2 3" xfId="21657"/>
    <cellStyle name="40% - Accent1 3 2 2 2 2 3 2" xfId="21658"/>
    <cellStyle name="40% - Accent1 3 2 2 2 2 3 2 2" xfId="21659"/>
    <cellStyle name="40% - Accent1 3 2 2 2 2 3 2 2 2" xfId="21660"/>
    <cellStyle name="40% - Accent1 3 2 2 2 2 3 2 3" xfId="21661"/>
    <cellStyle name="40% - Accent1 3 2 2 2 2 3 3" xfId="21662"/>
    <cellStyle name="40% - Accent1 3 2 2 2 2 3 3 2" xfId="21663"/>
    <cellStyle name="40% - Accent1 3 2 2 2 2 3 4" xfId="21664"/>
    <cellStyle name="40% - Accent1 3 2 2 2 2 4" xfId="21665"/>
    <cellStyle name="40% - Accent1 3 2 2 2 2 4 2" xfId="21666"/>
    <cellStyle name="40% - Accent1 3 2 2 2 2 4 2 2" xfId="21667"/>
    <cellStyle name="40% - Accent1 3 2 2 2 2 4 3" xfId="21668"/>
    <cellStyle name="40% - Accent1 3 2 2 2 2 5" xfId="21669"/>
    <cellStyle name="40% - Accent1 3 2 2 2 2 5 2" xfId="21670"/>
    <cellStyle name="40% - Accent1 3 2 2 2 2 6" xfId="21671"/>
    <cellStyle name="40% - Accent1 3 2 2 2 3" xfId="21672"/>
    <cellStyle name="40% - Accent1 3 2 2 2 3 2" xfId="21673"/>
    <cellStyle name="40% - Accent1 3 2 2 2 3 2 2" xfId="21674"/>
    <cellStyle name="40% - Accent1 3 2 2 2 3 2 2 2" xfId="21675"/>
    <cellStyle name="40% - Accent1 3 2 2 2 3 2 2 2 2" xfId="21676"/>
    <cellStyle name="40% - Accent1 3 2 2 2 3 2 2 3" xfId="21677"/>
    <cellStyle name="40% - Accent1 3 2 2 2 3 2 3" xfId="21678"/>
    <cellStyle name="40% - Accent1 3 2 2 2 3 2 3 2" xfId="21679"/>
    <cellStyle name="40% - Accent1 3 2 2 2 3 2 4" xfId="21680"/>
    <cellStyle name="40% - Accent1 3 2 2 2 3 3" xfId="21681"/>
    <cellStyle name="40% - Accent1 3 2 2 2 3 3 2" xfId="21682"/>
    <cellStyle name="40% - Accent1 3 2 2 2 3 3 2 2" xfId="21683"/>
    <cellStyle name="40% - Accent1 3 2 2 2 3 3 3" xfId="21684"/>
    <cellStyle name="40% - Accent1 3 2 2 2 3 4" xfId="21685"/>
    <cellStyle name="40% - Accent1 3 2 2 2 3 4 2" xfId="21686"/>
    <cellStyle name="40% - Accent1 3 2 2 2 3 5" xfId="21687"/>
    <cellStyle name="40% - Accent1 3 2 2 2 4" xfId="21688"/>
    <cellStyle name="40% - Accent1 3 2 2 2 4 2" xfId="21689"/>
    <cellStyle name="40% - Accent1 3 2 2 2 4 2 2" xfId="21690"/>
    <cellStyle name="40% - Accent1 3 2 2 2 4 2 2 2" xfId="21691"/>
    <cellStyle name="40% - Accent1 3 2 2 2 4 2 3" xfId="21692"/>
    <cellStyle name="40% - Accent1 3 2 2 2 4 3" xfId="21693"/>
    <cellStyle name="40% - Accent1 3 2 2 2 4 3 2" xfId="21694"/>
    <cellStyle name="40% - Accent1 3 2 2 2 4 4" xfId="21695"/>
    <cellStyle name="40% - Accent1 3 2 2 2 5" xfId="21696"/>
    <cellStyle name="40% - Accent1 3 2 2 2 5 2" xfId="21697"/>
    <cellStyle name="40% - Accent1 3 2 2 2 5 2 2" xfId="21698"/>
    <cellStyle name="40% - Accent1 3 2 2 2 5 3" xfId="21699"/>
    <cellStyle name="40% - Accent1 3 2 2 2 6" xfId="21700"/>
    <cellStyle name="40% - Accent1 3 2 2 2 6 2" xfId="21701"/>
    <cellStyle name="40% - Accent1 3 2 2 2 7" xfId="21702"/>
    <cellStyle name="40% - Accent1 3 2 2 3" xfId="21703"/>
    <cellStyle name="40% - Accent1 3 2 2 3 2" xfId="21704"/>
    <cellStyle name="40% - Accent1 3 2 2 3 2 2" xfId="21705"/>
    <cellStyle name="40% - Accent1 3 2 2 3 2 2 2" xfId="21706"/>
    <cellStyle name="40% - Accent1 3 2 2 3 2 2 2 2" xfId="21707"/>
    <cellStyle name="40% - Accent1 3 2 2 3 2 2 2 2 2" xfId="21708"/>
    <cellStyle name="40% - Accent1 3 2 2 3 2 2 2 3" xfId="21709"/>
    <cellStyle name="40% - Accent1 3 2 2 3 2 2 3" xfId="21710"/>
    <cellStyle name="40% - Accent1 3 2 2 3 2 2 3 2" xfId="21711"/>
    <cellStyle name="40% - Accent1 3 2 2 3 2 2 4" xfId="21712"/>
    <cellStyle name="40% - Accent1 3 2 2 3 2 3" xfId="21713"/>
    <cellStyle name="40% - Accent1 3 2 2 3 2 3 2" xfId="21714"/>
    <cellStyle name="40% - Accent1 3 2 2 3 2 3 2 2" xfId="21715"/>
    <cellStyle name="40% - Accent1 3 2 2 3 2 3 3" xfId="21716"/>
    <cellStyle name="40% - Accent1 3 2 2 3 2 4" xfId="21717"/>
    <cellStyle name="40% - Accent1 3 2 2 3 2 4 2" xfId="21718"/>
    <cellStyle name="40% - Accent1 3 2 2 3 2 5" xfId="21719"/>
    <cellStyle name="40% - Accent1 3 2 2 3 3" xfId="21720"/>
    <cellStyle name="40% - Accent1 3 2 2 3 3 2" xfId="21721"/>
    <cellStyle name="40% - Accent1 3 2 2 3 3 2 2" xfId="21722"/>
    <cellStyle name="40% - Accent1 3 2 2 3 3 2 2 2" xfId="21723"/>
    <cellStyle name="40% - Accent1 3 2 2 3 3 2 3" xfId="21724"/>
    <cellStyle name="40% - Accent1 3 2 2 3 3 3" xfId="21725"/>
    <cellStyle name="40% - Accent1 3 2 2 3 3 3 2" xfId="21726"/>
    <cellStyle name="40% - Accent1 3 2 2 3 3 4" xfId="21727"/>
    <cellStyle name="40% - Accent1 3 2 2 3 4" xfId="21728"/>
    <cellStyle name="40% - Accent1 3 2 2 3 4 2" xfId="21729"/>
    <cellStyle name="40% - Accent1 3 2 2 3 4 2 2" xfId="21730"/>
    <cellStyle name="40% - Accent1 3 2 2 3 4 3" xfId="21731"/>
    <cellStyle name="40% - Accent1 3 2 2 3 5" xfId="21732"/>
    <cellStyle name="40% - Accent1 3 2 2 3 5 2" xfId="21733"/>
    <cellStyle name="40% - Accent1 3 2 2 3 6" xfId="21734"/>
    <cellStyle name="40% - Accent1 3 2 2 4" xfId="21735"/>
    <cellStyle name="40% - Accent1 3 2 2 4 2" xfId="21736"/>
    <cellStyle name="40% - Accent1 3 2 2 4 2 2" xfId="21737"/>
    <cellStyle name="40% - Accent1 3 2 2 4 2 2 2" xfId="21738"/>
    <cellStyle name="40% - Accent1 3 2 2 4 2 2 2 2" xfId="21739"/>
    <cellStyle name="40% - Accent1 3 2 2 4 2 2 3" xfId="21740"/>
    <cellStyle name="40% - Accent1 3 2 2 4 2 3" xfId="21741"/>
    <cellStyle name="40% - Accent1 3 2 2 4 2 3 2" xfId="21742"/>
    <cellStyle name="40% - Accent1 3 2 2 4 2 4" xfId="21743"/>
    <cellStyle name="40% - Accent1 3 2 2 4 3" xfId="21744"/>
    <cellStyle name="40% - Accent1 3 2 2 4 3 2" xfId="21745"/>
    <cellStyle name="40% - Accent1 3 2 2 4 3 2 2" xfId="21746"/>
    <cellStyle name="40% - Accent1 3 2 2 4 3 3" xfId="21747"/>
    <cellStyle name="40% - Accent1 3 2 2 4 4" xfId="21748"/>
    <cellStyle name="40% - Accent1 3 2 2 4 4 2" xfId="21749"/>
    <cellStyle name="40% - Accent1 3 2 2 4 5" xfId="21750"/>
    <cellStyle name="40% - Accent1 3 2 2 5" xfId="21751"/>
    <cellStyle name="40% - Accent1 3 2 2 5 2" xfId="21752"/>
    <cellStyle name="40% - Accent1 3 2 2 5 2 2" xfId="21753"/>
    <cellStyle name="40% - Accent1 3 2 2 5 2 2 2" xfId="21754"/>
    <cellStyle name="40% - Accent1 3 2 2 5 2 3" xfId="21755"/>
    <cellStyle name="40% - Accent1 3 2 2 5 3" xfId="21756"/>
    <cellStyle name="40% - Accent1 3 2 2 5 3 2" xfId="21757"/>
    <cellStyle name="40% - Accent1 3 2 2 5 4" xfId="21758"/>
    <cellStyle name="40% - Accent1 3 2 2 6" xfId="21759"/>
    <cellStyle name="40% - Accent1 3 2 2 6 2" xfId="21760"/>
    <cellStyle name="40% - Accent1 3 2 2 6 2 2" xfId="21761"/>
    <cellStyle name="40% - Accent1 3 2 2 6 3" xfId="21762"/>
    <cellStyle name="40% - Accent1 3 2 2 7" xfId="21763"/>
    <cellStyle name="40% - Accent1 3 2 2 7 2" xfId="21764"/>
    <cellStyle name="40% - Accent1 3 2 2 8" xfId="21765"/>
    <cellStyle name="40% - Accent1 3 2 3" xfId="21766"/>
    <cellStyle name="40% - Accent1 3 2 3 2" xfId="21767"/>
    <cellStyle name="40% - Accent1 3 2 3 2 2" xfId="21768"/>
    <cellStyle name="40% - Accent1 3 2 3 2 2 2" xfId="21769"/>
    <cellStyle name="40% - Accent1 3 2 3 2 2 2 2" xfId="21770"/>
    <cellStyle name="40% - Accent1 3 2 3 2 2 2 2 2" xfId="21771"/>
    <cellStyle name="40% - Accent1 3 2 3 2 2 2 2 2 2" xfId="21772"/>
    <cellStyle name="40% - Accent1 3 2 3 2 2 2 2 3" xfId="21773"/>
    <cellStyle name="40% - Accent1 3 2 3 2 2 2 3" xfId="21774"/>
    <cellStyle name="40% - Accent1 3 2 3 2 2 2 3 2" xfId="21775"/>
    <cellStyle name="40% - Accent1 3 2 3 2 2 2 4" xfId="21776"/>
    <cellStyle name="40% - Accent1 3 2 3 2 2 3" xfId="21777"/>
    <cellStyle name="40% - Accent1 3 2 3 2 2 3 2" xfId="21778"/>
    <cellStyle name="40% - Accent1 3 2 3 2 2 3 2 2" xfId="21779"/>
    <cellStyle name="40% - Accent1 3 2 3 2 2 3 3" xfId="21780"/>
    <cellStyle name="40% - Accent1 3 2 3 2 2 4" xfId="21781"/>
    <cellStyle name="40% - Accent1 3 2 3 2 2 4 2" xfId="21782"/>
    <cellStyle name="40% - Accent1 3 2 3 2 2 5" xfId="21783"/>
    <cellStyle name="40% - Accent1 3 2 3 2 3" xfId="21784"/>
    <cellStyle name="40% - Accent1 3 2 3 2 3 2" xfId="21785"/>
    <cellStyle name="40% - Accent1 3 2 3 2 3 2 2" xfId="21786"/>
    <cellStyle name="40% - Accent1 3 2 3 2 3 2 2 2" xfId="21787"/>
    <cellStyle name="40% - Accent1 3 2 3 2 3 2 3" xfId="21788"/>
    <cellStyle name="40% - Accent1 3 2 3 2 3 3" xfId="21789"/>
    <cellStyle name="40% - Accent1 3 2 3 2 3 3 2" xfId="21790"/>
    <cellStyle name="40% - Accent1 3 2 3 2 3 4" xfId="21791"/>
    <cellStyle name="40% - Accent1 3 2 3 2 4" xfId="21792"/>
    <cellStyle name="40% - Accent1 3 2 3 2 4 2" xfId="21793"/>
    <cellStyle name="40% - Accent1 3 2 3 2 4 2 2" xfId="21794"/>
    <cellStyle name="40% - Accent1 3 2 3 2 4 3" xfId="21795"/>
    <cellStyle name="40% - Accent1 3 2 3 2 5" xfId="21796"/>
    <cellStyle name="40% - Accent1 3 2 3 2 5 2" xfId="21797"/>
    <cellStyle name="40% - Accent1 3 2 3 2 6" xfId="21798"/>
    <cellStyle name="40% - Accent1 3 2 3 3" xfId="21799"/>
    <cellStyle name="40% - Accent1 3 2 3 3 2" xfId="21800"/>
    <cellStyle name="40% - Accent1 3 2 3 3 2 2" xfId="21801"/>
    <cellStyle name="40% - Accent1 3 2 3 3 2 2 2" xfId="21802"/>
    <cellStyle name="40% - Accent1 3 2 3 3 2 2 2 2" xfId="21803"/>
    <cellStyle name="40% - Accent1 3 2 3 3 2 2 3" xfId="21804"/>
    <cellStyle name="40% - Accent1 3 2 3 3 2 3" xfId="21805"/>
    <cellStyle name="40% - Accent1 3 2 3 3 2 3 2" xfId="21806"/>
    <cellStyle name="40% - Accent1 3 2 3 3 2 4" xfId="21807"/>
    <cellStyle name="40% - Accent1 3 2 3 3 3" xfId="21808"/>
    <cellStyle name="40% - Accent1 3 2 3 3 3 2" xfId="21809"/>
    <cellStyle name="40% - Accent1 3 2 3 3 3 2 2" xfId="21810"/>
    <cellStyle name="40% - Accent1 3 2 3 3 3 3" xfId="21811"/>
    <cellStyle name="40% - Accent1 3 2 3 3 4" xfId="21812"/>
    <cellStyle name="40% - Accent1 3 2 3 3 4 2" xfId="21813"/>
    <cellStyle name="40% - Accent1 3 2 3 3 5" xfId="21814"/>
    <cellStyle name="40% - Accent1 3 2 3 4" xfId="21815"/>
    <cellStyle name="40% - Accent1 3 2 3 4 2" xfId="21816"/>
    <cellStyle name="40% - Accent1 3 2 3 4 2 2" xfId="21817"/>
    <cellStyle name="40% - Accent1 3 2 3 4 2 2 2" xfId="21818"/>
    <cellStyle name="40% - Accent1 3 2 3 4 2 3" xfId="21819"/>
    <cellStyle name="40% - Accent1 3 2 3 4 3" xfId="21820"/>
    <cellStyle name="40% - Accent1 3 2 3 4 3 2" xfId="21821"/>
    <cellStyle name="40% - Accent1 3 2 3 4 4" xfId="21822"/>
    <cellStyle name="40% - Accent1 3 2 3 5" xfId="21823"/>
    <cellStyle name="40% - Accent1 3 2 3 5 2" xfId="21824"/>
    <cellStyle name="40% - Accent1 3 2 3 5 2 2" xfId="21825"/>
    <cellStyle name="40% - Accent1 3 2 3 5 3" xfId="21826"/>
    <cellStyle name="40% - Accent1 3 2 3 6" xfId="21827"/>
    <cellStyle name="40% - Accent1 3 2 3 6 2" xfId="21828"/>
    <cellStyle name="40% - Accent1 3 2 3 7" xfId="21829"/>
    <cellStyle name="40% - Accent1 3 2 4" xfId="21830"/>
    <cellStyle name="40% - Accent1 3 2 4 2" xfId="21831"/>
    <cellStyle name="40% - Accent1 3 2 4 2 2" xfId="21832"/>
    <cellStyle name="40% - Accent1 3 2 4 2 2 2" xfId="21833"/>
    <cellStyle name="40% - Accent1 3 2 4 2 2 2 2" xfId="21834"/>
    <cellStyle name="40% - Accent1 3 2 4 2 2 2 2 2" xfId="21835"/>
    <cellStyle name="40% - Accent1 3 2 4 2 2 2 3" xfId="21836"/>
    <cellStyle name="40% - Accent1 3 2 4 2 2 3" xfId="21837"/>
    <cellStyle name="40% - Accent1 3 2 4 2 2 3 2" xfId="21838"/>
    <cellStyle name="40% - Accent1 3 2 4 2 2 4" xfId="21839"/>
    <cellStyle name="40% - Accent1 3 2 4 2 3" xfId="21840"/>
    <cellStyle name="40% - Accent1 3 2 4 2 3 2" xfId="21841"/>
    <cellStyle name="40% - Accent1 3 2 4 2 3 2 2" xfId="21842"/>
    <cellStyle name="40% - Accent1 3 2 4 2 3 3" xfId="21843"/>
    <cellStyle name="40% - Accent1 3 2 4 2 4" xfId="21844"/>
    <cellStyle name="40% - Accent1 3 2 4 2 4 2" xfId="21845"/>
    <cellStyle name="40% - Accent1 3 2 4 2 5" xfId="21846"/>
    <cellStyle name="40% - Accent1 3 2 4 3" xfId="21847"/>
    <cellStyle name="40% - Accent1 3 2 4 3 2" xfId="21848"/>
    <cellStyle name="40% - Accent1 3 2 4 3 2 2" xfId="21849"/>
    <cellStyle name="40% - Accent1 3 2 4 3 2 2 2" xfId="21850"/>
    <cellStyle name="40% - Accent1 3 2 4 3 2 3" xfId="21851"/>
    <cellStyle name="40% - Accent1 3 2 4 3 3" xfId="21852"/>
    <cellStyle name="40% - Accent1 3 2 4 3 3 2" xfId="21853"/>
    <cellStyle name="40% - Accent1 3 2 4 3 4" xfId="21854"/>
    <cellStyle name="40% - Accent1 3 2 4 4" xfId="21855"/>
    <cellStyle name="40% - Accent1 3 2 4 4 2" xfId="21856"/>
    <cellStyle name="40% - Accent1 3 2 4 4 2 2" xfId="21857"/>
    <cellStyle name="40% - Accent1 3 2 4 4 3" xfId="21858"/>
    <cellStyle name="40% - Accent1 3 2 4 5" xfId="21859"/>
    <cellStyle name="40% - Accent1 3 2 4 5 2" xfId="21860"/>
    <cellStyle name="40% - Accent1 3 2 4 6" xfId="21861"/>
    <cellStyle name="40% - Accent1 3 2 5" xfId="21862"/>
    <cellStyle name="40% - Accent1 3 2 5 2" xfId="21863"/>
    <cellStyle name="40% - Accent1 3 2 5 2 2" xfId="21864"/>
    <cellStyle name="40% - Accent1 3 2 5 2 2 2" xfId="21865"/>
    <cellStyle name="40% - Accent1 3 2 5 2 2 2 2" xfId="21866"/>
    <cellStyle name="40% - Accent1 3 2 5 2 2 3" xfId="21867"/>
    <cellStyle name="40% - Accent1 3 2 5 2 3" xfId="21868"/>
    <cellStyle name="40% - Accent1 3 2 5 2 3 2" xfId="21869"/>
    <cellStyle name="40% - Accent1 3 2 5 2 4" xfId="21870"/>
    <cellStyle name="40% - Accent1 3 2 5 3" xfId="21871"/>
    <cellStyle name="40% - Accent1 3 2 5 3 2" xfId="21872"/>
    <cellStyle name="40% - Accent1 3 2 5 3 2 2" xfId="21873"/>
    <cellStyle name="40% - Accent1 3 2 5 3 3" xfId="21874"/>
    <cellStyle name="40% - Accent1 3 2 5 4" xfId="21875"/>
    <cellStyle name="40% - Accent1 3 2 5 4 2" xfId="21876"/>
    <cellStyle name="40% - Accent1 3 2 5 5" xfId="21877"/>
    <cellStyle name="40% - Accent1 3 2 6" xfId="21878"/>
    <cellStyle name="40% - Accent1 3 2 6 2" xfId="21879"/>
    <cellStyle name="40% - Accent1 3 2 6 2 2" xfId="21880"/>
    <cellStyle name="40% - Accent1 3 2 6 2 2 2" xfId="21881"/>
    <cellStyle name="40% - Accent1 3 2 6 2 3" xfId="21882"/>
    <cellStyle name="40% - Accent1 3 2 6 3" xfId="21883"/>
    <cellStyle name="40% - Accent1 3 2 6 3 2" xfId="21884"/>
    <cellStyle name="40% - Accent1 3 2 6 4" xfId="21885"/>
    <cellStyle name="40% - Accent1 3 2 7" xfId="21886"/>
    <cellStyle name="40% - Accent1 3 2 7 2" xfId="21887"/>
    <cellStyle name="40% - Accent1 3 2 7 2 2" xfId="21888"/>
    <cellStyle name="40% - Accent1 3 2 7 3" xfId="21889"/>
    <cellStyle name="40% - Accent1 3 2 8" xfId="21890"/>
    <cellStyle name="40% - Accent1 3 2 8 2" xfId="21891"/>
    <cellStyle name="40% - Accent1 3 2 9" xfId="21892"/>
    <cellStyle name="40% - Accent1 3 3" xfId="21893"/>
    <cellStyle name="40% - Accent1 3 3 2" xfId="21894"/>
    <cellStyle name="40% - Accent1 3 3 2 2" xfId="21895"/>
    <cellStyle name="40% - Accent1 3 3 2 2 2" xfId="21896"/>
    <cellStyle name="40% - Accent1 3 3 2 2 2 2" xfId="21897"/>
    <cellStyle name="40% - Accent1 3 3 2 2 2 2 2" xfId="21898"/>
    <cellStyle name="40% - Accent1 3 3 2 2 2 2 2 2" xfId="21899"/>
    <cellStyle name="40% - Accent1 3 3 2 2 2 2 2 2 2" xfId="21900"/>
    <cellStyle name="40% - Accent1 3 3 2 2 2 2 2 3" xfId="21901"/>
    <cellStyle name="40% - Accent1 3 3 2 2 2 2 3" xfId="21902"/>
    <cellStyle name="40% - Accent1 3 3 2 2 2 2 3 2" xfId="21903"/>
    <cellStyle name="40% - Accent1 3 3 2 2 2 2 4" xfId="21904"/>
    <cellStyle name="40% - Accent1 3 3 2 2 2 3" xfId="21905"/>
    <cellStyle name="40% - Accent1 3 3 2 2 2 3 2" xfId="21906"/>
    <cellStyle name="40% - Accent1 3 3 2 2 2 3 2 2" xfId="21907"/>
    <cellStyle name="40% - Accent1 3 3 2 2 2 3 3" xfId="21908"/>
    <cellStyle name="40% - Accent1 3 3 2 2 2 4" xfId="21909"/>
    <cellStyle name="40% - Accent1 3 3 2 2 2 4 2" xfId="21910"/>
    <cellStyle name="40% - Accent1 3 3 2 2 2 5" xfId="21911"/>
    <cellStyle name="40% - Accent1 3 3 2 2 3" xfId="21912"/>
    <cellStyle name="40% - Accent1 3 3 2 2 3 2" xfId="21913"/>
    <cellStyle name="40% - Accent1 3 3 2 2 3 2 2" xfId="21914"/>
    <cellStyle name="40% - Accent1 3 3 2 2 3 2 2 2" xfId="21915"/>
    <cellStyle name="40% - Accent1 3 3 2 2 3 2 3" xfId="21916"/>
    <cellStyle name="40% - Accent1 3 3 2 2 3 3" xfId="21917"/>
    <cellStyle name="40% - Accent1 3 3 2 2 3 3 2" xfId="21918"/>
    <cellStyle name="40% - Accent1 3 3 2 2 3 4" xfId="21919"/>
    <cellStyle name="40% - Accent1 3 3 2 2 4" xfId="21920"/>
    <cellStyle name="40% - Accent1 3 3 2 2 4 2" xfId="21921"/>
    <cellStyle name="40% - Accent1 3 3 2 2 4 2 2" xfId="21922"/>
    <cellStyle name="40% - Accent1 3 3 2 2 4 3" xfId="21923"/>
    <cellStyle name="40% - Accent1 3 3 2 2 5" xfId="21924"/>
    <cellStyle name="40% - Accent1 3 3 2 2 5 2" xfId="21925"/>
    <cellStyle name="40% - Accent1 3 3 2 2 6" xfId="21926"/>
    <cellStyle name="40% - Accent1 3 3 2 3" xfId="21927"/>
    <cellStyle name="40% - Accent1 3 3 2 3 2" xfId="21928"/>
    <cellStyle name="40% - Accent1 3 3 2 3 2 2" xfId="21929"/>
    <cellStyle name="40% - Accent1 3 3 2 3 2 2 2" xfId="21930"/>
    <cellStyle name="40% - Accent1 3 3 2 3 2 2 2 2" xfId="21931"/>
    <cellStyle name="40% - Accent1 3 3 2 3 2 2 3" xfId="21932"/>
    <cellStyle name="40% - Accent1 3 3 2 3 2 3" xfId="21933"/>
    <cellStyle name="40% - Accent1 3 3 2 3 2 3 2" xfId="21934"/>
    <cellStyle name="40% - Accent1 3 3 2 3 2 4" xfId="21935"/>
    <cellStyle name="40% - Accent1 3 3 2 3 3" xfId="21936"/>
    <cellStyle name="40% - Accent1 3 3 2 3 3 2" xfId="21937"/>
    <cellStyle name="40% - Accent1 3 3 2 3 3 2 2" xfId="21938"/>
    <cellStyle name="40% - Accent1 3 3 2 3 3 3" xfId="21939"/>
    <cellStyle name="40% - Accent1 3 3 2 3 4" xfId="21940"/>
    <cellStyle name="40% - Accent1 3 3 2 3 4 2" xfId="21941"/>
    <cellStyle name="40% - Accent1 3 3 2 3 5" xfId="21942"/>
    <cellStyle name="40% - Accent1 3 3 2 4" xfId="21943"/>
    <cellStyle name="40% - Accent1 3 3 2 4 2" xfId="21944"/>
    <cellStyle name="40% - Accent1 3 3 2 4 2 2" xfId="21945"/>
    <cellStyle name="40% - Accent1 3 3 2 4 2 2 2" xfId="21946"/>
    <cellStyle name="40% - Accent1 3 3 2 4 2 3" xfId="21947"/>
    <cellStyle name="40% - Accent1 3 3 2 4 3" xfId="21948"/>
    <cellStyle name="40% - Accent1 3 3 2 4 3 2" xfId="21949"/>
    <cellStyle name="40% - Accent1 3 3 2 4 4" xfId="21950"/>
    <cellStyle name="40% - Accent1 3 3 2 5" xfId="21951"/>
    <cellStyle name="40% - Accent1 3 3 2 5 2" xfId="21952"/>
    <cellStyle name="40% - Accent1 3 3 2 5 2 2" xfId="21953"/>
    <cellStyle name="40% - Accent1 3 3 2 5 3" xfId="21954"/>
    <cellStyle name="40% - Accent1 3 3 2 6" xfId="21955"/>
    <cellStyle name="40% - Accent1 3 3 2 6 2" xfId="21956"/>
    <cellStyle name="40% - Accent1 3 3 2 7" xfId="21957"/>
    <cellStyle name="40% - Accent1 3 3 3" xfId="21958"/>
    <cellStyle name="40% - Accent1 3 3 3 2" xfId="21959"/>
    <cellStyle name="40% - Accent1 3 3 3 2 2" xfId="21960"/>
    <cellStyle name="40% - Accent1 3 3 3 2 2 2" xfId="21961"/>
    <cellStyle name="40% - Accent1 3 3 3 2 2 2 2" xfId="21962"/>
    <cellStyle name="40% - Accent1 3 3 3 2 2 2 2 2" xfId="21963"/>
    <cellStyle name="40% - Accent1 3 3 3 2 2 2 3" xfId="21964"/>
    <cellStyle name="40% - Accent1 3 3 3 2 2 3" xfId="21965"/>
    <cellStyle name="40% - Accent1 3 3 3 2 2 3 2" xfId="21966"/>
    <cellStyle name="40% - Accent1 3 3 3 2 2 4" xfId="21967"/>
    <cellStyle name="40% - Accent1 3 3 3 2 3" xfId="21968"/>
    <cellStyle name="40% - Accent1 3 3 3 2 3 2" xfId="21969"/>
    <cellStyle name="40% - Accent1 3 3 3 2 3 2 2" xfId="21970"/>
    <cellStyle name="40% - Accent1 3 3 3 2 3 3" xfId="21971"/>
    <cellStyle name="40% - Accent1 3 3 3 2 4" xfId="21972"/>
    <cellStyle name="40% - Accent1 3 3 3 2 4 2" xfId="21973"/>
    <cellStyle name="40% - Accent1 3 3 3 2 5" xfId="21974"/>
    <cellStyle name="40% - Accent1 3 3 3 3" xfId="21975"/>
    <cellStyle name="40% - Accent1 3 3 3 3 2" xfId="21976"/>
    <cellStyle name="40% - Accent1 3 3 3 3 2 2" xfId="21977"/>
    <cellStyle name="40% - Accent1 3 3 3 3 2 2 2" xfId="21978"/>
    <cellStyle name="40% - Accent1 3 3 3 3 2 3" xfId="21979"/>
    <cellStyle name="40% - Accent1 3 3 3 3 3" xfId="21980"/>
    <cellStyle name="40% - Accent1 3 3 3 3 3 2" xfId="21981"/>
    <cellStyle name="40% - Accent1 3 3 3 3 4" xfId="21982"/>
    <cellStyle name="40% - Accent1 3 3 3 4" xfId="21983"/>
    <cellStyle name="40% - Accent1 3 3 3 4 2" xfId="21984"/>
    <cellStyle name="40% - Accent1 3 3 3 4 2 2" xfId="21985"/>
    <cellStyle name="40% - Accent1 3 3 3 4 3" xfId="21986"/>
    <cellStyle name="40% - Accent1 3 3 3 5" xfId="21987"/>
    <cellStyle name="40% - Accent1 3 3 3 5 2" xfId="21988"/>
    <cellStyle name="40% - Accent1 3 3 3 6" xfId="21989"/>
    <cellStyle name="40% - Accent1 3 3 4" xfId="21990"/>
    <cellStyle name="40% - Accent1 3 3 4 2" xfId="21991"/>
    <cellStyle name="40% - Accent1 3 3 4 2 2" xfId="21992"/>
    <cellStyle name="40% - Accent1 3 3 4 2 2 2" xfId="21993"/>
    <cellStyle name="40% - Accent1 3 3 4 2 2 2 2" xfId="21994"/>
    <cellStyle name="40% - Accent1 3 3 4 2 2 3" xfId="21995"/>
    <cellStyle name="40% - Accent1 3 3 4 2 3" xfId="21996"/>
    <cellStyle name="40% - Accent1 3 3 4 2 3 2" xfId="21997"/>
    <cellStyle name="40% - Accent1 3 3 4 2 4" xfId="21998"/>
    <cellStyle name="40% - Accent1 3 3 4 3" xfId="21999"/>
    <cellStyle name="40% - Accent1 3 3 4 3 2" xfId="22000"/>
    <cellStyle name="40% - Accent1 3 3 4 3 2 2" xfId="22001"/>
    <cellStyle name="40% - Accent1 3 3 4 3 3" xfId="22002"/>
    <cellStyle name="40% - Accent1 3 3 4 4" xfId="22003"/>
    <cellStyle name="40% - Accent1 3 3 4 4 2" xfId="22004"/>
    <cellStyle name="40% - Accent1 3 3 4 5" xfId="22005"/>
    <cellStyle name="40% - Accent1 3 3 5" xfId="22006"/>
    <cellStyle name="40% - Accent1 3 3 5 2" xfId="22007"/>
    <cellStyle name="40% - Accent1 3 3 5 2 2" xfId="22008"/>
    <cellStyle name="40% - Accent1 3 3 5 2 2 2" xfId="22009"/>
    <cellStyle name="40% - Accent1 3 3 5 2 3" xfId="22010"/>
    <cellStyle name="40% - Accent1 3 3 5 3" xfId="22011"/>
    <cellStyle name="40% - Accent1 3 3 5 3 2" xfId="22012"/>
    <cellStyle name="40% - Accent1 3 3 5 4" xfId="22013"/>
    <cellStyle name="40% - Accent1 3 3 6" xfId="22014"/>
    <cellStyle name="40% - Accent1 3 3 6 2" xfId="22015"/>
    <cellStyle name="40% - Accent1 3 3 6 2 2" xfId="22016"/>
    <cellStyle name="40% - Accent1 3 3 6 3" xfId="22017"/>
    <cellStyle name="40% - Accent1 3 3 7" xfId="22018"/>
    <cellStyle name="40% - Accent1 3 3 7 2" xfId="22019"/>
    <cellStyle name="40% - Accent1 3 3 8" xfId="22020"/>
    <cellStyle name="40% - Accent1 3 4" xfId="22021"/>
    <cellStyle name="40% - Accent1 3 4 2" xfId="22022"/>
    <cellStyle name="40% - Accent1 3 4 2 2" xfId="22023"/>
    <cellStyle name="40% - Accent1 3 4 2 2 2" xfId="22024"/>
    <cellStyle name="40% - Accent1 3 4 2 2 2 2" xfId="22025"/>
    <cellStyle name="40% - Accent1 3 4 2 2 2 2 2" xfId="22026"/>
    <cellStyle name="40% - Accent1 3 4 2 2 2 2 2 2" xfId="22027"/>
    <cellStyle name="40% - Accent1 3 4 2 2 2 2 3" xfId="22028"/>
    <cellStyle name="40% - Accent1 3 4 2 2 2 3" xfId="22029"/>
    <cellStyle name="40% - Accent1 3 4 2 2 2 3 2" xfId="22030"/>
    <cellStyle name="40% - Accent1 3 4 2 2 2 4" xfId="22031"/>
    <cellStyle name="40% - Accent1 3 4 2 2 3" xfId="22032"/>
    <cellStyle name="40% - Accent1 3 4 2 2 3 2" xfId="22033"/>
    <cellStyle name="40% - Accent1 3 4 2 2 3 2 2" xfId="22034"/>
    <cellStyle name="40% - Accent1 3 4 2 2 3 3" xfId="22035"/>
    <cellStyle name="40% - Accent1 3 4 2 2 4" xfId="22036"/>
    <cellStyle name="40% - Accent1 3 4 2 2 4 2" xfId="22037"/>
    <cellStyle name="40% - Accent1 3 4 2 2 5" xfId="22038"/>
    <cellStyle name="40% - Accent1 3 4 2 3" xfId="22039"/>
    <cellStyle name="40% - Accent1 3 4 2 3 2" xfId="22040"/>
    <cellStyle name="40% - Accent1 3 4 2 3 2 2" xfId="22041"/>
    <cellStyle name="40% - Accent1 3 4 2 3 2 2 2" xfId="22042"/>
    <cellStyle name="40% - Accent1 3 4 2 3 2 3" xfId="22043"/>
    <cellStyle name="40% - Accent1 3 4 2 3 3" xfId="22044"/>
    <cellStyle name="40% - Accent1 3 4 2 3 3 2" xfId="22045"/>
    <cellStyle name="40% - Accent1 3 4 2 3 4" xfId="22046"/>
    <cellStyle name="40% - Accent1 3 4 2 4" xfId="22047"/>
    <cellStyle name="40% - Accent1 3 4 2 4 2" xfId="22048"/>
    <cellStyle name="40% - Accent1 3 4 2 4 2 2" xfId="22049"/>
    <cellStyle name="40% - Accent1 3 4 2 4 3" xfId="22050"/>
    <cellStyle name="40% - Accent1 3 4 2 5" xfId="22051"/>
    <cellStyle name="40% - Accent1 3 4 2 5 2" xfId="22052"/>
    <cellStyle name="40% - Accent1 3 4 2 6" xfId="22053"/>
    <cellStyle name="40% - Accent1 3 4 3" xfId="22054"/>
    <cellStyle name="40% - Accent1 3 4 3 2" xfId="22055"/>
    <cellStyle name="40% - Accent1 3 4 3 2 2" xfId="22056"/>
    <cellStyle name="40% - Accent1 3 4 3 2 2 2" xfId="22057"/>
    <cellStyle name="40% - Accent1 3 4 3 2 2 2 2" xfId="22058"/>
    <cellStyle name="40% - Accent1 3 4 3 2 2 3" xfId="22059"/>
    <cellStyle name="40% - Accent1 3 4 3 2 3" xfId="22060"/>
    <cellStyle name="40% - Accent1 3 4 3 2 3 2" xfId="22061"/>
    <cellStyle name="40% - Accent1 3 4 3 2 4" xfId="22062"/>
    <cellStyle name="40% - Accent1 3 4 3 3" xfId="22063"/>
    <cellStyle name="40% - Accent1 3 4 3 3 2" xfId="22064"/>
    <cellStyle name="40% - Accent1 3 4 3 3 2 2" xfId="22065"/>
    <cellStyle name="40% - Accent1 3 4 3 3 3" xfId="22066"/>
    <cellStyle name="40% - Accent1 3 4 3 4" xfId="22067"/>
    <cellStyle name="40% - Accent1 3 4 3 4 2" xfId="22068"/>
    <cellStyle name="40% - Accent1 3 4 3 5" xfId="22069"/>
    <cellStyle name="40% - Accent1 3 4 4" xfId="22070"/>
    <cellStyle name="40% - Accent1 3 4 4 2" xfId="22071"/>
    <cellStyle name="40% - Accent1 3 4 4 2 2" xfId="22072"/>
    <cellStyle name="40% - Accent1 3 4 4 2 2 2" xfId="22073"/>
    <cellStyle name="40% - Accent1 3 4 4 2 3" xfId="22074"/>
    <cellStyle name="40% - Accent1 3 4 4 3" xfId="22075"/>
    <cellStyle name="40% - Accent1 3 4 4 3 2" xfId="22076"/>
    <cellStyle name="40% - Accent1 3 4 4 4" xfId="22077"/>
    <cellStyle name="40% - Accent1 3 4 5" xfId="22078"/>
    <cellStyle name="40% - Accent1 3 4 5 2" xfId="22079"/>
    <cellStyle name="40% - Accent1 3 4 5 2 2" xfId="22080"/>
    <cellStyle name="40% - Accent1 3 4 5 3" xfId="22081"/>
    <cellStyle name="40% - Accent1 3 4 6" xfId="22082"/>
    <cellStyle name="40% - Accent1 3 4 6 2" xfId="22083"/>
    <cellStyle name="40% - Accent1 3 4 7" xfId="22084"/>
    <cellStyle name="40% - Accent1 3 5" xfId="22085"/>
    <cellStyle name="40% - Accent1 3 5 2" xfId="22086"/>
    <cellStyle name="40% - Accent1 3 5 2 2" xfId="22087"/>
    <cellStyle name="40% - Accent1 3 5 2 2 2" xfId="22088"/>
    <cellStyle name="40% - Accent1 3 5 2 2 2 2" xfId="22089"/>
    <cellStyle name="40% - Accent1 3 5 2 2 2 2 2" xfId="22090"/>
    <cellStyle name="40% - Accent1 3 5 2 2 2 3" xfId="22091"/>
    <cellStyle name="40% - Accent1 3 5 2 2 3" xfId="22092"/>
    <cellStyle name="40% - Accent1 3 5 2 2 3 2" xfId="22093"/>
    <cellStyle name="40% - Accent1 3 5 2 2 4" xfId="22094"/>
    <cellStyle name="40% - Accent1 3 5 2 3" xfId="22095"/>
    <cellStyle name="40% - Accent1 3 5 2 3 2" xfId="22096"/>
    <cellStyle name="40% - Accent1 3 5 2 3 2 2" xfId="22097"/>
    <cellStyle name="40% - Accent1 3 5 2 3 3" xfId="22098"/>
    <cellStyle name="40% - Accent1 3 5 2 4" xfId="22099"/>
    <cellStyle name="40% - Accent1 3 5 2 4 2" xfId="22100"/>
    <cellStyle name="40% - Accent1 3 5 2 5" xfId="22101"/>
    <cellStyle name="40% - Accent1 3 5 3" xfId="22102"/>
    <cellStyle name="40% - Accent1 3 5 3 2" xfId="22103"/>
    <cellStyle name="40% - Accent1 3 5 3 2 2" xfId="22104"/>
    <cellStyle name="40% - Accent1 3 5 3 2 2 2" xfId="22105"/>
    <cellStyle name="40% - Accent1 3 5 3 2 3" xfId="22106"/>
    <cellStyle name="40% - Accent1 3 5 3 3" xfId="22107"/>
    <cellStyle name="40% - Accent1 3 5 3 3 2" xfId="22108"/>
    <cellStyle name="40% - Accent1 3 5 3 4" xfId="22109"/>
    <cellStyle name="40% - Accent1 3 5 4" xfId="22110"/>
    <cellStyle name="40% - Accent1 3 5 4 2" xfId="22111"/>
    <cellStyle name="40% - Accent1 3 5 4 2 2" xfId="22112"/>
    <cellStyle name="40% - Accent1 3 5 4 3" xfId="22113"/>
    <cellStyle name="40% - Accent1 3 5 5" xfId="22114"/>
    <cellStyle name="40% - Accent1 3 5 5 2" xfId="22115"/>
    <cellStyle name="40% - Accent1 3 5 6" xfId="22116"/>
    <cellStyle name="40% - Accent1 3 6" xfId="22117"/>
    <cellStyle name="40% - Accent1 3 6 2" xfId="22118"/>
    <cellStyle name="40% - Accent1 3 6 2 2" xfId="22119"/>
    <cellStyle name="40% - Accent1 3 6 2 2 2" xfId="22120"/>
    <cellStyle name="40% - Accent1 3 6 2 2 2 2" xfId="22121"/>
    <cellStyle name="40% - Accent1 3 6 2 2 3" xfId="22122"/>
    <cellStyle name="40% - Accent1 3 6 2 3" xfId="22123"/>
    <cellStyle name="40% - Accent1 3 6 2 3 2" xfId="22124"/>
    <cellStyle name="40% - Accent1 3 6 2 4" xfId="22125"/>
    <cellStyle name="40% - Accent1 3 6 3" xfId="22126"/>
    <cellStyle name="40% - Accent1 3 6 3 2" xfId="22127"/>
    <cellStyle name="40% - Accent1 3 6 3 2 2" xfId="22128"/>
    <cellStyle name="40% - Accent1 3 6 3 3" xfId="22129"/>
    <cellStyle name="40% - Accent1 3 6 4" xfId="22130"/>
    <cellStyle name="40% - Accent1 3 6 4 2" xfId="22131"/>
    <cellStyle name="40% - Accent1 3 6 5" xfId="22132"/>
    <cellStyle name="40% - Accent1 3 7" xfId="22133"/>
    <cellStyle name="40% - Accent1 3 7 2" xfId="22134"/>
    <cellStyle name="40% - Accent1 3 7 2 2" xfId="22135"/>
    <cellStyle name="40% - Accent1 3 7 2 2 2" xfId="22136"/>
    <cellStyle name="40% - Accent1 3 7 2 3" xfId="22137"/>
    <cellStyle name="40% - Accent1 3 7 3" xfId="22138"/>
    <cellStyle name="40% - Accent1 3 7 3 2" xfId="22139"/>
    <cellStyle name="40% - Accent1 3 7 4" xfId="22140"/>
    <cellStyle name="40% - Accent1 3 8" xfId="22141"/>
    <cellStyle name="40% - Accent1 3 8 2" xfId="22142"/>
    <cellStyle name="40% - Accent1 3 8 2 2" xfId="22143"/>
    <cellStyle name="40% - Accent1 3 8 3" xfId="22144"/>
    <cellStyle name="40% - Accent1 3 9" xfId="22145"/>
    <cellStyle name="40% - Accent1 3 9 2" xfId="22146"/>
    <cellStyle name="40% - Accent1 4" xfId="22147"/>
    <cellStyle name="40% - Accent1 4 2" xfId="22148"/>
    <cellStyle name="40% - Accent1 4 2 2" xfId="22149"/>
    <cellStyle name="40% - Accent1 4 2 2 2" xfId="22150"/>
    <cellStyle name="40% - Accent1 4 2 2 2 2" xfId="22151"/>
    <cellStyle name="40% - Accent1 4 2 2 2 2 2" xfId="22152"/>
    <cellStyle name="40% - Accent1 4 2 2 2 2 2 2" xfId="22153"/>
    <cellStyle name="40% - Accent1 4 2 2 2 2 2 2 2" xfId="22154"/>
    <cellStyle name="40% - Accent1 4 2 2 2 2 2 2 2 2" xfId="22155"/>
    <cellStyle name="40% - Accent1 4 2 2 2 2 2 2 3" xfId="22156"/>
    <cellStyle name="40% - Accent1 4 2 2 2 2 2 3" xfId="22157"/>
    <cellStyle name="40% - Accent1 4 2 2 2 2 2 3 2" xfId="22158"/>
    <cellStyle name="40% - Accent1 4 2 2 2 2 2 4" xfId="22159"/>
    <cellStyle name="40% - Accent1 4 2 2 2 2 3" xfId="22160"/>
    <cellStyle name="40% - Accent1 4 2 2 2 2 3 2" xfId="22161"/>
    <cellStyle name="40% - Accent1 4 2 2 2 2 3 2 2" xfId="22162"/>
    <cellStyle name="40% - Accent1 4 2 2 2 2 3 3" xfId="22163"/>
    <cellStyle name="40% - Accent1 4 2 2 2 2 4" xfId="22164"/>
    <cellStyle name="40% - Accent1 4 2 2 2 2 4 2" xfId="22165"/>
    <cellStyle name="40% - Accent1 4 2 2 2 2 5" xfId="22166"/>
    <cellStyle name="40% - Accent1 4 2 2 2 3" xfId="22167"/>
    <cellStyle name="40% - Accent1 4 2 2 2 3 2" xfId="22168"/>
    <cellStyle name="40% - Accent1 4 2 2 2 3 2 2" xfId="22169"/>
    <cellStyle name="40% - Accent1 4 2 2 2 3 2 2 2" xfId="22170"/>
    <cellStyle name="40% - Accent1 4 2 2 2 3 2 3" xfId="22171"/>
    <cellStyle name="40% - Accent1 4 2 2 2 3 3" xfId="22172"/>
    <cellStyle name="40% - Accent1 4 2 2 2 3 3 2" xfId="22173"/>
    <cellStyle name="40% - Accent1 4 2 2 2 3 4" xfId="22174"/>
    <cellStyle name="40% - Accent1 4 2 2 2 4" xfId="22175"/>
    <cellStyle name="40% - Accent1 4 2 2 2 4 2" xfId="22176"/>
    <cellStyle name="40% - Accent1 4 2 2 2 4 2 2" xfId="22177"/>
    <cellStyle name="40% - Accent1 4 2 2 2 4 3" xfId="22178"/>
    <cellStyle name="40% - Accent1 4 2 2 2 5" xfId="22179"/>
    <cellStyle name="40% - Accent1 4 2 2 2 5 2" xfId="22180"/>
    <cellStyle name="40% - Accent1 4 2 2 2 6" xfId="22181"/>
    <cellStyle name="40% - Accent1 4 2 2 3" xfId="22182"/>
    <cellStyle name="40% - Accent1 4 2 2 3 2" xfId="22183"/>
    <cellStyle name="40% - Accent1 4 2 2 3 2 2" xfId="22184"/>
    <cellStyle name="40% - Accent1 4 2 2 3 2 2 2" xfId="22185"/>
    <cellStyle name="40% - Accent1 4 2 2 3 2 2 2 2" xfId="22186"/>
    <cellStyle name="40% - Accent1 4 2 2 3 2 2 3" xfId="22187"/>
    <cellStyle name="40% - Accent1 4 2 2 3 2 3" xfId="22188"/>
    <cellStyle name="40% - Accent1 4 2 2 3 2 3 2" xfId="22189"/>
    <cellStyle name="40% - Accent1 4 2 2 3 2 4" xfId="22190"/>
    <cellStyle name="40% - Accent1 4 2 2 3 3" xfId="22191"/>
    <cellStyle name="40% - Accent1 4 2 2 3 3 2" xfId="22192"/>
    <cellStyle name="40% - Accent1 4 2 2 3 3 2 2" xfId="22193"/>
    <cellStyle name="40% - Accent1 4 2 2 3 3 3" xfId="22194"/>
    <cellStyle name="40% - Accent1 4 2 2 3 4" xfId="22195"/>
    <cellStyle name="40% - Accent1 4 2 2 3 4 2" xfId="22196"/>
    <cellStyle name="40% - Accent1 4 2 2 3 5" xfId="22197"/>
    <cellStyle name="40% - Accent1 4 2 2 4" xfId="22198"/>
    <cellStyle name="40% - Accent1 4 2 2 4 2" xfId="22199"/>
    <cellStyle name="40% - Accent1 4 2 2 4 2 2" xfId="22200"/>
    <cellStyle name="40% - Accent1 4 2 2 4 2 2 2" xfId="22201"/>
    <cellStyle name="40% - Accent1 4 2 2 4 2 3" xfId="22202"/>
    <cellStyle name="40% - Accent1 4 2 2 4 3" xfId="22203"/>
    <cellStyle name="40% - Accent1 4 2 2 4 3 2" xfId="22204"/>
    <cellStyle name="40% - Accent1 4 2 2 4 4" xfId="22205"/>
    <cellStyle name="40% - Accent1 4 2 2 5" xfId="22206"/>
    <cellStyle name="40% - Accent1 4 2 2 5 2" xfId="22207"/>
    <cellStyle name="40% - Accent1 4 2 2 5 2 2" xfId="22208"/>
    <cellStyle name="40% - Accent1 4 2 2 5 3" xfId="22209"/>
    <cellStyle name="40% - Accent1 4 2 2 6" xfId="22210"/>
    <cellStyle name="40% - Accent1 4 2 2 6 2" xfId="22211"/>
    <cellStyle name="40% - Accent1 4 2 2 7" xfId="22212"/>
    <cellStyle name="40% - Accent1 4 2 3" xfId="22213"/>
    <cellStyle name="40% - Accent1 4 2 3 2" xfId="22214"/>
    <cellStyle name="40% - Accent1 4 2 3 2 2" xfId="22215"/>
    <cellStyle name="40% - Accent1 4 2 3 2 2 2" xfId="22216"/>
    <cellStyle name="40% - Accent1 4 2 3 2 2 2 2" xfId="22217"/>
    <cellStyle name="40% - Accent1 4 2 3 2 2 2 2 2" xfId="22218"/>
    <cellStyle name="40% - Accent1 4 2 3 2 2 2 3" xfId="22219"/>
    <cellStyle name="40% - Accent1 4 2 3 2 2 3" xfId="22220"/>
    <cellStyle name="40% - Accent1 4 2 3 2 2 3 2" xfId="22221"/>
    <cellStyle name="40% - Accent1 4 2 3 2 2 4" xfId="22222"/>
    <cellStyle name="40% - Accent1 4 2 3 2 3" xfId="22223"/>
    <cellStyle name="40% - Accent1 4 2 3 2 3 2" xfId="22224"/>
    <cellStyle name="40% - Accent1 4 2 3 2 3 2 2" xfId="22225"/>
    <cellStyle name="40% - Accent1 4 2 3 2 3 3" xfId="22226"/>
    <cellStyle name="40% - Accent1 4 2 3 2 4" xfId="22227"/>
    <cellStyle name="40% - Accent1 4 2 3 2 4 2" xfId="22228"/>
    <cellStyle name="40% - Accent1 4 2 3 2 5" xfId="22229"/>
    <cellStyle name="40% - Accent1 4 2 3 3" xfId="22230"/>
    <cellStyle name="40% - Accent1 4 2 3 3 2" xfId="22231"/>
    <cellStyle name="40% - Accent1 4 2 3 3 2 2" xfId="22232"/>
    <cellStyle name="40% - Accent1 4 2 3 3 2 2 2" xfId="22233"/>
    <cellStyle name="40% - Accent1 4 2 3 3 2 3" xfId="22234"/>
    <cellStyle name="40% - Accent1 4 2 3 3 3" xfId="22235"/>
    <cellStyle name="40% - Accent1 4 2 3 3 3 2" xfId="22236"/>
    <cellStyle name="40% - Accent1 4 2 3 3 4" xfId="22237"/>
    <cellStyle name="40% - Accent1 4 2 3 4" xfId="22238"/>
    <cellStyle name="40% - Accent1 4 2 3 4 2" xfId="22239"/>
    <cellStyle name="40% - Accent1 4 2 3 4 2 2" xfId="22240"/>
    <cellStyle name="40% - Accent1 4 2 3 4 3" xfId="22241"/>
    <cellStyle name="40% - Accent1 4 2 3 5" xfId="22242"/>
    <cellStyle name="40% - Accent1 4 2 3 5 2" xfId="22243"/>
    <cellStyle name="40% - Accent1 4 2 3 6" xfId="22244"/>
    <cellStyle name="40% - Accent1 4 2 4" xfId="22245"/>
    <cellStyle name="40% - Accent1 4 2 4 2" xfId="22246"/>
    <cellStyle name="40% - Accent1 4 2 4 2 2" xfId="22247"/>
    <cellStyle name="40% - Accent1 4 2 4 2 2 2" xfId="22248"/>
    <cellStyle name="40% - Accent1 4 2 4 2 2 2 2" xfId="22249"/>
    <cellStyle name="40% - Accent1 4 2 4 2 2 3" xfId="22250"/>
    <cellStyle name="40% - Accent1 4 2 4 2 3" xfId="22251"/>
    <cellStyle name="40% - Accent1 4 2 4 2 3 2" xfId="22252"/>
    <cellStyle name="40% - Accent1 4 2 4 2 4" xfId="22253"/>
    <cellStyle name="40% - Accent1 4 2 4 3" xfId="22254"/>
    <cellStyle name="40% - Accent1 4 2 4 3 2" xfId="22255"/>
    <cellStyle name="40% - Accent1 4 2 4 3 2 2" xfId="22256"/>
    <cellStyle name="40% - Accent1 4 2 4 3 3" xfId="22257"/>
    <cellStyle name="40% - Accent1 4 2 4 4" xfId="22258"/>
    <cellStyle name="40% - Accent1 4 2 4 4 2" xfId="22259"/>
    <cellStyle name="40% - Accent1 4 2 4 5" xfId="22260"/>
    <cellStyle name="40% - Accent1 4 2 5" xfId="22261"/>
    <cellStyle name="40% - Accent1 4 2 5 2" xfId="22262"/>
    <cellStyle name="40% - Accent1 4 2 5 2 2" xfId="22263"/>
    <cellStyle name="40% - Accent1 4 2 5 2 2 2" xfId="22264"/>
    <cellStyle name="40% - Accent1 4 2 5 2 3" xfId="22265"/>
    <cellStyle name="40% - Accent1 4 2 5 3" xfId="22266"/>
    <cellStyle name="40% - Accent1 4 2 5 3 2" xfId="22267"/>
    <cellStyle name="40% - Accent1 4 2 5 4" xfId="22268"/>
    <cellStyle name="40% - Accent1 4 2 6" xfId="22269"/>
    <cellStyle name="40% - Accent1 4 2 6 2" xfId="22270"/>
    <cellStyle name="40% - Accent1 4 2 6 2 2" xfId="22271"/>
    <cellStyle name="40% - Accent1 4 2 6 3" xfId="22272"/>
    <cellStyle name="40% - Accent1 4 2 7" xfId="22273"/>
    <cellStyle name="40% - Accent1 4 2 7 2" xfId="22274"/>
    <cellStyle name="40% - Accent1 4 2 8" xfId="22275"/>
    <cellStyle name="40% - Accent1 4 3" xfId="22276"/>
    <cellStyle name="40% - Accent1 4 3 2" xfId="22277"/>
    <cellStyle name="40% - Accent1 4 3 2 2" xfId="22278"/>
    <cellStyle name="40% - Accent1 4 3 2 2 2" xfId="22279"/>
    <cellStyle name="40% - Accent1 4 3 2 2 2 2" xfId="22280"/>
    <cellStyle name="40% - Accent1 4 3 2 2 2 2 2" xfId="22281"/>
    <cellStyle name="40% - Accent1 4 3 2 2 2 2 2 2" xfId="22282"/>
    <cellStyle name="40% - Accent1 4 3 2 2 2 2 3" xfId="22283"/>
    <cellStyle name="40% - Accent1 4 3 2 2 2 3" xfId="22284"/>
    <cellStyle name="40% - Accent1 4 3 2 2 2 3 2" xfId="22285"/>
    <cellStyle name="40% - Accent1 4 3 2 2 2 4" xfId="22286"/>
    <cellStyle name="40% - Accent1 4 3 2 2 3" xfId="22287"/>
    <cellStyle name="40% - Accent1 4 3 2 2 3 2" xfId="22288"/>
    <cellStyle name="40% - Accent1 4 3 2 2 3 2 2" xfId="22289"/>
    <cellStyle name="40% - Accent1 4 3 2 2 3 3" xfId="22290"/>
    <cellStyle name="40% - Accent1 4 3 2 2 4" xfId="22291"/>
    <cellStyle name="40% - Accent1 4 3 2 2 4 2" xfId="22292"/>
    <cellStyle name="40% - Accent1 4 3 2 2 5" xfId="22293"/>
    <cellStyle name="40% - Accent1 4 3 2 3" xfId="22294"/>
    <cellStyle name="40% - Accent1 4 3 2 3 2" xfId="22295"/>
    <cellStyle name="40% - Accent1 4 3 2 3 2 2" xfId="22296"/>
    <cellStyle name="40% - Accent1 4 3 2 3 2 2 2" xfId="22297"/>
    <cellStyle name="40% - Accent1 4 3 2 3 2 3" xfId="22298"/>
    <cellStyle name="40% - Accent1 4 3 2 3 3" xfId="22299"/>
    <cellStyle name="40% - Accent1 4 3 2 3 3 2" xfId="22300"/>
    <cellStyle name="40% - Accent1 4 3 2 3 4" xfId="22301"/>
    <cellStyle name="40% - Accent1 4 3 2 4" xfId="22302"/>
    <cellStyle name="40% - Accent1 4 3 2 4 2" xfId="22303"/>
    <cellStyle name="40% - Accent1 4 3 2 4 2 2" xfId="22304"/>
    <cellStyle name="40% - Accent1 4 3 2 4 3" xfId="22305"/>
    <cellStyle name="40% - Accent1 4 3 2 5" xfId="22306"/>
    <cellStyle name="40% - Accent1 4 3 2 5 2" xfId="22307"/>
    <cellStyle name="40% - Accent1 4 3 2 6" xfId="22308"/>
    <cellStyle name="40% - Accent1 4 3 3" xfId="22309"/>
    <cellStyle name="40% - Accent1 4 3 3 2" xfId="22310"/>
    <cellStyle name="40% - Accent1 4 3 3 2 2" xfId="22311"/>
    <cellStyle name="40% - Accent1 4 3 3 2 2 2" xfId="22312"/>
    <cellStyle name="40% - Accent1 4 3 3 2 2 2 2" xfId="22313"/>
    <cellStyle name="40% - Accent1 4 3 3 2 2 3" xfId="22314"/>
    <cellStyle name="40% - Accent1 4 3 3 2 3" xfId="22315"/>
    <cellStyle name="40% - Accent1 4 3 3 2 3 2" xfId="22316"/>
    <cellStyle name="40% - Accent1 4 3 3 2 4" xfId="22317"/>
    <cellStyle name="40% - Accent1 4 3 3 3" xfId="22318"/>
    <cellStyle name="40% - Accent1 4 3 3 3 2" xfId="22319"/>
    <cellStyle name="40% - Accent1 4 3 3 3 2 2" xfId="22320"/>
    <cellStyle name="40% - Accent1 4 3 3 3 3" xfId="22321"/>
    <cellStyle name="40% - Accent1 4 3 3 4" xfId="22322"/>
    <cellStyle name="40% - Accent1 4 3 3 4 2" xfId="22323"/>
    <cellStyle name="40% - Accent1 4 3 3 5" xfId="22324"/>
    <cellStyle name="40% - Accent1 4 3 4" xfId="22325"/>
    <cellStyle name="40% - Accent1 4 3 4 2" xfId="22326"/>
    <cellStyle name="40% - Accent1 4 3 4 2 2" xfId="22327"/>
    <cellStyle name="40% - Accent1 4 3 4 2 2 2" xfId="22328"/>
    <cellStyle name="40% - Accent1 4 3 4 2 3" xfId="22329"/>
    <cellStyle name="40% - Accent1 4 3 4 3" xfId="22330"/>
    <cellStyle name="40% - Accent1 4 3 4 3 2" xfId="22331"/>
    <cellStyle name="40% - Accent1 4 3 4 4" xfId="22332"/>
    <cellStyle name="40% - Accent1 4 3 5" xfId="22333"/>
    <cellStyle name="40% - Accent1 4 3 5 2" xfId="22334"/>
    <cellStyle name="40% - Accent1 4 3 5 2 2" xfId="22335"/>
    <cellStyle name="40% - Accent1 4 3 5 3" xfId="22336"/>
    <cellStyle name="40% - Accent1 4 3 6" xfId="22337"/>
    <cellStyle name="40% - Accent1 4 3 6 2" xfId="22338"/>
    <cellStyle name="40% - Accent1 4 3 7" xfId="22339"/>
    <cellStyle name="40% - Accent1 4 4" xfId="22340"/>
    <cellStyle name="40% - Accent1 4 4 2" xfId="22341"/>
    <cellStyle name="40% - Accent1 4 4 2 2" xfId="22342"/>
    <cellStyle name="40% - Accent1 4 4 2 2 2" xfId="22343"/>
    <cellStyle name="40% - Accent1 4 4 2 2 2 2" xfId="22344"/>
    <cellStyle name="40% - Accent1 4 4 2 2 2 2 2" xfId="22345"/>
    <cellStyle name="40% - Accent1 4 4 2 2 2 3" xfId="22346"/>
    <cellStyle name="40% - Accent1 4 4 2 2 3" xfId="22347"/>
    <cellStyle name="40% - Accent1 4 4 2 2 3 2" xfId="22348"/>
    <cellStyle name="40% - Accent1 4 4 2 2 4" xfId="22349"/>
    <cellStyle name="40% - Accent1 4 4 2 3" xfId="22350"/>
    <cellStyle name="40% - Accent1 4 4 2 3 2" xfId="22351"/>
    <cellStyle name="40% - Accent1 4 4 2 3 2 2" xfId="22352"/>
    <cellStyle name="40% - Accent1 4 4 2 3 3" xfId="22353"/>
    <cellStyle name="40% - Accent1 4 4 2 4" xfId="22354"/>
    <cellStyle name="40% - Accent1 4 4 2 4 2" xfId="22355"/>
    <cellStyle name="40% - Accent1 4 4 2 5" xfId="22356"/>
    <cellStyle name="40% - Accent1 4 4 3" xfId="22357"/>
    <cellStyle name="40% - Accent1 4 4 3 2" xfId="22358"/>
    <cellStyle name="40% - Accent1 4 4 3 2 2" xfId="22359"/>
    <cellStyle name="40% - Accent1 4 4 3 2 2 2" xfId="22360"/>
    <cellStyle name="40% - Accent1 4 4 3 2 3" xfId="22361"/>
    <cellStyle name="40% - Accent1 4 4 3 3" xfId="22362"/>
    <cellStyle name="40% - Accent1 4 4 3 3 2" xfId="22363"/>
    <cellStyle name="40% - Accent1 4 4 3 4" xfId="22364"/>
    <cellStyle name="40% - Accent1 4 4 4" xfId="22365"/>
    <cellStyle name="40% - Accent1 4 4 4 2" xfId="22366"/>
    <cellStyle name="40% - Accent1 4 4 4 2 2" xfId="22367"/>
    <cellStyle name="40% - Accent1 4 4 4 3" xfId="22368"/>
    <cellStyle name="40% - Accent1 4 4 5" xfId="22369"/>
    <cellStyle name="40% - Accent1 4 4 5 2" xfId="22370"/>
    <cellStyle name="40% - Accent1 4 4 6" xfId="22371"/>
    <cellStyle name="40% - Accent1 4 5" xfId="22372"/>
    <cellStyle name="40% - Accent1 4 5 2" xfId="22373"/>
    <cellStyle name="40% - Accent1 4 5 2 2" xfId="22374"/>
    <cellStyle name="40% - Accent1 4 5 2 2 2" xfId="22375"/>
    <cellStyle name="40% - Accent1 4 5 2 2 2 2" xfId="22376"/>
    <cellStyle name="40% - Accent1 4 5 2 2 3" xfId="22377"/>
    <cellStyle name="40% - Accent1 4 5 2 3" xfId="22378"/>
    <cellStyle name="40% - Accent1 4 5 2 3 2" xfId="22379"/>
    <cellStyle name="40% - Accent1 4 5 2 4" xfId="22380"/>
    <cellStyle name="40% - Accent1 4 5 3" xfId="22381"/>
    <cellStyle name="40% - Accent1 4 5 3 2" xfId="22382"/>
    <cellStyle name="40% - Accent1 4 5 3 2 2" xfId="22383"/>
    <cellStyle name="40% - Accent1 4 5 3 3" xfId="22384"/>
    <cellStyle name="40% - Accent1 4 5 4" xfId="22385"/>
    <cellStyle name="40% - Accent1 4 5 4 2" xfId="22386"/>
    <cellStyle name="40% - Accent1 4 5 5" xfId="22387"/>
    <cellStyle name="40% - Accent1 4 6" xfId="22388"/>
    <cellStyle name="40% - Accent1 4 6 2" xfId="22389"/>
    <cellStyle name="40% - Accent1 4 6 2 2" xfId="22390"/>
    <cellStyle name="40% - Accent1 4 6 2 2 2" xfId="22391"/>
    <cellStyle name="40% - Accent1 4 6 2 3" xfId="22392"/>
    <cellStyle name="40% - Accent1 4 6 3" xfId="22393"/>
    <cellStyle name="40% - Accent1 4 6 3 2" xfId="22394"/>
    <cellStyle name="40% - Accent1 4 6 4" xfId="22395"/>
    <cellStyle name="40% - Accent1 4 7" xfId="22396"/>
    <cellStyle name="40% - Accent1 4 7 2" xfId="22397"/>
    <cellStyle name="40% - Accent1 4 7 2 2" xfId="22398"/>
    <cellStyle name="40% - Accent1 4 7 3" xfId="22399"/>
    <cellStyle name="40% - Accent1 4 8" xfId="22400"/>
    <cellStyle name="40% - Accent1 4 8 2" xfId="22401"/>
    <cellStyle name="40% - Accent1 4 9" xfId="22402"/>
    <cellStyle name="40% - Accent1 5" xfId="22403"/>
    <cellStyle name="40% - Accent1 5 2" xfId="22404"/>
    <cellStyle name="40% - Accent1 5 2 2" xfId="22405"/>
    <cellStyle name="40% - Accent1 5 2 2 2" xfId="22406"/>
    <cellStyle name="40% - Accent1 5 2 2 2 2" xfId="22407"/>
    <cellStyle name="40% - Accent1 5 2 2 2 2 2" xfId="22408"/>
    <cellStyle name="40% - Accent1 5 2 2 2 2 2 2" xfId="22409"/>
    <cellStyle name="40% - Accent1 5 2 2 2 2 2 2 2" xfId="22410"/>
    <cellStyle name="40% - Accent1 5 2 2 2 2 2 2 2 2" xfId="22411"/>
    <cellStyle name="40% - Accent1 5 2 2 2 2 2 2 3" xfId="22412"/>
    <cellStyle name="40% - Accent1 5 2 2 2 2 2 3" xfId="22413"/>
    <cellStyle name="40% - Accent1 5 2 2 2 2 2 3 2" xfId="22414"/>
    <cellStyle name="40% - Accent1 5 2 2 2 2 2 4" xfId="22415"/>
    <cellStyle name="40% - Accent1 5 2 2 2 2 3" xfId="22416"/>
    <cellStyle name="40% - Accent1 5 2 2 2 2 3 2" xfId="22417"/>
    <cellStyle name="40% - Accent1 5 2 2 2 2 3 2 2" xfId="22418"/>
    <cellStyle name="40% - Accent1 5 2 2 2 2 3 3" xfId="22419"/>
    <cellStyle name="40% - Accent1 5 2 2 2 2 4" xfId="22420"/>
    <cellStyle name="40% - Accent1 5 2 2 2 2 4 2" xfId="22421"/>
    <cellStyle name="40% - Accent1 5 2 2 2 2 5" xfId="22422"/>
    <cellStyle name="40% - Accent1 5 2 2 2 3" xfId="22423"/>
    <cellStyle name="40% - Accent1 5 2 2 2 3 2" xfId="22424"/>
    <cellStyle name="40% - Accent1 5 2 2 2 3 2 2" xfId="22425"/>
    <cellStyle name="40% - Accent1 5 2 2 2 3 2 2 2" xfId="22426"/>
    <cellStyle name="40% - Accent1 5 2 2 2 3 2 3" xfId="22427"/>
    <cellStyle name="40% - Accent1 5 2 2 2 3 3" xfId="22428"/>
    <cellStyle name="40% - Accent1 5 2 2 2 3 3 2" xfId="22429"/>
    <cellStyle name="40% - Accent1 5 2 2 2 3 4" xfId="22430"/>
    <cellStyle name="40% - Accent1 5 2 2 2 4" xfId="22431"/>
    <cellStyle name="40% - Accent1 5 2 2 2 4 2" xfId="22432"/>
    <cellStyle name="40% - Accent1 5 2 2 2 4 2 2" xfId="22433"/>
    <cellStyle name="40% - Accent1 5 2 2 2 4 3" xfId="22434"/>
    <cellStyle name="40% - Accent1 5 2 2 2 5" xfId="22435"/>
    <cellStyle name="40% - Accent1 5 2 2 2 5 2" xfId="22436"/>
    <cellStyle name="40% - Accent1 5 2 2 2 6" xfId="22437"/>
    <cellStyle name="40% - Accent1 5 2 2 3" xfId="22438"/>
    <cellStyle name="40% - Accent1 5 2 2 3 2" xfId="22439"/>
    <cellStyle name="40% - Accent1 5 2 2 3 2 2" xfId="22440"/>
    <cellStyle name="40% - Accent1 5 2 2 3 2 2 2" xfId="22441"/>
    <cellStyle name="40% - Accent1 5 2 2 3 2 2 2 2" xfId="22442"/>
    <cellStyle name="40% - Accent1 5 2 2 3 2 2 3" xfId="22443"/>
    <cellStyle name="40% - Accent1 5 2 2 3 2 3" xfId="22444"/>
    <cellStyle name="40% - Accent1 5 2 2 3 2 3 2" xfId="22445"/>
    <cellStyle name="40% - Accent1 5 2 2 3 2 4" xfId="22446"/>
    <cellStyle name="40% - Accent1 5 2 2 3 3" xfId="22447"/>
    <cellStyle name="40% - Accent1 5 2 2 3 3 2" xfId="22448"/>
    <cellStyle name="40% - Accent1 5 2 2 3 3 2 2" xfId="22449"/>
    <cellStyle name="40% - Accent1 5 2 2 3 3 3" xfId="22450"/>
    <cellStyle name="40% - Accent1 5 2 2 3 4" xfId="22451"/>
    <cellStyle name="40% - Accent1 5 2 2 3 4 2" xfId="22452"/>
    <cellStyle name="40% - Accent1 5 2 2 3 5" xfId="22453"/>
    <cellStyle name="40% - Accent1 5 2 2 4" xfId="22454"/>
    <cellStyle name="40% - Accent1 5 2 2 4 2" xfId="22455"/>
    <cellStyle name="40% - Accent1 5 2 2 4 2 2" xfId="22456"/>
    <cellStyle name="40% - Accent1 5 2 2 4 2 2 2" xfId="22457"/>
    <cellStyle name="40% - Accent1 5 2 2 4 2 3" xfId="22458"/>
    <cellStyle name="40% - Accent1 5 2 2 4 3" xfId="22459"/>
    <cellStyle name="40% - Accent1 5 2 2 4 3 2" xfId="22460"/>
    <cellStyle name="40% - Accent1 5 2 2 4 4" xfId="22461"/>
    <cellStyle name="40% - Accent1 5 2 2 5" xfId="22462"/>
    <cellStyle name="40% - Accent1 5 2 2 5 2" xfId="22463"/>
    <cellStyle name="40% - Accent1 5 2 2 5 2 2" xfId="22464"/>
    <cellStyle name="40% - Accent1 5 2 2 5 3" xfId="22465"/>
    <cellStyle name="40% - Accent1 5 2 2 6" xfId="22466"/>
    <cellStyle name="40% - Accent1 5 2 2 6 2" xfId="22467"/>
    <cellStyle name="40% - Accent1 5 2 2 7" xfId="22468"/>
    <cellStyle name="40% - Accent1 5 2 3" xfId="22469"/>
    <cellStyle name="40% - Accent1 5 2 3 2" xfId="22470"/>
    <cellStyle name="40% - Accent1 5 2 3 2 2" xfId="22471"/>
    <cellStyle name="40% - Accent1 5 2 3 2 2 2" xfId="22472"/>
    <cellStyle name="40% - Accent1 5 2 3 2 2 2 2" xfId="22473"/>
    <cellStyle name="40% - Accent1 5 2 3 2 2 2 2 2" xfId="22474"/>
    <cellStyle name="40% - Accent1 5 2 3 2 2 2 3" xfId="22475"/>
    <cellStyle name="40% - Accent1 5 2 3 2 2 3" xfId="22476"/>
    <cellStyle name="40% - Accent1 5 2 3 2 2 3 2" xfId="22477"/>
    <cellStyle name="40% - Accent1 5 2 3 2 2 4" xfId="22478"/>
    <cellStyle name="40% - Accent1 5 2 3 2 3" xfId="22479"/>
    <cellStyle name="40% - Accent1 5 2 3 2 3 2" xfId="22480"/>
    <cellStyle name="40% - Accent1 5 2 3 2 3 2 2" xfId="22481"/>
    <cellStyle name="40% - Accent1 5 2 3 2 3 3" xfId="22482"/>
    <cellStyle name="40% - Accent1 5 2 3 2 4" xfId="22483"/>
    <cellStyle name="40% - Accent1 5 2 3 2 4 2" xfId="22484"/>
    <cellStyle name="40% - Accent1 5 2 3 2 5" xfId="22485"/>
    <cellStyle name="40% - Accent1 5 2 3 3" xfId="22486"/>
    <cellStyle name="40% - Accent1 5 2 3 3 2" xfId="22487"/>
    <cellStyle name="40% - Accent1 5 2 3 3 2 2" xfId="22488"/>
    <cellStyle name="40% - Accent1 5 2 3 3 2 2 2" xfId="22489"/>
    <cellStyle name="40% - Accent1 5 2 3 3 2 3" xfId="22490"/>
    <cellStyle name="40% - Accent1 5 2 3 3 3" xfId="22491"/>
    <cellStyle name="40% - Accent1 5 2 3 3 3 2" xfId="22492"/>
    <cellStyle name="40% - Accent1 5 2 3 3 4" xfId="22493"/>
    <cellStyle name="40% - Accent1 5 2 3 4" xfId="22494"/>
    <cellStyle name="40% - Accent1 5 2 3 4 2" xfId="22495"/>
    <cellStyle name="40% - Accent1 5 2 3 4 2 2" xfId="22496"/>
    <cellStyle name="40% - Accent1 5 2 3 4 3" xfId="22497"/>
    <cellStyle name="40% - Accent1 5 2 3 5" xfId="22498"/>
    <cellStyle name="40% - Accent1 5 2 3 5 2" xfId="22499"/>
    <cellStyle name="40% - Accent1 5 2 3 6" xfId="22500"/>
    <cellStyle name="40% - Accent1 5 2 4" xfId="22501"/>
    <cellStyle name="40% - Accent1 5 2 4 2" xfId="22502"/>
    <cellStyle name="40% - Accent1 5 2 4 2 2" xfId="22503"/>
    <cellStyle name="40% - Accent1 5 2 4 2 2 2" xfId="22504"/>
    <cellStyle name="40% - Accent1 5 2 4 2 2 2 2" xfId="22505"/>
    <cellStyle name="40% - Accent1 5 2 4 2 2 3" xfId="22506"/>
    <cellStyle name="40% - Accent1 5 2 4 2 3" xfId="22507"/>
    <cellStyle name="40% - Accent1 5 2 4 2 3 2" xfId="22508"/>
    <cellStyle name="40% - Accent1 5 2 4 2 4" xfId="22509"/>
    <cellStyle name="40% - Accent1 5 2 4 3" xfId="22510"/>
    <cellStyle name="40% - Accent1 5 2 4 3 2" xfId="22511"/>
    <cellStyle name="40% - Accent1 5 2 4 3 2 2" xfId="22512"/>
    <cellStyle name="40% - Accent1 5 2 4 3 3" xfId="22513"/>
    <cellStyle name="40% - Accent1 5 2 4 4" xfId="22514"/>
    <cellStyle name="40% - Accent1 5 2 4 4 2" xfId="22515"/>
    <cellStyle name="40% - Accent1 5 2 4 5" xfId="22516"/>
    <cellStyle name="40% - Accent1 5 2 5" xfId="22517"/>
    <cellStyle name="40% - Accent1 5 2 5 2" xfId="22518"/>
    <cellStyle name="40% - Accent1 5 2 5 2 2" xfId="22519"/>
    <cellStyle name="40% - Accent1 5 2 5 2 2 2" xfId="22520"/>
    <cellStyle name="40% - Accent1 5 2 5 2 3" xfId="22521"/>
    <cellStyle name="40% - Accent1 5 2 5 3" xfId="22522"/>
    <cellStyle name="40% - Accent1 5 2 5 3 2" xfId="22523"/>
    <cellStyle name="40% - Accent1 5 2 5 4" xfId="22524"/>
    <cellStyle name="40% - Accent1 5 2 6" xfId="22525"/>
    <cellStyle name="40% - Accent1 5 2 6 2" xfId="22526"/>
    <cellStyle name="40% - Accent1 5 2 6 2 2" xfId="22527"/>
    <cellStyle name="40% - Accent1 5 2 6 3" xfId="22528"/>
    <cellStyle name="40% - Accent1 5 2 7" xfId="22529"/>
    <cellStyle name="40% - Accent1 5 2 7 2" xfId="22530"/>
    <cellStyle name="40% - Accent1 5 2 8" xfId="22531"/>
    <cellStyle name="40% - Accent1 5 3" xfId="22532"/>
    <cellStyle name="40% - Accent1 5 3 2" xfId="22533"/>
    <cellStyle name="40% - Accent1 5 3 2 2" xfId="22534"/>
    <cellStyle name="40% - Accent1 5 3 2 2 2" xfId="22535"/>
    <cellStyle name="40% - Accent1 5 3 2 2 2 2" xfId="22536"/>
    <cellStyle name="40% - Accent1 5 3 2 2 2 2 2" xfId="22537"/>
    <cellStyle name="40% - Accent1 5 3 2 2 2 2 2 2" xfId="22538"/>
    <cellStyle name="40% - Accent1 5 3 2 2 2 2 3" xfId="22539"/>
    <cellStyle name="40% - Accent1 5 3 2 2 2 3" xfId="22540"/>
    <cellStyle name="40% - Accent1 5 3 2 2 2 3 2" xfId="22541"/>
    <cellStyle name="40% - Accent1 5 3 2 2 2 4" xfId="22542"/>
    <cellStyle name="40% - Accent1 5 3 2 2 3" xfId="22543"/>
    <cellStyle name="40% - Accent1 5 3 2 2 3 2" xfId="22544"/>
    <cellStyle name="40% - Accent1 5 3 2 2 3 2 2" xfId="22545"/>
    <cellStyle name="40% - Accent1 5 3 2 2 3 3" xfId="22546"/>
    <cellStyle name="40% - Accent1 5 3 2 2 4" xfId="22547"/>
    <cellStyle name="40% - Accent1 5 3 2 2 4 2" xfId="22548"/>
    <cellStyle name="40% - Accent1 5 3 2 2 5" xfId="22549"/>
    <cellStyle name="40% - Accent1 5 3 2 3" xfId="22550"/>
    <cellStyle name="40% - Accent1 5 3 2 3 2" xfId="22551"/>
    <cellStyle name="40% - Accent1 5 3 2 3 2 2" xfId="22552"/>
    <cellStyle name="40% - Accent1 5 3 2 3 2 2 2" xfId="22553"/>
    <cellStyle name="40% - Accent1 5 3 2 3 2 3" xfId="22554"/>
    <cellStyle name="40% - Accent1 5 3 2 3 3" xfId="22555"/>
    <cellStyle name="40% - Accent1 5 3 2 3 3 2" xfId="22556"/>
    <cellStyle name="40% - Accent1 5 3 2 3 4" xfId="22557"/>
    <cellStyle name="40% - Accent1 5 3 2 4" xfId="22558"/>
    <cellStyle name="40% - Accent1 5 3 2 4 2" xfId="22559"/>
    <cellStyle name="40% - Accent1 5 3 2 4 2 2" xfId="22560"/>
    <cellStyle name="40% - Accent1 5 3 2 4 3" xfId="22561"/>
    <cellStyle name="40% - Accent1 5 3 2 5" xfId="22562"/>
    <cellStyle name="40% - Accent1 5 3 2 5 2" xfId="22563"/>
    <cellStyle name="40% - Accent1 5 3 2 6" xfId="22564"/>
    <cellStyle name="40% - Accent1 5 3 3" xfId="22565"/>
    <cellStyle name="40% - Accent1 5 3 3 2" xfId="22566"/>
    <cellStyle name="40% - Accent1 5 3 3 2 2" xfId="22567"/>
    <cellStyle name="40% - Accent1 5 3 3 2 2 2" xfId="22568"/>
    <cellStyle name="40% - Accent1 5 3 3 2 2 2 2" xfId="22569"/>
    <cellStyle name="40% - Accent1 5 3 3 2 2 3" xfId="22570"/>
    <cellStyle name="40% - Accent1 5 3 3 2 3" xfId="22571"/>
    <cellStyle name="40% - Accent1 5 3 3 2 3 2" xfId="22572"/>
    <cellStyle name="40% - Accent1 5 3 3 2 4" xfId="22573"/>
    <cellStyle name="40% - Accent1 5 3 3 3" xfId="22574"/>
    <cellStyle name="40% - Accent1 5 3 3 3 2" xfId="22575"/>
    <cellStyle name="40% - Accent1 5 3 3 3 2 2" xfId="22576"/>
    <cellStyle name="40% - Accent1 5 3 3 3 3" xfId="22577"/>
    <cellStyle name="40% - Accent1 5 3 3 4" xfId="22578"/>
    <cellStyle name="40% - Accent1 5 3 3 4 2" xfId="22579"/>
    <cellStyle name="40% - Accent1 5 3 3 5" xfId="22580"/>
    <cellStyle name="40% - Accent1 5 3 4" xfId="22581"/>
    <cellStyle name="40% - Accent1 5 3 4 2" xfId="22582"/>
    <cellStyle name="40% - Accent1 5 3 4 2 2" xfId="22583"/>
    <cellStyle name="40% - Accent1 5 3 4 2 2 2" xfId="22584"/>
    <cellStyle name="40% - Accent1 5 3 4 2 3" xfId="22585"/>
    <cellStyle name="40% - Accent1 5 3 4 3" xfId="22586"/>
    <cellStyle name="40% - Accent1 5 3 4 3 2" xfId="22587"/>
    <cellStyle name="40% - Accent1 5 3 4 4" xfId="22588"/>
    <cellStyle name="40% - Accent1 5 3 5" xfId="22589"/>
    <cellStyle name="40% - Accent1 5 3 5 2" xfId="22590"/>
    <cellStyle name="40% - Accent1 5 3 5 2 2" xfId="22591"/>
    <cellStyle name="40% - Accent1 5 3 5 3" xfId="22592"/>
    <cellStyle name="40% - Accent1 5 3 6" xfId="22593"/>
    <cellStyle name="40% - Accent1 5 3 6 2" xfId="22594"/>
    <cellStyle name="40% - Accent1 5 3 7" xfId="22595"/>
    <cellStyle name="40% - Accent1 5 4" xfId="22596"/>
    <cellStyle name="40% - Accent1 5 4 2" xfId="22597"/>
    <cellStyle name="40% - Accent1 5 4 2 2" xfId="22598"/>
    <cellStyle name="40% - Accent1 5 4 2 2 2" xfId="22599"/>
    <cellStyle name="40% - Accent1 5 4 2 2 2 2" xfId="22600"/>
    <cellStyle name="40% - Accent1 5 4 2 2 2 2 2" xfId="22601"/>
    <cellStyle name="40% - Accent1 5 4 2 2 2 3" xfId="22602"/>
    <cellStyle name="40% - Accent1 5 4 2 2 3" xfId="22603"/>
    <cellStyle name="40% - Accent1 5 4 2 2 3 2" xfId="22604"/>
    <cellStyle name="40% - Accent1 5 4 2 2 4" xfId="22605"/>
    <cellStyle name="40% - Accent1 5 4 2 3" xfId="22606"/>
    <cellStyle name="40% - Accent1 5 4 2 3 2" xfId="22607"/>
    <cellStyle name="40% - Accent1 5 4 2 3 2 2" xfId="22608"/>
    <cellStyle name="40% - Accent1 5 4 2 3 3" xfId="22609"/>
    <cellStyle name="40% - Accent1 5 4 2 4" xfId="22610"/>
    <cellStyle name="40% - Accent1 5 4 2 4 2" xfId="22611"/>
    <cellStyle name="40% - Accent1 5 4 2 5" xfId="22612"/>
    <cellStyle name="40% - Accent1 5 4 3" xfId="22613"/>
    <cellStyle name="40% - Accent1 5 4 3 2" xfId="22614"/>
    <cellStyle name="40% - Accent1 5 4 3 2 2" xfId="22615"/>
    <cellStyle name="40% - Accent1 5 4 3 2 2 2" xfId="22616"/>
    <cellStyle name="40% - Accent1 5 4 3 2 3" xfId="22617"/>
    <cellStyle name="40% - Accent1 5 4 3 3" xfId="22618"/>
    <cellStyle name="40% - Accent1 5 4 3 3 2" xfId="22619"/>
    <cellStyle name="40% - Accent1 5 4 3 4" xfId="22620"/>
    <cellStyle name="40% - Accent1 5 4 4" xfId="22621"/>
    <cellStyle name="40% - Accent1 5 4 4 2" xfId="22622"/>
    <cellStyle name="40% - Accent1 5 4 4 2 2" xfId="22623"/>
    <cellStyle name="40% - Accent1 5 4 4 3" xfId="22624"/>
    <cellStyle name="40% - Accent1 5 4 5" xfId="22625"/>
    <cellStyle name="40% - Accent1 5 4 5 2" xfId="22626"/>
    <cellStyle name="40% - Accent1 5 4 6" xfId="22627"/>
    <cellStyle name="40% - Accent1 5 5" xfId="22628"/>
    <cellStyle name="40% - Accent1 5 5 2" xfId="22629"/>
    <cellStyle name="40% - Accent1 5 5 2 2" xfId="22630"/>
    <cellStyle name="40% - Accent1 5 5 2 2 2" xfId="22631"/>
    <cellStyle name="40% - Accent1 5 5 2 2 2 2" xfId="22632"/>
    <cellStyle name="40% - Accent1 5 5 2 2 3" xfId="22633"/>
    <cellStyle name="40% - Accent1 5 5 2 3" xfId="22634"/>
    <cellStyle name="40% - Accent1 5 5 2 3 2" xfId="22635"/>
    <cellStyle name="40% - Accent1 5 5 2 4" xfId="22636"/>
    <cellStyle name="40% - Accent1 5 5 3" xfId="22637"/>
    <cellStyle name="40% - Accent1 5 5 3 2" xfId="22638"/>
    <cellStyle name="40% - Accent1 5 5 3 2 2" xfId="22639"/>
    <cellStyle name="40% - Accent1 5 5 3 3" xfId="22640"/>
    <cellStyle name="40% - Accent1 5 5 4" xfId="22641"/>
    <cellStyle name="40% - Accent1 5 5 4 2" xfId="22642"/>
    <cellStyle name="40% - Accent1 5 5 5" xfId="22643"/>
    <cellStyle name="40% - Accent1 5 6" xfId="22644"/>
    <cellStyle name="40% - Accent1 5 6 2" xfId="22645"/>
    <cellStyle name="40% - Accent1 5 6 2 2" xfId="22646"/>
    <cellStyle name="40% - Accent1 5 6 2 2 2" xfId="22647"/>
    <cellStyle name="40% - Accent1 5 6 2 3" xfId="22648"/>
    <cellStyle name="40% - Accent1 5 6 3" xfId="22649"/>
    <cellStyle name="40% - Accent1 5 6 3 2" xfId="22650"/>
    <cellStyle name="40% - Accent1 5 6 4" xfId="22651"/>
    <cellStyle name="40% - Accent1 5 7" xfId="22652"/>
    <cellStyle name="40% - Accent1 5 7 2" xfId="22653"/>
    <cellStyle name="40% - Accent1 5 7 2 2" xfId="22654"/>
    <cellStyle name="40% - Accent1 5 7 3" xfId="22655"/>
    <cellStyle name="40% - Accent1 5 8" xfId="22656"/>
    <cellStyle name="40% - Accent1 5 8 2" xfId="22657"/>
    <cellStyle name="40% - Accent1 5 9" xfId="22658"/>
    <cellStyle name="40% - Accent1 6" xfId="22659"/>
    <cellStyle name="40% - Accent1 6 2" xfId="22660"/>
    <cellStyle name="40% - Accent1 6 2 2" xfId="22661"/>
    <cellStyle name="40% - Accent1 6 2 2 2" xfId="22662"/>
    <cellStyle name="40% - Accent1 6 2 2 2 2" xfId="22663"/>
    <cellStyle name="40% - Accent1 6 2 2 2 2 2" xfId="22664"/>
    <cellStyle name="40% - Accent1 6 2 2 2 2 2 2" xfId="22665"/>
    <cellStyle name="40% - Accent1 6 2 2 2 2 2 2 2" xfId="22666"/>
    <cellStyle name="40% - Accent1 6 2 2 2 2 2 2 2 2" xfId="22667"/>
    <cellStyle name="40% - Accent1 6 2 2 2 2 2 2 3" xfId="22668"/>
    <cellStyle name="40% - Accent1 6 2 2 2 2 2 3" xfId="22669"/>
    <cellStyle name="40% - Accent1 6 2 2 2 2 2 3 2" xfId="22670"/>
    <cellStyle name="40% - Accent1 6 2 2 2 2 2 4" xfId="22671"/>
    <cellStyle name="40% - Accent1 6 2 2 2 2 3" xfId="22672"/>
    <cellStyle name="40% - Accent1 6 2 2 2 2 3 2" xfId="22673"/>
    <cellStyle name="40% - Accent1 6 2 2 2 2 3 2 2" xfId="22674"/>
    <cellStyle name="40% - Accent1 6 2 2 2 2 3 3" xfId="22675"/>
    <cellStyle name="40% - Accent1 6 2 2 2 2 4" xfId="22676"/>
    <cellStyle name="40% - Accent1 6 2 2 2 2 4 2" xfId="22677"/>
    <cellStyle name="40% - Accent1 6 2 2 2 2 5" xfId="22678"/>
    <cellStyle name="40% - Accent1 6 2 2 2 3" xfId="22679"/>
    <cellStyle name="40% - Accent1 6 2 2 2 3 2" xfId="22680"/>
    <cellStyle name="40% - Accent1 6 2 2 2 3 2 2" xfId="22681"/>
    <cellStyle name="40% - Accent1 6 2 2 2 3 2 2 2" xfId="22682"/>
    <cellStyle name="40% - Accent1 6 2 2 2 3 2 3" xfId="22683"/>
    <cellStyle name="40% - Accent1 6 2 2 2 3 3" xfId="22684"/>
    <cellStyle name="40% - Accent1 6 2 2 2 3 3 2" xfId="22685"/>
    <cellStyle name="40% - Accent1 6 2 2 2 3 4" xfId="22686"/>
    <cellStyle name="40% - Accent1 6 2 2 2 4" xfId="22687"/>
    <cellStyle name="40% - Accent1 6 2 2 2 4 2" xfId="22688"/>
    <cellStyle name="40% - Accent1 6 2 2 2 4 2 2" xfId="22689"/>
    <cellStyle name="40% - Accent1 6 2 2 2 4 3" xfId="22690"/>
    <cellStyle name="40% - Accent1 6 2 2 2 5" xfId="22691"/>
    <cellStyle name="40% - Accent1 6 2 2 2 5 2" xfId="22692"/>
    <cellStyle name="40% - Accent1 6 2 2 2 6" xfId="22693"/>
    <cellStyle name="40% - Accent1 6 2 2 3" xfId="22694"/>
    <cellStyle name="40% - Accent1 6 2 2 3 2" xfId="22695"/>
    <cellStyle name="40% - Accent1 6 2 2 3 2 2" xfId="22696"/>
    <cellStyle name="40% - Accent1 6 2 2 3 2 2 2" xfId="22697"/>
    <cellStyle name="40% - Accent1 6 2 2 3 2 2 2 2" xfId="22698"/>
    <cellStyle name="40% - Accent1 6 2 2 3 2 2 3" xfId="22699"/>
    <cellStyle name="40% - Accent1 6 2 2 3 2 3" xfId="22700"/>
    <cellStyle name="40% - Accent1 6 2 2 3 2 3 2" xfId="22701"/>
    <cellStyle name="40% - Accent1 6 2 2 3 2 4" xfId="22702"/>
    <cellStyle name="40% - Accent1 6 2 2 3 3" xfId="22703"/>
    <cellStyle name="40% - Accent1 6 2 2 3 3 2" xfId="22704"/>
    <cellStyle name="40% - Accent1 6 2 2 3 3 2 2" xfId="22705"/>
    <cellStyle name="40% - Accent1 6 2 2 3 3 3" xfId="22706"/>
    <cellStyle name="40% - Accent1 6 2 2 3 4" xfId="22707"/>
    <cellStyle name="40% - Accent1 6 2 2 3 4 2" xfId="22708"/>
    <cellStyle name="40% - Accent1 6 2 2 3 5" xfId="22709"/>
    <cellStyle name="40% - Accent1 6 2 2 4" xfId="22710"/>
    <cellStyle name="40% - Accent1 6 2 2 4 2" xfId="22711"/>
    <cellStyle name="40% - Accent1 6 2 2 4 2 2" xfId="22712"/>
    <cellStyle name="40% - Accent1 6 2 2 4 2 2 2" xfId="22713"/>
    <cellStyle name="40% - Accent1 6 2 2 4 2 3" xfId="22714"/>
    <cellStyle name="40% - Accent1 6 2 2 4 3" xfId="22715"/>
    <cellStyle name="40% - Accent1 6 2 2 4 3 2" xfId="22716"/>
    <cellStyle name="40% - Accent1 6 2 2 4 4" xfId="22717"/>
    <cellStyle name="40% - Accent1 6 2 2 5" xfId="22718"/>
    <cellStyle name="40% - Accent1 6 2 2 5 2" xfId="22719"/>
    <cellStyle name="40% - Accent1 6 2 2 5 2 2" xfId="22720"/>
    <cellStyle name="40% - Accent1 6 2 2 5 3" xfId="22721"/>
    <cellStyle name="40% - Accent1 6 2 2 6" xfId="22722"/>
    <cellStyle name="40% - Accent1 6 2 2 6 2" xfId="22723"/>
    <cellStyle name="40% - Accent1 6 2 2 7" xfId="22724"/>
    <cellStyle name="40% - Accent1 6 2 3" xfId="22725"/>
    <cellStyle name="40% - Accent1 6 2 3 2" xfId="22726"/>
    <cellStyle name="40% - Accent1 6 2 3 2 2" xfId="22727"/>
    <cellStyle name="40% - Accent1 6 2 3 2 2 2" xfId="22728"/>
    <cellStyle name="40% - Accent1 6 2 3 2 2 2 2" xfId="22729"/>
    <cellStyle name="40% - Accent1 6 2 3 2 2 2 2 2" xfId="22730"/>
    <cellStyle name="40% - Accent1 6 2 3 2 2 2 3" xfId="22731"/>
    <cellStyle name="40% - Accent1 6 2 3 2 2 3" xfId="22732"/>
    <cellStyle name="40% - Accent1 6 2 3 2 2 3 2" xfId="22733"/>
    <cellStyle name="40% - Accent1 6 2 3 2 2 4" xfId="22734"/>
    <cellStyle name="40% - Accent1 6 2 3 2 3" xfId="22735"/>
    <cellStyle name="40% - Accent1 6 2 3 2 3 2" xfId="22736"/>
    <cellStyle name="40% - Accent1 6 2 3 2 3 2 2" xfId="22737"/>
    <cellStyle name="40% - Accent1 6 2 3 2 3 3" xfId="22738"/>
    <cellStyle name="40% - Accent1 6 2 3 2 4" xfId="22739"/>
    <cellStyle name="40% - Accent1 6 2 3 2 4 2" xfId="22740"/>
    <cellStyle name="40% - Accent1 6 2 3 2 5" xfId="22741"/>
    <cellStyle name="40% - Accent1 6 2 3 3" xfId="22742"/>
    <cellStyle name="40% - Accent1 6 2 3 3 2" xfId="22743"/>
    <cellStyle name="40% - Accent1 6 2 3 3 2 2" xfId="22744"/>
    <cellStyle name="40% - Accent1 6 2 3 3 2 2 2" xfId="22745"/>
    <cellStyle name="40% - Accent1 6 2 3 3 2 3" xfId="22746"/>
    <cellStyle name="40% - Accent1 6 2 3 3 3" xfId="22747"/>
    <cellStyle name="40% - Accent1 6 2 3 3 3 2" xfId="22748"/>
    <cellStyle name="40% - Accent1 6 2 3 3 4" xfId="22749"/>
    <cellStyle name="40% - Accent1 6 2 3 4" xfId="22750"/>
    <cellStyle name="40% - Accent1 6 2 3 4 2" xfId="22751"/>
    <cellStyle name="40% - Accent1 6 2 3 4 2 2" xfId="22752"/>
    <cellStyle name="40% - Accent1 6 2 3 4 3" xfId="22753"/>
    <cellStyle name="40% - Accent1 6 2 3 5" xfId="22754"/>
    <cellStyle name="40% - Accent1 6 2 3 5 2" xfId="22755"/>
    <cellStyle name="40% - Accent1 6 2 3 6" xfId="22756"/>
    <cellStyle name="40% - Accent1 6 2 4" xfId="22757"/>
    <cellStyle name="40% - Accent1 6 2 4 2" xfId="22758"/>
    <cellStyle name="40% - Accent1 6 2 4 2 2" xfId="22759"/>
    <cellStyle name="40% - Accent1 6 2 4 2 2 2" xfId="22760"/>
    <cellStyle name="40% - Accent1 6 2 4 2 2 2 2" xfId="22761"/>
    <cellStyle name="40% - Accent1 6 2 4 2 2 3" xfId="22762"/>
    <cellStyle name="40% - Accent1 6 2 4 2 3" xfId="22763"/>
    <cellStyle name="40% - Accent1 6 2 4 2 3 2" xfId="22764"/>
    <cellStyle name="40% - Accent1 6 2 4 2 4" xfId="22765"/>
    <cellStyle name="40% - Accent1 6 2 4 3" xfId="22766"/>
    <cellStyle name="40% - Accent1 6 2 4 3 2" xfId="22767"/>
    <cellStyle name="40% - Accent1 6 2 4 3 2 2" xfId="22768"/>
    <cellStyle name="40% - Accent1 6 2 4 3 3" xfId="22769"/>
    <cellStyle name="40% - Accent1 6 2 4 4" xfId="22770"/>
    <cellStyle name="40% - Accent1 6 2 4 4 2" xfId="22771"/>
    <cellStyle name="40% - Accent1 6 2 4 5" xfId="22772"/>
    <cellStyle name="40% - Accent1 6 2 5" xfId="22773"/>
    <cellStyle name="40% - Accent1 6 2 5 2" xfId="22774"/>
    <cellStyle name="40% - Accent1 6 2 5 2 2" xfId="22775"/>
    <cellStyle name="40% - Accent1 6 2 5 2 2 2" xfId="22776"/>
    <cellStyle name="40% - Accent1 6 2 5 2 3" xfId="22777"/>
    <cellStyle name="40% - Accent1 6 2 5 3" xfId="22778"/>
    <cellStyle name="40% - Accent1 6 2 5 3 2" xfId="22779"/>
    <cellStyle name="40% - Accent1 6 2 5 4" xfId="22780"/>
    <cellStyle name="40% - Accent1 6 2 6" xfId="22781"/>
    <cellStyle name="40% - Accent1 6 2 6 2" xfId="22782"/>
    <cellStyle name="40% - Accent1 6 2 6 2 2" xfId="22783"/>
    <cellStyle name="40% - Accent1 6 2 6 3" xfId="22784"/>
    <cellStyle name="40% - Accent1 6 2 7" xfId="22785"/>
    <cellStyle name="40% - Accent1 6 2 7 2" xfId="22786"/>
    <cellStyle name="40% - Accent1 6 2 8" xfId="22787"/>
    <cellStyle name="40% - Accent1 6 3" xfId="22788"/>
    <cellStyle name="40% - Accent1 6 3 2" xfId="22789"/>
    <cellStyle name="40% - Accent1 6 3 2 2" xfId="22790"/>
    <cellStyle name="40% - Accent1 6 3 2 2 2" xfId="22791"/>
    <cellStyle name="40% - Accent1 6 3 2 2 2 2" xfId="22792"/>
    <cellStyle name="40% - Accent1 6 3 2 2 2 2 2" xfId="22793"/>
    <cellStyle name="40% - Accent1 6 3 2 2 2 2 2 2" xfId="22794"/>
    <cellStyle name="40% - Accent1 6 3 2 2 2 2 3" xfId="22795"/>
    <cellStyle name="40% - Accent1 6 3 2 2 2 3" xfId="22796"/>
    <cellStyle name="40% - Accent1 6 3 2 2 2 3 2" xfId="22797"/>
    <cellStyle name="40% - Accent1 6 3 2 2 2 4" xfId="22798"/>
    <cellStyle name="40% - Accent1 6 3 2 2 3" xfId="22799"/>
    <cellStyle name="40% - Accent1 6 3 2 2 3 2" xfId="22800"/>
    <cellStyle name="40% - Accent1 6 3 2 2 3 2 2" xfId="22801"/>
    <cellStyle name="40% - Accent1 6 3 2 2 3 3" xfId="22802"/>
    <cellStyle name="40% - Accent1 6 3 2 2 4" xfId="22803"/>
    <cellStyle name="40% - Accent1 6 3 2 2 4 2" xfId="22804"/>
    <cellStyle name="40% - Accent1 6 3 2 2 5" xfId="22805"/>
    <cellStyle name="40% - Accent1 6 3 2 3" xfId="22806"/>
    <cellStyle name="40% - Accent1 6 3 2 3 2" xfId="22807"/>
    <cellStyle name="40% - Accent1 6 3 2 3 2 2" xfId="22808"/>
    <cellStyle name="40% - Accent1 6 3 2 3 2 2 2" xfId="22809"/>
    <cellStyle name="40% - Accent1 6 3 2 3 2 3" xfId="22810"/>
    <cellStyle name="40% - Accent1 6 3 2 3 3" xfId="22811"/>
    <cellStyle name="40% - Accent1 6 3 2 3 3 2" xfId="22812"/>
    <cellStyle name="40% - Accent1 6 3 2 3 4" xfId="22813"/>
    <cellStyle name="40% - Accent1 6 3 2 4" xfId="22814"/>
    <cellStyle name="40% - Accent1 6 3 2 4 2" xfId="22815"/>
    <cellStyle name="40% - Accent1 6 3 2 4 2 2" xfId="22816"/>
    <cellStyle name="40% - Accent1 6 3 2 4 3" xfId="22817"/>
    <cellStyle name="40% - Accent1 6 3 2 5" xfId="22818"/>
    <cellStyle name="40% - Accent1 6 3 2 5 2" xfId="22819"/>
    <cellStyle name="40% - Accent1 6 3 2 6" xfId="22820"/>
    <cellStyle name="40% - Accent1 6 3 3" xfId="22821"/>
    <cellStyle name="40% - Accent1 6 3 3 2" xfId="22822"/>
    <cellStyle name="40% - Accent1 6 3 3 2 2" xfId="22823"/>
    <cellStyle name="40% - Accent1 6 3 3 2 2 2" xfId="22824"/>
    <cellStyle name="40% - Accent1 6 3 3 2 2 2 2" xfId="22825"/>
    <cellStyle name="40% - Accent1 6 3 3 2 2 3" xfId="22826"/>
    <cellStyle name="40% - Accent1 6 3 3 2 3" xfId="22827"/>
    <cellStyle name="40% - Accent1 6 3 3 2 3 2" xfId="22828"/>
    <cellStyle name="40% - Accent1 6 3 3 2 4" xfId="22829"/>
    <cellStyle name="40% - Accent1 6 3 3 3" xfId="22830"/>
    <cellStyle name="40% - Accent1 6 3 3 3 2" xfId="22831"/>
    <cellStyle name="40% - Accent1 6 3 3 3 2 2" xfId="22832"/>
    <cellStyle name="40% - Accent1 6 3 3 3 3" xfId="22833"/>
    <cellStyle name="40% - Accent1 6 3 3 4" xfId="22834"/>
    <cellStyle name="40% - Accent1 6 3 3 4 2" xfId="22835"/>
    <cellStyle name="40% - Accent1 6 3 3 5" xfId="22836"/>
    <cellStyle name="40% - Accent1 6 3 4" xfId="22837"/>
    <cellStyle name="40% - Accent1 6 3 4 2" xfId="22838"/>
    <cellStyle name="40% - Accent1 6 3 4 2 2" xfId="22839"/>
    <cellStyle name="40% - Accent1 6 3 4 2 2 2" xfId="22840"/>
    <cellStyle name="40% - Accent1 6 3 4 2 3" xfId="22841"/>
    <cellStyle name="40% - Accent1 6 3 4 3" xfId="22842"/>
    <cellStyle name="40% - Accent1 6 3 4 3 2" xfId="22843"/>
    <cellStyle name="40% - Accent1 6 3 4 4" xfId="22844"/>
    <cellStyle name="40% - Accent1 6 3 5" xfId="22845"/>
    <cellStyle name="40% - Accent1 6 3 5 2" xfId="22846"/>
    <cellStyle name="40% - Accent1 6 3 5 2 2" xfId="22847"/>
    <cellStyle name="40% - Accent1 6 3 5 3" xfId="22848"/>
    <cellStyle name="40% - Accent1 6 3 6" xfId="22849"/>
    <cellStyle name="40% - Accent1 6 3 6 2" xfId="22850"/>
    <cellStyle name="40% - Accent1 6 3 7" xfId="22851"/>
    <cellStyle name="40% - Accent1 6 4" xfId="22852"/>
    <cellStyle name="40% - Accent1 6 4 2" xfId="22853"/>
    <cellStyle name="40% - Accent1 6 4 2 2" xfId="22854"/>
    <cellStyle name="40% - Accent1 6 4 2 2 2" xfId="22855"/>
    <cellStyle name="40% - Accent1 6 4 2 2 2 2" xfId="22856"/>
    <cellStyle name="40% - Accent1 6 4 2 2 2 2 2" xfId="22857"/>
    <cellStyle name="40% - Accent1 6 4 2 2 2 3" xfId="22858"/>
    <cellStyle name="40% - Accent1 6 4 2 2 3" xfId="22859"/>
    <cellStyle name="40% - Accent1 6 4 2 2 3 2" xfId="22860"/>
    <cellStyle name="40% - Accent1 6 4 2 2 4" xfId="22861"/>
    <cellStyle name="40% - Accent1 6 4 2 3" xfId="22862"/>
    <cellStyle name="40% - Accent1 6 4 2 3 2" xfId="22863"/>
    <cellStyle name="40% - Accent1 6 4 2 3 2 2" xfId="22864"/>
    <cellStyle name="40% - Accent1 6 4 2 3 3" xfId="22865"/>
    <cellStyle name="40% - Accent1 6 4 2 4" xfId="22866"/>
    <cellStyle name="40% - Accent1 6 4 2 4 2" xfId="22867"/>
    <cellStyle name="40% - Accent1 6 4 2 5" xfId="22868"/>
    <cellStyle name="40% - Accent1 6 4 3" xfId="22869"/>
    <cellStyle name="40% - Accent1 6 4 3 2" xfId="22870"/>
    <cellStyle name="40% - Accent1 6 4 3 2 2" xfId="22871"/>
    <cellStyle name="40% - Accent1 6 4 3 2 2 2" xfId="22872"/>
    <cellStyle name="40% - Accent1 6 4 3 2 3" xfId="22873"/>
    <cellStyle name="40% - Accent1 6 4 3 3" xfId="22874"/>
    <cellStyle name="40% - Accent1 6 4 3 3 2" xfId="22875"/>
    <cellStyle name="40% - Accent1 6 4 3 4" xfId="22876"/>
    <cellStyle name="40% - Accent1 6 4 4" xfId="22877"/>
    <cellStyle name="40% - Accent1 6 4 4 2" xfId="22878"/>
    <cellStyle name="40% - Accent1 6 4 4 2 2" xfId="22879"/>
    <cellStyle name="40% - Accent1 6 4 4 3" xfId="22880"/>
    <cellStyle name="40% - Accent1 6 4 5" xfId="22881"/>
    <cellStyle name="40% - Accent1 6 4 5 2" xfId="22882"/>
    <cellStyle name="40% - Accent1 6 4 6" xfId="22883"/>
    <cellStyle name="40% - Accent1 6 5" xfId="22884"/>
    <cellStyle name="40% - Accent1 6 5 2" xfId="22885"/>
    <cellStyle name="40% - Accent1 6 5 2 2" xfId="22886"/>
    <cellStyle name="40% - Accent1 6 5 2 2 2" xfId="22887"/>
    <cellStyle name="40% - Accent1 6 5 2 2 2 2" xfId="22888"/>
    <cellStyle name="40% - Accent1 6 5 2 2 3" xfId="22889"/>
    <cellStyle name="40% - Accent1 6 5 2 3" xfId="22890"/>
    <cellStyle name="40% - Accent1 6 5 2 3 2" xfId="22891"/>
    <cellStyle name="40% - Accent1 6 5 2 4" xfId="22892"/>
    <cellStyle name="40% - Accent1 6 5 3" xfId="22893"/>
    <cellStyle name="40% - Accent1 6 5 3 2" xfId="22894"/>
    <cellStyle name="40% - Accent1 6 5 3 2 2" xfId="22895"/>
    <cellStyle name="40% - Accent1 6 5 3 3" xfId="22896"/>
    <cellStyle name="40% - Accent1 6 5 4" xfId="22897"/>
    <cellStyle name="40% - Accent1 6 5 4 2" xfId="22898"/>
    <cellStyle name="40% - Accent1 6 5 5" xfId="22899"/>
    <cellStyle name="40% - Accent1 6 6" xfId="22900"/>
    <cellStyle name="40% - Accent1 6 6 2" xfId="22901"/>
    <cellStyle name="40% - Accent1 6 6 2 2" xfId="22902"/>
    <cellStyle name="40% - Accent1 6 6 2 2 2" xfId="22903"/>
    <cellStyle name="40% - Accent1 6 6 2 3" xfId="22904"/>
    <cellStyle name="40% - Accent1 6 6 3" xfId="22905"/>
    <cellStyle name="40% - Accent1 6 6 3 2" xfId="22906"/>
    <cellStyle name="40% - Accent1 6 6 4" xfId="22907"/>
    <cellStyle name="40% - Accent1 6 7" xfId="22908"/>
    <cellStyle name="40% - Accent1 6 7 2" xfId="22909"/>
    <cellStyle name="40% - Accent1 6 7 2 2" xfId="22910"/>
    <cellStyle name="40% - Accent1 6 7 3" xfId="22911"/>
    <cellStyle name="40% - Accent1 6 8" xfId="22912"/>
    <cellStyle name="40% - Accent1 6 8 2" xfId="22913"/>
    <cellStyle name="40% - Accent1 6 9" xfId="22914"/>
    <cellStyle name="40% - Accent1 7" xfId="22915"/>
    <cellStyle name="40% - Accent1 7 2" xfId="22916"/>
    <cellStyle name="40% - Accent1 7 2 2" xfId="22917"/>
    <cellStyle name="40% - Accent1 7 2 2 2" xfId="22918"/>
    <cellStyle name="40% - Accent1 7 2 2 2 2" xfId="22919"/>
    <cellStyle name="40% - Accent1 7 2 2 2 2 2" xfId="22920"/>
    <cellStyle name="40% - Accent1 7 2 2 2 2 2 2" xfId="22921"/>
    <cellStyle name="40% - Accent1 7 2 2 2 2 2 2 2" xfId="22922"/>
    <cellStyle name="40% - Accent1 7 2 2 2 2 2 3" xfId="22923"/>
    <cellStyle name="40% - Accent1 7 2 2 2 2 3" xfId="22924"/>
    <cellStyle name="40% - Accent1 7 2 2 2 2 3 2" xfId="22925"/>
    <cellStyle name="40% - Accent1 7 2 2 2 2 4" xfId="22926"/>
    <cellStyle name="40% - Accent1 7 2 2 2 3" xfId="22927"/>
    <cellStyle name="40% - Accent1 7 2 2 2 3 2" xfId="22928"/>
    <cellStyle name="40% - Accent1 7 2 2 2 3 2 2" xfId="22929"/>
    <cellStyle name="40% - Accent1 7 2 2 2 3 3" xfId="22930"/>
    <cellStyle name="40% - Accent1 7 2 2 2 4" xfId="22931"/>
    <cellStyle name="40% - Accent1 7 2 2 2 4 2" xfId="22932"/>
    <cellStyle name="40% - Accent1 7 2 2 2 5" xfId="22933"/>
    <cellStyle name="40% - Accent1 7 2 2 3" xfId="22934"/>
    <cellStyle name="40% - Accent1 7 2 2 3 2" xfId="22935"/>
    <cellStyle name="40% - Accent1 7 2 2 3 2 2" xfId="22936"/>
    <cellStyle name="40% - Accent1 7 2 2 3 2 2 2" xfId="22937"/>
    <cellStyle name="40% - Accent1 7 2 2 3 2 3" xfId="22938"/>
    <cellStyle name="40% - Accent1 7 2 2 3 3" xfId="22939"/>
    <cellStyle name="40% - Accent1 7 2 2 3 3 2" xfId="22940"/>
    <cellStyle name="40% - Accent1 7 2 2 3 4" xfId="22941"/>
    <cellStyle name="40% - Accent1 7 2 2 4" xfId="22942"/>
    <cellStyle name="40% - Accent1 7 2 2 4 2" xfId="22943"/>
    <cellStyle name="40% - Accent1 7 2 2 4 2 2" xfId="22944"/>
    <cellStyle name="40% - Accent1 7 2 2 4 3" xfId="22945"/>
    <cellStyle name="40% - Accent1 7 2 2 5" xfId="22946"/>
    <cellStyle name="40% - Accent1 7 2 2 5 2" xfId="22947"/>
    <cellStyle name="40% - Accent1 7 2 2 6" xfId="22948"/>
    <cellStyle name="40% - Accent1 7 2 3" xfId="22949"/>
    <cellStyle name="40% - Accent1 7 2 3 2" xfId="22950"/>
    <cellStyle name="40% - Accent1 7 2 3 2 2" xfId="22951"/>
    <cellStyle name="40% - Accent1 7 2 3 2 2 2" xfId="22952"/>
    <cellStyle name="40% - Accent1 7 2 3 2 2 2 2" xfId="22953"/>
    <cellStyle name="40% - Accent1 7 2 3 2 2 3" xfId="22954"/>
    <cellStyle name="40% - Accent1 7 2 3 2 3" xfId="22955"/>
    <cellStyle name="40% - Accent1 7 2 3 2 3 2" xfId="22956"/>
    <cellStyle name="40% - Accent1 7 2 3 2 4" xfId="22957"/>
    <cellStyle name="40% - Accent1 7 2 3 3" xfId="22958"/>
    <cellStyle name="40% - Accent1 7 2 3 3 2" xfId="22959"/>
    <cellStyle name="40% - Accent1 7 2 3 3 2 2" xfId="22960"/>
    <cellStyle name="40% - Accent1 7 2 3 3 3" xfId="22961"/>
    <cellStyle name="40% - Accent1 7 2 3 4" xfId="22962"/>
    <cellStyle name="40% - Accent1 7 2 3 4 2" xfId="22963"/>
    <cellStyle name="40% - Accent1 7 2 3 5" xfId="22964"/>
    <cellStyle name="40% - Accent1 7 2 4" xfId="22965"/>
    <cellStyle name="40% - Accent1 7 2 4 2" xfId="22966"/>
    <cellStyle name="40% - Accent1 7 2 4 2 2" xfId="22967"/>
    <cellStyle name="40% - Accent1 7 2 4 2 2 2" xfId="22968"/>
    <cellStyle name="40% - Accent1 7 2 4 2 3" xfId="22969"/>
    <cellStyle name="40% - Accent1 7 2 4 3" xfId="22970"/>
    <cellStyle name="40% - Accent1 7 2 4 3 2" xfId="22971"/>
    <cellStyle name="40% - Accent1 7 2 4 4" xfId="22972"/>
    <cellStyle name="40% - Accent1 7 2 5" xfId="22973"/>
    <cellStyle name="40% - Accent1 7 2 5 2" xfId="22974"/>
    <cellStyle name="40% - Accent1 7 2 5 2 2" xfId="22975"/>
    <cellStyle name="40% - Accent1 7 2 5 3" xfId="22976"/>
    <cellStyle name="40% - Accent1 7 2 6" xfId="22977"/>
    <cellStyle name="40% - Accent1 7 2 6 2" xfId="22978"/>
    <cellStyle name="40% - Accent1 7 2 7" xfId="22979"/>
    <cellStyle name="40% - Accent1 7 3" xfId="22980"/>
    <cellStyle name="40% - Accent1 7 3 2" xfId="22981"/>
    <cellStyle name="40% - Accent1 7 3 2 2" xfId="22982"/>
    <cellStyle name="40% - Accent1 7 3 2 2 2" xfId="22983"/>
    <cellStyle name="40% - Accent1 7 3 2 2 2 2" xfId="22984"/>
    <cellStyle name="40% - Accent1 7 3 2 2 2 2 2" xfId="22985"/>
    <cellStyle name="40% - Accent1 7 3 2 2 2 3" xfId="22986"/>
    <cellStyle name="40% - Accent1 7 3 2 2 3" xfId="22987"/>
    <cellStyle name="40% - Accent1 7 3 2 2 3 2" xfId="22988"/>
    <cellStyle name="40% - Accent1 7 3 2 2 4" xfId="22989"/>
    <cellStyle name="40% - Accent1 7 3 2 3" xfId="22990"/>
    <cellStyle name="40% - Accent1 7 3 2 3 2" xfId="22991"/>
    <cellStyle name="40% - Accent1 7 3 2 3 2 2" xfId="22992"/>
    <cellStyle name="40% - Accent1 7 3 2 3 3" xfId="22993"/>
    <cellStyle name="40% - Accent1 7 3 2 4" xfId="22994"/>
    <cellStyle name="40% - Accent1 7 3 2 4 2" xfId="22995"/>
    <cellStyle name="40% - Accent1 7 3 2 5" xfId="22996"/>
    <cellStyle name="40% - Accent1 7 3 3" xfId="22997"/>
    <cellStyle name="40% - Accent1 7 3 3 2" xfId="22998"/>
    <cellStyle name="40% - Accent1 7 3 3 2 2" xfId="22999"/>
    <cellStyle name="40% - Accent1 7 3 3 2 2 2" xfId="23000"/>
    <cellStyle name="40% - Accent1 7 3 3 2 3" xfId="23001"/>
    <cellStyle name="40% - Accent1 7 3 3 3" xfId="23002"/>
    <cellStyle name="40% - Accent1 7 3 3 3 2" xfId="23003"/>
    <cellStyle name="40% - Accent1 7 3 3 4" xfId="23004"/>
    <cellStyle name="40% - Accent1 7 3 4" xfId="23005"/>
    <cellStyle name="40% - Accent1 7 3 4 2" xfId="23006"/>
    <cellStyle name="40% - Accent1 7 3 4 2 2" xfId="23007"/>
    <cellStyle name="40% - Accent1 7 3 4 3" xfId="23008"/>
    <cellStyle name="40% - Accent1 7 3 5" xfId="23009"/>
    <cellStyle name="40% - Accent1 7 3 5 2" xfId="23010"/>
    <cellStyle name="40% - Accent1 7 3 6" xfId="23011"/>
    <cellStyle name="40% - Accent1 7 4" xfId="23012"/>
    <cellStyle name="40% - Accent1 7 4 2" xfId="23013"/>
    <cellStyle name="40% - Accent1 7 4 2 2" xfId="23014"/>
    <cellStyle name="40% - Accent1 7 4 2 2 2" xfId="23015"/>
    <cellStyle name="40% - Accent1 7 4 2 2 2 2" xfId="23016"/>
    <cellStyle name="40% - Accent1 7 4 2 2 3" xfId="23017"/>
    <cellStyle name="40% - Accent1 7 4 2 3" xfId="23018"/>
    <cellStyle name="40% - Accent1 7 4 2 3 2" xfId="23019"/>
    <cellStyle name="40% - Accent1 7 4 2 4" xfId="23020"/>
    <cellStyle name="40% - Accent1 7 4 3" xfId="23021"/>
    <cellStyle name="40% - Accent1 7 4 3 2" xfId="23022"/>
    <cellStyle name="40% - Accent1 7 4 3 2 2" xfId="23023"/>
    <cellStyle name="40% - Accent1 7 4 3 3" xfId="23024"/>
    <cellStyle name="40% - Accent1 7 4 4" xfId="23025"/>
    <cellStyle name="40% - Accent1 7 4 4 2" xfId="23026"/>
    <cellStyle name="40% - Accent1 7 4 5" xfId="23027"/>
    <cellStyle name="40% - Accent1 7 5" xfId="23028"/>
    <cellStyle name="40% - Accent1 7 5 2" xfId="23029"/>
    <cellStyle name="40% - Accent1 7 5 2 2" xfId="23030"/>
    <cellStyle name="40% - Accent1 7 5 2 2 2" xfId="23031"/>
    <cellStyle name="40% - Accent1 7 5 2 3" xfId="23032"/>
    <cellStyle name="40% - Accent1 7 5 3" xfId="23033"/>
    <cellStyle name="40% - Accent1 7 5 3 2" xfId="23034"/>
    <cellStyle name="40% - Accent1 7 5 4" xfId="23035"/>
    <cellStyle name="40% - Accent1 7 6" xfId="23036"/>
    <cellStyle name="40% - Accent1 7 6 2" xfId="23037"/>
    <cellStyle name="40% - Accent1 7 6 2 2" xfId="23038"/>
    <cellStyle name="40% - Accent1 7 6 3" xfId="23039"/>
    <cellStyle name="40% - Accent1 7 7" xfId="23040"/>
    <cellStyle name="40% - Accent1 7 7 2" xfId="23041"/>
    <cellStyle name="40% - Accent1 7 8" xfId="23042"/>
    <cellStyle name="40% - Accent1 8" xfId="23043"/>
    <cellStyle name="40% - Accent1 8 2" xfId="23044"/>
    <cellStyle name="40% - Accent1 8 2 2" xfId="23045"/>
    <cellStyle name="40% - Accent1 8 2 2 2" xfId="23046"/>
    <cellStyle name="40% - Accent1 8 2 2 2 2" xfId="23047"/>
    <cellStyle name="40% - Accent1 8 2 2 2 2 2" xfId="23048"/>
    <cellStyle name="40% - Accent1 8 2 2 2 2 2 2" xfId="23049"/>
    <cellStyle name="40% - Accent1 8 2 2 2 2 2 2 2" xfId="23050"/>
    <cellStyle name="40% - Accent1 8 2 2 2 2 2 3" xfId="23051"/>
    <cellStyle name="40% - Accent1 8 2 2 2 2 3" xfId="23052"/>
    <cellStyle name="40% - Accent1 8 2 2 2 2 3 2" xfId="23053"/>
    <cellStyle name="40% - Accent1 8 2 2 2 2 4" xfId="23054"/>
    <cellStyle name="40% - Accent1 8 2 2 2 3" xfId="23055"/>
    <cellStyle name="40% - Accent1 8 2 2 2 3 2" xfId="23056"/>
    <cellStyle name="40% - Accent1 8 2 2 2 3 2 2" xfId="23057"/>
    <cellStyle name="40% - Accent1 8 2 2 2 3 3" xfId="23058"/>
    <cellStyle name="40% - Accent1 8 2 2 2 4" xfId="23059"/>
    <cellStyle name="40% - Accent1 8 2 2 2 4 2" xfId="23060"/>
    <cellStyle name="40% - Accent1 8 2 2 2 5" xfId="23061"/>
    <cellStyle name="40% - Accent1 8 2 2 3" xfId="23062"/>
    <cellStyle name="40% - Accent1 8 2 2 3 2" xfId="23063"/>
    <cellStyle name="40% - Accent1 8 2 2 3 2 2" xfId="23064"/>
    <cellStyle name="40% - Accent1 8 2 2 3 2 2 2" xfId="23065"/>
    <cellStyle name="40% - Accent1 8 2 2 3 2 3" xfId="23066"/>
    <cellStyle name="40% - Accent1 8 2 2 3 3" xfId="23067"/>
    <cellStyle name="40% - Accent1 8 2 2 3 3 2" xfId="23068"/>
    <cellStyle name="40% - Accent1 8 2 2 3 4" xfId="23069"/>
    <cellStyle name="40% - Accent1 8 2 2 4" xfId="23070"/>
    <cellStyle name="40% - Accent1 8 2 2 4 2" xfId="23071"/>
    <cellStyle name="40% - Accent1 8 2 2 4 2 2" xfId="23072"/>
    <cellStyle name="40% - Accent1 8 2 2 4 3" xfId="23073"/>
    <cellStyle name="40% - Accent1 8 2 2 5" xfId="23074"/>
    <cellStyle name="40% - Accent1 8 2 2 5 2" xfId="23075"/>
    <cellStyle name="40% - Accent1 8 2 2 6" xfId="23076"/>
    <cellStyle name="40% - Accent1 8 2 3" xfId="23077"/>
    <cellStyle name="40% - Accent1 8 2 3 2" xfId="23078"/>
    <cellStyle name="40% - Accent1 8 2 3 2 2" xfId="23079"/>
    <cellStyle name="40% - Accent1 8 2 3 2 2 2" xfId="23080"/>
    <cellStyle name="40% - Accent1 8 2 3 2 2 2 2" xfId="23081"/>
    <cellStyle name="40% - Accent1 8 2 3 2 2 3" xfId="23082"/>
    <cellStyle name="40% - Accent1 8 2 3 2 3" xfId="23083"/>
    <cellStyle name="40% - Accent1 8 2 3 2 3 2" xfId="23084"/>
    <cellStyle name="40% - Accent1 8 2 3 2 4" xfId="23085"/>
    <cellStyle name="40% - Accent1 8 2 3 3" xfId="23086"/>
    <cellStyle name="40% - Accent1 8 2 3 3 2" xfId="23087"/>
    <cellStyle name="40% - Accent1 8 2 3 3 2 2" xfId="23088"/>
    <cellStyle name="40% - Accent1 8 2 3 3 3" xfId="23089"/>
    <cellStyle name="40% - Accent1 8 2 3 4" xfId="23090"/>
    <cellStyle name="40% - Accent1 8 2 3 4 2" xfId="23091"/>
    <cellStyle name="40% - Accent1 8 2 3 5" xfId="23092"/>
    <cellStyle name="40% - Accent1 8 2 4" xfId="23093"/>
    <cellStyle name="40% - Accent1 8 2 4 2" xfId="23094"/>
    <cellStyle name="40% - Accent1 8 2 4 2 2" xfId="23095"/>
    <cellStyle name="40% - Accent1 8 2 4 2 2 2" xfId="23096"/>
    <cellStyle name="40% - Accent1 8 2 4 2 3" xfId="23097"/>
    <cellStyle name="40% - Accent1 8 2 4 3" xfId="23098"/>
    <cellStyle name="40% - Accent1 8 2 4 3 2" xfId="23099"/>
    <cellStyle name="40% - Accent1 8 2 4 4" xfId="23100"/>
    <cellStyle name="40% - Accent1 8 2 5" xfId="23101"/>
    <cellStyle name="40% - Accent1 8 2 5 2" xfId="23102"/>
    <cellStyle name="40% - Accent1 8 2 5 2 2" xfId="23103"/>
    <cellStyle name="40% - Accent1 8 2 5 3" xfId="23104"/>
    <cellStyle name="40% - Accent1 8 2 6" xfId="23105"/>
    <cellStyle name="40% - Accent1 8 2 6 2" xfId="23106"/>
    <cellStyle name="40% - Accent1 8 2 7" xfId="23107"/>
    <cellStyle name="40% - Accent1 8 3" xfId="23108"/>
    <cellStyle name="40% - Accent1 8 3 2" xfId="23109"/>
    <cellStyle name="40% - Accent1 8 3 2 2" xfId="23110"/>
    <cellStyle name="40% - Accent1 8 3 2 2 2" xfId="23111"/>
    <cellStyle name="40% - Accent1 8 3 2 2 2 2" xfId="23112"/>
    <cellStyle name="40% - Accent1 8 3 2 2 2 2 2" xfId="23113"/>
    <cellStyle name="40% - Accent1 8 3 2 2 2 3" xfId="23114"/>
    <cellStyle name="40% - Accent1 8 3 2 2 3" xfId="23115"/>
    <cellStyle name="40% - Accent1 8 3 2 2 3 2" xfId="23116"/>
    <cellStyle name="40% - Accent1 8 3 2 2 4" xfId="23117"/>
    <cellStyle name="40% - Accent1 8 3 2 3" xfId="23118"/>
    <cellStyle name="40% - Accent1 8 3 2 3 2" xfId="23119"/>
    <cellStyle name="40% - Accent1 8 3 2 3 2 2" xfId="23120"/>
    <cellStyle name="40% - Accent1 8 3 2 3 3" xfId="23121"/>
    <cellStyle name="40% - Accent1 8 3 2 4" xfId="23122"/>
    <cellStyle name="40% - Accent1 8 3 2 4 2" xfId="23123"/>
    <cellStyle name="40% - Accent1 8 3 2 5" xfId="23124"/>
    <cellStyle name="40% - Accent1 8 3 3" xfId="23125"/>
    <cellStyle name="40% - Accent1 8 3 3 2" xfId="23126"/>
    <cellStyle name="40% - Accent1 8 3 3 2 2" xfId="23127"/>
    <cellStyle name="40% - Accent1 8 3 3 2 2 2" xfId="23128"/>
    <cellStyle name="40% - Accent1 8 3 3 2 3" xfId="23129"/>
    <cellStyle name="40% - Accent1 8 3 3 3" xfId="23130"/>
    <cellStyle name="40% - Accent1 8 3 3 3 2" xfId="23131"/>
    <cellStyle name="40% - Accent1 8 3 3 4" xfId="23132"/>
    <cellStyle name="40% - Accent1 8 3 4" xfId="23133"/>
    <cellStyle name="40% - Accent1 8 3 4 2" xfId="23134"/>
    <cellStyle name="40% - Accent1 8 3 4 2 2" xfId="23135"/>
    <cellStyle name="40% - Accent1 8 3 4 3" xfId="23136"/>
    <cellStyle name="40% - Accent1 8 3 5" xfId="23137"/>
    <cellStyle name="40% - Accent1 8 3 5 2" xfId="23138"/>
    <cellStyle name="40% - Accent1 8 3 6" xfId="23139"/>
    <cellStyle name="40% - Accent1 8 4" xfId="23140"/>
    <cellStyle name="40% - Accent1 8 4 2" xfId="23141"/>
    <cellStyle name="40% - Accent1 8 4 2 2" xfId="23142"/>
    <cellStyle name="40% - Accent1 8 4 2 2 2" xfId="23143"/>
    <cellStyle name="40% - Accent1 8 4 2 2 2 2" xfId="23144"/>
    <cellStyle name="40% - Accent1 8 4 2 2 3" xfId="23145"/>
    <cellStyle name="40% - Accent1 8 4 2 3" xfId="23146"/>
    <cellStyle name="40% - Accent1 8 4 2 3 2" xfId="23147"/>
    <cellStyle name="40% - Accent1 8 4 2 4" xfId="23148"/>
    <cellStyle name="40% - Accent1 8 4 3" xfId="23149"/>
    <cellStyle name="40% - Accent1 8 4 3 2" xfId="23150"/>
    <cellStyle name="40% - Accent1 8 4 3 2 2" xfId="23151"/>
    <cellStyle name="40% - Accent1 8 4 3 3" xfId="23152"/>
    <cellStyle name="40% - Accent1 8 4 4" xfId="23153"/>
    <cellStyle name="40% - Accent1 8 4 4 2" xfId="23154"/>
    <cellStyle name="40% - Accent1 8 4 5" xfId="23155"/>
    <cellStyle name="40% - Accent1 8 5" xfId="23156"/>
    <cellStyle name="40% - Accent1 8 5 2" xfId="23157"/>
    <cellStyle name="40% - Accent1 8 5 2 2" xfId="23158"/>
    <cellStyle name="40% - Accent1 8 5 2 2 2" xfId="23159"/>
    <cellStyle name="40% - Accent1 8 5 2 3" xfId="23160"/>
    <cellStyle name="40% - Accent1 8 5 3" xfId="23161"/>
    <cellStyle name="40% - Accent1 8 5 3 2" xfId="23162"/>
    <cellStyle name="40% - Accent1 8 5 4" xfId="23163"/>
    <cellStyle name="40% - Accent1 8 6" xfId="23164"/>
    <cellStyle name="40% - Accent1 8 6 2" xfId="23165"/>
    <cellStyle name="40% - Accent1 8 6 2 2" xfId="23166"/>
    <cellStyle name="40% - Accent1 8 6 3" xfId="23167"/>
    <cellStyle name="40% - Accent1 8 7" xfId="23168"/>
    <cellStyle name="40% - Accent1 8 7 2" xfId="23169"/>
    <cellStyle name="40% - Accent1 8 8" xfId="23170"/>
    <cellStyle name="40% - Accent1 9" xfId="23171"/>
    <cellStyle name="40% - Accent1 9 2" xfId="23172"/>
    <cellStyle name="40% - Accent1 9 2 2" xfId="23173"/>
    <cellStyle name="40% - Accent1 9 2 2 2" xfId="23174"/>
    <cellStyle name="40% - Accent1 9 2 2 2 2" xfId="23175"/>
    <cellStyle name="40% - Accent1 9 2 2 2 2 2" xfId="23176"/>
    <cellStyle name="40% - Accent1 9 2 2 2 2 2 2" xfId="23177"/>
    <cellStyle name="40% - Accent1 9 2 2 2 2 2 2 2" xfId="23178"/>
    <cellStyle name="40% - Accent1 9 2 2 2 2 2 3" xfId="23179"/>
    <cellStyle name="40% - Accent1 9 2 2 2 2 3" xfId="23180"/>
    <cellStyle name="40% - Accent1 9 2 2 2 2 3 2" xfId="23181"/>
    <cellStyle name="40% - Accent1 9 2 2 2 2 4" xfId="23182"/>
    <cellStyle name="40% - Accent1 9 2 2 2 3" xfId="23183"/>
    <cellStyle name="40% - Accent1 9 2 2 2 3 2" xfId="23184"/>
    <cellStyle name="40% - Accent1 9 2 2 2 3 2 2" xfId="23185"/>
    <cellStyle name="40% - Accent1 9 2 2 2 3 3" xfId="23186"/>
    <cellStyle name="40% - Accent1 9 2 2 2 4" xfId="23187"/>
    <cellStyle name="40% - Accent1 9 2 2 2 4 2" xfId="23188"/>
    <cellStyle name="40% - Accent1 9 2 2 2 5" xfId="23189"/>
    <cellStyle name="40% - Accent1 9 2 2 3" xfId="23190"/>
    <cellStyle name="40% - Accent1 9 2 2 3 2" xfId="23191"/>
    <cellStyle name="40% - Accent1 9 2 2 3 2 2" xfId="23192"/>
    <cellStyle name="40% - Accent1 9 2 2 3 2 2 2" xfId="23193"/>
    <cellStyle name="40% - Accent1 9 2 2 3 2 3" xfId="23194"/>
    <cellStyle name="40% - Accent1 9 2 2 3 3" xfId="23195"/>
    <cellStyle name="40% - Accent1 9 2 2 3 3 2" xfId="23196"/>
    <cellStyle name="40% - Accent1 9 2 2 3 4" xfId="23197"/>
    <cellStyle name="40% - Accent1 9 2 2 4" xfId="23198"/>
    <cellStyle name="40% - Accent1 9 2 2 4 2" xfId="23199"/>
    <cellStyle name="40% - Accent1 9 2 2 4 2 2" xfId="23200"/>
    <cellStyle name="40% - Accent1 9 2 2 4 3" xfId="23201"/>
    <cellStyle name="40% - Accent1 9 2 2 5" xfId="23202"/>
    <cellStyle name="40% - Accent1 9 2 2 5 2" xfId="23203"/>
    <cellStyle name="40% - Accent1 9 2 2 6" xfId="23204"/>
    <cellStyle name="40% - Accent1 9 2 3" xfId="23205"/>
    <cellStyle name="40% - Accent1 9 2 3 2" xfId="23206"/>
    <cellStyle name="40% - Accent1 9 2 3 2 2" xfId="23207"/>
    <cellStyle name="40% - Accent1 9 2 3 2 2 2" xfId="23208"/>
    <cellStyle name="40% - Accent1 9 2 3 2 2 2 2" xfId="23209"/>
    <cellStyle name="40% - Accent1 9 2 3 2 2 3" xfId="23210"/>
    <cellStyle name="40% - Accent1 9 2 3 2 3" xfId="23211"/>
    <cellStyle name="40% - Accent1 9 2 3 2 3 2" xfId="23212"/>
    <cellStyle name="40% - Accent1 9 2 3 2 4" xfId="23213"/>
    <cellStyle name="40% - Accent1 9 2 3 3" xfId="23214"/>
    <cellStyle name="40% - Accent1 9 2 3 3 2" xfId="23215"/>
    <cellStyle name="40% - Accent1 9 2 3 3 2 2" xfId="23216"/>
    <cellStyle name="40% - Accent1 9 2 3 3 3" xfId="23217"/>
    <cellStyle name="40% - Accent1 9 2 3 4" xfId="23218"/>
    <cellStyle name="40% - Accent1 9 2 3 4 2" xfId="23219"/>
    <cellStyle name="40% - Accent1 9 2 3 5" xfId="23220"/>
    <cellStyle name="40% - Accent1 9 2 4" xfId="23221"/>
    <cellStyle name="40% - Accent1 9 2 4 2" xfId="23222"/>
    <cellStyle name="40% - Accent1 9 2 4 2 2" xfId="23223"/>
    <cellStyle name="40% - Accent1 9 2 4 2 2 2" xfId="23224"/>
    <cellStyle name="40% - Accent1 9 2 4 2 3" xfId="23225"/>
    <cellStyle name="40% - Accent1 9 2 4 3" xfId="23226"/>
    <cellStyle name="40% - Accent1 9 2 4 3 2" xfId="23227"/>
    <cellStyle name="40% - Accent1 9 2 4 4" xfId="23228"/>
    <cellStyle name="40% - Accent1 9 2 5" xfId="23229"/>
    <cellStyle name="40% - Accent1 9 2 5 2" xfId="23230"/>
    <cellStyle name="40% - Accent1 9 2 5 2 2" xfId="23231"/>
    <cellStyle name="40% - Accent1 9 2 5 3" xfId="23232"/>
    <cellStyle name="40% - Accent1 9 2 6" xfId="23233"/>
    <cellStyle name="40% - Accent1 9 2 6 2" xfId="23234"/>
    <cellStyle name="40% - Accent1 9 2 7" xfId="23235"/>
    <cellStyle name="40% - Accent1 9 3" xfId="23236"/>
    <cellStyle name="40% - Accent1 9 3 2" xfId="23237"/>
    <cellStyle name="40% - Accent1 9 3 2 2" xfId="23238"/>
    <cellStyle name="40% - Accent1 9 3 2 2 2" xfId="23239"/>
    <cellStyle name="40% - Accent1 9 3 2 2 2 2" xfId="23240"/>
    <cellStyle name="40% - Accent1 9 3 2 2 2 2 2" xfId="23241"/>
    <cellStyle name="40% - Accent1 9 3 2 2 2 3" xfId="23242"/>
    <cellStyle name="40% - Accent1 9 3 2 2 3" xfId="23243"/>
    <cellStyle name="40% - Accent1 9 3 2 2 3 2" xfId="23244"/>
    <cellStyle name="40% - Accent1 9 3 2 2 4" xfId="23245"/>
    <cellStyle name="40% - Accent1 9 3 2 3" xfId="23246"/>
    <cellStyle name="40% - Accent1 9 3 2 3 2" xfId="23247"/>
    <cellStyle name="40% - Accent1 9 3 2 3 2 2" xfId="23248"/>
    <cellStyle name="40% - Accent1 9 3 2 3 3" xfId="23249"/>
    <cellStyle name="40% - Accent1 9 3 2 4" xfId="23250"/>
    <cellStyle name="40% - Accent1 9 3 2 4 2" xfId="23251"/>
    <cellStyle name="40% - Accent1 9 3 2 5" xfId="23252"/>
    <cellStyle name="40% - Accent1 9 3 3" xfId="23253"/>
    <cellStyle name="40% - Accent1 9 3 3 2" xfId="23254"/>
    <cellStyle name="40% - Accent1 9 3 3 2 2" xfId="23255"/>
    <cellStyle name="40% - Accent1 9 3 3 2 2 2" xfId="23256"/>
    <cellStyle name="40% - Accent1 9 3 3 2 3" xfId="23257"/>
    <cellStyle name="40% - Accent1 9 3 3 3" xfId="23258"/>
    <cellStyle name="40% - Accent1 9 3 3 3 2" xfId="23259"/>
    <cellStyle name="40% - Accent1 9 3 3 4" xfId="23260"/>
    <cellStyle name="40% - Accent1 9 3 4" xfId="23261"/>
    <cellStyle name="40% - Accent1 9 3 4 2" xfId="23262"/>
    <cellStyle name="40% - Accent1 9 3 4 2 2" xfId="23263"/>
    <cellStyle name="40% - Accent1 9 3 4 3" xfId="23264"/>
    <cellStyle name="40% - Accent1 9 3 5" xfId="23265"/>
    <cellStyle name="40% - Accent1 9 3 5 2" xfId="23266"/>
    <cellStyle name="40% - Accent1 9 3 6" xfId="23267"/>
    <cellStyle name="40% - Accent1 9 4" xfId="23268"/>
    <cellStyle name="40% - Accent1 9 4 2" xfId="23269"/>
    <cellStyle name="40% - Accent1 9 4 2 2" xfId="23270"/>
    <cellStyle name="40% - Accent1 9 4 2 2 2" xfId="23271"/>
    <cellStyle name="40% - Accent1 9 4 2 2 2 2" xfId="23272"/>
    <cellStyle name="40% - Accent1 9 4 2 2 3" xfId="23273"/>
    <cellStyle name="40% - Accent1 9 4 2 3" xfId="23274"/>
    <cellStyle name="40% - Accent1 9 4 2 3 2" xfId="23275"/>
    <cellStyle name="40% - Accent1 9 4 2 4" xfId="23276"/>
    <cellStyle name="40% - Accent1 9 4 3" xfId="23277"/>
    <cellStyle name="40% - Accent1 9 4 3 2" xfId="23278"/>
    <cellStyle name="40% - Accent1 9 4 3 2 2" xfId="23279"/>
    <cellStyle name="40% - Accent1 9 4 3 3" xfId="23280"/>
    <cellStyle name="40% - Accent1 9 4 4" xfId="23281"/>
    <cellStyle name="40% - Accent1 9 4 4 2" xfId="23282"/>
    <cellStyle name="40% - Accent1 9 4 5" xfId="23283"/>
    <cellStyle name="40% - Accent1 9 5" xfId="23284"/>
    <cellStyle name="40% - Accent1 9 5 2" xfId="23285"/>
    <cellStyle name="40% - Accent1 9 5 2 2" xfId="23286"/>
    <cellStyle name="40% - Accent1 9 5 2 2 2" xfId="23287"/>
    <cellStyle name="40% - Accent1 9 5 2 3" xfId="23288"/>
    <cellStyle name="40% - Accent1 9 5 3" xfId="23289"/>
    <cellStyle name="40% - Accent1 9 5 3 2" xfId="23290"/>
    <cellStyle name="40% - Accent1 9 5 4" xfId="23291"/>
    <cellStyle name="40% - Accent1 9 6" xfId="23292"/>
    <cellStyle name="40% - Accent1 9 6 2" xfId="23293"/>
    <cellStyle name="40% - Accent1 9 6 2 2" xfId="23294"/>
    <cellStyle name="40% - Accent1 9 6 3" xfId="23295"/>
    <cellStyle name="40% - Accent1 9 7" xfId="23296"/>
    <cellStyle name="40% - Accent1 9 7 2" xfId="23297"/>
    <cellStyle name="40% - Accent1 9 8" xfId="23298"/>
    <cellStyle name="40% - Accent2 10" xfId="23299"/>
    <cellStyle name="40% - Accent2 10 2" xfId="23300"/>
    <cellStyle name="40% - Accent2 10 2 2" xfId="23301"/>
    <cellStyle name="40% - Accent2 10 2 2 2" xfId="23302"/>
    <cellStyle name="40% - Accent2 10 2 2 2 2" xfId="23303"/>
    <cellStyle name="40% - Accent2 10 2 2 2 2 2" xfId="23304"/>
    <cellStyle name="40% - Accent2 10 2 2 2 2 2 2" xfId="23305"/>
    <cellStyle name="40% - Accent2 10 2 2 2 2 2 2 2" xfId="23306"/>
    <cellStyle name="40% - Accent2 10 2 2 2 2 2 3" xfId="23307"/>
    <cellStyle name="40% - Accent2 10 2 2 2 2 3" xfId="23308"/>
    <cellStyle name="40% - Accent2 10 2 2 2 2 3 2" xfId="23309"/>
    <cellStyle name="40% - Accent2 10 2 2 2 2 4" xfId="23310"/>
    <cellStyle name="40% - Accent2 10 2 2 2 3" xfId="23311"/>
    <cellStyle name="40% - Accent2 10 2 2 2 3 2" xfId="23312"/>
    <cellStyle name="40% - Accent2 10 2 2 2 3 2 2" xfId="23313"/>
    <cellStyle name="40% - Accent2 10 2 2 2 3 3" xfId="23314"/>
    <cellStyle name="40% - Accent2 10 2 2 2 4" xfId="23315"/>
    <cellStyle name="40% - Accent2 10 2 2 2 4 2" xfId="23316"/>
    <cellStyle name="40% - Accent2 10 2 2 2 5" xfId="23317"/>
    <cellStyle name="40% - Accent2 10 2 2 3" xfId="23318"/>
    <cellStyle name="40% - Accent2 10 2 2 3 2" xfId="23319"/>
    <cellStyle name="40% - Accent2 10 2 2 3 2 2" xfId="23320"/>
    <cellStyle name="40% - Accent2 10 2 2 3 2 2 2" xfId="23321"/>
    <cellStyle name="40% - Accent2 10 2 2 3 2 3" xfId="23322"/>
    <cellStyle name="40% - Accent2 10 2 2 3 3" xfId="23323"/>
    <cellStyle name="40% - Accent2 10 2 2 3 3 2" xfId="23324"/>
    <cellStyle name="40% - Accent2 10 2 2 3 4" xfId="23325"/>
    <cellStyle name="40% - Accent2 10 2 2 4" xfId="23326"/>
    <cellStyle name="40% - Accent2 10 2 2 4 2" xfId="23327"/>
    <cellStyle name="40% - Accent2 10 2 2 4 2 2" xfId="23328"/>
    <cellStyle name="40% - Accent2 10 2 2 4 3" xfId="23329"/>
    <cellStyle name="40% - Accent2 10 2 2 5" xfId="23330"/>
    <cellStyle name="40% - Accent2 10 2 2 5 2" xfId="23331"/>
    <cellStyle name="40% - Accent2 10 2 2 6" xfId="23332"/>
    <cellStyle name="40% - Accent2 10 2 3" xfId="23333"/>
    <cellStyle name="40% - Accent2 10 2 3 2" xfId="23334"/>
    <cellStyle name="40% - Accent2 10 2 3 2 2" xfId="23335"/>
    <cellStyle name="40% - Accent2 10 2 3 2 2 2" xfId="23336"/>
    <cellStyle name="40% - Accent2 10 2 3 2 2 2 2" xfId="23337"/>
    <cellStyle name="40% - Accent2 10 2 3 2 2 3" xfId="23338"/>
    <cellStyle name="40% - Accent2 10 2 3 2 3" xfId="23339"/>
    <cellStyle name="40% - Accent2 10 2 3 2 3 2" xfId="23340"/>
    <cellStyle name="40% - Accent2 10 2 3 2 4" xfId="23341"/>
    <cellStyle name="40% - Accent2 10 2 3 3" xfId="23342"/>
    <cellStyle name="40% - Accent2 10 2 3 3 2" xfId="23343"/>
    <cellStyle name="40% - Accent2 10 2 3 3 2 2" xfId="23344"/>
    <cellStyle name="40% - Accent2 10 2 3 3 3" xfId="23345"/>
    <cellStyle name="40% - Accent2 10 2 3 4" xfId="23346"/>
    <cellStyle name="40% - Accent2 10 2 3 4 2" xfId="23347"/>
    <cellStyle name="40% - Accent2 10 2 3 5" xfId="23348"/>
    <cellStyle name="40% - Accent2 10 2 4" xfId="23349"/>
    <cellStyle name="40% - Accent2 10 2 4 2" xfId="23350"/>
    <cellStyle name="40% - Accent2 10 2 4 2 2" xfId="23351"/>
    <cellStyle name="40% - Accent2 10 2 4 2 2 2" xfId="23352"/>
    <cellStyle name="40% - Accent2 10 2 4 2 3" xfId="23353"/>
    <cellStyle name="40% - Accent2 10 2 4 3" xfId="23354"/>
    <cellStyle name="40% - Accent2 10 2 4 3 2" xfId="23355"/>
    <cellStyle name="40% - Accent2 10 2 4 4" xfId="23356"/>
    <cellStyle name="40% - Accent2 10 2 5" xfId="23357"/>
    <cellStyle name="40% - Accent2 10 2 5 2" xfId="23358"/>
    <cellStyle name="40% - Accent2 10 2 5 2 2" xfId="23359"/>
    <cellStyle name="40% - Accent2 10 2 5 3" xfId="23360"/>
    <cellStyle name="40% - Accent2 10 2 6" xfId="23361"/>
    <cellStyle name="40% - Accent2 10 2 6 2" xfId="23362"/>
    <cellStyle name="40% - Accent2 10 2 7" xfId="23363"/>
    <cellStyle name="40% - Accent2 10 3" xfId="23364"/>
    <cellStyle name="40% - Accent2 10 3 2" xfId="23365"/>
    <cellStyle name="40% - Accent2 10 3 2 2" xfId="23366"/>
    <cellStyle name="40% - Accent2 10 3 2 2 2" xfId="23367"/>
    <cellStyle name="40% - Accent2 10 3 2 2 2 2" xfId="23368"/>
    <cellStyle name="40% - Accent2 10 3 2 2 2 2 2" xfId="23369"/>
    <cellStyle name="40% - Accent2 10 3 2 2 2 3" xfId="23370"/>
    <cellStyle name="40% - Accent2 10 3 2 2 3" xfId="23371"/>
    <cellStyle name="40% - Accent2 10 3 2 2 3 2" xfId="23372"/>
    <cellStyle name="40% - Accent2 10 3 2 2 4" xfId="23373"/>
    <cellStyle name="40% - Accent2 10 3 2 3" xfId="23374"/>
    <cellStyle name="40% - Accent2 10 3 2 3 2" xfId="23375"/>
    <cellStyle name="40% - Accent2 10 3 2 3 2 2" xfId="23376"/>
    <cellStyle name="40% - Accent2 10 3 2 3 3" xfId="23377"/>
    <cellStyle name="40% - Accent2 10 3 2 4" xfId="23378"/>
    <cellStyle name="40% - Accent2 10 3 2 4 2" xfId="23379"/>
    <cellStyle name="40% - Accent2 10 3 2 5" xfId="23380"/>
    <cellStyle name="40% - Accent2 10 3 3" xfId="23381"/>
    <cellStyle name="40% - Accent2 10 3 3 2" xfId="23382"/>
    <cellStyle name="40% - Accent2 10 3 3 2 2" xfId="23383"/>
    <cellStyle name="40% - Accent2 10 3 3 2 2 2" xfId="23384"/>
    <cellStyle name="40% - Accent2 10 3 3 2 3" xfId="23385"/>
    <cellStyle name="40% - Accent2 10 3 3 3" xfId="23386"/>
    <cellStyle name="40% - Accent2 10 3 3 3 2" xfId="23387"/>
    <cellStyle name="40% - Accent2 10 3 3 4" xfId="23388"/>
    <cellStyle name="40% - Accent2 10 3 4" xfId="23389"/>
    <cellStyle name="40% - Accent2 10 3 4 2" xfId="23390"/>
    <cellStyle name="40% - Accent2 10 3 4 2 2" xfId="23391"/>
    <cellStyle name="40% - Accent2 10 3 4 3" xfId="23392"/>
    <cellStyle name="40% - Accent2 10 3 5" xfId="23393"/>
    <cellStyle name="40% - Accent2 10 3 5 2" xfId="23394"/>
    <cellStyle name="40% - Accent2 10 3 6" xfId="23395"/>
    <cellStyle name="40% - Accent2 10 4" xfId="23396"/>
    <cellStyle name="40% - Accent2 10 4 2" xfId="23397"/>
    <cellStyle name="40% - Accent2 10 4 2 2" xfId="23398"/>
    <cellStyle name="40% - Accent2 10 4 2 2 2" xfId="23399"/>
    <cellStyle name="40% - Accent2 10 4 2 2 2 2" xfId="23400"/>
    <cellStyle name="40% - Accent2 10 4 2 2 3" xfId="23401"/>
    <cellStyle name="40% - Accent2 10 4 2 3" xfId="23402"/>
    <cellStyle name="40% - Accent2 10 4 2 3 2" xfId="23403"/>
    <cellStyle name="40% - Accent2 10 4 2 4" xfId="23404"/>
    <cellStyle name="40% - Accent2 10 4 3" xfId="23405"/>
    <cellStyle name="40% - Accent2 10 4 3 2" xfId="23406"/>
    <cellStyle name="40% - Accent2 10 4 3 2 2" xfId="23407"/>
    <cellStyle name="40% - Accent2 10 4 3 3" xfId="23408"/>
    <cellStyle name="40% - Accent2 10 4 4" xfId="23409"/>
    <cellStyle name="40% - Accent2 10 4 4 2" xfId="23410"/>
    <cellStyle name="40% - Accent2 10 4 5" xfId="23411"/>
    <cellStyle name="40% - Accent2 10 5" xfId="23412"/>
    <cellStyle name="40% - Accent2 10 5 2" xfId="23413"/>
    <cellStyle name="40% - Accent2 10 5 2 2" xfId="23414"/>
    <cellStyle name="40% - Accent2 10 5 2 2 2" xfId="23415"/>
    <cellStyle name="40% - Accent2 10 5 2 3" xfId="23416"/>
    <cellStyle name="40% - Accent2 10 5 3" xfId="23417"/>
    <cellStyle name="40% - Accent2 10 5 3 2" xfId="23418"/>
    <cellStyle name="40% - Accent2 10 5 4" xfId="23419"/>
    <cellStyle name="40% - Accent2 10 6" xfId="23420"/>
    <cellStyle name="40% - Accent2 10 6 2" xfId="23421"/>
    <cellStyle name="40% - Accent2 10 6 2 2" xfId="23422"/>
    <cellStyle name="40% - Accent2 10 6 3" xfId="23423"/>
    <cellStyle name="40% - Accent2 10 7" xfId="23424"/>
    <cellStyle name="40% - Accent2 10 7 2" xfId="23425"/>
    <cellStyle name="40% - Accent2 10 8" xfId="23426"/>
    <cellStyle name="40% - Accent2 11" xfId="23427"/>
    <cellStyle name="40% - Accent2 11 2" xfId="23428"/>
    <cellStyle name="40% - Accent2 11 2 2" xfId="23429"/>
    <cellStyle name="40% - Accent2 11 2 2 2" xfId="23430"/>
    <cellStyle name="40% - Accent2 11 2 2 2 2" xfId="23431"/>
    <cellStyle name="40% - Accent2 11 2 2 2 2 2" xfId="23432"/>
    <cellStyle name="40% - Accent2 11 2 2 2 2 2 2" xfId="23433"/>
    <cellStyle name="40% - Accent2 11 2 2 2 2 2 2 2" xfId="23434"/>
    <cellStyle name="40% - Accent2 11 2 2 2 2 2 3" xfId="23435"/>
    <cellStyle name="40% - Accent2 11 2 2 2 2 3" xfId="23436"/>
    <cellStyle name="40% - Accent2 11 2 2 2 2 3 2" xfId="23437"/>
    <cellStyle name="40% - Accent2 11 2 2 2 2 4" xfId="23438"/>
    <cellStyle name="40% - Accent2 11 2 2 2 3" xfId="23439"/>
    <cellStyle name="40% - Accent2 11 2 2 2 3 2" xfId="23440"/>
    <cellStyle name="40% - Accent2 11 2 2 2 3 2 2" xfId="23441"/>
    <cellStyle name="40% - Accent2 11 2 2 2 3 3" xfId="23442"/>
    <cellStyle name="40% - Accent2 11 2 2 2 4" xfId="23443"/>
    <cellStyle name="40% - Accent2 11 2 2 2 4 2" xfId="23444"/>
    <cellStyle name="40% - Accent2 11 2 2 2 5" xfId="23445"/>
    <cellStyle name="40% - Accent2 11 2 2 3" xfId="23446"/>
    <cellStyle name="40% - Accent2 11 2 2 3 2" xfId="23447"/>
    <cellStyle name="40% - Accent2 11 2 2 3 2 2" xfId="23448"/>
    <cellStyle name="40% - Accent2 11 2 2 3 2 2 2" xfId="23449"/>
    <cellStyle name="40% - Accent2 11 2 2 3 2 3" xfId="23450"/>
    <cellStyle name="40% - Accent2 11 2 2 3 3" xfId="23451"/>
    <cellStyle name="40% - Accent2 11 2 2 3 3 2" xfId="23452"/>
    <cellStyle name="40% - Accent2 11 2 2 3 4" xfId="23453"/>
    <cellStyle name="40% - Accent2 11 2 2 4" xfId="23454"/>
    <cellStyle name="40% - Accent2 11 2 2 4 2" xfId="23455"/>
    <cellStyle name="40% - Accent2 11 2 2 4 2 2" xfId="23456"/>
    <cellStyle name="40% - Accent2 11 2 2 4 3" xfId="23457"/>
    <cellStyle name="40% - Accent2 11 2 2 5" xfId="23458"/>
    <cellStyle name="40% - Accent2 11 2 2 5 2" xfId="23459"/>
    <cellStyle name="40% - Accent2 11 2 2 6" xfId="23460"/>
    <cellStyle name="40% - Accent2 11 2 3" xfId="23461"/>
    <cellStyle name="40% - Accent2 11 2 3 2" xfId="23462"/>
    <cellStyle name="40% - Accent2 11 2 3 2 2" xfId="23463"/>
    <cellStyle name="40% - Accent2 11 2 3 2 2 2" xfId="23464"/>
    <cellStyle name="40% - Accent2 11 2 3 2 2 2 2" xfId="23465"/>
    <cellStyle name="40% - Accent2 11 2 3 2 2 3" xfId="23466"/>
    <cellStyle name="40% - Accent2 11 2 3 2 3" xfId="23467"/>
    <cellStyle name="40% - Accent2 11 2 3 2 3 2" xfId="23468"/>
    <cellStyle name="40% - Accent2 11 2 3 2 4" xfId="23469"/>
    <cellStyle name="40% - Accent2 11 2 3 3" xfId="23470"/>
    <cellStyle name="40% - Accent2 11 2 3 3 2" xfId="23471"/>
    <cellStyle name="40% - Accent2 11 2 3 3 2 2" xfId="23472"/>
    <cellStyle name="40% - Accent2 11 2 3 3 3" xfId="23473"/>
    <cellStyle name="40% - Accent2 11 2 3 4" xfId="23474"/>
    <cellStyle name="40% - Accent2 11 2 3 4 2" xfId="23475"/>
    <cellStyle name="40% - Accent2 11 2 3 5" xfId="23476"/>
    <cellStyle name="40% - Accent2 11 2 4" xfId="23477"/>
    <cellStyle name="40% - Accent2 11 2 4 2" xfId="23478"/>
    <cellStyle name="40% - Accent2 11 2 4 2 2" xfId="23479"/>
    <cellStyle name="40% - Accent2 11 2 4 2 2 2" xfId="23480"/>
    <cellStyle name="40% - Accent2 11 2 4 2 3" xfId="23481"/>
    <cellStyle name="40% - Accent2 11 2 4 3" xfId="23482"/>
    <cellStyle name="40% - Accent2 11 2 4 3 2" xfId="23483"/>
    <cellStyle name="40% - Accent2 11 2 4 4" xfId="23484"/>
    <cellStyle name="40% - Accent2 11 2 5" xfId="23485"/>
    <cellStyle name="40% - Accent2 11 2 5 2" xfId="23486"/>
    <cellStyle name="40% - Accent2 11 2 5 2 2" xfId="23487"/>
    <cellStyle name="40% - Accent2 11 2 5 3" xfId="23488"/>
    <cellStyle name="40% - Accent2 11 2 6" xfId="23489"/>
    <cellStyle name="40% - Accent2 11 2 6 2" xfId="23490"/>
    <cellStyle name="40% - Accent2 11 2 7" xfId="23491"/>
    <cellStyle name="40% - Accent2 11 3" xfId="23492"/>
    <cellStyle name="40% - Accent2 11 3 2" xfId="23493"/>
    <cellStyle name="40% - Accent2 11 3 2 2" xfId="23494"/>
    <cellStyle name="40% - Accent2 11 3 2 2 2" xfId="23495"/>
    <cellStyle name="40% - Accent2 11 3 2 2 2 2" xfId="23496"/>
    <cellStyle name="40% - Accent2 11 3 2 2 2 2 2" xfId="23497"/>
    <cellStyle name="40% - Accent2 11 3 2 2 2 3" xfId="23498"/>
    <cellStyle name="40% - Accent2 11 3 2 2 3" xfId="23499"/>
    <cellStyle name="40% - Accent2 11 3 2 2 3 2" xfId="23500"/>
    <cellStyle name="40% - Accent2 11 3 2 2 4" xfId="23501"/>
    <cellStyle name="40% - Accent2 11 3 2 3" xfId="23502"/>
    <cellStyle name="40% - Accent2 11 3 2 3 2" xfId="23503"/>
    <cellStyle name="40% - Accent2 11 3 2 3 2 2" xfId="23504"/>
    <cellStyle name="40% - Accent2 11 3 2 3 3" xfId="23505"/>
    <cellStyle name="40% - Accent2 11 3 2 4" xfId="23506"/>
    <cellStyle name="40% - Accent2 11 3 2 4 2" xfId="23507"/>
    <cellStyle name="40% - Accent2 11 3 2 5" xfId="23508"/>
    <cellStyle name="40% - Accent2 11 3 3" xfId="23509"/>
    <cellStyle name="40% - Accent2 11 3 3 2" xfId="23510"/>
    <cellStyle name="40% - Accent2 11 3 3 2 2" xfId="23511"/>
    <cellStyle name="40% - Accent2 11 3 3 2 2 2" xfId="23512"/>
    <cellStyle name="40% - Accent2 11 3 3 2 3" xfId="23513"/>
    <cellStyle name="40% - Accent2 11 3 3 3" xfId="23514"/>
    <cellStyle name="40% - Accent2 11 3 3 3 2" xfId="23515"/>
    <cellStyle name="40% - Accent2 11 3 3 4" xfId="23516"/>
    <cellStyle name="40% - Accent2 11 3 4" xfId="23517"/>
    <cellStyle name="40% - Accent2 11 3 4 2" xfId="23518"/>
    <cellStyle name="40% - Accent2 11 3 4 2 2" xfId="23519"/>
    <cellStyle name="40% - Accent2 11 3 4 3" xfId="23520"/>
    <cellStyle name="40% - Accent2 11 3 5" xfId="23521"/>
    <cellStyle name="40% - Accent2 11 3 5 2" xfId="23522"/>
    <cellStyle name="40% - Accent2 11 3 6" xfId="23523"/>
    <cellStyle name="40% - Accent2 11 4" xfId="23524"/>
    <cellStyle name="40% - Accent2 11 4 2" xfId="23525"/>
    <cellStyle name="40% - Accent2 11 4 2 2" xfId="23526"/>
    <cellStyle name="40% - Accent2 11 4 2 2 2" xfId="23527"/>
    <cellStyle name="40% - Accent2 11 4 2 2 2 2" xfId="23528"/>
    <cellStyle name="40% - Accent2 11 4 2 2 3" xfId="23529"/>
    <cellStyle name="40% - Accent2 11 4 2 3" xfId="23530"/>
    <cellStyle name="40% - Accent2 11 4 2 3 2" xfId="23531"/>
    <cellStyle name="40% - Accent2 11 4 2 4" xfId="23532"/>
    <cellStyle name="40% - Accent2 11 4 3" xfId="23533"/>
    <cellStyle name="40% - Accent2 11 4 3 2" xfId="23534"/>
    <cellStyle name="40% - Accent2 11 4 3 2 2" xfId="23535"/>
    <cellStyle name="40% - Accent2 11 4 3 3" xfId="23536"/>
    <cellStyle name="40% - Accent2 11 4 4" xfId="23537"/>
    <cellStyle name="40% - Accent2 11 4 4 2" xfId="23538"/>
    <cellStyle name="40% - Accent2 11 4 5" xfId="23539"/>
    <cellStyle name="40% - Accent2 11 5" xfId="23540"/>
    <cellStyle name="40% - Accent2 11 5 2" xfId="23541"/>
    <cellStyle name="40% - Accent2 11 5 2 2" xfId="23542"/>
    <cellStyle name="40% - Accent2 11 5 2 2 2" xfId="23543"/>
    <cellStyle name="40% - Accent2 11 5 2 3" xfId="23544"/>
    <cellStyle name="40% - Accent2 11 5 3" xfId="23545"/>
    <cellStyle name="40% - Accent2 11 5 3 2" xfId="23546"/>
    <cellStyle name="40% - Accent2 11 5 4" xfId="23547"/>
    <cellStyle name="40% - Accent2 11 6" xfId="23548"/>
    <cellStyle name="40% - Accent2 11 6 2" xfId="23549"/>
    <cellStyle name="40% - Accent2 11 6 2 2" xfId="23550"/>
    <cellStyle name="40% - Accent2 11 6 3" xfId="23551"/>
    <cellStyle name="40% - Accent2 11 7" xfId="23552"/>
    <cellStyle name="40% - Accent2 11 7 2" xfId="23553"/>
    <cellStyle name="40% - Accent2 11 8" xfId="23554"/>
    <cellStyle name="40% - Accent2 12" xfId="23555"/>
    <cellStyle name="40% - Accent2 12 2" xfId="23556"/>
    <cellStyle name="40% - Accent2 12 2 2" xfId="23557"/>
    <cellStyle name="40% - Accent2 12 2 2 2" xfId="23558"/>
    <cellStyle name="40% - Accent2 12 2 2 2 2" xfId="23559"/>
    <cellStyle name="40% - Accent2 12 2 2 2 2 2" xfId="23560"/>
    <cellStyle name="40% - Accent2 12 2 2 2 2 2 2" xfId="23561"/>
    <cellStyle name="40% - Accent2 12 2 2 2 2 2 2 2" xfId="23562"/>
    <cellStyle name="40% - Accent2 12 2 2 2 2 2 3" xfId="23563"/>
    <cellStyle name="40% - Accent2 12 2 2 2 2 3" xfId="23564"/>
    <cellStyle name="40% - Accent2 12 2 2 2 2 3 2" xfId="23565"/>
    <cellStyle name="40% - Accent2 12 2 2 2 2 4" xfId="23566"/>
    <cellStyle name="40% - Accent2 12 2 2 2 3" xfId="23567"/>
    <cellStyle name="40% - Accent2 12 2 2 2 3 2" xfId="23568"/>
    <cellStyle name="40% - Accent2 12 2 2 2 3 2 2" xfId="23569"/>
    <cellStyle name="40% - Accent2 12 2 2 2 3 3" xfId="23570"/>
    <cellStyle name="40% - Accent2 12 2 2 2 4" xfId="23571"/>
    <cellStyle name="40% - Accent2 12 2 2 2 4 2" xfId="23572"/>
    <cellStyle name="40% - Accent2 12 2 2 2 5" xfId="23573"/>
    <cellStyle name="40% - Accent2 12 2 2 3" xfId="23574"/>
    <cellStyle name="40% - Accent2 12 2 2 3 2" xfId="23575"/>
    <cellStyle name="40% - Accent2 12 2 2 3 2 2" xfId="23576"/>
    <cellStyle name="40% - Accent2 12 2 2 3 2 2 2" xfId="23577"/>
    <cellStyle name="40% - Accent2 12 2 2 3 2 3" xfId="23578"/>
    <cellStyle name="40% - Accent2 12 2 2 3 3" xfId="23579"/>
    <cellStyle name="40% - Accent2 12 2 2 3 3 2" xfId="23580"/>
    <cellStyle name="40% - Accent2 12 2 2 3 4" xfId="23581"/>
    <cellStyle name="40% - Accent2 12 2 2 4" xfId="23582"/>
    <cellStyle name="40% - Accent2 12 2 2 4 2" xfId="23583"/>
    <cellStyle name="40% - Accent2 12 2 2 4 2 2" xfId="23584"/>
    <cellStyle name="40% - Accent2 12 2 2 4 3" xfId="23585"/>
    <cellStyle name="40% - Accent2 12 2 2 5" xfId="23586"/>
    <cellStyle name="40% - Accent2 12 2 2 5 2" xfId="23587"/>
    <cellStyle name="40% - Accent2 12 2 2 6" xfId="23588"/>
    <cellStyle name="40% - Accent2 12 2 3" xfId="23589"/>
    <cellStyle name="40% - Accent2 12 2 3 2" xfId="23590"/>
    <cellStyle name="40% - Accent2 12 2 3 2 2" xfId="23591"/>
    <cellStyle name="40% - Accent2 12 2 3 2 2 2" xfId="23592"/>
    <cellStyle name="40% - Accent2 12 2 3 2 2 2 2" xfId="23593"/>
    <cellStyle name="40% - Accent2 12 2 3 2 2 3" xfId="23594"/>
    <cellStyle name="40% - Accent2 12 2 3 2 3" xfId="23595"/>
    <cellStyle name="40% - Accent2 12 2 3 2 3 2" xfId="23596"/>
    <cellStyle name="40% - Accent2 12 2 3 2 4" xfId="23597"/>
    <cellStyle name="40% - Accent2 12 2 3 3" xfId="23598"/>
    <cellStyle name="40% - Accent2 12 2 3 3 2" xfId="23599"/>
    <cellStyle name="40% - Accent2 12 2 3 3 2 2" xfId="23600"/>
    <cellStyle name="40% - Accent2 12 2 3 3 3" xfId="23601"/>
    <cellStyle name="40% - Accent2 12 2 3 4" xfId="23602"/>
    <cellStyle name="40% - Accent2 12 2 3 4 2" xfId="23603"/>
    <cellStyle name="40% - Accent2 12 2 3 5" xfId="23604"/>
    <cellStyle name="40% - Accent2 12 2 4" xfId="23605"/>
    <cellStyle name="40% - Accent2 12 2 4 2" xfId="23606"/>
    <cellStyle name="40% - Accent2 12 2 4 2 2" xfId="23607"/>
    <cellStyle name="40% - Accent2 12 2 4 2 2 2" xfId="23608"/>
    <cellStyle name="40% - Accent2 12 2 4 2 3" xfId="23609"/>
    <cellStyle name="40% - Accent2 12 2 4 3" xfId="23610"/>
    <cellStyle name="40% - Accent2 12 2 4 3 2" xfId="23611"/>
    <cellStyle name="40% - Accent2 12 2 4 4" xfId="23612"/>
    <cellStyle name="40% - Accent2 12 2 5" xfId="23613"/>
    <cellStyle name="40% - Accent2 12 2 5 2" xfId="23614"/>
    <cellStyle name="40% - Accent2 12 2 5 2 2" xfId="23615"/>
    <cellStyle name="40% - Accent2 12 2 5 3" xfId="23616"/>
    <cellStyle name="40% - Accent2 12 2 6" xfId="23617"/>
    <cellStyle name="40% - Accent2 12 2 6 2" xfId="23618"/>
    <cellStyle name="40% - Accent2 12 2 7" xfId="23619"/>
    <cellStyle name="40% - Accent2 12 3" xfId="23620"/>
    <cellStyle name="40% - Accent2 12 3 2" xfId="23621"/>
    <cellStyle name="40% - Accent2 12 3 2 2" xfId="23622"/>
    <cellStyle name="40% - Accent2 12 3 2 2 2" xfId="23623"/>
    <cellStyle name="40% - Accent2 12 3 2 2 2 2" xfId="23624"/>
    <cellStyle name="40% - Accent2 12 3 2 2 2 2 2" xfId="23625"/>
    <cellStyle name="40% - Accent2 12 3 2 2 2 3" xfId="23626"/>
    <cellStyle name="40% - Accent2 12 3 2 2 3" xfId="23627"/>
    <cellStyle name="40% - Accent2 12 3 2 2 3 2" xfId="23628"/>
    <cellStyle name="40% - Accent2 12 3 2 2 4" xfId="23629"/>
    <cellStyle name="40% - Accent2 12 3 2 3" xfId="23630"/>
    <cellStyle name="40% - Accent2 12 3 2 3 2" xfId="23631"/>
    <cellStyle name="40% - Accent2 12 3 2 3 2 2" xfId="23632"/>
    <cellStyle name="40% - Accent2 12 3 2 3 3" xfId="23633"/>
    <cellStyle name="40% - Accent2 12 3 2 4" xfId="23634"/>
    <cellStyle name="40% - Accent2 12 3 2 4 2" xfId="23635"/>
    <cellStyle name="40% - Accent2 12 3 2 5" xfId="23636"/>
    <cellStyle name="40% - Accent2 12 3 3" xfId="23637"/>
    <cellStyle name="40% - Accent2 12 3 3 2" xfId="23638"/>
    <cellStyle name="40% - Accent2 12 3 3 2 2" xfId="23639"/>
    <cellStyle name="40% - Accent2 12 3 3 2 2 2" xfId="23640"/>
    <cellStyle name="40% - Accent2 12 3 3 2 3" xfId="23641"/>
    <cellStyle name="40% - Accent2 12 3 3 3" xfId="23642"/>
    <cellStyle name="40% - Accent2 12 3 3 3 2" xfId="23643"/>
    <cellStyle name="40% - Accent2 12 3 3 4" xfId="23644"/>
    <cellStyle name="40% - Accent2 12 3 4" xfId="23645"/>
    <cellStyle name="40% - Accent2 12 3 4 2" xfId="23646"/>
    <cellStyle name="40% - Accent2 12 3 4 2 2" xfId="23647"/>
    <cellStyle name="40% - Accent2 12 3 4 3" xfId="23648"/>
    <cellStyle name="40% - Accent2 12 3 5" xfId="23649"/>
    <cellStyle name="40% - Accent2 12 3 5 2" xfId="23650"/>
    <cellStyle name="40% - Accent2 12 3 6" xfId="23651"/>
    <cellStyle name="40% - Accent2 12 4" xfId="23652"/>
    <cellStyle name="40% - Accent2 12 4 2" xfId="23653"/>
    <cellStyle name="40% - Accent2 12 4 2 2" xfId="23654"/>
    <cellStyle name="40% - Accent2 12 4 2 2 2" xfId="23655"/>
    <cellStyle name="40% - Accent2 12 4 2 2 2 2" xfId="23656"/>
    <cellStyle name="40% - Accent2 12 4 2 2 3" xfId="23657"/>
    <cellStyle name="40% - Accent2 12 4 2 3" xfId="23658"/>
    <cellStyle name="40% - Accent2 12 4 2 3 2" xfId="23659"/>
    <cellStyle name="40% - Accent2 12 4 2 4" xfId="23660"/>
    <cellStyle name="40% - Accent2 12 4 3" xfId="23661"/>
    <cellStyle name="40% - Accent2 12 4 3 2" xfId="23662"/>
    <cellStyle name="40% - Accent2 12 4 3 2 2" xfId="23663"/>
    <cellStyle name="40% - Accent2 12 4 3 3" xfId="23664"/>
    <cellStyle name="40% - Accent2 12 4 4" xfId="23665"/>
    <cellStyle name="40% - Accent2 12 4 4 2" xfId="23666"/>
    <cellStyle name="40% - Accent2 12 4 5" xfId="23667"/>
    <cellStyle name="40% - Accent2 12 5" xfId="23668"/>
    <cellStyle name="40% - Accent2 12 5 2" xfId="23669"/>
    <cellStyle name="40% - Accent2 12 5 2 2" xfId="23670"/>
    <cellStyle name="40% - Accent2 12 5 2 2 2" xfId="23671"/>
    <cellStyle name="40% - Accent2 12 5 2 3" xfId="23672"/>
    <cellStyle name="40% - Accent2 12 5 3" xfId="23673"/>
    <cellStyle name="40% - Accent2 12 5 3 2" xfId="23674"/>
    <cellStyle name="40% - Accent2 12 5 4" xfId="23675"/>
    <cellStyle name="40% - Accent2 12 6" xfId="23676"/>
    <cellStyle name="40% - Accent2 12 6 2" xfId="23677"/>
    <cellStyle name="40% - Accent2 12 6 2 2" xfId="23678"/>
    <cellStyle name="40% - Accent2 12 6 3" xfId="23679"/>
    <cellStyle name="40% - Accent2 12 7" xfId="23680"/>
    <cellStyle name="40% - Accent2 12 7 2" xfId="23681"/>
    <cellStyle name="40% - Accent2 12 8" xfId="23682"/>
    <cellStyle name="40% - Accent2 13" xfId="23683"/>
    <cellStyle name="40% - Accent2 13 2" xfId="23684"/>
    <cellStyle name="40% - Accent2 13 2 2" xfId="23685"/>
    <cellStyle name="40% - Accent2 13 2 2 2" xfId="23686"/>
    <cellStyle name="40% - Accent2 13 2 2 2 2" xfId="23687"/>
    <cellStyle name="40% - Accent2 13 2 2 2 2 2" xfId="23688"/>
    <cellStyle name="40% - Accent2 13 2 2 2 2 2 2" xfId="23689"/>
    <cellStyle name="40% - Accent2 13 2 2 2 2 2 2 2" xfId="23690"/>
    <cellStyle name="40% - Accent2 13 2 2 2 2 2 3" xfId="23691"/>
    <cellStyle name="40% - Accent2 13 2 2 2 2 3" xfId="23692"/>
    <cellStyle name="40% - Accent2 13 2 2 2 2 3 2" xfId="23693"/>
    <cellStyle name="40% - Accent2 13 2 2 2 2 4" xfId="23694"/>
    <cellStyle name="40% - Accent2 13 2 2 2 3" xfId="23695"/>
    <cellStyle name="40% - Accent2 13 2 2 2 3 2" xfId="23696"/>
    <cellStyle name="40% - Accent2 13 2 2 2 3 2 2" xfId="23697"/>
    <cellStyle name="40% - Accent2 13 2 2 2 3 3" xfId="23698"/>
    <cellStyle name="40% - Accent2 13 2 2 2 4" xfId="23699"/>
    <cellStyle name="40% - Accent2 13 2 2 2 4 2" xfId="23700"/>
    <cellStyle name="40% - Accent2 13 2 2 2 5" xfId="23701"/>
    <cellStyle name="40% - Accent2 13 2 2 3" xfId="23702"/>
    <cellStyle name="40% - Accent2 13 2 2 3 2" xfId="23703"/>
    <cellStyle name="40% - Accent2 13 2 2 3 2 2" xfId="23704"/>
    <cellStyle name="40% - Accent2 13 2 2 3 2 2 2" xfId="23705"/>
    <cellStyle name="40% - Accent2 13 2 2 3 2 3" xfId="23706"/>
    <cellStyle name="40% - Accent2 13 2 2 3 3" xfId="23707"/>
    <cellStyle name="40% - Accent2 13 2 2 3 3 2" xfId="23708"/>
    <cellStyle name="40% - Accent2 13 2 2 3 4" xfId="23709"/>
    <cellStyle name="40% - Accent2 13 2 2 4" xfId="23710"/>
    <cellStyle name="40% - Accent2 13 2 2 4 2" xfId="23711"/>
    <cellStyle name="40% - Accent2 13 2 2 4 2 2" xfId="23712"/>
    <cellStyle name="40% - Accent2 13 2 2 4 3" xfId="23713"/>
    <cellStyle name="40% - Accent2 13 2 2 5" xfId="23714"/>
    <cellStyle name="40% - Accent2 13 2 2 5 2" xfId="23715"/>
    <cellStyle name="40% - Accent2 13 2 2 6" xfId="23716"/>
    <cellStyle name="40% - Accent2 13 2 3" xfId="23717"/>
    <cellStyle name="40% - Accent2 13 2 3 2" xfId="23718"/>
    <cellStyle name="40% - Accent2 13 2 3 2 2" xfId="23719"/>
    <cellStyle name="40% - Accent2 13 2 3 2 2 2" xfId="23720"/>
    <cellStyle name="40% - Accent2 13 2 3 2 2 2 2" xfId="23721"/>
    <cellStyle name="40% - Accent2 13 2 3 2 2 3" xfId="23722"/>
    <cellStyle name="40% - Accent2 13 2 3 2 3" xfId="23723"/>
    <cellStyle name="40% - Accent2 13 2 3 2 3 2" xfId="23724"/>
    <cellStyle name="40% - Accent2 13 2 3 2 4" xfId="23725"/>
    <cellStyle name="40% - Accent2 13 2 3 3" xfId="23726"/>
    <cellStyle name="40% - Accent2 13 2 3 3 2" xfId="23727"/>
    <cellStyle name="40% - Accent2 13 2 3 3 2 2" xfId="23728"/>
    <cellStyle name="40% - Accent2 13 2 3 3 3" xfId="23729"/>
    <cellStyle name="40% - Accent2 13 2 3 4" xfId="23730"/>
    <cellStyle name="40% - Accent2 13 2 3 4 2" xfId="23731"/>
    <cellStyle name="40% - Accent2 13 2 3 5" xfId="23732"/>
    <cellStyle name="40% - Accent2 13 2 4" xfId="23733"/>
    <cellStyle name="40% - Accent2 13 2 4 2" xfId="23734"/>
    <cellStyle name="40% - Accent2 13 2 4 2 2" xfId="23735"/>
    <cellStyle name="40% - Accent2 13 2 4 2 2 2" xfId="23736"/>
    <cellStyle name="40% - Accent2 13 2 4 2 3" xfId="23737"/>
    <cellStyle name="40% - Accent2 13 2 4 3" xfId="23738"/>
    <cellStyle name="40% - Accent2 13 2 4 3 2" xfId="23739"/>
    <cellStyle name="40% - Accent2 13 2 4 4" xfId="23740"/>
    <cellStyle name="40% - Accent2 13 2 5" xfId="23741"/>
    <cellStyle name="40% - Accent2 13 2 5 2" xfId="23742"/>
    <cellStyle name="40% - Accent2 13 2 5 2 2" xfId="23743"/>
    <cellStyle name="40% - Accent2 13 2 5 3" xfId="23744"/>
    <cellStyle name="40% - Accent2 13 2 6" xfId="23745"/>
    <cellStyle name="40% - Accent2 13 2 6 2" xfId="23746"/>
    <cellStyle name="40% - Accent2 13 2 7" xfId="23747"/>
    <cellStyle name="40% - Accent2 13 3" xfId="23748"/>
    <cellStyle name="40% - Accent2 13 3 2" xfId="23749"/>
    <cellStyle name="40% - Accent2 13 3 2 2" xfId="23750"/>
    <cellStyle name="40% - Accent2 13 3 2 2 2" xfId="23751"/>
    <cellStyle name="40% - Accent2 13 3 2 2 2 2" xfId="23752"/>
    <cellStyle name="40% - Accent2 13 3 2 2 2 2 2" xfId="23753"/>
    <cellStyle name="40% - Accent2 13 3 2 2 2 3" xfId="23754"/>
    <cellStyle name="40% - Accent2 13 3 2 2 3" xfId="23755"/>
    <cellStyle name="40% - Accent2 13 3 2 2 3 2" xfId="23756"/>
    <cellStyle name="40% - Accent2 13 3 2 2 4" xfId="23757"/>
    <cellStyle name="40% - Accent2 13 3 2 3" xfId="23758"/>
    <cellStyle name="40% - Accent2 13 3 2 3 2" xfId="23759"/>
    <cellStyle name="40% - Accent2 13 3 2 3 2 2" xfId="23760"/>
    <cellStyle name="40% - Accent2 13 3 2 3 3" xfId="23761"/>
    <cellStyle name="40% - Accent2 13 3 2 4" xfId="23762"/>
    <cellStyle name="40% - Accent2 13 3 2 4 2" xfId="23763"/>
    <cellStyle name="40% - Accent2 13 3 2 5" xfId="23764"/>
    <cellStyle name="40% - Accent2 13 3 3" xfId="23765"/>
    <cellStyle name="40% - Accent2 13 3 3 2" xfId="23766"/>
    <cellStyle name="40% - Accent2 13 3 3 2 2" xfId="23767"/>
    <cellStyle name="40% - Accent2 13 3 3 2 2 2" xfId="23768"/>
    <cellStyle name="40% - Accent2 13 3 3 2 3" xfId="23769"/>
    <cellStyle name="40% - Accent2 13 3 3 3" xfId="23770"/>
    <cellStyle name="40% - Accent2 13 3 3 3 2" xfId="23771"/>
    <cellStyle name="40% - Accent2 13 3 3 4" xfId="23772"/>
    <cellStyle name="40% - Accent2 13 3 4" xfId="23773"/>
    <cellStyle name="40% - Accent2 13 3 4 2" xfId="23774"/>
    <cellStyle name="40% - Accent2 13 3 4 2 2" xfId="23775"/>
    <cellStyle name="40% - Accent2 13 3 4 3" xfId="23776"/>
    <cellStyle name="40% - Accent2 13 3 5" xfId="23777"/>
    <cellStyle name="40% - Accent2 13 3 5 2" xfId="23778"/>
    <cellStyle name="40% - Accent2 13 3 6" xfId="23779"/>
    <cellStyle name="40% - Accent2 13 4" xfId="23780"/>
    <cellStyle name="40% - Accent2 13 4 2" xfId="23781"/>
    <cellStyle name="40% - Accent2 13 4 2 2" xfId="23782"/>
    <cellStyle name="40% - Accent2 13 4 2 2 2" xfId="23783"/>
    <cellStyle name="40% - Accent2 13 4 2 2 2 2" xfId="23784"/>
    <cellStyle name="40% - Accent2 13 4 2 2 3" xfId="23785"/>
    <cellStyle name="40% - Accent2 13 4 2 3" xfId="23786"/>
    <cellStyle name="40% - Accent2 13 4 2 3 2" xfId="23787"/>
    <cellStyle name="40% - Accent2 13 4 2 4" xfId="23788"/>
    <cellStyle name="40% - Accent2 13 4 3" xfId="23789"/>
    <cellStyle name="40% - Accent2 13 4 3 2" xfId="23790"/>
    <cellStyle name="40% - Accent2 13 4 3 2 2" xfId="23791"/>
    <cellStyle name="40% - Accent2 13 4 3 3" xfId="23792"/>
    <cellStyle name="40% - Accent2 13 4 4" xfId="23793"/>
    <cellStyle name="40% - Accent2 13 4 4 2" xfId="23794"/>
    <cellStyle name="40% - Accent2 13 4 5" xfId="23795"/>
    <cellStyle name="40% - Accent2 13 5" xfId="23796"/>
    <cellStyle name="40% - Accent2 13 5 2" xfId="23797"/>
    <cellStyle name="40% - Accent2 13 5 2 2" xfId="23798"/>
    <cellStyle name="40% - Accent2 13 5 2 2 2" xfId="23799"/>
    <cellStyle name="40% - Accent2 13 5 2 3" xfId="23800"/>
    <cellStyle name="40% - Accent2 13 5 3" xfId="23801"/>
    <cellStyle name="40% - Accent2 13 5 3 2" xfId="23802"/>
    <cellStyle name="40% - Accent2 13 5 4" xfId="23803"/>
    <cellStyle name="40% - Accent2 13 6" xfId="23804"/>
    <cellStyle name="40% - Accent2 13 6 2" xfId="23805"/>
    <cellStyle name="40% - Accent2 13 6 2 2" xfId="23806"/>
    <cellStyle name="40% - Accent2 13 6 3" xfId="23807"/>
    <cellStyle name="40% - Accent2 13 7" xfId="23808"/>
    <cellStyle name="40% - Accent2 13 7 2" xfId="23809"/>
    <cellStyle name="40% - Accent2 13 8" xfId="23810"/>
    <cellStyle name="40% - Accent2 14" xfId="23811"/>
    <cellStyle name="40% - Accent2 14 2" xfId="23812"/>
    <cellStyle name="40% - Accent2 14 2 2" xfId="23813"/>
    <cellStyle name="40% - Accent2 14 2 2 2" xfId="23814"/>
    <cellStyle name="40% - Accent2 14 2 2 2 2" xfId="23815"/>
    <cellStyle name="40% - Accent2 14 2 2 2 2 2" xfId="23816"/>
    <cellStyle name="40% - Accent2 14 2 2 2 2 2 2" xfId="23817"/>
    <cellStyle name="40% - Accent2 14 2 2 2 2 2 2 2" xfId="23818"/>
    <cellStyle name="40% - Accent2 14 2 2 2 2 2 3" xfId="23819"/>
    <cellStyle name="40% - Accent2 14 2 2 2 2 3" xfId="23820"/>
    <cellStyle name="40% - Accent2 14 2 2 2 2 3 2" xfId="23821"/>
    <cellStyle name="40% - Accent2 14 2 2 2 2 4" xfId="23822"/>
    <cellStyle name="40% - Accent2 14 2 2 2 3" xfId="23823"/>
    <cellStyle name="40% - Accent2 14 2 2 2 3 2" xfId="23824"/>
    <cellStyle name="40% - Accent2 14 2 2 2 3 2 2" xfId="23825"/>
    <cellStyle name="40% - Accent2 14 2 2 2 3 3" xfId="23826"/>
    <cellStyle name="40% - Accent2 14 2 2 2 4" xfId="23827"/>
    <cellStyle name="40% - Accent2 14 2 2 2 4 2" xfId="23828"/>
    <cellStyle name="40% - Accent2 14 2 2 2 5" xfId="23829"/>
    <cellStyle name="40% - Accent2 14 2 2 3" xfId="23830"/>
    <cellStyle name="40% - Accent2 14 2 2 3 2" xfId="23831"/>
    <cellStyle name="40% - Accent2 14 2 2 3 2 2" xfId="23832"/>
    <cellStyle name="40% - Accent2 14 2 2 3 2 2 2" xfId="23833"/>
    <cellStyle name="40% - Accent2 14 2 2 3 2 3" xfId="23834"/>
    <cellStyle name="40% - Accent2 14 2 2 3 3" xfId="23835"/>
    <cellStyle name="40% - Accent2 14 2 2 3 3 2" xfId="23836"/>
    <cellStyle name="40% - Accent2 14 2 2 3 4" xfId="23837"/>
    <cellStyle name="40% - Accent2 14 2 2 4" xfId="23838"/>
    <cellStyle name="40% - Accent2 14 2 2 4 2" xfId="23839"/>
    <cellStyle name="40% - Accent2 14 2 2 4 2 2" xfId="23840"/>
    <cellStyle name="40% - Accent2 14 2 2 4 3" xfId="23841"/>
    <cellStyle name="40% - Accent2 14 2 2 5" xfId="23842"/>
    <cellStyle name="40% - Accent2 14 2 2 5 2" xfId="23843"/>
    <cellStyle name="40% - Accent2 14 2 2 6" xfId="23844"/>
    <cellStyle name="40% - Accent2 14 2 3" xfId="23845"/>
    <cellStyle name="40% - Accent2 14 2 3 2" xfId="23846"/>
    <cellStyle name="40% - Accent2 14 2 3 2 2" xfId="23847"/>
    <cellStyle name="40% - Accent2 14 2 3 2 2 2" xfId="23848"/>
    <cellStyle name="40% - Accent2 14 2 3 2 2 2 2" xfId="23849"/>
    <cellStyle name="40% - Accent2 14 2 3 2 2 3" xfId="23850"/>
    <cellStyle name="40% - Accent2 14 2 3 2 3" xfId="23851"/>
    <cellStyle name="40% - Accent2 14 2 3 2 3 2" xfId="23852"/>
    <cellStyle name="40% - Accent2 14 2 3 2 4" xfId="23853"/>
    <cellStyle name="40% - Accent2 14 2 3 3" xfId="23854"/>
    <cellStyle name="40% - Accent2 14 2 3 3 2" xfId="23855"/>
    <cellStyle name="40% - Accent2 14 2 3 3 2 2" xfId="23856"/>
    <cellStyle name="40% - Accent2 14 2 3 3 3" xfId="23857"/>
    <cellStyle name="40% - Accent2 14 2 3 4" xfId="23858"/>
    <cellStyle name="40% - Accent2 14 2 3 4 2" xfId="23859"/>
    <cellStyle name="40% - Accent2 14 2 3 5" xfId="23860"/>
    <cellStyle name="40% - Accent2 14 2 4" xfId="23861"/>
    <cellStyle name="40% - Accent2 14 2 4 2" xfId="23862"/>
    <cellStyle name="40% - Accent2 14 2 4 2 2" xfId="23863"/>
    <cellStyle name="40% - Accent2 14 2 4 2 2 2" xfId="23864"/>
    <cellStyle name="40% - Accent2 14 2 4 2 3" xfId="23865"/>
    <cellStyle name="40% - Accent2 14 2 4 3" xfId="23866"/>
    <cellStyle name="40% - Accent2 14 2 4 3 2" xfId="23867"/>
    <cellStyle name="40% - Accent2 14 2 4 4" xfId="23868"/>
    <cellStyle name="40% - Accent2 14 2 5" xfId="23869"/>
    <cellStyle name="40% - Accent2 14 2 5 2" xfId="23870"/>
    <cellStyle name="40% - Accent2 14 2 5 2 2" xfId="23871"/>
    <cellStyle name="40% - Accent2 14 2 5 3" xfId="23872"/>
    <cellStyle name="40% - Accent2 14 2 6" xfId="23873"/>
    <cellStyle name="40% - Accent2 14 2 6 2" xfId="23874"/>
    <cellStyle name="40% - Accent2 14 2 7" xfId="23875"/>
    <cellStyle name="40% - Accent2 14 3" xfId="23876"/>
    <cellStyle name="40% - Accent2 14 3 2" xfId="23877"/>
    <cellStyle name="40% - Accent2 14 3 2 2" xfId="23878"/>
    <cellStyle name="40% - Accent2 14 3 2 2 2" xfId="23879"/>
    <cellStyle name="40% - Accent2 14 3 2 2 2 2" xfId="23880"/>
    <cellStyle name="40% - Accent2 14 3 2 2 2 2 2" xfId="23881"/>
    <cellStyle name="40% - Accent2 14 3 2 2 2 3" xfId="23882"/>
    <cellStyle name="40% - Accent2 14 3 2 2 3" xfId="23883"/>
    <cellStyle name="40% - Accent2 14 3 2 2 3 2" xfId="23884"/>
    <cellStyle name="40% - Accent2 14 3 2 2 4" xfId="23885"/>
    <cellStyle name="40% - Accent2 14 3 2 3" xfId="23886"/>
    <cellStyle name="40% - Accent2 14 3 2 3 2" xfId="23887"/>
    <cellStyle name="40% - Accent2 14 3 2 3 2 2" xfId="23888"/>
    <cellStyle name="40% - Accent2 14 3 2 3 3" xfId="23889"/>
    <cellStyle name="40% - Accent2 14 3 2 4" xfId="23890"/>
    <cellStyle name="40% - Accent2 14 3 2 4 2" xfId="23891"/>
    <cellStyle name="40% - Accent2 14 3 2 5" xfId="23892"/>
    <cellStyle name="40% - Accent2 14 3 3" xfId="23893"/>
    <cellStyle name="40% - Accent2 14 3 3 2" xfId="23894"/>
    <cellStyle name="40% - Accent2 14 3 3 2 2" xfId="23895"/>
    <cellStyle name="40% - Accent2 14 3 3 2 2 2" xfId="23896"/>
    <cellStyle name="40% - Accent2 14 3 3 2 3" xfId="23897"/>
    <cellStyle name="40% - Accent2 14 3 3 3" xfId="23898"/>
    <cellStyle name="40% - Accent2 14 3 3 3 2" xfId="23899"/>
    <cellStyle name="40% - Accent2 14 3 3 4" xfId="23900"/>
    <cellStyle name="40% - Accent2 14 3 4" xfId="23901"/>
    <cellStyle name="40% - Accent2 14 3 4 2" xfId="23902"/>
    <cellStyle name="40% - Accent2 14 3 4 2 2" xfId="23903"/>
    <cellStyle name="40% - Accent2 14 3 4 3" xfId="23904"/>
    <cellStyle name="40% - Accent2 14 3 5" xfId="23905"/>
    <cellStyle name="40% - Accent2 14 3 5 2" xfId="23906"/>
    <cellStyle name="40% - Accent2 14 3 6" xfId="23907"/>
    <cellStyle name="40% - Accent2 14 4" xfId="23908"/>
    <cellStyle name="40% - Accent2 14 4 2" xfId="23909"/>
    <cellStyle name="40% - Accent2 14 4 2 2" xfId="23910"/>
    <cellStyle name="40% - Accent2 14 4 2 2 2" xfId="23911"/>
    <cellStyle name="40% - Accent2 14 4 2 2 2 2" xfId="23912"/>
    <cellStyle name="40% - Accent2 14 4 2 2 3" xfId="23913"/>
    <cellStyle name="40% - Accent2 14 4 2 3" xfId="23914"/>
    <cellStyle name="40% - Accent2 14 4 2 3 2" xfId="23915"/>
    <cellStyle name="40% - Accent2 14 4 2 4" xfId="23916"/>
    <cellStyle name="40% - Accent2 14 4 3" xfId="23917"/>
    <cellStyle name="40% - Accent2 14 4 3 2" xfId="23918"/>
    <cellStyle name="40% - Accent2 14 4 3 2 2" xfId="23919"/>
    <cellStyle name="40% - Accent2 14 4 3 3" xfId="23920"/>
    <cellStyle name="40% - Accent2 14 4 4" xfId="23921"/>
    <cellStyle name="40% - Accent2 14 4 4 2" xfId="23922"/>
    <cellStyle name="40% - Accent2 14 4 5" xfId="23923"/>
    <cellStyle name="40% - Accent2 14 5" xfId="23924"/>
    <cellStyle name="40% - Accent2 14 5 2" xfId="23925"/>
    <cellStyle name="40% - Accent2 14 5 2 2" xfId="23926"/>
    <cellStyle name="40% - Accent2 14 5 2 2 2" xfId="23927"/>
    <cellStyle name="40% - Accent2 14 5 2 3" xfId="23928"/>
    <cellStyle name="40% - Accent2 14 5 3" xfId="23929"/>
    <cellStyle name="40% - Accent2 14 5 3 2" xfId="23930"/>
    <cellStyle name="40% - Accent2 14 5 4" xfId="23931"/>
    <cellStyle name="40% - Accent2 14 6" xfId="23932"/>
    <cellStyle name="40% - Accent2 14 6 2" xfId="23933"/>
    <cellStyle name="40% - Accent2 14 6 2 2" xfId="23934"/>
    <cellStyle name="40% - Accent2 14 6 3" xfId="23935"/>
    <cellStyle name="40% - Accent2 14 7" xfId="23936"/>
    <cellStyle name="40% - Accent2 14 7 2" xfId="23937"/>
    <cellStyle name="40% - Accent2 14 8" xfId="23938"/>
    <cellStyle name="40% - Accent2 15" xfId="23939"/>
    <cellStyle name="40% - Accent2 15 2" xfId="23940"/>
    <cellStyle name="40% - Accent2 15 2 2" xfId="23941"/>
    <cellStyle name="40% - Accent2 15 2 2 2" xfId="23942"/>
    <cellStyle name="40% - Accent2 15 2 2 2 2" xfId="23943"/>
    <cellStyle name="40% - Accent2 15 2 2 2 2 2" xfId="23944"/>
    <cellStyle name="40% - Accent2 15 2 2 2 2 2 2" xfId="23945"/>
    <cellStyle name="40% - Accent2 15 2 2 2 2 2 2 2" xfId="23946"/>
    <cellStyle name="40% - Accent2 15 2 2 2 2 2 3" xfId="23947"/>
    <cellStyle name="40% - Accent2 15 2 2 2 2 3" xfId="23948"/>
    <cellStyle name="40% - Accent2 15 2 2 2 2 3 2" xfId="23949"/>
    <cellStyle name="40% - Accent2 15 2 2 2 2 4" xfId="23950"/>
    <cellStyle name="40% - Accent2 15 2 2 2 3" xfId="23951"/>
    <cellStyle name="40% - Accent2 15 2 2 2 3 2" xfId="23952"/>
    <cellStyle name="40% - Accent2 15 2 2 2 3 2 2" xfId="23953"/>
    <cellStyle name="40% - Accent2 15 2 2 2 3 3" xfId="23954"/>
    <cellStyle name="40% - Accent2 15 2 2 2 4" xfId="23955"/>
    <cellStyle name="40% - Accent2 15 2 2 2 4 2" xfId="23956"/>
    <cellStyle name="40% - Accent2 15 2 2 2 5" xfId="23957"/>
    <cellStyle name="40% - Accent2 15 2 2 3" xfId="23958"/>
    <cellStyle name="40% - Accent2 15 2 2 3 2" xfId="23959"/>
    <cellStyle name="40% - Accent2 15 2 2 3 2 2" xfId="23960"/>
    <cellStyle name="40% - Accent2 15 2 2 3 2 2 2" xfId="23961"/>
    <cellStyle name="40% - Accent2 15 2 2 3 2 3" xfId="23962"/>
    <cellStyle name="40% - Accent2 15 2 2 3 3" xfId="23963"/>
    <cellStyle name="40% - Accent2 15 2 2 3 3 2" xfId="23964"/>
    <cellStyle name="40% - Accent2 15 2 2 3 4" xfId="23965"/>
    <cellStyle name="40% - Accent2 15 2 2 4" xfId="23966"/>
    <cellStyle name="40% - Accent2 15 2 2 4 2" xfId="23967"/>
    <cellStyle name="40% - Accent2 15 2 2 4 2 2" xfId="23968"/>
    <cellStyle name="40% - Accent2 15 2 2 4 3" xfId="23969"/>
    <cellStyle name="40% - Accent2 15 2 2 5" xfId="23970"/>
    <cellStyle name="40% - Accent2 15 2 2 5 2" xfId="23971"/>
    <cellStyle name="40% - Accent2 15 2 2 6" xfId="23972"/>
    <cellStyle name="40% - Accent2 15 2 3" xfId="23973"/>
    <cellStyle name="40% - Accent2 15 2 3 2" xfId="23974"/>
    <cellStyle name="40% - Accent2 15 2 3 2 2" xfId="23975"/>
    <cellStyle name="40% - Accent2 15 2 3 2 2 2" xfId="23976"/>
    <cellStyle name="40% - Accent2 15 2 3 2 2 2 2" xfId="23977"/>
    <cellStyle name="40% - Accent2 15 2 3 2 2 3" xfId="23978"/>
    <cellStyle name="40% - Accent2 15 2 3 2 3" xfId="23979"/>
    <cellStyle name="40% - Accent2 15 2 3 2 3 2" xfId="23980"/>
    <cellStyle name="40% - Accent2 15 2 3 2 4" xfId="23981"/>
    <cellStyle name="40% - Accent2 15 2 3 3" xfId="23982"/>
    <cellStyle name="40% - Accent2 15 2 3 3 2" xfId="23983"/>
    <cellStyle name="40% - Accent2 15 2 3 3 2 2" xfId="23984"/>
    <cellStyle name="40% - Accent2 15 2 3 3 3" xfId="23985"/>
    <cellStyle name="40% - Accent2 15 2 3 4" xfId="23986"/>
    <cellStyle name="40% - Accent2 15 2 3 4 2" xfId="23987"/>
    <cellStyle name="40% - Accent2 15 2 3 5" xfId="23988"/>
    <cellStyle name="40% - Accent2 15 2 4" xfId="23989"/>
    <cellStyle name="40% - Accent2 15 2 4 2" xfId="23990"/>
    <cellStyle name="40% - Accent2 15 2 4 2 2" xfId="23991"/>
    <cellStyle name="40% - Accent2 15 2 4 2 2 2" xfId="23992"/>
    <cellStyle name="40% - Accent2 15 2 4 2 3" xfId="23993"/>
    <cellStyle name="40% - Accent2 15 2 4 3" xfId="23994"/>
    <cellStyle name="40% - Accent2 15 2 4 3 2" xfId="23995"/>
    <cellStyle name="40% - Accent2 15 2 4 4" xfId="23996"/>
    <cellStyle name="40% - Accent2 15 2 5" xfId="23997"/>
    <cellStyle name="40% - Accent2 15 2 5 2" xfId="23998"/>
    <cellStyle name="40% - Accent2 15 2 5 2 2" xfId="23999"/>
    <cellStyle name="40% - Accent2 15 2 5 3" xfId="24000"/>
    <cellStyle name="40% - Accent2 15 2 6" xfId="24001"/>
    <cellStyle name="40% - Accent2 15 2 6 2" xfId="24002"/>
    <cellStyle name="40% - Accent2 15 2 7" xfId="24003"/>
    <cellStyle name="40% - Accent2 15 3" xfId="24004"/>
    <cellStyle name="40% - Accent2 15 3 2" xfId="24005"/>
    <cellStyle name="40% - Accent2 15 3 2 2" xfId="24006"/>
    <cellStyle name="40% - Accent2 15 3 2 2 2" xfId="24007"/>
    <cellStyle name="40% - Accent2 15 3 2 2 2 2" xfId="24008"/>
    <cellStyle name="40% - Accent2 15 3 2 2 2 2 2" xfId="24009"/>
    <cellStyle name="40% - Accent2 15 3 2 2 2 3" xfId="24010"/>
    <cellStyle name="40% - Accent2 15 3 2 2 3" xfId="24011"/>
    <cellStyle name="40% - Accent2 15 3 2 2 3 2" xfId="24012"/>
    <cellStyle name="40% - Accent2 15 3 2 2 4" xfId="24013"/>
    <cellStyle name="40% - Accent2 15 3 2 3" xfId="24014"/>
    <cellStyle name="40% - Accent2 15 3 2 3 2" xfId="24015"/>
    <cellStyle name="40% - Accent2 15 3 2 3 2 2" xfId="24016"/>
    <cellStyle name="40% - Accent2 15 3 2 3 3" xfId="24017"/>
    <cellStyle name="40% - Accent2 15 3 2 4" xfId="24018"/>
    <cellStyle name="40% - Accent2 15 3 2 4 2" xfId="24019"/>
    <cellStyle name="40% - Accent2 15 3 2 5" xfId="24020"/>
    <cellStyle name="40% - Accent2 15 3 3" xfId="24021"/>
    <cellStyle name="40% - Accent2 15 3 3 2" xfId="24022"/>
    <cellStyle name="40% - Accent2 15 3 3 2 2" xfId="24023"/>
    <cellStyle name="40% - Accent2 15 3 3 2 2 2" xfId="24024"/>
    <cellStyle name="40% - Accent2 15 3 3 2 3" xfId="24025"/>
    <cellStyle name="40% - Accent2 15 3 3 3" xfId="24026"/>
    <cellStyle name="40% - Accent2 15 3 3 3 2" xfId="24027"/>
    <cellStyle name="40% - Accent2 15 3 3 4" xfId="24028"/>
    <cellStyle name="40% - Accent2 15 3 4" xfId="24029"/>
    <cellStyle name="40% - Accent2 15 3 4 2" xfId="24030"/>
    <cellStyle name="40% - Accent2 15 3 4 2 2" xfId="24031"/>
    <cellStyle name="40% - Accent2 15 3 4 3" xfId="24032"/>
    <cellStyle name="40% - Accent2 15 3 5" xfId="24033"/>
    <cellStyle name="40% - Accent2 15 3 5 2" xfId="24034"/>
    <cellStyle name="40% - Accent2 15 3 6" xfId="24035"/>
    <cellStyle name="40% - Accent2 15 4" xfId="24036"/>
    <cellStyle name="40% - Accent2 15 4 2" xfId="24037"/>
    <cellStyle name="40% - Accent2 15 4 2 2" xfId="24038"/>
    <cellStyle name="40% - Accent2 15 4 2 2 2" xfId="24039"/>
    <cellStyle name="40% - Accent2 15 4 2 2 2 2" xfId="24040"/>
    <cellStyle name="40% - Accent2 15 4 2 2 3" xfId="24041"/>
    <cellStyle name="40% - Accent2 15 4 2 3" xfId="24042"/>
    <cellStyle name="40% - Accent2 15 4 2 3 2" xfId="24043"/>
    <cellStyle name="40% - Accent2 15 4 2 4" xfId="24044"/>
    <cellStyle name="40% - Accent2 15 4 3" xfId="24045"/>
    <cellStyle name="40% - Accent2 15 4 3 2" xfId="24046"/>
    <cellStyle name="40% - Accent2 15 4 3 2 2" xfId="24047"/>
    <cellStyle name="40% - Accent2 15 4 3 3" xfId="24048"/>
    <cellStyle name="40% - Accent2 15 4 4" xfId="24049"/>
    <cellStyle name="40% - Accent2 15 4 4 2" xfId="24050"/>
    <cellStyle name="40% - Accent2 15 4 5" xfId="24051"/>
    <cellStyle name="40% - Accent2 15 5" xfId="24052"/>
    <cellStyle name="40% - Accent2 15 5 2" xfId="24053"/>
    <cellStyle name="40% - Accent2 15 5 2 2" xfId="24054"/>
    <cellStyle name="40% - Accent2 15 5 2 2 2" xfId="24055"/>
    <cellStyle name="40% - Accent2 15 5 2 3" xfId="24056"/>
    <cellStyle name="40% - Accent2 15 5 3" xfId="24057"/>
    <cellStyle name="40% - Accent2 15 5 3 2" xfId="24058"/>
    <cellStyle name="40% - Accent2 15 5 4" xfId="24059"/>
    <cellStyle name="40% - Accent2 15 6" xfId="24060"/>
    <cellStyle name="40% - Accent2 15 6 2" xfId="24061"/>
    <cellStyle name="40% - Accent2 15 6 2 2" xfId="24062"/>
    <cellStyle name="40% - Accent2 15 6 3" xfId="24063"/>
    <cellStyle name="40% - Accent2 15 7" xfId="24064"/>
    <cellStyle name="40% - Accent2 15 7 2" xfId="24065"/>
    <cellStyle name="40% - Accent2 15 8" xfId="24066"/>
    <cellStyle name="40% - Accent2 16" xfId="24067"/>
    <cellStyle name="40% - Accent2 16 2" xfId="24068"/>
    <cellStyle name="40% - Accent2 16 2 2" xfId="24069"/>
    <cellStyle name="40% - Accent2 16 2 2 2" xfId="24070"/>
    <cellStyle name="40% - Accent2 16 2 2 2 2" xfId="24071"/>
    <cellStyle name="40% - Accent2 16 2 2 2 2 2" xfId="24072"/>
    <cellStyle name="40% - Accent2 16 2 2 2 2 2 2" xfId="24073"/>
    <cellStyle name="40% - Accent2 16 2 2 2 2 2 2 2" xfId="24074"/>
    <cellStyle name="40% - Accent2 16 2 2 2 2 2 3" xfId="24075"/>
    <cellStyle name="40% - Accent2 16 2 2 2 2 3" xfId="24076"/>
    <cellStyle name="40% - Accent2 16 2 2 2 2 3 2" xfId="24077"/>
    <cellStyle name="40% - Accent2 16 2 2 2 2 4" xfId="24078"/>
    <cellStyle name="40% - Accent2 16 2 2 2 3" xfId="24079"/>
    <cellStyle name="40% - Accent2 16 2 2 2 3 2" xfId="24080"/>
    <cellStyle name="40% - Accent2 16 2 2 2 3 2 2" xfId="24081"/>
    <cellStyle name="40% - Accent2 16 2 2 2 3 3" xfId="24082"/>
    <cellStyle name="40% - Accent2 16 2 2 2 4" xfId="24083"/>
    <cellStyle name="40% - Accent2 16 2 2 2 4 2" xfId="24084"/>
    <cellStyle name="40% - Accent2 16 2 2 2 5" xfId="24085"/>
    <cellStyle name="40% - Accent2 16 2 2 3" xfId="24086"/>
    <cellStyle name="40% - Accent2 16 2 2 3 2" xfId="24087"/>
    <cellStyle name="40% - Accent2 16 2 2 3 2 2" xfId="24088"/>
    <cellStyle name="40% - Accent2 16 2 2 3 2 2 2" xfId="24089"/>
    <cellStyle name="40% - Accent2 16 2 2 3 2 3" xfId="24090"/>
    <cellStyle name="40% - Accent2 16 2 2 3 3" xfId="24091"/>
    <cellStyle name="40% - Accent2 16 2 2 3 3 2" xfId="24092"/>
    <cellStyle name="40% - Accent2 16 2 2 3 4" xfId="24093"/>
    <cellStyle name="40% - Accent2 16 2 2 4" xfId="24094"/>
    <cellStyle name="40% - Accent2 16 2 2 4 2" xfId="24095"/>
    <cellStyle name="40% - Accent2 16 2 2 4 2 2" xfId="24096"/>
    <cellStyle name="40% - Accent2 16 2 2 4 3" xfId="24097"/>
    <cellStyle name="40% - Accent2 16 2 2 5" xfId="24098"/>
    <cellStyle name="40% - Accent2 16 2 2 5 2" xfId="24099"/>
    <cellStyle name="40% - Accent2 16 2 2 6" xfId="24100"/>
    <cellStyle name="40% - Accent2 16 2 3" xfId="24101"/>
    <cellStyle name="40% - Accent2 16 2 3 2" xfId="24102"/>
    <cellStyle name="40% - Accent2 16 2 3 2 2" xfId="24103"/>
    <cellStyle name="40% - Accent2 16 2 3 2 2 2" xfId="24104"/>
    <cellStyle name="40% - Accent2 16 2 3 2 2 2 2" xfId="24105"/>
    <cellStyle name="40% - Accent2 16 2 3 2 2 3" xfId="24106"/>
    <cellStyle name="40% - Accent2 16 2 3 2 3" xfId="24107"/>
    <cellStyle name="40% - Accent2 16 2 3 2 3 2" xfId="24108"/>
    <cellStyle name="40% - Accent2 16 2 3 2 4" xfId="24109"/>
    <cellStyle name="40% - Accent2 16 2 3 3" xfId="24110"/>
    <cellStyle name="40% - Accent2 16 2 3 3 2" xfId="24111"/>
    <cellStyle name="40% - Accent2 16 2 3 3 2 2" xfId="24112"/>
    <cellStyle name="40% - Accent2 16 2 3 3 3" xfId="24113"/>
    <cellStyle name="40% - Accent2 16 2 3 4" xfId="24114"/>
    <cellStyle name="40% - Accent2 16 2 3 4 2" xfId="24115"/>
    <cellStyle name="40% - Accent2 16 2 3 5" xfId="24116"/>
    <cellStyle name="40% - Accent2 16 2 4" xfId="24117"/>
    <cellStyle name="40% - Accent2 16 2 4 2" xfId="24118"/>
    <cellStyle name="40% - Accent2 16 2 4 2 2" xfId="24119"/>
    <cellStyle name="40% - Accent2 16 2 4 2 2 2" xfId="24120"/>
    <cellStyle name="40% - Accent2 16 2 4 2 3" xfId="24121"/>
    <cellStyle name="40% - Accent2 16 2 4 3" xfId="24122"/>
    <cellStyle name="40% - Accent2 16 2 4 3 2" xfId="24123"/>
    <cellStyle name="40% - Accent2 16 2 4 4" xfId="24124"/>
    <cellStyle name="40% - Accent2 16 2 5" xfId="24125"/>
    <cellStyle name="40% - Accent2 16 2 5 2" xfId="24126"/>
    <cellStyle name="40% - Accent2 16 2 5 2 2" xfId="24127"/>
    <cellStyle name="40% - Accent2 16 2 5 3" xfId="24128"/>
    <cellStyle name="40% - Accent2 16 2 6" xfId="24129"/>
    <cellStyle name="40% - Accent2 16 2 6 2" xfId="24130"/>
    <cellStyle name="40% - Accent2 16 2 7" xfId="24131"/>
    <cellStyle name="40% - Accent2 16 3" xfId="24132"/>
    <cellStyle name="40% - Accent2 16 3 2" xfId="24133"/>
    <cellStyle name="40% - Accent2 16 3 2 2" xfId="24134"/>
    <cellStyle name="40% - Accent2 16 3 2 2 2" xfId="24135"/>
    <cellStyle name="40% - Accent2 16 3 2 2 2 2" xfId="24136"/>
    <cellStyle name="40% - Accent2 16 3 2 2 2 2 2" xfId="24137"/>
    <cellStyle name="40% - Accent2 16 3 2 2 2 3" xfId="24138"/>
    <cellStyle name="40% - Accent2 16 3 2 2 3" xfId="24139"/>
    <cellStyle name="40% - Accent2 16 3 2 2 3 2" xfId="24140"/>
    <cellStyle name="40% - Accent2 16 3 2 2 4" xfId="24141"/>
    <cellStyle name="40% - Accent2 16 3 2 3" xfId="24142"/>
    <cellStyle name="40% - Accent2 16 3 2 3 2" xfId="24143"/>
    <cellStyle name="40% - Accent2 16 3 2 3 2 2" xfId="24144"/>
    <cellStyle name="40% - Accent2 16 3 2 3 3" xfId="24145"/>
    <cellStyle name="40% - Accent2 16 3 2 4" xfId="24146"/>
    <cellStyle name="40% - Accent2 16 3 2 4 2" xfId="24147"/>
    <cellStyle name="40% - Accent2 16 3 2 5" xfId="24148"/>
    <cellStyle name="40% - Accent2 16 3 3" xfId="24149"/>
    <cellStyle name="40% - Accent2 16 3 3 2" xfId="24150"/>
    <cellStyle name="40% - Accent2 16 3 3 2 2" xfId="24151"/>
    <cellStyle name="40% - Accent2 16 3 3 2 2 2" xfId="24152"/>
    <cellStyle name="40% - Accent2 16 3 3 2 3" xfId="24153"/>
    <cellStyle name="40% - Accent2 16 3 3 3" xfId="24154"/>
    <cellStyle name="40% - Accent2 16 3 3 3 2" xfId="24155"/>
    <cellStyle name="40% - Accent2 16 3 3 4" xfId="24156"/>
    <cellStyle name="40% - Accent2 16 3 4" xfId="24157"/>
    <cellStyle name="40% - Accent2 16 3 4 2" xfId="24158"/>
    <cellStyle name="40% - Accent2 16 3 4 2 2" xfId="24159"/>
    <cellStyle name="40% - Accent2 16 3 4 3" xfId="24160"/>
    <cellStyle name="40% - Accent2 16 3 5" xfId="24161"/>
    <cellStyle name="40% - Accent2 16 3 5 2" xfId="24162"/>
    <cellStyle name="40% - Accent2 16 3 6" xfId="24163"/>
    <cellStyle name="40% - Accent2 16 4" xfId="24164"/>
    <cellStyle name="40% - Accent2 16 4 2" xfId="24165"/>
    <cellStyle name="40% - Accent2 16 4 2 2" xfId="24166"/>
    <cellStyle name="40% - Accent2 16 4 2 2 2" xfId="24167"/>
    <cellStyle name="40% - Accent2 16 4 2 2 2 2" xfId="24168"/>
    <cellStyle name="40% - Accent2 16 4 2 2 3" xfId="24169"/>
    <cellStyle name="40% - Accent2 16 4 2 3" xfId="24170"/>
    <cellStyle name="40% - Accent2 16 4 2 3 2" xfId="24171"/>
    <cellStyle name="40% - Accent2 16 4 2 4" xfId="24172"/>
    <cellStyle name="40% - Accent2 16 4 3" xfId="24173"/>
    <cellStyle name="40% - Accent2 16 4 3 2" xfId="24174"/>
    <cellStyle name="40% - Accent2 16 4 3 2 2" xfId="24175"/>
    <cellStyle name="40% - Accent2 16 4 3 3" xfId="24176"/>
    <cellStyle name="40% - Accent2 16 4 4" xfId="24177"/>
    <cellStyle name="40% - Accent2 16 4 4 2" xfId="24178"/>
    <cellStyle name="40% - Accent2 16 4 5" xfId="24179"/>
    <cellStyle name="40% - Accent2 16 5" xfId="24180"/>
    <cellStyle name="40% - Accent2 16 5 2" xfId="24181"/>
    <cellStyle name="40% - Accent2 16 5 2 2" xfId="24182"/>
    <cellStyle name="40% - Accent2 16 5 2 2 2" xfId="24183"/>
    <cellStyle name="40% - Accent2 16 5 2 3" xfId="24184"/>
    <cellStyle name="40% - Accent2 16 5 3" xfId="24185"/>
    <cellStyle name="40% - Accent2 16 5 3 2" xfId="24186"/>
    <cellStyle name="40% - Accent2 16 5 4" xfId="24187"/>
    <cellStyle name="40% - Accent2 16 6" xfId="24188"/>
    <cellStyle name="40% - Accent2 16 6 2" xfId="24189"/>
    <cellStyle name="40% - Accent2 16 6 2 2" xfId="24190"/>
    <cellStyle name="40% - Accent2 16 6 3" xfId="24191"/>
    <cellStyle name="40% - Accent2 16 7" xfId="24192"/>
    <cellStyle name="40% - Accent2 16 7 2" xfId="24193"/>
    <cellStyle name="40% - Accent2 16 8" xfId="24194"/>
    <cellStyle name="40% - Accent2 17" xfId="24195"/>
    <cellStyle name="40% - Accent2 17 2" xfId="24196"/>
    <cellStyle name="40% - Accent2 17 2 2" xfId="24197"/>
    <cellStyle name="40% - Accent2 17 2 2 2" xfId="24198"/>
    <cellStyle name="40% - Accent2 17 2 2 2 2" xfId="24199"/>
    <cellStyle name="40% - Accent2 17 2 2 2 2 2" xfId="24200"/>
    <cellStyle name="40% - Accent2 17 2 2 2 2 2 2" xfId="24201"/>
    <cellStyle name="40% - Accent2 17 2 2 2 2 2 2 2" xfId="24202"/>
    <cellStyle name="40% - Accent2 17 2 2 2 2 2 3" xfId="24203"/>
    <cellStyle name="40% - Accent2 17 2 2 2 2 3" xfId="24204"/>
    <cellStyle name="40% - Accent2 17 2 2 2 2 3 2" xfId="24205"/>
    <cellStyle name="40% - Accent2 17 2 2 2 2 4" xfId="24206"/>
    <cellStyle name="40% - Accent2 17 2 2 2 3" xfId="24207"/>
    <cellStyle name="40% - Accent2 17 2 2 2 3 2" xfId="24208"/>
    <cellStyle name="40% - Accent2 17 2 2 2 3 2 2" xfId="24209"/>
    <cellStyle name="40% - Accent2 17 2 2 2 3 3" xfId="24210"/>
    <cellStyle name="40% - Accent2 17 2 2 2 4" xfId="24211"/>
    <cellStyle name="40% - Accent2 17 2 2 2 4 2" xfId="24212"/>
    <cellStyle name="40% - Accent2 17 2 2 2 5" xfId="24213"/>
    <cellStyle name="40% - Accent2 17 2 2 3" xfId="24214"/>
    <cellStyle name="40% - Accent2 17 2 2 3 2" xfId="24215"/>
    <cellStyle name="40% - Accent2 17 2 2 3 2 2" xfId="24216"/>
    <cellStyle name="40% - Accent2 17 2 2 3 2 2 2" xfId="24217"/>
    <cellStyle name="40% - Accent2 17 2 2 3 2 3" xfId="24218"/>
    <cellStyle name="40% - Accent2 17 2 2 3 3" xfId="24219"/>
    <cellStyle name="40% - Accent2 17 2 2 3 3 2" xfId="24220"/>
    <cellStyle name="40% - Accent2 17 2 2 3 4" xfId="24221"/>
    <cellStyle name="40% - Accent2 17 2 2 4" xfId="24222"/>
    <cellStyle name="40% - Accent2 17 2 2 4 2" xfId="24223"/>
    <cellStyle name="40% - Accent2 17 2 2 4 2 2" xfId="24224"/>
    <cellStyle name="40% - Accent2 17 2 2 4 3" xfId="24225"/>
    <cellStyle name="40% - Accent2 17 2 2 5" xfId="24226"/>
    <cellStyle name="40% - Accent2 17 2 2 5 2" xfId="24227"/>
    <cellStyle name="40% - Accent2 17 2 2 6" xfId="24228"/>
    <cellStyle name="40% - Accent2 17 2 3" xfId="24229"/>
    <cellStyle name="40% - Accent2 17 2 3 2" xfId="24230"/>
    <cellStyle name="40% - Accent2 17 2 3 2 2" xfId="24231"/>
    <cellStyle name="40% - Accent2 17 2 3 2 2 2" xfId="24232"/>
    <cellStyle name="40% - Accent2 17 2 3 2 2 2 2" xfId="24233"/>
    <cellStyle name="40% - Accent2 17 2 3 2 2 3" xfId="24234"/>
    <cellStyle name="40% - Accent2 17 2 3 2 3" xfId="24235"/>
    <cellStyle name="40% - Accent2 17 2 3 2 3 2" xfId="24236"/>
    <cellStyle name="40% - Accent2 17 2 3 2 4" xfId="24237"/>
    <cellStyle name="40% - Accent2 17 2 3 3" xfId="24238"/>
    <cellStyle name="40% - Accent2 17 2 3 3 2" xfId="24239"/>
    <cellStyle name="40% - Accent2 17 2 3 3 2 2" xfId="24240"/>
    <cellStyle name="40% - Accent2 17 2 3 3 3" xfId="24241"/>
    <cellStyle name="40% - Accent2 17 2 3 4" xfId="24242"/>
    <cellStyle name="40% - Accent2 17 2 3 4 2" xfId="24243"/>
    <cellStyle name="40% - Accent2 17 2 3 5" xfId="24244"/>
    <cellStyle name="40% - Accent2 17 2 4" xfId="24245"/>
    <cellStyle name="40% - Accent2 17 2 4 2" xfId="24246"/>
    <cellStyle name="40% - Accent2 17 2 4 2 2" xfId="24247"/>
    <cellStyle name="40% - Accent2 17 2 4 2 2 2" xfId="24248"/>
    <cellStyle name="40% - Accent2 17 2 4 2 3" xfId="24249"/>
    <cellStyle name="40% - Accent2 17 2 4 3" xfId="24250"/>
    <cellStyle name="40% - Accent2 17 2 4 3 2" xfId="24251"/>
    <cellStyle name="40% - Accent2 17 2 4 4" xfId="24252"/>
    <cellStyle name="40% - Accent2 17 2 5" xfId="24253"/>
    <cellStyle name="40% - Accent2 17 2 5 2" xfId="24254"/>
    <cellStyle name="40% - Accent2 17 2 5 2 2" xfId="24255"/>
    <cellStyle name="40% - Accent2 17 2 5 3" xfId="24256"/>
    <cellStyle name="40% - Accent2 17 2 6" xfId="24257"/>
    <cellStyle name="40% - Accent2 17 2 6 2" xfId="24258"/>
    <cellStyle name="40% - Accent2 17 2 7" xfId="24259"/>
    <cellStyle name="40% - Accent2 17 3" xfId="24260"/>
    <cellStyle name="40% - Accent2 17 3 2" xfId="24261"/>
    <cellStyle name="40% - Accent2 17 3 2 2" xfId="24262"/>
    <cellStyle name="40% - Accent2 17 3 2 2 2" xfId="24263"/>
    <cellStyle name="40% - Accent2 17 3 2 2 2 2" xfId="24264"/>
    <cellStyle name="40% - Accent2 17 3 2 2 2 2 2" xfId="24265"/>
    <cellStyle name="40% - Accent2 17 3 2 2 2 3" xfId="24266"/>
    <cellStyle name="40% - Accent2 17 3 2 2 3" xfId="24267"/>
    <cellStyle name="40% - Accent2 17 3 2 2 3 2" xfId="24268"/>
    <cellStyle name="40% - Accent2 17 3 2 2 4" xfId="24269"/>
    <cellStyle name="40% - Accent2 17 3 2 3" xfId="24270"/>
    <cellStyle name="40% - Accent2 17 3 2 3 2" xfId="24271"/>
    <cellStyle name="40% - Accent2 17 3 2 3 2 2" xfId="24272"/>
    <cellStyle name="40% - Accent2 17 3 2 3 3" xfId="24273"/>
    <cellStyle name="40% - Accent2 17 3 2 4" xfId="24274"/>
    <cellStyle name="40% - Accent2 17 3 2 4 2" xfId="24275"/>
    <cellStyle name="40% - Accent2 17 3 2 5" xfId="24276"/>
    <cellStyle name="40% - Accent2 17 3 3" xfId="24277"/>
    <cellStyle name="40% - Accent2 17 3 3 2" xfId="24278"/>
    <cellStyle name="40% - Accent2 17 3 3 2 2" xfId="24279"/>
    <cellStyle name="40% - Accent2 17 3 3 2 2 2" xfId="24280"/>
    <cellStyle name="40% - Accent2 17 3 3 2 3" xfId="24281"/>
    <cellStyle name="40% - Accent2 17 3 3 3" xfId="24282"/>
    <cellStyle name="40% - Accent2 17 3 3 3 2" xfId="24283"/>
    <cellStyle name="40% - Accent2 17 3 3 4" xfId="24284"/>
    <cellStyle name="40% - Accent2 17 3 4" xfId="24285"/>
    <cellStyle name="40% - Accent2 17 3 4 2" xfId="24286"/>
    <cellStyle name="40% - Accent2 17 3 4 2 2" xfId="24287"/>
    <cellStyle name="40% - Accent2 17 3 4 3" xfId="24288"/>
    <cellStyle name="40% - Accent2 17 3 5" xfId="24289"/>
    <cellStyle name="40% - Accent2 17 3 5 2" xfId="24290"/>
    <cellStyle name="40% - Accent2 17 3 6" xfId="24291"/>
    <cellStyle name="40% - Accent2 17 4" xfId="24292"/>
    <cellStyle name="40% - Accent2 17 4 2" xfId="24293"/>
    <cellStyle name="40% - Accent2 17 4 2 2" xfId="24294"/>
    <cellStyle name="40% - Accent2 17 4 2 2 2" xfId="24295"/>
    <cellStyle name="40% - Accent2 17 4 2 2 2 2" xfId="24296"/>
    <cellStyle name="40% - Accent2 17 4 2 2 3" xfId="24297"/>
    <cellStyle name="40% - Accent2 17 4 2 3" xfId="24298"/>
    <cellStyle name="40% - Accent2 17 4 2 3 2" xfId="24299"/>
    <cellStyle name="40% - Accent2 17 4 2 4" xfId="24300"/>
    <cellStyle name="40% - Accent2 17 4 3" xfId="24301"/>
    <cellStyle name="40% - Accent2 17 4 3 2" xfId="24302"/>
    <cellStyle name="40% - Accent2 17 4 3 2 2" xfId="24303"/>
    <cellStyle name="40% - Accent2 17 4 3 3" xfId="24304"/>
    <cellStyle name="40% - Accent2 17 4 4" xfId="24305"/>
    <cellStyle name="40% - Accent2 17 4 4 2" xfId="24306"/>
    <cellStyle name="40% - Accent2 17 4 5" xfId="24307"/>
    <cellStyle name="40% - Accent2 17 5" xfId="24308"/>
    <cellStyle name="40% - Accent2 17 5 2" xfId="24309"/>
    <cellStyle name="40% - Accent2 17 5 2 2" xfId="24310"/>
    <cellStyle name="40% - Accent2 17 5 2 2 2" xfId="24311"/>
    <cellStyle name="40% - Accent2 17 5 2 3" xfId="24312"/>
    <cellStyle name="40% - Accent2 17 5 3" xfId="24313"/>
    <cellStyle name="40% - Accent2 17 5 3 2" xfId="24314"/>
    <cellStyle name="40% - Accent2 17 5 4" xfId="24315"/>
    <cellStyle name="40% - Accent2 17 6" xfId="24316"/>
    <cellStyle name="40% - Accent2 17 6 2" xfId="24317"/>
    <cellStyle name="40% - Accent2 17 6 2 2" xfId="24318"/>
    <cellStyle name="40% - Accent2 17 6 3" xfId="24319"/>
    <cellStyle name="40% - Accent2 17 7" xfId="24320"/>
    <cellStyle name="40% - Accent2 17 7 2" xfId="24321"/>
    <cellStyle name="40% - Accent2 17 8" xfId="24322"/>
    <cellStyle name="40% - Accent2 18" xfId="24323"/>
    <cellStyle name="40% - Accent2 18 2" xfId="24324"/>
    <cellStyle name="40% - Accent2 18 2 2" xfId="24325"/>
    <cellStyle name="40% - Accent2 18 2 2 2" xfId="24326"/>
    <cellStyle name="40% - Accent2 18 2 2 2 2" xfId="24327"/>
    <cellStyle name="40% - Accent2 18 2 2 2 2 2" xfId="24328"/>
    <cellStyle name="40% - Accent2 18 2 2 2 2 2 2" xfId="24329"/>
    <cellStyle name="40% - Accent2 18 2 2 2 2 3" xfId="24330"/>
    <cellStyle name="40% - Accent2 18 2 2 2 3" xfId="24331"/>
    <cellStyle name="40% - Accent2 18 2 2 2 3 2" xfId="24332"/>
    <cellStyle name="40% - Accent2 18 2 2 2 4" xfId="24333"/>
    <cellStyle name="40% - Accent2 18 2 2 3" xfId="24334"/>
    <cellStyle name="40% - Accent2 18 2 2 3 2" xfId="24335"/>
    <cellStyle name="40% - Accent2 18 2 2 3 2 2" xfId="24336"/>
    <cellStyle name="40% - Accent2 18 2 2 3 3" xfId="24337"/>
    <cellStyle name="40% - Accent2 18 2 2 4" xfId="24338"/>
    <cellStyle name="40% - Accent2 18 2 2 4 2" xfId="24339"/>
    <cellStyle name="40% - Accent2 18 2 2 5" xfId="24340"/>
    <cellStyle name="40% - Accent2 18 2 3" xfId="24341"/>
    <cellStyle name="40% - Accent2 18 2 3 2" xfId="24342"/>
    <cellStyle name="40% - Accent2 18 2 3 2 2" xfId="24343"/>
    <cellStyle name="40% - Accent2 18 2 3 2 2 2" xfId="24344"/>
    <cellStyle name="40% - Accent2 18 2 3 2 3" xfId="24345"/>
    <cellStyle name="40% - Accent2 18 2 3 3" xfId="24346"/>
    <cellStyle name="40% - Accent2 18 2 3 3 2" xfId="24347"/>
    <cellStyle name="40% - Accent2 18 2 3 4" xfId="24348"/>
    <cellStyle name="40% - Accent2 18 2 4" xfId="24349"/>
    <cellStyle name="40% - Accent2 18 2 4 2" xfId="24350"/>
    <cellStyle name="40% - Accent2 18 2 4 2 2" xfId="24351"/>
    <cellStyle name="40% - Accent2 18 2 4 3" xfId="24352"/>
    <cellStyle name="40% - Accent2 18 2 5" xfId="24353"/>
    <cellStyle name="40% - Accent2 18 2 5 2" xfId="24354"/>
    <cellStyle name="40% - Accent2 18 2 6" xfId="24355"/>
    <cellStyle name="40% - Accent2 18 3" xfId="24356"/>
    <cellStyle name="40% - Accent2 18 3 2" xfId="24357"/>
    <cellStyle name="40% - Accent2 18 3 2 2" xfId="24358"/>
    <cellStyle name="40% - Accent2 18 3 2 2 2" xfId="24359"/>
    <cellStyle name="40% - Accent2 18 3 2 2 2 2" xfId="24360"/>
    <cellStyle name="40% - Accent2 18 3 2 2 3" xfId="24361"/>
    <cellStyle name="40% - Accent2 18 3 2 3" xfId="24362"/>
    <cellStyle name="40% - Accent2 18 3 2 3 2" xfId="24363"/>
    <cellStyle name="40% - Accent2 18 3 2 4" xfId="24364"/>
    <cellStyle name="40% - Accent2 18 3 3" xfId="24365"/>
    <cellStyle name="40% - Accent2 18 3 3 2" xfId="24366"/>
    <cellStyle name="40% - Accent2 18 3 3 2 2" xfId="24367"/>
    <cellStyle name="40% - Accent2 18 3 3 3" xfId="24368"/>
    <cellStyle name="40% - Accent2 18 3 4" xfId="24369"/>
    <cellStyle name="40% - Accent2 18 3 4 2" xfId="24370"/>
    <cellStyle name="40% - Accent2 18 3 5" xfId="24371"/>
    <cellStyle name="40% - Accent2 18 4" xfId="24372"/>
    <cellStyle name="40% - Accent2 18 4 2" xfId="24373"/>
    <cellStyle name="40% - Accent2 18 4 2 2" xfId="24374"/>
    <cellStyle name="40% - Accent2 18 4 2 2 2" xfId="24375"/>
    <cellStyle name="40% - Accent2 18 4 2 3" xfId="24376"/>
    <cellStyle name="40% - Accent2 18 4 3" xfId="24377"/>
    <cellStyle name="40% - Accent2 18 4 3 2" xfId="24378"/>
    <cellStyle name="40% - Accent2 18 4 4" xfId="24379"/>
    <cellStyle name="40% - Accent2 18 5" xfId="24380"/>
    <cellStyle name="40% - Accent2 18 5 2" xfId="24381"/>
    <cellStyle name="40% - Accent2 18 5 2 2" xfId="24382"/>
    <cellStyle name="40% - Accent2 18 5 3" xfId="24383"/>
    <cellStyle name="40% - Accent2 18 6" xfId="24384"/>
    <cellStyle name="40% - Accent2 18 6 2" xfId="24385"/>
    <cellStyle name="40% - Accent2 18 7" xfId="24386"/>
    <cellStyle name="40% - Accent2 19" xfId="24387"/>
    <cellStyle name="40% - Accent2 19 2" xfId="24388"/>
    <cellStyle name="40% - Accent2 19 2 2" xfId="24389"/>
    <cellStyle name="40% - Accent2 19 2 2 2" xfId="24390"/>
    <cellStyle name="40% - Accent2 19 2 2 2 2" xfId="24391"/>
    <cellStyle name="40% - Accent2 19 2 2 2 2 2" xfId="24392"/>
    <cellStyle name="40% - Accent2 19 2 2 2 3" xfId="24393"/>
    <cellStyle name="40% - Accent2 19 2 2 3" xfId="24394"/>
    <cellStyle name="40% - Accent2 19 2 2 3 2" xfId="24395"/>
    <cellStyle name="40% - Accent2 19 2 2 4" xfId="24396"/>
    <cellStyle name="40% - Accent2 19 2 3" xfId="24397"/>
    <cellStyle name="40% - Accent2 19 2 3 2" xfId="24398"/>
    <cellStyle name="40% - Accent2 19 2 3 2 2" xfId="24399"/>
    <cellStyle name="40% - Accent2 19 2 3 3" xfId="24400"/>
    <cellStyle name="40% - Accent2 19 2 4" xfId="24401"/>
    <cellStyle name="40% - Accent2 19 2 4 2" xfId="24402"/>
    <cellStyle name="40% - Accent2 19 2 5" xfId="24403"/>
    <cellStyle name="40% - Accent2 19 3" xfId="24404"/>
    <cellStyle name="40% - Accent2 19 3 2" xfId="24405"/>
    <cellStyle name="40% - Accent2 19 3 2 2" xfId="24406"/>
    <cellStyle name="40% - Accent2 19 3 2 2 2" xfId="24407"/>
    <cellStyle name="40% - Accent2 19 3 2 3" xfId="24408"/>
    <cellStyle name="40% - Accent2 19 3 3" xfId="24409"/>
    <cellStyle name="40% - Accent2 19 3 3 2" xfId="24410"/>
    <cellStyle name="40% - Accent2 19 3 4" xfId="24411"/>
    <cellStyle name="40% - Accent2 19 4" xfId="24412"/>
    <cellStyle name="40% - Accent2 19 4 2" xfId="24413"/>
    <cellStyle name="40% - Accent2 19 4 2 2" xfId="24414"/>
    <cellStyle name="40% - Accent2 19 4 3" xfId="24415"/>
    <cellStyle name="40% - Accent2 19 5" xfId="24416"/>
    <cellStyle name="40% - Accent2 19 5 2" xfId="24417"/>
    <cellStyle name="40% - Accent2 19 6" xfId="24418"/>
    <cellStyle name="40% - Accent2 2" xfId="24419"/>
    <cellStyle name="40% - Accent2 2 10" xfId="24420"/>
    <cellStyle name="40% - Accent2 2 2" xfId="24421"/>
    <cellStyle name="40% - Accent2 2 2 2" xfId="24422"/>
    <cellStyle name="40% - Accent2 2 2 2 2" xfId="24423"/>
    <cellStyle name="40% - Accent2 2 2 2 2 2" xfId="24424"/>
    <cellStyle name="40% - Accent2 2 2 2 2 2 2" xfId="24425"/>
    <cellStyle name="40% - Accent2 2 2 2 2 2 2 2" xfId="24426"/>
    <cellStyle name="40% - Accent2 2 2 2 2 2 2 2 2" xfId="24427"/>
    <cellStyle name="40% - Accent2 2 2 2 2 2 2 2 2 2" xfId="24428"/>
    <cellStyle name="40% - Accent2 2 2 2 2 2 2 2 2 2 2" xfId="24429"/>
    <cellStyle name="40% - Accent2 2 2 2 2 2 2 2 2 3" xfId="24430"/>
    <cellStyle name="40% - Accent2 2 2 2 2 2 2 2 3" xfId="24431"/>
    <cellStyle name="40% - Accent2 2 2 2 2 2 2 2 3 2" xfId="24432"/>
    <cellStyle name="40% - Accent2 2 2 2 2 2 2 2 4" xfId="24433"/>
    <cellStyle name="40% - Accent2 2 2 2 2 2 2 3" xfId="24434"/>
    <cellStyle name="40% - Accent2 2 2 2 2 2 2 3 2" xfId="24435"/>
    <cellStyle name="40% - Accent2 2 2 2 2 2 2 3 2 2" xfId="24436"/>
    <cellStyle name="40% - Accent2 2 2 2 2 2 2 3 3" xfId="24437"/>
    <cellStyle name="40% - Accent2 2 2 2 2 2 2 4" xfId="24438"/>
    <cellStyle name="40% - Accent2 2 2 2 2 2 2 4 2" xfId="24439"/>
    <cellStyle name="40% - Accent2 2 2 2 2 2 2 5" xfId="24440"/>
    <cellStyle name="40% - Accent2 2 2 2 2 2 3" xfId="24441"/>
    <cellStyle name="40% - Accent2 2 2 2 2 2 3 2" xfId="24442"/>
    <cellStyle name="40% - Accent2 2 2 2 2 2 3 2 2" xfId="24443"/>
    <cellStyle name="40% - Accent2 2 2 2 2 2 3 2 2 2" xfId="24444"/>
    <cellStyle name="40% - Accent2 2 2 2 2 2 3 2 3" xfId="24445"/>
    <cellStyle name="40% - Accent2 2 2 2 2 2 3 3" xfId="24446"/>
    <cellStyle name="40% - Accent2 2 2 2 2 2 3 3 2" xfId="24447"/>
    <cellStyle name="40% - Accent2 2 2 2 2 2 3 4" xfId="24448"/>
    <cellStyle name="40% - Accent2 2 2 2 2 2 4" xfId="24449"/>
    <cellStyle name="40% - Accent2 2 2 2 2 2 4 2" xfId="24450"/>
    <cellStyle name="40% - Accent2 2 2 2 2 2 4 2 2" xfId="24451"/>
    <cellStyle name="40% - Accent2 2 2 2 2 2 4 3" xfId="24452"/>
    <cellStyle name="40% - Accent2 2 2 2 2 2 5" xfId="24453"/>
    <cellStyle name="40% - Accent2 2 2 2 2 2 5 2" xfId="24454"/>
    <cellStyle name="40% - Accent2 2 2 2 2 2 6" xfId="24455"/>
    <cellStyle name="40% - Accent2 2 2 2 2 3" xfId="24456"/>
    <cellStyle name="40% - Accent2 2 2 2 2 3 2" xfId="24457"/>
    <cellStyle name="40% - Accent2 2 2 2 2 3 2 2" xfId="24458"/>
    <cellStyle name="40% - Accent2 2 2 2 2 3 2 2 2" xfId="24459"/>
    <cellStyle name="40% - Accent2 2 2 2 2 3 2 2 2 2" xfId="24460"/>
    <cellStyle name="40% - Accent2 2 2 2 2 3 2 2 3" xfId="24461"/>
    <cellStyle name="40% - Accent2 2 2 2 2 3 2 3" xfId="24462"/>
    <cellStyle name="40% - Accent2 2 2 2 2 3 2 3 2" xfId="24463"/>
    <cellStyle name="40% - Accent2 2 2 2 2 3 2 4" xfId="24464"/>
    <cellStyle name="40% - Accent2 2 2 2 2 3 3" xfId="24465"/>
    <cellStyle name="40% - Accent2 2 2 2 2 3 3 2" xfId="24466"/>
    <cellStyle name="40% - Accent2 2 2 2 2 3 3 2 2" xfId="24467"/>
    <cellStyle name="40% - Accent2 2 2 2 2 3 3 3" xfId="24468"/>
    <cellStyle name="40% - Accent2 2 2 2 2 3 4" xfId="24469"/>
    <cellStyle name="40% - Accent2 2 2 2 2 3 4 2" xfId="24470"/>
    <cellStyle name="40% - Accent2 2 2 2 2 3 5" xfId="24471"/>
    <cellStyle name="40% - Accent2 2 2 2 2 4" xfId="24472"/>
    <cellStyle name="40% - Accent2 2 2 2 2 4 2" xfId="24473"/>
    <cellStyle name="40% - Accent2 2 2 2 2 4 2 2" xfId="24474"/>
    <cellStyle name="40% - Accent2 2 2 2 2 4 2 2 2" xfId="24475"/>
    <cellStyle name="40% - Accent2 2 2 2 2 4 2 3" xfId="24476"/>
    <cellStyle name="40% - Accent2 2 2 2 2 4 3" xfId="24477"/>
    <cellStyle name="40% - Accent2 2 2 2 2 4 3 2" xfId="24478"/>
    <cellStyle name="40% - Accent2 2 2 2 2 4 4" xfId="24479"/>
    <cellStyle name="40% - Accent2 2 2 2 2 5" xfId="24480"/>
    <cellStyle name="40% - Accent2 2 2 2 2 5 2" xfId="24481"/>
    <cellStyle name="40% - Accent2 2 2 2 2 5 2 2" xfId="24482"/>
    <cellStyle name="40% - Accent2 2 2 2 2 5 3" xfId="24483"/>
    <cellStyle name="40% - Accent2 2 2 2 2 6" xfId="24484"/>
    <cellStyle name="40% - Accent2 2 2 2 2 6 2" xfId="24485"/>
    <cellStyle name="40% - Accent2 2 2 2 2 7" xfId="24486"/>
    <cellStyle name="40% - Accent2 2 2 2 3" xfId="24487"/>
    <cellStyle name="40% - Accent2 2 2 2 3 2" xfId="24488"/>
    <cellStyle name="40% - Accent2 2 2 2 3 2 2" xfId="24489"/>
    <cellStyle name="40% - Accent2 2 2 2 3 2 2 2" xfId="24490"/>
    <cellStyle name="40% - Accent2 2 2 2 3 2 2 2 2" xfId="24491"/>
    <cellStyle name="40% - Accent2 2 2 2 3 2 2 2 2 2" xfId="24492"/>
    <cellStyle name="40% - Accent2 2 2 2 3 2 2 2 3" xfId="24493"/>
    <cellStyle name="40% - Accent2 2 2 2 3 2 2 3" xfId="24494"/>
    <cellStyle name="40% - Accent2 2 2 2 3 2 2 3 2" xfId="24495"/>
    <cellStyle name="40% - Accent2 2 2 2 3 2 2 4" xfId="24496"/>
    <cellStyle name="40% - Accent2 2 2 2 3 2 3" xfId="24497"/>
    <cellStyle name="40% - Accent2 2 2 2 3 2 3 2" xfId="24498"/>
    <cellStyle name="40% - Accent2 2 2 2 3 2 3 2 2" xfId="24499"/>
    <cellStyle name="40% - Accent2 2 2 2 3 2 3 3" xfId="24500"/>
    <cellStyle name="40% - Accent2 2 2 2 3 2 4" xfId="24501"/>
    <cellStyle name="40% - Accent2 2 2 2 3 2 4 2" xfId="24502"/>
    <cellStyle name="40% - Accent2 2 2 2 3 2 5" xfId="24503"/>
    <cellStyle name="40% - Accent2 2 2 2 3 3" xfId="24504"/>
    <cellStyle name="40% - Accent2 2 2 2 3 3 2" xfId="24505"/>
    <cellStyle name="40% - Accent2 2 2 2 3 3 2 2" xfId="24506"/>
    <cellStyle name="40% - Accent2 2 2 2 3 3 2 2 2" xfId="24507"/>
    <cellStyle name="40% - Accent2 2 2 2 3 3 2 3" xfId="24508"/>
    <cellStyle name="40% - Accent2 2 2 2 3 3 3" xfId="24509"/>
    <cellStyle name="40% - Accent2 2 2 2 3 3 3 2" xfId="24510"/>
    <cellStyle name="40% - Accent2 2 2 2 3 3 4" xfId="24511"/>
    <cellStyle name="40% - Accent2 2 2 2 3 4" xfId="24512"/>
    <cellStyle name="40% - Accent2 2 2 2 3 4 2" xfId="24513"/>
    <cellStyle name="40% - Accent2 2 2 2 3 4 2 2" xfId="24514"/>
    <cellStyle name="40% - Accent2 2 2 2 3 4 3" xfId="24515"/>
    <cellStyle name="40% - Accent2 2 2 2 3 5" xfId="24516"/>
    <cellStyle name="40% - Accent2 2 2 2 3 5 2" xfId="24517"/>
    <cellStyle name="40% - Accent2 2 2 2 3 6" xfId="24518"/>
    <cellStyle name="40% - Accent2 2 2 2 4" xfId="24519"/>
    <cellStyle name="40% - Accent2 2 2 2 4 2" xfId="24520"/>
    <cellStyle name="40% - Accent2 2 2 2 4 2 2" xfId="24521"/>
    <cellStyle name="40% - Accent2 2 2 2 4 2 2 2" xfId="24522"/>
    <cellStyle name="40% - Accent2 2 2 2 4 2 2 2 2" xfId="24523"/>
    <cellStyle name="40% - Accent2 2 2 2 4 2 2 3" xfId="24524"/>
    <cellStyle name="40% - Accent2 2 2 2 4 2 3" xfId="24525"/>
    <cellStyle name="40% - Accent2 2 2 2 4 2 3 2" xfId="24526"/>
    <cellStyle name="40% - Accent2 2 2 2 4 2 4" xfId="24527"/>
    <cellStyle name="40% - Accent2 2 2 2 4 3" xfId="24528"/>
    <cellStyle name="40% - Accent2 2 2 2 4 3 2" xfId="24529"/>
    <cellStyle name="40% - Accent2 2 2 2 4 3 2 2" xfId="24530"/>
    <cellStyle name="40% - Accent2 2 2 2 4 3 3" xfId="24531"/>
    <cellStyle name="40% - Accent2 2 2 2 4 4" xfId="24532"/>
    <cellStyle name="40% - Accent2 2 2 2 4 4 2" xfId="24533"/>
    <cellStyle name="40% - Accent2 2 2 2 4 5" xfId="24534"/>
    <cellStyle name="40% - Accent2 2 2 2 5" xfId="24535"/>
    <cellStyle name="40% - Accent2 2 2 2 5 2" xfId="24536"/>
    <cellStyle name="40% - Accent2 2 2 2 5 2 2" xfId="24537"/>
    <cellStyle name="40% - Accent2 2 2 2 5 2 2 2" xfId="24538"/>
    <cellStyle name="40% - Accent2 2 2 2 5 2 3" xfId="24539"/>
    <cellStyle name="40% - Accent2 2 2 2 5 3" xfId="24540"/>
    <cellStyle name="40% - Accent2 2 2 2 5 3 2" xfId="24541"/>
    <cellStyle name="40% - Accent2 2 2 2 5 4" xfId="24542"/>
    <cellStyle name="40% - Accent2 2 2 2 6" xfId="24543"/>
    <cellStyle name="40% - Accent2 2 2 2 6 2" xfId="24544"/>
    <cellStyle name="40% - Accent2 2 2 2 6 2 2" xfId="24545"/>
    <cellStyle name="40% - Accent2 2 2 2 6 3" xfId="24546"/>
    <cellStyle name="40% - Accent2 2 2 2 7" xfId="24547"/>
    <cellStyle name="40% - Accent2 2 2 2 7 2" xfId="24548"/>
    <cellStyle name="40% - Accent2 2 2 2 8" xfId="24549"/>
    <cellStyle name="40% - Accent2 2 2 3" xfId="24550"/>
    <cellStyle name="40% - Accent2 2 2 3 2" xfId="24551"/>
    <cellStyle name="40% - Accent2 2 2 3 2 2" xfId="24552"/>
    <cellStyle name="40% - Accent2 2 2 3 2 2 2" xfId="24553"/>
    <cellStyle name="40% - Accent2 2 2 3 2 2 2 2" xfId="24554"/>
    <cellStyle name="40% - Accent2 2 2 3 2 2 2 2 2" xfId="24555"/>
    <cellStyle name="40% - Accent2 2 2 3 2 2 2 2 2 2" xfId="24556"/>
    <cellStyle name="40% - Accent2 2 2 3 2 2 2 2 3" xfId="24557"/>
    <cellStyle name="40% - Accent2 2 2 3 2 2 2 3" xfId="24558"/>
    <cellStyle name="40% - Accent2 2 2 3 2 2 2 3 2" xfId="24559"/>
    <cellStyle name="40% - Accent2 2 2 3 2 2 2 4" xfId="24560"/>
    <cellStyle name="40% - Accent2 2 2 3 2 2 3" xfId="24561"/>
    <cellStyle name="40% - Accent2 2 2 3 2 2 3 2" xfId="24562"/>
    <cellStyle name="40% - Accent2 2 2 3 2 2 3 2 2" xfId="24563"/>
    <cellStyle name="40% - Accent2 2 2 3 2 2 3 3" xfId="24564"/>
    <cellStyle name="40% - Accent2 2 2 3 2 2 4" xfId="24565"/>
    <cellStyle name="40% - Accent2 2 2 3 2 2 4 2" xfId="24566"/>
    <cellStyle name="40% - Accent2 2 2 3 2 2 5" xfId="24567"/>
    <cellStyle name="40% - Accent2 2 2 3 2 3" xfId="24568"/>
    <cellStyle name="40% - Accent2 2 2 3 2 3 2" xfId="24569"/>
    <cellStyle name="40% - Accent2 2 2 3 2 3 2 2" xfId="24570"/>
    <cellStyle name="40% - Accent2 2 2 3 2 3 2 2 2" xfId="24571"/>
    <cellStyle name="40% - Accent2 2 2 3 2 3 2 3" xfId="24572"/>
    <cellStyle name="40% - Accent2 2 2 3 2 3 3" xfId="24573"/>
    <cellStyle name="40% - Accent2 2 2 3 2 3 3 2" xfId="24574"/>
    <cellStyle name="40% - Accent2 2 2 3 2 3 4" xfId="24575"/>
    <cellStyle name="40% - Accent2 2 2 3 2 4" xfId="24576"/>
    <cellStyle name="40% - Accent2 2 2 3 2 4 2" xfId="24577"/>
    <cellStyle name="40% - Accent2 2 2 3 2 4 2 2" xfId="24578"/>
    <cellStyle name="40% - Accent2 2 2 3 2 4 3" xfId="24579"/>
    <cellStyle name="40% - Accent2 2 2 3 2 5" xfId="24580"/>
    <cellStyle name="40% - Accent2 2 2 3 2 5 2" xfId="24581"/>
    <cellStyle name="40% - Accent2 2 2 3 2 6" xfId="24582"/>
    <cellStyle name="40% - Accent2 2 2 3 3" xfId="24583"/>
    <cellStyle name="40% - Accent2 2 2 3 3 2" xfId="24584"/>
    <cellStyle name="40% - Accent2 2 2 3 3 2 2" xfId="24585"/>
    <cellStyle name="40% - Accent2 2 2 3 3 2 2 2" xfId="24586"/>
    <cellStyle name="40% - Accent2 2 2 3 3 2 2 2 2" xfId="24587"/>
    <cellStyle name="40% - Accent2 2 2 3 3 2 2 3" xfId="24588"/>
    <cellStyle name="40% - Accent2 2 2 3 3 2 3" xfId="24589"/>
    <cellStyle name="40% - Accent2 2 2 3 3 2 3 2" xfId="24590"/>
    <cellStyle name="40% - Accent2 2 2 3 3 2 4" xfId="24591"/>
    <cellStyle name="40% - Accent2 2 2 3 3 3" xfId="24592"/>
    <cellStyle name="40% - Accent2 2 2 3 3 3 2" xfId="24593"/>
    <cellStyle name="40% - Accent2 2 2 3 3 3 2 2" xfId="24594"/>
    <cellStyle name="40% - Accent2 2 2 3 3 3 3" xfId="24595"/>
    <cellStyle name="40% - Accent2 2 2 3 3 4" xfId="24596"/>
    <cellStyle name="40% - Accent2 2 2 3 3 4 2" xfId="24597"/>
    <cellStyle name="40% - Accent2 2 2 3 3 5" xfId="24598"/>
    <cellStyle name="40% - Accent2 2 2 3 4" xfId="24599"/>
    <cellStyle name="40% - Accent2 2 2 3 4 2" xfId="24600"/>
    <cellStyle name="40% - Accent2 2 2 3 4 2 2" xfId="24601"/>
    <cellStyle name="40% - Accent2 2 2 3 4 2 2 2" xfId="24602"/>
    <cellStyle name="40% - Accent2 2 2 3 4 2 3" xfId="24603"/>
    <cellStyle name="40% - Accent2 2 2 3 4 3" xfId="24604"/>
    <cellStyle name="40% - Accent2 2 2 3 4 3 2" xfId="24605"/>
    <cellStyle name="40% - Accent2 2 2 3 4 4" xfId="24606"/>
    <cellStyle name="40% - Accent2 2 2 3 5" xfId="24607"/>
    <cellStyle name="40% - Accent2 2 2 3 5 2" xfId="24608"/>
    <cellStyle name="40% - Accent2 2 2 3 5 2 2" xfId="24609"/>
    <cellStyle name="40% - Accent2 2 2 3 5 3" xfId="24610"/>
    <cellStyle name="40% - Accent2 2 2 3 6" xfId="24611"/>
    <cellStyle name="40% - Accent2 2 2 3 6 2" xfId="24612"/>
    <cellStyle name="40% - Accent2 2 2 3 7" xfId="24613"/>
    <cellStyle name="40% - Accent2 2 2 4" xfId="24614"/>
    <cellStyle name="40% - Accent2 2 2 4 2" xfId="24615"/>
    <cellStyle name="40% - Accent2 2 2 4 2 2" xfId="24616"/>
    <cellStyle name="40% - Accent2 2 2 4 2 2 2" xfId="24617"/>
    <cellStyle name="40% - Accent2 2 2 4 2 2 2 2" xfId="24618"/>
    <cellStyle name="40% - Accent2 2 2 4 2 2 2 2 2" xfId="24619"/>
    <cellStyle name="40% - Accent2 2 2 4 2 2 2 3" xfId="24620"/>
    <cellStyle name="40% - Accent2 2 2 4 2 2 3" xfId="24621"/>
    <cellStyle name="40% - Accent2 2 2 4 2 2 3 2" xfId="24622"/>
    <cellStyle name="40% - Accent2 2 2 4 2 2 4" xfId="24623"/>
    <cellStyle name="40% - Accent2 2 2 4 2 3" xfId="24624"/>
    <cellStyle name="40% - Accent2 2 2 4 2 3 2" xfId="24625"/>
    <cellStyle name="40% - Accent2 2 2 4 2 3 2 2" xfId="24626"/>
    <cellStyle name="40% - Accent2 2 2 4 2 3 3" xfId="24627"/>
    <cellStyle name="40% - Accent2 2 2 4 2 4" xfId="24628"/>
    <cellStyle name="40% - Accent2 2 2 4 2 4 2" xfId="24629"/>
    <cellStyle name="40% - Accent2 2 2 4 2 5" xfId="24630"/>
    <cellStyle name="40% - Accent2 2 2 4 3" xfId="24631"/>
    <cellStyle name="40% - Accent2 2 2 4 3 2" xfId="24632"/>
    <cellStyle name="40% - Accent2 2 2 4 3 2 2" xfId="24633"/>
    <cellStyle name="40% - Accent2 2 2 4 3 2 2 2" xfId="24634"/>
    <cellStyle name="40% - Accent2 2 2 4 3 2 3" xfId="24635"/>
    <cellStyle name="40% - Accent2 2 2 4 3 3" xfId="24636"/>
    <cellStyle name="40% - Accent2 2 2 4 3 3 2" xfId="24637"/>
    <cellStyle name="40% - Accent2 2 2 4 3 4" xfId="24638"/>
    <cellStyle name="40% - Accent2 2 2 4 4" xfId="24639"/>
    <cellStyle name="40% - Accent2 2 2 4 4 2" xfId="24640"/>
    <cellStyle name="40% - Accent2 2 2 4 4 2 2" xfId="24641"/>
    <cellStyle name="40% - Accent2 2 2 4 4 3" xfId="24642"/>
    <cellStyle name="40% - Accent2 2 2 4 5" xfId="24643"/>
    <cellStyle name="40% - Accent2 2 2 4 5 2" xfId="24644"/>
    <cellStyle name="40% - Accent2 2 2 4 6" xfId="24645"/>
    <cellStyle name="40% - Accent2 2 2 5" xfId="24646"/>
    <cellStyle name="40% - Accent2 2 2 5 2" xfId="24647"/>
    <cellStyle name="40% - Accent2 2 2 5 2 2" xfId="24648"/>
    <cellStyle name="40% - Accent2 2 2 5 2 2 2" xfId="24649"/>
    <cellStyle name="40% - Accent2 2 2 5 2 2 2 2" xfId="24650"/>
    <cellStyle name="40% - Accent2 2 2 5 2 2 3" xfId="24651"/>
    <cellStyle name="40% - Accent2 2 2 5 2 3" xfId="24652"/>
    <cellStyle name="40% - Accent2 2 2 5 2 3 2" xfId="24653"/>
    <cellStyle name="40% - Accent2 2 2 5 2 4" xfId="24654"/>
    <cellStyle name="40% - Accent2 2 2 5 3" xfId="24655"/>
    <cellStyle name="40% - Accent2 2 2 5 3 2" xfId="24656"/>
    <cellStyle name="40% - Accent2 2 2 5 3 2 2" xfId="24657"/>
    <cellStyle name="40% - Accent2 2 2 5 3 3" xfId="24658"/>
    <cellStyle name="40% - Accent2 2 2 5 4" xfId="24659"/>
    <cellStyle name="40% - Accent2 2 2 5 4 2" xfId="24660"/>
    <cellStyle name="40% - Accent2 2 2 5 5" xfId="24661"/>
    <cellStyle name="40% - Accent2 2 2 6" xfId="24662"/>
    <cellStyle name="40% - Accent2 2 2 6 2" xfId="24663"/>
    <cellStyle name="40% - Accent2 2 2 6 2 2" xfId="24664"/>
    <cellStyle name="40% - Accent2 2 2 6 2 2 2" xfId="24665"/>
    <cellStyle name="40% - Accent2 2 2 6 2 3" xfId="24666"/>
    <cellStyle name="40% - Accent2 2 2 6 3" xfId="24667"/>
    <cellStyle name="40% - Accent2 2 2 6 3 2" xfId="24668"/>
    <cellStyle name="40% - Accent2 2 2 6 4" xfId="24669"/>
    <cellStyle name="40% - Accent2 2 2 7" xfId="24670"/>
    <cellStyle name="40% - Accent2 2 2 7 2" xfId="24671"/>
    <cellStyle name="40% - Accent2 2 2 7 2 2" xfId="24672"/>
    <cellStyle name="40% - Accent2 2 2 7 3" xfId="24673"/>
    <cellStyle name="40% - Accent2 2 2 8" xfId="24674"/>
    <cellStyle name="40% - Accent2 2 2 8 2" xfId="24675"/>
    <cellStyle name="40% - Accent2 2 2 9" xfId="24676"/>
    <cellStyle name="40% - Accent2 2 3" xfId="24677"/>
    <cellStyle name="40% - Accent2 2 3 2" xfId="24678"/>
    <cellStyle name="40% - Accent2 2 3 2 2" xfId="24679"/>
    <cellStyle name="40% - Accent2 2 3 2 2 2" xfId="24680"/>
    <cellStyle name="40% - Accent2 2 3 2 2 2 2" xfId="24681"/>
    <cellStyle name="40% - Accent2 2 3 2 2 2 2 2" xfId="24682"/>
    <cellStyle name="40% - Accent2 2 3 2 2 2 2 2 2" xfId="24683"/>
    <cellStyle name="40% - Accent2 2 3 2 2 2 2 2 2 2" xfId="24684"/>
    <cellStyle name="40% - Accent2 2 3 2 2 2 2 2 3" xfId="24685"/>
    <cellStyle name="40% - Accent2 2 3 2 2 2 2 3" xfId="24686"/>
    <cellStyle name="40% - Accent2 2 3 2 2 2 2 3 2" xfId="24687"/>
    <cellStyle name="40% - Accent2 2 3 2 2 2 2 4" xfId="24688"/>
    <cellStyle name="40% - Accent2 2 3 2 2 2 3" xfId="24689"/>
    <cellStyle name="40% - Accent2 2 3 2 2 2 3 2" xfId="24690"/>
    <cellStyle name="40% - Accent2 2 3 2 2 2 3 2 2" xfId="24691"/>
    <cellStyle name="40% - Accent2 2 3 2 2 2 3 3" xfId="24692"/>
    <cellStyle name="40% - Accent2 2 3 2 2 2 4" xfId="24693"/>
    <cellStyle name="40% - Accent2 2 3 2 2 2 4 2" xfId="24694"/>
    <cellStyle name="40% - Accent2 2 3 2 2 2 5" xfId="24695"/>
    <cellStyle name="40% - Accent2 2 3 2 2 3" xfId="24696"/>
    <cellStyle name="40% - Accent2 2 3 2 2 3 2" xfId="24697"/>
    <cellStyle name="40% - Accent2 2 3 2 2 3 2 2" xfId="24698"/>
    <cellStyle name="40% - Accent2 2 3 2 2 3 2 2 2" xfId="24699"/>
    <cellStyle name="40% - Accent2 2 3 2 2 3 2 3" xfId="24700"/>
    <cellStyle name="40% - Accent2 2 3 2 2 3 3" xfId="24701"/>
    <cellStyle name="40% - Accent2 2 3 2 2 3 3 2" xfId="24702"/>
    <cellStyle name="40% - Accent2 2 3 2 2 3 4" xfId="24703"/>
    <cellStyle name="40% - Accent2 2 3 2 2 4" xfId="24704"/>
    <cellStyle name="40% - Accent2 2 3 2 2 4 2" xfId="24705"/>
    <cellStyle name="40% - Accent2 2 3 2 2 4 2 2" xfId="24706"/>
    <cellStyle name="40% - Accent2 2 3 2 2 4 3" xfId="24707"/>
    <cellStyle name="40% - Accent2 2 3 2 2 5" xfId="24708"/>
    <cellStyle name="40% - Accent2 2 3 2 2 5 2" xfId="24709"/>
    <cellStyle name="40% - Accent2 2 3 2 2 6" xfId="24710"/>
    <cellStyle name="40% - Accent2 2 3 2 3" xfId="24711"/>
    <cellStyle name="40% - Accent2 2 3 2 3 2" xfId="24712"/>
    <cellStyle name="40% - Accent2 2 3 2 3 2 2" xfId="24713"/>
    <cellStyle name="40% - Accent2 2 3 2 3 2 2 2" xfId="24714"/>
    <cellStyle name="40% - Accent2 2 3 2 3 2 2 2 2" xfId="24715"/>
    <cellStyle name="40% - Accent2 2 3 2 3 2 2 3" xfId="24716"/>
    <cellStyle name="40% - Accent2 2 3 2 3 2 3" xfId="24717"/>
    <cellStyle name="40% - Accent2 2 3 2 3 2 3 2" xfId="24718"/>
    <cellStyle name="40% - Accent2 2 3 2 3 2 4" xfId="24719"/>
    <cellStyle name="40% - Accent2 2 3 2 3 3" xfId="24720"/>
    <cellStyle name="40% - Accent2 2 3 2 3 3 2" xfId="24721"/>
    <cellStyle name="40% - Accent2 2 3 2 3 3 2 2" xfId="24722"/>
    <cellStyle name="40% - Accent2 2 3 2 3 3 3" xfId="24723"/>
    <cellStyle name="40% - Accent2 2 3 2 3 4" xfId="24724"/>
    <cellStyle name="40% - Accent2 2 3 2 3 4 2" xfId="24725"/>
    <cellStyle name="40% - Accent2 2 3 2 3 5" xfId="24726"/>
    <cellStyle name="40% - Accent2 2 3 2 4" xfId="24727"/>
    <cellStyle name="40% - Accent2 2 3 2 4 2" xfId="24728"/>
    <cellStyle name="40% - Accent2 2 3 2 4 2 2" xfId="24729"/>
    <cellStyle name="40% - Accent2 2 3 2 4 2 2 2" xfId="24730"/>
    <cellStyle name="40% - Accent2 2 3 2 4 2 3" xfId="24731"/>
    <cellStyle name="40% - Accent2 2 3 2 4 3" xfId="24732"/>
    <cellStyle name="40% - Accent2 2 3 2 4 3 2" xfId="24733"/>
    <cellStyle name="40% - Accent2 2 3 2 4 4" xfId="24734"/>
    <cellStyle name="40% - Accent2 2 3 2 5" xfId="24735"/>
    <cellStyle name="40% - Accent2 2 3 2 5 2" xfId="24736"/>
    <cellStyle name="40% - Accent2 2 3 2 5 2 2" xfId="24737"/>
    <cellStyle name="40% - Accent2 2 3 2 5 3" xfId="24738"/>
    <cellStyle name="40% - Accent2 2 3 2 6" xfId="24739"/>
    <cellStyle name="40% - Accent2 2 3 2 6 2" xfId="24740"/>
    <cellStyle name="40% - Accent2 2 3 2 7" xfId="24741"/>
    <cellStyle name="40% - Accent2 2 3 3" xfId="24742"/>
    <cellStyle name="40% - Accent2 2 3 3 2" xfId="24743"/>
    <cellStyle name="40% - Accent2 2 3 3 2 2" xfId="24744"/>
    <cellStyle name="40% - Accent2 2 3 3 2 2 2" xfId="24745"/>
    <cellStyle name="40% - Accent2 2 3 3 2 2 2 2" xfId="24746"/>
    <cellStyle name="40% - Accent2 2 3 3 2 2 2 2 2" xfId="24747"/>
    <cellStyle name="40% - Accent2 2 3 3 2 2 2 3" xfId="24748"/>
    <cellStyle name="40% - Accent2 2 3 3 2 2 3" xfId="24749"/>
    <cellStyle name="40% - Accent2 2 3 3 2 2 3 2" xfId="24750"/>
    <cellStyle name="40% - Accent2 2 3 3 2 2 4" xfId="24751"/>
    <cellStyle name="40% - Accent2 2 3 3 2 3" xfId="24752"/>
    <cellStyle name="40% - Accent2 2 3 3 2 3 2" xfId="24753"/>
    <cellStyle name="40% - Accent2 2 3 3 2 3 2 2" xfId="24754"/>
    <cellStyle name="40% - Accent2 2 3 3 2 3 3" xfId="24755"/>
    <cellStyle name="40% - Accent2 2 3 3 2 4" xfId="24756"/>
    <cellStyle name="40% - Accent2 2 3 3 2 4 2" xfId="24757"/>
    <cellStyle name="40% - Accent2 2 3 3 2 5" xfId="24758"/>
    <cellStyle name="40% - Accent2 2 3 3 3" xfId="24759"/>
    <cellStyle name="40% - Accent2 2 3 3 3 2" xfId="24760"/>
    <cellStyle name="40% - Accent2 2 3 3 3 2 2" xfId="24761"/>
    <cellStyle name="40% - Accent2 2 3 3 3 2 2 2" xfId="24762"/>
    <cellStyle name="40% - Accent2 2 3 3 3 2 3" xfId="24763"/>
    <cellStyle name="40% - Accent2 2 3 3 3 3" xfId="24764"/>
    <cellStyle name="40% - Accent2 2 3 3 3 3 2" xfId="24765"/>
    <cellStyle name="40% - Accent2 2 3 3 3 4" xfId="24766"/>
    <cellStyle name="40% - Accent2 2 3 3 4" xfId="24767"/>
    <cellStyle name="40% - Accent2 2 3 3 4 2" xfId="24768"/>
    <cellStyle name="40% - Accent2 2 3 3 4 2 2" xfId="24769"/>
    <cellStyle name="40% - Accent2 2 3 3 4 3" xfId="24770"/>
    <cellStyle name="40% - Accent2 2 3 3 5" xfId="24771"/>
    <cellStyle name="40% - Accent2 2 3 3 5 2" xfId="24772"/>
    <cellStyle name="40% - Accent2 2 3 3 6" xfId="24773"/>
    <cellStyle name="40% - Accent2 2 3 4" xfId="24774"/>
    <cellStyle name="40% - Accent2 2 3 4 2" xfId="24775"/>
    <cellStyle name="40% - Accent2 2 3 4 2 2" xfId="24776"/>
    <cellStyle name="40% - Accent2 2 3 4 2 2 2" xfId="24777"/>
    <cellStyle name="40% - Accent2 2 3 4 2 2 2 2" xfId="24778"/>
    <cellStyle name="40% - Accent2 2 3 4 2 2 3" xfId="24779"/>
    <cellStyle name="40% - Accent2 2 3 4 2 3" xfId="24780"/>
    <cellStyle name="40% - Accent2 2 3 4 2 3 2" xfId="24781"/>
    <cellStyle name="40% - Accent2 2 3 4 2 4" xfId="24782"/>
    <cellStyle name="40% - Accent2 2 3 4 3" xfId="24783"/>
    <cellStyle name="40% - Accent2 2 3 4 3 2" xfId="24784"/>
    <cellStyle name="40% - Accent2 2 3 4 3 2 2" xfId="24785"/>
    <cellStyle name="40% - Accent2 2 3 4 3 3" xfId="24786"/>
    <cellStyle name="40% - Accent2 2 3 4 4" xfId="24787"/>
    <cellStyle name="40% - Accent2 2 3 4 4 2" xfId="24788"/>
    <cellStyle name="40% - Accent2 2 3 4 5" xfId="24789"/>
    <cellStyle name="40% - Accent2 2 3 5" xfId="24790"/>
    <cellStyle name="40% - Accent2 2 3 5 2" xfId="24791"/>
    <cellStyle name="40% - Accent2 2 3 5 2 2" xfId="24792"/>
    <cellStyle name="40% - Accent2 2 3 5 2 2 2" xfId="24793"/>
    <cellStyle name="40% - Accent2 2 3 5 2 3" xfId="24794"/>
    <cellStyle name="40% - Accent2 2 3 5 3" xfId="24795"/>
    <cellStyle name="40% - Accent2 2 3 5 3 2" xfId="24796"/>
    <cellStyle name="40% - Accent2 2 3 5 4" xfId="24797"/>
    <cellStyle name="40% - Accent2 2 3 6" xfId="24798"/>
    <cellStyle name="40% - Accent2 2 3 6 2" xfId="24799"/>
    <cellStyle name="40% - Accent2 2 3 6 2 2" xfId="24800"/>
    <cellStyle name="40% - Accent2 2 3 6 3" xfId="24801"/>
    <cellStyle name="40% - Accent2 2 3 7" xfId="24802"/>
    <cellStyle name="40% - Accent2 2 3 7 2" xfId="24803"/>
    <cellStyle name="40% - Accent2 2 3 8" xfId="24804"/>
    <cellStyle name="40% - Accent2 2 4" xfId="24805"/>
    <cellStyle name="40% - Accent2 2 4 2" xfId="24806"/>
    <cellStyle name="40% - Accent2 2 4 2 2" xfId="24807"/>
    <cellStyle name="40% - Accent2 2 4 2 2 2" xfId="24808"/>
    <cellStyle name="40% - Accent2 2 4 2 2 2 2" xfId="24809"/>
    <cellStyle name="40% - Accent2 2 4 2 2 2 2 2" xfId="24810"/>
    <cellStyle name="40% - Accent2 2 4 2 2 2 2 2 2" xfId="24811"/>
    <cellStyle name="40% - Accent2 2 4 2 2 2 2 3" xfId="24812"/>
    <cellStyle name="40% - Accent2 2 4 2 2 2 3" xfId="24813"/>
    <cellStyle name="40% - Accent2 2 4 2 2 2 3 2" xfId="24814"/>
    <cellStyle name="40% - Accent2 2 4 2 2 2 4" xfId="24815"/>
    <cellStyle name="40% - Accent2 2 4 2 2 3" xfId="24816"/>
    <cellStyle name="40% - Accent2 2 4 2 2 3 2" xfId="24817"/>
    <cellStyle name="40% - Accent2 2 4 2 2 3 2 2" xfId="24818"/>
    <cellStyle name="40% - Accent2 2 4 2 2 3 3" xfId="24819"/>
    <cellStyle name="40% - Accent2 2 4 2 2 4" xfId="24820"/>
    <cellStyle name="40% - Accent2 2 4 2 2 4 2" xfId="24821"/>
    <cellStyle name="40% - Accent2 2 4 2 2 5" xfId="24822"/>
    <cellStyle name="40% - Accent2 2 4 2 3" xfId="24823"/>
    <cellStyle name="40% - Accent2 2 4 2 3 2" xfId="24824"/>
    <cellStyle name="40% - Accent2 2 4 2 3 2 2" xfId="24825"/>
    <cellStyle name="40% - Accent2 2 4 2 3 2 2 2" xfId="24826"/>
    <cellStyle name="40% - Accent2 2 4 2 3 2 3" xfId="24827"/>
    <cellStyle name="40% - Accent2 2 4 2 3 3" xfId="24828"/>
    <cellStyle name="40% - Accent2 2 4 2 3 3 2" xfId="24829"/>
    <cellStyle name="40% - Accent2 2 4 2 3 4" xfId="24830"/>
    <cellStyle name="40% - Accent2 2 4 2 4" xfId="24831"/>
    <cellStyle name="40% - Accent2 2 4 2 4 2" xfId="24832"/>
    <cellStyle name="40% - Accent2 2 4 2 4 2 2" xfId="24833"/>
    <cellStyle name="40% - Accent2 2 4 2 4 3" xfId="24834"/>
    <cellStyle name="40% - Accent2 2 4 2 5" xfId="24835"/>
    <cellStyle name="40% - Accent2 2 4 2 5 2" xfId="24836"/>
    <cellStyle name="40% - Accent2 2 4 2 6" xfId="24837"/>
    <cellStyle name="40% - Accent2 2 4 3" xfId="24838"/>
    <cellStyle name="40% - Accent2 2 4 3 2" xfId="24839"/>
    <cellStyle name="40% - Accent2 2 4 3 2 2" xfId="24840"/>
    <cellStyle name="40% - Accent2 2 4 3 2 2 2" xfId="24841"/>
    <cellStyle name="40% - Accent2 2 4 3 2 2 2 2" xfId="24842"/>
    <cellStyle name="40% - Accent2 2 4 3 2 2 3" xfId="24843"/>
    <cellStyle name="40% - Accent2 2 4 3 2 3" xfId="24844"/>
    <cellStyle name="40% - Accent2 2 4 3 2 3 2" xfId="24845"/>
    <cellStyle name="40% - Accent2 2 4 3 2 4" xfId="24846"/>
    <cellStyle name="40% - Accent2 2 4 3 3" xfId="24847"/>
    <cellStyle name="40% - Accent2 2 4 3 3 2" xfId="24848"/>
    <cellStyle name="40% - Accent2 2 4 3 3 2 2" xfId="24849"/>
    <cellStyle name="40% - Accent2 2 4 3 3 3" xfId="24850"/>
    <cellStyle name="40% - Accent2 2 4 3 4" xfId="24851"/>
    <cellStyle name="40% - Accent2 2 4 3 4 2" xfId="24852"/>
    <cellStyle name="40% - Accent2 2 4 3 5" xfId="24853"/>
    <cellStyle name="40% - Accent2 2 4 4" xfId="24854"/>
    <cellStyle name="40% - Accent2 2 4 4 2" xfId="24855"/>
    <cellStyle name="40% - Accent2 2 4 4 2 2" xfId="24856"/>
    <cellStyle name="40% - Accent2 2 4 4 2 2 2" xfId="24857"/>
    <cellStyle name="40% - Accent2 2 4 4 2 3" xfId="24858"/>
    <cellStyle name="40% - Accent2 2 4 4 3" xfId="24859"/>
    <cellStyle name="40% - Accent2 2 4 4 3 2" xfId="24860"/>
    <cellStyle name="40% - Accent2 2 4 4 4" xfId="24861"/>
    <cellStyle name="40% - Accent2 2 4 5" xfId="24862"/>
    <cellStyle name="40% - Accent2 2 4 5 2" xfId="24863"/>
    <cellStyle name="40% - Accent2 2 4 5 2 2" xfId="24864"/>
    <cellStyle name="40% - Accent2 2 4 5 3" xfId="24865"/>
    <cellStyle name="40% - Accent2 2 4 6" xfId="24866"/>
    <cellStyle name="40% - Accent2 2 4 6 2" xfId="24867"/>
    <cellStyle name="40% - Accent2 2 4 7" xfId="24868"/>
    <cellStyle name="40% - Accent2 2 5" xfId="24869"/>
    <cellStyle name="40% - Accent2 2 5 2" xfId="24870"/>
    <cellStyle name="40% - Accent2 2 5 2 2" xfId="24871"/>
    <cellStyle name="40% - Accent2 2 5 2 2 2" xfId="24872"/>
    <cellStyle name="40% - Accent2 2 5 2 2 2 2" xfId="24873"/>
    <cellStyle name="40% - Accent2 2 5 2 2 2 2 2" xfId="24874"/>
    <cellStyle name="40% - Accent2 2 5 2 2 2 3" xfId="24875"/>
    <cellStyle name="40% - Accent2 2 5 2 2 3" xfId="24876"/>
    <cellStyle name="40% - Accent2 2 5 2 2 3 2" xfId="24877"/>
    <cellStyle name="40% - Accent2 2 5 2 2 4" xfId="24878"/>
    <cellStyle name="40% - Accent2 2 5 2 3" xfId="24879"/>
    <cellStyle name="40% - Accent2 2 5 2 3 2" xfId="24880"/>
    <cellStyle name="40% - Accent2 2 5 2 3 2 2" xfId="24881"/>
    <cellStyle name="40% - Accent2 2 5 2 3 3" xfId="24882"/>
    <cellStyle name="40% - Accent2 2 5 2 4" xfId="24883"/>
    <cellStyle name="40% - Accent2 2 5 2 4 2" xfId="24884"/>
    <cellStyle name="40% - Accent2 2 5 2 5" xfId="24885"/>
    <cellStyle name="40% - Accent2 2 5 3" xfId="24886"/>
    <cellStyle name="40% - Accent2 2 5 3 2" xfId="24887"/>
    <cellStyle name="40% - Accent2 2 5 3 2 2" xfId="24888"/>
    <cellStyle name="40% - Accent2 2 5 3 2 2 2" xfId="24889"/>
    <cellStyle name="40% - Accent2 2 5 3 2 3" xfId="24890"/>
    <cellStyle name="40% - Accent2 2 5 3 3" xfId="24891"/>
    <cellStyle name="40% - Accent2 2 5 3 3 2" xfId="24892"/>
    <cellStyle name="40% - Accent2 2 5 3 4" xfId="24893"/>
    <cellStyle name="40% - Accent2 2 5 4" xfId="24894"/>
    <cellStyle name="40% - Accent2 2 5 4 2" xfId="24895"/>
    <cellStyle name="40% - Accent2 2 5 4 2 2" xfId="24896"/>
    <cellStyle name="40% - Accent2 2 5 4 3" xfId="24897"/>
    <cellStyle name="40% - Accent2 2 5 5" xfId="24898"/>
    <cellStyle name="40% - Accent2 2 5 5 2" xfId="24899"/>
    <cellStyle name="40% - Accent2 2 5 6" xfId="24900"/>
    <cellStyle name="40% - Accent2 2 6" xfId="24901"/>
    <cellStyle name="40% - Accent2 2 6 2" xfId="24902"/>
    <cellStyle name="40% - Accent2 2 6 2 2" xfId="24903"/>
    <cellStyle name="40% - Accent2 2 6 2 2 2" xfId="24904"/>
    <cellStyle name="40% - Accent2 2 6 2 2 2 2" xfId="24905"/>
    <cellStyle name="40% - Accent2 2 6 2 2 3" xfId="24906"/>
    <cellStyle name="40% - Accent2 2 6 2 3" xfId="24907"/>
    <cellStyle name="40% - Accent2 2 6 2 3 2" xfId="24908"/>
    <cellStyle name="40% - Accent2 2 6 2 4" xfId="24909"/>
    <cellStyle name="40% - Accent2 2 6 3" xfId="24910"/>
    <cellStyle name="40% - Accent2 2 6 3 2" xfId="24911"/>
    <cellStyle name="40% - Accent2 2 6 3 2 2" xfId="24912"/>
    <cellStyle name="40% - Accent2 2 6 3 3" xfId="24913"/>
    <cellStyle name="40% - Accent2 2 6 4" xfId="24914"/>
    <cellStyle name="40% - Accent2 2 6 4 2" xfId="24915"/>
    <cellStyle name="40% - Accent2 2 6 5" xfId="24916"/>
    <cellStyle name="40% - Accent2 2 7" xfId="24917"/>
    <cellStyle name="40% - Accent2 2 7 2" xfId="24918"/>
    <cellStyle name="40% - Accent2 2 7 2 2" xfId="24919"/>
    <cellStyle name="40% - Accent2 2 7 2 2 2" xfId="24920"/>
    <cellStyle name="40% - Accent2 2 7 2 3" xfId="24921"/>
    <cellStyle name="40% - Accent2 2 7 3" xfId="24922"/>
    <cellStyle name="40% - Accent2 2 7 3 2" xfId="24923"/>
    <cellStyle name="40% - Accent2 2 7 4" xfId="24924"/>
    <cellStyle name="40% - Accent2 2 8" xfId="24925"/>
    <cellStyle name="40% - Accent2 2 8 2" xfId="24926"/>
    <cellStyle name="40% - Accent2 2 8 2 2" xfId="24927"/>
    <cellStyle name="40% - Accent2 2 8 3" xfId="24928"/>
    <cellStyle name="40% - Accent2 2 9" xfId="24929"/>
    <cellStyle name="40% - Accent2 2 9 2" xfId="24930"/>
    <cellStyle name="40% - Accent2 20" xfId="24931"/>
    <cellStyle name="40% - Accent2 20 2" xfId="24932"/>
    <cellStyle name="40% - Accent2 20 2 2" xfId="24933"/>
    <cellStyle name="40% - Accent2 20 2 2 2" xfId="24934"/>
    <cellStyle name="40% - Accent2 20 2 2 2 2" xfId="24935"/>
    <cellStyle name="40% - Accent2 20 2 2 3" xfId="24936"/>
    <cellStyle name="40% - Accent2 20 2 3" xfId="24937"/>
    <cellStyle name="40% - Accent2 20 2 3 2" xfId="24938"/>
    <cellStyle name="40% - Accent2 20 2 4" xfId="24939"/>
    <cellStyle name="40% - Accent2 20 3" xfId="24940"/>
    <cellStyle name="40% - Accent2 20 3 2" xfId="24941"/>
    <cellStyle name="40% - Accent2 20 3 2 2" xfId="24942"/>
    <cellStyle name="40% - Accent2 20 3 3" xfId="24943"/>
    <cellStyle name="40% - Accent2 20 4" xfId="24944"/>
    <cellStyle name="40% - Accent2 20 4 2" xfId="24945"/>
    <cellStyle name="40% - Accent2 20 5" xfId="24946"/>
    <cellStyle name="40% - Accent2 21" xfId="24947"/>
    <cellStyle name="40% - Accent2 21 2" xfId="24948"/>
    <cellStyle name="40% - Accent2 21 2 2" xfId="24949"/>
    <cellStyle name="40% - Accent2 21 2 2 2" xfId="24950"/>
    <cellStyle name="40% - Accent2 21 2 3" xfId="24951"/>
    <cellStyle name="40% - Accent2 21 3" xfId="24952"/>
    <cellStyle name="40% - Accent2 21 3 2" xfId="24953"/>
    <cellStyle name="40% - Accent2 21 4" xfId="24954"/>
    <cellStyle name="40% - Accent2 22" xfId="24955"/>
    <cellStyle name="40% - Accent2 22 2" xfId="24956"/>
    <cellStyle name="40% - Accent2 22 2 2" xfId="24957"/>
    <cellStyle name="40% - Accent2 22 3" xfId="24958"/>
    <cellStyle name="40% - Accent2 23" xfId="24959"/>
    <cellStyle name="40% - Accent2 23 2" xfId="24960"/>
    <cellStyle name="40% - Accent2 24" xfId="24961"/>
    <cellStyle name="40% - Accent2 3" xfId="24962"/>
    <cellStyle name="40% - Accent2 3 10" xfId="24963"/>
    <cellStyle name="40% - Accent2 3 2" xfId="24964"/>
    <cellStyle name="40% - Accent2 3 2 2" xfId="24965"/>
    <cellStyle name="40% - Accent2 3 2 2 2" xfId="24966"/>
    <cellStyle name="40% - Accent2 3 2 2 2 2" xfId="24967"/>
    <cellStyle name="40% - Accent2 3 2 2 2 2 2" xfId="24968"/>
    <cellStyle name="40% - Accent2 3 2 2 2 2 2 2" xfId="24969"/>
    <cellStyle name="40% - Accent2 3 2 2 2 2 2 2 2" xfId="24970"/>
    <cellStyle name="40% - Accent2 3 2 2 2 2 2 2 2 2" xfId="24971"/>
    <cellStyle name="40% - Accent2 3 2 2 2 2 2 2 2 2 2" xfId="24972"/>
    <cellStyle name="40% - Accent2 3 2 2 2 2 2 2 2 3" xfId="24973"/>
    <cellStyle name="40% - Accent2 3 2 2 2 2 2 2 3" xfId="24974"/>
    <cellStyle name="40% - Accent2 3 2 2 2 2 2 2 3 2" xfId="24975"/>
    <cellStyle name="40% - Accent2 3 2 2 2 2 2 2 4" xfId="24976"/>
    <cellStyle name="40% - Accent2 3 2 2 2 2 2 3" xfId="24977"/>
    <cellStyle name="40% - Accent2 3 2 2 2 2 2 3 2" xfId="24978"/>
    <cellStyle name="40% - Accent2 3 2 2 2 2 2 3 2 2" xfId="24979"/>
    <cellStyle name="40% - Accent2 3 2 2 2 2 2 3 3" xfId="24980"/>
    <cellStyle name="40% - Accent2 3 2 2 2 2 2 4" xfId="24981"/>
    <cellStyle name="40% - Accent2 3 2 2 2 2 2 4 2" xfId="24982"/>
    <cellStyle name="40% - Accent2 3 2 2 2 2 2 5" xfId="24983"/>
    <cellStyle name="40% - Accent2 3 2 2 2 2 3" xfId="24984"/>
    <cellStyle name="40% - Accent2 3 2 2 2 2 3 2" xfId="24985"/>
    <cellStyle name="40% - Accent2 3 2 2 2 2 3 2 2" xfId="24986"/>
    <cellStyle name="40% - Accent2 3 2 2 2 2 3 2 2 2" xfId="24987"/>
    <cellStyle name="40% - Accent2 3 2 2 2 2 3 2 3" xfId="24988"/>
    <cellStyle name="40% - Accent2 3 2 2 2 2 3 3" xfId="24989"/>
    <cellStyle name="40% - Accent2 3 2 2 2 2 3 3 2" xfId="24990"/>
    <cellStyle name="40% - Accent2 3 2 2 2 2 3 4" xfId="24991"/>
    <cellStyle name="40% - Accent2 3 2 2 2 2 4" xfId="24992"/>
    <cellStyle name="40% - Accent2 3 2 2 2 2 4 2" xfId="24993"/>
    <cellStyle name="40% - Accent2 3 2 2 2 2 4 2 2" xfId="24994"/>
    <cellStyle name="40% - Accent2 3 2 2 2 2 4 3" xfId="24995"/>
    <cellStyle name="40% - Accent2 3 2 2 2 2 5" xfId="24996"/>
    <cellStyle name="40% - Accent2 3 2 2 2 2 5 2" xfId="24997"/>
    <cellStyle name="40% - Accent2 3 2 2 2 2 6" xfId="24998"/>
    <cellStyle name="40% - Accent2 3 2 2 2 3" xfId="24999"/>
    <cellStyle name="40% - Accent2 3 2 2 2 3 2" xfId="25000"/>
    <cellStyle name="40% - Accent2 3 2 2 2 3 2 2" xfId="25001"/>
    <cellStyle name="40% - Accent2 3 2 2 2 3 2 2 2" xfId="25002"/>
    <cellStyle name="40% - Accent2 3 2 2 2 3 2 2 2 2" xfId="25003"/>
    <cellStyle name="40% - Accent2 3 2 2 2 3 2 2 3" xfId="25004"/>
    <cellStyle name="40% - Accent2 3 2 2 2 3 2 3" xfId="25005"/>
    <cellStyle name="40% - Accent2 3 2 2 2 3 2 3 2" xfId="25006"/>
    <cellStyle name="40% - Accent2 3 2 2 2 3 2 4" xfId="25007"/>
    <cellStyle name="40% - Accent2 3 2 2 2 3 3" xfId="25008"/>
    <cellStyle name="40% - Accent2 3 2 2 2 3 3 2" xfId="25009"/>
    <cellStyle name="40% - Accent2 3 2 2 2 3 3 2 2" xfId="25010"/>
    <cellStyle name="40% - Accent2 3 2 2 2 3 3 3" xfId="25011"/>
    <cellStyle name="40% - Accent2 3 2 2 2 3 4" xfId="25012"/>
    <cellStyle name="40% - Accent2 3 2 2 2 3 4 2" xfId="25013"/>
    <cellStyle name="40% - Accent2 3 2 2 2 3 5" xfId="25014"/>
    <cellStyle name="40% - Accent2 3 2 2 2 4" xfId="25015"/>
    <cellStyle name="40% - Accent2 3 2 2 2 4 2" xfId="25016"/>
    <cellStyle name="40% - Accent2 3 2 2 2 4 2 2" xfId="25017"/>
    <cellStyle name="40% - Accent2 3 2 2 2 4 2 2 2" xfId="25018"/>
    <cellStyle name="40% - Accent2 3 2 2 2 4 2 3" xfId="25019"/>
    <cellStyle name="40% - Accent2 3 2 2 2 4 3" xfId="25020"/>
    <cellStyle name="40% - Accent2 3 2 2 2 4 3 2" xfId="25021"/>
    <cellStyle name="40% - Accent2 3 2 2 2 4 4" xfId="25022"/>
    <cellStyle name="40% - Accent2 3 2 2 2 5" xfId="25023"/>
    <cellStyle name="40% - Accent2 3 2 2 2 5 2" xfId="25024"/>
    <cellStyle name="40% - Accent2 3 2 2 2 5 2 2" xfId="25025"/>
    <cellStyle name="40% - Accent2 3 2 2 2 5 3" xfId="25026"/>
    <cellStyle name="40% - Accent2 3 2 2 2 6" xfId="25027"/>
    <cellStyle name="40% - Accent2 3 2 2 2 6 2" xfId="25028"/>
    <cellStyle name="40% - Accent2 3 2 2 2 7" xfId="25029"/>
    <cellStyle name="40% - Accent2 3 2 2 3" xfId="25030"/>
    <cellStyle name="40% - Accent2 3 2 2 3 2" xfId="25031"/>
    <cellStyle name="40% - Accent2 3 2 2 3 2 2" xfId="25032"/>
    <cellStyle name="40% - Accent2 3 2 2 3 2 2 2" xfId="25033"/>
    <cellStyle name="40% - Accent2 3 2 2 3 2 2 2 2" xfId="25034"/>
    <cellStyle name="40% - Accent2 3 2 2 3 2 2 2 2 2" xfId="25035"/>
    <cellStyle name="40% - Accent2 3 2 2 3 2 2 2 3" xfId="25036"/>
    <cellStyle name="40% - Accent2 3 2 2 3 2 2 3" xfId="25037"/>
    <cellStyle name="40% - Accent2 3 2 2 3 2 2 3 2" xfId="25038"/>
    <cellStyle name="40% - Accent2 3 2 2 3 2 2 4" xfId="25039"/>
    <cellStyle name="40% - Accent2 3 2 2 3 2 3" xfId="25040"/>
    <cellStyle name="40% - Accent2 3 2 2 3 2 3 2" xfId="25041"/>
    <cellStyle name="40% - Accent2 3 2 2 3 2 3 2 2" xfId="25042"/>
    <cellStyle name="40% - Accent2 3 2 2 3 2 3 3" xfId="25043"/>
    <cellStyle name="40% - Accent2 3 2 2 3 2 4" xfId="25044"/>
    <cellStyle name="40% - Accent2 3 2 2 3 2 4 2" xfId="25045"/>
    <cellStyle name="40% - Accent2 3 2 2 3 2 5" xfId="25046"/>
    <cellStyle name="40% - Accent2 3 2 2 3 3" xfId="25047"/>
    <cellStyle name="40% - Accent2 3 2 2 3 3 2" xfId="25048"/>
    <cellStyle name="40% - Accent2 3 2 2 3 3 2 2" xfId="25049"/>
    <cellStyle name="40% - Accent2 3 2 2 3 3 2 2 2" xfId="25050"/>
    <cellStyle name="40% - Accent2 3 2 2 3 3 2 3" xfId="25051"/>
    <cellStyle name="40% - Accent2 3 2 2 3 3 3" xfId="25052"/>
    <cellStyle name="40% - Accent2 3 2 2 3 3 3 2" xfId="25053"/>
    <cellStyle name="40% - Accent2 3 2 2 3 3 4" xfId="25054"/>
    <cellStyle name="40% - Accent2 3 2 2 3 4" xfId="25055"/>
    <cellStyle name="40% - Accent2 3 2 2 3 4 2" xfId="25056"/>
    <cellStyle name="40% - Accent2 3 2 2 3 4 2 2" xfId="25057"/>
    <cellStyle name="40% - Accent2 3 2 2 3 4 3" xfId="25058"/>
    <cellStyle name="40% - Accent2 3 2 2 3 5" xfId="25059"/>
    <cellStyle name="40% - Accent2 3 2 2 3 5 2" xfId="25060"/>
    <cellStyle name="40% - Accent2 3 2 2 3 6" xfId="25061"/>
    <cellStyle name="40% - Accent2 3 2 2 4" xfId="25062"/>
    <cellStyle name="40% - Accent2 3 2 2 4 2" xfId="25063"/>
    <cellStyle name="40% - Accent2 3 2 2 4 2 2" xfId="25064"/>
    <cellStyle name="40% - Accent2 3 2 2 4 2 2 2" xfId="25065"/>
    <cellStyle name="40% - Accent2 3 2 2 4 2 2 2 2" xfId="25066"/>
    <cellStyle name="40% - Accent2 3 2 2 4 2 2 3" xfId="25067"/>
    <cellStyle name="40% - Accent2 3 2 2 4 2 3" xfId="25068"/>
    <cellStyle name="40% - Accent2 3 2 2 4 2 3 2" xfId="25069"/>
    <cellStyle name="40% - Accent2 3 2 2 4 2 4" xfId="25070"/>
    <cellStyle name="40% - Accent2 3 2 2 4 3" xfId="25071"/>
    <cellStyle name="40% - Accent2 3 2 2 4 3 2" xfId="25072"/>
    <cellStyle name="40% - Accent2 3 2 2 4 3 2 2" xfId="25073"/>
    <cellStyle name="40% - Accent2 3 2 2 4 3 3" xfId="25074"/>
    <cellStyle name="40% - Accent2 3 2 2 4 4" xfId="25075"/>
    <cellStyle name="40% - Accent2 3 2 2 4 4 2" xfId="25076"/>
    <cellStyle name="40% - Accent2 3 2 2 4 5" xfId="25077"/>
    <cellStyle name="40% - Accent2 3 2 2 5" xfId="25078"/>
    <cellStyle name="40% - Accent2 3 2 2 5 2" xfId="25079"/>
    <cellStyle name="40% - Accent2 3 2 2 5 2 2" xfId="25080"/>
    <cellStyle name="40% - Accent2 3 2 2 5 2 2 2" xfId="25081"/>
    <cellStyle name="40% - Accent2 3 2 2 5 2 3" xfId="25082"/>
    <cellStyle name="40% - Accent2 3 2 2 5 3" xfId="25083"/>
    <cellStyle name="40% - Accent2 3 2 2 5 3 2" xfId="25084"/>
    <cellStyle name="40% - Accent2 3 2 2 5 4" xfId="25085"/>
    <cellStyle name="40% - Accent2 3 2 2 6" xfId="25086"/>
    <cellStyle name="40% - Accent2 3 2 2 6 2" xfId="25087"/>
    <cellStyle name="40% - Accent2 3 2 2 6 2 2" xfId="25088"/>
    <cellStyle name="40% - Accent2 3 2 2 6 3" xfId="25089"/>
    <cellStyle name="40% - Accent2 3 2 2 7" xfId="25090"/>
    <cellStyle name="40% - Accent2 3 2 2 7 2" xfId="25091"/>
    <cellStyle name="40% - Accent2 3 2 2 8" xfId="25092"/>
    <cellStyle name="40% - Accent2 3 2 3" xfId="25093"/>
    <cellStyle name="40% - Accent2 3 2 3 2" xfId="25094"/>
    <cellStyle name="40% - Accent2 3 2 3 2 2" xfId="25095"/>
    <cellStyle name="40% - Accent2 3 2 3 2 2 2" xfId="25096"/>
    <cellStyle name="40% - Accent2 3 2 3 2 2 2 2" xfId="25097"/>
    <cellStyle name="40% - Accent2 3 2 3 2 2 2 2 2" xfId="25098"/>
    <cellStyle name="40% - Accent2 3 2 3 2 2 2 2 2 2" xfId="25099"/>
    <cellStyle name="40% - Accent2 3 2 3 2 2 2 2 3" xfId="25100"/>
    <cellStyle name="40% - Accent2 3 2 3 2 2 2 3" xfId="25101"/>
    <cellStyle name="40% - Accent2 3 2 3 2 2 2 3 2" xfId="25102"/>
    <cellStyle name="40% - Accent2 3 2 3 2 2 2 4" xfId="25103"/>
    <cellStyle name="40% - Accent2 3 2 3 2 2 3" xfId="25104"/>
    <cellStyle name="40% - Accent2 3 2 3 2 2 3 2" xfId="25105"/>
    <cellStyle name="40% - Accent2 3 2 3 2 2 3 2 2" xfId="25106"/>
    <cellStyle name="40% - Accent2 3 2 3 2 2 3 3" xfId="25107"/>
    <cellStyle name="40% - Accent2 3 2 3 2 2 4" xfId="25108"/>
    <cellStyle name="40% - Accent2 3 2 3 2 2 4 2" xfId="25109"/>
    <cellStyle name="40% - Accent2 3 2 3 2 2 5" xfId="25110"/>
    <cellStyle name="40% - Accent2 3 2 3 2 3" xfId="25111"/>
    <cellStyle name="40% - Accent2 3 2 3 2 3 2" xfId="25112"/>
    <cellStyle name="40% - Accent2 3 2 3 2 3 2 2" xfId="25113"/>
    <cellStyle name="40% - Accent2 3 2 3 2 3 2 2 2" xfId="25114"/>
    <cellStyle name="40% - Accent2 3 2 3 2 3 2 3" xfId="25115"/>
    <cellStyle name="40% - Accent2 3 2 3 2 3 3" xfId="25116"/>
    <cellStyle name="40% - Accent2 3 2 3 2 3 3 2" xfId="25117"/>
    <cellStyle name="40% - Accent2 3 2 3 2 3 4" xfId="25118"/>
    <cellStyle name="40% - Accent2 3 2 3 2 4" xfId="25119"/>
    <cellStyle name="40% - Accent2 3 2 3 2 4 2" xfId="25120"/>
    <cellStyle name="40% - Accent2 3 2 3 2 4 2 2" xfId="25121"/>
    <cellStyle name="40% - Accent2 3 2 3 2 4 3" xfId="25122"/>
    <cellStyle name="40% - Accent2 3 2 3 2 5" xfId="25123"/>
    <cellStyle name="40% - Accent2 3 2 3 2 5 2" xfId="25124"/>
    <cellStyle name="40% - Accent2 3 2 3 2 6" xfId="25125"/>
    <cellStyle name="40% - Accent2 3 2 3 3" xfId="25126"/>
    <cellStyle name="40% - Accent2 3 2 3 3 2" xfId="25127"/>
    <cellStyle name="40% - Accent2 3 2 3 3 2 2" xfId="25128"/>
    <cellStyle name="40% - Accent2 3 2 3 3 2 2 2" xfId="25129"/>
    <cellStyle name="40% - Accent2 3 2 3 3 2 2 2 2" xfId="25130"/>
    <cellStyle name="40% - Accent2 3 2 3 3 2 2 3" xfId="25131"/>
    <cellStyle name="40% - Accent2 3 2 3 3 2 3" xfId="25132"/>
    <cellStyle name="40% - Accent2 3 2 3 3 2 3 2" xfId="25133"/>
    <cellStyle name="40% - Accent2 3 2 3 3 2 4" xfId="25134"/>
    <cellStyle name="40% - Accent2 3 2 3 3 3" xfId="25135"/>
    <cellStyle name="40% - Accent2 3 2 3 3 3 2" xfId="25136"/>
    <cellStyle name="40% - Accent2 3 2 3 3 3 2 2" xfId="25137"/>
    <cellStyle name="40% - Accent2 3 2 3 3 3 3" xfId="25138"/>
    <cellStyle name="40% - Accent2 3 2 3 3 4" xfId="25139"/>
    <cellStyle name="40% - Accent2 3 2 3 3 4 2" xfId="25140"/>
    <cellStyle name="40% - Accent2 3 2 3 3 5" xfId="25141"/>
    <cellStyle name="40% - Accent2 3 2 3 4" xfId="25142"/>
    <cellStyle name="40% - Accent2 3 2 3 4 2" xfId="25143"/>
    <cellStyle name="40% - Accent2 3 2 3 4 2 2" xfId="25144"/>
    <cellStyle name="40% - Accent2 3 2 3 4 2 2 2" xfId="25145"/>
    <cellStyle name="40% - Accent2 3 2 3 4 2 3" xfId="25146"/>
    <cellStyle name="40% - Accent2 3 2 3 4 3" xfId="25147"/>
    <cellStyle name="40% - Accent2 3 2 3 4 3 2" xfId="25148"/>
    <cellStyle name="40% - Accent2 3 2 3 4 4" xfId="25149"/>
    <cellStyle name="40% - Accent2 3 2 3 5" xfId="25150"/>
    <cellStyle name="40% - Accent2 3 2 3 5 2" xfId="25151"/>
    <cellStyle name="40% - Accent2 3 2 3 5 2 2" xfId="25152"/>
    <cellStyle name="40% - Accent2 3 2 3 5 3" xfId="25153"/>
    <cellStyle name="40% - Accent2 3 2 3 6" xfId="25154"/>
    <cellStyle name="40% - Accent2 3 2 3 6 2" xfId="25155"/>
    <cellStyle name="40% - Accent2 3 2 3 7" xfId="25156"/>
    <cellStyle name="40% - Accent2 3 2 4" xfId="25157"/>
    <cellStyle name="40% - Accent2 3 2 4 2" xfId="25158"/>
    <cellStyle name="40% - Accent2 3 2 4 2 2" xfId="25159"/>
    <cellStyle name="40% - Accent2 3 2 4 2 2 2" xfId="25160"/>
    <cellStyle name="40% - Accent2 3 2 4 2 2 2 2" xfId="25161"/>
    <cellStyle name="40% - Accent2 3 2 4 2 2 2 2 2" xfId="25162"/>
    <cellStyle name="40% - Accent2 3 2 4 2 2 2 3" xfId="25163"/>
    <cellStyle name="40% - Accent2 3 2 4 2 2 3" xfId="25164"/>
    <cellStyle name="40% - Accent2 3 2 4 2 2 3 2" xfId="25165"/>
    <cellStyle name="40% - Accent2 3 2 4 2 2 4" xfId="25166"/>
    <cellStyle name="40% - Accent2 3 2 4 2 3" xfId="25167"/>
    <cellStyle name="40% - Accent2 3 2 4 2 3 2" xfId="25168"/>
    <cellStyle name="40% - Accent2 3 2 4 2 3 2 2" xfId="25169"/>
    <cellStyle name="40% - Accent2 3 2 4 2 3 3" xfId="25170"/>
    <cellStyle name="40% - Accent2 3 2 4 2 4" xfId="25171"/>
    <cellStyle name="40% - Accent2 3 2 4 2 4 2" xfId="25172"/>
    <cellStyle name="40% - Accent2 3 2 4 2 5" xfId="25173"/>
    <cellStyle name="40% - Accent2 3 2 4 3" xfId="25174"/>
    <cellStyle name="40% - Accent2 3 2 4 3 2" xfId="25175"/>
    <cellStyle name="40% - Accent2 3 2 4 3 2 2" xfId="25176"/>
    <cellStyle name="40% - Accent2 3 2 4 3 2 2 2" xfId="25177"/>
    <cellStyle name="40% - Accent2 3 2 4 3 2 3" xfId="25178"/>
    <cellStyle name="40% - Accent2 3 2 4 3 3" xfId="25179"/>
    <cellStyle name="40% - Accent2 3 2 4 3 3 2" xfId="25180"/>
    <cellStyle name="40% - Accent2 3 2 4 3 4" xfId="25181"/>
    <cellStyle name="40% - Accent2 3 2 4 4" xfId="25182"/>
    <cellStyle name="40% - Accent2 3 2 4 4 2" xfId="25183"/>
    <cellStyle name="40% - Accent2 3 2 4 4 2 2" xfId="25184"/>
    <cellStyle name="40% - Accent2 3 2 4 4 3" xfId="25185"/>
    <cellStyle name="40% - Accent2 3 2 4 5" xfId="25186"/>
    <cellStyle name="40% - Accent2 3 2 4 5 2" xfId="25187"/>
    <cellStyle name="40% - Accent2 3 2 4 6" xfId="25188"/>
    <cellStyle name="40% - Accent2 3 2 5" xfId="25189"/>
    <cellStyle name="40% - Accent2 3 2 5 2" xfId="25190"/>
    <cellStyle name="40% - Accent2 3 2 5 2 2" xfId="25191"/>
    <cellStyle name="40% - Accent2 3 2 5 2 2 2" xfId="25192"/>
    <cellStyle name="40% - Accent2 3 2 5 2 2 2 2" xfId="25193"/>
    <cellStyle name="40% - Accent2 3 2 5 2 2 3" xfId="25194"/>
    <cellStyle name="40% - Accent2 3 2 5 2 3" xfId="25195"/>
    <cellStyle name="40% - Accent2 3 2 5 2 3 2" xfId="25196"/>
    <cellStyle name="40% - Accent2 3 2 5 2 4" xfId="25197"/>
    <cellStyle name="40% - Accent2 3 2 5 3" xfId="25198"/>
    <cellStyle name="40% - Accent2 3 2 5 3 2" xfId="25199"/>
    <cellStyle name="40% - Accent2 3 2 5 3 2 2" xfId="25200"/>
    <cellStyle name="40% - Accent2 3 2 5 3 3" xfId="25201"/>
    <cellStyle name="40% - Accent2 3 2 5 4" xfId="25202"/>
    <cellStyle name="40% - Accent2 3 2 5 4 2" xfId="25203"/>
    <cellStyle name="40% - Accent2 3 2 5 5" xfId="25204"/>
    <cellStyle name="40% - Accent2 3 2 6" xfId="25205"/>
    <cellStyle name="40% - Accent2 3 2 6 2" xfId="25206"/>
    <cellStyle name="40% - Accent2 3 2 6 2 2" xfId="25207"/>
    <cellStyle name="40% - Accent2 3 2 6 2 2 2" xfId="25208"/>
    <cellStyle name="40% - Accent2 3 2 6 2 3" xfId="25209"/>
    <cellStyle name="40% - Accent2 3 2 6 3" xfId="25210"/>
    <cellStyle name="40% - Accent2 3 2 6 3 2" xfId="25211"/>
    <cellStyle name="40% - Accent2 3 2 6 4" xfId="25212"/>
    <cellStyle name="40% - Accent2 3 2 7" xfId="25213"/>
    <cellStyle name="40% - Accent2 3 2 7 2" xfId="25214"/>
    <cellStyle name="40% - Accent2 3 2 7 2 2" xfId="25215"/>
    <cellStyle name="40% - Accent2 3 2 7 3" xfId="25216"/>
    <cellStyle name="40% - Accent2 3 2 8" xfId="25217"/>
    <cellStyle name="40% - Accent2 3 2 8 2" xfId="25218"/>
    <cellStyle name="40% - Accent2 3 2 9" xfId="25219"/>
    <cellStyle name="40% - Accent2 3 3" xfId="25220"/>
    <cellStyle name="40% - Accent2 3 3 2" xfId="25221"/>
    <cellStyle name="40% - Accent2 3 3 2 2" xfId="25222"/>
    <cellStyle name="40% - Accent2 3 3 2 2 2" xfId="25223"/>
    <cellStyle name="40% - Accent2 3 3 2 2 2 2" xfId="25224"/>
    <cellStyle name="40% - Accent2 3 3 2 2 2 2 2" xfId="25225"/>
    <cellStyle name="40% - Accent2 3 3 2 2 2 2 2 2" xfId="25226"/>
    <cellStyle name="40% - Accent2 3 3 2 2 2 2 2 2 2" xfId="25227"/>
    <cellStyle name="40% - Accent2 3 3 2 2 2 2 2 3" xfId="25228"/>
    <cellStyle name="40% - Accent2 3 3 2 2 2 2 3" xfId="25229"/>
    <cellStyle name="40% - Accent2 3 3 2 2 2 2 3 2" xfId="25230"/>
    <cellStyle name="40% - Accent2 3 3 2 2 2 2 4" xfId="25231"/>
    <cellStyle name="40% - Accent2 3 3 2 2 2 3" xfId="25232"/>
    <cellStyle name="40% - Accent2 3 3 2 2 2 3 2" xfId="25233"/>
    <cellStyle name="40% - Accent2 3 3 2 2 2 3 2 2" xfId="25234"/>
    <cellStyle name="40% - Accent2 3 3 2 2 2 3 3" xfId="25235"/>
    <cellStyle name="40% - Accent2 3 3 2 2 2 4" xfId="25236"/>
    <cellStyle name="40% - Accent2 3 3 2 2 2 4 2" xfId="25237"/>
    <cellStyle name="40% - Accent2 3 3 2 2 2 5" xfId="25238"/>
    <cellStyle name="40% - Accent2 3 3 2 2 3" xfId="25239"/>
    <cellStyle name="40% - Accent2 3 3 2 2 3 2" xfId="25240"/>
    <cellStyle name="40% - Accent2 3 3 2 2 3 2 2" xfId="25241"/>
    <cellStyle name="40% - Accent2 3 3 2 2 3 2 2 2" xfId="25242"/>
    <cellStyle name="40% - Accent2 3 3 2 2 3 2 3" xfId="25243"/>
    <cellStyle name="40% - Accent2 3 3 2 2 3 3" xfId="25244"/>
    <cellStyle name="40% - Accent2 3 3 2 2 3 3 2" xfId="25245"/>
    <cellStyle name="40% - Accent2 3 3 2 2 3 4" xfId="25246"/>
    <cellStyle name="40% - Accent2 3 3 2 2 4" xfId="25247"/>
    <cellStyle name="40% - Accent2 3 3 2 2 4 2" xfId="25248"/>
    <cellStyle name="40% - Accent2 3 3 2 2 4 2 2" xfId="25249"/>
    <cellStyle name="40% - Accent2 3 3 2 2 4 3" xfId="25250"/>
    <cellStyle name="40% - Accent2 3 3 2 2 5" xfId="25251"/>
    <cellStyle name="40% - Accent2 3 3 2 2 5 2" xfId="25252"/>
    <cellStyle name="40% - Accent2 3 3 2 2 6" xfId="25253"/>
    <cellStyle name="40% - Accent2 3 3 2 3" xfId="25254"/>
    <cellStyle name="40% - Accent2 3 3 2 3 2" xfId="25255"/>
    <cellStyle name="40% - Accent2 3 3 2 3 2 2" xfId="25256"/>
    <cellStyle name="40% - Accent2 3 3 2 3 2 2 2" xfId="25257"/>
    <cellStyle name="40% - Accent2 3 3 2 3 2 2 2 2" xfId="25258"/>
    <cellStyle name="40% - Accent2 3 3 2 3 2 2 3" xfId="25259"/>
    <cellStyle name="40% - Accent2 3 3 2 3 2 3" xfId="25260"/>
    <cellStyle name="40% - Accent2 3 3 2 3 2 3 2" xfId="25261"/>
    <cellStyle name="40% - Accent2 3 3 2 3 2 4" xfId="25262"/>
    <cellStyle name="40% - Accent2 3 3 2 3 3" xfId="25263"/>
    <cellStyle name="40% - Accent2 3 3 2 3 3 2" xfId="25264"/>
    <cellStyle name="40% - Accent2 3 3 2 3 3 2 2" xfId="25265"/>
    <cellStyle name="40% - Accent2 3 3 2 3 3 3" xfId="25266"/>
    <cellStyle name="40% - Accent2 3 3 2 3 4" xfId="25267"/>
    <cellStyle name="40% - Accent2 3 3 2 3 4 2" xfId="25268"/>
    <cellStyle name="40% - Accent2 3 3 2 3 5" xfId="25269"/>
    <cellStyle name="40% - Accent2 3 3 2 4" xfId="25270"/>
    <cellStyle name="40% - Accent2 3 3 2 4 2" xfId="25271"/>
    <cellStyle name="40% - Accent2 3 3 2 4 2 2" xfId="25272"/>
    <cellStyle name="40% - Accent2 3 3 2 4 2 2 2" xfId="25273"/>
    <cellStyle name="40% - Accent2 3 3 2 4 2 3" xfId="25274"/>
    <cellStyle name="40% - Accent2 3 3 2 4 3" xfId="25275"/>
    <cellStyle name="40% - Accent2 3 3 2 4 3 2" xfId="25276"/>
    <cellStyle name="40% - Accent2 3 3 2 4 4" xfId="25277"/>
    <cellStyle name="40% - Accent2 3 3 2 5" xfId="25278"/>
    <cellStyle name="40% - Accent2 3 3 2 5 2" xfId="25279"/>
    <cellStyle name="40% - Accent2 3 3 2 5 2 2" xfId="25280"/>
    <cellStyle name="40% - Accent2 3 3 2 5 3" xfId="25281"/>
    <cellStyle name="40% - Accent2 3 3 2 6" xfId="25282"/>
    <cellStyle name="40% - Accent2 3 3 2 6 2" xfId="25283"/>
    <cellStyle name="40% - Accent2 3 3 2 7" xfId="25284"/>
    <cellStyle name="40% - Accent2 3 3 3" xfId="25285"/>
    <cellStyle name="40% - Accent2 3 3 3 2" xfId="25286"/>
    <cellStyle name="40% - Accent2 3 3 3 2 2" xfId="25287"/>
    <cellStyle name="40% - Accent2 3 3 3 2 2 2" xfId="25288"/>
    <cellStyle name="40% - Accent2 3 3 3 2 2 2 2" xfId="25289"/>
    <cellStyle name="40% - Accent2 3 3 3 2 2 2 2 2" xfId="25290"/>
    <cellStyle name="40% - Accent2 3 3 3 2 2 2 3" xfId="25291"/>
    <cellStyle name="40% - Accent2 3 3 3 2 2 3" xfId="25292"/>
    <cellStyle name="40% - Accent2 3 3 3 2 2 3 2" xfId="25293"/>
    <cellStyle name="40% - Accent2 3 3 3 2 2 4" xfId="25294"/>
    <cellStyle name="40% - Accent2 3 3 3 2 3" xfId="25295"/>
    <cellStyle name="40% - Accent2 3 3 3 2 3 2" xfId="25296"/>
    <cellStyle name="40% - Accent2 3 3 3 2 3 2 2" xfId="25297"/>
    <cellStyle name="40% - Accent2 3 3 3 2 3 3" xfId="25298"/>
    <cellStyle name="40% - Accent2 3 3 3 2 4" xfId="25299"/>
    <cellStyle name="40% - Accent2 3 3 3 2 4 2" xfId="25300"/>
    <cellStyle name="40% - Accent2 3 3 3 2 5" xfId="25301"/>
    <cellStyle name="40% - Accent2 3 3 3 3" xfId="25302"/>
    <cellStyle name="40% - Accent2 3 3 3 3 2" xfId="25303"/>
    <cellStyle name="40% - Accent2 3 3 3 3 2 2" xfId="25304"/>
    <cellStyle name="40% - Accent2 3 3 3 3 2 2 2" xfId="25305"/>
    <cellStyle name="40% - Accent2 3 3 3 3 2 3" xfId="25306"/>
    <cellStyle name="40% - Accent2 3 3 3 3 3" xfId="25307"/>
    <cellStyle name="40% - Accent2 3 3 3 3 3 2" xfId="25308"/>
    <cellStyle name="40% - Accent2 3 3 3 3 4" xfId="25309"/>
    <cellStyle name="40% - Accent2 3 3 3 4" xfId="25310"/>
    <cellStyle name="40% - Accent2 3 3 3 4 2" xfId="25311"/>
    <cellStyle name="40% - Accent2 3 3 3 4 2 2" xfId="25312"/>
    <cellStyle name="40% - Accent2 3 3 3 4 3" xfId="25313"/>
    <cellStyle name="40% - Accent2 3 3 3 5" xfId="25314"/>
    <cellStyle name="40% - Accent2 3 3 3 5 2" xfId="25315"/>
    <cellStyle name="40% - Accent2 3 3 3 6" xfId="25316"/>
    <cellStyle name="40% - Accent2 3 3 4" xfId="25317"/>
    <cellStyle name="40% - Accent2 3 3 4 2" xfId="25318"/>
    <cellStyle name="40% - Accent2 3 3 4 2 2" xfId="25319"/>
    <cellStyle name="40% - Accent2 3 3 4 2 2 2" xfId="25320"/>
    <cellStyle name="40% - Accent2 3 3 4 2 2 2 2" xfId="25321"/>
    <cellStyle name="40% - Accent2 3 3 4 2 2 3" xfId="25322"/>
    <cellStyle name="40% - Accent2 3 3 4 2 3" xfId="25323"/>
    <cellStyle name="40% - Accent2 3 3 4 2 3 2" xfId="25324"/>
    <cellStyle name="40% - Accent2 3 3 4 2 4" xfId="25325"/>
    <cellStyle name="40% - Accent2 3 3 4 3" xfId="25326"/>
    <cellStyle name="40% - Accent2 3 3 4 3 2" xfId="25327"/>
    <cellStyle name="40% - Accent2 3 3 4 3 2 2" xfId="25328"/>
    <cellStyle name="40% - Accent2 3 3 4 3 3" xfId="25329"/>
    <cellStyle name="40% - Accent2 3 3 4 4" xfId="25330"/>
    <cellStyle name="40% - Accent2 3 3 4 4 2" xfId="25331"/>
    <cellStyle name="40% - Accent2 3 3 4 5" xfId="25332"/>
    <cellStyle name="40% - Accent2 3 3 5" xfId="25333"/>
    <cellStyle name="40% - Accent2 3 3 5 2" xfId="25334"/>
    <cellStyle name="40% - Accent2 3 3 5 2 2" xfId="25335"/>
    <cellStyle name="40% - Accent2 3 3 5 2 2 2" xfId="25336"/>
    <cellStyle name="40% - Accent2 3 3 5 2 3" xfId="25337"/>
    <cellStyle name="40% - Accent2 3 3 5 3" xfId="25338"/>
    <cellStyle name="40% - Accent2 3 3 5 3 2" xfId="25339"/>
    <cellStyle name="40% - Accent2 3 3 5 4" xfId="25340"/>
    <cellStyle name="40% - Accent2 3 3 6" xfId="25341"/>
    <cellStyle name="40% - Accent2 3 3 6 2" xfId="25342"/>
    <cellStyle name="40% - Accent2 3 3 6 2 2" xfId="25343"/>
    <cellStyle name="40% - Accent2 3 3 6 3" xfId="25344"/>
    <cellStyle name="40% - Accent2 3 3 7" xfId="25345"/>
    <cellStyle name="40% - Accent2 3 3 7 2" xfId="25346"/>
    <cellStyle name="40% - Accent2 3 3 8" xfId="25347"/>
    <cellStyle name="40% - Accent2 3 4" xfId="25348"/>
    <cellStyle name="40% - Accent2 3 4 2" xfId="25349"/>
    <cellStyle name="40% - Accent2 3 4 2 2" xfId="25350"/>
    <cellStyle name="40% - Accent2 3 4 2 2 2" xfId="25351"/>
    <cellStyle name="40% - Accent2 3 4 2 2 2 2" xfId="25352"/>
    <cellStyle name="40% - Accent2 3 4 2 2 2 2 2" xfId="25353"/>
    <cellStyle name="40% - Accent2 3 4 2 2 2 2 2 2" xfId="25354"/>
    <cellStyle name="40% - Accent2 3 4 2 2 2 2 3" xfId="25355"/>
    <cellStyle name="40% - Accent2 3 4 2 2 2 3" xfId="25356"/>
    <cellStyle name="40% - Accent2 3 4 2 2 2 3 2" xfId="25357"/>
    <cellStyle name="40% - Accent2 3 4 2 2 2 4" xfId="25358"/>
    <cellStyle name="40% - Accent2 3 4 2 2 3" xfId="25359"/>
    <cellStyle name="40% - Accent2 3 4 2 2 3 2" xfId="25360"/>
    <cellStyle name="40% - Accent2 3 4 2 2 3 2 2" xfId="25361"/>
    <cellStyle name="40% - Accent2 3 4 2 2 3 3" xfId="25362"/>
    <cellStyle name="40% - Accent2 3 4 2 2 4" xfId="25363"/>
    <cellStyle name="40% - Accent2 3 4 2 2 4 2" xfId="25364"/>
    <cellStyle name="40% - Accent2 3 4 2 2 5" xfId="25365"/>
    <cellStyle name="40% - Accent2 3 4 2 3" xfId="25366"/>
    <cellStyle name="40% - Accent2 3 4 2 3 2" xfId="25367"/>
    <cellStyle name="40% - Accent2 3 4 2 3 2 2" xfId="25368"/>
    <cellStyle name="40% - Accent2 3 4 2 3 2 2 2" xfId="25369"/>
    <cellStyle name="40% - Accent2 3 4 2 3 2 3" xfId="25370"/>
    <cellStyle name="40% - Accent2 3 4 2 3 3" xfId="25371"/>
    <cellStyle name="40% - Accent2 3 4 2 3 3 2" xfId="25372"/>
    <cellStyle name="40% - Accent2 3 4 2 3 4" xfId="25373"/>
    <cellStyle name="40% - Accent2 3 4 2 4" xfId="25374"/>
    <cellStyle name="40% - Accent2 3 4 2 4 2" xfId="25375"/>
    <cellStyle name="40% - Accent2 3 4 2 4 2 2" xfId="25376"/>
    <cellStyle name="40% - Accent2 3 4 2 4 3" xfId="25377"/>
    <cellStyle name="40% - Accent2 3 4 2 5" xfId="25378"/>
    <cellStyle name="40% - Accent2 3 4 2 5 2" xfId="25379"/>
    <cellStyle name="40% - Accent2 3 4 2 6" xfId="25380"/>
    <cellStyle name="40% - Accent2 3 4 3" xfId="25381"/>
    <cellStyle name="40% - Accent2 3 4 3 2" xfId="25382"/>
    <cellStyle name="40% - Accent2 3 4 3 2 2" xfId="25383"/>
    <cellStyle name="40% - Accent2 3 4 3 2 2 2" xfId="25384"/>
    <cellStyle name="40% - Accent2 3 4 3 2 2 2 2" xfId="25385"/>
    <cellStyle name="40% - Accent2 3 4 3 2 2 3" xfId="25386"/>
    <cellStyle name="40% - Accent2 3 4 3 2 3" xfId="25387"/>
    <cellStyle name="40% - Accent2 3 4 3 2 3 2" xfId="25388"/>
    <cellStyle name="40% - Accent2 3 4 3 2 4" xfId="25389"/>
    <cellStyle name="40% - Accent2 3 4 3 3" xfId="25390"/>
    <cellStyle name="40% - Accent2 3 4 3 3 2" xfId="25391"/>
    <cellStyle name="40% - Accent2 3 4 3 3 2 2" xfId="25392"/>
    <cellStyle name="40% - Accent2 3 4 3 3 3" xfId="25393"/>
    <cellStyle name="40% - Accent2 3 4 3 4" xfId="25394"/>
    <cellStyle name="40% - Accent2 3 4 3 4 2" xfId="25395"/>
    <cellStyle name="40% - Accent2 3 4 3 5" xfId="25396"/>
    <cellStyle name="40% - Accent2 3 4 4" xfId="25397"/>
    <cellStyle name="40% - Accent2 3 4 4 2" xfId="25398"/>
    <cellStyle name="40% - Accent2 3 4 4 2 2" xfId="25399"/>
    <cellStyle name="40% - Accent2 3 4 4 2 2 2" xfId="25400"/>
    <cellStyle name="40% - Accent2 3 4 4 2 3" xfId="25401"/>
    <cellStyle name="40% - Accent2 3 4 4 3" xfId="25402"/>
    <cellStyle name="40% - Accent2 3 4 4 3 2" xfId="25403"/>
    <cellStyle name="40% - Accent2 3 4 4 4" xfId="25404"/>
    <cellStyle name="40% - Accent2 3 4 5" xfId="25405"/>
    <cellStyle name="40% - Accent2 3 4 5 2" xfId="25406"/>
    <cellStyle name="40% - Accent2 3 4 5 2 2" xfId="25407"/>
    <cellStyle name="40% - Accent2 3 4 5 3" xfId="25408"/>
    <cellStyle name="40% - Accent2 3 4 6" xfId="25409"/>
    <cellStyle name="40% - Accent2 3 4 6 2" xfId="25410"/>
    <cellStyle name="40% - Accent2 3 4 7" xfId="25411"/>
    <cellStyle name="40% - Accent2 3 5" xfId="25412"/>
    <cellStyle name="40% - Accent2 3 5 2" xfId="25413"/>
    <cellStyle name="40% - Accent2 3 5 2 2" xfId="25414"/>
    <cellStyle name="40% - Accent2 3 5 2 2 2" xfId="25415"/>
    <cellStyle name="40% - Accent2 3 5 2 2 2 2" xfId="25416"/>
    <cellStyle name="40% - Accent2 3 5 2 2 2 2 2" xfId="25417"/>
    <cellStyle name="40% - Accent2 3 5 2 2 2 3" xfId="25418"/>
    <cellStyle name="40% - Accent2 3 5 2 2 3" xfId="25419"/>
    <cellStyle name="40% - Accent2 3 5 2 2 3 2" xfId="25420"/>
    <cellStyle name="40% - Accent2 3 5 2 2 4" xfId="25421"/>
    <cellStyle name="40% - Accent2 3 5 2 3" xfId="25422"/>
    <cellStyle name="40% - Accent2 3 5 2 3 2" xfId="25423"/>
    <cellStyle name="40% - Accent2 3 5 2 3 2 2" xfId="25424"/>
    <cellStyle name="40% - Accent2 3 5 2 3 3" xfId="25425"/>
    <cellStyle name="40% - Accent2 3 5 2 4" xfId="25426"/>
    <cellStyle name="40% - Accent2 3 5 2 4 2" xfId="25427"/>
    <cellStyle name="40% - Accent2 3 5 2 5" xfId="25428"/>
    <cellStyle name="40% - Accent2 3 5 3" xfId="25429"/>
    <cellStyle name="40% - Accent2 3 5 3 2" xfId="25430"/>
    <cellStyle name="40% - Accent2 3 5 3 2 2" xfId="25431"/>
    <cellStyle name="40% - Accent2 3 5 3 2 2 2" xfId="25432"/>
    <cellStyle name="40% - Accent2 3 5 3 2 3" xfId="25433"/>
    <cellStyle name="40% - Accent2 3 5 3 3" xfId="25434"/>
    <cellStyle name="40% - Accent2 3 5 3 3 2" xfId="25435"/>
    <cellStyle name="40% - Accent2 3 5 3 4" xfId="25436"/>
    <cellStyle name="40% - Accent2 3 5 4" xfId="25437"/>
    <cellStyle name="40% - Accent2 3 5 4 2" xfId="25438"/>
    <cellStyle name="40% - Accent2 3 5 4 2 2" xfId="25439"/>
    <cellStyle name="40% - Accent2 3 5 4 3" xfId="25440"/>
    <cellStyle name="40% - Accent2 3 5 5" xfId="25441"/>
    <cellStyle name="40% - Accent2 3 5 5 2" xfId="25442"/>
    <cellStyle name="40% - Accent2 3 5 6" xfId="25443"/>
    <cellStyle name="40% - Accent2 3 6" xfId="25444"/>
    <cellStyle name="40% - Accent2 3 6 2" xfId="25445"/>
    <cellStyle name="40% - Accent2 3 6 2 2" xfId="25446"/>
    <cellStyle name="40% - Accent2 3 6 2 2 2" xfId="25447"/>
    <cellStyle name="40% - Accent2 3 6 2 2 2 2" xfId="25448"/>
    <cellStyle name="40% - Accent2 3 6 2 2 3" xfId="25449"/>
    <cellStyle name="40% - Accent2 3 6 2 3" xfId="25450"/>
    <cellStyle name="40% - Accent2 3 6 2 3 2" xfId="25451"/>
    <cellStyle name="40% - Accent2 3 6 2 4" xfId="25452"/>
    <cellStyle name="40% - Accent2 3 6 3" xfId="25453"/>
    <cellStyle name="40% - Accent2 3 6 3 2" xfId="25454"/>
    <cellStyle name="40% - Accent2 3 6 3 2 2" xfId="25455"/>
    <cellStyle name="40% - Accent2 3 6 3 3" xfId="25456"/>
    <cellStyle name="40% - Accent2 3 6 4" xfId="25457"/>
    <cellStyle name="40% - Accent2 3 6 4 2" xfId="25458"/>
    <cellStyle name="40% - Accent2 3 6 5" xfId="25459"/>
    <cellStyle name="40% - Accent2 3 7" xfId="25460"/>
    <cellStyle name="40% - Accent2 3 7 2" xfId="25461"/>
    <cellStyle name="40% - Accent2 3 7 2 2" xfId="25462"/>
    <cellStyle name="40% - Accent2 3 7 2 2 2" xfId="25463"/>
    <cellStyle name="40% - Accent2 3 7 2 3" xfId="25464"/>
    <cellStyle name="40% - Accent2 3 7 3" xfId="25465"/>
    <cellStyle name="40% - Accent2 3 7 3 2" xfId="25466"/>
    <cellStyle name="40% - Accent2 3 7 4" xfId="25467"/>
    <cellStyle name="40% - Accent2 3 8" xfId="25468"/>
    <cellStyle name="40% - Accent2 3 8 2" xfId="25469"/>
    <cellStyle name="40% - Accent2 3 8 2 2" xfId="25470"/>
    <cellStyle name="40% - Accent2 3 8 3" xfId="25471"/>
    <cellStyle name="40% - Accent2 3 9" xfId="25472"/>
    <cellStyle name="40% - Accent2 3 9 2" xfId="25473"/>
    <cellStyle name="40% - Accent2 4" xfId="25474"/>
    <cellStyle name="40% - Accent2 4 2" xfId="25475"/>
    <cellStyle name="40% - Accent2 4 2 2" xfId="25476"/>
    <cellStyle name="40% - Accent2 4 2 2 2" xfId="25477"/>
    <cellStyle name="40% - Accent2 4 2 2 2 2" xfId="25478"/>
    <cellStyle name="40% - Accent2 4 2 2 2 2 2" xfId="25479"/>
    <cellStyle name="40% - Accent2 4 2 2 2 2 2 2" xfId="25480"/>
    <cellStyle name="40% - Accent2 4 2 2 2 2 2 2 2" xfId="25481"/>
    <cellStyle name="40% - Accent2 4 2 2 2 2 2 2 2 2" xfId="25482"/>
    <cellStyle name="40% - Accent2 4 2 2 2 2 2 2 3" xfId="25483"/>
    <cellStyle name="40% - Accent2 4 2 2 2 2 2 3" xfId="25484"/>
    <cellStyle name="40% - Accent2 4 2 2 2 2 2 3 2" xfId="25485"/>
    <cellStyle name="40% - Accent2 4 2 2 2 2 2 4" xfId="25486"/>
    <cellStyle name="40% - Accent2 4 2 2 2 2 3" xfId="25487"/>
    <cellStyle name="40% - Accent2 4 2 2 2 2 3 2" xfId="25488"/>
    <cellStyle name="40% - Accent2 4 2 2 2 2 3 2 2" xfId="25489"/>
    <cellStyle name="40% - Accent2 4 2 2 2 2 3 3" xfId="25490"/>
    <cellStyle name="40% - Accent2 4 2 2 2 2 4" xfId="25491"/>
    <cellStyle name="40% - Accent2 4 2 2 2 2 4 2" xfId="25492"/>
    <cellStyle name="40% - Accent2 4 2 2 2 2 5" xfId="25493"/>
    <cellStyle name="40% - Accent2 4 2 2 2 3" xfId="25494"/>
    <cellStyle name="40% - Accent2 4 2 2 2 3 2" xfId="25495"/>
    <cellStyle name="40% - Accent2 4 2 2 2 3 2 2" xfId="25496"/>
    <cellStyle name="40% - Accent2 4 2 2 2 3 2 2 2" xfId="25497"/>
    <cellStyle name="40% - Accent2 4 2 2 2 3 2 3" xfId="25498"/>
    <cellStyle name="40% - Accent2 4 2 2 2 3 3" xfId="25499"/>
    <cellStyle name="40% - Accent2 4 2 2 2 3 3 2" xfId="25500"/>
    <cellStyle name="40% - Accent2 4 2 2 2 3 4" xfId="25501"/>
    <cellStyle name="40% - Accent2 4 2 2 2 4" xfId="25502"/>
    <cellStyle name="40% - Accent2 4 2 2 2 4 2" xfId="25503"/>
    <cellStyle name="40% - Accent2 4 2 2 2 4 2 2" xfId="25504"/>
    <cellStyle name="40% - Accent2 4 2 2 2 4 3" xfId="25505"/>
    <cellStyle name="40% - Accent2 4 2 2 2 5" xfId="25506"/>
    <cellStyle name="40% - Accent2 4 2 2 2 5 2" xfId="25507"/>
    <cellStyle name="40% - Accent2 4 2 2 2 6" xfId="25508"/>
    <cellStyle name="40% - Accent2 4 2 2 3" xfId="25509"/>
    <cellStyle name="40% - Accent2 4 2 2 3 2" xfId="25510"/>
    <cellStyle name="40% - Accent2 4 2 2 3 2 2" xfId="25511"/>
    <cellStyle name="40% - Accent2 4 2 2 3 2 2 2" xfId="25512"/>
    <cellStyle name="40% - Accent2 4 2 2 3 2 2 2 2" xfId="25513"/>
    <cellStyle name="40% - Accent2 4 2 2 3 2 2 3" xfId="25514"/>
    <cellStyle name="40% - Accent2 4 2 2 3 2 3" xfId="25515"/>
    <cellStyle name="40% - Accent2 4 2 2 3 2 3 2" xfId="25516"/>
    <cellStyle name="40% - Accent2 4 2 2 3 2 4" xfId="25517"/>
    <cellStyle name="40% - Accent2 4 2 2 3 3" xfId="25518"/>
    <cellStyle name="40% - Accent2 4 2 2 3 3 2" xfId="25519"/>
    <cellStyle name="40% - Accent2 4 2 2 3 3 2 2" xfId="25520"/>
    <cellStyle name="40% - Accent2 4 2 2 3 3 3" xfId="25521"/>
    <cellStyle name="40% - Accent2 4 2 2 3 4" xfId="25522"/>
    <cellStyle name="40% - Accent2 4 2 2 3 4 2" xfId="25523"/>
    <cellStyle name="40% - Accent2 4 2 2 3 5" xfId="25524"/>
    <cellStyle name="40% - Accent2 4 2 2 4" xfId="25525"/>
    <cellStyle name="40% - Accent2 4 2 2 4 2" xfId="25526"/>
    <cellStyle name="40% - Accent2 4 2 2 4 2 2" xfId="25527"/>
    <cellStyle name="40% - Accent2 4 2 2 4 2 2 2" xfId="25528"/>
    <cellStyle name="40% - Accent2 4 2 2 4 2 3" xfId="25529"/>
    <cellStyle name="40% - Accent2 4 2 2 4 3" xfId="25530"/>
    <cellStyle name="40% - Accent2 4 2 2 4 3 2" xfId="25531"/>
    <cellStyle name="40% - Accent2 4 2 2 4 4" xfId="25532"/>
    <cellStyle name="40% - Accent2 4 2 2 5" xfId="25533"/>
    <cellStyle name="40% - Accent2 4 2 2 5 2" xfId="25534"/>
    <cellStyle name="40% - Accent2 4 2 2 5 2 2" xfId="25535"/>
    <cellStyle name="40% - Accent2 4 2 2 5 3" xfId="25536"/>
    <cellStyle name="40% - Accent2 4 2 2 6" xfId="25537"/>
    <cellStyle name="40% - Accent2 4 2 2 6 2" xfId="25538"/>
    <cellStyle name="40% - Accent2 4 2 2 7" xfId="25539"/>
    <cellStyle name="40% - Accent2 4 2 3" xfId="25540"/>
    <cellStyle name="40% - Accent2 4 2 3 2" xfId="25541"/>
    <cellStyle name="40% - Accent2 4 2 3 2 2" xfId="25542"/>
    <cellStyle name="40% - Accent2 4 2 3 2 2 2" xfId="25543"/>
    <cellStyle name="40% - Accent2 4 2 3 2 2 2 2" xfId="25544"/>
    <cellStyle name="40% - Accent2 4 2 3 2 2 2 2 2" xfId="25545"/>
    <cellStyle name="40% - Accent2 4 2 3 2 2 2 3" xfId="25546"/>
    <cellStyle name="40% - Accent2 4 2 3 2 2 3" xfId="25547"/>
    <cellStyle name="40% - Accent2 4 2 3 2 2 3 2" xfId="25548"/>
    <cellStyle name="40% - Accent2 4 2 3 2 2 4" xfId="25549"/>
    <cellStyle name="40% - Accent2 4 2 3 2 3" xfId="25550"/>
    <cellStyle name="40% - Accent2 4 2 3 2 3 2" xfId="25551"/>
    <cellStyle name="40% - Accent2 4 2 3 2 3 2 2" xfId="25552"/>
    <cellStyle name="40% - Accent2 4 2 3 2 3 3" xfId="25553"/>
    <cellStyle name="40% - Accent2 4 2 3 2 4" xfId="25554"/>
    <cellStyle name="40% - Accent2 4 2 3 2 4 2" xfId="25555"/>
    <cellStyle name="40% - Accent2 4 2 3 2 5" xfId="25556"/>
    <cellStyle name="40% - Accent2 4 2 3 3" xfId="25557"/>
    <cellStyle name="40% - Accent2 4 2 3 3 2" xfId="25558"/>
    <cellStyle name="40% - Accent2 4 2 3 3 2 2" xfId="25559"/>
    <cellStyle name="40% - Accent2 4 2 3 3 2 2 2" xfId="25560"/>
    <cellStyle name="40% - Accent2 4 2 3 3 2 3" xfId="25561"/>
    <cellStyle name="40% - Accent2 4 2 3 3 3" xfId="25562"/>
    <cellStyle name="40% - Accent2 4 2 3 3 3 2" xfId="25563"/>
    <cellStyle name="40% - Accent2 4 2 3 3 4" xfId="25564"/>
    <cellStyle name="40% - Accent2 4 2 3 4" xfId="25565"/>
    <cellStyle name="40% - Accent2 4 2 3 4 2" xfId="25566"/>
    <cellStyle name="40% - Accent2 4 2 3 4 2 2" xfId="25567"/>
    <cellStyle name="40% - Accent2 4 2 3 4 3" xfId="25568"/>
    <cellStyle name="40% - Accent2 4 2 3 5" xfId="25569"/>
    <cellStyle name="40% - Accent2 4 2 3 5 2" xfId="25570"/>
    <cellStyle name="40% - Accent2 4 2 3 6" xfId="25571"/>
    <cellStyle name="40% - Accent2 4 2 4" xfId="25572"/>
    <cellStyle name="40% - Accent2 4 2 4 2" xfId="25573"/>
    <cellStyle name="40% - Accent2 4 2 4 2 2" xfId="25574"/>
    <cellStyle name="40% - Accent2 4 2 4 2 2 2" xfId="25575"/>
    <cellStyle name="40% - Accent2 4 2 4 2 2 2 2" xfId="25576"/>
    <cellStyle name="40% - Accent2 4 2 4 2 2 3" xfId="25577"/>
    <cellStyle name="40% - Accent2 4 2 4 2 3" xfId="25578"/>
    <cellStyle name="40% - Accent2 4 2 4 2 3 2" xfId="25579"/>
    <cellStyle name="40% - Accent2 4 2 4 2 4" xfId="25580"/>
    <cellStyle name="40% - Accent2 4 2 4 3" xfId="25581"/>
    <cellStyle name="40% - Accent2 4 2 4 3 2" xfId="25582"/>
    <cellStyle name="40% - Accent2 4 2 4 3 2 2" xfId="25583"/>
    <cellStyle name="40% - Accent2 4 2 4 3 3" xfId="25584"/>
    <cellStyle name="40% - Accent2 4 2 4 4" xfId="25585"/>
    <cellStyle name="40% - Accent2 4 2 4 4 2" xfId="25586"/>
    <cellStyle name="40% - Accent2 4 2 4 5" xfId="25587"/>
    <cellStyle name="40% - Accent2 4 2 5" xfId="25588"/>
    <cellStyle name="40% - Accent2 4 2 5 2" xfId="25589"/>
    <cellStyle name="40% - Accent2 4 2 5 2 2" xfId="25590"/>
    <cellStyle name="40% - Accent2 4 2 5 2 2 2" xfId="25591"/>
    <cellStyle name="40% - Accent2 4 2 5 2 3" xfId="25592"/>
    <cellStyle name="40% - Accent2 4 2 5 3" xfId="25593"/>
    <cellStyle name="40% - Accent2 4 2 5 3 2" xfId="25594"/>
    <cellStyle name="40% - Accent2 4 2 5 4" xfId="25595"/>
    <cellStyle name="40% - Accent2 4 2 6" xfId="25596"/>
    <cellStyle name="40% - Accent2 4 2 6 2" xfId="25597"/>
    <cellStyle name="40% - Accent2 4 2 6 2 2" xfId="25598"/>
    <cellStyle name="40% - Accent2 4 2 6 3" xfId="25599"/>
    <cellStyle name="40% - Accent2 4 2 7" xfId="25600"/>
    <cellStyle name="40% - Accent2 4 2 7 2" xfId="25601"/>
    <cellStyle name="40% - Accent2 4 2 8" xfId="25602"/>
    <cellStyle name="40% - Accent2 4 3" xfId="25603"/>
    <cellStyle name="40% - Accent2 4 3 2" xfId="25604"/>
    <cellStyle name="40% - Accent2 4 3 2 2" xfId="25605"/>
    <cellStyle name="40% - Accent2 4 3 2 2 2" xfId="25606"/>
    <cellStyle name="40% - Accent2 4 3 2 2 2 2" xfId="25607"/>
    <cellStyle name="40% - Accent2 4 3 2 2 2 2 2" xfId="25608"/>
    <cellStyle name="40% - Accent2 4 3 2 2 2 2 2 2" xfId="25609"/>
    <cellStyle name="40% - Accent2 4 3 2 2 2 2 3" xfId="25610"/>
    <cellStyle name="40% - Accent2 4 3 2 2 2 3" xfId="25611"/>
    <cellStyle name="40% - Accent2 4 3 2 2 2 3 2" xfId="25612"/>
    <cellStyle name="40% - Accent2 4 3 2 2 2 4" xfId="25613"/>
    <cellStyle name="40% - Accent2 4 3 2 2 3" xfId="25614"/>
    <cellStyle name="40% - Accent2 4 3 2 2 3 2" xfId="25615"/>
    <cellStyle name="40% - Accent2 4 3 2 2 3 2 2" xfId="25616"/>
    <cellStyle name="40% - Accent2 4 3 2 2 3 3" xfId="25617"/>
    <cellStyle name="40% - Accent2 4 3 2 2 4" xfId="25618"/>
    <cellStyle name="40% - Accent2 4 3 2 2 4 2" xfId="25619"/>
    <cellStyle name="40% - Accent2 4 3 2 2 5" xfId="25620"/>
    <cellStyle name="40% - Accent2 4 3 2 3" xfId="25621"/>
    <cellStyle name="40% - Accent2 4 3 2 3 2" xfId="25622"/>
    <cellStyle name="40% - Accent2 4 3 2 3 2 2" xfId="25623"/>
    <cellStyle name="40% - Accent2 4 3 2 3 2 2 2" xfId="25624"/>
    <cellStyle name="40% - Accent2 4 3 2 3 2 3" xfId="25625"/>
    <cellStyle name="40% - Accent2 4 3 2 3 3" xfId="25626"/>
    <cellStyle name="40% - Accent2 4 3 2 3 3 2" xfId="25627"/>
    <cellStyle name="40% - Accent2 4 3 2 3 4" xfId="25628"/>
    <cellStyle name="40% - Accent2 4 3 2 4" xfId="25629"/>
    <cellStyle name="40% - Accent2 4 3 2 4 2" xfId="25630"/>
    <cellStyle name="40% - Accent2 4 3 2 4 2 2" xfId="25631"/>
    <cellStyle name="40% - Accent2 4 3 2 4 3" xfId="25632"/>
    <cellStyle name="40% - Accent2 4 3 2 5" xfId="25633"/>
    <cellStyle name="40% - Accent2 4 3 2 5 2" xfId="25634"/>
    <cellStyle name="40% - Accent2 4 3 2 6" xfId="25635"/>
    <cellStyle name="40% - Accent2 4 3 3" xfId="25636"/>
    <cellStyle name="40% - Accent2 4 3 3 2" xfId="25637"/>
    <cellStyle name="40% - Accent2 4 3 3 2 2" xfId="25638"/>
    <cellStyle name="40% - Accent2 4 3 3 2 2 2" xfId="25639"/>
    <cellStyle name="40% - Accent2 4 3 3 2 2 2 2" xfId="25640"/>
    <cellStyle name="40% - Accent2 4 3 3 2 2 3" xfId="25641"/>
    <cellStyle name="40% - Accent2 4 3 3 2 3" xfId="25642"/>
    <cellStyle name="40% - Accent2 4 3 3 2 3 2" xfId="25643"/>
    <cellStyle name="40% - Accent2 4 3 3 2 4" xfId="25644"/>
    <cellStyle name="40% - Accent2 4 3 3 3" xfId="25645"/>
    <cellStyle name="40% - Accent2 4 3 3 3 2" xfId="25646"/>
    <cellStyle name="40% - Accent2 4 3 3 3 2 2" xfId="25647"/>
    <cellStyle name="40% - Accent2 4 3 3 3 3" xfId="25648"/>
    <cellStyle name="40% - Accent2 4 3 3 4" xfId="25649"/>
    <cellStyle name="40% - Accent2 4 3 3 4 2" xfId="25650"/>
    <cellStyle name="40% - Accent2 4 3 3 5" xfId="25651"/>
    <cellStyle name="40% - Accent2 4 3 4" xfId="25652"/>
    <cellStyle name="40% - Accent2 4 3 4 2" xfId="25653"/>
    <cellStyle name="40% - Accent2 4 3 4 2 2" xfId="25654"/>
    <cellStyle name="40% - Accent2 4 3 4 2 2 2" xfId="25655"/>
    <cellStyle name="40% - Accent2 4 3 4 2 3" xfId="25656"/>
    <cellStyle name="40% - Accent2 4 3 4 3" xfId="25657"/>
    <cellStyle name="40% - Accent2 4 3 4 3 2" xfId="25658"/>
    <cellStyle name="40% - Accent2 4 3 4 4" xfId="25659"/>
    <cellStyle name="40% - Accent2 4 3 5" xfId="25660"/>
    <cellStyle name="40% - Accent2 4 3 5 2" xfId="25661"/>
    <cellStyle name="40% - Accent2 4 3 5 2 2" xfId="25662"/>
    <cellStyle name="40% - Accent2 4 3 5 3" xfId="25663"/>
    <cellStyle name="40% - Accent2 4 3 6" xfId="25664"/>
    <cellStyle name="40% - Accent2 4 3 6 2" xfId="25665"/>
    <cellStyle name="40% - Accent2 4 3 7" xfId="25666"/>
    <cellStyle name="40% - Accent2 4 4" xfId="25667"/>
    <cellStyle name="40% - Accent2 4 4 2" xfId="25668"/>
    <cellStyle name="40% - Accent2 4 4 2 2" xfId="25669"/>
    <cellStyle name="40% - Accent2 4 4 2 2 2" xfId="25670"/>
    <cellStyle name="40% - Accent2 4 4 2 2 2 2" xfId="25671"/>
    <cellStyle name="40% - Accent2 4 4 2 2 2 2 2" xfId="25672"/>
    <cellStyle name="40% - Accent2 4 4 2 2 2 3" xfId="25673"/>
    <cellStyle name="40% - Accent2 4 4 2 2 3" xfId="25674"/>
    <cellStyle name="40% - Accent2 4 4 2 2 3 2" xfId="25675"/>
    <cellStyle name="40% - Accent2 4 4 2 2 4" xfId="25676"/>
    <cellStyle name="40% - Accent2 4 4 2 3" xfId="25677"/>
    <cellStyle name="40% - Accent2 4 4 2 3 2" xfId="25678"/>
    <cellStyle name="40% - Accent2 4 4 2 3 2 2" xfId="25679"/>
    <cellStyle name="40% - Accent2 4 4 2 3 3" xfId="25680"/>
    <cellStyle name="40% - Accent2 4 4 2 4" xfId="25681"/>
    <cellStyle name="40% - Accent2 4 4 2 4 2" xfId="25682"/>
    <cellStyle name="40% - Accent2 4 4 2 5" xfId="25683"/>
    <cellStyle name="40% - Accent2 4 4 3" xfId="25684"/>
    <cellStyle name="40% - Accent2 4 4 3 2" xfId="25685"/>
    <cellStyle name="40% - Accent2 4 4 3 2 2" xfId="25686"/>
    <cellStyle name="40% - Accent2 4 4 3 2 2 2" xfId="25687"/>
    <cellStyle name="40% - Accent2 4 4 3 2 3" xfId="25688"/>
    <cellStyle name="40% - Accent2 4 4 3 3" xfId="25689"/>
    <cellStyle name="40% - Accent2 4 4 3 3 2" xfId="25690"/>
    <cellStyle name="40% - Accent2 4 4 3 4" xfId="25691"/>
    <cellStyle name="40% - Accent2 4 4 4" xfId="25692"/>
    <cellStyle name="40% - Accent2 4 4 4 2" xfId="25693"/>
    <cellStyle name="40% - Accent2 4 4 4 2 2" xfId="25694"/>
    <cellStyle name="40% - Accent2 4 4 4 3" xfId="25695"/>
    <cellStyle name="40% - Accent2 4 4 5" xfId="25696"/>
    <cellStyle name="40% - Accent2 4 4 5 2" xfId="25697"/>
    <cellStyle name="40% - Accent2 4 4 6" xfId="25698"/>
    <cellStyle name="40% - Accent2 4 5" xfId="25699"/>
    <cellStyle name="40% - Accent2 4 5 2" xfId="25700"/>
    <cellStyle name="40% - Accent2 4 5 2 2" xfId="25701"/>
    <cellStyle name="40% - Accent2 4 5 2 2 2" xfId="25702"/>
    <cellStyle name="40% - Accent2 4 5 2 2 2 2" xfId="25703"/>
    <cellStyle name="40% - Accent2 4 5 2 2 3" xfId="25704"/>
    <cellStyle name="40% - Accent2 4 5 2 3" xfId="25705"/>
    <cellStyle name="40% - Accent2 4 5 2 3 2" xfId="25706"/>
    <cellStyle name="40% - Accent2 4 5 2 4" xfId="25707"/>
    <cellStyle name="40% - Accent2 4 5 3" xfId="25708"/>
    <cellStyle name="40% - Accent2 4 5 3 2" xfId="25709"/>
    <cellStyle name="40% - Accent2 4 5 3 2 2" xfId="25710"/>
    <cellStyle name="40% - Accent2 4 5 3 3" xfId="25711"/>
    <cellStyle name="40% - Accent2 4 5 4" xfId="25712"/>
    <cellStyle name="40% - Accent2 4 5 4 2" xfId="25713"/>
    <cellStyle name="40% - Accent2 4 5 5" xfId="25714"/>
    <cellStyle name="40% - Accent2 4 6" xfId="25715"/>
    <cellStyle name="40% - Accent2 4 6 2" xfId="25716"/>
    <cellStyle name="40% - Accent2 4 6 2 2" xfId="25717"/>
    <cellStyle name="40% - Accent2 4 6 2 2 2" xfId="25718"/>
    <cellStyle name="40% - Accent2 4 6 2 3" xfId="25719"/>
    <cellStyle name="40% - Accent2 4 6 3" xfId="25720"/>
    <cellStyle name="40% - Accent2 4 6 3 2" xfId="25721"/>
    <cellStyle name="40% - Accent2 4 6 4" xfId="25722"/>
    <cellStyle name="40% - Accent2 4 7" xfId="25723"/>
    <cellStyle name="40% - Accent2 4 7 2" xfId="25724"/>
    <cellStyle name="40% - Accent2 4 7 2 2" xfId="25725"/>
    <cellStyle name="40% - Accent2 4 7 3" xfId="25726"/>
    <cellStyle name="40% - Accent2 4 8" xfId="25727"/>
    <cellStyle name="40% - Accent2 4 8 2" xfId="25728"/>
    <cellStyle name="40% - Accent2 4 9" xfId="25729"/>
    <cellStyle name="40% - Accent2 5" xfId="25730"/>
    <cellStyle name="40% - Accent2 5 2" xfId="25731"/>
    <cellStyle name="40% - Accent2 5 2 2" xfId="25732"/>
    <cellStyle name="40% - Accent2 5 2 2 2" xfId="25733"/>
    <cellStyle name="40% - Accent2 5 2 2 2 2" xfId="25734"/>
    <cellStyle name="40% - Accent2 5 2 2 2 2 2" xfId="25735"/>
    <cellStyle name="40% - Accent2 5 2 2 2 2 2 2" xfId="25736"/>
    <cellStyle name="40% - Accent2 5 2 2 2 2 2 2 2" xfId="25737"/>
    <cellStyle name="40% - Accent2 5 2 2 2 2 2 2 2 2" xfId="25738"/>
    <cellStyle name="40% - Accent2 5 2 2 2 2 2 2 3" xfId="25739"/>
    <cellStyle name="40% - Accent2 5 2 2 2 2 2 3" xfId="25740"/>
    <cellStyle name="40% - Accent2 5 2 2 2 2 2 3 2" xfId="25741"/>
    <cellStyle name="40% - Accent2 5 2 2 2 2 2 4" xfId="25742"/>
    <cellStyle name="40% - Accent2 5 2 2 2 2 3" xfId="25743"/>
    <cellStyle name="40% - Accent2 5 2 2 2 2 3 2" xfId="25744"/>
    <cellStyle name="40% - Accent2 5 2 2 2 2 3 2 2" xfId="25745"/>
    <cellStyle name="40% - Accent2 5 2 2 2 2 3 3" xfId="25746"/>
    <cellStyle name="40% - Accent2 5 2 2 2 2 4" xfId="25747"/>
    <cellStyle name="40% - Accent2 5 2 2 2 2 4 2" xfId="25748"/>
    <cellStyle name="40% - Accent2 5 2 2 2 2 5" xfId="25749"/>
    <cellStyle name="40% - Accent2 5 2 2 2 3" xfId="25750"/>
    <cellStyle name="40% - Accent2 5 2 2 2 3 2" xfId="25751"/>
    <cellStyle name="40% - Accent2 5 2 2 2 3 2 2" xfId="25752"/>
    <cellStyle name="40% - Accent2 5 2 2 2 3 2 2 2" xfId="25753"/>
    <cellStyle name="40% - Accent2 5 2 2 2 3 2 3" xfId="25754"/>
    <cellStyle name="40% - Accent2 5 2 2 2 3 3" xfId="25755"/>
    <cellStyle name="40% - Accent2 5 2 2 2 3 3 2" xfId="25756"/>
    <cellStyle name="40% - Accent2 5 2 2 2 3 4" xfId="25757"/>
    <cellStyle name="40% - Accent2 5 2 2 2 4" xfId="25758"/>
    <cellStyle name="40% - Accent2 5 2 2 2 4 2" xfId="25759"/>
    <cellStyle name="40% - Accent2 5 2 2 2 4 2 2" xfId="25760"/>
    <cellStyle name="40% - Accent2 5 2 2 2 4 3" xfId="25761"/>
    <cellStyle name="40% - Accent2 5 2 2 2 5" xfId="25762"/>
    <cellStyle name="40% - Accent2 5 2 2 2 5 2" xfId="25763"/>
    <cellStyle name="40% - Accent2 5 2 2 2 6" xfId="25764"/>
    <cellStyle name="40% - Accent2 5 2 2 3" xfId="25765"/>
    <cellStyle name="40% - Accent2 5 2 2 3 2" xfId="25766"/>
    <cellStyle name="40% - Accent2 5 2 2 3 2 2" xfId="25767"/>
    <cellStyle name="40% - Accent2 5 2 2 3 2 2 2" xfId="25768"/>
    <cellStyle name="40% - Accent2 5 2 2 3 2 2 2 2" xfId="25769"/>
    <cellStyle name="40% - Accent2 5 2 2 3 2 2 3" xfId="25770"/>
    <cellStyle name="40% - Accent2 5 2 2 3 2 3" xfId="25771"/>
    <cellStyle name="40% - Accent2 5 2 2 3 2 3 2" xfId="25772"/>
    <cellStyle name="40% - Accent2 5 2 2 3 2 4" xfId="25773"/>
    <cellStyle name="40% - Accent2 5 2 2 3 3" xfId="25774"/>
    <cellStyle name="40% - Accent2 5 2 2 3 3 2" xfId="25775"/>
    <cellStyle name="40% - Accent2 5 2 2 3 3 2 2" xfId="25776"/>
    <cellStyle name="40% - Accent2 5 2 2 3 3 3" xfId="25777"/>
    <cellStyle name="40% - Accent2 5 2 2 3 4" xfId="25778"/>
    <cellStyle name="40% - Accent2 5 2 2 3 4 2" xfId="25779"/>
    <cellStyle name="40% - Accent2 5 2 2 3 5" xfId="25780"/>
    <cellStyle name="40% - Accent2 5 2 2 4" xfId="25781"/>
    <cellStyle name="40% - Accent2 5 2 2 4 2" xfId="25782"/>
    <cellStyle name="40% - Accent2 5 2 2 4 2 2" xfId="25783"/>
    <cellStyle name="40% - Accent2 5 2 2 4 2 2 2" xfId="25784"/>
    <cellStyle name="40% - Accent2 5 2 2 4 2 3" xfId="25785"/>
    <cellStyle name="40% - Accent2 5 2 2 4 3" xfId="25786"/>
    <cellStyle name="40% - Accent2 5 2 2 4 3 2" xfId="25787"/>
    <cellStyle name="40% - Accent2 5 2 2 4 4" xfId="25788"/>
    <cellStyle name="40% - Accent2 5 2 2 5" xfId="25789"/>
    <cellStyle name="40% - Accent2 5 2 2 5 2" xfId="25790"/>
    <cellStyle name="40% - Accent2 5 2 2 5 2 2" xfId="25791"/>
    <cellStyle name="40% - Accent2 5 2 2 5 3" xfId="25792"/>
    <cellStyle name="40% - Accent2 5 2 2 6" xfId="25793"/>
    <cellStyle name="40% - Accent2 5 2 2 6 2" xfId="25794"/>
    <cellStyle name="40% - Accent2 5 2 2 7" xfId="25795"/>
    <cellStyle name="40% - Accent2 5 2 3" xfId="25796"/>
    <cellStyle name="40% - Accent2 5 2 3 2" xfId="25797"/>
    <cellStyle name="40% - Accent2 5 2 3 2 2" xfId="25798"/>
    <cellStyle name="40% - Accent2 5 2 3 2 2 2" xfId="25799"/>
    <cellStyle name="40% - Accent2 5 2 3 2 2 2 2" xfId="25800"/>
    <cellStyle name="40% - Accent2 5 2 3 2 2 2 2 2" xfId="25801"/>
    <cellStyle name="40% - Accent2 5 2 3 2 2 2 3" xfId="25802"/>
    <cellStyle name="40% - Accent2 5 2 3 2 2 3" xfId="25803"/>
    <cellStyle name="40% - Accent2 5 2 3 2 2 3 2" xfId="25804"/>
    <cellStyle name="40% - Accent2 5 2 3 2 2 4" xfId="25805"/>
    <cellStyle name="40% - Accent2 5 2 3 2 3" xfId="25806"/>
    <cellStyle name="40% - Accent2 5 2 3 2 3 2" xfId="25807"/>
    <cellStyle name="40% - Accent2 5 2 3 2 3 2 2" xfId="25808"/>
    <cellStyle name="40% - Accent2 5 2 3 2 3 3" xfId="25809"/>
    <cellStyle name="40% - Accent2 5 2 3 2 4" xfId="25810"/>
    <cellStyle name="40% - Accent2 5 2 3 2 4 2" xfId="25811"/>
    <cellStyle name="40% - Accent2 5 2 3 2 5" xfId="25812"/>
    <cellStyle name="40% - Accent2 5 2 3 3" xfId="25813"/>
    <cellStyle name="40% - Accent2 5 2 3 3 2" xfId="25814"/>
    <cellStyle name="40% - Accent2 5 2 3 3 2 2" xfId="25815"/>
    <cellStyle name="40% - Accent2 5 2 3 3 2 2 2" xfId="25816"/>
    <cellStyle name="40% - Accent2 5 2 3 3 2 3" xfId="25817"/>
    <cellStyle name="40% - Accent2 5 2 3 3 3" xfId="25818"/>
    <cellStyle name="40% - Accent2 5 2 3 3 3 2" xfId="25819"/>
    <cellStyle name="40% - Accent2 5 2 3 3 4" xfId="25820"/>
    <cellStyle name="40% - Accent2 5 2 3 4" xfId="25821"/>
    <cellStyle name="40% - Accent2 5 2 3 4 2" xfId="25822"/>
    <cellStyle name="40% - Accent2 5 2 3 4 2 2" xfId="25823"/>
    <cellStyle name="40% - Accent2 5 2 3 4 3" xfId="25824"/>
    <cellStyle name="40% - Accent2 5 2 3 5" xfId="25825"/>
    <cellStyle name="40% - Accent2 5 2 3 5 2" xfId="25826"/>
    <cellStyle name="40% - Accent2 5 2 3 6" xfId="25827"/>
    <cellStyle name="40% - Accent2 5 2 4" xfId="25828"/>
    <cellStyle name="40% - Accent2 5 2 4 2" xfId="25829"/>
    <cellStyle name="40% - Accent2 5 2 4 2 2" xfId="25830"/>
    <cellStyle name="40% - Accent2 5 2 4 2 2 2" xfId="25831"/>
    <cellStyle name="40% - Accent2 5 2 4 2 2 2 2" xfId="25832"/>
    <cellStyle name="40% - Accent2 5 2 4 2 2 3" xfId="25833"/>
    <cellStyle name="40% - Accent2 5 2 4 2 3" xfId="25834"/>
    <cellStyle name="40% - Accent2 5 2 4 2 3 2" xfId="25835"/>
    <cellStyle name="40% - Accent2 5 2 4 2 4" xfId="25836"/>
    <cellStyle name="40% - Accent2 5 2 4 3" xfId="25837"/>
    <cellStyle name="40% - Accent2 5 2 4 3 2" xfId="25838"/>
    <cellStyle name="40% - Accent2 5 2 4 3 2 2" xfId="25839"/>
    <cellStyle name="40% - Accent2 5 2 4 3 3" xfId="25840"/>
    <cellStyle name="40% - Accent2 5 2 4 4" xfId="25841"/>
    <cellStyle name="40% - Accent2 5 2 4 4 2" xfId="25842"/>
    <cellStyle name="40% - Accent2 5 2 4 5" xfId="25843"/>
    <cellStyle name="40% - Accent2 5 2 5" xfId="25844"/>
    <cellStyle name="40% - Accent2 5 2 5 2" xfId="25845"/>
    <cellStyle name="40% - Accent2 5 2 5 2 2" xfId="25846"/>
    <cellStyle name="40% - Accent2 5 2 5 2 2 2" xfId="25847"/>
    <cellStyle name="40% - Accent2 5 2 5 2 3" xfId="25848"/>
    <cellStyle name="40% - Accent2 5 2 5 3" xfId="25849"/>
    <cellStyle name="40% - Accent2 5 2 5 3 2" xfId="25850"/>
    <cellStyle name="40% - Accent2 5 2 5 4" xfId="25851"/>
    <cellStyle name="40% - Accent2 5 2 6" xfId="25852"/>
    <cellStyle name="40% - Accent2 5 2 6 2" xfId="25853"/>
    <cellStyle name="40% - Accent2 5 2 6 2 2" xfId="25854"/>
    <cellStyle name="40% - Accent2 5 2 6 3" xfId="25855"/>
    <cellStyle name="40% - Accent2 5 2 7" xfId="25856"/>
    <cellStyle name="40% - Accent2 5 2 7 2" xfId="25857"/>
    <cellStyle name="40% - Accent2 5 2 8" xfId="25858"/>
    <cellStyle name="40% - Accent2 5 3" xfId="25859"/>
    <cellStyle name="40% - Accent2 5 3 2" xfId="25860"/>
    <cellStyle name="40% - Accent2 5 3 2 2" xfId="25861"/>
    <cellStyle name="40% - Accent2 5 3 2 2 2" xfId="25862"/>
    <cellStyle name="40% - Accent2 5 3 2 2 2 2" xfId="25863"/>
    <cellStyle name="40% - Accent2 5 3 2 2 2 2 2" xfId="25864"/>
    <cellStyle name="40% - Accent2 5 3 2 2 2 2 2 2" xfId="25865"/>
    <cellStyle name="40% - Accent2 5 3 2 2 2 2 3" xfId="25866"/>
    <cellStyle name="40% - Accent2 5 3 2 2 2 3" xfId="25867"/>
    <cellStyle name="40% - Accent2 5 3 2 2 2 3 2" xfId="25868"/>
    <cellStyle name="40% - Accent2 5 3 2 2 2 4" xfId="25869"/>
    <cellStyle name="40% - Accent2 5 3 2 2 3" xfId="25870"/>
    <cellStyle name="40% - Accent2 5 3 2 2 3 2" xfId="25871"/>
    <cellStyle name="40% - Accent2 5 3 2 2 3 2 2" xfId="25872"/>
    <cellStyle name="40% - Accent2 5 3 2 2 3 3" xfId="25873"/>
    <cellStyle name="40% - Accent2 5 3 2 2 4" xfId="25874"/>
    <cellStyle name="40% - Accent2 5 3 2 2 4 2" xfId="25875"/>
    <cellStyle name="40% - Accent2 5 3 2 2 5" xfId="25876"/>
    <cellStyle name="40% - Accent2 5 3 2 3" xfId="25877"/>
    <cellStyle name="40% - Accent2 5 3 2 3 2" xfId="25878"/>
    <cellStyle name="40% - Accent2 5 3 2 3 2 2" xfId="25879"/>
    <cellStyle name="40% - Accent2 5 3 2 3 2 2 2" xfId="25880"/>
    <cellStyle name="40% - Accent2 5 3 2 3 2 3" xfId="25881"/>
    <cellStyle name="40% - Accent2 5 3 2 3 3" xfId="25882"/>
    <cellStyle name="40% - Accent2 5 3 2 3 3 2" xfId="25883"/>
    <cellStyle name="40% - Accent2 5 3 2 3 4" xfId="25884"/>
    <cellStyle name="40% - Accent2 5 3 2 4" xfId="25885"/>
    <cellStyle name="40% - Accent2 5 3 2 4 2" xfId="25886"/>
    <cellStyle name="40% - Accent2 5 3 2 4 2 2" xfId="25887"/>
    <cellStyle name="40% - Accent2 5 3 2 4 3" xfId="25888"/>
    <cellStyle name="40% - Accent2 5 3 2 5" xfId="25889"/>
    <cellStyle name="40% - Accent2 5 3 2 5 2" xfId="25890"/>
    <cellStyle name="40% - Accent2 5 3 2 6" xfId="25891"/>
    <cellStyle name="40% - Accent2 5 3 3" xfId="25892"/>
    <cellStyle name="40% - Accent2 5 3 3 2" xfId="25893"/>
    <cellStyle name="40% - Accent2 5 3 3 2 2" xfId="25894"/>
    <cellStyle name="40% - Accent2 5 3 3 2 2 2" xfId="25895"/>
    <cellStyle name="40% - Accent2 5 3 3 2 2 2 2" xfId="25896"/>
    <cellStyle name="40% - Accent2 5 3 3 2 2 3" xfId="25897"/>
    <cellStyle name="40% - Accent2 5 3 3 2 3" xfId="25898"/>
    <cellStyle name="40% - Accent2 5 3 3 2 3 2" xfId="25899"/>
    <cellStyle name="40% - Accent2 5 3 3 2 4" xfId="25900"/>
    <cellStyle name="40% - Accent2 5 3 3 3" xfId="25901"/>
    <cellStyle name="40% - Accent2 5 3 3 3 2" xfId="25902"/>
    <cellStyle name="40% - Accent2 5 3 3 3 2 2" xfId="25903"/>
    <cellStyle name="40% - Accent2 5 3 3 3 3" xfId="25904"/>
    <cellStyle name="40% - Accent2 5 3 3 4" xfId="25905"/>
    <cellStyle name="40% - Accent2 5 3 3 4 2" xfId="25906"/>
    <cellStyle name="40% - Accent2 5 3 3 5" xfId="25907"/>
    <cellStyle name="40% - Accent2 5 3 4" xfId="25908"/>
    <cellStyle name="40% - Accent2 5 3 4 2" xfId="25909"/>
    <cellStyle name="40% - Accent2 5 3 4 2 2" xfId="25910"/>
    <cellStyle name="40% - Accent2 5 3 4 2 2 2" xfId="25911"/>
    <cellStyle name="40% - Accent2 5 3 4 2 3" xfId="25912"/>
    <cellStyle name="40% - Accent2 5 3 4 3" xfId="25913"/>
    <cellStyle name="40% - Accent2 5 3 4 3 2" xfId="25914"/>
    <cellStyle name="40% - Accent2 5 3 4 4" xfId="25915"/>
    <cellStyle name="40% - Accent2 5 3 5" xfId="25916"/>
    <cellStyle name="40% - Accent2 5 3 5 2" xfId="25917"/>
    <cellStyle name="40% - Accent2 5 3 5 2 2" xfId="25918"/>
    <cellStyle name="40% - Accent2 5 3 5 3" xfId="25919"/>
    <cellStyle name="40% - Accent2 5 3 6" xfId="25920"/>
    <cellStyle name="40% - Accent2 5 3 6 2" xfId="25921"/>
    <cellStyle name="40% - Accent2 5 3 7" xfId="25922"/>
    <cellStyle name="40% - Accent2 5 4" xfId="25923"/>
    <cellStyle name="40% - Accent2 5 4 2" xfId="25924"/>
    <cellStyle name="40% - Accent2 5 4 2 2" xfId="25925"/>
    <cellStyle name="40% - Accent2 5 4 2 2 2" xfId="25926"/>
    <cellStyle name="40% - Accent2 5 4 2 2 2 2" xfId="25927"/>
    <cellStyle name="40% - Accent2 5 4 2 2 2 2 2" xfId="25928"/>
    <cellStyle name="40% - Accent2 5 4 2 2 2 3" xfId="25929"/>
    <cellStyle name="40% - Accent2 5 4 2 2 3" xfId="25930"/>
    <cellStyle name="40% - Accent2 5 4 2 2 3 2" xfId="25931"/>
    <cellStyle name="40% - Accent2 5 4 2 2 4" xfId="25932"/>
    <cellStyle name="40% - Accent2 5 4 2 3" xfId="25933"/>
    <cellStyle name="40% - Accent2 5 4 2 3 2" xfId="25934"/>
    <cellStyle name="40% - Accent2 5 4 2 3 2 2" xfId="25935"/>
    <cellStyle name="40% - Accent2 5 4 2 3 3" xfId="25936"/>
    <cellStyle name="40% - Accent2 5 4 2 4" xfId="25937"/>
    <cellStyle name="40% - Accent2 5 4 2 4 2" xfId="25938"/>
    <cellStyle name="40% - Accent2 5 4 2 5" xfId="25939"/>
    <cellStyle name="40% - Accent2 5 4 3" xfId="25940"/>
    <cellStyle name="40% - Accent2 5 4 3 2" xfId="25941"/>
    <cellStyle name="40% - Accent2 5 4 3 2 2" xfId="25942"/>
    <cellStyle name="40% - Accent2 5 4 3 2 2 2" xfId="25943"/>
    <cellStyle name="40% - Accent2 5 4 3 2 3" xfId="25944"/>
    <cellStyle name="40% - Accent2 5 4 3 3" xfId="25945"/>
    <cellStyle name="40% - Accent2 5 4 3 3 2" xfId="25946"/>
    <cellStyle name="40% - Accent2 5 4 3 4" xfId="25947"/>
    <cellStyle name="40% - Accent2 5 4 4" xfId="25948"/>
    <cellStyle name="40% - Accent2 5 4 4 2" xfId="25949"/>
    <cellStyle name="40% - Accent2 5 4 4 2 2" xfId="25950"/>
    <cellStyle name="40% - Accent2 5 4 4 3" xfId="25951"/>
    <cellStyle name="40% - Accent2 5 4 5" xfId="25952"/>
    <cellStyle name="40% - Accent2 5 4 5 2" xfId="25953"/>
    <cellStyle name="40% - Accent2 5 4 6" xfId="25954"/>
    <cellStyle name="40% - Accent2 5 5" xfId="25955"/>
    <cellStyle name="40% - Accent2 5 5 2" xfId="25956"/>
    <cellStyle name="40% - Accent2 5 5 2 2" xfId="25957"/>
    <cellStyle name="40% - Accent2 5 5 2 2 2" xfId="25958"/>
    <cellStyle name="40% - Accent2 5 5 2 2 2 2" xfId="25959"/>
    <cellStyle name="40% - Accent2 5 5 2 2 3" xfId="25960"/>
    <cellStyle name="40% - Accent2 5 5 2 3" xfId="25961"/>
    <cellStyle name="40% - Accent2 5 5 2 3 2" xfId="25962"/>
    <cellStyle name="40% - Accent2 5 5 2 4" xfId="25963"/>
    <cellStyle name="40% - Accent2 5 5 3" xfId="25964"/>
    <cellStyle name="40% - Accent2 5 5 3 2" xfId="25965"/>
    <cellStyle name="40% - Accent2 5 5 3 2 2" xfId="25966"/>
    <cellStyle name="40% - Accent2 5 5 3 3" xfId="25967"/>
    <cellStyle name="40% - Accent2 5 5 4" xfId="25968"/>
    <cellStyle name="40% - Accent2 5 5 4 2" xfId="25969"/>
    <cellStyle name="40% - Accent2 5 5 5" xfId="25970"/>
    <cellStyle name="40% - Accent2 5 6" xfId="25971"/>
    <cellStyle name="40% - Accent2 5 6 2" xfId="25972"/>
    <cellStyle name="40% - Accent2 5 6 2 2" xfId="25973"/>
    <cellStyle name="40% - Accent2 5 6 2 2 2" xfId="25974"/>
    <cellStyle name="40% - Accent2 5 6 2 3" xfId="25975"/>
    <cellStyle name="40% - Accent2 5 6 3" xfId="25976"/>
    <cellStyle name="40% - Accent2 5 6 3 2" xfId="25977"/>
    <cellStyle name="40% - Accent2 5 6 4" xfId="25978"/>
    <cellStyle name="40% - Accent2 5 7" xfId="25979"/>
    <cellStyle name="40% - Accent2 5 7 2" xfId="25980"/>
    <cellStyle name="40% - Accent2 5 7 2 2" xfId="25981"/>
    <cellStyle name="40% - Accent2 5 7 3" xfId="25982"/>
    <cellStyle name="40% - Accent2 5 8" xfId="25983"/>
    <cellStyle name="40% - Accent2 5 8 2" xfId="25984"/>
    <cellStyle name="40% - Accent2 5 9" xfId="25985"/>
    <cellStyle name="40% - Accent2 6" xfId="25986"/>
    <cellStyle name="40% - Accent2 6 2" xfId="25987"/>
    <cellStyle name="40% - Accent2 6 2 2" xfId="25988"/>
    <cellStyle name="40% - Accent2 6 2 2 2" xfId="25989"/>
    <cellStyle name="40% - Accent2 6 2 2 2 2" xfId="25990"/>
    <cellStyle name="40% - Accent2 6 2 2 2 2 2" xfId="25991"/>
    <cellStyle name="40% - Accent2 6 2 2 2 2 2 2" xfId="25992"/>
    <cellStyle name="40% - Accent2 6 2 2 2 2 2 2 2" xfId="25993"/>
    <cellStyle name="40% - Accent2 6 2 2 2 2 2 2 2 2" xfId="25994"/>
    <cellStyle name="40% - Accent2 6 2 2 2 2 2 2 3" xfId="25995"/>
    <cellStyle name="40% - Accent2 6 2 2 2 2 2 3" xfId="25996"/>
    <cellStyle name="40% - Accent2 6 2 2 2 2 2 3 2" xfId="25997"/>
    <cellStyle name="40% - Accent2 6 2 2 2 2 2 4" xfId="25998"/>
    <cellStyle name="40% - Accent2 6 2 2 2 2 3" xfId="25999"/>
    <cellStyle name="40% - Accent2 6 2 2 2 2 3 2" xfId="26000"/>
    <cellStyle name="40% - Accent2 6 2 2 2 2 3 2 2" xfId="26001"/>
    <cellStyle name="40% - Accent2 6 2 2 2 2 3 3" xfId="26002"/>
    <cellStyle name="40% - Accent2 6 2 2 2 2 4" xfId="26003"/>
    <cellStyle name="40% - Accent2 6 2 2 2 2 4 2" xfId="26004"/>
    <cellStyle name="40% - Accent2 6 2 2 2 2 5" xfId="26005"/>
    <cellStyle name="40% - Accent2 6 2 2 2 3" xfId="26006"/>
    <cellStyle name="40% - Accent2 6 2 2 2 3 2" xfId="26007"/>
    <cellStyle name="40% - Accent2 6 2 2 2 3 2 2" xfId="26008"/>
    <cellStyle name="40% - Accent2 6 2 2 2 3 2 2 2" xfId="26009"/>
    <cellStyle name="40% - Accent2 6 2 2 2 3 2 3" xfId="26010"/>
    <cellStyle name="40% - Accent2 6 2 2 2 3 3" xfId="26011"/>
    <cellStyle name="40% - Accent2 6 2 2 2 3 3 2" xfId="26012"/>
    <cellStyle name="40% - Accent2 6 2 2 2 3 4" xfId="26013"/>
    <cellStyle name="40% - Accent2 6 2 2 2 4" xfId="26014"/>
    <cellStyle name="40% - Accent2 6 2 2 2 4 2" xfId="26015"/>
    <cellStyle name="40% - Accent2 6 2 2 2 4 2 2" xfId="26016"/>
    <cellStyle name="40% - Accent2 6 2 2 2 4 3" xfId="26017"/>
    <cellStyle name="40% - Accent2 6 2 2 2 5" xfId="26018"/>
    <cellStyle name="40% - Accent2 6 2 2 2 5 2" xfId="26019"/>
    <cellStyle name="40% - Accent2 6 2 2 2 6" xfId="26020"/>
    <cellStyle name="40% - Accent2 6 2 2 3" xfId="26021"/>
    <cellStyle name="40% - Accent2 6 2 2 3 2" xfId="26022"/>
    <cellStyle name="40% - Accent2 6 2 2 3 2 2" xfId="26023"/>
    <cellStyle name="40% - Accent2 6 2 2 3 2 2 2" xfId="26024"/>
    <cellStyle name="40% - Accent2 6 2 2 3 2 2 2 2" xfId="26025"/>
    <cellStyle name="40% - Accent2 6 2 2 3 2 2 3" xfId="26026"/>
    <cellStyle name="40% - Accent2 6 2 2 3 2 3" xfId="26027"/>
    <cellStyle name="40% - Accent2 6 2 2 3 2 3 2" xfId="26028"/>
    <cellStyle name="40% - Accent2 6 2 2 3 2 4" xfId="26029"/>
    <cellStyle name="40% - Accent2 6 2 2 3 3" xfId="26030"/>
    <cellStyle name="40% - Accent2 6 2 2 3 3 2" xfId="26031"/>
    <cellStyle name="40% - Accent2 6 2 2 3 3 2 2" xfId="26032"/>
    <cellStyle name="40% - Accent2 6 2 2 3 3 3" xfId="26033"/>
    <cellStyle name="40% - Accent2 6 2 2 3 4" xfId="26034"/>
    <cellStyle name="40% - Accent2 6 2 2 3 4 2" xfId="26035"/>
    <cellStyle name="40% - Accent2 6 2 2 3 5" xfId="26036"/>
    <cellStyle name="40% - Accent2 6 2 2 4" xfId="26037"/>
    <cellStyle name="40% - Accent2 6 2 2 4 2" xfId="26038"/>
    <cellStyle name="40% - Accent2 6 2 2 4 2 2" xfId="26039"/>
    <cellStyle name="40% - Accent2 6 2 2 4 2 2 2" xfId="26040"/>
    <cellStyle name="40% - Accent2 6 2 2 4 2 3" xfId="26041"/>
    <cellStyle name="40% - Accent2 6 2 2 4 3" xfId="26042"/>
    <cellStyle name="40% - Accent2 6 2 2 4 3 2" xfId="26043"/>
    <cellStyle name="40% - Accent2 6 2 2 4 4" xfId="26044"/>
    <cellStyle name="40% - Accent2 6 2 2 5" xfId="26045"/>
    <cellStyle name="40% - Accent2 6 2 2 5 2" xfId="26046"/>
    <cellStyle name="40% - Accent2 6 2 2 5 2 2" xfId="26047"/>
    <cellStyle name="40% - Accent2 6 2 2 5 3" xfId="26048"/>
    <cellStyle name="40% - Accent2 6 2 2 6" xfId="26049"/>
    <cellStyle name="40% - Accent2 6 2 2 6 2" xfId="26050"/>
    <cellStyle name="40% - Accent2 6 2 2 7" xfId="26051"/>
    <cellStyle name="40% - Accent2 6 2 3" xfId="26052"/>
    <cellStyle name="40% - Accent2 6 2 3 2" xfId="26053"/>
    <cellStyle name="40% - Accent2 6 2 3 2 2" xfId="26054"/>
    <cellStyle name="40% - Accent2 6 2 3 2 2 2" xfId="26055"/>
    <cellStyle name="40% - Accent2 6 2 3 2 2 2 2" xfId="26056"/>
    <cellStyle name="40% - Accent2 6 2 3 2 2 2 2 2" xfId="26057"/>
    <cellStyle name="40% - Accent2 6 2 3 2 2 2 3" xfId="26058"/>
    <cellStyle name="40% - Accent2 6 2 3 2 2 3" xfId="26059"/>
    <cellStyle name="40% - Accent2 6 2 3 2 2 3 2" xfId="26060"/>
    <cellStyle name="40% - Accent2 6 2 3 2 2 4" xfId="26061"/>
    <cellStyle name="40% - Accent2 6 2 3 2 3" xfId="26062"/>
    <cellStyle name="40% - Accent2 6 2 3 2 3 2" xfId="26063"/>
    <cellStyle name="40% - Accent2 6 2 3 2 3 2 2" xfId="26064"/>
    <cellStyle name="40% - Accent2 6 2 3 2 3 3" xfId="26065"/>
    <cellStyle name="40% - Accent2 6 2 3 2 4" xfId="26066"/>
    <cellStyle name="40% - Accent2 6 2 3 2 4 2" xfId="26067"/>
    <cellStyle name="40% - Accent2 6 2 3 2 5" xfId="26068"/>
    <cellStyle name="40% - Accent2 6 2 3 3" xfId="26069"/>
    <cellStyle name="40% - Accent2 6 2 3 3 2" xfId="26070"/>
    <cellStyle name="40% - Accent2 6 2 3 3 2 2" xfId="26071"/>
    <cellStyle name="40% - Accent2 6 2 3 3 2 2 2" xfId="26072"/>
    <cellStyle name="40% - Accent2 6 2 3 3 2 3" xfId="26073"/>
    <cellStyle name="40% - Accent2 6 2 3 3 3" xfId="26074"/>
    <cellStyle name="40% - Accent2 6 2 3 3 3 2" xfId="26075"/>
    <cellStyle name="40% - Accent2 6 2 3 3 4" xfId="26076"/>
    <cellStyle name="40% - Accent2 6 2 3 4" xfId="26077"/>
    <cellStyle name="40% - Accent2 6 2 3 4 2" xfId="26078"/>
    <cellStyle name="40% - Accent2 6 2 3 4 2 2" xfId="26079"/>
    <cellStyle name="40% - Accent2 6 2 3 4 3" xfId="26080"/>
    <cellStyle name="40% - Accent2 6 2 3 5" xfId="26081"/>
    <cellStyle name="40% - Accent2 6 2 3 5 2" xfId="26082"/>
    <cellStyle name="40% - Accent2 6 2 3 6" xfId="26083"/>
    <cellStyle name="40% - Accent2 6 2 4" xfId="26084"/>
    <cellStyle name="40% - Accent2 6 2 4 2" xfId="26085"/>
    <cellStyle name="40% - Accent2 6 2 4 2 2" xfId="26086"/>
    <cellStyle name="40% - Accent2 6 2 4 2 2 2" xfId="26087"/>
    <cellStyle name="40% - Accent2 6 2 4 2 2 2 2" xfId="26088"/>
    <cellStyle name="40% - Accent2 6 2 4 2 2 3" xfId="26089"/>
    <cellStyle name="40% - Accent2 6 2 4 2 3" xfId="26090"/>
    <cellStyle name="40% - Accent2 6 2 4 2 3 2" xfId="26091"/>
    <cellStyle name="40% - Accent2 6 2 4 2 4" xfId="26092"/>
    <cellStyle name="40% - Accent2 6 2 4 3" xfId="26093"/>
    <cellStyle name="40% - Accent2 6 2 4 3 2" xfId="26094"/>
    <cellStyle name="40% - Accent2 6 2 4 3 2 2" xfId="26095"/>
    <cellStyle name="40% - Accent2 6 2 4 3 3" xfId="26096"/>
    <cellStyle name="40% - Accent2 6 2 4 4" xfId="26097"/>
    <cellStyle name="40% - Accent2 6 2 4 4 2" xfId="26098"/>
    <cellStyle name="40% - Accent2 6 2 4 5" xfId="26099"/>
    <cellStyle name="40% - Accent2 6 2 5" xfId="26100"/>
    <cellStyle name="40% - Accent2 6 2 5 2" xfId="26101"/>
    <cellStyle name="40% - Accent2 6 2 5 2 2" xfId="26102"/>
    <cellStyle name="40% - Accent2 6 2 5 2 2 2" xfId="26103"/>
    <cellStyle name="40% - Accent2 6 2 5 2 3" xfId="26104"/>
    <cellStyle name="40% - Accent2 6 2 5 3" xfId="26105"/>
    <cellStyle name="40% - Accent2 6 2 5 3 2" xfId="26106"/>
    <cellStyle name="40% - Accent2 6 2 5 4" xfId="26107"/>
    <cellStyle name="40% - Accent2 6 2 6" xfId="26108"/>
    <cellStyle name="40% - Accent2 6 2 6 2" xfId="26109"/>
    <cellStyle name="40% - Accent2 6 2 6 2 2" xfId="26110"/>
    <cellStyle name="40% - Accent2 6 2 6 3" xfId="26111"/>
    <cellStyle name="40% - Accent2 6 2 7" xfId="26112"/>
    <cellStyle name="40% - Accent2 6 2 7 2" xfId="26113"/>
    <cellStyle name="40% - Accent2 6 2 8" xfId="26114"/>
    <cellStyle name="40% - Accent2 6 3" xfId="26115"/>
    <cellStyle name="40% - Accent2 6 3 2" xfId="26116"/>
    <cellStyle name="40% - Accent2 6 3 2 2" xfId="26117"/>
    <cellStyle name="40% - Accent2 6 3 2 2 2" xfId="26118"/>
    <cellStyle name="40% - Accent2 6 3 2 2 2 2" xfId="26119"/>
    <cellStyle name="40% - Accent2 6 3 2 2 2 2 2" xfId="26120"/>
    <cellStyle name="40% - Accent2 6 3 2 2 2 2 2 2" xfId="26121"/>
    <cellStyle name="40% - Accent2 6 3 2 2 2 2 3" xfId="26122"/>
    <cellStyle name="40% - Accent2 6 3 2 2 2 3" xfId="26123"/>
    <cellStyle name="40% - Accent2 6 3 2 2 2 3 2" xfId="26124"/>
    <cellStyle name="40% - Accent2 6 3 2 2 2 4" xfId="26125"/>
    <cellStyle name="40% - Accent2 6 3 2 2 3" xfId="26126"/>
    <cellStyle name="40% - Accent2 6 3 2 2 3 2" xfId="26127"/>
    <cellStyle name="40% - Accent2 6 3 2 2 3 2 2" xfId="26128"/>
    <cellStyle name="40% - Accent2 6 3 2 2 3 3" xfId="26129"/>
    <cellStyle name="40% - Accent2 6 3 2 2 4" xfId="26130"/>
    <cellStyle name="40% - Accent2 6 3 2 2 4 2" xfId="26131"/>
    <cellStyle name="40% - Accent2 6 3 2 2 5" xfId="26132"/>
    <cellStyle name="40% - Accent2 6 3 2 3" xfId="26133"/>
    <cellStyle name="40% - Accent2 6 3 2 3 2" xfId="26134"/>
    <cellStyle name="40% - Accent2 6 3 2 3 2 2" xfId="26135"/>
    <cellStyle name="40% - Accent2 6 3 2 3 2 2 2" xfId="26136"/>
    <cellStyle name="40% - Accent2 6 3 2 3 2 3" xfId="26137"/>
    <cellStyle name="40% - Accent2 6 3 2 3 3" xfId="26138"/>
    <cellStyle name="40% - Accent2 6 3 2 3 3 2" xfId="26139"/>
    <cellStyle name="40% - Accent2 6 3 2 3 4" xfId="26140"/>
    <cellStyle name="40% - Accent2 6 3 2 4" xfId="26141"/>
    <cellStyle name="40% - Accent2 6 3 2 4 2" xfId="26142"/>
    <cellStyle name="40% - Accent2 6 3 2 4 2 2" xfId="26143"/>
    <cellStyle name="40% - Accent2 6 3 2 4 3" xfId="26144"/>
    <cellStyle name="40% - Accent2 6 3 2 5" xfId="26145"/>
    <cellStyle name="40% - Accent2 6 3 2 5 2" xfId="26146"/>
    <cellStyle name="40% - Accent2 6 3 2 6" xfId="26147"/>
    <cellStyle name="40% - Accent2 6 3 3" xfId="26148"/>
    <cellStyle name="40% - Accent2 6 3 3 2" xfId="26149"/>
    <cellStyle name="40% - Accent2 6 3 3 2 2" xfId="26150"/>
    <cellStyle name="40% - Accent2 6 3 3 2 2 2" xfId="26151"/>
    <cellStyle name="40% - Accent2 6 3 3 2 2 2 2" xfId="26152"/>
    <cellStyle name="40% - Accent2 6 3 3 2 2 3" xfId="26153"/>
    <cellStyle name="40% - Accent2 6 3 3 2 3" xfId="26154"/>
    <cellStyle name="40% - Accent2 6 3 3 2 3 2" xfId="26155"/>
    <cellStyle name="40% - Accent2 6 3 3 2 4" xfId="26156"/>
    <cellStyle name="40% - Accent2 6 3 3 3" xfId="26157"/>
    <cellStyle name="40% - Accent2 6 3 3 3 2" xfId="26158"/>
    <cellStyle name="40% - Accent2 6 3 3 3 2 2" xfId="26159"/>
    <cellStyle name="40% - Accent2 6 3 3 3 3" xfId="26160"/>
    <cellStyle name="40% - Accent2 6 3 3 4" xfId="26161"/>
    <cellStyle name="40% - Accent2 6 3 3 4 2" xfId="26162"/>
    <cellStyle name="40% - Accent2 6 3 3 5" xfId="26163"/>
    <cellStyle name="40% - Accent2 6 3 4" xfId="26164"/>
    <cellStyle name="40% - Accent2 6 3 4 2" xfId="26165"/>
    <cellStyle name="40% - Accent2 6 3 4 2 2" xfId="26166"/>
    <cellStyle name="40% - Accent2 6 3 4 2 2 2" xfId="26167"/>
    <cellStyle name="40% - Accent2 6 3 4 2 3" xfId="26168"/>
    <cellStyle name="40% - Accent2 6 3 4 3" xfId="26169"/>
    <cellStyle name="40% - Accent2 6 3 4 3 2" xfId="26170"/>
    <cellStyle name="40% - Accent2 6 3 4 4" xfId="26171"/>
    <cellStyle name="40% - Accent2 6 3 5" xfId="26172"/>
    <cellStyle name="40% - Accent2 6 3 5 2" xfId="26173"/>
    <cellStyle name="40% - Accent2 6 3 5 2 2" xfId="26174"/>
    <cellStyle name="40% - Accent2 6 3 5 3" xfId="26175"/>
    <cellStyle name="40% - Accent2 6 3 6" xfId="26176"/>
    <cellStyle name="40% - Accent2 6 3 6 2" xfId="26177"/>
    <cellStyle name="40% - Accent2 6 3 7" xfId="26178"/>
    <cellStyle name="40% - Accent2 6 4" xfId="26179"/>
    <cellStyle name="40% - Accent2 6 4 2" xfId="26180"/>
    <cellStyle name="40% - Accent2 6 4 2 2" xfId="26181"/>
    <cellStyle name="40% - Accent2 6 4 2 2 2" xfId="26182"/>
    <cellStyle name="40% - Accent2 6 4 2 2 2 2" xfId="26183"/>
    <cellStyle name="40% - Accent2 6 4 2 2 2 2 2" xfId="26184"/>
    <cellStyle name="40% - Accent2 6 4 2 2 2 3" xfId="26185"/>
    <cellStyle name="40% - Accent2 6 4 2 2 3" xfId="26186"/>
    <cellStyle name="40% - Accent2 6 4 2 2 3 2" xfId="26187"/>
    <cellStyle name="40% - Accent2 6 4 2 2 4" xfId="26188"/>
    <cellStyle name="40% - Accent2 6 4 2 3" xfId="26189"/>
    <cellStyle name="40% - Accent2 6 4 2 3 2" xfId="26190"/>
    <cellStyle name="40% - Accent2 6 4 2 3 2 2" xfId="26191"/>
    <cellStyle name="40% - Accent2 6 4 2 3 3" xfId="26192"/>
    <cellStyle name="40% - Accent2 6 4 2 4" xfId="26193"/>
    <cellStyle name="40% - Accent2 6 4 2 4 2" xfId="26194"/>
    <cellStyle name="40% - Accent2 6 4 2 5" xfId="26195"/>
    <cellStyle name="40% - Accent2 6 4 3" xfId="26196"/>
    <cellStyle name="40% - Accent2 6 4 3 2" xfId="26197"/>
    <cellStyle name="40% - Accent2 6 4 3 2 2" xfId="26198"/>
    <cellStyle name="40% - Accent2 6 4 3 2 2 2" xfId="26199"/>
    <cellStyle name="40% - Accent2 6 4 3 2 3" xfId="26200"/>
    <cellStyle name="40% - Accent2 6 4 3 3" xfId="26201"/>
    <cellStyle name="40% - Accent2 6 4 3 3 2" xfId="26202"/>
    <cellStyle name="40% - Accent2 6 4 3 4" xfId="26203"/>
    <cellStyle name="40% - Accent2 6 4 4" xfId="26204"/>
    <cellStyle name="40% - Accent2 6 4 4 2" xfId="26205"/>
    <cellStyle name="40% - Accent2 6 4 4 2 2" xfId="26206"/>
    <cellStyle name="40% - Accent2 6 4 4 3" xfId="26207"/>
    <cellStyle name="40% - Accent2 6 4 5" xfId="26208"/>
    <cellStyle name="40% - Accent2 6 4 5 2" xfId="26209"/>
    <cellStyle name="40% - Accent2 6 4 6" xfId="26210"/>
    <cellStyle name="40% - Accent2 6 5" xfId="26211"/>
    <cellStyle name="40% - Accent2 6 5 2" xfId="26212"/>
    <cellStyle name="40% - Accent2 6 5 2 2" xfId="26213"/>
    <cellStyle name="40% - Accent2 6 5 2 2 2" xfId="26214"/>
    <cellStyle name="40% - Accent2 6 5 2 2 2 2" xfId="26215"/>
    <cellStyle name="40% - Accent2 6 5 2 2 3" xfId="26216"/>
    <cellStyle name="40% - Accent2 6 5 2 3" xfId="26217"/>
    <cellStyle name="40% - Accent2 6 5 2 3 2" xfId="26218"/>
    <cellStyle name="40% - Accent2 6 5 2 4" xfId="26219"/>
    <cellStyle name="40% - Accent2 6 5 3" xfId="26220"/>
    <cellStyle name="40% - Accent2 6 5 3 2" xfId="26221"/>
    <cellStyle name="40% - Accent2 6 5 3 2 2" xfId="26222"/>
    <cellStyle name="40% - Accent2 6 5 3 3" xfId="26223"/>
    <cellStyle name="40% - Accent2 6 5 4" xfId="26224"/>
    <cellStyle name="40% - Accent2 6 5 4 2" xfId="26225"/>
    <cellStyle name="40% - Accent2 6 5 5" xfId="26226"/>
    <cellStyle name="40% - Accent2 6 6" xfId="26227"/>
    <cellStyle name="40% - Accent2 6 6 2" xfId="26228"/>
    <cellStyle name="40% - Accent2 6 6 2 2" xfId="26229"/>
    <cellStyle name="40% - Accent2 6 6 2 2 2" xfId="26230"/>
    <cellStyle name="40% - Accent2 6 6 2 3" xfId="26231"/>
    <cellStyle name="40% - Accent2 6 6 3" xfId="26232"/>
    <cellStyle name="40% - Accent2 6 6 3 2" xfId="26233"/>
    <cellStyle name="40% - Accent2 6 6 4" xfId="26234"/>
    <cellStyle name="40% - Accent2 6 7" xfId="26235"/>
    <cellStyle name="40% - Accent2 6 7 2" xfId="26236"/>
    <cellStyle name="40% - Accent2 6 7 2 2" xfId="26237"/>
    <cellStyle name="40% - Accent2 6 7 3" xfId="26238"/>
    <cellStyle name="40% - Accent2 6 8" xfId="26239"/>
    <cellStyle name="40% - Accent2 6 8 2" xfId="26240"/>
    <cellStyle name="40% - Accent2 6 9" xfId="26241"/>
    <cellStyle name="40% - Accent2 7" xfId="26242"/>
    <cellStyle name="40% - Accent2 7 2" xfId="26243"/>
    <cellStyle name="40% - Accent2 7 2 2" xfId="26244"/>
    <cellStyle name="40% - Accent2 7 2 2 2" xfId="26245"/>
    <cellStyle name="40% - Accent2 7 2 2 2 2" xfId="26246"/>
    <cellStyle name="40% - Accent2 7 2 2 2 2 2" xfId="26247"/>
    <cellStyle name="40% - Accent2 7 2 2 2 2 2 2" xfId="26248"/>
    <cellStyle name="40% - Accent2 7 2 2 2 2 2 2 2" xfId="26249"/>
    <cellStyle name="40% - Accent2 7 2 2 2 2 2 3" xfId="26250"/>
    <cellStyle name="40% - Accent2 7 2 2 2 2 3" xfId="26251"/>
    <cellStyle name="40% - Accent2 7 2 2 2 2 3 2" xfId="26252"/>
    <cellStyle name="40% - Accent2 7 2 2 2 2 4" xfId="26253"/>
    <cellStyle name="40% - Accent2 7 2 2 2 3" xfId="26254"/>
    <cellStyle name="40% - Accent2 7 2 2 2 3 2" xfId="26255"/>
    <cellStyle name="40% - Accent2 7 2 2 2 3 2 2" xfId="26256"/>
    <cellStyle name="40% - Accent2 7 2 2 2 3 3" xfId="26257"/>
    <cellStyle name="40% - Accent2 7 2 2 2 4" xfId="26258"/>
    <cellStyle name="40% - Accent2 7 2 2 2 4 2" xfId="26259"/>
    <cellStyle name="40% - Accent2 7 2 2 2 5" xfId="26260"/>
    <cellStyle name="40% - Accent2 7 2 2 3" xfId="26261"/>
    <cellStyle name="40% - Accent2 7 2 2 3 2" xfId="26262"/>
    <cellStyle name="40% - Accent2 7 2 2 3 2 2" xfId="26263"/>
    <cellStyle name="40% - Accent2 7 2 2 3 2 2 2" xfId="26264"/>
    <cellStyle name="40% - Accent2 7 2 2 3 2 3" xfId="26265"/>
    <cellStyle name="40% - Accent2 7 2 2 3 3" xfId="26266"/>
    <cellStyle name="40% - Accent2 7 2 2 3 3 2" xfId="26267"/>
    <cellStyle name="40% - Accent2 7 2 2 3 4" xfId="26268"/>
    <cellStyle name="40% - Accent2 7 2 2 4" xfId="26269"/>
    <cellStyle name="40% - Accent2 7 2 2 4 2" xfId="26270"/>
    <cellStyle name="40% - Accent2 7 2 2 4 2 2" xfId="26271"/>
    <cellStyle name="40% - Accent2 7 2 2 4 3" xfId="26272"/>
    <cellStyle name="40% - Accent2 7 2 2 5" xfId="26273"/>
    <cellStyle name="40% - Accent2 7 2 2 5 2" xfId="26274"/>
    <cellStyle name="40% - Accent2 7 2 2 6" xfId="26275"/>
    <cellStyle name="40% - Accent2 7 2 3" xfId="26276"/>
    <cellStyle name="40% - Accent2 7 2 3 2" xfId="26277"/>
    <cellStyle name="40% - Accent2 7 2 3 2 2" xfId="26278"/>
    <cellStyle name="40% - Accent2 7 2 3 2 2 2" xfId="26279"/>
    <cellStyle name="40% - Accent2 7 2 3 2 2 2 2" xfId="26280"/>
    <cellStyle name="40% - Accent2 7 2 3 2 2 3" xfId="26281"/>
    <cellStyle name="40% - Accent2 7 2 3 2 3" xfId="26282"/>
    <cellStyle name="40% - Accent2 7 2 3 2 3 2" xfId="26283"/>
    <cellStyle name="40% - Accent2 7 2 3 2 4" xfId="26284"/>
    <cellStyle name="40% - Accent2 7 2 3 3" xfId="26285"/>
    <cellStyle name="40% - Accent2 7 2 3 3 2" xfId="26286"/>
    <cellStyle name="40% - Accent2 7 2 3 3 2 2" xfId="26287"/>
    <cellStyle name="40% - Accent2 7 2 3 3 3" xfId="26288"/>
    <cellStyle name="40% - Accent2 7 2 3 4" xfId="26289"/>
    <cellStyle name="40% - Accent2 7 2 3 4 2" xfId="26290"/>
    <cellStyle name="40% - Accent2 7 2 3 5" xfId="26291"/>
    <cellStyle name="40% - Accent2 7 2 4" xfId="26292"/>
    <cellStyle name="40% - Accent2 7 2 4 2" xfId="26293"/>
    <cellStyle name="40% - Accent2 7 2 4 2 2" xfId="26294"/>
    <cellStyle name="40% - Accent2 7 2 4 2 2 2" xfId="26295"/>
    <cellStyle name="40% - Accent2 7 2 4 2 3" xfId="26296"/>
    <cellStyle name="40% - Accent2 7 2 4 3" xfId="26297"/>
    <cellStyle name="40% - Accent2 7 2 4 3 2" xfId="26298"/>
    <cellStyle name="40% - Accent2 7 2 4 4" xfId="26299"/>
    <cellStyle name="40% - Accent2 7 2 5" xfId="26300"/>
    <cellStyle name="40% - Accent2 7 2 5 2" xfId="26301"/>
    <cellStyle name="40% - Accent2 7 2 5 2 2" xfId="26302"/>
    <cellStyle name="40% - Accent2 7 2 5 3" xfId="26303"/>
    <cellStyle name="40% - Accent2 7 2 6" xfId="26304"/>
    <cellStyle name="40% - Accent2 7 2 6 2" xfId="26305"/>
    <cellStyle name="40% - Accent2 7 2 7" xfId="26306"/>
    <cellStyle name="40% - Accent2 7 3" xfId="26307"/>
    <cellStyle name="40% - Accent2 7 3 2" xfId="26308"/>
    <cellStyle name="40% - Accent2 7 3 2 2" xfId="26309"/>
    <cellStyle name="40% - Accent2 7 3 2 2 2" xfId="26310"/>
    <cellStyle name="40% - Accent2 7 3 2 2 2 2" xfId="26311"/>
    <cellStyle name="40% - Accent2 7 3 2 2 2 2 2" xfId="26312"/>
    <cellStyle name="40% - Accent2 7 3 2 2 2 3" xfId="26313"/>
    <cellStyle name="40% - Accent2 7 3 2 2 3" xfId="26314"/>
    <cellStyle name="40% - Accent2 7 3 2 2 3 2" xfId="26315"/>
    <cellStyle name="40% - Accent2 7 3 2 2 4" xfId="26316"/>
    <cellStyle name="40% - Accent2 7 3 2 3" xfId="26317"/>
    <cellStyle name="40% - Accent2 7 3 2 3 2" xfId="26318"/>
    <cellStyle name="40% - Accent2 7 3 2 3 2 2" xfId="26319"/>
    <cellStyle name="40% - Accent2 7 3 2 3 3" xfId="26320"/>
    <cellStyle name="40% - Accent2 7 3 2 4" xfId="26321"/>
    <cellStyle name="40% - Accent2 7 3 2 4 2" xfId="26322"/>
    <cellStyle name="40% - Accent2 7 3 2 5" xfId="26323"/>
    <cellStyle name="40% - Accent2 7 3 3" xfId="26324"/>
    <cellStyle name="40% - Accent2 7 3 3 2" xfId="26325"/>
    <cellStyle name="40% - Accent2 7 3 3 2 2" xfId="26326"/>
    <cellStyle name="40% - Accent2 7 3 3 2 2 2" xfId="26327"/>
    <cellStyle name="40% - Accent2 7 3 3 2 3" xfId="26328"/>
    <cellStyle name="40% - Accent2 7 3 3 3" xfId="26329"/>
    <cellStyle name="40% - Accent2 7 3 3 3 2" xfId="26330"/>
    <cellStyle name="40% - Accent2 7 3 3 4" xfId="26331"/>
    <cellStyle name="40% - Accent2 7 3 4" xfId="26332"/>
    <cellStyle name="40% - Accent2 7 3 4 2" xfId="26333"/>
    <cellStyle name="40% - Accent2 7 3 4 2 2" xfId="26334"/>
    <cellStyle name="40% - Accent2 7 3 4 3" xfId="26335"/>
    <cellStyle name="40% - Accent2 7 3 5" xfId="26336"/>
    <cellStyle name="40% - Accent2 7 3 5 2" xfId="26337"/>
    <cellStyle name="40% - Accent2 7 3 6" xfId="26338"/>
    <cellStyle name="40% - Accent2 7 4" xfId="26339"/>
    <cellStyle name="40% - Accent2 7 4 2" xfId="26340"/>
    <cellStyle name="40% - Accent2 7 4 2 2" xfId="26341"/>
    <cellStyle name="40% - Accent2 7 4 2 2 2" xfId="26342"/>
    <cellStyle name="40% - Accent2 7 4 2 2 2 2" xfId="26343"/>
    <cellStyle name="40% - Accent2 7 4 2 2 3" xfId="26344"/>
    <cellStyle name="40% - Accent2 7 4 2 3" xfId="26345"/>
    <cellStyle name="40% - Accent2 7 4 2 3 2" xfId="26346"/>
    <cellStyle name="40% - Accent2 7 4 2 4" xfId="26347"/>
    <cellStyle name="40% - Accent2 7 4 3" xfId="26348"/>
    <cellStyle name="40% - Accent2 7 4 3 2" xfId="26349"/>
    <cellStyle name="40% - Accent2 7 4 3 2 2" xfId="26350"/>
    <cellStyle name="40% - Accent2 7 4 3 3" xfId="26351"/>
    <cellStyle name="40% - Accent2 7 4 4" xfId="26352"/>
    <cellStyle name="40% - Accent2 7 4 4 2" xfId="26353"/>
    <cellStyle name="40% - Accent2 7 4 5" xfId="26354"/>
    <cellStyle name="40% - Accent2 7 5" xfId="26355"/>
    <cellStyle name="40% - Accent2 7 5 2" xfId="26356"/>
    <cellStyle name="40% - Accent2 7 5 2 2" xfId="26357"/>
    <cellStyle name="40% - Accent2 7 5 2 2 2" xfId="26358"/>
    <cellStyle name="40% - Accent2 7 5 2 3" xfId="26359"/>
    <cellStyle name="40% - Accent2 7 5 3" xfId="26360"/>
    <cellStyle name="40% - Accent2 7 5 3 2" xfId="26361"/>
    <cellStyle name="40% - Accent2 7 5 4" xfId="26362"/>
    <cellStyle name="40% - Accent2 7 6" xfId="26363"/>
    <cellStyle name="40% - Accent2 7 6 2" xfId="26364"/>
    <cellStyle name="40% - Accent2 7 6 2 2" xfId="26365"/>
    <cellStyle name="40% - Accent2 7 6 3" xfId="26366"/>
    <cellStyle name="40% - Accent2 7 7" xfId="26367"/>
    <cellStyle name="40% - Accent2 7 7 2" xfId="26368"/>
    <cellStyle name="40% - Accent2 7 8" xfId="26369"/>
    <cellStyle name="40% - Accent2 8" xfId="26370"/>
    <cellStyle name="40% - Accent2 8 2" xfId="26371"/>
    <cellStyle name="40% - Accent2 8 2 2" xfId="26372"/>
    <cellStyle name="40% - Accent2 8 2 2 2" xfId="26373"/>
    <cellStyle name="40% - Accent2 8 2 2 2 2" xfId="26374"/>
    <cellStyle name="40% - Accent2 8 2 2 2 2 2" xfId="26375"/>
    <cellStyle name="40% - Accent2 8 2 2 2 2 2 2" xfId="26376"/>
    <cellStyle name="40% - Accent2 8 2 2 2 2 2 2 2" xfId="26377"/>
    <cellStyle name="40% - Accent2 8 2 2 2 2 2 3" xfId="26378"/>
    <cellStyle name="40% - Accent2 8 2 2 2 2 3" xfId="26379"/>
    <cellStyle name="40% - Accent2 8 2 2 2 2 3 2" xfId="26380"/>
    <cellStyle name="40% - Accent2 8 2 2 2 2 4" xfId="26381"/>
    <cellStyle name="40% - Accent2 8 2 2 2 3" xfId="26382"/>
    <cellStyle name="40% - Accent2 8 2 2 2 3 2" xfId="26383"/>
    <cellStyle name="40% - Accent2 8 2 2 2 3 2 2" xfId="26384"/>
    <cellStyle name="40% - Accent2 8 2 2 2 3 3" xfId="26385"/>
    <cellStyle name="40% - Accent2 8 2 2 2 4" xfId="26386"/>
    <cellStyle name="40% - Accent2 8 2 2 2 4 2" xfId="26387"/>
    <cellStyle name="40% - Accent2 8 2 2 2 5" xfId="26388"/>
    <cellStyle name="40% - Accent2 8 2 2 3" xfId="26389"/>
    <cellStyle name="40% - Accent2 8 2 2 3 2" xfId="26390"/>
    <cellStyle name="40% - Accent2 8 2 2 3 2 2" xfId="26391"/>
    <cellStyle name="40% - Accent2 8 2 2 3 2 2 2" xfId="26392"/>
    <cellStyle name="40% - Accent2 8 2 2 3 2 3" xfId="26393"/>
    <cellStyle name="40% - Accent2 8 2 2 3 3" xfId="26394"/>
    <cellStyle name="40% - Accent2 8 2 2 3 3 2" xfId="26395"/>
    <cellStyle name="40% - Accent2 8 2 2 3 4" xfId="26396"/>
    <cellStyle name="40% - Accent2 8 2 2 4" xfId="26397"/>
    <cellStyle name="40% - Accent2 8 2 2 4 2" xfId="26398"/>
    <cellStyle name="40% - Accent2 8 2 2 4 2 2" xfId="26399"/>
    <cellStyle name="40% - Accent2 8 2 2 4 3" xfId="26400"/>
    <cellStyle name="40% - Accent2 8 2 2 5" xfId="26401"/>
    <cellStyle name="40% - Accent2 8 2 2 5 2" xfId="26402"/>
    <cellStyle name="40% - Accent2 8 2 2 6" xfId="26403"/>
    <cellStyle name="40% - Accent2 8 2 3" xfId="26404"/>
    <cellStyle name="40% - Accent2 8 2 3 2" xfId="26405"/>
    <cellStyle name="40% - Accent2 8 2 3 2 2" xfId="26406"/>
    <cellStyle name="40% - Accent2 8 2 3 2 2 2" xfId="26407"/>
    <cellStyle name="40% - Accent2 8 2 3 2 2 2 2" xfId="26408"/>
    <cellStyle name="40% - Accent2 8 2 3 2 2 3" xfId="26409"/>
    <cellStyle name="40% - Accent2 8 2 3 2 3" xfId="26410"/>
    <cellStyle name="40% - Accent2 8 2 3 2 3 2" xfId="26411"/>
    <cellStyle name="40% - Accent2 8 2 3 2 4" xfId="26412"/>
    <cellStyle name="40% - Accent2 8 2 3 3" xfId="26413"/>
    <cellStyle name="40% - Accent2 8 2 3 3 2" xfId="26414"/>
    <cellStyle name="40% - Accent2 8 2 3 3 2 2" xfId="26415"/>
    <cellStyle name="40% - Accent2 8 2 3 3 3" xfId="26416"/>
    <cellStyle name="40% - Accent2 8 2 3 4" xfId="26417"/>
    <cellStyle name="40% - Accent2 8 2 3 4 2" xfId="26418"/>
    <cellStyle name="40% - Accent2 8 2 3 5" xfId="26419"/>
    <cellStyle name="40% - Accent2 8 2 4" xfId="26420"/>
    <cellStyle name="40% - Accent2 8 2 4 2" xfId="26421"/>
    <cellStyle name="40% - Accent2 8 2 4 2 2" xfId="26422"/>
    <cellStyle name="40% - Accent2 8 2 4 2 2 2" xfId="26423"/>
    <cellStyle name="40% - Accent2 8 2 4 2 3" xfId="26424"/>
    <cellStyle name="40% - Accent2 8 2 4 3" xfId="26425"/>
    <cellStyle name="40% - Accent2 8 2 4 3 2" xfId="26426"/>
    <cellStyle name="40% - Accent2 8 2 4 4" xfId="26427"/>
    <cellStyle name="40% - Accent2 8 2 5" xfId="26428"/>
    <cellStyle name="40% - Accent2 8 2 5 2" xfId="26429"/>
    <cellStyle name="40% - Accent2 8 2 5 2 2" xfId="26430"/>
    <cellStyle name="40% - Accent2 8 2 5 3" xfId="26431"/>
    <cellStyle name="40% - Accent2 8 2 6" xfId="26432"/>
    <cellStyle name="40% - Accent2 8 2 6 2" xfId="26433"/>
    <cellStyle name="40% - Accent2 8 2 7" xfId="26434"/>
    <cellStyle name="40% - Accent2 8 3" xfId="26435"/>
    <cellStyle name="40% - Accent2 8 3 2" xfId="26436"/>
    <cellStyle name="40% - Accent2 8 3 2 2" xfId="26437"/>
    <cellStyle name="40% - Accent2 8 3 2 2 2" xfId="26438"/>
    <cellStyle name="40% - Accent2 8 3 2 2 2 2" xfId="26439"/>
    <cellStyle name="40% - Accent2 8 3 2 2 2 2 2" xfId="26440"/>
    <cellStyle name="40% - Accent2 8 3 2 2 2 3" xfId="26441"/>
    <cellStyle name="40% - Accent2 8 3 2 2 3" xfId="26442"/>
    <cellStyle name="40% - Accent2 8 3 2 2 3 2" xfId="26443"/>
    <cellStyle name="40% - Accent2 8 3 2 2 4" xfId="26444"/>
    <cellStyle name="40% - Accent2 8 3 2 3" xfId="26445"/>
    <cellStyle name="40% - Accent2 8 3 2 3 2" xfId="26446"/>
    <cellStyle name="40% - Accent2 8 3 2 3 2 2" xfId="26447"/>
    <cellStyle name="40% - Accent2 8 3 2 3 3" xfId="26448"/>
    <cellStyle name="40% - Accent2 8 3 2 4" xfId="26449"/>
    <cellStyle name="40% - Accent2 8 3 2 4 2" xfId="26450"/>
    <cellStyle name="40% - Accent2 8 3 2 5" xfId="26451"/>
    <cellStyle name="40% - Accent2 8 3 3" xfId="26452"/>
    <cellStyle name="40% - Accent2 8 3 3 2" xfId="26453"/>
    <cellStyle name="40% - Accent2 8 3 3 2 2" xfId="26454"/>
    <cellStyle name="40% - Accent2 8 3 3 2 2 2" xfId="26455"/>
    <cellStyle name="40% - Accent2 8 3 3 2 3" xfId="26456"/>
    <cellStyle name="40% - Accent2 8 3 3 3" xfId="26457"/>
    <cellStyle name="40% - Accent2 8 3 3 3 2" xfId="26458"/>
    <cellStyle name="40% - Accent2 8 3 3 4" xfId="26459"/>
    <cellStyle name="40% - Accent2 8 3 4" xfId="26460"/>
    <cellStyle name="40% - Accent2 8 3 4 2" xfId="26461"/>
    <cellStyle name="40% - Accent2 8 3 4 2 2" xfId="26462"/>
    <cellStyle name="40% - Accent2 8 3 4 3" xfId="26463"/>
    <cellStyle name="40% - Accent2 8 3 5" xfId="26464"/>
    <cellStyle name="40% - Accent2 8 3 5 2" xfId="26465"/>
    <cellStyle name="40% - Accent2 8 3 6" xfId="26466"/>
    <cellStyle name="40% - Accent2 8 4" xfId="26467"/>
    <cellStyle name="40% - Accent2 8 4 2" xfId="26468"/>
    <cellStyle name="40% - Accent2 8 4 2 2" xfId="26469"/>
    <cellStyle name="40% - Accent2 8 4 2 2 2" xfId="26470"/>
    <cellStyle name="40% - Accent2 8 4 2 2 2 2" xfId="26471"/>
    <cellStyle name="40% - Accent2 8 4 2 2 3" xfId="26472"/>
    <cellStyle name="40% - Accent2 8 4 2 3" xfId="26473"/>
    <cellStyle name="40% - Accent2 8 4 2 3 2" xfId="26474"/>
    <cellStyle name="40% - Accent2 8 4 2 4" xfId="26475"/>
    <cellStyle name="40% - Accent2 8 4 3" xfId="26476"/>
    <cellStyle name="40% - Accent2 8 4 3 2" xfId="26477"/>
    <cellStyle name="40% - Accent2 8 4 3 2 2" xfId="26478"/>
    <cellStyle name="40% - Accent2 8 4 3 3" xfId="26479"/>
    <cellStyle name="40% - Accent2 8 4 4" xfId="26480"/>
    <cellStyle name="40% - Accent2 8 4 4 2" xfId="26481"/>
    <cellStyle name="40% - Accent2 8 4 5" xfId="26482"/>
    <cellStyle name="40% - Accent2 8 5" xfId="26483"/>
    <cellStyle name="40% - Accent2 8 5 2" xfId="26484"/>
    <cellStyle name="40% - Accent2 8 5 2 2" xfId="26485"/>
    <cellStyle name="40% - Accent2 8 5 2 2 2" xfId="26486"/>
    <cellStyle name="40% - Accent2 8 5 2 3" xfId="26487"/>
    <cellStyle name="40% - Accent2 8 5 3" xfId="26488"/>
    <cellStyle name="40% - Accent2 8 5 3 2" xfId="26489"/>
    <cellStyle name="40% - Accent2 8 5 4" xfId="26490"/>
    <cellStyle name="40% - Accent2 8 6" xfId="26491"/>
    <cellStyle name="40% - Accent2 8 6 2" xfId="26492"/>
    <cellStyle name="40% - Accent2 8 6 2 2" xfId="26493"/>
    <cellStyle name="40% - Accent2 8 6 3" xfId="26494"/>
    <cellStyle name="40% - Accent2 8 7" xfId="26495"/>
    <cellStyle name="40% - Accent2 8 7 2" xfId="26496"/>
    <cellStyle name="40% - Accent2 8 8" xfId="26497"/>
    <cellStyle name="40% - Accent2 9" xfId="26498"/>
    <cellStyle name="40% - Accent2 9 2" xfId="26499"/>
    <cellStyle name="40% - Accent2 9 2 2" xfId="26500"/>
    <cellStyle name="40% - Accent2 9 2 2 2" xfId="26501"/>
    <cellStyle name="40% - Accent2 9 2 2 2 2" xfId="26502"/>
    <cellStyle name="40% - Accent2 9 2 2 2 2 2" xfId="26503"/>
    <cellStyle name="40% - Accent2 9 2 2 2 2 2 2" xfId="26504"/>
    <cellStyle name="40% - Accent2 9 2 2 2 2 2 2 2" xfId="26505"/>
    <cellStyle name="40% - Accent2 9 2 2 2 2 2 3" xfId="26506"/>
    <cellStyle name="40% - Accent2 9 2 2 2 2 3" xfId="26507"/>
    <cellStyle name="40% - Accent2 9 2 2 2 2 3 2" xfId="26508"/>
    <cellStyle name="40% - Accent2 9 2 2 2 2 4" xfId="26509"/>
    <cellStyle name="40% - Accent2 9 2 2 2 3" xfId="26510"/>
    <cellStyle name="40% - Accent2 9 2 2 2 3 2" xfId="26511"/>
    <cellStyle name="40% - Accent2 9 2 2 2 3 2 2" xfId="26512"/>
    <cellStyle name="40% - Accent2 9 2 2 2 3 3" xfId="26513"/>
    <cellStyle name="40% - Accent2 9 2 2 2 4" xfId="26514"/>
    <cellStyle name="40% - Accent2 9 2 2 2 4 2" xfId="26515"/>
    <cellStyle name="40% - Accent2 9 2 2 2 5" xfId="26516"/>
    <cellStyle name="40% - Accent2 9 2 2 3" xfId="26517"/>
    <cellStyle name="40% - Accent2 9 2 2 3 2" xfId="26518"/>
    <cellStyle name="40% - Accent2 9 2 2 3 2 2" xfId="26519"/>
    <cellStyle name="40% - Accent2 9 2 2 3 2 2 2" xfId="26520"/>
    <cellStyle name="40% - Accent2 9 2 2 3 2 3" xfId="26521"/>
    <cellStyle name="40% - Accent2 9 2 2 3 3" xfId="26522"/>
    <cellStyle name="40% - Accent2 9 2 2 3 3 2" xfId="26523"/>
    <cellStyle name="40% - Accent2 9 2 2 3 4" xfId="26524"/>
    <cellStyle name="40% - Accent2 9 2 2 4" xfId="26525"/>
    <cellStyle name="40% - Accent2 9 2 2 4 2" xfId="26526"/>
    <cellStyle name="40% - Accent2 9 2 2 4 2 2" xfId="26527"/>
    <cellStyle name="40% - Accent2 9 2 2 4 3" xfId="26528"/>
    <cellStyle name="40% - Accent2 9 2 2 5" xfId="26529"/>
    <cellStyle name="40% - Accent2 9 2 2 5 2" xfId="26530"/>
    <cellStyle name="40% - Accent2 9 2 2 6" xfId="26531"/>
    <cellStyle name="40% - Accent2 9 2 3" xfId="26532"/>
    <cellStyle name="40% - Accent2 9 2 3 2" xfId="26533"/>
    <cellStyle name="40% - Accent2 9 2 3 2 2" xfId="26534"/>
    <cellStyle name="40% - Accent2 9 2 3 2 2 2" xfId="26535"/>
    <cellStyle name="40% - Accent2 9 2 3 2 2 2 2" xfId="26536"/>
    <cellStyle name="40% - Accent2 9 2 3 2 2 3" xfId="26537"/>
    <cellStyle name="40% - Accent2 9 2 3 2 3" xfId="26538"/>
    <cellStyle name="40% - Accent2 9 2 3 2 3 2" xfId="26539"/>
    <cellStyle name="40% - Accent2 9 2 3 2 4" xfId="26540"/>
    <cellStyle name="40% - Accent2 9 2 3 3" xfId="26541"/>
    <cellStyle name="40% - Accent2 9 2 3 3 2" xfId="26542"/>
    <cellStyle name="40% - Accent2 9 2 3 3 2 2" xfId="26543"/>
    <cellStyle name="40% - Accent2 9 2 3 3 3" xfId="26544"/>
    <cellStyle name="40% - Accent2 9 2 3 4" xfId="26545"/>
    <cellStyle name="40% - Accent2 9 2 3 4 2" xfId="26546"/>
    <cellStyle name="40% - Accent2 9 2 3 5" xfId="26547"/>
    <cellStyle name="40% - Accent2 9 2 4" xfId="26548"/>
    <cellStyle name="40% - Accent2 9 2 4 2" xfId="26549"/>
    <cellStyle name="40% - Accent2 9 2 4 2 2" xfId="26550"/>
    <cellStyle name="40% - Accent2 9 2 4 2 2 2" xfId="26551"/>
    <cellStyle name="40% - Accent2 9 2 4 2 3" xfId="26552"/>
    <cellStyle name="40% - Accent2 9 2 4 3" xfId="26553"/>
    <cellStyle name="40% - Accent2 9 2 4 3 2" xfId="26554"/>
    <cellStyle name="40% - Accent2 9 2 4 4" xfId="26555"/>
    <cellStyle name="40% - Accent2 9 2 5" xfId="26556"/>
    <cellStyle name="40% - Accent2 9 2 5 2" xfId="26557"/>
    <cellStyle name="40% - Accent2 9 2 5 2 2" xfId="26558"/>
    <cellStyle name="40% - Accent2 9 2 5 3" xfId="26559"/>
    <cellStyle name="40% - Accent2 9 2 6" xfId="26560"/>
    <cellStyle name="40% - Accent2 9 2 6 2" xfId="26561"/>
    <cellStyle name="40% - Accent2 9 2 7" xfId="26562"/>
    <cellStyle name="40% - Accent2 9 3" xfId="26563"/>
    <cellStyle name="40% - Accent2 9 3 2" xfId="26564"/>
    <cellStyle name="40% - Accent2 9 3 2 2" xfId="26565"/>
    <cellStyle name="40% - Accent2 9 3 2 2 2" xfId="26566"/>
    <cellStyle name="40% - Accent2 9 3 2 2 2 2" xfId="26567"/>
    <cellStyle name="40% - Accent2 9 3 2 2 2 2 2" xfId="26568"/>
    <cellStyle name="40% - Accent2 9 3 2 2 2 3" xfId="26569"/>
    <cellStyle name="40% - Accent2 9 3 2 2 3" xfId="26570"/>
    <cellStyle name="40% - Accent2 9 3 2 2 3 2" xfId="26571"/>
    <cellStyle name="40% - Accent2 9 3 2 2 4" xfId="26572"/>
    <cellStyle name="40% - Accent2 9 3 2 3" xfId="26573"/>
    <cellStyle name="40% - Accent2 9 3 2 3 2" xfId="26574"/>
    <cellStyle name="40% - Accent2 9 3 2 3 2 2" xfId="26575"/>
    <cellStyle name="40% - Accent2 9 3 2 3 3" xfId="26576"/>
    <cellStyle name="40% - Accent2 9 3 2 4" xfId="26577"/>
    <cellStyle name="40% - Accent2 9 3 2 4 2" xfId="26578"/>
    <cellStyle name="40% - Accent2 9 3 2 5" xfId="26579"/>
    <cellStyle name="40% - Accent2 9 3 3" xfId="26580"/>
    <cellStyle name="40% - Accent2 9 3 3 2" xfId="26581"/>
    <cellStyle name="40% - Accent2 9 3 3 2 2" xfId="26582"/>
    <cellStyle name="40% - Accent2 9 3 3 2 2 2" xfId="26583"/>
    <cellStyle name="40% - Accent2 9 3 3 2 3" xfId="26584"/>
    <cellStyle name="40% - Accent2 9 3 3 3" xfId="26585"/>
    <cellStyle name="40% - Accent2 9 3 3 3 2" xfId="26586"/>
    <cellStyle name="40% - Accent2 9 3 3 4" xfId="26587"/>
    <cellStyle name="40% - Accent2 9 3 4" xfId="26588"/>
    <cellStyle name="40% - Accent2 9 3 4 2" xfId="26589"/>
    <cellStyle name="40% - Accent2 9 3 4 2 2" xfId="26590"/>
    <cellStyle name="40% - Accent2 9 3 4 3" xfId="26591"/>
    <cellStyle name="40% - Accent2 9 3 5" xfId="26592"/>
    <cellStyle name="40% - Accent2 9 3 5 2" xfId="26593"/>
    <cellStyle name="40% - Accent2 9 3 6" xfId="26594"/>
    <cellStyle name="40% - Accent2 9 4" xfId="26595"/>
    <cellStyle name="40% - Accent2 9 4 2" xfId="26596"/>
    <cellStyle name="40% - Accent2 9 4 2 2" xfId="26597"/>
    <cellStyle name="40% - Accent2 9 4 2 2 2" xfId="26598"/>
    <cellStyle name="40% - Accent2 9 4 2 2 2 2" xfId="26599"/>
    <cellStyle name="40% - Accent2 9 4 2 2 3" xfId="26600"/>
    <cellStyle name="40% - Accent2 9 4 2 3" xfId="26601"/>
    <cellStyle name="40% - Accent2 9 4 2 3 2" xfId="26602"/>
    <cellStyle name="40% - Accent2 9 4 2 4" xfId="26603"/>
    <cellStyle name="40% - Accent2 9 4 3" xfId="26604"/>
    <cellStyle name="40% - Accent2 9 4 3 2" xfId="26605"/>
    <cellStyle name="40% - Accent2 9 4 3 2 2" xfId="26606"/>
    <cellStyle name="40% - Accent2 9 4 3 3" xfId="26607"/>
    <cellStyle name="40% - Accent2 9 4 4" xfId="26608"/>
    <cellStyle name="40% - Accent2 9 4 4 2" xfId="26609"/>
    <cellStyle name="40% - Accent2 9 4 5" xfId="26610"/>
    <cellStyle name="40% - Accent2 9 5" xfId="26611"/>
    <cellStyle name="40% - Accent2 9 5 2" xfId="26612"/>
    <cellStyle name="40% - Accent2 9 5 2 2" xfId="26613"/>
    <cellStyle name="40% - Accent2 9 5 2 2 2" xfId="26614"/>
    <cellStyle name="40% - Accent2 9 5 2 3" xfId="26615"/>
    <cellStyle name="40% - Accent2 9 5 3" xfId="26616"/>
    <cellStyle name="40% - Accent2 9 5 3 2" xfId="26617"/>
    <cellStyle name="40% - Accent2 9 5 4" xfId="26618"/>
    <cellStyle name="40% - Accent2 9 6" xfId="26619"/>
    <cellStyle name="40% - Accent2 9 6 2" xfId="26620"/>
    <cellStyle name="40% - Accent2 9 6 2 2" xfId="26621"/>
    <cellStyle name="40% - Accent2 9 6 3" xfId="26622"/>
    <cellStyle name="40% - Accent2 9 7" xfId="26623"/>
    <cellStyle name="40% - Accent2 9 7 2" xfId="26624"/>
    <cellStyle name="40% - Accent2 9 8" xfId="26625"/>
    <cellStyle name="40% - Accent3 10" xfId="26626"/>
    <cellStyle name="40% - Accent3 10 2" xfId="26627"/>
    <cellStyle name="40% - Accent3 10 2 2" xfId="26628"/>
    <cellStyle name="40% - Accent3 10 2 2 2" xfId="26629"/>
    <cellStyle name="40% - Accent3 10 2 2 2 2" xfId="26630"/>
    <cellStyle name="40% - Accent3 10 2 2 2 2 2" xfId="26631"/>
    <cellStyle name="40% - Accent3 10 2 2 2 2 2 2" xfId="26632"/>
    <cellStyle name="40% - Accent3 10 2 2 2 2 2 2 2" xfId="26633"/>
    <cellStyle name="40% - Accent3 10 2 2 2 2 2 3" xfId="26634"/>
    <cellStyle name="40% - Accent3 10 2 2 2 2 3" xfId="26635"/>
    <cellStyle name="40% - Accent3 10 2 2 2 2 3 2" xfId="26636"/>
    <cellStyle name="40% - Accent3 10 2 2 2 2 4" xfId="26637"/>
    <cellStyle name="40% - Accent3 10 2 2 2 3" xfId="26638"/>
    <cellStyle name="40% - Accent3 10 2 2 2 3 2" xfId="26639"/>
    <cellStyle name="40% - Accent3 10 2 2 2 3 2 2" xfId="26640"/>
    <cellStyle name="40% - Accent3 10 2 2 2 3 3" xfId="26641"/>
    <cellStyle name="40% - Accent3 10 2 2 2 4" xfId="26642"/>
    <cellStyle name="40% - Accent3 10 2 2 2 4 2" xfId="26643"/>
    <cellStyle name="40% - Accent3 10 2 2 2 5" xfId="26644"/>
    <cellStyle name="40% - Accent3 10 2 2 3" xfId="26645"/>
    <cellStyle name="40% - Accent3 10 2 2 3 2" xfId="26646"/>
    <cellStyle name="40% - Accent3 10 2 2 3 2 2" xfId="26647"/>
    <cellStyle name="40% - Accent3 10 2 2 3 2 2 2" xfId="26648"/>
    <cellStyle name="40% - Accent3 10 2 2 3 2 3" xfId="26649"/>
    <cellStyle name="40% - Accent3 10 2 2 3 3" xfId="26650"/>
    <cellStyle name="40% - Accent3 10 2 2 3 3 2" xfId="26651"/>
    <cellStyle name="40% - Accent3 10 2 2 3 4" xfId="26652"/>
    <cellStyle name="40% - Accent3 10 2 2 4" xfId="26653"/>
    <cellStyle name="40% - Accent3 10 2 2 4 2" xfId="26654"/>
    <cellStyle name="40% - Accent3 10 2 2 4 2 2" xfId="26655"/>
    <cellStyle name="40% - Accent3 10 2 2 4 3" xfId="26656"/>
    <cellStyle name="40% - Accent3 10 2 2 5" xfId="26657"/>
    <cellStyle name="40% - Accent3 10 2 2 5 2" xfId="26658"/>
    <cellStyle name="40% - Accent3 10 2 2 6" xfId="26659"/>
    <cellStyle name="40% - Accent3 10 2 3" xfId="26660"/>
    <cellStyle name="40% - Accent3 10 2 3 2" xfId="26661"/>
    <cellStyle name="40% - Accent3 10 2 3 2 2" xfId="26662"/>
    <cellStyle name="40% - Accent3 10 2 3 2 2 2" xfId="26663"/>
    <cellStyle name="40% - Accent3 10 2 3 2 2 2 2" xfId="26664"/>
    <cellStyle name="40% - Accent3 10 2 3 2 2 3" xfId="26665"/>
    <cellStyle name="40% - Accent3 10 2 3 2 3" xfId="26666"/>
    <cellStyle name="40% - Accent3 10 2 3 2 3 2" xfId="26667"/>
    <cellStyle name="40% - Accent3 10 2 3 2 4" xfId="26668"/>
    <cellStyle name="40% - Accent3 10 2 3 3" xfId="26669"/>
    <cellStyle name="40% - Accent3 10 2 3 3 2" xfId="26670"/>
    <cellStyle name="40% - Accent3 10 2 3 3 2 2" xfId="26671"/>
    <cellStyle name="40% - Accent3 10 2 3 3 3" xfId="26672"/>
    <cellStyle name="40% - Accent3 10 2 3 4" xfId="26673"/>
    <cellStyle name="40% - Accent3 10 2 3 4 2" xfId="26674"/>
    <cellStyle name="40% - Accent3 10 2 3 5" xfId="26675"/>
    <cellStyle name="40% - Accent3 10 2 4" xfId="26676"/>
    <cellStyle name="40% - Accent3 10 2 4 2" xfId="26677"/>
    <cellStyle name="40% - Accent3 10 2 4 2 2" xfId="26678"/>
    <cellStyle name="40% - Accent3 10 2 4 2 2 2" xfId="26679"/>
    <cellStyle name="40% - Accent3 10 2 4 2 3" xfId="26680"/>
    <cellStyle name="40% - Accent3 10 2 4 3" xfId="26681"/>
    <cellStyle name="40% - Accent3 10 2 4 3 2" xfId="26682"/>
    <cellStyle name="40% - Accent3 10 2 4 4" xfId="26683"/>
    <cellStyle name="40% - Accent3 10 2 5" xfId="26684"/>
    <cellStyle name="40% - Accent3 10 2 5 2" xfId="26685"/>
    <cellStyle name="40% - Accent3 10 2 5 2 2" xfId="26686"/>
    <cellStyle name="40% - Accent3 10 2 5 3" xfId="26687"/>
    <cellStyle name="40% - Accent3 10 2 6" xfId="26688"/>
    <cellStyle name="40% - Accent3 10 2 6 2" xfId="26689"/>
    <cellStyle name="40% - Accent3 10 2 7" xfId="26690"/>
    <cellStyle name="40% - Accent3 10 3" xfId="26691"/>
    <cellStyle name="40% - Accent3 10 3 2" xfId="26692"/>
    <cellStyle name="40% - Accent3 10 3 2 2" xfId="26693"/>
    <cellStyle name="40% - Accent3 10 3 2 2 2" xfId="26694"/>
    <cellStyle name="40% - Accent3 10 3 2 2 2 2" xfId="26695"/>
    <cellStyle name="40% - Accent3 10 3 2 2 2 2 2" xfId="26696"/>
    <cellStyle name="40% - Accent3 10 3 2 2 2 3" xfId="26697"/>
    <cellStyle name="40% - Accent3 10 3 2 2 3" xfId="26698"/>
    <cellStyle name="40% - Accent3 10 3 2 2 3 2" xfId="26699"/>
    <cellStyle name="40% - Accent3 10 3 2 2 4" xfId="26700"/>
    <cellStyle name="40% - Accent3 10 3 2 3" xfId="26701"/>
    <cellStyle name="40% - Accent3 10 3 2 3 2" xfId="26702"/>
    <cellStyle name="40% - Accent3 10 3 2 3 2 2" xfId="26703"/>
    <cellStyle name="40% - Accent3 10 3 2 3 3" xfId="26704"/>
    <cellStyle name="40% - Accent3 10 3 2 4" xfId="26705"/>
    <cellStyle name="40% - Accent3 10 3 2 4 2" xfId="26706"/>
    <cellStyle name="40% - Accent3 10 3 2 5" xfId="26707"/>
    <cellStyle name="40% - Accent3 10 3 3" xfId="26708"/>
    <cellStyle name="40% - Accent3 10 3 3 2" xfId="26709"/>
    <cellStyle name="40% - Accent3 10 3 3 2 2" xfId="26710"/>
    <cellStyle name="40% - Accent3 10 3 3 2 2 2" xfId="26711"/>
    <cellStyle name="40% - Accent3 10 3 3 2 3" xfId="26712"/>
    <cellStyle name="40% - Accent3 10 3 3 3" xfId="26713"/>
    <cellStyle name="40% - Accent3 10 3 3 3 2" xfId="26714"/>
    <cellStyle name="40% - Accent3 10 3 3 4" xfId="26715"/>
    <cellStyle name="40% - Accent3 10 3 4" xfId="26716"/>
    <cellStyle name="40% - Accent3 10 3 4 2" xfId="26717"/>
    <cellStyle name="40% - Accent3 10 3 4 2 2" xfId="26718"/>
    <cellStyle name="40% - Accent3 10 3 4 3" xfId="26719"/>
    <cellStyle name="40% - Accent3 10 3 5" xfId="26720"/>
    <cellStyle name="40% - Accent3 10 3 5 2" xfId="26721"/>
    <cellStyle name="40% - Accent3 10 3 6" xfId="26722"/>
    <cellStyle name="40% - Accent3 10 4" xfId="26723"/>
    <cellStyle name="40% - Accent3 10 4 2" xfId="26724"/>
    <cellStyle name="40% - Accent3 10 4 2 2" xfId="26725"/>
    <cellStyle name="40% - Accent3 10 4 2 2 2" xfId="26726"/>
    <cellStyle name="40% - Accent3 10 4 2 2 2 2" xfId="26727"/>
    <cellStyle name="40% - Accent3 10 4 2 2 3" xfId="26728"/>
    <cellStyle name="40% - Accent3 10 4 2 3" xfId="26729"/>
    <cellStyle name="40% - Accent3 10 4 2 3 2" xfId="26730"/>
    <cellStyle name="40% - Accent3 10 4 2 4" xfId="26731"/>
    <cellStyle name="40% - Accent3 10 4 3" xfId="26732"/>
    <cellStyle name="40% - Accent3 10 4 3 2" xfId="26733"/>
    <cellStyle name="40% - Accent3 10 4 3 2 2" xfId="26734"/>
    <cellStyle name="40% - Accent3 10 4 3 3" xfId="26735"/>
    <cellStyle name="40% - Accent3 10 4 4" xfId="26736"/>
    <cellStyle name="40% - Accent3 10 4 4 2" xfId="26737"/>
    <cellStyle name="40% - Accent3 10 4 5" xfId="26738"/>
    <cellStyle name="40% - Accent3 10 5" xfId="26739"/>
    <cellStyle name="40% - Accent3 10 5 2" xfId="26740"/>
    <cellStyle name="40% - Accent3 10 5 2 2" xfId="26741"/>
    <cellStyle name="40% - Accent3 10 5 2 2 2" xfId="26742"/>
    <cellStyle name="40% - Accent3 10 5 2 3" xfId="26743"/>
    <cellStyle name="40% - Accent3 10 5 3" xfId="26744"/>
    <cellStyle name="40% - Accent3 10 5 3 2" xfId="26745"/>
    <cellStyle name="40% - Accent3 10 5 4" xfId="26746"/>
    <cellStyle name="40% - Accent3 10 6" xfId="26747"/>
    <cellStyle name="40% - Accent3 10 6 2" xfId="26748"/>
    <cellStyle name="40% - Accent3 10 6 2 2" xfId="26749"/>
    <cellStyle name="40% - Accent3 10 6 3" xfId="26750"/>
    <cellStyle name="40% - Accent3 10 7" xfId="26751"/>
    <cellStyle name="40% - Accent3 10 7 2" xfId="26752"/>
    <cellStyle name="40% - Accent3 10 8" xfId="26753"/>
    <cellStyle name="40% - Accent3 11" xfId="26754"/>
    <cellStyle name="40% - Accent3 11 2" xfId="26755"/>
    <cellStyle name="40% - Accent3 11 2 2" xfId="26756"/>
    <cellStyle name="40% - Accent3 11 2 2 2" xfId="26757"/>
    <cellStyle name="40% - Accent3 11 2 2 2 2" xfId="26758"/>
    <cellStyle name="40% - Accent3 11 2 2 2 2 2" xfId="26759"/>
    <cellStyle name="40% - Accent3 11 2 2 2 2 2 2" xfId="26760"/>
    <cellStyle name="40% - Accent3 11 2 2 2 2 2 2 2" xfId="26761"/>
    <cellStyle name="40% - Accent3 11 2 2 2 2 2 3" xfId="26762"/>
    <cellStyle name="40% - Accent3 11 2 2 2 2 3" xfId="26763"/>
    <cellStyle name="40% - Accent3 11 2 2 2 2 3 2" xfId="26764"/>
    <cellStyle name="40% - Accent3 11 2 2 2 2 4" xfId="26765"/>
    <cellStyle name="40% - Accent3 11 2 2 2 3" xfId="26766"/>
    <cellStyle name="40% - Accent3 11 2 2 2 3 2" xfId="26767"/>
    <cellStyle name="40% - Accent3 11 2 2 2 3 2 2" xfId="26768"/>
    <cellStyle name="40% - Accent3 11 2 2 2 3 3" xfId="26769"/>
    <cellStyle name="40% - Accent3 11 2 2 2 4" xfId="26770"/>
    <cellStyle name="40% - Accent3 11 2 2 2 4 2" xfId="26771"/>
    <cellStyle name="40% - Accent3 11 2 2 2 5" xfId="26772"/>
    <cellStyle name="40% - Accent3 11 2 2 3" xfId="26773"/>
    <cellStyle name="40% - Accent3 11 2 2 3 2" xfId="26774"/>
    <cellStyle name="40% - Accent3 11 2 2 3 2 2" xfId="26775"/>
    <cellStyle name="40% - Accent3 11 2 2 3 2 2 2" xfId="26776"/>
    <cellStyle name="40% - Accent3 11 2 2 3 2 3" xfId="26777"/>
    <cellStyle name="40% - Accent3 11 2 2 3 3" xfId="26778"/>
    <cellStyle name="40% - Accent3 11 2 2 3 3 2" xfId="26779"/>
    <cellStyle name="40% - Accent3 11 2 2 3 4" xfId="26780"/>
    <cellStyle name="40% - Accent3 11 2 2 4" xfId="26781"/>
    <cellStyle name="40% - Accent3 11 2 2 4 2" xfId="26782"/>
    <cellStyle name="40% - Accent3 11 2 2 4 2 2" xfId="26783"/>
    <cellStyle name="40% - Accent3 11 2 2 4 3" xfId="26784"/>
    <cellStyle name="40% - Accent3 11 2 2 5" xfId="26785"/>
    <cellStyle name="40% - Accent3 11 2 2 5 2" xfId="26786"/>
    <cellStyle name="40% - Accent3 11 2 2 6" xfId="26787"/>
    <cellStyle name="40% - Accent3 11 2 3" xfId="26788"/>
    <cellStyle name="40% - Accent3 11 2 3 2" xfId="26789"/>
    <cellStyle name="40% - Accent3 11 2 3 2 2" xfId="26790"/>
    <cellStyle name="40% - Accent3 11 2 3 2 2 2" xfId="26791"/>
    <cellStyle name="40% - Accent3 11 2 3 2 2 2 2" xfId="26792"/>
    <cellStyle name="40% - Accent3 11 2 3 2 2 3" xfId="26793"/>
    <cellStyle name="40% - Accent3 11 2 3 2 3" xfId="26794"/>
    <cellStyle name="40% - Accent3 11 2 3 2 3 2" xfId="26795"/>
    <cellStyle name="40% - Accent3 11 2 3 2 4" xfId="26796"/>
    <cellStyle name="40% - Accent3 11 2 3 3" xfId="26797"/>
    <cellStyle name="40% - Accent3 11 2 3 3 2" xfId="26798"/>
    <cellStyle name="40% - Accent3 11 2 3 3 2 2" xfId="26799"/>
    <cellStyle name="40% - Accent3 11 2 3 3 3" xfId="26800"/>
    <cellStyle name="40% - Accent3 11 2 3 4" xfId="26801"/>
    <cellStyle name="40% - Accent3 11 2 3 4 2" xfId="26802"/>
    <cellStyle name="40% - Accent3 11 2 3 5" xfId="26803"/>
    <cellStyle name="40% - Accent3 11 2 4" xfId="26804"/>
    <cellStyle name="40% - Accent3 11 2 4 2" xfId="26805"/>
    <cellStyle name="40% - Accent3 11 2 4 2 2" xfId="26806"/>
    <cellStyle name="40% - Accent3 11 2 4 2 2 2" xfId="26807"/>
    <cellStyle name="40% - Accent3 11 2 4 2 3" xfId="26808"/>
    <cellStyle name="40% - Accent3 11 2 4 3" xfId="26809"/>
    <cellStyle name="40% - Accent3 11 2 4 3 2" xfId="26810"/>
    <cellStyle name="40% - Accent3 11 2 4 4" xfId="26811"/>
    <cellStyle name="40% - Accent3 11 2 5" xfId="26812"/>
    <cellStyle name="40% - Accent3 11 2 5 2" xfId="26813"/>
    <cellStyle name="40% - Accent3 11 2 5 2 2" xfId="26814"/>
    <cellStyle name="40% - Accent3 11 2 5 3" xfId="26815"/>
    <cellStyle name="40% - Accent3 11 2 6" xfId="26816"/>
    <cellStyle name="40% - Accent3 11 2 6 2" xfId="26817"/>
    <cellStyle name="40% - Accent3 11 2 7" xfId="26818"/>
    <cellStyle name="40% - Accent3 11 3" xfId="26819"/>
    <cellStyle name="40% - Accent3 11 3 2" xfId="26820"/>
    <cellStyle name="40% - Accent3 11 3 2 2" xfId="26821"/>
    <cellStyle name="40% - Accent3 11 3 2 2 2" xfId="26822"/>
    <cellStyle name="40% - Accent3 11 3 2 2 2 2" xfId="26823"/>
    <cellStyle name="40% - Accent3 11 3 2 2 2 2 2" xfId="26824"/>
    <cellStyle name="40% - Accent3 11 3 2 2 2 3" xfId="26825"/>
    <cellStyle name="40% - Accent3 11 3 2 2 3" xfId="26826"/>
    <cellStyle name="40% - Accent3 11 3 2 2 3 2" xfId="26827"/>
    <cellStyle name="40% - Accent3 11 3 2 2 4" xfId="26828"/>
    <cellStyle name="40% - Accent3 11 3 2 3" xfId="26829"/>
    <cellStyle name="40% - Accent3 11 3 2 3 2" xfId="26830"/>
    <cellStyle name="40% - Accent3 11 3 2 3 2 2" xfId="26831"/>
    <cellStyle name="40% - Accent3 11 3 2 3 3" xfId="26832"/>
    <cellStyle name="40% - Accent3 11 3 2 4" xfId="26833"/>
    <cellStyle name="40% - Accent3 11 3 2 4 2" xfId="26834"/>
    <cellStyle name="40% - Accent3 11 3 2 5" xfId="26835"/>
    <cellStyle name="40% - Accent3 11 3 3" xfId="26836"/>
    <cellStyle name="40% - Accent3 11 3 3 2" xfId="26837"/>
    <cellStyle name="40% - Accent3 11 3 3 2 2" xfId="26838"/>
    <cellStyle name="40% - Accent3 11 3 3 2 2 2" xfId="26839"/>
    <cellStyle name="40% - Accent3 11 3 3 2 3" xfId="26840"/>
    <cellStyle name="40% - Accent3 11 3 3 3" xfId="26841"/>
    <cellStyle name="40% - Accent3 11 3 3 3 2" xfId="26842"/>
    <cellStyle name="40% - Accent3 11 3 3 4" xfId="26843"/>
    <cellStyle name="40% - Accent3 11 3 4" xfId="26844"/>
    <cellStyle name="40% - Accent3 11 3 4 2" xfId="26845"/>
    <cellStyle name="40% - Accent3 11 3 4 2 2" xfId="26846"/>
    <cellStyle name="40% - Accent3 11 3 4 3" xfId="26847"/>
    <cellStyle name="40% - Accent3 11 3 5" xfId="26848"/>
    <cellStyle name="40% - Accent3 11 3 5 2" xfId="26849"/>
    <cellStyle name="40% - Accent3 11 3 6" xfId="26850"/>
    <cellStyle name="40% - Accent3 11 4" xfId="26851"/>
    <cellStyle name="40% - Accent3 11 4 2" xfId="26852"/>
    <cellStyle name="40% - Accent3 11 4 2 2" xfId="26853"/>
    <cellStyle name="40% - Accent3 11 4 2 2 2" xfId="26854"/>
    <cellStyle name="40% - Accent3 11 4 2 2 2 2" xfId="26855"/>
    <cellStyle name="40% - Accent3 11 4 2 2 3" xfId="26856"/>
    <cellStyle name="40% - Accent3 11 4 2 3" xfId="26857"/>
    <cellStyle name="40% - Accent3 11 4 2 3 2" xfId="26858"/>
    <cellStyle name="40% - Accent3 11 4 2 4" xfId="26859"/>
    <cellStyle name="40% - Accent3 11 4 3" xfId="26860"/>
    <cellStyle name="40% - Accent3 11 4 3 2" xfId="26861"/>
    <cellStyle name="40% - Accent3 11 4 3 2 2" xfId="26862"/>
    <cellStyle name="40% - Accent3 11 4 3 3" xfId="26863"/>
    <cellStyle name="40% - Accent3 11 4 4" xfId="26864"/>
    <cellStyle name="40% - Accent3 11 4 4 2" xfId="26865"/>
    <cellStyle name="40% - Accent3 11 4 5" xfId="26866"/>
    <cellStyle name="40% - Accent3 11 5" xfId="26867"/>
    <cellStyle name="40% - Accent3 11 5 2" xfId="26868"/>
    <cellStyle name="40% - Accent3 11 5 2 2" xfId="26869"/>
    <cellStyle name="40% - Accent3 11 5 2 2 2" xfId="26870"/>
    <cellStyle name="40% - Accent3 11 5 2 3" xfId="26871"/>
    <cellStyle name="40% - Accent3 11 5 3" xfId="26872"/>
    <cellStyle name="40% - Accent3 11 5 3 2" xfId="26873"/>
    <cellStyle name="40% - Accent3 11 5 4" xfId="26874"/>
    <cellStyle name="40% - Accent3 11 6" xfId="26875"/>
    <cellStyle name="40% - Accent3 11 6 2" xfId="26876"/>
    <cellStyle name="40% - Accent3 11 6 2 2" xfId="26877"/>
    <cellStyle name="40% - Accent3 11 6 3" xfId="26878"/>
    <cellStyle name="40% - Accent3 11 7" xfId="26879"/>
    <cellStyle name="40% - Accent3 11 7 2" xfId="26880"/>
    <cellStyle name="40% - Accent3 11 8" xfId="26881"/>
    <cellStyle name="40% - Accent3 12" xfId="26882"/>
    <cellStyle name="40% - Accent3 12 2" xfId="26883"/>
    <cellStyle name="40% - Accent3 12 2 2" xfId="26884"/>
    <cellStyle name="40% - Accent3 12 2 2 2" xfId="26885"/>
    <cellStyle name="40% - Accent3 12 2 2 2 2" xfId="26886"/>
    <cellStyle name="40% - Accent3 12 2 2 2 2 2" xfId="26887"/>
    <cellStyle name="40% - Accent3 12 2 2 2 2 2 2" xfId="26888"/>
    <cellStyle name="40% - Accent3 12 2 2 2 2 2 2 2" xfId="26889"/>
    <cellStyle name="40% - Accent3 12 2 2 2 2 2 3" xfId="26890"/>
    <cellStyle name="40% - Accent3 12 2 2 2 2 3" xfId="26891"/>
    <cellStyle name="40% - Accent3 12 2 2 2 2 3 2" xfId="26892"/>
    <cellStyle name="40% - Accent3 12 2 2 2 2 4" xfId="26893"/>
    <cellStyle name="40% - Accent3 12 2 2 2 3" xfId="26894"/>
    <cellStyle name="40% - Accent3 12 2 2 2 3 2" xfId="26895"/>
    <cellStyle name="40% - Accent3 12 2 2 2 3 2 2" xfId="26896"/>
    <cellStyle name="40% - Accent3 12 2 2 2 3 3" xfId="26897"/>
    <cellStyle name="40% - Accent3 12 2 2 2 4" xfId="26898"/>
    <cellStyle name="40% - Accent3 12 2 2 2 4 2" xfId="26899"/>
    <cellStyle name="40% - Accent3 12 2 2 2 5" xfId="26900"/>
    <cellStyle name="40% - Accent3 12 2 2 3" xfId="26901"/>
    <cellStyle name="40% - Accent3 12 2 2 3 2" xfId="26902"/>
    <cellStyle name="40% - Accent3 12 2 2 3 2 2" xfId="26903"/>
    <cellStyle name="40% - Accent3 12 2 2 3 2 2 2" xfId="26904"/>
    <cellStyle name="40% - Accent3 12 2 2 3 2 3" xfId="26905"/>
    <cellStyle name="40% - Accent3 12 2 2 3 3" xfId="26906"/>
    <cellStyle name="40% - Accent3 12 2 2 3 3 2" xfId="26907"/>
    <cellStyle name="40% - Accent3 12 2 2 3 4" xfId="26908"/>
    <cellStyle name="40% - Accent3 12 2 2 4" xfId="26909"/>
    <cellStyle name="40% - Accent3 12 2 2 4 2" xfId="26910"/>
    <cellStyle name="40% - Accent3 12 2 2 4 2 2" xfId="26911"/>
    <cellStyle name="40% - Accent3 12 2 2 4 3" xfId="26912"/>
    <cellStyle name="40% - Accent3 12 2 2 5" xfId="26913"/>
    <cellStyle name="40% - Accent3 12 2 2 5 2" xfId="26914"/>
    <cellStyle name="40% - Accent3 12 2 2 6" xfId="26915"/>
    <cellStyle name="40% - Accent3 12 2 3" xfId="26916"/>
    <cellStyle name="40% - Accent3 12 2 3 2" xfId="26917"/>
    <cellStyle name="40% - Accent3 12 2 3 2 2" xfId="26918"/>
    <cellStyle name="40% - Accent3 12 2 3 2 2 2" xfId="26919"/>
    <cellStyle name="40% - Accent3 12 2 3 2 2 2 2" xfId="26920"/>
    <cellStyle name="40% - Accent3 12 2 3 2 2 3" xfId="26921"/>
    <cellStyle name="40% - Accent3 12 2 3 2 3" xfId="26922"/>
    <cellStyle name="40% - Accent3 12 2 3 2 3 2" xfId="26923"/>
    <cellStyle name="40% - Accent3 12 2 3 2 4" xfId="26924"/>
    <cellStyle name="40% - Accent3 12 2 3 3" xfId="26925"/>
    <cellStyle name="40% - Accent3 12 2 3 3 2" xfId="26926"/>
    <cellStyle name="40% - Accent3 12 2 3 3 2 2" xfId="26927"/>
    <cellStyle name="40% - Accent3 12 2 3 3 3" xfId="26928"/>
    <cellStyle name="40% - Accent3 12 2 3 4" xfId="26929"/>
    <cellStyle name="40% - Accent3 12 2 3 4 2" xfId="26930"/>
    <cellStyle name="40% - Accent3 12 2 3 5" xfId="26931"/>
    <cellStyle name="40% - Accent3 12 2 4" xfId="26932"/>
    <cellStyle name="40% - Accent3 12 2 4 2" xfId="26933"/>
    <cellStyle name="40% - Accent3 12 2 4 2 2" xfId="26934"/>
    <cellStyle name="40% - Accent3 12 2 4 2 2 2" xfId="26935"/>
    <cellStyle name="40% - Accent3 12 2 4 2 3" xfId="26936"/>
    <cellStyle name="40% - Accent3 12 2 4 3" xfId="26937"/>
    <cellStyle name="40% - Accent3 12 2 4 3 2" xfId="26938"/>
    <cellStyle name="40% - Accent3 12 2 4 4" xfId="26939"/>
    <cellStyle name="40% - Accent3 12 2 5" xfId="26940"/>
    <cellStyle name="40% - Accent3 12 2 5 2" xfId="26941"/>
    <cellStyle name="40% - Accent3 12 2 5 2 2" xfId="26942"/>
    <cellStyle name="40% - Accent3 12 2 5 3" xfId="26943"/>
    <cellStyle name="40% - Accent3 12 2 6" xfId="26944"/>
    <cellStyle name="40% - Accent3 12 2 6 2" xfId="26945"/>
    <cellStyle name="40% - Accent3 12 2 7" xfId="26946"/>
    <cellStyle name="40% - Accent3 12 3" xfId="26947"/>
    <cellStyle name="40% - Accent3 12 3 2" xfId="26948"/>
    <cellStyle name="40% - Accent3 12 3 2 2" xfId="26949"/>
    <cellStyle name="40% - Accent3 12 3 2 2 2" xfId="26950"/>
    <cellStyle name="40% - Accent3 12 3 2 2 2 2" xfId="26951"/>
    <cellStyle name="40% - Accent3 12 3 2 2 2 2 2" xfId="26952"/>
    <cellStyle name="40% - Accent3 12 3 2 2 2 3" xfId="26953"/>
    <cellStyle name="40% - Accent3 12 3 2 2 3" xfId="26954"/>
    <cellStyle name="40% - Accent3 12 3 2 2 3 2" xfId="26955"/>
    <cellStyle name="40% - Accent3 12 3 2 2 4" xfId="26956"/>
    <cellStyle name="40% - Accent3 12 3 2 3" xfId="26957"/>
    <cellStyle name="40% - Accent3 12 3 2 3 2" xfId="26958"/>
    <cellStyle name="40% - Accent3 12 3 2 3 2 2" xfId="26959"/>
    <cellStyle name="40% - Accent3 12 3 2 3 3" xfId="26960"/>
    <cellStyle name="40% - Accent3 12 3 2 4" xfId="26961"/>
    <cellStyle name="40% - Accent3 12 3 2 4 2" xfId="26962"/>
    <cellStyle name="40% - Accent3 12 3 2 5" xfId="26963"/>
    <cellStyle name="40% - Accent3 12 3 3" xfId="26964"/>
    <cellStyle name="40% - Accent3 12 3 3 2" xfId="26965"/>
    <cellStyle name="40% - Accent3 12 3 3 2 2" xfId="26966"/>
    <cellStyle name="40% - Accent3 12 3 3 2 2 2" xfId="26967"/>
    <cellStyle name="40% - Accent3 12 3 3 2 3" xfId="26968"/>
    <cellStyle name="40% - Accent3 12 3 3 3" xfId="26969"/>
    <cellStyle name="40% - Accent3 12 3 3 3 2" xfId="26970"/>
    <cellStyle name="40% - Accent3 12 3 3 4" xfId="26971"/>
    <cellStyle name="40% - Accent3 12 3 4" xfId="26972"/>
    <cellStyle name="40% - Accent3 12 3 4 2" xfId="26973"/>
    <cellStyle name="40% - Accent3 12 3 4 2 2" xfId="26974"/>
    <cellStyle name="40% - Accent3 12 3 4 3" xfId="26975"/>
    <cellStyle name="40% - Accent3 12 3 5" xfId="26976"/>
    <cellStyle name="40% - Accent3 12 3 5 2" xfId="26977"/>
    <cellStyle name="40% - Accent3 12 3 6" xfId="26978"/>
    <cellStyle name="40% - Accent3 12 4" xfId="26979"/>
    <cellStyle name="40% - Accent3 12 4 2" xfId="26980"/>
    <cellStyle name="40% - Accent3 12 4 2 2" xfId="26981"/>
    <cellStyle name="40% - Accent3 12 4 2 2 2" xfId="26982"/>
    <cellStyle name="40% - Accent3 12 4 2 2 2 2" xfId="26983"/>
    <cellStyle name="40% - Accent3 12 4 2 2 3" xfId="26984"/>
    <cellStyle name="40% - Accent3 12 4 2 3" xfId="26985"/>
    <cellStyle name="40% - Accent3 12 4 2 3 2" xfId="26986"/>
    <cellStyle name="40% - Accent3 12 4 2 4" xfId="26987"/>
    <cellStyle name="40% - Accent3 12 4 3" xfId="26988"/>
    <cellStyle name="40% - Accent3 12 4 3 2" xfId="26989"/>
    <cellStyle name="40% - Accent3 12 4 3 2 2" xfId="26990"/>
    <cellStyle name="40% - Accent3 12 4 3 3" xfId="26991"/>
    <cellStyle name="40% - Accent3 12 4 4" xfId="26992"/>
    <cellStyle name="40% - Accent3 12 4 4 2" xfId="26993"/>
    <cellStyle name="40% - Accent3 12 4 5" xfId="26994"/>
    <cellStyle name="40% - Accent3 12 5" xfId="26995"/>
    <cellStyle name="40% - Accent3 12 5 2" xfId="26996"/>
    <cellStyle name="40% - Accent3 12 5 2 2" xfId="26997"/>
    <cellStyle name="40% - Accent3 12 5 2 2 2" xfId="26998"/>
    <cellStyle name="40% - Accent3 12 5 2 3" xfId="26999"/>
    <cellStyle name="40% - Accent3 12 5 3" xfId="27000"/>
    <cellStyle name="40% - Accent3 12 5 3 2" xfId="27001"/>
    <cellStyle name="40% - Accent3 12 5 4" xfId="27002"/>
    <cellStyle name="40% - Accent3 12 6" xfId="27003"/>
    <cellStyle name="40% - Accent3 12 6 2" xfId="27004"/>
    <cellStyle name="40% - Accent3 12 6 2 2" xfId="27005"/>
    <cellStyle name="40% - Accent3 12 6 3" xfId="27006"/>
    <cellStyle name="40% - Accent3 12 7" xfId="27007"/>
    <cellStyle name="40% - Accent3 12 7 2" xfId="27008"/>
    <cellStyle name="40% - Accent3 12 8" xfId="27009"/>
    <cellStyle name="40% - Accent3 13" xfId="27010"/>
    <cellStyle name="40% - Accent3 13 2" xfId="27011"/>
    <cellStyle name="40% - Accent3 13 2 2" xfId="27012"/>
    <cellStyle name="40% - Accent3 13 2 2 2" xfId="27013"/>
    <cellStyle name="40% - Accent3 13 2 2 2 2" xfId="27014"/>
    <cellStyle name="40% - Accent3 13 2 2 2 2 2" xfId="27015"/>
    <cellStyle name="40% - Accent3 13 2 2 2 2 2 2" xfId="27016"/>
    <cellStyle name="40% - Accent3 13 2 2 2 2 2 2 2" xfId="27017"/>
    <cellStyle name="40% - Accent3 13 2 2 2 2 2 3" xfId="27018"/>
    <cellStyle name="40% - Accent3 13 2 2 2 2 3" xfId="27019"/>
    <cellStyle name="40% - Accent3 13 2 2 2 2 3 2" xfId="27020"/>
    <cellStyle name="40% - Accent3 13 2 2 2 2 4" xfId="27021"/>
    <cellStyle name="40% - Accent3 13 2 2 2 3" xfId="27022"/>
    <cellStyle name="40% - Accent3 13 2 2 2 3 2" xfId="27023"/>
    <cellStyle name="40% - Accent3 13 2 2 2 3 2 2" xfId="27024"/>
    <cellStyle name="40% - Accent3 13 2 2 2 3 3" xfId="27025"/>
    <cellStyle name="40% - Accent3 13 2 2 2 4" xfId="27026"/>
    <cellStyle name="40% - Accent3 13 2 2 2 4 2" xfId="27027"/>
    <cellStyle name="40% - Accent3 13 2 2 2 5" xfId="27028"/>
    <cellStyle name="40% - Accent3 13 2 2 3" xfId="27029"/>
    <cellStyle name="40% - Accent3 13 2 2 3 2" xfId="27030"/>
    <cellStyle name="40% - Accent3 13 2 2 3 2 2" xfId="27031"/>
    <cellStyle name="40% - Accent3 13 2 2 3 2 2 2" xfId="27032"/>
    <cellStyle name="40% - Accent3 13 2 2 3 2 3" xfId="27033"/>
    <cellStyle name="40% - Accent3 13 2 2 3 3" xfId="27034"/>
    <cellStyle name="40% - Accent3 13 2 2 3 3 2" xfId="27035"/>
    <cellStyle name="40% - Accent3 13 2 2 3 4" xfId="27036"/>
    <cellStyle name="40% - Accent3 13 2 2 4" xfId="27037"/>
    <cellStyle name="40% - Accent3 13 2 2 4 2" xfId="27038"/>
    <cellStyle name="40% - Accent3 13 2 2 4 2 2" xfId="27039"/>
    <cellStyle name="40% - Accent3 13 2 2 4 3" xfId="27040"/>
    <cellStyle name="40% - Accent3 13 2 2 5" xfId="27041"/>
    <cellStyle name="40% - Accent3 13 2 2 5 2" xfId="27042"/>
    <cellStyle name="40% - Accent3 13 2 2 6" xfId="27043"/>
    <cellStyle name="40% - Accent3 13 2 3" xfId="27044"/>
    <cellStyle name="40% - Accent3 13 2 3 2" xfId="27045"/>
    <cellStyle name="40% - Accent3 13 2 3 2 2" xfId="27046"/>
    <cellStyle name="40% - Accent3 13 2 3 2 2 2" xfId="27047"/>
    <cellStyle name="40% - Accent3 13 2 3 2 2 2 2" xfId="27048"/>
    <cellStyle name="40% - Accent3 13 2 3 2 2 3" xfId="27049"/>
    <cellStyle name="40% - Accent3 13 2 3 2 3" xfId="27050"/>
    <cellStyle name="40% - Accent3 13 2 3 2 3 2" xfId="27051"/>
    <cellStyle name="40% - Accent3 13 2 3 2 4" xfId="27052"/>
    <cellStyle name="40% - Accent3 13 2 3 3" xfId="27053"/>
    <cellStyle name="40% - Accent3 13 2 3 3 2" xfId="27054"/>
    <cellStyle name="40% - Accent3 13 2 3 3 2 2" xfId="27055"/>
    <cellStyle name="40% - Accent3 13 2 3 3 3" xfId="27056"/>
    <cellStyle name="40% - Accent3 13 2 3 4" xfId="27057"/>
    <cellStyle name="40% - Accent3 13 2 3 4 2" xfId="27058"/>
    <cellStyle name="40% - Accent3 13 2 3 5" xfId="27059"/>
    <cellStyle name="40% - Accent3 13 2 4" xfId="27060"/>
    <cellStyle name="40% - Accent3 13 2 4 2" xfId="27061"/>
    <cellStyle name="40% - Accent3 13 2 4 2 2" xfId="27062"/>
    <cellStyle name="40% - Accent3 13 2 4 2 2 2" xfId="27063"/>
    <cellStyle name="40% - Accent3 13 2 4 2 3" xfId="27064"/>
    <cellStyle name="40% - Accent3 13 2 4 3" xfId="27065"/>
    <cellStyle name="40% - Accent3 13 2 4 3 2" xfId="27066"/>
    <cellStyle name="40% - Accent3 13 2 4 4" xfId="27067"/>
    <cellStyle name="40% - Accent3 13 2 5" xfId="27068"/>
    <cellStyle name="40% - Accent3 13 2 5 2" xfId="27069"/>
    <cellStyle name="40% - Accent3 13 2 5 2 2" xfId="27070"/>
    <cellStyle name="40% - Accent3 13 2 5 3" xfId="27071"/>
    <cellStyle name="40% - Accent3 13 2 6" xfId="27072"/>
    <cellStyle name="40% - Accent3 13 2 6 2" xfId="27073"/>
    <cellStyle name="40% - Accent3 13 2 7" xfId="27074"/>
    <cellStyle name="40% - Accent3 13 3" xfId="27075"/>
    <cellStyle name="40% - Accent3 13 3 2" xfId="27076"/>
    <cellStyle name="40% - Accent3 13 3 2 2" xfId="27077"/>
    <cellStyle name="40% - Accent3 13 3 2 2 2" xfId="27078"/>
    <cellStyle name="40% - Accent3 13 3 2 2 2 2" xfId="27079"/>
    <cellStyle name="40% - Accent3 13 3 2 2 2 2 2" xfId="27080"/>
    <cellStyle name="40% - Accent3 13 3 2 2 2 3" xfId="27081"/>
    <cellStyle name="40% - Accent3 13 3 2 2 3" xfId="27082"/>
    <cellStyle name="40% - Accent3 13 3 2 2 3 2" xfId="27083"/>
    <cellStyle name="40% - Accent3 13 3 2 2 4" xfId="27084"/>
    <cellStyle name="40% - Accent3 13 3 2 3" xfId="27085"/>
    <cellStyle name="40% - Accent3 13 3 2 3 2" xfId="27086"/>
    <cellStyle name="40% - Accent3 13 3 2 3 2 2" xfId="27087"/>
    <cellStyle name="40% - Accent3 13 3 2 3 3" xfId="27088"/>
    <cellStyle name="40% - Accent3 13 3 2 4" xfId="27089"/>
    <cellStyle name="40% - Accent3 13 3 2 4 2" xfId="27090"/>
    <cellStyle name="40% - Accent3 13 3 2 5" xfId="27091"/>
    <cellStyle name="40% - Accent3 13 3 3" xfId="27092"/>
    <cellStyle name="40% - Accent3 13 3 3 2" xfId="27093"/>
    <cellStyle name="40% - Accent3 13 3 3 2 2" xfId="27094"/>
    <cellStyle name="40% - Accent3 13 3 3 2 2 2" xfId="27095"/>
    <cellStyle name="40% - Accent3 13 3 3 2 3" xfId="27096"/>
    <cellStyle name="40% - Accent3 13 3 3 3" xfId="27097"/>
    <cellStyle name="40% - Accent3 13 3 3 3 2" xfId="27098"/>
    <cellStyle name="40% - Accent3 13 3 3 4" xfId="27099"/>
    <cellStyle name="40% - Accent3 13 3 4" xfId="27100"/>
    <cellStyle name="40% - Accent3 13 3 4 2" xfId="27101"/>
    <cellStyle name="40% - Accent3 13 3 4 2 2" xfId="27102"/>
    <cellStyle name="40% - Accent3 13 3 4 3" xfId="27103"/>
    <cellStyle name="40% - Accent3 13 3 5" xfId="27104"/>
    <cellStyle name="40% - Accent3 13 3 5 2" xfId="27105"/>
    <cellStyle name="40% - Accent3 13 3 6" xfId="27106"/>
    <cellStyle name="40% - Accent3 13 4" xfId="27107"/>
    <cellStyle name="40% - Accent3 13 4 2" xfId="27108"/>
    <cellStyle name="40% - Accent3 13 4 2 2" xfId="27109"/>
    <cellStyle name="40% - Accent3 13 4 2 2 2" xfId="27110"/>
    <cellStyle name="40% - Accent3 13 4 2 2 2 2" xfId="27111"/>
    <cellStyle name="40% - Accent3 13 4 2 2 3" xfId="27112"/>
    <cellStyle name="40% - Accent3 13 4 2 3" xfId="27113"/>
    <cellStyle name="40% - Accent3 13 4 2 3 2" xfId="27114"/>
    <cellStyle name="40% - Accent3 13 4 2 4" xfId="27115"/>
    <cellStyle name="40% - Accent3 13 4 3" xfId="27116"/>
    <cellStyle name="40% - Accent3 13 4 3 2" xfId="27117"/>
    <cellStyle name="40% - Accent3 13 4 3 2 2" xfId="27118"/>
    <cellStyle name="40% - Accent3 13 4 3 3" xfId="27119"/>
    <cellStyle name="40% - Accent3 13 4 4" xfId="27120"/>
    <cellStyle name="40% - Accent3 13 4 4 2" xfId="27121"/>
    <cellStyle name="40% - Accent3 13 4 5" xfId="27122"/>
    <cellStyle name="40% - Accent3 13 5" xfId="27123"/>
    <cellStyle name="40% - Accent3 13 5 2" xfId="27124"/>
    <cellStyle name="40% - Accent3 13 5 2 2" xfId="27125"/>
    <cellStyle name="40% - Accent3 13 5 2 2 2" xfId="27126"/>
    <cellStyle name="40% - Accent3 13 5 2 3" xfId="27127"/>
    <cellStyle name="40% - Accent3 13 5 3" xfId="27128"/>
    <cellStyle name="40% - Accent3 13 5 3 2" xfId="27129"/>
    <cellStyle name="40% - Accent3 13 5 4" xfId="27130"/>
    <cellStyle name="40% - Accent3 13 6" xfId="27131"/>
    <cellStyle name="40% - Accent3 13 6 2" xfId="27132"/>
    <cellStyle name="40% - Accent3 13 6 2 2" xfId="27133"/>
    <cellStyle name="40% - Accent3 13 6 3" xfId="27134"/>
    <cellStyle name="40% - Accent3 13 7" xfId="27135"/>
    <cellStyle name="40% - Accent3 13 7 2" xfId="27136"/>
    <cellStyle name="40% - Accent3 13 8" xfId="27137"/>
    <cellStyle name="40% - Accent3 14" xfId="27138"/>
    <cellStyle name="40% - Accent3 14 2" xfId="27139"/>
    <cellStyle name="40% - Accent3 14 2 2" xfId="27140"/>
    <cellStyle name="40% - Accent3 14 2 2 2" xfId="27141"/>
    <cellStyle name="40% - Accent3 14 2 2 2 2" xfId="27142"/>
    <cellStyle name="40% - Accent3 14 2 2 2 2 2" xfId="27143"/>
    <cellStyle name="40% - Accent3 14 2 2 2 2 2 2" xfId="27144"/>
    <cellStyle name="40% - Accent3 14 2 2 2 2 2 2 2" xfId="27145"/>
    <cellStyle name="40% - Accent3 14 2 2 2 2 2 3" xfId="27146"/>
    <cellStyle name="40% - Accent3 14 2 2 2 2 3" xfId="27147"/>
    <cellStyle name="40% - Accent3 14 2 2 2 2 3 2" xfId="27148"/>
    <cellStyle name="40% - Accent3 14 2 2 2 2 4" xfId="27149"/>
    <cellStyle name="40% - Accent3 14 2 2 2 3" xfId="27150"/>
    <cellStyle name="40% - Accent3 14 2 2 2 3 2" xfId="27151"/>
    <cellStyle name="40% - Accent3 14 2 2 2 3 2 2" xfId="27152"/>
    <cellStyle name="40% - Accent3 14 2 2 2 3 3" xfId="27153"/>
    <cellStyle name="40% - Accent3 14 2 2 2 4" xfId="27154"/>
    <cellStyle name="40% - Accent3 14 2 2 2 4 2" xfId="27155"/>
    <cellStyle name="40% - Accent3 14 2 2 2 5" xfId="27156"/>
    <cellStyle name="40% - Accent3 14 2 2 3" xfId="27157"/>
    <cellStyle name="40% - Accent3 14 2 2 3 2" xfId="27158"/>
    <cellStyle name="40% - Accent3 14 2 2 3 2 2" xfId="27159"/>
    <cellStyle name="40% - Accent3 14 2 2 3 2 2 2" xfId="27160"/>
    <cellStyle name="40% - Accent3 14 2 2 3 2 3" xfId="27161"/>
    <cellStyle name="40% - Accent3 14 2 2 3 3" xfId="27162"/>
    <cellStyle name="40% - Accent3 14 2 2 3 3 2" xfId="27163"/>
    <cellStyle name="40% - Accent3 14 2 2 3 4" xfId="27164"/>
    <cellStyle name="40% - Accent3 14 2 2 4" xfId="27165"/>
    <cellStyle name="40% - Accent3 14 2 2 4 2" xfId="27166"/>
    <cellStyle name="40% - Accent3 14 2 2 4 2 2" xfId="27167"/>
    <cellStyle name="40% - Accent3 14 2 2 4 3" xfId="27168"/>
    <cellStyle name="40% - Accent3 14 2 2 5" xfId="27169"/>
    <cellStyle name="40% - Accent3 14 2 2 5 2" xfId="27170"/>
    <cellStyle name="40% - Accent3 14 2 2 6" xfId="27171"/>
    <cellStyle name="40% - Accent3 14 2 3" xfId="27172"/>
    <cellStyle name="40% - Accent3 14 2 3 2" xfId="27173"/>
    <cellStyle name="40% - Accent3 14 2 3 2 2" xfId="27174"/>
    <cellStyle name="40% - Accent3 14 2 3 2 2 2" xfId="27175"/>
    <cellStyle name="40% - Accent3 14 2 3 2 2 2 2" xfId="27176"/>
    <cellStyle name="40% - Accent3 14 2 3 2 2 3" xfId="27177"/>
    <cellStyle name="40% - Accent3 14 2 3 2 3" xfId="27178"/>
    <cellStyle name="40% - Accent3 14 2 3 2 3 2" xfId="27179"/>
    <cellStyle name="40% - Accent3 14 2 3 2 4" xfId="27180"/>
    <cellStyle name="40% - Accent3 14 2 3 3" xfId="27181"/>
    <cellStyle name="40% - Accent3 14 2 3 3 2" xfId="27182"/>
    <cellStyle name="40% - Accent3 14 2 3 3 2 2" xfId="27183"/>
    <cellStyle name="40% - Accent3 14 2 3 3 3" xfId="27184"/>
    <cellStyle name="40% - Accent3 14 2 3 4" xfId="27185"/>
    <cellStyle name="40% - Accent3 14 2 3 4 2" xfId="27186"/>
    <cellStyle name="40% - Accent3 14 2 3 5" xfId="27187"/>
    <cellStyle name="40% - Accent3 14 2 4" xfId="27188"/>
    <cellStyle name="40% - Accent3 14 2 4 2" xfId="27189"/>
    <cellStyle name="40% - Accent3 14 2 4 2 2" xfId="27190"/>
    <cellStyle name="40% - Accent3 14 2 4 2 2 2" xfId="27191"/>
    <cellStyle name="40% - Accent3 14 2 4 2 3" xfId="27192"/>
    <cellStyle name="40% - Accent3 14 2 4 3" xfId="27193"/>
    <cellStyle name="40% - Accent3 14 2 4 3 2" xfId="27194"/>
    <cellStyle name="40% - Accent3 14 2 4 4" xfId="27195"/>
    <cellStyle name="40% - Accent3 14 2 5" xfId="27196"/>
    <cellStyle name="40% - Accent3 14 2 5 2" xfId="27197"/>
    <cellStyle name="40% - Accent3 14 2 5 2 2" xfId="27198"/>
    <cellStyle name="40% - Accent3 14 2 5 3" xfId="27199"/>
    <cellStyle name="40% - Accent3 14 2 6" xfId="27200"/>
    <cellStyle name="40% - Accent3 14 2 6 2" xfId="27201"/>
    <cellStyle name="40% - Accent3 14 2 7" xfId="27202"/>
    <cellStyle name="40% - Accent3 14 3" xfId="27203"/>
    <cellStyle name="40% - Accent3 14 3 2" xfId="27204"/>
    <cellStyle name="40% - Accent3 14 3 2 2" xfId="27205"/>
    <cellStyle name="40% - Accent3 14 3 2 2 2" xfId="27206"/>
    <cellStyle name="40% - Accent3 14 3 2 2 2 2" xfId="27207"/>
    <cellStyle name="40% - Accent3 14 3 2 2 2 2 2" xfId="27208"/>
    <cellStyle name="40% - Accent3 14 3 2 2 2 3" xfId="27209"/>
    <cellStyle name="40% - Accent3 14 3 2 2 3" xfId="27210"/>
    <cellStyle name="40% - Accent3 14 3 2 2 3 2" xfId="27211"/>
    <cellStyle name="40% - Accent3 14 3 2 2 4" xfId="27212"/>
    <cellStyle name="40% - Accent3 14 3 2 3" xfId="27213"/>
    <cellStyle name="40% - Accent3 14 3 2 3 2" xfId="27214"/>
    <cellStyle name="40% - Accent3 14 3 2 3 2 2" xfId="27215"/>
    <cellStyle name="40% - Accent3 14 3 2 3 3" xfId="27216"/>
    <cellStyle name="40% - Accent3 14 3 2 4" xfId="27217"/>
    <cellStyle name="40% - Accent3 14 3 2 4 2" xfId="27218"/>
    <cellStyle name="40% - Accent3 14 3 2 5" xfId="27219"/>
    <cellStyle name="40% - Accent3 14 3 3" xfId="27220"/>
    <cellStyle name="40% - Accent3 14 3 3 2" xfId="27221"/>
    <cellStyle name="40% - Accent3 14 3 3 2 2" xfId="27222"/>
    <cellStyle name="40% - Accent3 14 3 3 2 2 2" xfId="27223"/>
    <cellStyle name="40% - Accent3 14 3 3 2 3" xfId="27224"/>
    <cellStyle name="40% - Accent3 14 3 3 3" xfId="27225"/>
    <cellStyle name="40% - Accent3 14 3 3 3 2" xfId="27226"/>
    <cellStyle name="40% - Accent3 14 3 3 4" xfId="27227"/>
    <cellStyle name="40% - Accent3 14 3 4" xfId="27228"/>
    <cellStyle name="40% - Accent3 14 3 4 2" xfId="27229"/>
    <cellStyle name="40% - Accent3 14 3 4 2 2" xfId="27230"/>
    <cellStyle name="40% - Accent3 14 3 4 3" xfId="27231"/>
    <cellStyle name="40% - Accent3 14 3 5" xfId="27232"/>
    <cellStyle name="40% - Accent3 14 3 5 2" xfId="27233"/>
    <cellStyle name="40% - Accent3 14 3 6" xfId="27234"/>
    <cellStyle name="40% - Accent3 14 4" xfId="27235"/>
    <cellStyle name="40% - Accent3 14 4 2" xfId="27236"/>
    <cellStyle name="40% - Accent3 14 4 2 2" xfId="27237"/>
    <cellStyle name="40% - Accent3 14 4 2 2 2" xfId="27238"/>
    <cellStyle name="40% - Accent3 14 4 2 2 2 2" xfId="27239"/>
    <cellStyle name="40% - Accent3 14 4 2 2 3" xfId="27240"/>
    <cellStyle name="40% - Accent3 14 4 2 3" xfId="27241"/>
    <cellStyle name="40% - Accent3 14 4 2 3 2" xfId="27242"/>
    <cellStyle name="40% - Accent3 14 4 2 4" xfId="27243"/>
    <cellStyle name="40% - Accent3 14 4 3" xfId="27244"/>
    <cellStyle name="40% - Accent3 14 4 3 2" xfId="27245"/>
    <cellStyle name="40% - Accent3 14 4 3 2 2" xfId="27246"/>
    <cellStyle name="40% - Accent3 14 4 3 3" xfId="27247"/>
    <cellStyle name="40% - Accent3 14 4 4" xfId="27248"/>
    <cellStyle name="40% - Accent3 14 4 4 2" xfId="27249"/>
    <cellStyle name="40% - Accent3 14 4 5" xfId="27250"/>
    <cellStyle name="40% - Accent3 14 5" xfId="27251"/>
    <cellStyle name="40% - Accent3 14 5 2" xfId="27252"/>
    <cellStyle name="40% - Accent3 14 5 2 2" xfId="27253"/>
    <cellStyle name="40% - Accent3 14 5 2 2 2" xfId="27254"/>
    <cellStyle name="40% - Accent3 14 5 2 3" xfId="27255"/>
    <cellStyle name="40% - Accent3 14 5 3" xfId="27256"/>
    <cellStyle name="40% - Accent3 14 5 3 2" xfId="27257"/>
    <cellStyle name="40% - Accent3 14 5 4" xfId="27258"/>
    <cellStyle name="40% - Accent3 14 6" xfId="27259"/>
    <cellStyle name="40% - Accent3 14 6 2" xfId="27260"/>
    <cellStyle name="40% - Accent3 14 6 2 2" xfId="27261"/>
    <cellStyle name="40% - Accent3 14 6 3" xfId="27262"/>
    <cellStyle name="40% - Accent3 14 7" xfId="27263"/>
    <cellStyle name="40% - Accent3 14 7 2" xfId="27264"/>
    <cellStyle name="40% - Accent3 14 8" xfId="27265"/>
    <cellStyle name="40% - Accent3 15" xfId="27266"/>
    <cellStyle name="40% - Accent3 15 2" xfId="27267"/>
    <cellStyle name="40% - Accent3 15 2 2" xfId="27268"/>
    <cellStyle name="40% - Accent3 15 2 2 2" xfId="27269"/>
    <cellStyle name="40% - Accent3 15 2 2 2 2" xfId="27270"/>
    <cellStyle name="40% - Accent3 15 2 2 2 2 2" xfId="27271"/>
    <cellStyle name="40% - Accent3 15 2 2 2 2 2 2" xfId="27272"/>
    <cellStyle name="40% - Accent3 15 2 2 2 2 2 2 2" xfId="27273"/>
    <cellStyle name="40% - Accent3 15 2 2 2 2 2 3" xfId="27274"/>
    <cellStyle name="40% - Accent3 15 2 2 2 2 3" xfId="27275"/>
    <cellStyle name="40% - Accent3 15 2 2 2 2 3 2" xfId="27276"/>
    <cellStyle name="40% - Accent3 15 2 2 2 2 4" xfId="27277"/>
    <cellStyle name="40% - Accent3 15 2 2 2 3" xfId="27278"/>
    <cellStyle name="40% - Accent3 15 2 2 2 3 2" xfId="27279"/>
    <cellStyle name="40% - Accent3 15 2 2 2 3 2 2" xfId="27280"/>
    <cellStyle name="40% - Accent3 15 2 2 2 3 3" xfId="27281"/>
    <cellStyle name="40% - Accent3 15 2 2 2 4" xfId="27282"/>
    <cellStyle name="40% - Accent3 15 2 2 2 4 2" xfId="27283"/>
    <cellStyle name="40% - Accent3 15 2 2 2 5" xfId="27284"/>
    <cellStyle name="40% - Accent3 15 2 2 3" xfId="27285"/>
    <cellStyle name="40% - Accent3 15 2 2 3 2" xfId="27286"/>
    <cellStyle name="40% - Accent3 15 2 2 3 2 2" xfId="27287"/>
    <cellStyle name="40% - Accent3 15 2 2 3 2 2 2" xfId="27288"/>
    <cellStyle name="40% - Accent3 15 2 2 3 2 3" xfId="27289"/>
    <cellStyle name="40% - Accent3 15 2 2 3 3" xfId="27290"/>
    <cellStyle name="40% - Accent3 15 2 2 3 3 2" xfId="27291"/>
    <cellStyle name="40% - Accent3 15 2 2 3 4" xfId="27292"/>
    <cellStyle name="40% - Accent3 15 2 2 4" xfId="27293"/>
    <cellStyle name="40% - Accent3 15 2 2 4 2" xfId="27294"/>
    <cellStyle name="40% - Accent3 15 2 2 4 2 2" xfId="27295"/>
    <cellStyle name="40% - Accent3 15 2 2 4 3" xfId="27296"/>
    <cellStyle name="40% - Accent3 15 2 2 5" xfId="27297"/>
    <cellStyle name="40% - Accent3 15 2 2 5 2" xfId="27298"/>
    <cellStyle name="40% - Accent3 15 2 2 6" xfId="27299"/>
    <cellStyle name="40% - Accent3 15 2 3" xfId="27300"/>
    <cellStyle name="40% - Accent3 15 2 3 2" xfId="27301"/>
    <cellStyle name="40% - Accent3 15 2 3 2 2" xfId="27302"/>
    <cellStyle name="40% - Accent3 15 2 3 2 2 2" xfId="27303"/>
    <cellStyle name="40% - Accent3 15 2 3 2 2 2 2" xfId="27304"/>
    <cellStyle name="40% - Accent3 15 2 3 2 2 3" xfId="27305"/>
    <cellStyle name="40% - Accent3 15 2 3 2 3" xfId="27306"/>
    <cellStyle name="40% - Accent3 15 2 3 2 3 2" xfId="27307"/>
    <cellStyle name="40% - Accent3 15 2 3 2 4" xfId="27308"/>
    <cellStyle name="40% - Accent3 15 2 3 3" xfId="27309"/>
    <cellStyle name="40% - Accent3 15 2 3 3 2" xfId="27310"/>
    <cellStyle name="40% - Accent3 15 2 3 3 2 2" xfId="27311"/>
    <cellStyle name="40% - Accent3 15 2 3 3 3" xfId="27312"/>
    <cellStyle name="40% - Accent3 15 2 3 4" xfId="27313"/>
    <cellStyle name="40% - Accent3 15 2 3 4 2" xfId="27314"/>
    <cellStyle name="40% - Accent3 15 2 3 5" xfId="27315"/>
    <cellStyle name="40% - Accent3 15 2 4" xfId="27316"/>
    <cellStyle name="40% - Accent3 15 2 4 2" xfId="27317"/>
    <cellStyle name="40% - Accent3 15 2 4 2 2" xfId="27318"/>
    <cellStyle name="40% - Accent3 15 2 4 2 2 2" xfId="27319"/>
    <cellStyle name="40% - Accent3 15 2 4 2 3" xfId="27320"/>
    <cellStyle name="40% - Accent3 15 2 4 3" xfId="27321"/>
    <cellStyle name="40% - Accent3 15 2 4 3 2" xfId="27322"/>
    <cellStyle name="40% - Accent3 15 2 4 4" xfId="27323"/>
    <cellStyle name="40% - Accent3 15 2 5" xfId="27324"/>
    <cellStyle name="40% - Accent3 15 2 5 2" xfId="27325"/>
    <cellStyle name="40% - Accent3 15 2 5 2 2" xfId="27326"/>
    <cellStyle name="40% - Accent3 15 2 5 3" xfId="27327"/>
    <cellStyle name="40% - Accent3 15 2 6" xfId="27328"/>
    <cellStyle name="40% - Accent3 15 2 6 2" xfId="27329"/>
    <cellStyle name="40% - Accent3 15 2 7" xfId="27330"/>
    <cellStyle name="40% - Accent3 15 3" xfId="27331"/>
    <cellStyle name="40% - Accent3 15 3 2" xfId="27332"/>
    <cellStyle name="40% - Accent3 15 3 2 2" xfId="27333"/>
    <cellStyle name="40% - Accent3 15 3 2 2 2" xfId="27334"/>
    <cellStyle name="40% - Accent3 15 3 2 2 2 2" xfId="27335"/>
    <cellStyle name="40% - Accent3 15 3 2 2 2 2 2" xfId="27336"/>
    <cellStyle name="40% - Accent3 15 3 2 2 2 3" xfId="27337"/>
    <cellStyle name="40% - Accent3 15 3 2 2 3" xfId="27338"/>
    <cellStyle name="40% - Accent3 15 3 2 2 3 2" xfId="27339"/>
    <cellStyle name="40% - Accent3 15 3 2 2 4" xfId="27340"/>
    <cellStyle name="40% - Accent3 15 3 2 3" xfId="27341"/>
    <cellStyle name="40% - Accent3 15 3 2 3 2" xfId="27342"/>
    <cellStyle name="40% - Accent3 15 3 2 3 2 2" xfId="27343"/>
    <cellStyle name="40% - Accent3 15 3 2 3 3" xfId="27344"/>
    <cellStyle name="40% - Accent3 15 3 2 4" xfId="27345"/>
    <cellStyle name="40% - Accent3 15 3 2 4 2" xfId="27346"/>
    <cellStyle name="40% - Accent3 15 3 2 5" xfId="27347"/>
    <cellStyle name="40% - Accent3 15 3 3" xfId="27348"/>
    <cellStyle name="40% - Accent3 15 3 3 2" xfId="27349"/>
    <cellStyle name="40% - Accent3 15 3 3 2 2" xfId="27350"/>
    <cellStyle name="40% - Accent3 15 3 3 2 2 2" xfId="27351"/>
    <cellStyle name="40% - Accent3 15 3 3 2 3" xfId="27352"/>
    <cellStyle name="40% - Accent3 15 3 3 3" xfId="27353"/>
    <cellStyle name="40% - Accent3 15 3 3 3 2" xfId="27354"/>
    <cellStyle name="40% - Accent3 15 3 3 4" xfId="27355"/>
    <cellStyle name="40% - Accent3 15 3 4" xfId="27356"/>
    <cellStyle name="40% - Accent3 15 3 4 2" xfId="27357"/>
    <cellStyle name="40% - Accent3 15 3 4 2 2" xfId="27358"/>
    <cellStyle name="40% - Accent3 15 3 4 3" xfId="27359"/>
    <cellStyle name="40% - Accent3 15 3 5" xfId="27360"/>
    <cellStyle name="40% - Accent3 15 3 5 2" xfId="27361"/>
    <cellStyle name="40% - Accent3 15 3 6" xfId="27362"/>
    <cellStyle name="40% - Accent3 15 4" xfId="27363"/>
    <cellStyle name="40% - Accent3 15 4 2" xfId="27364"/>
    <cellStyle name="40% - Accent3 15 4 2 2" xfId="27365"/>
    <cellStyle name="40% - Accent3 15 4 2 2 2" xfId="27366"/>
    <cellStyle name="40% - Accent3 15 4 2 2 2 2" xfId="27367"/>
    <cellStyle name="40% - Accent3 15 4 2 2 3" xfId="27368"/>
    <cellStyle name="40% - Accent3 15 4 2 3" xfId="27369"/>
    <cellStyle name="40% - Accent3 15 4 2 3 2" xfId="27370"/>
    <cellStyle name="40% - Accent3 15 4 2 4" xfId="27371"/>
    <cellStyle name="40% - Accent3 15 4 3" xfId="27372"/>
    <cellStyle name="40% - Accent3 15 4 3 2" xfId="27373"/>
    <cellStyle name="40% - Accent3 15 4 3 2 2" xfId="27374"/>
    <cellStyle name="40% - Accent3 15 4 3 3" xfId="27375"/>
    <cellStyle name="40% - Accent3 15 4 4" xfId="27376"/>
    <cellStyle name="40% - Accent3 15 4 4 2" xfId="27377"/>
    <cellStyle name="40% - Accent3 15 4 5" xfId="27378"/>
    <cellStyle name="40% - Accent3 15 5" xfId="27379"/>
    <cellStyle name="40% - Accent3 15 5 2" xfId="27380"/>
    <cellStyle name="40% - Accent3 15 5 2 2" xfId="27381"/>
    <cellStyle name="40% - Accent3 15 5 2 2 2" xfId="27382"/>
    <cellStyle name="40% - Accent3 15 5 2 3" xfId="27383"/>
    <cellStyle name="40% - Accent3 15 5 3" xfId="27384"/>
    <cellStyle name="40% - Accent3 15 5 3 2" xfId="27385"/>
    <cellStyle name="40% - Accent3 15 5 4" xfId="27386"/>
    <cellStyle name="40% - Accent3 15 6" xfId="27387"/>
    <cellStyle name="40% - Accent3 15 6 2" xfId="27388"/>
    <cellStyle name="40% - Accent3 15 6 2 2" xfId="27389"/>
    <cellStyle name="40% - Accent3 15 6 3" xfId="27390"/>
    <cellStyle name="40% - Accent3 15 7" xfId="27391"/>
    <cellStyle name="40% - Accent3 15 7 2" xfId="27392"/>
    <cellStyle name="40% - Accent3 15 8" xfId="27393"/>
    <cellStyle name="40% - Accent3 16" xfId="27394"/>
    <cellStyle name="40% - Accent3 16 2" xfId="27395"/>
    <cellStyle name="40% - Accent3 16 2 2" xfId="27396"/>
    <cellStyle name="40% - Accent3 16 2 2 2" xfId="27397"/>
    <cellStyle name="40% - Accent3 16 2 2 2 2" xfId="27398"/>
    <cellStyle name="40% - Accent3 16 2 2 2 2 2" xfId="27399"/>
    <cellStyle name="40% - Accent3 16 2 2 2 2 2 2" xfId="27400"/>
    <cellStyle name="40% - Accent3 16 2 2 2 2 2 2 2" xfId="27401"/>
    <cellStyle name="40% - Accent3 16 2 2 2 2 2 3" xfId="27402"/>
    <cellStyle name="40% - Accent3 16 2 2 2 2 3" xfId="27403"/>
    <cellStyle name="40% - Accent3 16 2 2 2 2 3 2" xfId="27404"/>
    <cellStyle name="40% - Accent3 16 2 2 2 2 4" xfId="27405"/>
    <cellStyle name="40% - Accent3 16 2 2 2 3" xfId="27406"/>
    <cellStyle name="40% - Accent3 16 2 2 2 3 2" xfId="27407"/>
    <cellStyle name="40% - Accent3 16 2 2 2 3 2 2" xfId="27408"/>
    <cellStyle name="40% - Accent3 16 2 2 2 3 3" xfId="27409"/>
    <cellStyle name="40% - Accent3 16 2 2 2 4" xfId="27410"/>
    <cellStyle name="40% - Accent3 16 2 2 2 4 2" xfId="27411"/>
    <cellStyle name="40% - Accent3 16 2 2 2 5" xfId="27412"/>
    <cellStyle name="40% - Accent3 16 2 2 3" xfId="27413"/>
    <cellStyle name="40% - Accent3 16 2 2 3 2" xfId="27414"/>
    <cellStyle name="40% - Accent3 16 2 2 3 2 2" xfId="27415"/>
    <cellStyle name="40% - Accent3 16 2 2 3 2 2 2" xfId="27416"/>
    <cellStyle name="40% - Accent3 16 2 2 3 2 3" xfId="27417"/>
    <cellStyle name="40% - Accent3 16 2 2 3 3" xfId="27418"/>
    <cellStyle name="40% - Accent3 16 2 2 3 3 2" xfId="27419"/>
    <cellStyle name="40% - Accent3 16 2 2 3 4" xfId="27420"/>
    <cellStyle name="40% - Accent3 16 2 2 4" xfId="27421"/>
    <cellStyle name="40% - Accent3 16 2 2 4 2" xfId="27422"/>
    <cellStyle name="40% - Accent3 16 2 2 4 2 2" xfId="27423"/>
    <cellStyle name="40% - Accent3 16 2 2 4 3" xfId="27424"/>
    <cellStyle name="40% - Accent3 16 2 2 5" xfId="27425"/>
    <cellStyle name="40% - Accent3 16 2 2 5 2" xfId="27426"/>
    <cellStyle name="40% - Accent3 16 2 2 6" xfId="27427"/>
    <cellStyle name="40% - Accent3 16 2 3" xfId="27428"/>
    <cellStyle name="40% - Accent3 16 2 3 2" xfId="27429"/>
    <cellStyle name="40% - Accent3 16 2 3 2 2" xfId="27430"/>
    <cellStyle name="40% - Accent3 16 2 3 2 2 2" xfId="27431"/>
    <cellStyle name="40% - Accent3 16 2 3 2 2 2 2" xfId="27432"/>
    <cellStyle name="40% - Accent3 16 2 3 2 2 3" xfId="27433"/>
    <cellStyle name="40% - Accent3 16 2 3 2 3" xfId="27434"/>
    <cellStyle name="40% - Accent3 16 2 3 2 3 2" xfId="27435"/>
    <cellStyle name="40% - Accent3 16 2 3 2 4" xfId="27436"/>
    <cellStyle name="40% - Accent3 16 2 3 3" xfId="27437"/>
    <cellStyle name="40% - Accent3 16 2 3 3 2" xfId="27438"/>
    <cellStyle name="40% - Accent3 16 2 3 3 2 2" xfId="27439"/>
    <cellStyle name="40% - Accent3 16 2 3 3 3" xfId="27440"/>
    <cellStyle name="40% - Accent3 16 2 3 4" xfId="27441"/>
    <cellStyle name="40% - Accent3 16 2 3 4 2" xfId="27442"/>
    <cellStyle name="40% - Accent3 16 2 3 5" xfId="27443"/>
    <cellStyle name="40% - Accent3 16 2 4" xfId="27444"/>
    <cellStyle name="40% - Accent3 16 2 4 2" xfId="27445"/>
    <cellStyle name="40% - Accent3 16 2 4 2 2" xfId="27446"/>
    <cellStyle name="40% - Accent3 16 2 4 2 2 2" xfId="27447"/>
    <cellStyle name="40% - Accent3 16 2 4 2 3" xfId="27448"/>
    <cellStyle name="40% - Accent3 16 2 4 3" xfId="27449"/>
    <cellStyle name="40% - Accent3 16 2 4 3 2" xfId="27450"/>
    <cellStyle name="40% - Accent3 16 2 4 4" xfId="27451"/>
    <cellStyle name="40% - Accent3 16 2 5" xfId="27452"/>
    <cellStyle name="40% - Accent3 16 2 5 2" xfId="27453"/>
    <cellStyle name="40% - Accent3 16 2 5 2 2" xfId="27454"/>
    <cellStyle name="40% - Accent3 16 2 5 3" xfId="27455"/>
    <cellStyle name="40% - Accent3 16 2 6" xfId="27456"/>
    <cellStyle name="40% - Accent3 16 2 6 2" xfId="27457"/>
    <cellStyle name="40% - Accent3 16 2 7" xfId="27458"/>
    <cellStyle name="40% - Accent3 16 3" xfId="27459"/>
    <cellStyle name="40% - Accent3 16 3 2" xfId="27460"/>
    <cellStyle name="40% - Accent3 16 3 2 2" xfId="27461"/>
    <cellStyle name="40% - Accent3 16 3 2 2 2" xfId="27462"/>
    <cellStyle name="40% - Accent3 16 3 2 2 2 2" xfId="27463"/>
    <cellStyle name="40% - Accent3 16 3 2 2 2 2 2" xfId="27464"/>
    <cellStyle name="40% - Accent3 16 3 2 2 2 3" xfId="27465"/>
    <cellStyle name="40% - Accent3 16 3 2 2 3" xfId="27466"/>
    <cellStyle name="40% - Accent3 16 3 2 2 3 2" xfId="27467"/>
    <cellStyle name="40% - Accent3 16 3 2 2 4" xfId="27468"/>
    <cellStyle name="40% - Accent3 16 3 2 3" xfId="27469"/>
    <cellStyle name="40% - Accent3 16 3 2 3 2" xfId="27470"/>
    <cellStyle name="40% - Accent3 16 3 2 3 2 2" xfId="27471"/>
    <cellStyle name="40% - Accent3 16 3 2 3 3" xfId="27472"/>
    <cellStyle name="40% - Accent3 16 3 2 4" xfId="27473"/>
    <cellStyle name="40% - Accent3 16 3 2 4 2" xfId="27474"/>
    <cellStyle name="40% - Accent3 16 3 2 5" xfId="27475"/>
    <cellStyle name="40% - Accent3 16 3 3" xfId="27476"/>
    <cellStyle name="40% - Accent3 16 3 3 2" xfId="27477"/>
    <cellStyle name="40% - Accent3 16 3 3 2 2" xfId="27478"/>
    <cellStyle name="40% - Accent3 16 3 3 2 2 2" xfId="27479"/>
    <cellStyle name="40% - Accent3 16 3 3 2 3" xfId="27480"/>
    <cellStyle name="40% - Accent3 16 3 3 3" xfId="27481"/>
    <cellStyle name="40% - Accent3 16 3 3 3 2" xfId="27482"/>
    <cellStyle name="40% - Accent3 16 3 3 4" xfId="27483"/>
    <cellStyle name="40% - Accent3 16 3 4" xfId="27484"/>
    <cellStyle name="40% - Accent3 16 3 4 2" xfId="27485"/>
    <cellStyle name="40% - Accent3 16 3 4 2 2" xfId="27486"/>
    <cellStyle name="40% - Accent3 16 3 4 3" xfId="27487"/>
    <cellStyle name="40% - Accent3 16 3 5" xfId="27488"/>
    <cellStyle name="40% - Accent3 16 3 5 2" xfId="27489"/>
    <cellStyle name="40% - Accent3 16 3 6" xfId="27490"/>
    <cellStyle name="40% - Accent3 16 4" xfId="27491"/>
    <cellStyle name="40% - Accent3 16 4 2" xfId="27492"/>
    <cellStyle name="40% - Accent3 16 4 2 2" xfId="27493"/>
    <cellStyle name="40% - Accent3 16 4 2 2 2" xfId="27494"/>
    <cellStyle name="40% - Accent3 16 4 2 2 2 2" xfId="27495"/>
    <cellStyle name="40% - Accent3 16 4 2 2 3" xfId="27496"/>
    <cellStyle name="40% - Accent3 16 4 2 3" xfId="27497"/>
    <cellStyle name="40% - Accent3 16 4 2 3 2" xfId="27498"/>
    <cellStyle name="40% - Accent3 16 4 2 4" xfId="27499"/>
    <cellStyle name="40% - Accent3 16 4 3" xfId="27500"/>
    <cellStyle name="40% - Accent3 16 4 3 2" xfId="27501"/>
    <cellStyle name="40% - Accent3 16 4 3 2 2" xfId="27502"/>
    <cellStyle name="40% - Accent3 16 4 3 3" xfId="27503"/>
    <cellStyle name="40% - Accent3 16 4 4" xfId="27504"/>
    <cellStyle name="40% - Accent3 16 4 4 2" xfId="27505"/>
    <cellStyle name="40% - Accent3 16 4 5" xfId="27506"/>
    <cellStyle name="40% - Accent3 16 5" xfId="27507"/>
    <cellStyle name="40% - Accent3 16 5 2" xfId="27508"/>
    <cellStyle name="40% - Accent3 16 5 2 2" xfId="27509"/>
    <cellStyle name="40% - Accent3 16 5 2 2 2" xfId="27510"/>
    <cellStyle name="40% - Accent3 16 5 2 3" xfId="27511"/>
    <cellStyle name="40% - Accent3 16 5 3" xfId="27512"/>
    <cellStyle name="40% - Accent3 16 5 3 2" xfId="27513"/>
    <cellStyle name="40% - Accent3 16 5 4" xfId="27514"/>
    <cellStyle name="40% - Accent3 16 6" xfId="27515"/>
    <cellStyle name="40% - Accent3 16 6 2" xfId="27516"/>
    <cellStyle name="40% - Accent3 16 6 2 2" xfId="27517"/>
    <cellStyle name="40% - Accent3 16 6 3" xfId="27518"/>
    <cellStyle name="40% - Accent3 16 7" xfId="27519"/>
    <cellStyle name="40% - Accent3 16 7 2" xfId="27520"/>
    <cellStyle name="40% - Accent3 16 8" xfId="27521"/>
    <cellStyle name="40% - Accent3 17" xfId="27522"/>
    <cellStyle name="40% - Accent3 17 2" xfId="27523"/>
    <cellStyle name="40% - Accent3 17 2 2" xfId="27524"/>
    <cellStyle name="40% - Accent3 17 2 2 2" xfId="27525"/>
    <cellStyle name="40% - Accent3 17 2 2 2 2" xfId="27526"/>
    <cellStyle name="40% - Accent3 17 2 2 2 2 2" xfId="27527"/>
    <cellStyle name="40% - Accent3 17 2 2 2 2 2 2" xfId="27528"/>
    <cellStyle name="40% - Accent3 17 2 2 2 2 2 2 2" xfId="27529"/>
    <cellStyle name="40% - Accent3 17 2 2 2 2 2 3" xfId="27530"/>
    <cellStyle name="40% - Accent3 17 2 2 2 2 3" xfId="27531"/>
    <cellStyle name="40% - Accent3 17 2 2 2 2 3 2" xfId="27532"/>
    <cellStyle name="40% - Accent3 17 2 2 2 2 4" xfId="27533"/>
    <cellStyle name="40% - Accent3 17 2 2 2 3" xfId="27534"/>
    <cellStyle name="40% - Accent3 17 2 2 2 3 2" xfId="27535"/>
    <cellStyle name="40% - Accent3 17 2 2 2 3 2 2" xfId="27536"/>
    <cellStyle name="40% - Accent3 17 2 2 2 3 3" xfId="27537"/>
    <cellStyle name="40% - Accent3 17 2 2 2 4" xfId="27538"/>
    <cellStyle name="40% - Accent3 17 2 2 2 4 2" xfId="27539"/>
    <cellStyle name="40% - Accent3 17 2 2 2 5" xfId="27540"/>
    <cellStyle name="40% - Accent3 17 2 2 3" xfId="27541"/>
    <cellStyle name="40% - Accent3 17 2 2 3 2" xfId="27542"/>
    <cellStyle name="40% - Accent3 17 2 2 3 2 2" xfId="27543"/>
    <cellStyle name="40% - Accent3 17 2 2 3 2 2 2" xfId="27544"/>
    <cellStyle name="40% - Accent3 17 2 2 3 2 3" xfId="27545"/>
    <cellStyle name="40% - Accent3 17 2 2 3 3" xfId="27546"/>
    <cellStyle name="40% - Accent3 17 2 2 3 3 2" xfId="27547"/>
    <cellStyle name="40% - Accent3 17 2 2 3 4" xfId="27548"/>
    <cellStyle name="40% - Accent3 17 2 2 4" xfId="27549"/>
    <cellStyle name="40% - Accent3 17 2 2 4 2" xfId="27550"/>
    <cellStyle name="40% - Accent3 17 2 2 4 2 2" xfId="27551"/>
    <cellStyle name="40% - Accent3 17 2 2 4 3" xfId="27552"/>
    <cellStyle name="40% - Accent3 17 2 2 5" xfId="27553"/>
    <cellStyle name="40% - Accent3 17 2 2 5 2" xfId="27554"/>
    <cellStyle name="40% - Accent3 17 2 2 6" xfId="27555"/>
    <cellStyle name="40% - Accent3 17 2 3" xfId="27556"/>
    <cellStyle name="40% - Accent3 17 2 3 2" xfId="27557"/>
    <cellStyle name="40% - Accent3 17 2 3 2 2" xfId="27558"/>
    <cellStyle name="40% - Accent3 17 2 3 2 2 2" xfId="27559"/>
    <cellStyle name="40% - Accent3 17 2 3 2 2 2 2" xfId="27560"/>
    <cellStyle name="40% - Accent3 17 2 3 2 2 3" xfId="27561"/>
    <cellStyle name="40% - Accent3 17 2 3 2 3" xfId="27562"/>
    <cellStyle name="40% - Accent3 17 2 3 2 3 2" xfId="27563"/>
    <cellStyle name="40% - Accent3 17 2 3 2 4" xfId="27564"/>
    <cellStyle name="40% - Accent3 17 2 3 3" xfId="27565"/>
    <cellStyle name="40% - Accent3 17 2 3 3 2" xfId="27566"/>
    <cellStyle name="40% - Accent3 17 2 3 3 2 2" xfId="27567"/>
    <cellStyle name="40% - Accent3 17 2 3 3 3" xfId="27568"/>
    <cellStyle name="40% - Accent3 17 2 3 4" xfId="27569"/>
    <cellStyle name="40% - Accent3 17 2 3 4 2" xfId="27570"/>
    <cellStyle name="40% - Accent3 17 2 3 5" xfId="27571"/>
    <cellStyle name="40% - Accent3 17 2 4" xfId="27572"/>
    <cellStyle name="40% - Accent3 17 2 4 2" xfId="27573"/>
    <cellStyle name="40% - Accent3 17 2 4 2 2" xfId="27574"/>
    <cellStyle name="40% - Accent3 17 2 4 2 2 2" xfId="27575"/>
    <cellStyle name="40% - Accent3 17 2 4 2 3" xfId="27576"/>
    <cellStyle name="40% - Accent3 17 2 4 3" xfId="27577"/>
    <cellStyle name="40% - Accent3 17 2 4 3 2" xfId="27578"/>
    <cellStyle name="40% - Accent3 17 2 4 4" xfId="27579"/>
    <cellStyle name="40% - Accent3 17 2 5" xfId="27580"/>
    <cellStyle name="40% - Accent3 17 2 5 2" xfId="27581"/>
    <cellStyle name="40% - Accent3 17 2 5 2 2" xfId="27582"/>
    <cellStyle name="40% - Accent3 17 2 5 3" xfId="27583"/>
    <cellStyle name="40% - Accent3 17 2 6" xfId="27584"/>
    <cellStyle name="40% - Accent3 17 2 6 2" xfId="27585"/>
    <cellStyle name="40% - Accent3 17 2 7" xfId="27586"/>
    <cellStyle name="40% - Accent3 17 3" xfId="27587"/>
    <cellStyle name="40% - Accent3 17 3 2" xfId="27588"/>
    <cellStyle name="40% - Accent3 17 3 2 2" xfId="27589"/>
    <cellStyle name="40% - Accent3 17 3 2 2 2" xfId="27590"/>
    <cellStyle name="40% - Accent3 17 3 2 2 2 2" xfId="27591"/>
    <cellStyle name="40% - Accent3 17 3 2 2 2 2 2" xfId="27592"/>
    <cellStyle name="40% - Accent3 17 3 2 2 2 3" xfId="27593"/>
    <cellStyle name="40% - Accent3 17 3 2 2 3" xfId="27594"/>
    <cellStyle name="40% - Accent3 17 3 2 2 3 2" xfId="27595"/>
    <cellStyle name="40% - Accent3 17 3 2 2 4" xfId="27596"/>
    <cellStyle name="40% - Accent3 17 3 2 3" xfId="27597"/>
    <cellStyle name="40% - Accent3 17 3 2 3 2" xfId="27598"/>
    <cellStyle name="40% - Accent3 17 3 2 3 2 2" xfId="27599"/>
    <cellStyle name="40% - Accent3 17 3 2 3 3" xfId="27600"/>
    <cellStyle name="40% - Accent3 17 3 2 4" xfId="27601"/>
    <cellStyle name="40% - Accent3 17 3 2 4 2" xfId="27602"/>
    <cellStyle name="40% - Accent3 17 3 2 5" xfId="27603"/>
    <cellStyle name="40% - Accent3 17 3 3" xfId="27604"/>
    <cellStyle name="40% - Accent3 17 3 3 2" xfId="27605"/>
    <cellStyle name="40% - Accent3 17 3 3 2 2" xfId="27606"/>
    <cellStyle name="40% - Accent3 17 3 3 2 2 2" xfId="27607"/>
    <cellStyle name="40% - Accent3 17 3 3 2 3" xfId="27608"/>
    <cellStyle name="40% - Accent3 17 3 3 3" xfId="27609"/>
    <cellStyle name="40% - Accent3 17 3 3 3 2" xfId="27610"/>
    <cellStyle name="40% - Accent3 17 3 3 4" xfId="27611"/>
    <cellStyle name="40% - Accent3 17 3 4" xfId="27612"/>
    <cellStyle name="40% - Accent3 17 3 4 2" xfId="27613"/>
    <cellStyle name="40% - Accent3 17 3 4 2 2" xfId="27614"/>
    <cellStyle name="40% - Accent3 17 3 4 3" xfId="27615"/>
    <cellStyle name="40% - Accent3 17 3 5" xfId="27616"/>
    <cellStyle name="40% - Accent3 17 3 5 2" xfId="27617"/>
    <cellStyle name="40% - Accent3 17 3 6" xfId="27618"/>
    <cellStyle name="40% - Accent3 17 4" xfId="27619"/>
    <cellStyle name="40% - Accent3 17 4 2" xfId="27620"/>
    <cellStyle name="40% - Accent3 17 4 2 2" xfId="27621"/>
    <cellStyle name="40% - Accent3 17 4 2 2 2" xfId="27622"/>
    <cellStyle name="40% - Accent3 17 4 2 2 2 2" xfId="27623"/>
    <cellStyle name="40% - Accent3 17 4 2 2 3" xfId="27624"/>
    <cellStyle name="40% - Accent3 17 4 2 3" xfId="27625"/>
    <cellStyle name="40% - Accent3 17 4 2 3 2" xfId="27626"/>
    <cellStyle name="40% - Accent3 17 4 2 4" xfId="27627"/>
    <cellStyle name="40% - Accent3 17 4 3" xfId="27628"/>
    <cellStyle name="40% - Accent3 17 4 3 2" xfId="27629"/>
    <cellStyle name="40% - Accent3 17 4 3 2 2" xfId="27630"/>
    <cellStyle name="40% - Accent3 17 4 3 3" xfId="27631"/>
    <cellStyle name="40% - Accent3 17 4 4" xfId="27632"/>
    <cellStyle name="40% - Accent3 17 4 4 2" xfId="27633"/>
    <cellStyle name="40% - Accent3 17 4 5" xfId="27634"/>
    <cellStyle name="40% - Accent3 17 5" xfId="27635"/>
    <cellStyle name="40% - Accent3 17 5 2" xfId="27636"/>
    <cellStyle name="40% - Accent3 17 5 2 2" xfId="27637"/>
    <cellStyle name="40% - Accent3 17 5 2 2 2" xfId="27638"/>
    <cellStyle name="40% - Accent3 17 5 2 3" xfId="27639"/>
    <cellStyle name="40% - Accent3 17 5 3" xfId="27640"/>
    <cellStyle name="40% - Accent3 17 5 3 2" xfId="27641"/>
    <cellStyle name="40% - Accent3 17 5 4" xfId="27642"/>
    <cellStyle name="40% - Accent3 17 6" xfId="27643"/>
    <cellStyle name="40% - Accent3 17 6 2" xfId="27644"/>
    <cellStyle name="40% - Accent3 17 6 2 2" xfId="27645"/>
    <cellStyle name="40% - Accent3 17 6 3" xfId="27646"/>
    <cellStyle name="40% - Accent3 17 7" xfId="27647"/>
    <cellStyle name="40% - Accent3 17 7 2" xfId="27648"/>
    <cellStyle name="40% - Accent3 17 8" xfId="27649"/>
    <cellStyle name="40% - Accent3 18" xfId="27650"/>
    <cellStyle name="40% - Accent3 18 2" xfId="27651"/>
    <cellStyle name="40% - Accent3 18 2 2" xfId="27652"/>
    <cellStyle name="40% - Accent3 18 2 2 2" xfId="27653"/>
    <cellStyle name="40% - Accent3 18 2 2 2 2" xfId="27654"/>
    <cellStyle name="40% - Accent3 18 2 2 2 2 2" xfId="27655"/>
    <cellStyle name="40% - Accent3 18 2 2 2 2 2 2" xfId="27656"/>
    <cellStyle name="40% - Accent3 18 2 2 2 2 3" xfId="27657"/>
    <cellStyle name="40% - Accent3 18 2 2 2 3" xfId="27658"/>
    <cellStyle name="40% - Accent3 18 2 2 2 3 2" xfId="27659"/>
    <cellStyle name="40% - Accent3 18 2 2 2 4" xfId="27660"/>
    <cellStyle name="40% - Accent3 18 2 2 3" xfId="27661"/>
    <cellStyle name="40% - Accent3 18 2 2 3 2" xfId="27662"/>
    <cellStyle name="40% - Accent3 18 2 2 3 2 2" xfId="27663"/>
    <cellStyle name="40% - Accent3 18 2 2 3 3" xfId="27664"/>
    <cellStyle name="40% - Accent3 18 2 2 4" xfId="27665"/>
    <cellStyle name="40% - Accent3 18 2 2 4 2" xfId="27666"/>
    <cellStyle name="40% - Accent3 18 2 2 5" xfId="27667"/>
    <cellStyle name="40% - Accent3 18 2 3" xfId="27668"/>
    <cellStyle name="40% - Accent3 18 2 3 2" xfId="27669"/>
    <cellStyle name="40% - Accent3 18 2 3 2 2" xfId="27670"/>
    <cellStyle name="40% - Accent3 18 2 3 2 2 2" xfId="27671"/>
    <cellStyle name="40% - Accent3 18 2 3 2 3" xfId="27672"/>
    <cellStyle name="40% - Accent3 18 2 3 3" xfId="27673"/>
    <cellStyle name="40% - Accent3 18 2 3 3 2" xfId="27674"/>
    <cellStyle name="40% - Accent3 18 2 3 4" xfId="27675"/>
    <cellStyle name="40% - Accent3 18 2 4" xfId="27676"/>
    <cellStyle name="40% - Accent3 18 2 4 2" xfId="27677"/>
    <cellStyle name="40% - Accent3 18 2 4 2 2" xfId="27678"/>
    <cellStyle name="40% - Accent3 18 2 4 3" xfId="27679"/>
    <cellStyle name="40% - Accent3 18 2 5" xfId="27680"/>
    <cellStyle name="40% - Accent3 18 2 5 2" xfId="27681"/>
    <cellStyle name="40% - Accent3 18 2 6" xfId="27682"/>
    <cellStyle name="40% - Accent3 18 3" xfId="27683"/>
    <cellStyle name="40% - Accent3 18 3 2" xfId="27684"/>
    <cellStyle name="40% - Accent3 18 3 2 2" xfId="27685"/>
    <cellStyle name="40% - Accent3 18 3 2 2 2" xfId="27686"/>
    <cellStyle name="40% - Accent3 18 3 2 2 2 2" xfId="27687"/>
    <cellStyle name="40% - Accent3 18 3 2 2 3" xfId="27688"/>
    <cellStyle name="40% - Accent3 18 3 2 3" xfId="27689"/>
    <cellStyle name="40% - Accent3 18 3 2 3 2" xfId="27690"/>
    <cellStyle name="40% - Accent3 18 3 2 4" xfId="27691"/>
    <cellStyle name="40% - Accent3 18 3 3" xfId="27692"/>
    <cellStyle name="40% - Accent3 18 3 3 2" xfId="27693"/>
    <cellStyle name="40% - Accent3 18 3 3 2 2" xfId="27694"/>
    <cellStyle name="40% - Accent3 18 3 3 3" xfId="27695"/>
    <cellStyle name="40% - Accent3 18 3 4" xfId="27696"/>
    <cellStyle name="40% - Accent3 18 3 4 2" xfId="27697"/>
    <cellStyle name="40% - Accent3 18 3 5" xfId="27698"/>
    <cellStyle name="40% - Accent3 18 4" xfId="27699"/>
    <cellStyle name="40% - Accent3 18 4 2" xfId="27700"/>
    <cellStyle name="40% - Accent3 18 4 2 2" xfId="27701"/>
    <cellStyle name="40% - Accent3 18 4 2 2 2" xfId="27702"/>
    <cellStyle name="40% - Accent3 18 4 2 3" xfId="27703"/>
    <cellStyle name="40% - Accent3 18 4 3" xfId="27704"/>
    <cellStyle name="40% - Accent3 18 4 3 2" xfId="27705"/>
    <cellStyle name="40% - Accent3 18 4 4" xfId="27706"/>
    <cellStyle name="40% - Accent3 18 5" xfId="27707"/>
    <cellStyle name="40% - Accent3 18 5 2" xfId="27708"/>
    <cellStyle name="40% - Accent3 18 5 2 2" xfId="27709"/>
    <cellStyle name="40% - Accent3 18 5 3" xfId="27710"/>
    <cellStyle name="40% - Accent3 18 6" xfId="27711"/>
    <cellStyle name="40% - Accent3 18 6 2" xfId="27712"/>
    <cellStyle name="40% - Accent3 18 7" xfId="27713"/>
    <cellStyle name="40% - Accent3 19" xfId="27714"/>
    <cellStyle name="40% - Accent3 19 2" xfId="27715"/>
    <cellStyle name="40% - Accent3 19 2 2" xfId="27716"/>
    <cellStyle name="40% - Accent3 19 2 2 2" xfId="27717"/>
    <cellStyle name="40% - Accent3 19 2 2 2 2" xfId="27718"/>
    <cellStyle name="40% - Accent3 19 2 2 2 2 2" xfId="27719"/>
    <cellStyle name="40% - Accent3 19 2 2 2 3" xfId="27720"/>
    <cellStyle name="40% - Accent3 19 2 2 3" xfId="27721"/>
    <cellStyle name="40% - Accent3 19 2 2 3 2" xfId="27722"/>
    <cellStyle name="40% - Accent3 19 2 2 4" xfId="27723"/>
    <cellStyle name="40% - Accent3 19 2 3" xfId="27724"/>
    <cellStyle name="40% - Accent3 19 2 3 2" xfId="27725"/>
    <cellStyle name="40% - Accent3 19 2 3 2 2" xfId="27726"/>
    <cellStyle name="40% - Accent3 19 2 3 3" xfId="27727"/>
    <cellStyle name="40% - Accent3 19 2 4" xfId="27728"/>
    <cellStyle name="40% - Accent3 19 2 4 2" xfId="27729"/>
    <cellStyle name="40% - Accent3 19 2 5" xfId="27730"/>
    <cellStyle name="40% - Accent3 19 3" xfId="27731"/>
    <cellStyle name="40% - Accent3 19 3 2" xfId="27732"/>
    <cellStyle name="40% - Accent3 19 3 2 2" xfId="27733"/>
    <cellStyle name="40% - Accent3 19 3 2 2 2" xfId="27734"/>
    <cellStyle name="40% - Accent3 19 3 2 3" xfId="27735"/>
    <cellStyle name="40% - Accent3 19 3 3" xfId="27736"/>
    <cellStyle name="40% - Accent3 19 3 3 2" xfId="27737"/>
    <cellStyle name="40% - Accent3 19 3 4" xfId="27738"/>
    <cellStyle name="40% - Accent3 19 4" xfId="27739"/>
    <cellStyle name="40% - Accent3 19 4 2" xfId="27740"/>
    <cellStyle name="40% - Accent3 19 4 2 2" xfId="27741"/>
    <cellStyle name="40% - Accent3 19 4 3" xfId="27742"/>
    <cellStyle name="40% - Accent3 19 5" xfId="27743"/>
    <cellStyle name="40% - Accent3 19 5 2" xfId="27744"/>
    <cellStyle name="40% - Accent3 19 6" xfId="27745"/>
    <cellStyle name="40% - Accent3 2" xfId="27746"/>
    <cellStyle name="40% - Accent3 2 10" xfId="27747"/>
    <cellStyle name="40% - Accent3 2 2" xfId="27748"/>
    <cellStyle name="40% - Accent3 2 2 2" xfId="27749"/>
    <cellStyle name="40% - Accent3 2 2 2 2" xfId="27750"/>
    <cellStyle name="40% - Accent3 2 2 2 2 2" xfId="27751"/>
    <cellStyle name="40% - Accent3 2 2 2 2 2 2" xfId="27752"/>
    <cellStyle name="40% - Accent3 2 2 2 2 2 2 2" xfId="27753"/>
    <cellStyle name="40% - Accent3 2 2 2 2 2 2 2 2" xfId="27754"/>
    <cellStyle name="40% - Accent3 2 2 2 2 2 2 2 2 2" xfId="27755"/>
    <cellStyle name="40% - Accent3 2 2 2 2 2 2 2 2 2 2" xfId="27756"/>
    <cellStyle name="40% - Accent3 2 2 2 2 2 2 2 2 3" xfId="27757"/>
    <cellStyle name="40% - Accent3 2 2 2 2 2 2 2 3" xfId="27758"/>
    <cellStyle name="40% - Accent3 2 2 2 2 2 2 2 3 2" xfId="27759"/>
    <cellStyle name="40% - Accent3 2 2 2 2 2 2 2 4" xfId="27760"/>
    <cellStyle name="40% - Accent3 2 2 2 2 2 2 3" xfId="27761"/>
    <cellStyle name="40% - Accent3 2 2 2 2 2 2 3 2" xfId="27762"/>
    <cellStyle name="40% - Accent3 2 2 2 2 2 2 3 2 2" xfId="27763"/>
    <cellStyle name="40% - Accent3 2 2 2 2 2 2 3 3" xfId="27764"/>
    <cellStyle name="40% - Accent3 2 2 2 2 2 2 4" xfId="27765"/>
    <cellStyle name="40% - Accent3 2 2 2 2 2 2 4 2" xfId="27766"/>
    <cellStyle name="40% - Accent3 2 2 2 2 2 2 5" xfId="27767"/>
    <cellStyle name="40% - Accent3 2 2 2 2 2 3" xfId="27768"/>
    <cellStyle name="40% - Accent3 2 2 2 2 2 3 2" xfId="27769"/>
    <cellStyle name="40% - Accent3 2 2 2 2 2 3 2 2" xfId="27770"/>
    <cellStyle name="40% - Accent3 2 2 2 2 2 3 2 2 2" xfId="27771"/>
    <cellStyle name="40% - Accent3 2 2 2 2 2 3 2 3" xfId="27772"/>
    <cellStyle name="40% - Accent3 2 2 2 2 2 3 3" xfId="27773"/>
    <cellStyle name="40% - Accent3 2 2 2 2 2 3 3 2" xfId="27774"/>
    <cellStyle name="40% - Accent3 2 2 2 2 2 3 4" xfId="27775"/>
    <cellStyle name="40% - Accent3 2 2 2 2 2 4" xfId="27776"/>
    <cellStyle name="40% - Accent3 2 2 2 2 2 4 2" xfId="27777"/>
    <cellStyle name="40% - Accent3 2 2 2 2 2 4 2 2" xfId="27778"/>
    <cellStyle name="40% - Accent3 2 2 2 2 2 4 3" xfId="27779"/>
    <cellStyle name="40% - Accent3 2 2 2 2 2 5" xfId="27780"/>
    <cellStyle name="40% - Accent3 2 2 2 2 2 5 2" xfId="27781"/>
    <cellStyle name="40% - Accent3 2 2 2 2 2 6" xfId="27782"/>
    <cellStyle name="40% - Accent3 2 2 2 2 3" xfId="27783"/>
    <cellStyle name="40% - Accent3 2 2 2 2 3 2" xfId="27784"/>
    <cellStyle name="40% - Accent3 2 2 2 2 3 2 2" xfId="27785"/>
    <cellStyle name="40% - Accent3 2 2 2 2 3 2 2 2" xfId="27786"/>
    <cellStyle name="40% - Accent3 2 2 2 2 3 2 2 2 2" xfId="27787"/>
    <cellStyle name="40% - Accent3 2 2 2 2 3 2 2 3" xfId="27788"/>
    <cellStyle name="40% - Accent3 2 2 2 2 3 2 3" xfId="27789"/>
    <cellStyle name="40% - Accent3 2 2 2 2 3 2 3 2" xfId="27790"/>
    <cellStyle name="40% - Accent3 2 2 2 2 3 2 4" xfId="27791"/>
    <cellStyle name="40% - Accent3 2 2 2 2 3 3" xfId="27792"/>
    <cellStyle name="40% - Accent3 2 2 2 2 3 3 2" xfId="27793"/>
    <cellStyle name="40% - Accent3 2 2 2 2 3 3 2 2" xfId="27794"/>
    <cellStyle name="40% - Accent3 2 2 2 2 3 3 3" xfId="27795"/>
    <cellStyle name="40% - Accent3 2 2 2 2 3 4" xfId="27796"/>
    <cellStyle name="40% - Accent3 2 2 2 2 3 4 2" xfId="27797"/>
    <cellStyle name="40% - Accent3 2 2 2 2 3 5" xfId="27798"/>
    <cellStyle name="40% - Accent3 2 2 2 2 4" xfId="27799"/>
    <cellStyle name="40% - Accent3 2 2 2 2 4 2" xfId="27800"/>
    <cellStyle name="40% - Accent3 2 2 2 2 4 2 2" xfId="27801"/>
    <cellStyle name="40% - Accent3 2 2 2 2 4 2 2 2" xfId="27802"/>
    <cellStyle name="40% - Accent3 2 2 2 2 4 2 3" xfId="27803"/>
    <cellStyle name="40% - Accent3 2 2 2 2 4 3" xfId="27804"/>
    <cellStyle name="40% - Accent3 2 2 2 2 4 3 2" xfId="27805"/>
    <cellStyle name="40% - Accent3 2 2 2 2 4 4" xfId="27806"/>
    <cellStyle name="40% - Accent3 2 2 2 2 5" xfId="27807"/>
    <cellStyle name="40% - Accent3 2 2 2 2 5 2" xfId="27808"/>
    <cellStyle name="40% - Accent3 2 2 2 2 5 2 2" xfId="27809"/>
    <cellStyle name="40% - Accent3 2 2 2 2 5 3" xfId="27810"/>
    <cellStyle name="40% - Accent3 2 2 2 2 6" xfId="27811"/>
    <cellStyle name="40% - Accent3 2 2 2 2 6 2" xfId="27812"/>
    <cellStyle name="40% - Accent3 2 2 2 2 7" xfId="27813"/>
    <cellStyle name="40% - Accent3 2 2 2 3" xfId="27814"/>
    <cellStyle name="40% - Accent3 2 2 2 3 2" xfId="27815"/>
    <cellStyle name="40% - Accent3 2 2 2 3 2 2" xfId="27816"/>
    <cellStyle name="40% - Accent3 2 2 2 3 2 2 2" xfId="27817"/>
    <cellStyle name="40% - Accent3 2 2 2 3 2 2 2 2" xfId="27818"/>
    <cellStyle name="40% - Accent3 2 2 2 3 2 2 2 2 2" xfId="27819"/>
    <cellStyle name="40% - Accent3 2 2 2 3 2 2 2 3" xfId="27820"/>
    <cellStyle name="40% - Accent3 2 2 2 3 2 2 3" xfId="27821"/>
    <cellStyle name="40% - Accent3 2 2 2 3 2 2 3 2" xfId="27822"/>
    <cellStyle name="40% - Accent3 2 2 2 3 2 2 4" xfId="27823"/>
    <cellStyle name="40% - Accent3 2 2 2 3 2 3" xfId="27824"/>
    <cellStyle name="40% - Accent3 2 2 2 3 2 3 2" xfId="27825"/>
    <cellStyle name="40% - Accent3 2 2 2 3 2 3 2 2" xfId="27826"/>
    <cellStyle name="40% - Accent3 2 2 2 3 2 3 3" xfId="27827"/>
    <cellStyle name="40% - Accent3 2 2 2 3 2 4" xfId="27828"/>
    <cellStyle name="40% - Accent3 2 2 2 3 2 4 2" xfId="27829"/>
    <cellStyle name="40% - Accent3 2 2 2 3 2 5" xfId="27830"/>
    <cellStyle name="40% - Accent3 2 2 2 3 3" xfId="27831"/>
    <cellStyle name="40% - Accent3 2 2 2 3 3 2" xfId="27832"/>
    <cellStyle name="40% - Accent3 2 2 2 3 3 2 2" xfId="27833"/>
    <cellStyle name="40% - Accent3 2 2 2 3 3 2 2 2" xfId="27834"/>
    <cellStyle name="40% - Accent3 2 2 2 3 3 2 3" xfId="27835"/>
    <cellStyle name="40% - Accent3 2 2 2 3 3 3" xfId="27836"/>
    <cellStyle name="40% - Accent3 2 2 2 3 3 3 2" xfId="27837"/>
    <cellStyle name="40% - Accent3 2 2 2 3 3 4" xfId="27838"/>
    <cellStyle name="40% - Accent3 2 2 2 3 4" xfId="27839"/>
    <cellStyle name="40% - Accent3 2 2 2 3 4 2" xfId="27840"/>
    <cellStyle name="40% - Accent3 2 2 2 3 4 2 2" xfId="27841"/>
    <cellStyle name="40% - Accent3 2 2 2 3 4 3" xfId="27842"/>
    <cellStyle name="40% - Accent3 2 2 2 3 5" xfId="27843"/>
    <cellStyle name="40% - Accent3 2 2 2 3 5 2" xfId="27844"/>
    <cellStyle name="40% - Accent3 2 2 2 3 6" xfId="27845"/>
    <cellStyle name="40% - Accent3 2 2 2 4" xfId="27846"/>
    <cellStyle name="40% - Accent3 2 2 2 4 2" xfId="27847"/>
    <cellStyle name="40% - Accent3 2 2 2 4 2 2" xfId="27848"/>
    <cellStyle name="40% - Accent3 2 2 2 4 2 2 2" xfId="27849"/>
    <cellStyle name="40% - Accent3 2 2 2 4 2 2 2 2" xfId="27850"/>
    <cellStyle name="40% - Accent3 2 2 2 4 2 2 3" xfId="27851"/>
    <cellStyle name="40% - Accent3 2 2 2 4 2 3" xfId="27852"/>
    <cellStyle name="40% - Accent3 2 2 2 4 2 3 2" xfId="27853"/>
    <cellStyle name="40% - Accent3 2 2 2 4 2 4" xfId="27854"/>
    <cellStyle name="40% - Accent3 2 2 2 4 3" xfId="27855"/>
    <cellStyle name="40% - Accent3 2 2 2 4 3 2" xfId="27856"/>
    <cellStyle name="40% - Accent3 2 2 2 4 3 2 2" xfId="27857"/>
    <cellStyle name="40% - Accent3 2 2 2 4 3 3" xfId="27858"/>
    <cellStyle name="40% - Accent3 2 2 2 4 4" xfId="27859"/>
    <cellStyle name="40% - Accent3 2 2 2 4 4 2" xfId="27860"/>
    <cellStyle name="40% - Accent3 2 2 2 4 5" xfId="27861"/>
    <cellStyle name="40% - Accent3 2 2 2 5" xfId="27862"/>
    <cellStyle name="40% - Accent3 2 2 2 5 2" xfId="27863"/>
    <cellStyle name="40% - Accent3 2 2 2 5 2 2" xfId="27864"/>
    <cellStyle name="40% - Accent3 2 2 2 5 2 2 2" xfId="27865"/>
    <cellStyle name="40% - Accent3 2 2 2 5 2 3" xfId="27866"/>
    <cellStyle name="40% - Accent3 2 2 2 5 3" xfId="27867"/>
    <cellStyle name="40% - Accent3 2 2 2 5 3 2" xfId="27868"/>
    <cellStyle name="40% - Accent3 2 2 2 5 4" xfId="27869"/>
    <cellStyle name="40% - Accent3 2 2 2 6" xfId="27870"/>
    <cellStyle name="40% - Accent3 2 2 2 6 2" xfId="27871"/>
    <cellStyle name="40% - Accent3 2 2 2 6 2 2" xfId="27872"/>
    <cellStyle name="40% - Accent3 2 2 2 6 3" xfId="27873"/>
    <cellStyle name="40% - Accent3 2 2 2 7" xfId="27874"/>
    <cellStyle name="40% - Accent3 2 2 2 7 2" xfId="27875"/>
    <cellStyle name="40% - Accent3 2 2 2 8" xfId="27876"/>
    <cellStyle name="40% - Accent3 2 2 3" xfId="27877"/>
    <cellStyle name="40% - Accent3 2 2 3 2" xfId="27878"/>
    <cellStyle name="40% - Accent3 2 2 3 2 2" xfId="27879"/>
    <cellStyle name="40% - Accent3 2 2 3 2 2 2" xfId="27880"/>
    <cellStyle name="40% - Accent3 2 2 3 2 2 2 2" xfId="27881"/>
    <cellStyle name="40% - Accent3 2 2 3 2 2 2 2 2" xfId="27882"/>
    <cellStyle name="40% - Accent3 2 2 3 2 2 2 2 2 2" xfId="27883"/>
    <cellStyle name="40% - Accent3 2 2 3 2 2 2 2 3" xfId="27884"/>
    <cellStyle name="40% - Accent3 2 2 3 2 2 2 3" xfId="27885"/>
    <cellStyle name="40% - Accent3 2 2 3 2 2 2 3 2" xfId="27886"/>
    <cellStyle name="40% - Accent3 2 2 3 2 2 2 4" xfId="27887"/>
    <cellStyle name="40% - Accent3 2 2 3 2 2 3" xfId="27888"/>
    <cellStyle name="40% - Accent3 2 2 3 2 2 3 2" xfId="27889"/>
    <cellStyle name="40% - Accent3 2 2 3 2 2 3 2 2" xfId="27890"/>
    <cellStyle name="40% - Accent3 2 2 3 2 2 3 3" xfId="27891"/>
    <cellStyle name="40% - Accent3 2 2 3 2 2 4" xfId="27892"/>
    <cellStyle name="40% - Accent3 2 2 3 2 2 4 2" xfId="27893"/>
    <cellStyle name="40% - Accent3 2 2 3 2 2 5" xfId="27894"/>
    <cellStyle name="40% - Accent3 2 2 3 2 3" xfId="27895"/>
    <cellStyle name="40% - Accent3 2 2 3 2 3 2" xfId="27896"/>
    <cellStyle name="40% - Accent3 2 2 3 2 3 2 2" xfId="27897"/>
    <cellStyle name="40% - Accent3 2 2 3 2 3 2 2 2" xfId="27898"/>
    <cellStyle name="40% - Accent3 2 2 3 2 3 2 3" xfId="27899"/>
    <cellStyle name="40% - Accent3 2 2 3 2 3 3" xfId="27900"/>
    <cellStyle name="40% - Accent3 2 2 3 2 3 3 2" xfId="27901"/>
    <cellStyle name="40% - Accent3 2 2 3 2 3 4" xfId="27902"/>
    <cellStyle name="40% - Accent3 2 2 3 2 4" xfId="27903"/>
    <cellStyle name="40% - Accent3 2 2 3 2 4 2" xfId="27904"/>
    <cellStyle name="40% - Accent3 2 2 3 2 4 2 2" xfId="27905"/>
    <cellStyle name="40% - Accent3 2 2 3 2 4 3" xfId="27906"/>
    <cellStyle name="40% - Accent3 2 2 3 2 5" xfId="27907"/>
    <cellStyle name="40% - Accent3 2 2 3 2 5 2" xfId="27908"/>
    <cellStyle name="40% - Accent3 2 2 3 2 6" xfId="27909"/>
    <cellStyle name="40% - Accent3 2 2 3 3" xfId="27910"/>
    <cellStyle name="40% - Accent3 2 2 3 3 2" xfId="27911"/>
    <cellStyle name="40% - Accent3 2 2 3 3 2 2" xfId="27912"/>
    <cellStyle name="40% - Accent3 2 2 3 3 2 2 2" xfId="27913"/>
    <cellStyle name="40% - Accent3 2 2 3 3 2 2 2 2" xfId="27914"/>
    <cellStyle name="40% - Accent3 2 2 3 3 2 2 3" xfId="27915"/>
    <cellStyle name="40% - Accent3 2 2 3 3 2 3" xfId="27916"/>
    <cellStyle name="40% - Accent3 2 2 3 3 2 3 2" xfId="27917"/>
    <cellStyle name="40% - Accent3 2 2 3 3 2 4" xfId="27918"/>
    <cellStyle name="40% - Accent3 2 2 3 3 3" xfId="27919"/>
    <cellStyle name="40% - Accent3 2 2 3 3 3 2" xfId="27920"/>
    <cellStyle name="40% - Accent3 2 2 3 3 3 2 2" xfId="27921"/>
    <cellStyle name="40% - Accent3 2 2 3 3 3 3" xfId="27922"/>
    <cellStyle name="40% - Accent3 2 2 3 3 4" xfId="27923"/>
    <cellStyle name="40% - Accent3 2 2 3 3 4 2" xfId="27924"/>
    <cellStyle name="40% - Accent3 2 2 3 3 5" xfId="27925"/>
    <cellStyle name="40% - Accent3 2 2 3 4" xfId="27926"/>
    <cellStyle name="40% - Accent3 2 2 3 4 2" xfId="27927"/>
    <cellStyle name="40% - Accent3 2 2 3 4 2 2" xfId="27928"/>
    <cellStyle name="40% - Accent3 2 2 3 4 2 2 2" xfId="27929"/>
    <cellStyle name="40% - Accent3 2 2 3 4 2 3" xfId="27930"/>
    <cellStyle name="40% - Accent3 2 2 3 4 3" xfId="27931"/>
    <cellStyle name="40% - Accent3 2 2 3 4 3 2" xfId="27932"/>
    <cellStyle name="40% - Accent3 2 2 3 4 4" xfId="27933"/>
    <cellStyle name="40% - Accent3 2 2 3 5" xfId="27934"/>
    <cellStyle name="40% - Accent3 2 2 3 5 2" xfId="27935"/>
    <cellStyle name="40% - Accent3 2 2 3 5 2 2" xfId="27936"/>
    <cellStyle name="40% - Accent3 2 2 3 5 3" xfId="27937"/>
    <cellStyle name="40% - Accent3 2 2 3 6" xfId="27938"/>
    <cellStyle name="40% - Accent3 2 2 3 6 2" xfId="27939"/>
    <cellStyle name="40% - Accent3 2 2 3 7" xfId="27940"/>
    <cellStyle name="40% - Accent3 2 2 4" xfId="27941"/>
    <cellStyle name="40% - Accent3 2 2 4 2" xfId="27942"/>
    <cellStyle name="40% - Accent3 2 2 4 2 2" xfId="27943"/>
    <cellStyle name="40% - Accent3 2 2 4 2 2 2" xfId="27944"/>
    <cellStyle name="40% - Accent3 2 2 4 2 2 2 2" xfId="27945"/>
    <cellStyle name="40% - Accent3 2 2 4 2 2 2 2 2" xfId="27946"/>
    <cellStyle name="40% - Accent3 2 2 4 2 2 2 3" xfId="27947"/>
    <cellStyle name="40% - Accent3 2 2 4 2 2 3" xfId="27948"/>
    <cellStyle name="40% - Accent3 2 2 4 2 2 3 2" xfId="27949"/>
    <cellStyle name="40% - Accent3 2 2 4 2 2 4" xfId="27950"/>
    <cellStyle name="40% - Accent3 2 2 4 2 3" xfId="27951"/>
    <cellStyle name="40% - Accent3 2 2 4 2 3 2" xfId="27952"/>
    <cellStyle name="40% - Accent3 2 2 4 2 3 2 2" xfId="27953"/>
    <cellStyle name="40% - Accent3 2 2 4 2 3 3" xfId="27954"/>
    <cellStyle name="40% - Accent3 2 2 4 2 4" xfId="27955"/>
    <cellStyle name="40% - Accent3 2 2 4 2 4 2" xfId="27956"/>
    <cellStyle name="40% - Accent3 2 2 4 2 5" xfId="27957"/>
    <cellStyle name="40% - Accent3 2 2 4 3" xfId="27958"/>
    <cellStyle name="40% - Accent3 2 2 4 3 2" xfId="27959"/>
    <cellStyle name="40% - Accent3 2 2 4 3 2 2" xfId="27960"/>
    <cellStyle name="40% - Accent3 2 2 4 3 2 2 2" xfId="27961"/>
    <cellStyle name="40% - Accent3 2 2 4 3 2 3" xfId="27962"/>
    <cellStyle name="40% - Accent3 2 2 4 3 3" xfId="27963"/>
    <cellStyle name="40% - Accent3 2 2 4 3 3 2" xfId="27964"/>
    <cellStyle name="40% - Accent3 2 2 4 3 4" xfId="27965"/>
    <cellStyle name="40% - Accent3 2 2 4 4" xfId="27966"/>
    <cellStyle name="40% - Accent3 2 2 4 4 2" xfId="27967"/>
    <cellStyle name="40% - Accent3 2 2 4 4 2 2" xfId="27968"/>
    <cellStyle name="40% - Accent3 2 2 4 4 3" xfId="27969"/>
    <cellStyle name="40% - Accent3 2 2 4 5" xfId="27970"/>
    <cellStyle name="40% - Accent3 2 2 4 5 2" xfId="27971"/>
    <cellStyle name="40% - Accent3 2 2 4 6" xfId="27972"/>
    <cellStyle name="40% - Accent3 2 2 5" xfId="27973"/>
    <cellStyle name="40% - Accent3 2 2 5 2" xfId="27974"/>
    <cellStyle name="40% - Accent3 2 2 5 2 2" xfId="27975"/>
    <cellStyle name="40% - Accent3 2 2 5 2 2 2" xfId="27976"/>
    <cellStyle name="40% - Accent3 2 2 5 2 2 2 2" xfId="27977"/>
    <cellStyle name="40% - Accent3 2 2 5 2 2 3" xfId="27978"/>
    <cellStyle name="40% - Accent3 2 2 5 2 3" xfId="27979"/>
    <cellStyle name="40% - Accent3 2 2 5 2 3 2" xfId="27980"/>
    <cellStyle name="40% - Accent3 2 2 5 2 4" xfId="27981"/>
    <cellStyle name="40% - Accent3 2 2 5 3" xfId="27982"/>
    <cellStyle name="40% - Accent3 2 2 5 3 2" xfId="27983"/>
    <cellStyle name="40% - Accent3 2 2 5 3 2 2" xfId="27984"/>
    <cellStyle name="40% - Accent3 2 2 5 3 3" xfId="27985"/>
    <cellStyle name="40% - Accent3 2 2 5 4" xfId="27986"/>
    <cellStyle name="40% - Accent3 2 2 5 4 2" xfId="27987"/>
    <cellStyle name="40% - Accent3 2 2 5 5" xfId="27988"/>
    <cellStyle name="40% - Accent3 2 2 6" xfId="27989"/>
    <cellStyle name="40% - Accent3 2 2 6 2" xfId="27990"/>
    <cellStyle name="40% - Accent3 2 2 6 2 2" xfId="27991"/>
    <cellStyle name="40% - Accent3 2 2 6 2 2 2" xfId="27992"/>
    <cellStyle name="40% - Accent3 2 2 6 2 3" xfId="27993"/>
    <cellStyle name="40% - Accent3 2 2 6 3" xfId="27994"/>
    <cellStyle name="40% - Accent3 2 2 6 3 2" xfId="27995"/>
    <cellStyle name="40% - Accent3 2 2 6 4" xfId="27996"/>
    <cellStyle name="40% - Accent3 2 2 7" xfId="27997"/>
    <cellStyle name="40% - Accent3 2 2 7 2" xfId="27998"/>
    <cellStyle name="40% - Accent3 2 2 7 2 2" xfId="27999"/>
    <cellStyle name="40% - Accent3 2 2 7 3" xfId="28000"/>
    <cellStyle name="40% - Accent3 2 2 8" xfId="28001"/>
    <cellStyle name="40% - Accent3 2 2 8 2" xfId="28002"/>
    <cellStyle name="40% - Accent3 2 2 9" xfId="28003"/>
    <cellStyle name="40% - Accent3 2 3" xfId="28004"/>
    <cellStyle name="40% - Accent3 2 3 2" xfId="28005"/>
    <cellStyle name="40% - Accent3 2 3 2 2" xfId="28006"/>
    <cellStyle name="40% - Accent3 2 3 2 2 2" xfId="28007"/>
    <cellStyle name="40% - Accent3 2 3 2 2 2 2" xfId="28008"/>
    <cellStyle name="40% - Accent3 2 3 2 2 2 2 2" xfId="28009"/>
    <cellStyle name="40% - Accent3 2 3 2 2 2 2 2 2" xfId="28010"/>
    <cellStyle name="40% - Accent3 2 3 2 2 2 2 2 2 2" xfId="28011"/>
    <cellStyle name="40% - Accent3 2 3 2 2 2 2 2 3" xfId="28012"/>
    <cellStyle name="40% - Accent3 2 3 2 2 2 2 3" xfId="28013"/>
    <cellStyle name="40% - Accent3 2 3 2 2 2 2 3 2" xfId="28014"/>
    <cellStyle name="40% - Accent3 2 3 2 2 2 2 4" xfId="28015"/>
    <cellStyle name="40% - Accent3 2 3 2 2 2 3" xfId="28016"/>
    <cellStyle name="40% - Accent3 2 3 2 2 2 3 2" xfId="28017"/>
    <cellStyle name="40% - Accent3 2 3 2 2 2 3 2 2" xfId="28018"/>
    <cellStyle name="40% - Accent3 2 3 2 2 2 3 3" xfId="28019"/>
    <cellStyle name="40% - Accent3 2 3 2 2 2 4" xfId="28020"/>
    <cellStyle name="40% - Accent3 2 3 2 2 2 4 2" xfId="28021"/>
    <cellStyle name="40% - Accent3 2 3 2 2 2 5" xfId="28022"/>
    <cellStyle name="40% - Accent3 2 3 2 2 3" xfId="28023"/>
    <cellStyle name="40% - Accent3 2 3 2 2 3 2" xfId="28024"/>
    <cellStyle name="40% - Accent3 2 3 2 2 3 2 2" xfId="28025"/>
    <cellStyle name="40% - Accent3 2 3 2 2 3 2 2 2" xfId="28026"/>
    <cellStyle name="40% - Accent3 2 3 2 2 3 2 3" xfId="28027"/>
    <cellStyle name="40% - Accent3 2 3 2 2 3 3" xfId="28028"/>
    <cellStyle name="40% - Accent3 2 3 2 2 3 3 2" xfId="28029"/>
    <cellStyle name="40% - Accent3 2 3 2 2 3 4" xfId="28030"/>
    <cellStyle name="40% - Accent3 2 3 2 2 4" xfId="28031"/>
    <cellStyle name="40% - Accent3 2 3 2 2 4 2" xfId="28032"/>
    <cellStyle name="40% - Accent3 2 3 2 2 4 2 2" xfId="28033"/>
    <cellStyle name="40% - Accent3 2 3 2 2 4 3" xfId="28034"/>
    <cellStyle name="40% - Accent3 2 3 2 2 5" xfId="28035"/>
    <cellStyle name="40% - Accent3 2 3 2 2 5 2" xfId="28036"/>
    <cellStyle name="40% - Accent3 2 3 2 2 6" xfId="28037"/>
    <cellStyle name="40% - Accent3 2 3 2 3" xfId="28038"/>
    <cellStyle name="40% - Accent3 2 3 2 3 2" xfId="28039"/>
    <cellStyle name="40% - Accent3 2 3 2 3 2 2" xfId="28040"/>
    <cellStyle name="40% - Accent3 2 3 2 3 2 2 2" xfId="28041"/>
    <cellStyle name="40% - Accent3 2 3 2 3 2 2 2 2" xfId="28042"/>
    <cellStyle name="40% - Accent3 2 3 2 3 2 2 3" xfId="28043"/>
    <cellStyle name="40% - Accent3 2 3 2 3 2 3" xfId="28044"/>
    <cellStyle name="40% - Accent3 2 3 2 3 2 3 2" xfId="28045"/>
    <cellStyle name="40% - Accent3 2 3 2 3 2 4" xfId="28046"/>
    <cellStyle name="40% - Accent3 2 3 2 3 3" xfId="28047"/>
    <cellStyle name="40% - Accent3 2 3 2 3 3 2" xfId="28048"/>
    <cellStyle name="40% - Accent3 2 3 2 3 3 2 2" xfId="28049"/>
    <cellStyle name="40% - Accent3 2 3 2 3 3 3" xfId="28050"/>
    <cellStyle name="40% - Accent3 2 3 2 3 4" xfId="28051"/>
    <cellStyle name="40% - Accent3 2 3 2 3 4 2" xfId="28052"/>
    <cellStyle name="40% - Accent3 2 3 2 3 5" xfId="28053"/>
    <cellStyle name="40% - Accent3 2 3 2 4" xfId="28054"/>
    <cellStyle name="40% - Accent3 2 3 2 4 2" xfId="28055"/>
    <cellStyle name="40% - Accent3 2 3 2 4 2 2" xfId="28056"/>
    <cellStyle name="40% - Accent3 2 3 2 4 2 2 2" xfId="28057"/>
    <cellStyle name="40% - Accent3 2 3 2 4 2 3" xfId="28058"/>
    <cellStyle name="40% - Accent3 2 3 2 4 3" xfId="28059"/>
    <cellStyle name="40% - Accent3 2 3 2 4 3 2" xfId="28060"/>
    <cellStyle name="40% - Accent3 2 3 2 4 4" xfId="28061"/>
    <cellStyle name="40% - Accent3 2 3 2 5" xfId="28062"/>
    <cellStyle name="40% - Accent3 2 3 2 5 2" xfId="28063"/>
    <cellStyle name="40% - Accent3 2 3 2 5 2 2" xfId="28064"/>
    <cellStyle name="40% - Accent3 2 3 2 5 3" xfId="28065"/>
    <cellStyle name="40% - Accent3 2 3 2 6" xfId="28066"/>
    <cellStyle name="40% - Accent3 2 3 2 6 2" xfId="28067"/>
    <cellStyle name="40% - Accent3 2 3 2 7" xfId="28068"/>
    <cellStyle name="40% - Accent3 2 3 3" xfId="28069"/>
    <cellStyle name="40% - Accent3 2 3 3 2" xfId="28070"/>
    <cellStyle name="40% - Accent3 2 3 3 2 2" xfId="28071"/>
    <cellStyle name="40% - Accent3 2 3 3 2 2 2" xfId="28072"/>
    <cellStyle name="40% - Accent3 2 3 3 2 2 2 2" xfId="28073"/>
    <cellStyle name="40% - Accent3 2 3 3 2 2 2 2 2" xfId="28074"/>
    <cellStyle name="40% - Accent3 2 3 3 2 2 2 3" xfId="28075"/>
    <cellStyle name="40% - Accent3 2 3 3 2 2 3" xfId="28076"/>
    <cellStyle name="40% - Accent3 2 3 3 2 2 3 2" xfId="28077"/>
    <cellStyle name="40% - Accent3 2 3 3 2 2 4" xfId="28078"/>
    <cellStyle name="40% - Accent3 2 3 3 2 3" xfId="28079"/>
    <cellStyle name="40% - Accent3 2 3 3 2 3 2" xfId="28080"/>
    <cellStyle name="40% - Accent3 2 3 3 2 3 2 2" xfId="28081"/>
    <cellStyle name="40% - Accent3 2 3 3 2 3 3" xfId="28082"/>
    <cellStyle name="40% - Accent3 2 3 3 2 4" xfId="28083"/>
    <cellStyle name="40% - Accent3 2 3 3 2 4 2" xfId="28084"/>
    <cellStyle name="40% - Accent3 2 3 3 2 5" xfId="28085"/>
    <cellStyle name="40% - Accent3 2 3 3 3" xfId="28086"/>
    <cellStyle name="40% - Accent3 2 3 3 3 2" xfId="28087"/>
    <cellStyle name="40% - Accent3 2 3 3 3 2 2" xfId="28088"/>
    <cellStyle name="40% - Accent3 2 3 3 3 2 2 2" xfId="28089"/>
    <cellStyle name="40% - Accent3 2 3 3 3 2 3" xfId="28090"/>
    <cellStyle name="40% - Accent3 2 3 3 3 3" xfId="28091"/>
    <cellStyle name="40% - Accent3 2 3 3 3 3 2" xfId="28092"/>
    <cellStyle name="40% - Accent3 2 3 3 3 4" xfId="28093"/>
    <cellStyle name="40% - Accent3 2 3 3 4" xfId="28094"/>
    <cellStyle name="40% - Accent3 2 3 3 4 2" xfId="28095"/>
    <cellStyle name="40% - Accent3 2 3 3 4 2 2" xfId="28096"/>
    <cellStyle name="40% - Accent3 2 3 3 4 3" xfId="28097"/>
    <cellStyle name="40% - Accent3 2 3 3 5" xfId="28098"/>
    <cellStyle name="40% - Accent3 2 3 3 5 2" xfId="28099"/>
    <cellStyle name="40% - Accent3 2 3 3 6" xfId="28100"/>
    <cellStyle name="40% - Accent3 2 3 4" xfId="28101"/>
    <cellStyle name="40% - Accent3 2 3 4 2" xfId="28102"/>
    <cellStyle name="40% - Accent3 2 3 4 2 2" xfId="28103"/>
    <cellStyle name="40% - Accent3 2 3 4 2 2 2" xfId="28104"/>
    <cellStyle name="40% - Accent3 2 3 4 2 2 2 2" xfId="28105"/>
    <cellStyle name="40% - Accent3 2 3 4 2 2 3" xfId="28106"/>
    <cellStyle name="40% - Accent3 2 3 4 2 3" xfId="28107"/>
    <cellStyle name="40% - Accent3 2 3 4 2 3 2" xfId="28108"/>
    <cellStyle name="40% - Accent3 2 3 4 2 4" xfId="28109"/>
    <cellStyle name="40% - Accent3 2 3 4 3" xfId="28110"/>
    <cellStyle name="40% - Accent3 2 3 4 3 2" xfId="28111"/>
    <cellStyle name="40% - Accent3 2 3 4 3 2 2" xfId="28112"/>
    <cellStyle name="40% - Accent3 2 3 4 3 3" xfId="28113"/>
    <cellStyle name="40% - Accent3 2 3 4 4" xfId="28114"/>
    <cellStyle name="40% - Accent3 2 3 4 4 2" xfId="28115"/>
    <cellStyle name="40% - Accent3 2 3 4 5" xfId="28116"/>
    <cellStyle name="40% - Accent3 2 3 5" xfId="28117"/>
    <cellStyle name="40% - Accent3 2 3 5 2" xfId="28118"/>
    <cellStyle name="40% - Accent3 2 3 5 2 2" xfId="28119"/>
    <cellStyle name="40% - Accent3 2 3 5 2 2 2" xfId="28120"/>
    <cellStyle name="40% - Accent3 2 3 5 2 3" xfId="28121"/>
    <cellStyle name="40% - Accent3 2 3 5 3" xfId="28122"/>
    <cellStyle name="40% - Accent3 2 3 5 3 2" xfId="28123"/>
    <cellStyle name="40% - Accent3 2 3 5 4" xfId="28124"/>
    <cellStyle name="40% - Accent3 2 3 6" xfId="28125"/>
    <cellStyle name="40% - Accent3 2 3 6 2" xfId="28126"/>
    <cellStyle name="40% - Accent3 2 3 6 2 2" xfId="28127"/>
    <cellStyle name="40% - Accent3 2 3 6 3" xfId="28128"/>
    <cellStyle name="40% - Accent3 2 3 7" xfId="28129"/>
    <cellStyle name="40% - Accent3 2 3 7 2" xfId="28130"/>
    <cellStyle name="40% - Accent3 2 3 8" xfId="28131"/>
    <cellStyle name="40% - Accent3 2 4" xfId="28132"/>
    <cellStyle name="40% - Accent3 2 4 2" xfId="28133"/>
    <cellStyle name="40% - Accent3 2 4 2 2" xfId="28134"/>
    <cellStyle name="40% - Accent3 2 4 2 2 2" xfId="28135"/>
    <cellStyle name="40% - Accent3 2 4 2 2 2 2" xfId="28136"/>
    <cellStyle name="40% - Accent3 2 4 2 2 2 2 2" xfId="28137"/>
    <cellStyle name="40% - Accent3 2 4 2 2 2 2 2 2" xfId="28138"/>
    <cellStyle name="40% - Accent3 2 4 2 2 2 2 3" xfId="28139"/>
    <cellStyle name="40% - Accent3 2 4 2 2 2 3" xfId="28140"/>
    <cellStyle name="40% - Accent3 2 4 2 2 2 3 2" xfId="28141"/>
    <cellStyle name="40% - Accent3 2 4 2 2 2 4" xfId="28142"/>
    <cellStyle name="40% - Accent3 2 4 2 2 3" xfId="28143"/>
    <cellStyle name="40% - Accent3 2 4 2 2 3 2" xfId="28144"/>
    <cellStyle name="40% - Accent3 2 4 2 2 3 2 2" xfId="28145"/>
    <cellStyle name="40% - Accent3 2 4 2 2 3 3" xfId="28146"/>
    <cellStyle name="40% - Accent3 2 4 2 2 4" xfId="28147"/>
    <cellStyle name="40% - Accent3 2 4 2 2 4 2" xfId="28148"/>
    <cellStyle name="40% - Accent3 2 4 2 2 5" xfId="28149"/>
    <cellStyle name="40% - Accent3 2 4 2 3" xfId="28150"/>
    <cellStyle name="40% - Accent3 2 4 2 3 2" xfId="28151"/>
    <cellStyle name="40% - Accent3 2 4 2 3 2 2" xfId="28152"/>
    <cellStyle name="40% - Accent3 2 4 2 3 2 2 2" xfId="28153"/>
    <cellStyle name="40% - Accent3 2 4 2 3 2 3" xfId="28154"/>
    <cellStyle name="40% - Accent3 2 4 2 3 3" xfId="28155"/>
    <cellStyle name="40% - Accent3 2 4 2 3 3 2" xfId="28156"/>
    <cellStyle name="40% - Accent3 2 4 2 3 4" xfId="28157"/>
    <cellStyle name="40% - Accent3 2 4 2 4" xfId="28158"/>
    <cellStyle name="40% - Accent3 2 4 2 4 2" xfId="28159"/>
    <cellStyle name="40% - Accent3 2 4 2 4 2 2" xfId="28160"/>
    <cellStyle name="40% - Accent3 2 4 2 4 3" xfId="28161"/>
    <cellStyle name="40% - Accent3 2 4 2 5" xfId="28162"/>
    <cellStyle name="40% - Accent3 2 4 2 5 2" xfId="28163"/>
    <cellStyle name="40% - Accent3 2 4 2 6" xfId="28164"/>
    <cellStyle name="40% - Accent3 2 4 3" xfId="28165"/>
    <cellStyle name="40% - Accent3 2 4 3 2" xfId="28166"/>
    <cellStyle name="40% - Accent3 2 4 3 2 2" xfId="28167"/>
    <cellStyle name="40% - Accent3 2 4 3 2 2 2" xfId="28168"/>
    <cellStyle name="40% - Accent3 2 4 3 2 2 2 2" xfId="28169"/>
    <cellStyle name="40% - Accent3 2 4 3 2 2 3" xfId="28170"/>
    <cellStyle name="40% - Accent3 2 4 3 2 3" xfId="28171"/>
    <cellStyle name="40% - Accent3 2 4 3 2 3 2" xfId="28172"/>
    <cellStyle name="40% - Accent3 2 4 3 2 4" xfId="28173"/>
    <cellStyle name="40% - Accent3 2 4 3 3" xfId="28174"/>
    <cellStyle name="40% - Accent3 2 4 3 3 2" xfId="28175"/>
    <cellStyle name="40% - Accent3 2 4 3 3 2 2" xfId="28176"/>
    <cellStyle name="40% - Accent3 2 4 3 3 3" xfId="28177"/>
    <cellStyle name="40% - Accent3 2 4 3 4" xfId="28178"/>
    <cellStyle name="40% - Accent3 2 4 3 4 2" xfId="28179"/>
    <cellStyle name="40% - Accent3 2 4 3 5" xfId="28180"/>
    <cellStyle name="40% - Accent3 2 4 4" xfId="28181"/>
    <cellStyle name="40% - Accent3 2 4 4 2" xfId="28182"/>
    <cellStyle name="40% - Accent3 2 4 4 2 2" xfId="28183"/>
    <cellStyle name="40% - Accent3 2 4 4 2 2 2" xfId="28184"/>
    <cellStyle name="40% - Accent3 2 4 4 2 3" xfId="28185"/>
    <cellStyle name="40% - Accent3 2 4 4 3" xfId="28186"/>
    <cellStyle name="40% - Accent3 2 4 4 3 2" xfId="28187"/>
    <cellStyle name="40% - Accent3 2 4 4 4" xfId="28188"/>
    <cellStyle name="40% - Accent3 2 4 5" xfId="28189"/>
    <cellStyle name="40% - Accent3 2 4 5 2" xfId="28190"/>
    <cellStyle name="40% - Accent3 2 4 5 2 2" xfId="28191"/>
    <cellStyle name="40% - Accent3 2 4 5 3" xfId="28192"/>
    <cellStyle name="40% - Accent3 2 4 6" xfId="28193"/>
    <cellStyle name="40% - Accent3 2 4 6 2" xfId="28194"/>
    <cellStyle name="40% - Accent3 2 4 7" xfId="28195"/>
    <cellStyle name="40% - Accent3 2 5" xfId="28196"/>
    <cellStyle name="40% - Accent3 2 5 2" xfId="28197"/>
    <cellStyle name="40% - Accent3 2 5 2 2" xfId="28198"/>
    <cellStyle name="40% - Accent3 2 5 2 2 2" xfId="28199"/>
    <cellStyle name="40% - Accent3 2 5 2 2 2 2" xfId="28200"/>
    <cellStyle name="40% - Accent3 2 5 2 2 2 2 2" xfId="28201"/>
    <cellStyle name="40% - Accent3 2 5 2 2 2 3" xfId="28202"/>
    <cellStyle name="40% - Accent3 2 5 2 2 3" xfId="28203"/>
    <cellStyle name="40% - Accent3 2 5 2 2 3 2" xfId="28204"/>
    <cellStyle name="40% - Accent3 2 5 2 2 4" xfId="28205"/>
    <cellStyle name="40% - Accent3 2 5 2 3" xfId="28206"/>
    <cellStyle name="40% - Accent3 2 5 2 3 2" xfId="28207"/>
    <cellStyle name="40% - Accent3 2 5 2 3 2 2" xfId="28208"/>
    <cellStyle name="40% - Accent3 2 5 2 3 3" xfId="28209"/>
    <cellStyle name="40% - Accent3 2 5 2 4" xfId="28210"/>
    <cellStyle name="40% - Accent3 2 5 2 4 2" xfId="28211"/>
    <cellStyle name="40% - Accent3 2 5 2 5" xfId="28212"/>
    <cellStyle name="40% - Accent3 2 5 3" xfId="28213"/>
    <cellStyle name="40% - Accent3 2 5 3 2" xfId="28214"/>
    <cellStyle name="40% - Accent3 2 5 3 2 2" xfId="28215"/>
    <cellStyle name="40% - Accent3 2 5 3 2 2 2" xfId="28216"/>
    <cellStyle name="40% - Accent3 2 5 3 2 3" xfId="28217"/>
    <cellStyle name="40% - Accent3 2 5 3 3" xfId="28218"/>
    <cellStyle name="40% - Accent3 2 5 3 3 2" xfId="28219"/>
    <cellStyle name="40% - Accent3 2 5 3 4" xfId="28220"/>
    <cellStyle name="40% - Accent3 2 5 4" xfId="28221"/>
    <cellStyle name="40% - Accent3 2 5 4 2" xfId="28222"/>
    <cellStyle name="40% - Accent3 2 5 4 2 2" xfId="28223"/>
    <cellStyle name="40% - Accent3 2 5 4 3" xfId="28224"/>
    <cellStyle name="40% - Accent3 2 5 5" xfId="28225"/>
    <cellStyle name="40% - Accent3 2 5 5 2" xfId="28226"/>
    <cellStyle name="40% - Accent3 2 5 6" xfId="28227"/>
    <cellStyle name="40% - Accent3 2 6" xfId="28228"/>
    <cellStyle name="40% - Accent3 2 6 2" xfId="28229"/>
    <cellStyle name="40% - Accent3 2 6 2 2" xfId="28230"/>
    <cellStyle name="40% - Accent3 2 6 2 2 2" xfId="28231"/>
    <cellStyle name="40% - Accent3 2 6 2 2 2 2" xfId="28232"/>
    <cellStyle name="40% - Accent3 2 6 2 2 3" xfId="28233"/>
    <cellStyle name="40% - Accent3 2 6 2 3" xfId="28234"/>
    <cellStyle name="40% - Accent3 2 6 2 3 2" xfId="28235"/>
    <cellStyle name="40% - Accent3 2 6 2 4" xfId="28236"/>
    <cellStyle name="40% - Accent3 2 6 3" xfId="28237"/>
    <cellStyle name="40% - Accent3 2 6 3 2" xfId="28238"/>
    <cellStyle name="40% - Accent3 2 6 3 2 2" xfId="28239"/>
    <cellStyle name="40% - Accent3 2 6 3 3" xfId="28240"/>
    <cellStyle name="40% - Accent3 2 6 4" xfId="28241"/>
    <cellStyle name="40% - Accent3 2 6 4 2" xfId="28242"/>
    <cellStyle name="40% - Accent3 2 6 5" xfId="28243"/>
    <cellStyle name="40% - Accent3 2 7" xfId="28244"/>
    <cellStyle name="40% - Accent3 2 7 2" xfId="28245"/>
    <cellStyle name="40% - Accent3 2 7 2 2" xfId="28246"/>
    <cellStyle name="40% - Accent3 2 7 2 2 2" xfId="28247"/>
    <cellStyle name="40% - Accent3 2 7 2 3" xfId="28248"/>
    <cellStyle name="40% - Accent3 2 7 3" xfId="28249"/>
    <cellStyle name="40% - Accent3 2 7 3 2" xfId="28250"/>
    <cellStyle name="40% - Accent3 2 7 4" xfId="28251"/>
    <cellStyle name="40% - Accent3 2 8" xfId="28252"/>
    <cellStyle name="40% - Accent3 2 8 2" xfId="28253"/>
    <cellStyle name="40% - Accent3 2 8 2 2" xfId="28254"/>
    <cellStyle name="40% - Accent3 2 8 3" xfId="28255"/>
    <cellStyle name="40% - Accent3 2 9" xfId="28256"/>
    <cellStyle name="40% - Accent3 2 9 2" xfId="28257"/>
    <cellStyle name="40% - Accent3 20" xfId="28258"/>
    <cellStyle name="40% - Accent3 20 2" xfId="28259"/>
    <cellStyle name="40% - Accent3 20 2 2" xfId="28260"/>
    <cellStyle name="40% - Accent3 20 2 2 2" xfId="28261"/>
    <cellStyle name="40% - Accent3 20 2 2 2 2" xfId="28262"/>
    <cellStyle name="40% - Accent3 20 2 2 3" xfId="28263"/>
    <cellStyle name="40% - Accent3 20 2 3" xfId="28264"/>
    <cellStyle name="40% - Accent3 20 2 3 2" xfId="28265"/>
    <cellStyle name="40% - Accent3 20 2 4" xfId="28266"/>
    <cellStyle name="40% - Accent3 20 3" xfId="28267"/>
    <cellStyle name="40% - Accent3 20 3 2" xfId="28268"/>
    <cellStyle name="40% - Accent3 20 3 2 2" xfId="28269"/>
    <cellStyle name="40% - Accent3 20 3 3" xfId="28270"/>
    <cellStyle name="40% - Accent3 20 4" xfId="28271"/>
    <cellStyle name="40% - Accent3 20 4 2" xfId="28272"/>
    <cellStyle name="40% - Accent3 20 5" xfId="28273"/>
    <cellStyle name="40% - Accent3 21" xfId="28274"/>
    <cellStyle name="40% - Accent3 21 2" xfId="28275"/>
    <cellStyle name="40% - Accent3 21 2 2" xfId="28276"/>
    <cellStyle name="40% - Accent3 21 2 2 2" xfId="28277"/>
    <cellStyle name="40% - Accent3 21 2 3" xfId="28278"/>
    <cellStyle name="40% - Accent3 21 3" xfId="28279"/>
    <cellStyle name="40% - Accent3 21 3 2" xfId="28280"/>
    <cellStyle name="40% - Accent3 21 4" xfId="28281"/>
    <cellStyle name="40% - Accent3 22" xfId="28282"/>
    <cellStyle name="40% - Accent3 22 2" xfId="28283"/>
    <cellStyle name="40% - Accent3 22 2 2" xfId="28284"/>
    <cellStyle name="40% - Accent3 22 3" xfId="28285"/>
    <cellStyle name="40% - Accent3 23" xfId="28286"/>
    <cellStyle name="40% - Accent3 23 2" xfId="28287"/>
    <cellStyle name="40% - Accent3 24" xfId="28288"/>
    <cellStyle name="40% - Accent3 3" xfId="28289"/>
    <cellStyle name="40% - Accent3 3 10" xfId="28290"/>
    <cellStyle name="40% - Accent3 3 2" xfId="28291"/>
    <cellStyle name="40% - Accent3 3 2 2" xfId="28292"/>
    <cellStyle name="40% - Accent3 3 2 2 2" xfId="28293"/>
    <cellStyle name="40% - Accent3 3 2 2 2 2" xfId="28294"/>
    <cellStyle name="40% - Accent3 3 2 2 2 2 2" xfId="28295"/>
    <cellStyle name="40% - Accent3 3 2 2 2 2 2 2" xfId="28296"/>
    <cellStyle name="40% - Accent3 3 2 2 2 2 2 2 2" xfId="28297"/>
    <cellStyle name="40% - Accent3 3 2 2 2 2 2 2 2 2" xfId="28298"/>
    <cellStyle name="40% - Accent3 3 2 2 2 2 2 2 2 2 2" xfId="28299"/>
    <cellStyle name="40% - Accent3 3 2 2 2 2 2 2 2 3" xfId="28300"/>
    <cellStyle name="40% - Accent3 3 2 2 2 2 2 2 3" xfId="28301"/>
    <cellStyle name="40% - Accent3 3 2 2 2 2 2 2 3 2" xfId="28302"/>
    <cellStyle name="40% - Accent3 3 2 2 2 2 2 2 4" xfId="28303"/>
    <cellStyle name="40% - Accent3 3 2 2 2 2 2 3" xfId="28304"/>
    <cellStyle name="40% - Accent3 3 2 2 2 2 2 3 2" xfId="28305"/>
    <cellStyle name="40% - Accent3 3 2 2 2 2 2 3 2 2" xfId="28306"/>
    <cellStyle name="40% - Accent3 3 2 2 2 2 2 3 3" xfId="28307"/>
    <cellStyle name="40% - Accent3 3 2 2 2 2 2 4" xfId="28308"/>
    <cellStyle name="40% - Accent3 3 2 2 2 2 2 4 2" xfId="28309"/>
    <cellStyle name="40% - Accent3 3 2 2 2 2 2 5" xfId="28310"/>
    <cellStyle name="40% - Accent3 3 2 2 2 2 3" xfId="28311"/>
    <cellStyle name="40% - Accent3 3 2 2 2 2 3 2" xfId="28312"/>
    <cellStyle name="40% - Accent3 3 2 2 2 2 3 2 2" xfId="28313"/>
    <cellStyle name="40% - Accent3 3 2 2 2 2 3 2 2 2" xfId="28314"/>
    <cellStyle name="40% - Accent3 3 2 2 2 2 3 2 3" xfId="28315"/>
    <cellStyle name="40% - Accent3 3 2 2 2 2 3 3" xfId="28316"/>
    <cellStyle name="40% - Accent3 3 2 2 2 2 3 3 2" xfId="28317"/>
    <cellStyle name="40% - Accent3 3 2 2 2 2 3 4" xfId="28318"/>
    <cellStyle name="40% - Accent3 3 2 2 2 2 4" xfId="28319"/>
    <cellStyle name="40% - Accent3 3 2 2 2 2 4 2" xfId="28320"/>
    <cellStyle name="40% - Accent3 3 2 2 2 2 4 2 2" xfId="28321"/>
    <cellStyle name="40% - Accent3 3 2 2 2 2 4 3" xfId="28322"/>
    <cellStyle name="40% - Accent3 3 2 2 2 2 5" xfId="28323"/>
    <cellStyle name="40% - Accent3 3 2 2 2 2 5 2" xfId="28324"/>
    <cellStyle name="40% - Accent3 3 2 2 2 2 6" xfId="28325"/>
    <cellStyle name="40% - Accent3 3 2 2 2 3" xfId="28326"/>
    <cellStyle name="40% - Accent3 3 2 2 2 3 2" xfId="28327"/>
    <cellStyle name="40% - Accent3 3 2 2 2 3 2 2" xfId="28328"/>
    <cellStyle name="40% - Accent3 3 2 2 2 3 2 2 2" xfId="28329"/>
    <cellStyle name="40% - Accent3 3 2 2 2 3 2 2 2 2" xfId="28330"/>
    <cellStyle name="40% - Accent3 3 2 2 2 3 2 2 3" xfId="28331"/>
    <cellStyle name="40% - Accent3 3 2 2 2 3 2 3" xfId="28332"/>
    <cellStyle name="40% - Accent3 3 2 2 2 3 2 3 2" xfId="28333"/>
    <cellStyle name="40% - Accent3 3 2 2 2 3 2 4" xfId="28334"/>
    <cellStyle name="40% - Accent3 3 2 2 2 3 3" xfId="28335"/>
    <cellStyle name="40% - Accent3 3 2 2 2 3 3 2" xfId="28336"/>
    <cellStyle name="40% - Accent3 3 2 2 2 3 3 2 2" xfId="28337"/>
    <cellStyle name="40% - Accent3 3 2 2 2 3 3 3" xfId="28338"/>
    <cellStyle name="40% - Accent3 3 2 2 2 3 4" xfId="28339"/>
    <cellStyle name="40% - Accent3 3 2 2 2 3 4 2" xfId="28340"/>
    <cellStyle name="40% - Accent3 3 2 2 2 3 5" xfId="28341"/>
    <cellStyle name="40% - Accent3 3 2 2 2 4" xfId="28342"/>
    <cellStyle name="40% - Accent3 3 2 2 2 4 2" xfId="28343"/>
    <cellStyle name="40% - Accent3 3 2 2 2 4 2 2" xfId="28344"/>
    <cellStyle name="40% - Accent3 3 2 2 2 4 2 2 2" xfId="28345"/>
    <cellStyle name="40% - Accent3 3 2 2 2 4 2 3" xfId="28346"/>
    <cellStyle name="40% - Accent3 3 2 2 2 4 3" xfId="28347"/>
    <cellStyle name="40% - Accent3 3 2 2 2 4 3 2" xfId="28348"/>
    <cellStyle name="40% - Accent3 3 2 2 2 4 4" xfId="28349"/>
    <cellStyle name="40% - Accent3 3 2 2 2 5" xfId="28350"/>
    <cellStyle name="40% - Accent3 3 2 2 2 5 2" xfId="28351"/>
    <cellStyle name="40% - Accent3 3 2 2 2 5 2 2" xfId="28352"/>
    <cellStyle name="40% - Accent3 3 2 2 2 5 3" xfId="28353"/>
    <cellStyle name="40% - Accent3 3 2 2 2 6" xfId="28354"/>
    <cellStyle name="40% - Accent3 3 2 2 2 6 2" xfId="28355"/>
    <cellStyle name="40% - Accent3 3 2 2 2 7" xfId="28356"/>
    <cellStyle name="40% - Accent3 3 2 2 3" xfId="28357"/>
    <cellStyle name="40% - Accent3 3 2 2 3 2" xfId="28358"/>
    <cellStyle name="40% - Accent3 3 2 2 3 2 2" xfId="28359"/>
    <cellStyle name="40% - Accent3 3 2 2 3 2 2 2" xfId="28360"/>
    <cellStyle name="40% - Accent3 3 2 2 3 2 2 2 2" xfId="28361"/>
    <cellStyle name="40% - Accent3 3 2 2 3 2 2 2 2 2" xfId="28362"/>
    <cellStyle name="40% - Accent3 3 2 2 3 2 2 2 3" xfId="28363"/>
    <cellStyle name="40% - Accent3 3 2 2 3 2 2 3" xfId="28364"/>
    <cellStyle name="40% - Accent3 3 2 2 3 2 2 3 2" xfId="28365"/>
    <cellStyle name="40% - Accent3 3 2 2 3 2 2 4" xfId="28366"/>
    <cellStyle name="40% - Accent3 3 2 2 3 2 3" xfId="28367"/>
    <cellStyle name="40% - Accent3 3 2 2 3 2 3 2" xfId="28368"/>
    <cellStyle name="40% - Accent3 3 2 2 3 2 3 2 2" xfId="28369"/>
    <cellStyle name="40% - Accent3 3 2 2 3 2 3 3" xfId="28370"/>
    <cellStyle name="40% - Accent3 3 2 2 3 2 4" xfId="28371"/>
    <cellStyle name="40% - Accent3 3 2 2 3 2 4 2" xfId="28372"/>
    <cellStyle name="40% - Accent3 3 2 2 3 2 5" xfId="28373"/>
    <cellStyle name="40% - Accent3 3 2 2 3 3" xfId="28374"/>
    <cellStyle name="40% - Accent3 3 2 2 3 3 2" xfId="28375"/>
    <cellStyle name="40% - Accent3 3 2 2 3 3 2 2" xfId="28376"/>
    <cellStyle name="40% - Accent3 3 2 2 3 3 2 2 2" xfId="28377"/>
    <cellStyle name="40% - Accent3 3 2 2 3 3 2 3" xfId="28378"/>
    <cellStyle name="40% - Accent3 3 2 2 3 3 3" xfId="28379"/>
    <cellStyle name="40% - Accent3 3 2 2 3 3 3 2" xfId="28380"/>
    <cellStyle name="40% - Accent3 3 2 2 3 3 4" xfId="28381"/>
    <cellStyle name="40% - Accent3 3 2 2 3 4" xfId="28382"/>
    <cellStyle name="40% - Accent3 3 2 2 3 4 2" xfId="28383"/>
    <cellStyle name="40% - Accent3 3 2 2 3 4 2 2" xfId="28384"/>
    <cellStyle name="40% - Accent3 3 2 2 3 4 3" xfId="28385"/>
    <cellStyle name="40% - Accent3 3 2 2 3 5" xfId="28386"/>
    <cellStyle name="40% - Accent3 3 2 2 3 5 2" xfId="28387"/>
    <cellStyle name="40% - Accent3 3 2 2 3 6" xfId="28388"/>
    <cellStyle name="40% - Accent3 3 2 2 4" xfId="28389"/>
    <cellStyle name="40% - Accent3 3 2 2 4 2" xfId="28390"/>
    <cellStyle name="40% - Accent3 3 2 2 4 2 2" xfId="28391"/>
    <cellStyle name="40% - Accent3 3 2 2 4 2 2 2" xfId="28392"/>
    <cellStyle name="40% - Accent3 3 2 2 4 2 2 2 2" xfId="28393"/>
    <cellStyle name="40% - Accent3 3 2 2 4 2 2 3" xfId="28394"/>
    <cellStyle name="40% - Accent3 3 2 2 4 2 3" xfId="28395"/>
    <cellStyle name="40% - Accent3 3 2 2 4 2 3 2" xfId="28396"/>
    <cellStyle name="40% - Accent3 3 2 2 4 2 4" xfId="28397"/>
    <cellStyle name="40% - Accent3 3 2 2 4 3" xfId="28398"/>
    <cellStyle name="40% - Accent3 3 2 2 4 3 2" xfId="28399"/>
    <cellStyle name="40% - Accent3 3 2 2 4 3 2 2" xfId="28400"/>
    <cellStyle name="40% - Accent3 3 2 2 4 3 3" xfId="28401"/>
    <cellStyle name="40% - Accent3 3 2 2 4 4" xfId="28402"/>
    <cellStyle name="40% - Accent3 3 2 2 4 4 2" xfId="28403"/>
    <cellStyle name="40% - Accent3 3 2 2 4 5" xfId="28404"/>
    <cellStyle name="40% - Accent3 3 2 2 5" xfId="28405"/>
    <cellStyle name="40% - Accent3 3 2 2 5 2" xfId="28406"/>
    <cellStyle name="40% - Accent3 3 2 2 5 2 2" xfId="28407"/>
    <cellStyle name="40% - Accent3 3 2 2 5 2 2 2" xfId="28408"/>
    <cellStyle name="40% - Accent3 3 2 2 5 2 3" xfId="28409"/>
    <cellStyle name="40% - Accent3 3 2 2 5 3" xfId="28410"/>
    <cellStyle name="40% - Accent3 3 2 2 5 3 2" xfId="28411"/>
    <cellStyle name="40% - Accent3 3 2 2 5 4" xfId="28412"/>
    <cellStyle name="40% - Accent3 3 2 2 6" xfId="28413"/>
    <cellStyle name="40% - Accent3 3 2 2 6 2" xfId="28414"/>
    <cellStyle name="40% - Accent3 3 2 2 6 2 2" xfId="28415"/>
    <cellStyle name="40% - Accent3 3 2 2 6 3" xfId="28416"/>
    <cellStyle name="40% - Accent3 3 2 2 7" xfId="28417"/>
    <cellStyle name="40% - Accent3 3 2 2 7 2" xfId="28418"/>
    <cellStyle name="40% - Accent3 3 2 2 8" xfId="28419"/>
    <cellStyle name="40% - Accent3 3 2 3" xfId="28420"/>
    <cellStyle name="40% - Accent3 3 2 3 2" xfId="28421"/>
    <cellStyle name="40% - Accent3 3 2 3 2 2" xfId="28422"/>
    <cellStyle name="40% - Accent3 3 2 3 2 2 2" xfId="28423"/>
    <cellStyle name="40% - Accent3 3 2 3 2 2 2 2" xfId="28424"/>
    <cellStyle name="40% - Accent3 3 2 3 2 2 2 2 2" xfId="28425"/>
    <cellStyle name="40% - Accent3 3 2 3 2 2 2 2 2 2" xfId="28426"/>
    <cellStyle name="40% - Accent3 3 2 3 2 2 2 2 3" xfId="28427"/>
    <cellStyle name="40% - Accent3 3 2 3 2 2 2 3" xfId="28428"/>
    <cellStyle name="40% - Accent3 3 2 3 2 2 2 3 2" xfId="28429"/>
    <cellStyle name="40% - Accent3 3 2 3 2 2 2 4" xfId="28430"/>
    <cellStyle name="40% - Accent3 3 2 3 2 2 3" xfId="28431"/>
    <cellStyle name="40% - Accent3 3 2 3 2 2 3 2" xfId="28432"/>
    <cellStyle name="40% - Accent3 3 2 3 2 2 3 2 2" xfId="28433"/>
    <cellStyle name="40% - Accent3 3 2 3 2 2 3 3" xfId="28434"/>
    <cellStyle name="40% - Accent3 3 2 3 2 2 4" xfId="28435"/>
    <cellStyle name="40% - Accent3 3 2 3 2 2 4 2" xfId="28436"/>
    <cellStyle name="40% - Accent3 3 2 3 2 2 5" xfId="28437"/>
    <cellStyle name="40% - Accent3 3 2 3 2 3" xfId="28438"/>
    <cellStyle name="40% - Accent3 3 2 3 2 3 2" xfId="28439"/>
    <cellStyle name="40% - Accent3 3 2 3 2 3 2 2" xfId="28440"/>
    <cellStyle name="40% - Accent3 3 2 3 2 3 2 2 2" xfId="28441"/>
    <cellStyle name="40% - Accent3 3 2 3 2 3 2 3" xfId="28442"/>
    <cellStyle name="40% - Accent3 3 2 3 2 3 3" xfId="28443"/>
    <cellStyle name="40% - Accent3 3 2 3 2 3 3 2" xfId="28444"/>
    <cellStyle name="40% - Accent3 3 2 3 2 3 4" xfId="28445"/>
    <cellStyle name="40% - Accent3 3 2 3 2 4" xfId="28446"/>
    <cellStyle name="40% - Accent3 3 2 3 2 4 2" xfId="28447"/>
    <cellStyle name="40% - Accent3 3 2 3 2 4 2 2" xfId="28448"/>
    <cellStyle name="40% - Accent3 3 2 3 2 4 3" xfId="28449"/>
    <cellStyle name="40% - Accent3 3 2 3 2 5" xfId="28450"/>
    <cellStyle name="40% - Accent3 3 2 3 2 5 2" xfId="28451"/>
    <cellStyle name="40% - Accent3 3 2 3 2 6" xfId="28452"/>
    <cellStyle name="40% - Accent3 3 2 3 3" xfId="28453"/>
    <cellStyle name="40% - Accent3 3 2 3 3 2" xfId="28454"/>
    <cellStyle name="40% - Accent3 3 2 3 3 2 2" xfId="28455"/>
    <cellStyle name="40% - Accent3 3 2 3 3 2 2 2" xfId="28456"/>
    <cellStyle name="40% - Accent3 3 2 3 3 2 2 2 2" xfId="28457"/>
    <cellStyle name="40% - Accent3 3 2 3 3 2 2 3" xfId="28458"/>
    <cellStyle name="40% - Accent3 3 2 3 3 2 3" xfId="28459"/>
    <cellStyle name="40% - Accent3 3 2 3 3 2 3 2" xfId="28460"/>
    <cellStyle name="40% - Accent3 3 2 3 3 2 4" xfId="28461"/>
    <cellStyle name="40% - Accent3 3 2 3 3 3" xfId="28462"/>
    <cellStyle name="40% - Accent3 3 2 3 3 3 2" xfId="28463"/>
    <cellStyle name="40% - Accent3 3 2 3 3 3 2 2" xfId="28464"/>
    <cellStyle name="40% - Accent3 3 2 3 3 3 3" xfId="28465"/>
    <cellStyle name="40% - Accent3 3 2 3 3 4" xfId="28466"/>
    <cellStyle name="40% - Accent3 3 2 3 3 4 2" xfId="28467"/>
    <cellStyle name="40% - Accent3 3 2 3 3 5" xfId="28468"/>
    <cellStyle name="40% - Accent3 3 2 3 4" xfId="28469"/>
    <cellStyle name="40% - Accent3 3 2 3 4 2" xfId="28470"/>
    <cellStyle name="40% - Accent3 3 2 3 4 2 2" xfId="28471"/>
    <cellStyle name="40% - Accent3 3 2 3 4 2 2 2" xfId="28472"/>
    <cellStyle name="40% - Accent3 3 2 3 4 2 3" xfId="28473"/>
    <cellStyle name="40% - Accent3 3 2 3 4 3" xfId="28474"/>
    <cellStyle name="40% - Accent3 3 2 3 4 3 2" xfId="28475"/>
    <cellStyle name="40% - Accent3 3 2 3 4 4" xfId="28476"/>
    <cellStyle name="40% - Accent3 3 2 3 5" xfId="28477"/>
    <cellStyle name="40% - Accent3 3 2 3 5 2" xfId="28478"/>
    <cellStyle name="40% - Accent3 3 2 3 5 2 2" xfId="28479"/>
    <cellStyle name="40% - Accent3 3 2 3 5 3" xfId="28480"/>
    <cellStyle name="40% - Accent3 3 2 3 6" xfId="28481"/>
    <cellStyle name="40% - Accent3 3 2 3 6 2" xfId="28482"/>
    <cellStyle name="40% - Accent3 3 2 3 7" xfId="28483"/>
    <cellStyle name="40% - Accent3 3 2 4" xfId="28484"/>
    <cellStyle name="40% - Accent3 3 2 4 2" xfId="28485"/>
    <cellStyle name="40% - Accent3 3 2 4 2 2" xfId="28486"/>
    <cellStyle name="40% - Accent3 3 2 4 2 2 2" xfId="28487"/>
    <cellStyle name="40% - Accent3 3 2 4 2 2 2 2" xfId="28488"/>
    <cellStyle name="40% - Accent3 3 2 4 2 2 2 2 2" xfId="28489"/>
    <cellStyle name="40% - Accent3 3 2 4 2 2 2 3" xfId="28490"/>
    <cellStyle name="40% - Accent3 3 2 4 2 2 3" xfId="28491"/>
    <cellStyle name="40% - Accent3 3 2 4 2 2 3 2" xfId="28492"/>
    <cellStyle name="40% - Accent3 3 2 4 2 2 4" xfId="28493"/>
    <cellStyle name="40% - Accent3 3 2 4 2 3" xfId="28494"/>
    <cellStyle name="40% - Accent3 3 2 4 2 3 2" xfId="28495"/>
    <cellStyle name="40% - Accent3 3 2 4 2 3 2 2" xfId="28496"/>
    <cellStyle name="40% - Accent3 3 2 4 2 3 3" xfId="28497"/>
    <cellStyle name="40% - Accent3 3 2 4 2 4" xfId="28498"/>
    <cellStyle name="40% - Accent3 3 2 4 2 4 2" xfId="28499"/>
    <cellStyle name="40% - Accent3 3 2 4 2 5" xfId="28500"/>
    <cellStyle name="40% - Accent3 3 2 4 3" xfId="28501"/>
    <cellStyle name="40% - Accent3 3 2 4 3 2" xfId="28502"/>
    <cellStyle name="40% - Accent3 3 2 4 3 2 2" xfId="28503"/>
    <cellStyle name="40% - Accent3 3 2 4 3 2 2 2" xfId="28504"/>
    <cellStyle name="40% - Accent3 3 2 4 3 2 3" xfId="28505"/>
    <cellStyle name="40% - Accent3 3 2 4 3 3" xfId="28506"/>
    <cellStyle name="40% - Accent3 3 2 4 3 3 2" xfId="28507"/>
    <cellStyle name="40% - Accent3 3 2 4 3 4" xfId="28508"/>
    <cellStyle name="40% - Accent3 3 2 4 4" xfId="28509"/>
    <cellStyle name="40% - Accent3 3 2 4 4 2" xfId="28510"/>
    <cellStyle name="40% - Accent3 3 2 4 4 2 2" xfId="28511"/>
    <cellStyle name="40% - Accent3 3 2 4 4 3" xfId="28512"/>
    <cellStyle name="40% - Accent3 3 2 4 5" xfId="28513"/>
    <cellStyle name="40% - Accent3 3 2 4 5 2" xfId="28514"/>
    <cellStyle name="40% - Accent3 3 2 4 6" xfId="28515"/>
    <cellStyle name="40% - Accent3 3 2 5" xfId="28516"/>
    <cellStyle name="40% - Accent3 3 2 5 2" xfId="28517"/>
    <cellStyle name="40% - Accent3 3 2 5 2 2" xfId="28518"/>
    <cellStyle name="40% - Accent3 3 2 5 2 2 2" xfId="28519"/>
    <cellStyle name="40% - Accent3 3 2 5 2 2 2 2" xfId="28520"/>
    <cellStyle name="40% - Accent3 3 2 5 2 2 3" xfId="28521"/>
    <cellStyle name="40% - Accent3 3 2 5 2 3" xfId="28522"/>
    <cellStyle name="40% - Accent3 3 2 5 2 3 2" xfId="28523"/>
    <cellStyle name="40% - Accent3 3 2 5 2 4" xfId="28524"/>
    <cellStyle name="40% - Accent3 3 2 5 3" xfId="28525"/>
    <cellStyle name="40% - Accent3 3 2 5 3 2" xfId="28526"/>
    <cellStyle name="40% - Accent3 3 2 5 3 2 2" xfId="28527"/>
    <cellStyle name="40% - Accent3 3 2 5 3 3" xfId="28528"/>
    <cellStyle name="40% - Accent3 3 2 5 4" xfId="28529"/>
    <cellStyle name="40% - Accent3 3 2 5 4 2" xfId="28530"/>
    <cellStyle name="40% - Accent3 3 2 5 5" xfId="28531"/>
    <cellStyle name="40% - Accent3 3 2 6" xfId="28532"/>
    <cellStyle name="40% - Accent3 3 2 6 2" xfId="28533"/>
    <cellStyle name="40% - Accent3 3 2 6 2 2" xfId="28534"/>
    <cellStyle name="40% - Accent3 3 2 6 2 2 2" xfId="28535"/>
    <cellStyle name="40% - Accent3 3 2 6 2 3" xfId="28536"/>
    <cellStyle name="40% - Accent3 3 2 6 3" xfId="28537"/>
    <cellStyle name="40% - Accent3 3 2 6 3 2" xfId="28538"/>
    <cellStyle name="40% - Accent3 3 2 6 4" xfId="28539"/>
    <cellStyle name="40% - Accent3 3 2 7" xfId="28540"/>
    <cellStyle name="40% - Accent3 3 2 7 2" xfId="28541"/>
    <cellStyle name="40% - Accent3 3 2 7 2 2" xfId="28542"/>
    <cellStyle name="40% - Accent3 3 2 7 3" xfId="28543"/>
    <cellStyle name="40% - Accent3 3 2 8" xfId="28544"/>
    <cellStyle name="40% - Accent3 3 2 8 2" xfId="28545"/>
    <cellStyle name="40% - Accent3 3 2 9" xfId="28546"/>
    <cellStyle name="40% - Accent3 3 3" xfId="28547"/>
    <cellStyle name="40% - Accent3 3 3 2" xfId="28548"/>
    <cellStyle name="40% - Accent3 3 3 2 2" xfId="28549"/>
    <cellStyle name="40% - Accent3 3 3 2 2 2" xfId="28550"/>
    <cellStyle name="40% - Accent3 3 3 2 2 2 2" xfId="28551"/>
    <cellStyle name="40% - Accent3 3 3 2 2 2 2 2" xfId="28552"/>
    <cellStyle name="40% - Accent3 3 3 2 2 2 2 2 2" xfId="28553"/>
    <cellStyle name="40% - Accent3 3 3 2 2 2 2 2 2 2" xfId="28554"/>
    <cellStyle name="40% - Accent3 3 3 2 2 2 2 2 3" xfId="28555"/>
    <cellStyle name="40% - Accent3 3 3 2 2 2 2 3" xfId="28556"/>
    <cellStyle name="40% - Accent3 3 3 2 2 2 2 3 2" xfId="28557"/>
    <cellStyle name="40% - Accent3 3 3 2 2 2 2 4" xfId="28558"/>
    <cellStyle name="40% - Accent3 3 3 2 2 2 3" xfId="28559"/>
    <cellStyle name="40% - Accent3 3 3 2 2 2 3 2" xfId="28560"/>
    <cellStyle name="40% - Accent3 3 3 2 2 2 3 2 2" xfId="28561"/>
    <cellStyle name="40% - Accent3 3 3 2 2 2 3 3" xfId="28562"/>
    <cellStyle name="40% - Accent3 3 3 2 2 2 4" xfId="28563"/>
    <cellStyle name="40% - Accent3 3 3 2 2 2 4 2" xfId="28564"/>
    <cellStyle name="40% - Accent3 3 3 2 2 2 5" xfId="28565"/>
    <cellStyle name="40% - Accent3 3 3 2 2 3" xfId="28566"/>
    <cellStyle name="40% - Accent3 3 3 2 2 3 2" xfId="28567"/>
    <cellStyle name="40% - Accent3 3 3 2 2 3 2 2" xfId="28568"/>
    <cellStyle name="40% - Accent3 3 3 2 2 3 2 2 2" xfId="28569"/>
    <cellStyle name="40% - Accent3 3 3 2 2 3 2 3" xfId="28570"/>
    <cellStyle name="40% - Accent3 3 3 2 2 3 3" xfId="28571"/>
    <cellStyle name="40% - Accent3 3 3 2 2 3 3 2" xfId="28572"/>
    <cellStyle name="40% - Accent3 3 3 2 2 3 4" xfId="28573"/>
    <cellStyle name="40% - Accent3 3 3 2 2 4" xfId="28574"/>
    <cellStyle name="40% - Accent3 3 3 2 2 4 2" xfId="28575"/>
    <cellStyle name="40% - Accent3 3 3 2 2 4 2 2" xfId="28576"/>
    <cellStyle name="40% - Accent3 3 3 2 2 4 3" xfId="28577"/>
    <cellStyle name="40% - Accent3 3 3 2 2 5" xfId="28578"/>
    <cellStyle name="40% - Accent3 3 3 2 2 5 2" xfId="28579"/>
    <cellStyle name="40% - Accent3 3 3 2 2 6" xfId="28580"/>
    <cellStyle name="40% - Accent3 3 3 2 3" xfId="28581"/>
    <cellStyle name="40% - Accent3 3 3 2 3 2" xfId="28582"/>
    <cellStyle name="40% - Accent3 3 3 2 3 2 2" xfId="28583"/>
    <cellStyle name="40% - Accent3 3 3 2 3 2 2 2" xfId="28584"/>
    <cellStyle name="40% - Accent3 3 3 2 3 2 2 2 2" xfId="28585"/>
    <cellStyle name="40% - Accent3 3 3 2 3 2 2 3" xfId="28586"/>
    <cellStyle name="40% - Accent3 3 3 2 3 2 3" xfId="28587"/>
    <cellStyle name="40% - Accent3 3 3 2 3 2 3 2" xfId="28588"/>
    <cellStyle name="40% - Accent3 3 3 2 3 2 4" xfId="28589"/>
    <cellStyle name="40% - Accent3 3 3 2 3 3" xfId="28590"/>
    <cellStyle name="40% - Accent3 3 3 2 3 3 2" xfId="28591"/>
    <cellStyle name="40% - Accent3 3 3 2 3 3 2 2" xfId="28592"/>
    <cellStyle name="40% - Accent3 3 3 2 3 3 3" xfId="28593"/>
    <cellStyle name="40% - Accent3 3 3 2 3 4" xfId="28594"/>
    <cellStyle name="40% - Accent3 3 3 2 3 4 2" xfId="28595"/>
    <cellStyle name="40% - Accent3 3 3 2 3 5" xfId="28596"/>
    <cellStyle name="40% - Accent3 3 3 2 4" xfId="28597"/>
    <cellStyle name="40% - Accent3 3 3 2 4 2" xfId="28598"/>
    <cellStyle name="40% - Accent3 3 3 2 4 2 2" xfId="28599"/>
    <cellStyle name="40% - Accent3 3 3 2 4 2 2 2" xfId="28600"/>
    <cellStyle name="40% - Accent3 3 3 2 4 2 3" xfId="28601"/>
    <cellStyle name="40% - Accent3 3 3 2 4 3" xfId="28602"/>
    <cellStyle name="40% - Accent3 3 3 2 4 3 2" xfId="28603"/>
    <cellStyle name="40% - Accent3 3 3 2 4 4" xfId="28604"/>
    <cellStyle name="40% - Accent3 3 3 2 5" xfId="28605"/>
    <cellStyle name="40% - Accent3 3 3 2 5 2" xfId="28606"/>
    <cellStyle name="40% - Accent3 3 3 2 5 2 2" xfId="28607"/>
    <cellStyle name="40% - Accent3 3 3 2 5 3" xfId="28608"/>
    <cellStyle name="40% - Accent3 3 3 2 6" xfId="28609"/>
    <cellStyle name="40% - Accent3 3 3 2 6 2" xfId="28610"/>
    <cellStyle name="40% - Accent3 3 3 2 7" xfId="28611"/>
    <cellStyle name="40% - Accent3 3 3 3" xfId="28612"/>
    <cellStyle name="40% - Accent3 3 3 3 2" xfId="28613"/>
    <cellStyle name="40% - Accent3 3 3 3 2 2" xfId="28614"/>
    <cellStyle name="40% - Accent3 3 3 3 2 2 2" xfId="28615"/>
    <cellStyle name="40% - Accent3 3 3 3 2 2 2 2" xfId="28616"/>
    <cellStyle name="40% - Accent3 3 3 3 2 2 2 2 2" xfId="28617"/>
    <cellStyle name="40% - Accent3 3 3 3 2 2 2 3" xfId="28618"/>
    <cellStyle name="40% - Accent3 3 3 3 2 2 3" xfId="28619"/>
    <cellStyle name="40% - Accent3 3 3 3 2 2 3 2" xfId="28620"/>
    <cellStyle name="40% - Accent3 3 3 3 2 2 4" xfId="28621"/>
    <cellStyle name="40% - Accent3 3 3 3 2 3" xfId="28622"/>
    <cellStyle name="40% - Accent3 3 3 3 2 3 2" xfId="28623"/>
    <cellStyle name="40% - Accent3 3 3 3 2 3 2 2" xfId="28624"/>
    <cellStyle name="40% - Accent3 3 3 3 2 3 3" xfId="28625"/>
    <cellStyle name="40% - Accent3 3 3 3 2 4" xfId="28626"/>
    <cellStyle name="40% - Accent3 3 3 3 2 4 2" xfId="28627"/>
    <cellStyle name="40% - Accent3 3 3 3 2 5" xfId="28628"/>
    <cellStyle name="40% - Accent3 3 3 3 3" xfId="28629"/>
    <cellStyle name="40% - Accent3 3 3 3 3 2" xfId="28630"/>
    <cellStyle name="40% - Accent3 3 3 3 3 2 2" xfId="28631"/>
    <cellStyle name="40% - Accent3 3 3 3 3 2 2 2" xfId="28632"/>
    <cellStyle name="40% - Accent3 3 3 3 3 2 3" xfId="28633"/>
    <cellStyle name="40% - Accent3 3 3 3 3 3" xfId="28634"/>
    <cellStyle name="40% - Accent3 3 3 3 3 3 2" xfId="28635"/>
    <cellStyle name="40% - Accent3 3 3 3 3 4" xfId="28636"/>
    <cellStyle name="40% - Accent3 3 3 3 4" xfId="28637"/>
    <cellStyle name="40% - Accent3 3 3 3 4 2" xfId="28638"/>
    <cellStyle name="40% - Accent3 3 3 3 4 2 2" xfId="28639"/>
    <cellStyle name="40% - Accent3 3 3 3 4 3" xfId="28640"/>
    <cellStyle name="40% - Accent3 3 3 3 5" xfId="28641"/>
    <cellStyle name="40% - Accent3 3 3 3 5 2" xfId="28642"/>
    <cellStyle name="40% - Accent3 3 3 3 6" xfId="28643"/>
    <cellStyle name="40% - Accent3 3 3 4" xfId="28644"/>
    <cellStyle name="40% - Accent3 3 3 4 2" xfId="28645"/>
    <cellStyle name="40% - Accent3 3 3 4 2 2" xfId="28646"/>
    <cellStyle name="40% - Accent3 3 3 4 2 2 2" xfId="28647"/>
    <cellStyle name="40% - Accent3 3 3 4 2 2 2 2" xfId="28648"/>
    <cellStyle name="40% - Accent3 3 3 4 2 2 3" xfId="28649"/>
    <cellStyle name="40% - Accent3 3 3 4 2 3" xfId="28650"/>
    <cellStyle name="40% - Accent3 3 3 4 2 3 2" xfId="28651"/>
    <cellStyle name="40% - Accent3 3 3 4 2 4" xfId="28652"/>
    <cellStyle name="40% - Accent3 3 3 4 3" xfId="28653"/>
    <cellStyle name="40% - Accent3 3 3 4 3 2" xfId="28654"/>
    <cellStyle name="40% - Accent3 3 3 4 3 2 2" xfId="28655"/>
    <cellStyle name="40% - Accent3 3 3 4 3 3" xfId="28656"/>
    <cellStyle name="40% - Accent3 3 3 4 4" xfId="28657"/>
    <cellStyle name="40% - Accent3 3 3 4 4 2" xfId="28658"/>
    <cellStyle name="40% - Accent3 3 3 4 5" xfId="28659"/>
    <cellStyle name="40% - Accent3 3 3 5" xfId="28660"/>
    <cellStyle name="40% - Accent3 3 3 5 2" xfId="28661"/>
    <cellStyle name="40% - Accent3 3 3 5 2 2" xfId="28662"/>
    <cellStyle name="40% - Accent3 3 3 5 2 2 2" xfId="28663"/>
    <cellStyle name="40% - Accent3 3 3 5 2 3" xfId="28664"/>
    <cellStyle name="40% - Accent3 3 3 5 3" xfId="28665"/>
    <cellStyle name="40% - Accent3 3 3 5 3 2" xfId="28666"/>
    <cellStyle name="40% - Accent3 3 3 5 4" xfId="28667"/>
    <cellStyle name="40% - Accent3 3 3 6" xfId="28668"/>
    <cellStyle name="40% - Accent3 3 3 6 2" xfId="28669"/>
    <cellStyle name="40% - Accent3 3 3 6 2 2" xfId="28670"/>
    <cellStyle name="40% - Accent3 3 3 6 3" xfId="28671"/>
    <cellStyle name="40% - Accent3 3 3 7" xfId="28672"/>
    <cellStyle name="40% - Accent3 3 3 7 2" xfId="28673"/>
    <cellStyle name="40% - Accent3 3 3 8" xfId="28674"/>
    <cellStyle name="40% - Accent3 3 4" xfId="28675"/>
    <cellStyle name="40% - Accent3 3 4 2" xfId="28676"/>
    <cellStyle name="40% - Accent3 3 4 2 2" xfId="28677"/>
    <cellStyle name="40% - Accent3 3 4 2 2 2" xfId="28678"/>
    <cellStyle name="40% - Accent3 3 4 2 2 2 2" xfId="28679"/>
    <cellStyle name="40% - Accent3 3 4 2 2 2 2 2" xfId="28680"/>
    <cellStyle name="40% - Accent3 3 4 2 2 2 2 2 2" xfId="28681"/>
    <cellStyle name="40% - Accent3 3 4 2 2 2 2 3" xfId="28682"/>
    <cellStyle name="40% - Accent3 3 4 2 2 2 3" xfId="28683"/>
    <cellStyle name="40% - Accent3 3 4 2 2 2 3 2" xfId="28684"/>
    <cellStyle name="40% - Accent3 3 4 2 2 2 4" xfId="28685"/>
    <cellStyle name="40% - Accent3 3 4 2 2 3" xfId="28686"/>
    <cellStyle name="40% - Accent3 3 4 2 2 3 2" xfId="28687"/>
    <cellStyle name="40% - Accent3 3 4 2 2 3 2 2" xfId="28688"/>
    <cellStyle name="40% - Accent3 3 4 2 2 3 3" xfId="28689"/>
    <cellStyle name="40% - Accent3 3 4 2 2 4" xfId="28690"/>
    <cellStyle name="40% - Accent3 3 4 2 2 4 2" xfId="28691"/>
    <cellStyle name="40% - Accent3 3 4 2 2 5" xfId="28692"/>
    <cellStyle name="40% - Accent3 3 4 2 3" xfId="28693"/>
    <cellStyle name="40% - Accent3 3 4 2 3 2" xfId="28694"/>
    <cellStyle name="40% - Accent3 3 4 2 3 2 2" xfId="28695"/>
    <cellStyle name="40% - Accent3 3 4 2 3 2 2 2" xfId="28696"/>
    <cellStyle name="40% - Accent3 3 4 2 3 2 3" xfId="28697"/>
    <cellStyle name="40% - Accent3 3 4 2 3 3" xfId="28698"/>
    <cellStyle name="40% - Accent3 3 4 2 3 3 2" xfId="28699"/>
    <cellStyle name="40% - Accent3 3 4 2 3 4" xfId="28700"/>
    <cellStyle name="40% - Accent3 3 4 2 4" xfId="28701"/>
    <cellStyle name="40% - Accent3 3 4 2 4 2" xfId="28702"/>
    <cellStyle name="40% - Accent3 3 4 2 4 2 2" xfId="28703"/>
    <cellStyle name="40% - Accent3 3 4 2 4 3" xfId="28704"/>
    <cellStyle name="40% - Accent3 3 4 2 5" xfId="28705"/>
    <cellStyle name="40% - Accent3 3 4 2 5 2" xfId="28706"/>
    <cellStyle name="40% - Accent3 3 4 2 6" xfId="28707"/>
    <cellStyle name="40% - Accent3 3 4 3" xfId="28708"/>
    <cellStyle name="40% - Accent3 3 4 3 2" xfId="28709"/>
    <cellStyle name="40% - Accent3 3 4 3 2 2" xfId="28710"/>
    <cellStyle name="40% - Accent3 3 4 3 2 2 2" xfId="28711"/>
    <cellStyle name="40% - Accent3 3 4 3 2 2 2 2" xfId="28712"/>
    <cellStyle name="40% - Accent3 3 4 3 2 2 3" xfId="28713"/>
    <cellStyle name="40% - Accent3 3 4 3 2 3" xfId="28714"/>
    <cellStyle name="40% - Accent3 3 4 3 2 3 2" xfId="28715"/>
    <cellStyle name="40% - Accent3 3 4 3 2 4" xfId="28716"/>
    <cellStyle name="40% - Accent3 3 4 3 3" xfId="28717"/>
    <cellStyle name="40% - Accent3 3 4 3 3 2" xfId="28718"/>
    <cellStyle name="40% - Accent3 3 4 3 3 2 2" xfId="28719"/>
    <cellStyle name="40% - Accent3 3 4 3 3 3" xfId="28720"/>
    <cellStyle name="40% - Accent3 3 4 3 4" xfId="28721"/>
    <cellStyle name="40% - Accent3 3 4 3 4 2" xfId="28722"/>
    <cellStyle name="40% - Accent3 3 4 3 5" xfId="28723"/>
    <cellStyle name="40% - Accent3 3 4 4" xfId="28724"/>
    <cellStyle name="40% - Accent3 3 4 4 2" xfId="28725"/>
    <cellStyle name="40% - Accent3 3 4 4 2 2" xfId="28726"/>
    <cellStyle name="40% - Accent3 3 4 4 2 2 2" xfId="28727"/>
    <cellStyle name="40% - Accent3 3 4 4 2 3" xfId="28728"/>
    <cellStyle name="40% - Accent3 3 4 4 3" xfId="28729"/>
    <cellStyle name="40% - Accent3 3 4 4 3 2" xfId="28730"/>
    <cellStyle name="40% - Accent3 3 4 4 4" xfId="28731"/>
    <cellStyle name="40% - Accent3 3 4 5" xfId="28732"/>
    <cellStyle name="40% - Accent3 3 4 5 2" xfId="28733"/>
    <cellStyle name="40% - Accent3 3 4 5 2 2" xfId="28734"/>
    <cellStyle name="40% - Accent3 3 4 5 3" xfId="28735"/>
    <cellStyle name="40% - Accent3 3 4 6" xfId="28736"/>
    <cellStyle name="40% - Accent3 3 4 6 2" xfId="28737"/>
    <cellStyle name="40% - Accent3 3 4 7" xfId="28738"/>
    <cellStyle name="40% - Accent3 3 5" xfId="28739"/>
    <cellStyle name="40% - Accent3 3 5 2" xfId="28740"/>
    <cellStyle name="40% - Accent3 3 5 2 2" xfId="28741"/>
    <cellStyle name="40% - Accent3 3 5 2 2 2" xfId="28742"/>
    <cellStyle name="40% - Accent3 3 5 2 2 2 2" xfId="28743"/>
    <cellStyle name="40% - Accent3 3 5 2 2 2 2 2" xfId="28744"/>
    <cellStyle name="40% - Accent3 3 5 2 2 2 3" xfId="28745"/>
    <cellStyle name="40% - Accent3 3 5 2 2 3" xfId="28746"/>
    <cellStyle name="40% - Accent3 3 5 2 2 3 2" xfId="28747"/>
    <cellStyle name="40% - Accent3 3 5 2 2 4" xfId="28748"/>
    <cellStyle name="40% - Accent3 3 5 2 3" xfId="28749"/>
    <cellStyle name="40% - Accent3 3 5 2 3 2" xfId="28750"/>
    <cellStyle name="40% - Accent3 3 5 2 3 2 2" xfId="28751"/>
    <cellStyle name="40% - Accent3 3 5 2 3 3" xfId="28752"/>
    <cellStyle name="40% - Accent3 3 5 2 4" xfId="28753"/>
    <cellStyle name="40% - Accent3 3 5 2 4 2" xfId="28754"/>
    <cellStyle name="40% - Accent3 3 5 2 5" xfId="28755"/>
    <cellStyle name="40% - Accent3 3 5 3" xfId="28756"/>
    <cellStyle name="40% - Accent3 3 5 3 2" xfId="28757"/>
    <cellStyle name="40% - Accent3 3 5 3 2 2" xfId="28758"/>
    <cellStyle name="40% - Accent3 3 5 3 2 2 2" xfId="28759"/>
    <cellStyle name="40% - Accent3 3 5 3 2 3" xfId="28760"/>
    <cellStyle name="40% - Accent3 3 5 3 3" xfId="28761"/>
    <cellStyle name="40% - Accent3 3 5 3 3 2" xfId="28762"/>
    <cellStyle name="40% - Accent3 3 5 3 4" xfId="28763"/>
    <cellStyle name="40% - Accent3 3 5 4" xfId="28764"/>
    <cellStyle name="40% - Accent3 3 5 4 2" xfId="28765"/>
    <cellStyle name="40% - Accent3 3 5 4 2 2" xfId="28766"/>
    <cellStyle name="40% - Accent3 3 5 4 3" xfId="28767"/>
    <cellStyle name="40% - Accent3 3 5 5" xfId="28768"/>
    <cellStyle name="40% - Accent3 3 5 5 2" xfId="28769"/>
    <cellStyle name="40% - Accent3 3 5 6" xfId="28770"/>
    <cellStyle name="40% - Accent3 3 6" xfId="28771"/>
    <cellStyle name="40% - Accent3 3 6 2" xfId="28772"/>
    <cellStyle name="40% - Accent3 3 6 2 2" xfId="28773"/>
    <cellStyle name="40% - Accent3 3 6 2 2 2" xfId="28774"/>
    <cellStyle name="40% - Accent3 3 6 2 2 2 2" xfId="28775"/>
    <cellStyle name="40% - Accent3 3 6 2 2 3" xfId="28776"/>
    <cellStyle name="40% - Accent3 3 6 2 3" xfId="28777"/>
    <cellStyle name="40% - Accent3 3 6 2 3 2" xfId="28778"/>
    <cellStyle name="40% - Accent3 3 6 2 4" xfId="28779"/>
    <cellStyle name="40% - Accent3 3 6 3" xfId="28780"/>
    <cellStyle name="40% - Accent3 3 6 3 2" xfId="28781"/>
    <cellStyle name="40% - Accent3 3 6 3 2 2" xfId="28782"/>
    <cellStyle name="40% - Accent3 3 6 3 3" xfId="28783"/>
    <cellStyle name="40% - Accent3 3 6 4" xfId="28784"/>
    <cellStyle name="40% - Accent3 3 6 4 2" xfId="28785"/>
    <cellStyle name="40% - Accent3 3 6 5" xfId="28786"/>
    <cellStyle name="40% - Accent3 3 7" xfId="28787"/>
    <cellStyle name="40% - Accent3 3 7 2" xfId="28788"/>
    <cellStyle name="40% - Accent3 3 7 2 2" xfId="28789"/>
    <cellStyle name="40% - Accent3 3 7 2 2 2" xfId="28790"/>
    <cellStyle name="40% - Accent3 3 7 2 3" xfId="28791"/>
    <cellStyle name="40% - Accent3 3 7 3" xfId="28792"/>
    <cellStyle name="40% - Accent3 3 7 3 2" xfId="28793"/>
    <cellStyle name="40% - Accent3 3 7 4" xfId="28794"/>
    <cellStyle name="40% - Accent3 3 8" xfId="28795"/>
    <cellStyle name="40% - Accent3 3 8 2" xfId="28796"/>
    <cellStyle name="40% - Accent3 3 8 2 2" xfId="28797"/>
    <cellStyle name="40% - Accent3 3 8 3" xfId="28798"/>
    <cellStyle name="40% - Accent3 3 9" xfId="28799"/>
    <cellStyle name="40% - Accent3 3 9 2" xfId="28800"/>
    <cellStyle name="40% - Accent3 4" xfId="28801"/>
    <cellStyle name="40% - Accent3 4 2" xfId="28802"/>
    <cellStyle name="40% - Accent3 4 2 2" xfId="28803"/>
    <cellStyle name="40% - Accent3 4 2 2 2" xfId="28804"/>
    <cellStyle name="40% - Accent3 4 2 2 2 2" xfId="28805"/>
    <cellStyle name="40% - Accent3 4 2 2 2 2 2" xfId="28806"/>
    <cellStyle name="40% - Accent3 4 2 2 2 2 2 2" xfId="28807"/>
    <cellStyle name="40% - Accent3 4 2 2 2 2 2 2 2" xfId="28808"/>
    <cellStyle name="40% - Accent3 4 2 2 2 2 2 2 2 2" xfId="28809"/>
    <cellStyle name="40% - Accent3 4 2 2 2 2 2 2 3" xfId="28810"/>
    <cellStyle name="40% - Accent3 4 2 2 2 2 2 3" xfId="28811"/>
    <cellStyle name="40% - Accent3 4 2 2 2 2 2 3 2" xfId="28812"/>
    <cellStyle name="40% - Accent3 4 2 2 2 2 2 4" xfId="28813"/>
    <cellStyle name="40% - Accent3 4 2 2 2 2 3" xfId="28814"/>
    <cellStyle name="40% - Accent3 4 2 2 2 2 3 2" xfId="28815"/>
    <cellStyle name="40% - Accent3 4 2 2 2 2 3 2 2" xfId="28816"/>
    <cellStyle name="40% - Accent3 4 2 2 2 2 3 3" xfId="28817"/>
    <cellStyle name="40% - Accent3 4 2 2 2 2 4" xfId="28818"/>
    <cellStyle name="40% - Accent3 4 2 2 2 2 4 2" xfId="28819"/>
    <cellStyle name="40% - Accent3 4 2 2 2 2 5" xfId="28820"/>
    <cellStyle name="40% - Accent3 4 2 2 2 3" xfId="28821"/>
    <cellStyle name="40% - Accent3 4 2 2 2 3 2" xfId="28822"/>
    <cellStyle name="40% - Accent3 4 2 2 2 3 2 2" xfId="28823"/>
    <cellStyle name="40% - Accent3 4 2 2 2 3 2 2 2" xfId="28824"/>
    <cellStyle name="40% - Accent3 4 2 2 2 3 2 3" xfId="28825"/>
    <cellStyle name="40% - Accent3 4 2 2 2 3 3" xfId="28826"/>
    <cellStyle name="40% - Accent3 4 2 2 2 3 3 2" xfId="28827"/>
    <cellStyle name="40% - Accent3 4 2 2 2 3 4" xfId="28828"/>
    <cellStyle name="40% - Accent3 4 2 2 2 4" xfId="28829"/>
    <cellStyle name="40% - Accent3 4 2 2 2 4 2" xfId="28830"/>
    <cellStyle name="40% - Accent3 4 2 2 2 4 2 2" xfId="28831"/>
    <cellStyle name="40% - Accent3 4 2 2 2 4 3" xfId="28832"/>
    <cellStyle name="40% - Accent3 4 2 2 2 5" xfId="28833"/>
    <cellStyle name="40% - Accent3 4 2 2 2 5 2" xfId="28834"/>
    <cellStyle name="40% - Accent3 4 2 2 2 6" xfId="28835"/>
    <cellStyle name="40% - Accent3 4 2 2 3" xfId="28836"/>
    <cellStyle name="40% - Accent3 4 2 2 3 2" xfId="28837"/>
    <cellStyle name="40% - Accent3 4 2 2 3 2 2" xfId="28838"/>
    <cellStyle name="40% - Accent3 4 2 2 3 2 2 2" xfId="28839"/>
    <cellStyle name="40% - Accent3 4 2 2 3 2 2 2 2" xfId="28840"/>
    <cellStyle name="40% - Accent3 4 2 2 3 2 2 3" xfId="28841"/>
    <cellStyle name="40% - Accent3 4 2 2 3 2 3" xfId="28842"/>
    <cellStyle name="40% - Accent3 4 2 2 3 2 3 2" xfId="28843"/>
    <cellStyle name="40% - Accent3 4 2 2 3 2 4" xfId="28844"/>
    <cellStyle name="40% - Accent3 4 2 2 3 3" xfId="28845"/>
    <cellStyle name="40% - Accent3 4 2 2 3 3 2" xfId="28846"/>
    <cellStyle name="40% - Accent3 4 2 2 3 3 2 2" xfId="28847"/>
    <cellStyle name="40% - Accent3 4 2 2 3 3 3" xfId="28848"/>
    <cellStyle name="40% - Accent3 4 2 2 3 4" xfId="28849"/>
    <cellStyle name="40% - Accent3 4 2 2 3 4 2" xfId="28850"/>
    <cellStyle name="40% - Accent3 4 2 2 3 5" xfId="28851"/>
    <cellStyle name="40% - Accent3 4 2 2 4" xfId="28852"/>
    <cellStyle name="40% - Accent3 4 2 2 4 2" xfId="28853"/>
    <cellStyle name="40% - Accent3 4 2 2 4 2 2" xfId="28854"/>
    <cellStyle name="40% - Accent3 4 2 2 4 2 2 2" xfId="28855"/>
    <cellStyle name="40% - Accent3 4 2 2 4 2 3" xfId="28856"/>
    <cellStyle name="40% - Accent3 4 2 2 4 3" xfId="28857"/>
    <cellStyle name="40% - Accent3 4 2 2 4 3 2" xfId="28858"/>
    <cellStyle name="40% - Accent3 4 2 2 4 4" xfId="28859"/>
    <cellStyle name="40% - Accent3 4 2 2 5" xfId="28860"/>
    <cellStyle name="40% - Accent3 4 2 2 5 2" xfId="28861"/>
    <cellStyle name="40% - Accent3 4 2 2 5 2 2" xfId="28862"/>
    <cellStyle name="40% - Accent3 4 2 2 5 3" xfId="28863"/>
    <cellStyle name="40% - Accent3 4 2 2 6" xfId="28864"/>
    <cellStyle name="40% - Accent3 4 2 2 6 2" xfId="28865"/>
    <cellStyle name="40% - Accent3 4 2 2 7" xfId="28866"/>
    <cellStyle name="40% - Accent3 4 2 3" xfId="28867"/>
    <cellStyle name="40% - Accent3 4 2 3 2" xfId="28868"/>
    <cellStyle name="40% - Accent3 4 2 3 2 2" xfId="28869"/>
    <cellStyle name="40% - Accent3 4 2 3 2 2 2" xfId="28870"/>
    <cellStyle name="40% - Accent3 4 2 3 2 2 2 2" xfId="28871"/>
    <cellStyle name="40% - Accent3 4 2 3 2 2 2 2 2" xfId="28872"/>
    <cellStyle name="40% - Accent3 4 2 3 2 2 2 3" xfId="28873"/>
    <cellStyle name="40% - Accent3 4 2 3 2 2 3" xfId="28874"/>
    <cellStyle name="40% - Accent3 4 2 3 2 2 3 2" xfId="28875"/>
    <cellStyle name="40% - Accent3 4 2 3 2 2 4" xfId="28876"/>
    <cellStyle name="40% - Accent3 4 2 3 2 3" xfId="28877"/>
    <cellStyle name="40% - Accent3 4 2 3 2 3 2" xfId="28878"/>
    <cellStyle name="40% - Accent3 4 2 3 2 3 2 2" xfId="28879"/>
    <cellStyle name="40% - Accent3 4 2 3 2 3 3" xfId="28880"/>
    <cellStyle name="40% - Accent3 4 2 3 2 4" xfId="28881"/>
    <cellStyle name="40% - Accent3 4 2 3 2 4 2" xfId="28882"/>
    <cellStyle name="40% - Accent3 4 2 3 2 5" xfId="28883"/>
    <cellStyle name="40% - Accent3 4 2 3 3" xfId="28884"/>
    <cellStyle name="40% - Accent3 4 2 3 3 2" xfId="28885"/>
    <cellStyle name="40% - Accent3 4 2 3 3 2 2" xfId="28886"/>
    <cellStyle name="40% - Accent3 4 2 3 3 2 2 2" xfId="28887"/>
    <cellStyle name="40% - Accent3 4 2 3 3 2 3" xfId="28888"/>
    <cellStyle name="40% - Accent3 4 2 3 3 3" xfId="28889"/>
    <cellStyle name="40% - Accent3 4 2 3 3 3 2" xfId="28890"/>
    <cellStyle name="40% - Accent3 4 2 3 3 4" xfId="28891"/>
    <cellStyle name="40% - Accent3 4 2 3 4" xfId="28892"/>
    <cellStyle name="40% - Accent3 4 2 3 4 2" xfId="28893"/>
    <cellStyle name="40% - Accent3 4 2 3 4 2 2" xfId="28894"/>
    <cellStyle name="40% - Accent3 4 2 3 4 3" xfId="28895"/>
    <cellStyle name="40% - Accent3 4 2 3 5" xfId="28896"/>
    <cellStyle name="40% - Accent3 4 2 3 5 2" xfId="28897"/>
    <cellStyle name="40% - Accent3 4 2 3 6" xfId="28898"/>
    <cellStyle name="40% - Accent3 4 2 4" xfId="28899"/>
    <cellStyle name="40% - Accent3 4 2 4 2" xfId="28900"/>
    <cellStyle name="40% - Accent3 4 2 4 2 2" xfId="28901"/>
    <cellStyle name="40% - Accent3 4 2 4 2 2 2" xfId="28902"/>
    <cellStyle name="40% - Accent3 4 2 4 2 2 2 2" xfId="28903"/>
    <cellStyle name="40% - Accent3 4 2 4 2 2 3" xfId="28904"/>
    <cellStyle name="40% - Accent3 4 2 4 2 3" xfId="28905"/>
    <cellStyle name="40% - Accent3 4 2 4 2 3 2" xfId="28906"/>
    <cellStyle name="40% - Accent3 4 2 4 2 4" xfId="28907"/>
    <cellStyle name="40% - Accent3 4 2 4 3" xfId="28908"/>
    <cellStyle name="40% - Accent3 4 2 4 3 2" xfId="28909"/>
    <cellStyle name="40% - Accent3 4 2 4 3 2 2" xfId="28910"/>
    <cellStyle name="40% - Accent3 4 2 4 3 3" xfId="28911"/>
    <cellStyle name="40% - Accent3 4 2 4 4" xfId="28912"/>
    <cellStyle name="40% - Accent3 4 2 4 4 2" xfId="28913"/>
    <cellStyle name="40% - Accent3 4 2 4 5" xfId="28914"/>
    <cellStyle name="40% - Accent3 4 2 5" xfId="28915"/>
    <cellStyle name="40% - Accent3 4 2 5 2" xfId="28916"/>
    <cellStyle name="40% - Accent3 4 2 5 2 2" xfId="28917"/>
    <cellStyle name="40% - Accent3 4 2 5 2 2 2" xfId="28918"/>
    <cellStyle name="40% - Accent3 4 2 5 2 3" xfId="28919"/>
    <cellStyle name="40% - Accent3 4 2 5 3" xfId="28920"/>
    <cellStyle name="40% - Accent3 4 2 5 3 2" xfId="28921"/>
    <cellStyle name="40% - Accent3 4 2 5 4" xfId="28922"/>
    <cellStyle name="40% - Accent3 4 2 6" xfId="28923"/>
    <cellStyle name="40% - Accent3 4 2 6 2" xfId="28924"/>
    <cellStyle name="40% - Accent3 4 2 6 2 2" xfId="28925"/>
    <cellStyle name="40% - Accent3 4 2 6 3" xfId="28926"/>
    <cellStyle name="40% - Accent3 4 2 7" xfId="28927"/>
    <cellStyle name="40% - Accent3 4 2 7 2" xfId="28928"/>
    <cellStyle name="40% - Accent3 4 2 8" xfId="28929"/>
    <cellStyle name="40% - Accent3 4 3" xfId="28930"/>
    <cellStyle name="40% - Accent3 4 3 2" xfId="28931"/>
    <cellStyle name="40% - Accent3 4 3 2 2" xfId="28932"/>
    <cellStyle name="40% - Accent3 4 3 2 2 2" xfId="28933"/>
    <cellStyle name="40% - Accent3 4 3 2 2 2 2" xfId="28934"/>
    <cellStyle name="40% - Accent3 4 3 2 2 2 2 2" xfId="28935"/>
    <cellStyle name="40% - Accent3 4 3 2 2 2 2 2 2" xfId="28936"/>
    <cellStyle name="40% - Accent3 4 3 2 2 2 2 3" xfId="28937"/>
    <cellStyle name="40% - Accent3 4 3 2 2 2 3" xfId="28938"/>
    <cellStyle name="40% - Accent3 4 3 2 2 2 3 2" xfId="28939"/>
    <cellStyle name="40% - Accent3 4 3 2 2 2 4" xfId="28940"/>
    <cellStyle name="40% - Accent3 4 3 2 2 3" xfId="28941"/>
    <cellStyle name="40% - Accent3 4 3 2 2 3 2" xfId="28942"/>
    <cellStyle name="40% - Accent3 4 3 2 2 3 2 2" xfId="28943"/>
    <cellStyle name="40% - Accent3 4 3 2 2 3 3" xfId="28944"/>
    <cellStyle name="40% - Accent3 4 3 2 2 4" xfId="28945"/>
    <cellStyle name="40% - Accent3 4 3 2 2 4 2" xfId="28946"/>
    <cellStyle name="40% - Accent3 4 3 2 2 5" xfId="28947"/>
    <cellStyle name="40% - Accent3 4 3 2 3" xfId="28948"/>
    <cellStyle name="40% - Accent3 4 3 2 3 2" xfId="28949"/>
    <cellStyle name="40% - Accent3 4 3 2 3 2 2" xfId="28950"/>
    <cellStyle name="40% - Accent3 4 3 2 3 2 2 2" xfId="28951"/>
    <cellStyle name="40% - Accent3 4 3 2 3 2 3" xfId="28952"/>
    <cellStyle name="40% - Accent3 4 3 2 3 3" xfId="28953"/>
    <cellStyle name="40% - Accent3 4 3 2 3 3 2" xfId="28954"/>
    <cellStyle name="40% - Accent3 4 3 2 3 4" xfId="28955"/>
    <cellStyle name="40% - Accent3 4 3 2 4" xfId="28956"/>
    <cellStyle name="40% - Accent3 4 3 2 4 2" xfId="28957"/>
    <cellStyle name="40% - Accent3 4 3 2 4 2 2" xfId="28958"/>
    <cellStyle name="40% - Accent3 4 3 2 4 3" xfId="28959"/>
    <cellStyle name="40% - Accent3 4 3 2 5" xfId="28960"/>
    <cellStyle name="40% - Accent3 4 3 2 5 2" xfId="28961"/>
    <cellStyle name="40% - Accent3 4 3 2 6" xfId="28962"/>
    <cellStyle name="40% - Accent3 4 3 3" xfId="28963"/>
    <cellStyle name="40% - Accent3 4 3 3 2" xfId="28964"/>
    <cellStyle name="40% - Accent3 4 3 3 2 2" xfId="28965"/>
    <cellStyle name="40% - Accent3 4 3 3 2 2 2" xfId="28966"/>
    <cellStyle name="40% - Accent3 4 3 3 2 2 2 2" xfId="28967"/>
    <cellStyle name="40% - Accent3 4 3 3 2 2 3" xfId="28968"/>
    <cellStyle name="40% - Accent3 4 3 3 2 3" xfId="28969"/>
    <cellStyle name="40% - Accent3 4 3 3 2 3 2" xfId="28970"/>
    <cellStyle name="40% - Accent3 4 3 3 2 4" xfId="28971"/>
    <cellStyle name="40% - Accent3 4 3 3 3" xfId="28972"/>
    <cellStyle name="40% - Accent3 4 3 3 3 2" xfId="28973"/>
    <cellStyle name="40% - Accent3 4 3 3 3 2 2" xfId="28974"/>
    <cellStyle name="40% - Accent3 4 3 3 3 3" xfId="28975"/>
    <cellStyle name="40% - Accent3 4 3 3 4" xfId="28976"/>
    <cellStyle name="40% - Accent3 4 3 3 4 2" xfId="28977"/>
    <cellStyle name="40% - Accent3 4 3 3 5" xfId="28978"/>
    <cellStyle name="40% - Accent3 4 3 4" xfId="28979"/>
    <cellStyle name="40% - Accent3 4 3 4 2" xfId="28980"/>
    <cellStyle name="40% - Accent3 4 3 4 2 2" xfId="28981"/>
    <cellStyle name="40% - Accent3 4 3 4 2 2 2" xfId="28982"/>
    <cellStyle name="40% - Accent3 4 3 4 2 3" xfId="28983"/>
    <cellStyle name="40% - Accent3 4 3 4 3" xfId="28984"/>
    <cellStyle name="40% - Accent3 4 3 4 3 2" xfId="28985"/>
    <cellStyle name="40% - Accent3 4 3 4 4" xfId="28986"/>
    <cellStyle name="40% - Accent3 4 3 5" xfId="28987"/>
    <cellStyle name="40% - Accent3 4 3 5 2" xfId="28988"/>
    <cellStyle name="40% - Accent3 4 3 5 2 2" xfId="28989"/>
    <cellStyle name="40% - Accent3 4 3 5 3" xfId="28990"/>
    <cellStyle name="40% - Accent3 4 3 6" xfId="28991"/>
    <cellStyle name="40% - Accent3 4 3 6 2" xfId="28992"/>
    <cellStyle name="40% - Accent3 4 3 7" xfId="28993"/>
    <cellStyle name="40% - Accent3 4 4" xfId="28994"/>
    <cellStyle name="40% - Accent3 4 4 2" xfId="28995"/>
    <cellStyle name="40% - Accent3 4 4 2 2" xfId="28996"/>
    <cellStyle name="40% - Accent3 4 4 2 2 2" xfId="28997"/>
    <cellStyle name="40% - Accent3 4 4 2 2 2 2" xfId="28998"/>
    <cellStyle name="40% - Accent3 4 4 2 2 2 2 2" xfId="28999"/>
    <cellStyle name="40% - Accent3 4 4 2 2 2 3" xfId="29000"/>
    <cellStyle name="40% - Accent3 4 4 2 2 3" xfId="29001"/>
    <cellStyle name="40% - Accent3 4 4 2 2 3 2" xfId="29002"/>
    <cellStyle name="40% - Accent3 4 4 2 2 4" xfId="29003"/>
    <cellStyle name="40% - Accent3 4 4 2 3" xfId="29004"/>
    <cellStyle name="40% - Accent3 4 4 2 3 2" xfId="29005"/>
    <cellStyle name="40% - Accent3 4 4 2 3 2 2" xfId="29006"/>
    <cellStyle name="40% - Accent3 4 4 2 3 3" xfId="29007"/>
    <cellStyle name="40% - Accent3 4 4 2 4" xfId="29008"/>
    <cellStyle name="40% - Accent3 4 4 2 4 2" xfId="29009"/>
    <cellStyle name="40% - Accent3 4 4 2 5" xfId="29010"/>
    <cellStyle name="40% - Accent3 4 4 3" xfId="29011"/>
    <cellStyle name="40% - Accent3 4 4 3 2" xfId="29012"/>
    <cellStyle name="40% - Accent3 4 4 3 2 2" xfId="29013"/>
    <cellStyle name="40% - Accent3 4 4 3 2 2 2" xfId="29014"/>
    <cellStyle name="40% - Accent3 4 4 3 2 3" xfId="29015"/>
    <cellStyle name="40% - Accent3 4 4 3 3" xfId="29016"/>
    <cellStyle name="40% - Accent3 4 4 3 3 2" xfId="29017"/>
    <cellStyle name="40% - Accent3 4 4 3 4" xfId="29018"/>
    <cellStyle name="40% - Accent3 4 4 4" xfId="29019"/>
    <cellStyle name="40% - Accent3 4 4 4 2" xfId="29020"/>
    <cellStyle name="40% - Accent3 4 4 4 2 2" xfId="29021"/>
    <cellStyle name="40% - Accent3 4 4 4 3" xfId="29022"/>
    <cellStyle name="40% - Accent3 4 4 5" xfId="29023"/>
    <cellStyle name="40% - Accent3 4 4 5 2" xfId="29024"/>
    <cellStyle name="40% - Accent3 4 4 6" xfId="29025"/>
    <cellStyle name="40% - Accent3 4 5" xfId="29026"/>
    <cellStyle name="40% - Accent3 4 5 2" xfId="29027"/>
    <cellStyle name="40% - Accent3 4 5 2 2" xfId="29028"/>
    <cellStyle name="40% - Accent3 4 5 2 2 2" xfId="29029"/>
    <cellStyle name="40% - Accent3 4 5 2 2 2 2" xfId="29030"/>
    <cellStyle name="40% - Accent3 4 5 2 2 3" xfId="29031"/>
    <cellStyle name="40% - Accent3 4 5 2 3" xfId="29032"/>
    <cellStyle name="40% - Accent3 4 5 2 3 2" xfId="29033"/>
    <cellStyle name="40% - Accent3 4 5 2 4" xfId="29034"/>
    <cellStyle name="40% - Accent3 4 5 3" xfId="29035"/>
    <cellStyle name="40% - Accent3 4 5 3 2" xfId="29036"/>
    <cellStyle name="40% - Accent3 4 5 3 2 2" xfId="29037"/>
    <cellStyle name="40% - Accent3 4 5 3 3" xfId="29038"/>
    <cellStyle name="40% - Accent3 4 5 4" xfId="29039"/>
    <cellStyle name="40% - Accent3 4 5 4 2" xfId="29040"/>
    <cellStyle name="40% - Accent3 4 5 5" xfId="29041"/>
    <cellStyle name="40% - Accent3 4 6" xfId="29042"/>
    <cellStyle name="40% - Accent3 4 6 2" xfId="29043"/>
    <cellStyle name="40% - Accent3 4 6 2 2" xfId="29044"/>
    <cellStyle name="40% - Accent3 4 6 2 2 2" xfId="29045"/>
    <cellStyle name="40% - Accent3 4 6 2 3" xfId="29046"/>
    <cellStyle name="40% - Accent3 4 6 3" xfId="29047"/>
    <cellStyle name="40% - Accent3 4 6 3 2" xfId="29048"/>
    <cellStyle name="40% - Accent3 4 6 4" xfId="29049"/>
    <cellStyle name="40% - Accent3 4 7" xfId="29050"/>
    <cellStyle name="40% - Accent3 4 7 2" xfId="29051"/>
    <cellStyle name="40% - Accent3 4 7 2 2" xfId="29052"/>
    <cellStyle name="40% - Accent3 4 7 3" xfId="29053"/>
    <cellStyle name="40% - Accent3 4 8" xfId="29054"/>
    <cellStyle name="40% - Accent3 4 8 2" xfId="29055"/>
    <cellStyle name="40% - Accent3 4 9" xfId="29056"/>
    <cellStyle name="40% - Accent3 5" xfId="29057"/>
    <cellStyle name="40% - Accent3 5 2" xfId="29058"/>
    <cellStyle name="40% - Accent3 5 2 2" xfId="29059"/>
    <cellStyle name="40% - Accent3 5 2 2 2" xfId="29060"/>
    <cellStyle name="40% - Accent3 5 2 2 2 2" xfId="29061"/>
    <cellStyle name="40% - Accent3 5 2 2 2 2 2" xfId="29062"/>
    <cellStyle name="40% - Accent3 5 2 2 2 2 2 2" xfId="29063"/>
    <cellStyle name="40% - Accent3 5 2 2 2 2 2 2 2" xfId="29064"/>
    <cellStyle name="40% - Accent3 5 2 2 2 2 2 2 2 2" xfId="29065"/>
    <cellStyle name="40% - Accent3 5 2 2 2 2 2 2 3" xfId="29066"/>
    <cellStyle name="40% - Accent3 5 2 2 2 2 2 3" xfId="29067"/>
    <cellStyle name="40% - Accent3 5 2 2 2 2 2 3 2" xfId="29068"/>
    <cellStyle name="40% - Accent3 5 2 2 2 2 2 4" xfId="29069"/>
    <cellStyle name="40% - Accent3 5 2 2 2 2 3" xfId="29070"/>
    <cellStyle name="40% - Accent3 5 2 2 2 2 3 2" xfId="29071"/>
    <cellStyle name="40% - Accent3 5 2 2 2 2 3 2 2" xfId="29072"/>
    <cellStyle name="40% - Accent3 5 2 2 2 2 3 3" xfId="29073"/>
    <cellStyle name="40% - Accent3 5 2 2 2 2 4" xfId="29074"/>
    <cellStyle name="40% - Accent3 5 2 2 2 2 4 2" xfId="29075"/>
    <cellStyle name="40% - Accent3 5 2 2 2 2 5" xfId="29076"/>
    <cellStyle name="40% - Accent3 5 2 2 2 3" xfId="29077"/>
    <cellStyle name="40% - Accent3 5 2 2 2 3 2" xfId="29078"/>
    <cellStyle name="40% - Accent3 5 2 2 2 3 2 2" xfId="29079"/>
    <cellStyle name="40% - Accent3 5 2 2 2 3 2 2 2" xfId="29080"/>
    <cellStyle name="40% - Accent3 5 2 2 2 3 2 3" xfId="29081"/>
    <cellStyle name="40% - Accent3 5 2 2 2 3 3" xfId="29082"/>
    <cellStyle name="40% - Accent3 5 2 2 2 3 3 2" xfId="29083"/>
    <cellStyle name="40% - Accent3 5 2 2 2 3 4" xfId="29084"/>
    <cellStyle name="40% - Accent3 5 2 2 2 4" xfId="29085"/>
    <cellStyle name="40% - Accent3 5 2 2 2 4 2" xfId="29086"/>
    <cellStyle name="40% - Accent3 5 2 2 2 4 2 2" xfId="29087"/>
    <cellStyle name="40% - Accent3 5 2 2 2 4 3" xfId="29088"/>
    <cellStyle name="40% - Accent3 5 2 2 2 5" xfId="29089"/>
    <cellStyle name="40% - Accent3 5 2 2 2 5 2" xfId="29090"/>
    <cellStyle name="40% - Accent3 5 2 2 2 6" xfId="29091"/>
    <cellStyle name="40% - Accent3 5 2 2 3" xfId="29092"/>
    <cellStyle name="40% - Accent3 5 2 2 3 2" xfId="29093"/>
    <cellStyle name="40% - Accent3 5 2 2 3 2 2" xfId="29094"/>
    <cellStyle name="40% - Accent3 5 2 2 3 2 2 2" xfId="29095"/>
    <cellStyle name="40% - Accent3 5 2 2 3 2 2 2 2" xfId="29096"/>
    <cellStyle name="40% - Accent3 5 2 2 3 2 2 3" xfId="29097"/>
    <cellStyle name="40% - Accent3 5 2 2 3 2 3" xfId="29098"/>
    <cellStyle name="40% - Accent3 5 2 2 3 2 3 2" xfId="29099"/>
    <cellStyle name="40% - Accent3 5 2 2 3 2 4" xfId="29100"/>
    <cellStyle name="40% - Accent3 5 2 2 3 3" xfId="29101"/>
    <cellStyle name="40% - Accent3 5 2 2 3 3 2" xfId="29102"/>
    <cellStyle name="40% - Accent3 5 2 2 3 3 2 2" xfId="29103"/>
    <cellStyle name="40% - Accent3 5 2 2 3 3 3" xfId="29104"/>
    <cellStyle name="40% - Accent3 5 2 2 3 4" xfId="29105"/>
    <cellStyle name="40% - Accent3 5 2 2 3 4 2" xfId="29106"/>
    <cellStyle name="40% - Accent3 5 2 2 3 5" xfId="29107"/>
    <cellStyle name="40% - Accent3 5 2 2 4" xfId="29108"/>
    <cellStyle name="40% - Accent3 5 2 2 4 2" xfId="29109"/>
    <cellStyle name="40% - Accent3 5 2 2 4 2 2" xfId="29110"/>
    <cellStyle name="40% - Accent3 5 2 2 4 2 2 2" xfId="29111"/>
    <cellStyle name="40% - Accent3 5 2 2 4 2 3" xfId="29112"/>
    <cellStyle name="40% - Accent3 5 2 2 4 3" xfId="29113"/>
    <cellStyle name="40% - Accent3 5 2 2 4 3 2" xfId="29114"/>
    <cellStyle name="40% - Accent3 5 2 2 4 4" xfId="29115"/>
    <cellStyle name="40% - Accent3 5 2 2 5" xfId="29116"/>
    <cellStyle name="40% - Accent3 5 2 2 5 2" xfId="29117"/>
    <cellStyle name="40% - Accent3 5 2 2 5 2 2" xfId="29118"/>
    <cellStyle name="40% - Accent3 5 2 2 5 3" xfId="29119"/>
    <cellStyle name="40% - Accent3 5 2 2 6" xfId="29120"/>
    <cellStyle name="40% - Accent3 5 2 2 6 2" xfId="29121"/>
    <cellStyle name="40% - Accent3 5 2 2 7" xfId="29122"/>
    <cellStyle name="40% - Accent3 5 2 3" xfId="29123"/>
    <cellStyle name="40% - Accent3 5 2 3 2" xfId="29124"/>
    <cellStyle name="40% - Accent3 5 2 3 2 2" xfId="29125"/>
    <cellStyle name="40% - Accent3 5 2 3 2 2 2" xfId="29126"/>
    <cellStyle name="40% - Accent3 5 2 3 2 2 2 2" xfId="29127"/>
    <cellStyle name="40% - Accent3 5 2 3 2 2 2 2 2" xfId="29128"/>
    <cellStyle name="40% - Accent3 5 2 3 2 2 2 3" xfId="29129"/>
    <cellStyle name="40% - Accent3 5 2 3 2 2 3" xfId="29130"/>
    <cellStyle name="40% - Accent3 5 2 3 2 2 3 2" xfId="29131"/>
    <cellStyle name="40% - Accent3 5 2 3 2 2 4" xfId="29132"/>
    <cellStyle name="40% - Accent3 5 2 3 2 3" xfId="29133"/>
    <cellStyle name="40% - Accent3 5 2 3 2 3 2" xfId="29134"/>
    <cellStyle name="40% - Accent3 5 2 3 2 3 2 2" xfId="29135"/>
    <cellStyle name="40% - Accent3 5 2 3 2 3 3" xfId="29136"/>
    <cellStyle name="40% - Accent3 5 2 3 2 4" xfId="29137"/>
    <cellStyle name="40% - Accent3 5 2 3 2 4 2" xfId="29138"/>
    <cellStyle name="40% - Accent3 5 2 3 2 5" xfId="29139"/>
    <cellStyle name="40% - Accent3 5 2 3 3" xfId="29140"/>
    <cellStyle name="40% - Accent3 5 2 3 3 2" xfId="29141"/>
    <cellStyle name="40% - Accent3 5 2 3 3 2 2" xfId="29142"/>
    <cellStyle name="40% - Accent3 5 2 3 3 2 2 2" xfId="29143"/>
    <cellStyle name="40% - Accent3 5 2 3 3 2 3" xfId="29144"/>
    <cellStyle name="40% - Accent3 5 2 3 3 3" xfId="29145"/>
    <cellStyle name="40% - Accent3 5 2 3 3 3 2" xfId="29146"/>
    <cellStyle name="40% - Accent3 5 2 3 3 4" xfId="29147"/>
    <cellStyle name="40% - Accent3 5 2 3 4" xfId="29148"/>
    <cellStyle name="40% - Accent3 5 2 3 4 2" xfId="29149"/>
    <cellStyle name="40% - Accent3 5 2 3 4 2 2" xfId="29150"/>
    <cellStyle name="40% - Accent3 5 2 3 4 3" xfId="29151"/>
    <cellStyle name="40% - Accent3 5 2 3 5" xfId="29152"/>
    <cellStyle name="40% - Accent3 5 2 3 5 2" xfId="29153"/>
    <cellStyle name="40% - Accent3 5 2 3 6" xfId="29154"/>
    <cellStyle name="40% - Accent3 5 2 4" xfId="29155"/>
    <cellStyle name="40% - Accent3 5 2 4 2" xfId="29156"/>
    <cellStyle name="40% - Accent3 5 2 4 2 2" xfId="29157"/>
    <cellStyle name="40% - Accent3 5 2 4 2 2 2" xfId="29158"/>
    <cellStyle name="40% - Accent3 5 2 4 2 2 2 2" xfId="29159"/>
    <cellStyle name="40% - Accent3 5 2 4 2 2 3" xfId="29160"/>
    <cellStyle name="40% - Accent3 5 2 4 2 3" xfId="29161"/>
    <cellStyle name="40% - Accent3 5 2 4 2 3 2" xfId="29162"/>
    <cellStyle name="40% - Accent3 5 2 4 2 4" xfId="29163"/>
    <cellStyle name="40% - Accent3 5 2 4 3" xfId="29164"/>
    <cellStyle name="40% - Accent3 5 2 4 3 2" xfId="29165"/>
    <cellStyle name="40% - Accent3 5 2 4 3 2 2" xfId="29166"/>
    <cellStyle name="40% - Accent3 5 2 4 3 3" xfId="29167"/>
    <cellStyle name="40% - Accent3 5 2 4 4" xfId="29168"/>
    <cellStyle name="40% - Accent3 5 2 4 4 2" xfId="29169"/>
    <cellStyle name="40% - Accent3 5 2 4 5" xfId="29170"/>
    <cellStyle name="40% - Accent3 5 2 5" xfId="29171"/>
    <cellStyle name="40% - Accent3 5 2 5 2" xfId="29172"/>
    <cellStyle name="40% - Accent3 5 2 5 2 2" xfId="29173"/>
    <cellStyle name="40% - Accent3 5 2 5 2 2 2" xfId="29174"/>
    <cellStyle name="40% - Accent3 5 2 5 2 3" xfId="29175"/>
    <cellStyle name="40% - Accent3 5 2 5 3" xfId="29176"/>
    <cellStyle name="40% - Accent3 5 2 5 3 2" xfId="29177"/>
    <cellStyle name="40% - Accent3 5 2 5 4" xfId="29178"/>
    <cellStyle name="40% - Accent3 5 2 6" xfId="29179"/>
    <cellStyle name="40% - Accent3 5 2 6 2" xfId="29180"/>
    <cellStyle name="40% - Accent3 5 2 6 2 2" xfId="29181"/>
    <cellStyle name="40% - Accent3 5 2 6 3" xfId="29182"/>
    <cellStyle name="40% - Accent3 5 2 7" xfId="29183"/>
    <cellStyle name="40% - Accent3 5 2 7 2" xfId="29184"/>
    <cellStyle name="40% - Accent3 5 2 8" xfId="29185"/>
    <cellStyle name="40% - Accent3 5 3" xfId="29186"/>
    <cellStyle name="40% - Accent3 5 3 2" xfId="29187"/>
    <cellStyle name="40% - Accent3 5 3 2 2" xfId="29188"/>
    <cellStyle name="40% - Accent3 5 3 2 2 2" xfId="29189"/>
    <cellStyle name="40% - Accent3 5 3 2 2 2 2" xfId="29190"/>
    <cellStyle name="40% - Accent3 5 3 2 2 2 2 2" xfId="29191"/>
    <cellStyle name="40% - Accent3 5 3 2 2 2 2 2 2" xfId="29192"/>
    <cellStyle name="40% - Accent3 5 3 2 2 2 2 3" xfId="29193"/>
    <cellStyle name="40% - Accent3 5 3 2 2 2 3" xfId="29194"/>
    <cellStyle name="40% - Accent3 5 3 2 2 2 3 2" xfId="29195"/>
    <cellStyle name="40% - Accent3 5 3 2 2 2 4" xfId="29196"/>
    <cellStyle name="40% - Accent3 5 3 2 2 3" xfId="29197"/>
    <cellStyle name="40% - Accent3 5 3 2 2 3 2" xfId="29198"/>
    <cellStyle name="40% - Accent3 5 3 2 2 3 2 2" xfId="29199"/>
    <cellStyle name="40% - Accent3 5 3 2 2 3 3" xfId="29200"/>
    <cellStyle name="40% - Accent3 5 3 2 2 4" xfId="29201"/>
    <cellStyle name="40% - Accent3 5 3 2 2 4 2" xfId="29202"/>
    <cellStyle name="40% - Accent3 5 3 2 2 5" xfId="29203"/>
    <cellStyle name="40% - Accent3 5 3 2 3" xfId="29204"/>
    <cellStyle name="40% - Accent3 5 3 2 3 2" xfId="29205"/>
    <cellStyle name="40% - Accent3 5 3 2 3 2 2" xfId="29206"/>
    <cellStyle name="40% - Accent3 5 3 2 3 2 2 2" xfId="29207"/>
    <cellStyle name="40% - Accent3 5 3 2 3 2 3" xfId="29208"/>
    <cellStyle name="40% - Accent3 5 3 2 3 3" xfId="29209"/>
    <cellStyle name="40% - Accent3 5 3 2 3 3 2" xfId="29210"/>
    <cellStyle name="40% - Accent3 5 3 2 3 4" xfId="29211"/>
    <cellStyle name="40% - Accent3 5 3 2 4" xfId="29212"/>
    <cellStyle name="40% - Accent3 5 3 2 4 2" xfId="29213"/>
    <cellStyle name="40% - Accent3 5 3 2 4 2 2" xfId="29214"/>
    <cellStyle name="40% - Accent3 5 3 2 4 3" xfId="29215"/>
    <cellStyle name="40% - Accent3 5 3 2 5" xfId="29216"/>
    <cellStyle name="40% - Accent3 5 3 2 5 2" xfId="29217"/>
    <cellStyle name="40% - Accent3 5 3 2 6" xfId="29218"/>
    <cellStyle name="40% - Accent3 5 3 3" xfId="29219"/>
    <cellStyle name="40% - Accent3 5 3 3 2" xfId="29220"/>
    <cellStyle name="40% - Accent3 5 3 3 2 2" xfId="29221"/>
    <cellStyle name="40% - Accent3 5 3 3 2 2 2" xfId="29222"/>
    <cellStyle name="40% - Accent3 5 3 3 2 2 2 2" xfId="29223"/>
    <cellStyle name="40% - Accent3 5 3 3 2 2 3" xfId="29224"/>
    <cellStyle name="40% - Accent3 5 3 3 2 3" xfId="29225"/>
    <cellStyle name="40% - Accent3 5 3 3 2 3 2" xfId="29226"/>
    <cellStyle name="40% - Accent3 5 3 3 2 4" xfId="29227"/>
    <cellStyle name="40% - Accent3 5 3 3 3" xfId="29228"/>
    <cellStyle name="40% - Accent3 5 3 3 3 2" xfId="29229"/>
    <cellStyle name="40% - Accent3 5 3 3 3 2 2" xfId="29230"/>
    <cellStyle name="40% - Accent3 5 3 3 3 3" xfId="29231"/>
    <cellStyle name="40% - Accent3 5 3 3 4" xfId="29232"/>
    <cellStyle name="40% - Accent3 5 3 3 4 2" xfId="29233"/>
    <cellStyle name="40% - Accent3 5 3 3 5" xfId="29234"/>
    <cellStyle name="40% - Accent3 5 3 4" xfId="29235"/>
    <cellStyle name="40% - Accent3 5 3 4 2" xfId="29236"/>
    <cellStyle name="40% - Accent3 5 3 4 2 2" xfId="29237"/>
    <cellStyle name="40% - Accent3 5 3 4 2 2 2" xfId="29238"/>
    <cellStyle name="40% - Accent3 5 3 4 2 3" xfId="29239"/>
    <cellStyle name="40% - Accent3 5 3 4 3" xfId="29240"/>
    <cellStyle name="40% - Accent3 5 3 4 3 2" xfId="29241"/>
    <cellStyle name="40% - Accent3 5 3 4 4" xfId="29242"/>
    <cellStyle name="40% - Accent3 5 3 5" xfId="29243"/>
    <cellStyle name="40% - Accent3 5 3 5 2" xfId="29244"/>
    <cellStyle name="40% - Accent3 5 3 5 2 2" xfId="29245"/>
    <cellStyle name="40% - Accent3 5 3 5 3" xfId="29246"/>
    <cellStyle name="40% - Accent3 5 3 6" xfId="29247"/>
    <cellStyle name="40% - Accent3 5 3 6 2" xfId="29248"/>
    <cellStyle name="40% - Accent3 5 3 7" xfId="29249"/>
    <cellStyle name="40% - Accent3 5 4" xfId="29250"/>
    <cellStyle name="40% - Accent3 5 4 2" xfId="29251"/>
    <cellStyle name="40% - Accent3 5 4 2 2" xfId="29252"/>
    <cellStyle name="40% - Accent3 5 4 2 2 2" xfId="29253"/>
    <cellStyle name="40% - Accent3 5 4 2 2 2 2" xfId="29254"/>
    <cellStyle name="40% - Accent3 5 4 2 2 2 2 2" xfId="29255"/>
    <cellStyle name="40% - Accent3 5 4 2 2 2 3" xfId="29256"/>
    <cellStyle name="40% - Accent3 5 4 2 2 3" xfId="29257"/>
    <cellStyle name="40% - Accent3 5 4 2 2 3 2" xfId="29258"/>
    <cellStyle name="40% - Accent3 5 4 2 2 4" xfId="29259"/>
    <cellStyle name="40% - Accent3 5 4 2 3" xfId="29260"/>
    <cellStyle name="40% - Accent3 5 4 2 3 2" xfId="29261"/>
    <cellStyle name="40% - Accent3 5 4 2 3 2 2" xfId="29262"/>
    <cellStyle name="40% - Accent3 5 4 2 3 3" xfId="29263"/>
    <cellStyle name="40% - Accent3 5 4 2 4" xfId="29264"/>
    <cellStyle name="40% - Accent3 5 4 2 4 2" xfId="29265"/>
    <cellStyle name="40% - Accent3 5 4 2 5" xfId="29266"/>
    <cellStyle name="40% - Accent3 5 4 3" xfId="29267"/>
    <cellStyle name="40% - Accent3 5 4 3 2" xfId="29268"/>
    <cellStyle name="40% - Accent3 5 4 3 2 2" xfId="29269"/>
    <cellStyle name="40% - Accent3 5 4 3 2 2 2" xfId="29270"/>
    <cellStyle name="40% - Accent3 5 4 3 2 3" xfId="29271"/>
    <cellStyle name="40% - Accent3 5 4 3 3" xfId="29272"/>
    <cellStyle name="40% - Accent3 5 4 3 3 2" xfId="29273"/>
    <cellStyle name="40% - Accent3 5 4 3 4" xfId="29274"/>
    <cellStyle name="40% - Accent3 5 4 4" xfId="29275"/>
    <cellStyle name="40% - Accent3 5 4 4 2" xfId="29276"/>
    <cellStyle name="40% - Accent3 5 4 4 2 2" xfId="29277"/>
    <cellStyle name="40% - Accent3 5 4 4 3" xfId="29278"/>
    <cellStyle name="40% - Accent3 5 4 5" xfId="29279"/>
    <cellStyle name="40% - Accent3 5 4 5 2" xfId="29280"/>
    <cellStyle name="40% - Accent3 5 4 6" xfId="29281"/>
    <cellStyle name="40% - Accent3 5 5" xfId="29282"/>
    <cellStyle name="40% - Accent3 5 5 2" xfId="29283"/>
    <cellStyle name="40% - Accent3 5 5 2 2" xfId="29284"/>
    <cellStyle name="40% - Accent3 5 5 2 2 2" xfId="29285"/>
    <cellStyle name="40% - Accent3 5 5 2 2 2 2" xfId="29286"/>
    <cellStyle name="40% - Accent3 5 5 2 2 3" xfId="29287"/>
    <cellStyle name="40% - Accent3 5 5 2 3" xfId="29288"/>
    <cellStyle name="40% - Accent3 5 5 2 3 2" xfId="29289"/>
    <cellStyle name="40% - Accent3 5 5 2 4" xfId="29290"/>
    <cellStyle name="40% - Accent3 5 5 3" xfId="29291"/>
    <cellStyle name="40% - Accent3 5 5 3 2" xfId="29292"/>
    <cellStyle name="40% - Accent3 5 5 3 2 2" xfId="29293"/>
    <cellStyle name="40% - Accent3 5 5 3 3" xfId="29294"/>
    <cellStyle name="40% - Accent3 5 5 4" xfId="29295"/>
    <cellStyle name="40% - Accent3 5 5 4 2" xfId="29296"/>
    <cellStyle name="40% - Accent3 5 5 5" xfId="29297"/>
    <cellStyle name="40% - Accent3 5 6" xfId="29298"/>
    <cellStyle name="40% - Accent3 5 6 2" xfId="29299"/>
    <cellStyle name="40% - Accent3 5 6 2 2" xfId="29300"/>
    <cellStyle name="40% - Accent3 5 6 2 2 2" xfId="29301"/>
    <cellStyle name="40% - Accent3 5 6 2 3" xfId="29302"/>
    <cellStyle name="40% - Accent3 5 6 3" xfId="29303"/>
    <cellStyle name="40% - Accent3 5 6 3 2" xfId="29304"/>
    <cellStyle name="40% - Accent3 5 6 4" xfId="29305"/>
    <cellStyle name="40% - Accent3 5 7" xfId="29306"/>
    <cellStyle name="40% - Accent3 5 7 2" xfId="29307"/>
    <cellStyle name="40% - Accent3 5 7 2 2" xfId="29308"/>
    <cellStyle name="40% - Accent3 5 7 3" xfId="29309"/>
    <cellStyle name="40% - Accent3 5 8" xfId="29310"/>
    <cellStyle name="40% - Accent3 5 8 2" xfId="29311"/>
    <cellStyle name="40% - Accent3 5 9" xfId="29312"/>
    <cellStyle name="40% - Accent3 6" xfId="29313"/>
    <cellStyle name="40% - Accent3 6 2" xfId="29314"/>
    <cellStyle name="40% - Accent3 6 2 2" xfId="29315"/>
    <cellStyle name="40% - Accent3 6 2 2 2" xfId="29316"/>
    <cellStyle name="40% - Accent3 6 2 2 2 2" xfId="29317"/>
    <cellStyle name="40% - Accent3 6 2 2 2 2 2" xfId="29318"/>
    <cellStyle name="40% - Accent3 6 2 2 2 2 2 2" xfId="29319"/>
    <cellStyle name="40% - Accent3 6 2 2 2 2 2 2 2" xfId="29320"/>
    <cellStyle name="40% - Accent3 6 2 2 2 2 2 2 2 2" xfId="29321"/>
    <cellStyle name="40% - Accent3 6 2 2 2 2 2 2 3" xfId="29322"/>
    <cellStyle name="40% - Accent3 6 2 2 2 2 2 3" xfId="29323"/>
    <cellStyle name="40% - Accent3 6 2 2 2 2 2 3 2" xfId="29324"/>
    <cellStyle name="40% - Accent3 6 2 2 2 2 2 4" xfId="29325"/>
    <cellStyle name="40% - Accent3 6 2 2 2 2 3" xfId="29326"/>
    <cellStyle name="40% - Accent3 6 2 2 2 2 3 2" xfId="29327"/>
    <cellStyle name="40% - Accent3 6 2 2 2 2 3 2 2" xfId="29328"/>
    <cellStyle name="40% - Accent3 6 2 2 2 2 3 3" xfId="29329"/>
    <cellStyle name="40% - Accent3 6 2 2 2 2 4" xfId="29330"/>
    <cellStyle name="40% - Accent3 6 2 2 2 2 4 2" xfId="29331"/>
    <cellStyle name="40% - Accent3 6 2 2 2 2 5" xfId="29332"/>
    <cellStyle name="40% - Accent3 6 2 2 2 3" xfId="29333"/>
    <cellStyle name="40% - Accent3 6 2 2 2 3 2" xfId="29334"/>
    <cellStyle name="40% - Accent3 6 2 2 2 3 2 2" xfId="29335"/>
    <cellStyle name="40% - Accent3 6 2 2 2 3 2 2 2" xfId="29336"/>
    <cellStyle name="40% - Accent3 6 2 2 2 3 2 3" xfId="29337"/>
    <cellStyle name="40% - Accent3 6 2 2 2 3 3" xfId="29338"/>
    <cellStyle name="40% - Accent3 6 2 2 2 3 3 2" xfId="29339"/>
    <cellStyle name="40% - Accent3 6 2 2 2 3 4" xfId="29340"/>
    <cellStyle name="40% - Accent3 6 2 2 2 4" xfId="29341"/>
    <cellStyle name="40% - Accent3 6 2 2 2 4 2" xfId="29342"/>
    <cellStyle name="40% - Accent3 6 2 2 2 4 2 2" xfId="29343"/>
    <cellStyle name="40% - Accent3 6 2 2 2 4 3" xfId="29344"/>
    <cellStyle name="40% - Accent3 6 2 2 2 5" xfId="29345"/>
    <cellStyle name="40% - Accent3 6 2 2 2 5 2" xfId="29346"/>
    <cellStyle name="40% - Accent3 6 2 2 2 6" xfId="29347"/>
    <cellStyle name="40% - Accent3 6 2 2 3" xfId="29348"/>
    <cellStyle name="40% - Accent3 6 2 2 3 2" xfId="29349"/>
    <cellStyle name="40% - Accent3 6 2 2 3 2 2" xfId="29350"/>
    <cellStyle name="40% - Accent3 6 2 2 3 2 2 2" xfId="29351"/>
    <cellStyle name="40% - Accent3 6 2 2 3 2 2 2 2" xfId="29352"/>
    <cellStyle name="40% - Accent3 6 2 2 3 2 2 3" xfId="29353"/>
    <cellStyle name="40% - Accent3 6 2 2 3 2 3" xfId="29354"/>
    <cellStyle name="40% - Accent3 6 2 2 3 2 3 2" xfId="29355"/>
    <cellStyle name="40% - Accent3 6 2 2 3 2 4" xfId="29356"/>
    <cellStyle name="40% - Accent3 6 2 2 3 3" xfId="29357"/>
    <cellStyle name="40% - Accent3 6 2 2 3 3 2" xfId="29358"/>
    <cellStyle name="40% - Accent3 6 2 2 3 3 2 2" xfId="29359"/>
    <cellStyle name="40% - Accent3 6 2 2 3 3 3" xfId="29360"/>
    <cellStyle name="40% - Accent3 6 2 2 3 4" xfId="29361"/>
    <cellStyle name="40% - Accent3 6 2 2 3 4 2" xfId="29362"/>
    <cellStyle name="40% - Accent3 6 2 2 3 5" xfId="29363"/>
    <cellStyle name="40% - Accent3 6 2 2 4" xfId="29364"/>
    <cellStyle name="40% - Accent3 6 2 2 4 2" xfId="29365"/>
    <cellStyle name="40% - Accent3 6 2 2 4 2 2" xfId="29366"/>
    <cellStyle name="40% - Accent3 6 2 2 4 2 2 2" xfId="29367"/>
    <cellStyle name="40% - Accent3 6 2 2 4 2 3" xfId="29368"/>
    <cellStyle name="40% - Accent3 6 2 2 4 3" xfId="29369"/>
    <cellStyle name="40% - Accent3 6 2 2 4 3 2" xfId="29370"/>
    <cellStyle name="40% - Accent3 6 2 2 4 4" xfId="29371"/>
    <cellStyle name="40% - Accent3 6 2 2 5" xfId="29372"/>
    <cellStyle name="40% - Accent3 6 2 2 5 2" xfId="29373"/>
    <cellStyle name="40% - Accent3 6 2 2 5 2 2" xfId="29374"/>
    <cellStyle name="40% - Accent3 6 2 2 5 3" xfId="29375"/>
    <cellStyle name="40% - Accent3 6 2 2 6" xfId="29376"/>
    <cellStyle name="40% - Accent3 6 2 2 6 2" xfId="29377"/>
    <cellStyle name="40% - Accent3 6 2 2 7" xfId="29378"/>
    <cellStyle name="40% - Accent3 6 2 3" xfId="29379"/>
    <cellStyle name="40% - Accent3 6 2 3 2" xfId="29380"/>
    <cellStyle name="40% - Accent3 6 2 3 2 2" xfId="29381"/>
    <cellStyle name="40% - Accent3 6 2 3 2 2 2" xfId="29382"/>
    <cellStyle name="40% - Accent3 6 2 3 2 2 2 2" xfId="29383"/>
    <cellStyle name="40% - Accent3 6 2 3 2 2 2 2 2" xfId="29384"/>
    <cellStyle name="40% - Accent3 6 2 3 2 2 2 3" xfId="29385"/>
    <cellStyle name="40% - Accent3 6 2 3 2 2 3" xfId="29386"/>
    <cellStyle name="40% - Accent3 6 2 3 2 2 3 2" xfId="29387"/>
    <cellStyle name="40% - Accent3 6 2 3 2 2 4" xfId="29388"/>
    <cellStyle name="40% - Accent3 6 2 3 2 3" xfId="29389"/>
    <cellStyle name="40% - Accent3 6 2 3 2 3 2" xfId="29390"/>
    <cellStyle name="40% - Accent3 6 2 3 2 3 2 2" xfId="29391"/>
    <cellStyle name="40% - Accent3 6 2 3 2 3 3" xfId="29392"/>
    <cellStyle name="40% - Accent3 6 2 3 2 4" xfId="29393"/>
    <cellStyle name="40% - Accent3 6 2 3 2 4 2" xfId="29394"/>
    <cellStyle name="40% - Accent3 6 2 3 2 5" xfId="29395"/>
    <cellStyle name="40% - Accent3 6 2 3 3" xfId="29396"/>
    <cellStyle name="40% - Accent3 6 2 3 3 2" xfId="29397"/>
    <cellStyle name="40% - Accent3 6 2 3 3 2 2" xfId="29398"/>
    <cellStyle name="40% - Accent3 6 2 3 3 2 2 2" xfId="29399"/>
    <cellStyle name="40% - Accent3 6 2 3 3 2 3" xfId="29400"/>
    <cellStyle name="40% - Accent3 6 2 3 3 3" xfId="29401"/>
    <cellStyle name="40% - Accent3 6 2 3 3 3 2" xfId="29402"/>
    <cellStyle name="40% - Accent3 6 2 3 3 4" xfId="29403"/>
    <cellStyle name="40% - Accent3 6 2 3 4" xfId="29404"/>
    <cellStyle name="40% - Accent3 6 2 3 4 2" xfId="29405"/>
    <cellStyle name="40% - Accent3 6 2 3 4 2 2" xfId="29406"/>
    <cellStyle name="40% - Accent3 6 2 3 4 3" xfId="29407"/>
    <cellStyle name="40% - Accent3 6 2 3 5" xfId="29408"/>
    <cellStyle name="40% - Accent3 6 2 3 5 2" xfId="29409"/>
    <cellStyle name="40% - Accent3 6 2 3 6" xfId="29410"/>
    <cellStyle name="40% - Accent3 6 2 4" xfId="29411"/>
    <cellStyle name="40% - Accent3 6 2 4 2" xfId="29412"/>
    <cellStyle name="40% - Accent3 6 2 4 2 2" xfId="29413"/>
    <cellStyle name="40% - Accent3 6 2 4 2 2 2" xfId="29414"/>
    <cellStyle name="40% - Accent3 6 2 4 2 2 2 2" xfId="29415"/>
    <cellStyle name="40% - Accent3 6 2 4 2 2 3" xfId="29416"/>
    <cellStyle name="40% - Accent3 6 2 4 2 3" xfId="29417"/>
    <cellStyle name="40% - Accent3 6 2 4 2 3 2" xfId="29418"/>
    <cellStyle name="40% - Accent3 6 2 4 2 4" xfId="29419"/>
    <cellStyle name="40% - Accent3 6 2 4 3" xfId="29420"/>
    <cellStyle name="40% - Accent3 6 2 4 3 2" xfId="29421"/>
    <cellStyle name="40% - Accent3 6 2 4 3 2 2" xfId="29422"/>
    <cellStyle name="40% - Accent3 6 2 4 3 3" xfId="29423"/>
    <cellStyle name="40% - Accent3 6 2 4 4" xfId="29424"/>
    <cellStyle name="40% - Accent3 6 2 4 4 2" xfId="29425"/>
    <cellStyle name="40% - Accent3 6 2 4 5" xfId="29426"/>
    <cellStyle name="40% - Accent3 6 2 5" xfId="29427"/>
    <cellStyle name="40% - Accent3 6 2 5 2" xfId="29428"/>
    <cellStyle name="40% - Accent3 6 2 5 2 2" xfId="29429"/>
    <cellStyle name="40% - Accent3 6 2 5 2 2 2" xfId="29430"/>
    <cellStyle name="40% - Accent3 6 2 5 2 3" xfId="29431"/>
    <cellStyle name="40% - Accent3 6 2 5 3" xfId="29432"/>
    <cellStyle name="40% - Accent3 6 2 5 3 2" xfId="29433"/>
    <cellStyle name="40% - Accent3 6 2 5 4" xfId="29434"/>
    <cellStyle name="40% - Accent3 6 2 6" xfId="29435"/>
    <cellStyle name="40% - Accent3 6 2 6 2" xfId="29436"/>
    <cellStyle name="40% - Accent3 6 2 6 2 2" xfId="29437"/>
    <cellStyle name="40% - Accent3 6 2 6 3" xfId="29438"/>
    <cellStyle name="40% - Accent3 6 2 7" xfId="29439"/>
    <cellStyle name="40% - Accent3 6 2 7 2" xfId="29440"/>
    <cellStyle name="40% - Accent3 6 2 8" xfId="29441"/>
    <cellStyle name="40% - Accent3 6 3" xfId="29442"/>
    <cellStyle name="40% - Accent3 6 3 2" xfId="29443"/>
    <cellStyle name="40% - Accent3 6 3 2 2" xfId="29444"/>
    <cellStyle name="40% - Accent3 6 3 2 2 2" xfId="29445"/>
    <cellStyle name="40% - Accent3 6 3 2 2 2 2" xfId="29446"/>
    <cellStyle name="40% - Accent3 6 3 2 2 2 2 2" xfId="29447"/>
    <cellStyle name="40% - Accent3 6 3 2 2 2 2 2 2" xfId="29448"/>
    <cellStyle name="40% - Accent3 6 3 2 2 2 2 3" xfId="29449"/>
    <cellStyle name="40% - Accent3 6 3 2 2 2 3" xfId="29450"/>
    <cellStyle name="40% - Accent3 6 3 2 2 2 3 2" xfId="29451"/>
    <cellStyle name="40% - Accent3 6 3 2 2 2 4" xfId="29452"/>
    <cellStyle name="40% - Accent3 6 3 2 2 3" xfId="29453"/>
    <cellStyle name="40% - Accent3 6 3 2 2 3 2" xfId="29454"/>
    <cellStyle name="40% - Accent3 6 3 2 2 3 2 2" xfId="29455"/>
    <cellStyle name="40% - Accent3 6 3 2 2 3 3" xfId="29456"/>
    <cellStyle name="40% - Accent3 6 3 2 2 4" xfId="29457"/>
    <cellStyle name="40% - Accent3 6 3 2 2 4 2" xfId="29458"/>
    <cellStyle name="40% - Accent3 6 3 2 2 5" xfId="29459"/>
    <cellStyle name="40% - Accent3 6 3 2 3" xfId="29460"/>
    <cellStyle name="40% - Accent3 6 3 2 3 2" xfId="29461"/>
    <cellStyle name="40% - Accent3 6 3 2 3 2 2" xfId="29462"/>
    <cellStyle name="40% - Accent3 6 3 2 3 2 2 2" xfId="29463"/>
    <cellStyle name="40% - Accent3 6 3 2 3 2 3" xfId="29464"/>
    <cellStyle name="40% - Accent3 6 3 2 3 3" xfId="29465"/>
    <cellStyle name="40% - Accent3 6 3 2 3 3 2" xfId="29466"/>
    <cellStyle name="40% - Accent3 6 3 2 3 4" xfId="29467"/>
    <cellStyle name="40% - Accent3 6 3 2 4" xfId="29468"/>
    <cellStyle name="40% - Accent3 6 3 2 4 2" xfId="29469"/>
    <cellStyle name="40% - Accent3 6 3 2 4 2 2" xfId="29470"/>
    <cellStyle name="40% - Accent3 6 3 2 4 3" xfId="29471"/>
    <cellStyle name="40% - Accent3 6 3 2 5" xfId="29472"/>
    <cellStyle name="40% - Accent3 6 3 2 5 2" xfId="29473"/>
    <cellStyle name="40% - Accent3 6 3 2 6" xfId="29474"/>
    <cellStyle name="40% - Accent3 6 3 3" xfId="29475"/>
    <cellStyle name="40% - Accent3 6 3 3 2" xfId="29476"/>
    <cellStyle name="40% - Accent3 6 3 3 2 2" xfId="29477"/>
    <cellStyle name="40% - Accent3 6 3 3 2 2 2" xfId="29478"/>
    <cellStyle name="40% - Accent3 6 3 3 2 2 2 2" xfId="29479"/>
    <cellStyle name="40% - Accent3 6 3 3 2 2 3" xfId="29480"/>
    <cellStyle name="40% - Accent3 6 3 3 2 3" xfId="29481"/>
    <cellStyle name="40% - Accent3 6 3 3 2 3 2" xfId="29482"/>
    <cellStyle name="40% - Accent3 6 3 3 2 4" xfId="29483"/>
    <cellStyle name="40% - Accent3 6 3 3 3" xfId="29484"/>
    <cellStyle name="40% - Accent3 6 3 3 3 2" xfId="29485"/>
    <cellStyle name="40% - Accent3 6 3 3 3 2 2" xfId="29486"/>
    <cellStyle name="40% - Accent3 6 3 3 3 3" xfId="29487"/>
    <cellStyle name="40% - Accent3 6 3 3 4" xfId="29488"/>
    <cellStyle name="40% - Accent3 6 3 3 4 2" xfId="29489"/>
    <cellStyle name="40% - Accent3 6 3 3 5" xfId="29490"/>
    <cellStyle name="40% - Accent3 6 3 4" xfId="29491"/>
    <cellStyle name="40% - Accent3 6 3 4 2" xfId="29492"/>
    <cellStyle name="40% - Accent3 6 3 4 2 2" xfId="29493"/>
    <cellStyle name="40% - Accent3 6 3 4 2 2 2" xfId="29494"/>
    <cellStyle name="40% - Accent3 6 3 4 2 3" xfId="29495"/>
    <cellStyle name="40% - Accent3 6 3 4 3" xfId="29496"/>
    <cellStyle name="40% - Accent3 6 3 4 3 2" xfId="29497"/>
    <cellStyle name="40% - Accent3 6 3 4 4" xfId="29498"/>
    <cellStyle name="40% - Accent3 6 3 5" xfId="29499"/>
    <cellStyle name="40% - Accent3 6 3 5 2" xfId="29500"/>
    <cellStyle name="40% - Accent3 6 3 5 2 2" xfId="29501"/>
    <cellStyle name="40% - Accent3 6 3 5 3" xfId="29502"/>
    <cellStyle name="40% - Accent3 6 3 6" xfId="29503"/>
    <cellStyle name="40% - Accent3 6 3 6 2" xfId="29504"/>
    <cellStyle name="40% - Accent3 6 3 7" xfId="29505"/>
    <cellStyle name="40% - Accent3 6 4" xfId="29506"/>
    <cellStyle name="40% - Accent3 6 4 2" xfId="29507"/>
    <cellStyle name="40% - Accent3 6 4 2 2" xfId="29508"/>
    <cellStyle name="40% - Accent3 6 4 2 2 2" xfId="29509"/>
    <cellStyle name="40% - Accent3 6 4 2 2 2 2" xfId="29510"/>
    <cellStyle name="40% - Accent3 6 4 2 2 2 2 2" xfId="29511"/>
    <cellStyle name="40% - Accent3 6 4 2 2 2 3" xfId="29512"/>
    <cellStyle name="40% - Accent3 6 4 2 2 3" xfId="29513"/>
    <cellStyle name="40% - Accent3 6 4 2 2 3 2" xfId="29514"/>
    <cellStyle name="40% - Accent3 6 4 2 2 4" xfId="29515"/>
    <cellStyle name="40% - Accent3 6 4 2 3" xfId="29516"/>
    <cellStyle name="40% - Accent3 6 4 2 3 2" xfId="29517"/>
    <cellStyle name="40% - Accent3 6 4 2 3 2 2" xfId="29518"/>
    <cellStyle name="40% - Accent3 6 4 2 3 3" xfId="29519"/>
    <cellStyle name="40% - Accent3 6 4 2 4" xfId="29520"/>
    <cellStyle name="40% - Accent3 6 4 2 4 2" xfId="29521"/>
    <cellStyle name="40% - Accent3 6 4 2 5" xfId="29522"/>
    <cellStyle name="40% - Accent3 6 4 3" xfId="29523"/>
    <cellStyle name="40% - Accent3 6 4 3 2" xfId="29524"/>
    <cellStyle name="40% - Accent3 6 4 3 2 2" xfId="29525"/>
    <cellStyle name="40% - Accent3 6 4 3 2 2 2" xfId="29526"/>
    <cellStyle name="40% - Accent3 6 4 3 2 3" xfId="29527"/>
    <cellStyle name="40% - Accent3 6 4 3 3" xfId="29528"/>
    <cellStyle name="40% - Accent3 6 4 3 3 2" xfId="29529"/>
    <cellStyle name="40% - Accent3 6 4 3 4" xfId="29530"/>
    <cellStyle name="40% - Accent3 6 4 4" xfId="29531"/>
    <cellStyle name="40% - Accent3 6 4 4 2" xfId="29532"/>
    <cellStyle name="40% - Accent3 6 4 4 2 2" xfId="29533"/>
    <cellStyle name="40% - Accent3 6 4 4 3" xfId="29534"/>
    <cellStyle name="40% - Accent3 6 4 5" xfId="29535"/>
    <cellStyle name="40% - Accent3 6 4 5 2" xfId="29536"/>
    <cellStyle name="40% - Accent3 6 4 6" xfId="29537"/>
    <cellStyle name="40% - Accent3 6 5" xfId="29538"/>
    <cellStyle name="40% - Accent3 6 5 2" xfId="29539"/>
    <cellStyle name="40% - Accent3 6 5 2 2" xfId="29540"/>
    <cellStyle name="40% - Accent3 6 5 2 2 2" xfId="29541"/>
    <cellStyle name="40% - Accent3 6 5 2 2 2 2" xfId="29542"/>
    <cellStyle name="40% - Accent3 6 5 2 2 3" xfId="29543"/>
    <cellStyle name="40% - Accent3 6 5 2 3" xfId="29544"/>
    <cellStyle name="40% - Accent3 6 5 2 3 2" xfId="29545"/>
    <cellStyle name="40% - Accent3 6 5 2 4" xfId="29546"/>
    <cellStyle name="40% - Accent3 6 5 3" xfId="29547"/>
    <cellStyle name="40% - Accent3 6 5 3 2" xfId="29548"/>
    <cellStyle name="40% - Accent3 6 5 3 2 2" xfId="29549"/>
    <cellStyle name="40% - Accent3 6 5 3 3" xfId="29550"/>
    <cellStyle name="40% - Accent3 6 5 4" xfId="29551"/>
    <cellStyle name="40% - Accent3 6 5 4 2" xfId="29552"/>
    <cellStyle name="40% - Accent3 6 5 5" xfId="29553"/>
    <cellStyle name="40% - Accent3 6 6" xfId="29554"/>
    <cellStyle name="40% - Accent3 6 6 2" xfId="29555"/>
    <cellStyle name="40% - Accent3 6 6 2 2" xfId="29556"/>
    <cellStyle name="40% - Accent3 6 6 2 2 2" xfId="29557"/>
    <cellStyle name="40% - Accent3 6 6 2 3" xfId="29558"/>
    <cellStyle name="40% - Accent3 6 6 3" xfId="29559"/>
    <cellStyle name="40% - Accent3 6 6 3 2" xfId="29560"/>
    <cellStyle name="40% - Accent3 6 6 4" xfId="29561"/>
    <cellStyle name="40% - Accent3 6 7" xfId="29562"/>
    <cellStyle name="40% - Accent3 6 7 2" xfId="29563"/>
    <cellStyle name="40% - Accent3 6 7 2 2" xfId="29564"/>
    <cellStyle name="40% - Accent3 6 7 3" xfId="29565"/>
    <cellStyle name="40% - Accent3 6 8" xfId="29566"/>
    <cellStyle name="40% - Accent3 6 8 2" xfId="29567"/>
    <cellStyle name="40% - Accent3 6 9" xfId="29568"/>
    <cellStyle name="40% - Accent3 7" xfId="29569"/>
    <cellStyle name="40% - Accent3 7 2" xfId="29570"/>
    <cellStyle name="40% - Accent3 7 2 2" xfId="29571"/>
    <cellStyle name="40% - Accent3 7 2 2 2" xfId="29572"/>
    <cellStyle name="40% - Accent3 7 2 2 2 2" xfId="29573"/>
    <cellStyle name="40% - Accent3 7 2 2 2 2 2" xfId="29574"/>
    <cellStyle name="40% - Accent3 7 2 2 2 2 2 2" xfId="29575"/>
    <cellStyle name="40% - Accent3 7 2 2 2 2 2 2 2" xfId="29576"/>
    <cellStyle name="40% - Accent3 7 2 2 2 2 2 3" xfId="29577"/>
    <cellStyle name="40% - Accent3 7 2 2 2 2 3" xfId="29578"/>
    <cellStyle name="40% - Accent3 7 2 2 2 2 3 2" xfId="29579"/>
    <cellStyle name="40% - Accent3 7 2 2 2 2 4" xfId="29580"/>
    <cellStyle name="40% - Accent3 7 2 2 2 3" xfId="29581"/>
    <cellStyle name="40% - Accent3 7 2 2 2 3 2" xfId="29582"/>
    <cellStyle name="40% - Accent3 7 2 2 2 3 2 2" xfId="29583"/>
    <cellStyle name="40% - Accent3 7 2 2 2 3 3" xfId="29584"/>
    <cellStyle name="40% - Accent3 7 2 2 2 4" xfId="29585"/>
    <cellStyle name="40% - Accent3 7 2 2 2 4 2" xfId="29586"/>
    <cellStyle name="40% - Accent3 7 2 2 2 5" xfId="29587"/>
    <cellStyle name="40% - Accent3 7 2 2 3" xfId="29588"/>
    <cellStyle name="40% - Accent3 7 2 2 3 2" xfId="29589"/>
    <cellStyle name="40% - Accent3 7 2 2 3 2 2" xfId="29590"/>
    <cellStyle name="40% - Accent3 7 2 2 3 2 2 2" xfId="29591"/>
    <cellStyle name="40% - Accent3 7 2 2 3 2 3" xfId="29592"/>
    <cellStyle name="40% - Accent3 7 2 2 3 3" xfId="29593"/>
    <cellStyle name="40% - Accent3 7 2 2 3 3 2" xfId="29594"/>
    <cellStyle name="40% - Accent3 7 2 2 3 4" xfId="29595"/>
    <cellStyle name="40% - Accent3 7 2 2 4" xfId="29596"/>
    <cellStyle name="40% - Accent3 7 2 2 4 2" xfId="29597"/>
    <cellStyle name="40% - Accent3 7 2 2 4 2 2" xfId="29598"/>
    <cellStyle name="40% - Accent3 7 2 2 4 3" xfId="29599"/>
    <cellStyle name="40% - Accent3 7 2 2 5" xfId="29600"/>
    <cellStyle name="40% - Accent3 7 2 2 5 2" xfId="29601"/>
    <cellStyle name="40% - Accent3 7 2 2 6" xfId="29602"/>
    <cellStyle name="40% - Accent3 7 2 3" xfId="29603"/>
    <cellStyle name="40% - Accent3 7 2 3 2" xfId="29604"/>
    <cellStyle name="40% - Accent3 7 2 3 2 2" xfId="29605"/>
    <cellStyle name="40% - Accent3 7 2 3 2 2 2" xfId="29606"/>
    <cellStyle name="40% - Accent3 7 2 3 2 2 2 2" xfId="29607"/>
    <cellStyle name="40% - Accent3 7 2 3 2 2 3" xfId="29608"/>
    <cellStyle name="40% - Accent3 7 2 3 2 3" xfId="29609"/>
    <cellStyle name="40% - Accent3 7 2 3 2 3 2" xfId="29610"/>
    <cellStyle name="40% - Accent3 7 2 3 2 4" xfId="29611"/>
    <cellStyle name="40% - Accent3 7 2 3 3" xfId="29612"/>
    <cellStyle name="40% - Accent3 7 2 3 3 2" xfId="29613"/>
    <cellStyle name="40% - Accent3 7 2 3 3 2 2" xfId="29614"/>
    <cellStyle name="40% - Accent3 7 2 3 3 3" xfId="29615"/>
    <cellStyle name="40% - Accent3 7 2 3 4" xfId="29616"/>
    <cellStyle name="40% - Accent3 7 2 3 4 2" xfId="29617"/>
    <cellStyle name="40% - Accent3 7 2 3 5" xfId="29618"/>
    <cellStyle name="40% - Accent3 7 2 4" xfId="29619"/>
    <cellStyle name="40% - Accent3 7 2 4 2" xfId="29620"/>
    <cellStyle name="40% - Accent3 7 2 4 2 2" xfId="29621"/>
    <cellStyle name="40% - Accent3 7 2 4 2 2 2" xfId="29622"/>
    <cellStyle name="40% - Accent3 7 2 4 2 3" xfId="29623"/>
    <cellStyle name="40% - Accent3 7 2 4 3" xfId="29624"/>
    <cellStyle name="40% - Accent3 7 2 4 3 2" xfId="29625"/>
    <cellStyle name="40% - Accent3 7 2 4 4" xfId="29626"/>
    <cellStyle name="40% - Accent3 7 2 5" xfId="29627"/>
    <cellStyle name="40% - Accent3 7 2 5 2" xfId="29628"/>
    <cellStyle name="40% - Accent3 7 2 5 2 2" xfId="29629"/>
    <cellStyle name="40% - Accent3 7 2 5 3" xfId="29630"/>
    <cellStyle name="40% - Accent3 7 2 6" xfId="29631"/>
    <cellStyle name="40% - Accent3 7 2 6 2" xfId="29632"/>
    <cellStyle name="40% - Accent3 7 2 7" xfId="29633"/>
    <cellStyle name="40% - Accent3 7 3" xfId="29634"/>
    <cellStyle name="40% - Accent3 7 3 2" xfId="29635"/>
    <cellStyle name="40% - Accent3 7 3 2 2" xfId="29636"/>
    <cellStyle name="40% - Accent3 7 3 2 2 2" xfId="29637"/>
    <cellStyle name="40% - Accent3 7 3 2 2 2 2" xfId="29638"/>
    <cellStyle name="40% - Accent3 7 3 2 2 2 2 2" xfId="29639"/>
    <cellStyle name="40% - Accent3 7 3 2 2 2 3" xfId="29640"/>
    <cellStyle name="40% - Accent3 7 3 2 2 3" xfId="29641"/>
    <cellStyle name="40% - Accent3 7 3 2 2 3 2" xfId="29642"/>
    <cellStyle name="40% - Accent3 7 3 2 2 4" xfId="29643"/>
    <cellStyle name="40% - Accent3 7 3 2 3" xfId="29644"/>
    <cellStyle name="40% - Accent3 7 3 2 3 2" xfId="29645"/>
    <cellStyle name="40% - Accent3 7 3 2 3 2 2" xfId="29646"/>
    <cellStyle name="40% - Accent3 7 3 2 3 3" xfId="29647"/>
    <cellStyle name="40% - Accent3 7 3 2 4" xfId="29648"/>
    <cellStyle name="40% - Accent3 7 3 2 4 2" xfId="29649"/>
    <cellStyle name="40% - Accent3 7 3 2 5" xfId="29650"/>
    <cellStyle name="40% - Accent3 7 3 3" xfId="29651"/>
    <cellStyle name="40% - Accent3 7 3 3 2" xfId="29652"/>
    <cellStyle name="40% - Accent3 7 3 3 2 2" xfId="29653"/>
    <cellStyle name="40% - Accent3 7 3 3 2 2 2" xfId="29654"/>
    <cellStyle name="40% - Accent3 7 3 3 2 3" xfId="29655"/>
    <cellStyle name="40% - Accent3 7 3 3 3" xfId="29656"/>
    <cellStyle name="40% - Accent3 7 3 3 3 2" xfId="29657"/>
    <cellStyle name="40% - Accent3 7 3 3 4" xfId="29658"/>
    <cellStyle name="40% - Accent3 7 3 4" xfId="29659"/>
    <cellStyle name="40% - Accent3 7 3 4 2" xfId="29660"/>
    <cellStyle name="40% - Accent3 7 3 4 2 2" xfId="29661"/>
    <cellStyle name="40% - Accent3 7 3 4 3" xfId="29662"/>
    <cellStyle name="40% - Accent3 7 3 5" xfId="29663"/>
    <cellStyle name="40% - Accent3 7 3 5 2" xfId="29664"/>
    <cellStyle name="40% - Accent3 7 3 6" xfId="29665"/>
    <cellStyle name="40% - Accent3 7 4" xfId="29666"/>
    <cellStyle name="40% - Accent3 7 4 2" xfId="29667"/>
    <cellStyle name="40% - Accent3 7 4 2 2" xfId="29668"/>
    <cellStyle name="40% - Accent3 7 4 2 2 2" xfId="29669"/>
    <cellStyle name="40% - Accent3 7 4 2 2 2 2" xfId="29670"/>
    <cellStyle name="40% - Accent3 7 4 2 2 3" xfId="29671"/>
    <cellStyle name="40% - Accent3 7 4 2 3" xfId="29672"/>
    <cellStyle name="40% - Accent3 7 4 2 3 2" xfId="29673"/>
    <cellStyle name="40% - Accent3 7 4 2 4" xfId="29674"/>
    <cellStyle name="40% - Accent3 7 4 3" xfId="29675"/>
    <cellStyle name="40% - Accent3 7 4 3 2" xfId="29676"/>
    <cellStyle name="40% - Accent3 7 4 3 2 2" xfId="29677"/>
    <cellStyle name="40% - Accent3 7 4 3 3" xfId="29678"/>
    <cellStyle name="40% - Accent3 7 4 4" xfId="29679"/>
    <cellStyle name="40% - Accent3 7 4 4 2" xfId="29680"/>
    <cellStyle name="40% - Accent3 7 4 5" xfId="29681"/>
    <cellStyle name="40% - Accent3 7 5" xfId="29682"/>
    <cellStyle name="40% - Accent3 7 5 2" xfId="29683"/>
    <cellStyle name="40% - Accent3 7 5 2 2" xfId="29684"/>
    <cellStyle name="40% - Accent3 7 5 2 2 2" xfId="29685"/>
    <cellStyle name="40% - Accent3 7 5 2 3" xfId="29686"/>
    <cellStyle name="40% - Accent3 7 5 3" xfId="29687"/>
    <cellStyle name="40% - Accent3 7 5 3 2" xfId="29688"/>
    <cellStyle name="40% - Accent3 7 5 4" xfId="29689"/>
    <cellStyle name="40% - Accent3 7 6" xfId="29690"/>
    <cellStyle name="40% - Accent3 7 6 2" xfId="29691"/>
    <cellStyle name="40% - Accent3 7 6 2 2" xfId="29692"/>
    <cellStyle name="40% - Accent3 7 6 3" xfId="29693"/>
    <cellStyle name="40% - Accent3 7 7" xfId="29694"/>
    <cellStyle name="40% - Accent3 7 7 2" xfId="29695"/>
    <cellStyle name="40% - Accent3 7 8" xfId="29696"/>
    <cellStyle name="40% - Accent3 8" xfId="29697"/>
    <cellStyle name="40% - Accent3 8 2" xfId="29698"/>
    <cellStyle name="40% - Accent3 8 2 2" xfId="29699"/>
    <cellStyle name="40% - Accent3 8 2 2 2" xfId="29700"/>
    <cellStyle name="40% - Accent3 8 2 2 2 2" xfId="29701"/>
    <cellStyle name="40% - Accent3 8 2 2 2 2 2" xfId="29702"/>
    <cellStyle name="40% - Accent3 8 2 2 2 2 2 2" xfId="29703"/>
    <cellStyle name="40% - Accent3 8 2 2 2 2 2 2 2" xfId="29704"/>
    <cellStyle name="40% - Accent3 8 2 2 2 2 2 3" xfId="29705"/>
    <cellStyle name="40% - Accent3 8 2 2 2 2 3" xfId="29706"/>
    <cellStyle name="40% - Accent3 8 2 2 2 2 3 2" xfId="29707"/>
    <cellStyle name="40% - Accent3 8 2 2 2 2 4" xfId="29708"/>
    <cellStyle name="40% - Accent3 8 2 2 2 3" xfId="29709"/>
    <cellStyle name="40% - Accent3 8 2 2 2 3 2" xfId="29710"/>
    <cellStyle name="40% - Accent3 8 2 2 2 3 2 2" xfId="29711"/>
    <cellStyle name="40% - Accent3 8 2 2 2 3 3" xfId="29712"/>
    <cellStyle name="40% - Accent3 8 2 2 2 4" xfId="29713"/>
    <cellStyle name="40% - Accent3 8 2 2 2 4 2" xfId="29714"/>
    <cellStyle name="40% - Accent3 8 2 2 2 5" xfId="29715"/>
    <cellStyle name="40% - Accent3 8 2 2 3" xfId="29716"/>
    <cellStyle name="40% - Accent3 8 2 2 3 2" xfId="29717"/>
    <cellStyle name="40% - Accent3 8 2 2 3 2 2" xfId="29718"/>
    <cellStyle name="40% - Accent3 8 2 2 3 2 2 2" xfId="29719"/>
    <cellStyle name="40% - Accent3 8 2 2 3 2 3" xfId="29720"/>
    <cellStyle name="40% - Accent3 8 2 2 3 3" xfId="29721"/>
    <cellStyle name="40% - Accent3 8 2 2 3 3 2" xfId="29722"/>
    <cellStyle name="40% - Accent3 8 2 2 3 4" xfId="29723"/>
    <cellStyle name="40% - Accent3 8 2 2 4" xfId="29724"/>
    <cellStyle name="40% - Accent3 8 2 2 4 2" xfId="29725"/>
    <cellStyle name="40% - Accent3 8 2 2 4 2 2" xfId="29726"/>
    <cellStyle name="40% - Accent3 8 2 2 4 3" xfId="29727"/>
    <cellStyle name="40% - Accent3 8 2 2 5" xfId="29728"/>
    <cellStyle name="40% - Accent3 8 2 2 5 2" xfId="29729"/>
    <cellStyle name="40% - Accent3 8 2 2 6" xfId="29730"/>
    <cellStyle name="40% - Accent3 8 2 3" xfId="29731"/>
    <cellStyle name="40% - Accent3 8 2 3 2" xfId="29732"/>
    <cellStyle name="40% - Accent3 8 2 3 2 2" xfId="29733"/>
    <cellStyle name="40% - Accent3 8 2 3 2 2 2" xfId="29734"/>
    <cellStyle name="40% - Accent3 8 2 3 2 2 2 2" xfId="29735"/>
    <cellStyle name="40% - Accent3 8 2 3 2 2 3" xfId="29736"/>
    <cellStyle name="40% - Accent3 8 2 3 2 3" xfId="29737"/>
    <cellStyle name="40% - Accent3 8 2 3 2 3 2" xfId="29738"/>
    <cellStyle name="40% - Accent3 8 2 3 2 4" xfId="29739"/>
    <cellStyle name="40% - Accent3 8 2 3 3" xfId="29740"/>
    <cellStyle name="40% - Accent3 8 2 3 3 2" xfId="29741"/>
    <cellStyle name="40% - Accent3 8 2 3 3 2 2" xfId="29742"/>
    <cellStyle name="40% - Accent3 8 2 3 3 3" xfId="29743"/>
    <cellStyle name="40% - Accent3 8 2 3 4" xfId="29744"/>
    <cellStyle name="40% - Accent3 8 2 3 4 2" xfId="29745"/>
    <cellStyle name="40% - Accent3 8 2 3 5" xfId="29746"/>
    <cellStyle name="40% - Accent3 8 2 4" xfId="29747"/>
    <cellStyle name="40% - Accent3 8 2 4 2" xfId="29748"/>
    <cellStyle name="40% - Accent3 8 2 4 2 2" xfId="29749"/>
    <cellStyle name="40% - Accent3 8 2 4 2 2 2" xfId="29750"/>
    <cellStyle name="40% - Accent3 8 2 4 2 3" xfId="29751"/>
    <cellStyle name="40% - Accent3 8 2 4 3" xfId="29752"/>
    <cellStyle name="40% - Accent3 8 2 4 3 2" xfId="29753"/>
    <cellStyle name="40% - Accent3 8 2 4 4" xfId="29754"/>
    <cellStyle name="40% - Accent3 8 2 5" xfId="29755"/>
    <cellStyle name="40% - Accent3 8 2 5 2" xfId="29756"/>
    <cellStyle name="40% - Accent3 8 2 5 2 2" xfId="29757"/>
    <cellStyle name="40% - Accent3 8 2 5 3" xfId="29758"/>
    <cellStyle name="40% - Accent3 8 2 6" xfId="29759"/>
    <cellStyle name="40% - Accent3 8 2 6 2" xfId="29760"/>
    <cellStyle name="40% - Accent3 8 2 7" xfId="29761"/>
    <cellStyle name="40% - Accent3 8 3" xfId="29762"/>
    <cellStyle name="40% - Accent3 8 3 2" xfId="29763"/>
    <cellStyle name="40% - Accent3 8 3 2 2" xfId="29764"/>
    <cellStyle name="40% - Accent3 8 3 2 2 2" xfId="29765"/>
    <cellStyle name="40% - Accent3 8 3 2 2 2 2" xfId="29766"/>
    <cellStyle name="40% - Accent3 8 3 2 2 2 2 2" xfId="29767"/>
    <cellStyle name="40% - Accent3 8 3 2 2 2 3" xfId="29768"/>
    <cellStyle name="40% - Accent3 8 3 2 2 3" xfId="29769"/>
    <cellStyle name="40% - Accent3 8 3 2 2 3 2" xfId="29770"/>
    <cellStyle name="40% - Accent3 8 3 2 2 4" xfId="29771"/>
    <cellStyle name="40% - Accent3 8 3 2 3" xfId="29772"/>
    <cellStyle name="40% - Accent3 8 3 2 3 2" xfId="29773"/>
    <cellStyle name="40% - Accent3 8 3 2 3 2 2" xfId="29774"/>
    <cellStyle name="40% - Accent3 8 3 2 3 3" xfId="29775"/>
    <cellStyle name="40% - Accent3 8 3 2 4" xfId="29776"/>
    <cellStyle name="40% - Accent3 8 3 2 4 2" xfId="29777"/>
    <cellStyle name="40% - Accent3 8 3 2 5" xfId="29778"/>
    <cellStyle name="40% - Accent3 8 3 3" xfId="29779"/>
    <cellStyle name="40% - Accent3 8 3 3 2" xfId="29780"/>
    <cellStyle name="40% - Accent3 8 3 3 2 2" xfId="29781"/>
    <cellStyle name="40% - Accent3 8 3 3 2 2 2" xfId="29782"/>
    <cellStyle name="40% - Accent3 8 3 3 2 3" xfId="29783"/>
    <cellStyle name="40% - Accent3 8 3 3 3" xfId="29784"/>
    <cellStyle name="40% - Accent3 8 3 3 3 2" xfId="29785"/>
    <cellStyle name="40% - Accent3 8 3 3 4" xfId="29786"/>
    <cellStyle name="40% - Accent3 8 3 4" xfId="29787"/>
    <cellStyle name="40% - Accent3 8 3 4 2" xfId="29788"/>
    <cellStyle name="40% - Accent3 8 3 4 2 2" xfId="29789"/>
    <cellStyle name="40% - Accent3 8 3 4 3" xfId="29790"/>
    <cellStyle name="40% - Accent3 8 3 5" xfId="29791"/>
    <cellStyle name="40% - Accent3 8 3 5 2" xfId="29792"/>
    <cellStyle name="40% - Accent3 8 3 6" xfId="29793"/>
    <cellStyle name="40% - Accent3 8 4" xfId="29794"/>
    <cellStyle name="40% - Accent3 8 4 2" xfId="29795"/>
    <cellStyle name="40% - Accent3 8 4 2 2" xfId="29796"/>
    <cellStyle name="40% - Accent3 8 4 2 2 2" xfId="29797"/>
    <cellStyle name="40% - Accent3 8 4 2 2 2 2" xfId="29798"/>
    <cellStyle name="40% - Accent3 8 4 2 2 3" xfId="29799"/>
    <cellStyle name="40% - Accent3 8 4 2 3" xfId="29800"/>
    <cellStyle name="40% - Accent3 8 4 2 3 2" xfId="29801"/>
    <cellStyle name="40% - Accent3 8 4 2 4" xfId="29802"/>
    <cellStyle name="40% - Accent3 8 4 3" xfId="29803"/>
    <cellStyle name="40% - Accent3 8 4 3 2" xfId="29804"/>
    <cellStyle name="40% - Accent3 8 4 3 2 2" xfId="29805"/>
    <cellStyle name="40% - Accent3 8 4 3 3" xfId="29806"/>
    <cellStyle name="40% - Accent3 8 4 4" xfId="29807"/>
    <cellStyle name="40% - Accent3 8 4 4 2" xfId="29808"/>
    <cellStyle name="40% - Accent3 8 4 5" xfId="29809"/>
    <cellStyle name="40% - Accent3 8 5" xfId="29810"/>
    <cellStyle name="40% - Accent3 8 5 2" xfId="29811"/>
    <cellStyle name="40% - Accent3 8 5 2 2" xfId="29812"/>
    <cellStyle name="40% - Accent3 8 5 2 2 2" xfId="29813"/>
    <cellStyle name="40% - Accent3 8 5 2 3" xfId="29814"/>
    <cellStyle name="40% - Accent3 8 5 3" xfId="29815"/>
    <cellStyle name="40% - Accent3 8 5 3 2" xfId="29816"/>
    <cellStyle name="40% - Accent3 8 5 4" xfId="29817"/>
    <cellStyle name="40% - Accent3 8 6" xfId="29818"/>
    <cellStyle name="40% - Accent3 8 6 2" xfId="29819"/>
    <cellStyle name="40% - Accent3 8 6 2 2" xfId="29820"/>
    <cellStyle name="40% - Accent3 8 6 3" xfId="29821"/>
    <cellStyle name="40% - Accent3 8 7" xfId="29822"/>
    <cellStyle name="40% - Accent3 8 7 2" xfId="29823"/>
    <cellStyle name="40% - Accent3 8 8" xfId="29824"/>
    <cellStyle name="40% - Accent3 9" xfId="29825"/>
    <cellStyle name="40% - Accent3 9 2" xfId="29826"/>
    <cellStyle name="40% - Accent3 9 2 2" xfId="29827"/>
    <cellStyle name="40% - Accent3 9 2 2 2" xfId="29828"/>
    <cellStyle name="40% - Accent3 9 2 2 2 2" xfId="29829"/>
    <cellStyle name="40% - Accent3 9 2 2 2 2 2" xfId="29830"/>
    <cellStyle name="40% - Accent3 9 2 2 2 2 2 2" xfId="29831"/>
    <cellStyle name="40% - Accent3 9 2 2 2 2 2 2 2" xfId="29832"/>
    <cellStyle name="40% - Accent3 9 2 2 2 2 2 3" xfId="29833"/>
    <cellStyle name="40% - Accent3 9 2 2 2 2 3" xfId="29834"/>
    <cellStyle name="40% - Accent3 9 2 2 2 2 3 2" xfId="29835"/>
    <cellStyle name="40% - Accent3 9 2 2 2 2 4" xfId="29836"/>
    <cellStyle name="40% - Accent3 9 2 2 2 3" xfId="29837"/>
    <cellStyle name="40% - Accent3 9 2 2 2 3 2" xfId="29838"/>
    <cellStyle name="40% - Accent3 9 2 2 2 3 2 2" xfId="29839"/>
    <cellStyle name="40% - Accent3 9 2 2 2 3 3" xfId="29840"/>
    <cellStyle name="40% - Accent3 9 2 2 2 4" xfId="29841"/>
    <cellStyle name="40% - Accent3 9 2 2 2 4 2" xfId="29842"/>
    <cellStyle name="40% - Accent3 9 2 2 2 5" xfId="29843"/>
    <cellStyle name="40% - Accent3 9 2 2 3" xfId="29844"/>
    <cellStyle name="40% - Accent3 9 2 2 3 2" xfId="29845"/>
    <cellStyle name="40% - Accent3 9 2 2 3 2 2" xfId="29846"/>
    <cellStyle name="40% - Accent3 9 2 2 3 2 2 2" xfId="29847"/>
    <cellStyle name="40% - Accent3 9 2 2 3 2 3" xfId="29848"/>
    <cellStyle name="40% - Accent3 9 2 2 3 3" xfId="29849"/>
    <cellStyle name="40% - Accent3 9 2 2 3 3 2" xfId="29850"/>
    <cellStyle name="40% - Accent3 9 2 2 3 4" xfId="29851"/>
    <cellStyle name="40% - Accent3 9 2 2 4" xfId="29852"/>
    <cellStyle name="40% - Accent3 9 2 2 4 2" xfId="29853"/>
    <cellStyle name="40% - Accent3 9 2 2 4 2 2" xfId="29854"/>
    <cellStyle name="40% - Accent3 9 2 2 4 3" xfId="29855"/>
    <cellStyle name="40% - Accent3 9 2 2 5" xfId="29856"/>
    <cellStyle name="40% - Accent3 9 2 2 5 2" xfId="29857"/>
    <cellStyle name="40% - Accent3 9 2 2 6" xfId="29858"/>
    <cellStyle name="40% - Accent3 9 2 3" xfId="29859"/>
    <cellStyle name="40% - Accent3 9 2 3 2" xfId="29860"/>
    <cellStyle name="40% - Accent3 9 2 3 2 2" xfId="29861"/>
    <cellStyle name="40% - Accent3 9 2 3 2 2 2" xfId="29862"/>
    <cellStyle name="40% - Accent3 9 2 3 2 2 2 2" xfId="29863"/>
    <cellStyle name="40% - Accent3 9 2 3 2 2 3" xfId="29864"/>
    <cellStyle name="40% - Accent3 9 2 3 2 3" xfId="29865"/>
    <cellStyle name="40% - Accent3 9 2 3 2 3 2" xfId="29866"/>
    <cellStyle name="40% - Accent3 9 2 3 2 4" xfId="29867"/>
    <cellStyle name="40% - Accent3 9 2 3 3" xfId="29868"/>
    <cellStyle name="40% - Accent3 9 2 3 3 2" xfId="29869"/>
    <cellStyle name="40% - Accent3 9 2 3 3 2 2" xfId="29870"/>
    <cellStyle name="40% - Accent3 9 2 3 3 3" xfId="29871"/>
    <cellStyle name="40% - Accent3 9 2 3 4" xfId="29872"/>
    <cellStyle name="40% - Accent3 9 2 3 4 2" xfId="29873"/>
    <cellStyle name="40% - Accent3 9 2 3 5" xfId="29874"/>
    <cellStyle name="40% - Accent3 9 2 4" xfId="29875"/>
    <cellStyle name="40% - Accent3 9 2 4 2" xfId="29876"/>
    <cellStyle name="40% - Accent3 9 2 4 2 2" xfId="29877"/>
    <cellStyle name="40% - Accent3 9 2 4 2 2 2" xfId="29878"/>
    <cellStyle name="40% - Accent3 9 2 4 2 3" xfId="29879"/>
    <cellStyle name="40% - Accent3 9 2 4 3" xfId="29880"/>
    <cellStyle name="40% - Accent3 9 2 4 3 2" xfId="29881"/>
    <cellStyle name="40% - Accent3 9 2 4 4" xfId="29882"/>
    <cellStyle name="40% - Accent3 9 2 5" xfId="29883"/>
    <cellStyle name="40% - Accent3 9 2 5 2" xfId="29884"/>
    <cellStyle name="40% - Accent3 9 2 5 2 2" xfId="29885"/>
    <cellStyle name="40% - Accent3 9 2 5 3" xfId="29886"/>
    <cellStyle name="40% - Accent3 9 2 6" xfId="29887"/>
    <cellStyle name="40% - Accent3 9 2 6 2" xfId="29888"/>
    <cellStyle name="40% - Accent3 9 2 7" xfId="29889"/>
    <cellStyle name="40% - Accent3 9 3" xfId="29890"/>
    <cellStyle name="40% - Accent3 9 3 2" xfId="29891"/>
    <cellStyle name="40% - Accent3 9 3 2 2" xfId="29892"/>
    <cellStyle name="40% - Accent3 9 3 2 2 2" xfId="29893"/>
    <cellStyle name="40% - Accent3 9 3 2 2 2 2" xfId="29894"/>
    <cellStyle name="40% - Accent3 9 3 2 2 2 2 2" xfId="29895"/>
    <cellStyle name="40% - Accent3 9 3 2 2 2 3" xfId="29896"/>
    <cellStyle name="40% - Accent3 9 3 2 2 3" xfId="29897"/>
    <cellStyle name="40% - Accent3 9 3 2 2 3 2" xfId="29898"/>
    <cellStyle name="40% - Accent3 9 3 2 2 4" xfId="29899"/>
    <cellStyle name="40% - Accent3 9 3 2 3" xfId="29900"/>
    <cellStyle name="40% - Accent3 9 3 2 3 2" xfId="29901"/>
    <cellStyle name="40% - Accent3 9 3 2 3 2 2" xfId="29902"/>
    <cellStyle name="40% - Accent3 9 3 2 3 3" xfId="29903"/>
    <cellStyle name="40% - Accent3 9 3 2 4" xfId="29904"/>
    <cellStyle name="40% - Accent3 9 3 2 4 2" xfId="29905"/>
    <cellStyle name="40% - Accent3 9 3 2 5" xfId="29906"/>
    <cellStyle name="40% - Accent3 9 3 3" xfId="29907"/>
    <cellStyle name="40% - Accent3 9 3 3 2" xfId="29908"/>
    <cellStyle name="40% - Accent3 9 3 3 2 2" xfId="29909"/>
    <cellStyle name="40% - Accent3 9 3 3 2 2 2" xfId="29910"/>
    <cellStyle name="40% - Accent3 9 3 3 2 3" xfId="29911"/>
    <cellStyle name="40% - Accent3 9 3 3 3" xfId="29912"/>
    <cellStyle name="40% - Accent3 9 3 3 3 2" xfId="29913"/>
    <cellStyle name="40% - Accent3 9 3 3 4" xfId="29914"/>
    <cellStyle name="40% - Accent3 9 3 4" xfId="29915"/>
    <cellStyle name="40% - Accent3 9 3 4 2" xfId="29916"/>
    <cellStyle name="40% - Accent3 9 3 4 2 2" xfId="29917"/>
    <cellStyle name="40% - Accent3 9 3 4 3" xfId="29918"/>
    <cellStyle name="40% - Accent3 9 3 5" xfId="29919"/>
    <cellStyle name="40% - Accent3 9 3 5 2" xfId="29920"/>
    <cellStyle name="40% - Accent3 9 3 6" xfId="29921"/>
    <cellStyle name="40% - Accent3 9 4" xfId="29922"/>
    <cellStyle name="40% - Accent3 9 4 2" xfId="29923"/>
    <cellStyle name="40% - Accent3 9 4 2 2" xfId="29924"/>
    <cellStyle name="40% - Accent3 9 4 2 2 2" xfId="29925"/>
    <cellStyle name="40% - Accent3 9 4 2 2 2 2" xfId="29926"/>
    <cellStyle name="40% - Accent3 9 4 2 2 3" xfId="29927"/>
    <cellStyle name="40% - Accent3 9 4 2 3" xfId="29928"/>
    <cellStyle name="40% - Accent3 9 4 2 3 2" xfId="29929"/>
    <cellStyle name="40% - Accent3 9 4 2 4" xfId="29930"/>
    <cellStyle name="40% - Accent3 9 4 3" xfId="29931"/>
    <cellStyle name="40% - Accent3 9 4 3 2" xfId="29932"/>
    <cellStyle name="40% - Accent3 9 4 3 2 2" xfId="29933"/>
    <cellStyle name="40% - Accent3 9 4 3 3" xfId="29934"/>
    <cellStyle name="40% - Accent3 9 4 4" xfId="29935"/>
    <cellStyle name="40% - Accent3 9 4 4 2" xfId="29936"/>
    <cellStyle name="40% - Accent3 9 4 5" xfId="29937"/>
    <cellStyle name="40% - Accent3 9 5" xfId="29938"/>
    <cellStyle name="40% - Accent3 9 5 2" xfId="29939"/>
    <cellStyle name="40% - Accent3 9 5 2 2" xfId="29940"/>
    <cellStyle name="40% - Accent3 9 5 2 2 2" xfId="29941"/>
    <cellStyle name="40% - Accent3 9 5 2 3" xfId="29942"/>
    <cellStyle name="40% - Accent3 9 5 3" xfId="29943"/>
    <cellStyle name="40% - Accent3 9 5 3 2" xfId="29944"/>
    <cellStyle name="40% - Accent3 9 5 4" xfId="29945"/>
    <cellStyle name="40% - Accent3 9 6" xfId="29946"/>
    <cellStyle name="40% - Accent3 9 6 2" xfId="29947"/>
    <cellStyle name="40% - Accent3 9 6 2 2" xfId="29948"/>
    <cellStyle name="40% - Accent3 9 6 3" xfId="29949"/>
    <cellStyle name="40% - Accent3 9 7" xfId="29950"/>
    <cellStyle name="40% - Accent3 9 7 2" xfId="29951"/>
    <cellStyle name="40% - Accent3 9 8" xfId="29952"/>
    <cellStyle name="40% - Accent4 10" xfId="29953"/>
    <cellStyle name="40% - Accent4 10 2" xfId="29954"/>
    <cellStyle name="40% - Accent4 10 2 2" xfId="29955"/>
    <cellStyle name="40% - Accent4 10 2 2 2" xfId="29956"/>
    <cellStyle name="40% - Accent4 10 2 2 2 2" xfId="29957"/>
    <cellStyle name="40% - Accent4 10 2 2 2 2 2" xfId="29958"/>
    <cellStyle name="40% - Accent4 10 2 2 2 2 2 2" xfId="29959"/>
    <cellStyle name="40% - Accent4 10 2 2 2 2 2 2 2" xfId="29960"/>
    <cellStyle name="40% - Accent4 10 2 2 2 2 2 3" xfId="29961"/>
    <cellStyle name="40% - Accent4 10 2 2 2 2 3" xfId="29962"/>
    <cellStyle name="40% - Accent4 10 2 2 2 2 3 2" xfId="29963"/>
    <cellStyle name="40% - Accent4 10 2 2 2 2 4" xfId="29964"/>
    <cellStyle name="40% - Accent4 10 2 2 2 3" xfId="29965"/>
    <cellStyle name="40% - Accent4 10 2 2 2 3 2" xfId="29966"/>
    <cellStyle name="40% - Accent4 10 2 2 2 3 2 2" xfId="29967"/>
    <cellStyle name="40% - Accent4 10 2 2 2 3 3" xfId="29968"/>
    <cellStyle name="40% - Accent4 10 2 2 2 4" xfId="29969"/>
    <cellStyle name="40% - Accent4 10 2 2 2 4 2" xfId="29970"/>
    <cellStyle name="40% - Accent4 10 2 2 2 5" xfId="29971"/>
    <cellStyle name="40% - Accent4 10 2 2 3" xfId="29972"/>
    <cellStyle name="40% - Accent4 10 2 2 3 2" xfId="29973"/>
    <cellStyle name="40% - Accent4 10 2 2 3 2 2" xfId="29974"/>
    <cellStyle name="40% - Accent4 10 2 2 3 2 2 2" xfId="29975"/>
    <cellStyle name="40% - Accent4 10 2 2 3 2 3" xfId="29976"/>
    <cellStyle name="40% - Accent4 10 2 2 3 3" xfId="29977"/>
    <cellStyle name="40% - Accent4 10 2 2 3 3 2" xfId="29978"/>
    <cellStyle name="40% - Accent4 10 2 2 3 4" xfId="29979"/>
    <cellStyle name="40% - Accent4 10 2 2 4" xfId="29980"/>
    <cellStyle name="40% - Accent4 10 2 2 4 2" xfId="29981"/>
    <cellStyle name="40% - Accent4 10 2 2 4 2 2" xfId="29982"/>
    <cellStyle name="40% - Accent4 10 2 2 4 3" xfId="29983"/>
    <cellStyle name="40% - Accent4 10 2 2 5" xfId="29984"/>
    <cellStyle name="40% - Accent4 10 2 2 5 2" xfId="29985"/>
    <cellStyle name="40% - Accent4 10 2 2 6" xfId="29986"/>
    <cellStyle name="40% - Accent4 10 2 3" xfId="29987"/>
    <cellStyle name="40% - Accent4 10 2 3 2" xfId="29988"/>
    <cellStyle name="40% - Accent4 10 2 3 2 2" xfId="29989"/>
    <cellStyle name="40% - Accent4 10 2 3 2 2 2" xfId="29990"/>
    <cellStyle name="40% - Accent4 10 2 3 2 2 2 2" xfId="29991"/>
    <cellStyle name="40% - Accent4 10 2 3 2 2 3" xfId="29992"/>
    <cellStyle name="40% - Accent4 10 2 3 2 3" xfId="29993"/>
    <cellStyle name="40% - Accent4 10 2 3 2 3 2" xfId="29994"/>
    <cellStyle name="40% - Accent4 10 2 3 2 4" xfId="29995"/>
    <cellStyle name="40% - Accent4 10 2 3 3" xfId="29996"/>
    <cellStyle name="40% - Accent4 10 2 3 3 2" xfId="29997"/>
    <cellStyle name="40% - Accent4 10 2 3 3 2 2" xfId="29998"/>
    <cellStyle name="40% - Accent4 10 2 3 3 3" xfId="29999"/>
    <cellStyle name="40% - Accent4 10 2 3 4" xfId="30000"/>
    <cellStyle name="40% - Accent4 10 2 3 4 2" xfId="30001"/>
    <cellStyle name="40% - Accent4 10 2 3 5" xfId="30002"/>
    <cellStyle name="40% - Accent4 10 2 4" xfId="30003"/>
    <cellStyle name="40% - Accent4 10 2 4 2" xfId="30004"/>
    <cellStyle name="40% - Accent4 10 2 4 2 2" xfId="30005"/>
    <cellStyle name="40% - Accent4 10 2 4 2 2 2" xfId="30006"/>
    <cellStyle name="40% - Accent4 10 2 4 2 3" xfId="30007"/>
    <cellStyle name="40% - Accent4 10 2 4 3" xfId="30008"/>
    <cellStyle name="40% - Accent4 10 2 4 3 2" xfId="30009"/>
    <cellStyle name="40% - Accent4 10 2 4 4" xfId="30010"/>
    <cellStyle name="40% - Accent4 10 2 5" xfId="30011"/>
    <cellStyle name="40% - Accent4 10 2 5 2" xfId="30012"/>
    <cellStyle name="40% - Accent4 10 2 5 2 2" xfId="30013"/>
    <cellStyle name="40% - Accent4 10 2 5 3" xfId="30014"/>
    <cellStyle name="40% - Accent4 10 2 6" xfId="30015"/>
    <cellStyle name="40% - Accent4 10 2 6 2" xfId="30016"/>
    <cellStyle name="40% - Accent4 10 2 7" xfId="30017"/>
    <cellStyle name="40% - Accent4 10 3" xfId="30018"/>
    <cellStyle name="40% - Accent4 10 3 2" xfId="30019"/>
    <cellStyle name="40% - Accent4 10 3 2 2" xfId="30020"/>
    <cellStyle name="40% - Accent4 10 3 2 2 2" xfId="30021"/>
    <cellStyle name="40% - Accent4 10 3 2 2 2 2" xfId="30022"/>
    <cellStyle name="40% - Accent4 10 3 2 2 2 2 2" xfId="30023"/>
    <cellStyle name="40% - Accent4 10 3 2 2 2 3" xfId="30024"/>
    <cellStyle name="40% - Accent4 10 3 2 2 3" xfId="30025"/>
    <cellStyle name="40% - Accent4 10 3 2 2 3 2" xfId="30026"/>
    <cellStyle name="40% - Accent4 10 3 2 2 4" xfId="30027"/>
    <cellStyle name="40% - Accent4 10 3 2 3" xfId="30028"/>
    <cellStyle name="40% - Accent4 10 3 2 3 2" xfId="30029"/>
    <cellStyle name="40% - Accent4 10 3 2 3 2 2" xfId="30030"/>
    <cellStyle name="40% - Accent4 10 3 2 3 3" xfId="30031"/>
    <cellStyle name="40% - Accent4 10 3 2 4" xfId="30032"/>
    <cellStyle name="40% - Accent4 10 3 2 4 2" xfId="30033"/>
    <cellStyle name="40% - Accent4 10 3 2 5" xfId="30034"/>
    <cellStyle name="40% - Accent4 10 3 3" xfId="30035"/>
    <cellStyle name="40% - Accent4 10 3 3 2" xfId="30036"/>
    <cellStyle name="40% - Accent4 10 3 3 2 2" xfId="30037"/>
    <cellStyle name="40% - Accent4 10 3 3 2 2 2" xfId="30038"/>
    <cellStyle name="40% - Accent4 10 3 3 2 3" xfId="30039"/>
    <cellStyle name="40% - Accent4 10 3 3 3" xfId="30040"/>
    <cellStyle name="40% - Accent4 10 3 3 3 2" xfId="30041"/>
    <cellStyle name="40% - Accent4 10 3 3 4" xfId="30042"/>
    <cellStyle name="40% - Accent4 10 3 4" xfId="30043"/>
    <cellStyle name="40% - Accent4 10 3 4 2" xfId="30044"/>
    <cellStyle name="40% - Accent4 10 3 4 2 2" xfId="30045"/>
    <cellStyle name="40% - Accent4 10 3 4 3" xfId="30046"/>
    <cellStyle name="40% - Accent4 10 3 5" xfId="30047"/>
    <cellStyle name="40% - Accent4 10 3 5 2" xfId="30048"/>
    <cellStyle name="40% - Accent4 10 3 6" xfId="30049"/>
    <cellStyle name="40% - Accent4 10 4" xfId="30050"/>
    <cellStyle name="40% - Accent4 10 4 2" xfId="30051"/>
    <cellStyle name="40% - Accent4 10 4 2 2" xfId="30052"/>
    <cellStyle name="40% - Accent4 10 4 2 2 2" xfId="30053"/>
    <cellStyle name="40% - Accent4 10 4 2 2 2 2" xfId="30054"/>
    <cellStyle name="40% - Accent4 10 4 2 2 3" xfId="30055"/>
    <cellStyle name="40% - Accent4 10 4 2 3" xfId="30056"/>
    <cellStyle name="40% - Accent4 10 4 2 3 2" xfId="30057"/>
    <cellStyle name="40% - Accent4 10 4 2 4" xfId="30058"/>
    <cellStyle name="40% - Accent4 10 4 3" xfId="30059"/>
    <cellStyle name="40% - Accent4 10 4 3 2" xfId="30060"/>
    <cellStyle name="40% - Accent4 10 4 3 2 2" xfId="30061"/>
    <cellStyle name="40% - Accent4 10 4 3 3" xfId="30062"/>
    <cellStyle name="40% - Accent4 10 4 4" xfId="30063"/>
    <cellStyle name="40% - Accent4 10 4 4 2" xfId="30064"/>
    <cellStyle name="40% - Accent4 10 4 5" xfId="30065"/>
    <cellStyle name="40% - Accent4 10 5" xfId="30066"/>
    <cellStyle name="40% - Accent4 10 5 2" xfId="30067"/>
    <cellStyle name="40% - Accent4 10 5 2 2" xfId="30068"/>
    <cellStyle name="40% - Accent4 10 5 2 2 2" xfId="30069"/>
    <cellStyle name="40% - Accent4 10 5 2 3" xfId="30070"/>
    <cellStyle name="40% - Accent4 10 5 3" xfId="30071"/>
    <cellStyle name="40% - Accent4 10 5 3 2" xfId="30072"/>
    <cellStyle name="40% - Accent4 10 5 4" xfId="30073"/>
    <cellStyle name="40% - Accent4 10 6" xfId="30074"/>
    <cellStyle name="40% - Accent4 10 6 2" xfId="30075"/>
    <cellStyle name="40% - Accent4 10 6 2 2" xfId="30076"/>
    <cellStyle name="40% - Accent4 10 6 3" xfId="30077"/>
    <cellStyle name="40% - Accent4 10 7" xfId="30078"/>
    <cellStyle name="40% - Accent4 10 7 2" xfId="30079"/>
    <cellStyle name="40% - Accent4 10 8" xfId="30080"/>
    <cellStyle name="40% - Accent4 11" xfId="30081"/>
    <cellStyle name="40% - Accent4 11 2" xfId="30082"/>
    <cellStyle name="40% - Accent4 11 2 2" xfId="30083"/>
    <cellStyle name="40% - Accent4 11 2 2 2" xfId="30084"/>
    <cellStyle name="40% - Accent4 11 2 2 2 2" xfId="30085"/>
    <cellStyle name="40% - Accent4 11 2 2 2 2 2" xfId="30086"/>
    <cellStyle name="40% - Accent4 11 2 2 2 2 2 2" xfId="30087"/>
    <cellStyle name="40% - Accent4 11 2 2 2 2 2 2 2" xfId="30088"/>
    <cellStyle name="40% - Accent4 11 2 2 2 2 2 3" xfId="30089"/>
    <cellStyle name="40% - Accent4 11 2 2 2 2 3" xfId="30090"/>
    <cellStyle name="40% - Accent4 11 2 2 2 2 3 2" xfId="30091"/>
    <cellStyle name="40% - Accent4 11 2 2 2 2 4" xfId="30092"/>
    <cellStyle name="40% - Accent4 11 2 2 2 3" xfId="30093"/>
    <cellStyle name="40% - Accent4 11 2 2 2 3 2" xfId="30094"/>
    <cellStyle name="40% - Accent4 11 2 2 2 3 2 2" xfId="30095"/>
    <cellStyle name="40% - Accent4 11 2 2 2 3 3" xfId="30096"/>
    <cellStyle name="40% - Accent4 11 2 2 2 4" xfId="30097"/>
    <cellStyle name="40% - Accent4 11 2 2 2 4 2" xfId="30098"/>
    <cellStyle name="40% - Accent4 11 2 2 2 5" xfId="30099"/>
    <cellStyle name="40% - Accent4 11 2 2 3" xfId="30100"/>
    <cellStyle name="40% - Accent4 11 2 2 3 2" xfId="30101"/>
    <cellStyle name="40% - Accent4 11 2 2 3 2 2" xfId="30102"/>
    <cellStyle name="40% - Accent4 11 2 2 3 2 2 2" xfId="30103"/>
    <cellStyle name="40% - Accent4 11 2 2 3 2 3" xfId="30104"/>
    <cellStyle name="40% - Accent4 11 2 2 3 3" xfId="30105"/>
    <cellStyle name="40% - Accent4 11 2 2 3 3 2" xfId="30106"/>
    <cellStyle name="40% - Accent4 11 2 2 3 4" xfId="30107"/>
    <cellStyle name="40% - Accent4 11 2 2 4" xfId="30108"/>
    <cellStyle name="40% - Accent4 11 2 2 4 2" xfId="30109"/>
    <cellStyle name="40% - Accent4 11 2 2 4 2 2" xfId="30110"/>
    <cellStyle name="40% - Accent4 11 2 2 4 3" xfId="30111"/>
    <cellStyle name="40% - Accent4 11 2 2 5" xfId="30112"/>
    <cellStyle name="40% - Accent4 11 2 2 5 2" xfId="30113"/>
    <cellStyle name="40% - Accent4 11 2 2 6" xfId="30114"/>
    <cellStyle name="40% - Accent4 11 2 3" xfId="30115"/>
    <cellStyle name="40% - Accent4 11 2 3 2" xfId="30116"/>
    <cellStyle name="40% - Accent4 11 2 3 2 2" xfId="30117"/>
    <cellStyle name="40% - Accent4 11 2 3 2 2 2" xfId="30118"/>
    <cellStyle name="40% - Accent4 11 2 3 2 2 2 2" xfId="30119"/>
    <cellStyle name="40% - Accent4 11 2 3 2 2 3" xfId="30120"/>
    <cellStyle name="40% - Accent4 11 2 3 2 3" xfId="30121"/>
    <cellStyle name="40% - Accent4 11 2 3 2 3 2" xfId="30122"/>
    <cellStyle name="40% - Accent4 11 2 3 2 4" xfId="30123"/>
    <cellStyle name="40% - Accent4 11 2 3 3" xfId="30124"/>
    <cellStyle name="40% - Accent4 11 2 3 3 2" xfId="30125"/>
    <cellStyle name="40% - Accent4 11 2 3 3 2 2" xfId="30126"/>
    <cellStyle name="40% - Accent4 11 2 3 3 3" xfId="30127"/>
    <cellStyle name="40% - Accent4 11 2 3 4" xfId="30128"/>
    <cellStyle name="40% - Accent4 11 2 3 4 2" xfId="30129"/>
    <cellStyle name="40% - Accent4 11 2 3 5" xfId="30130"/>
    <cellStyle name="40% - Accent4 11 2 4" xfId="30131"/>
    <cellStyle name="40% - Accent4 11 2 4 2" xfId="30132"/>
    <cellStyle name="40% - Accent4 11 2 4 2 2" xfId="30133"/>
    <cellStyle name="40% - Accent4 11 2 4 2 2 2" xfId="30134"/>
    <cellStyle name="40% - Accent4 11 2 4 2 3" xfId="30135"/>
    <cellStyle name="40% - Accent4 11 2 4 3" xfId="30136"/>
    <cellStyle name="40% - Accent4 11 2 4 3 2" xfId="30137"/>
    <cellStyle name="40% - Accent4 11 2 4 4" xfId="30138"/>
    <cellStyle name="40% - Accent4 11 2 5" xfId="30139"/>
    <cellStyle name="40% - Accent4 11 2 5 2" xfId="30140"/>
    <cellStyle name="40% - Accent4 11 2 5 2 2" xfId="30141"/>
    <cellStyle name="40% - Accent4 11 2 5 3" xfId="30142"/>
    <cellStyle name="40% - Accent4 11 2 6" xfId="30143"/>
    <cellStyle name="40% - Accent4 11 2 6 2" xfId="30144"/>
    <cellStyle name="40% - Accent4 11 2 7" xfId="30145"/>
    <cellStyle name="40% - Accent4 11 3" xfId="30146"/>
    <cellStyle name="40% - Accent4 11 3 2" xfId="30147"/>
    <cellStyle name="40% - Accent4 11 3 2 2" xfId="30148"/>
    <cellStyle name="40% - Accent4 11 3 2 2 2" xfId="30149"/>
    <cellStyle name="40% - Accent4 11 3 2 2 2 2" xfId="30150"/>
    <cellStyle name="40% - Accent4 11 3 2 2 2 2 2" xfId="30151"/>
    <cellStyle name="40% - Accent4 11 3 2 2 2 3" xfId="30152"/>
    <cellStyle name="40% - Accent4 11 3 2 2 3" xfId="30153"/>
    <cellStyle name="40% - Accent4 11 3 2 2 3 2" xfId="30154"/>
    <cellStyle name="40% - Accent4 11 3 2 2 4" xfId="30155"/>
    <cellStyle name="40% - Accent4 11 3 2 3" xfId="30156"/>
    <cellStyle name="40% - Accent4 11 3 2 3 2" xfId="30157"/>
    <cellStyle name="40% - Accent4 11 3 2 3 2 2" xfId="30158"/>
    <cellStyle name="40% - Accent4 11 3 2 3 3" xfId="30159"/>
    <cellStyle name="40% - Accent4 11 3 2 4" xfId="30160"/>
    <cellStyle name="40% - Accent4 11 3 2 4 2" xfId="30161"/>
    <cellStyle name="40% - Accent4 11 3 2 5" xfId="30162"/>
    <cellStyle name="40% - Accent4 11 3 3" xfId="30163"/>
    <cellStyle name="40% - Accent4 11 3 3 2" xfId="30164"/>
    <cellStyle name="40% - Accent4 11 3 3 2 2" xfId="30165"/>
    <cellStyle name="40% - Accent4 11 3 3 2 2 2" xfId="30166"/>
    <cellStyle name="40% - Accent4 11 3 3 2 3" xfId="30167"/>
    <cellStyle name="40% - Accent4 11 3 3 3" xfId="30168"/>
    <cellStyle name="40% - Accent4 11 3 3 3 2" xfId="30169"/>
    <cellStyle name="40% - Accent4 11 3 3 4" xfId="30170"/>
    <cellStyle name="40% - Accent4 11 3 4" xfId="30171"/>
    <cellStyle name="40% - Accent4 11 3 4 2" xfId="30172"/>
    <cellStyle name="40% - Accent4 11 3 4 2 2" xfId="30173"/>
    <cellStyle name="40% - Accent4 11 3 4 3" xfId="30174"/>
    <cellStyle name="40% - Accent4 11 3 5" xfId="30175"/>
    <cellStyle name="40% - Accent4 11 3 5 2" xfId="30176"/>
    <cellStyle name="40% - Accent4 11 3 6" xfId="30177"/>
    <cellStyle name="40% - Accent4 11 4" xfId="30178"/>
    <cellStyle name="40% - Accent4 11 4 2" xfId="30179"/>
    <cellStyle name="40% - Accent4 11 4 2 2" xfId="30180"/>
    <cellStyle name="40% - Accent4 11 4 2 2 2" xfId="30181"/>
    <cellStyle name="40% - Accent4 11 4 2 2 2 2" xfId="30182"/>
    <cellStyle name="40% - Accent4 11 4 2 2 3" xfId="30183"/>
    <cellStyle name="40% - Accent4 11 4 2 3" xfId="30184"/>
    <cellStyle name="40% - Accent4 11 4 2 3 2" xfId="30185"/>
    <cellStyle name="40% - Accent4 11 4 2 4" xfId="30186"/>
    <cellStyle name="40% - Accent4 11 4 3" xfId="30187"/>
    <cellStyle name="40% - Accent4 11 4 3 2" xfId="30188"/>
    <cellStyle name="40% - Accent4 11 4 3 2 2" xfId="30189"/>
    <cellStyle name="40% - Accent4 11 4 3 3" xfId="30190"/>
    <cellStyle name="40% - Accent4 11 4 4" xfId="30191"/>
    <cellStyle name="40% - Accent4 11 4 4 2" xfId="30192"/>
    <cellStyle name="40% - Accent4 11 4 5" xfId="30193"/>
    <cellStyle name="40% - Accent4 11 5" xfId="30194"/>
    <cellStyle name="40% - Accent4 11 5 2" xfId="30195"/>
    <cellStyle name="40% - Accent4 11 5 2 2" xfId="30196"/>
    <cellStyle name="40% - Accent4 11 5 2 2 2" xfId="30197"/>
    <cellStyle name="40% - Accent4 11 5 2 3" xfId="30198"/>
    <cellStyle name="40% - Accent4 11 5 3" xfId="30199"/>
    <cellStyle name="40% - Accent4 11 5 3 2" xfId="30200"/>
    <cellStyle name="40% - Accent4 11 5 4" xfId="30201"/>
    <cellStyle name="40% - Accent4 11 6" xfId="30202"/>
    <cellStyle name="40% - Accent4 11 6 2" xfId="30203"/>
    <cellStyle name="40% - Accent4 11 6 2 2" xfId="30204"/>
    <cellStyle name="40% - Accent4 11 6 3" xfId="30205"/>
    <cellStyle name="40% - Accent4 11 7" xfId="30206"/>
    <cellStyle name="40% - Accent4 11 7 2" xfId="30207"/>
    <cellStyle name="40% - Accent4 11 8" xfId="30208"/>
    <cellStyle name="40% - Accent4 12" xfId="30209"/>
    <cellStyle name="40% - Accent4 12 2" xfId="30210"/>
    <cellStyle name="40% - Accent4 12 2 2" xfId="30211"/>
    <cellStyle name="40% - Accent4 12 2 2 2" xfId="30212"/>
    <cellStyle name="40% - Accent4 12 2 2 2 2" xfId="30213"/>
    <cellStyle name="40% - Accent4 12 2 2 2 2 2" xfId="30214"/>
    <cellStyle name="40% - Accent4 12 2 2 2 2 2 2" xfId="30215"/>
    <cellStyle name="40% - Accent4 12 2 2 2 2 2 2 2" xfId="30216"/>
    <cellStyle name="40% - Accent4 12 2 2 2 2 2 3" xfId="30217"/>
    <cellStyle name="40% - Accent4 12 2 2 2 2 3" xfId="30218"/>
    <cellStyle name="40% - Accent4 12 2 2 2 2 3 2" xfId="30219"/>
    <cellStyle name="40% - Accent4 12 2 2 2 2 4" xfId="30220"/>
    <cellStyle name="40% - Accent4 12 2 2 2 3" xfId="30221"/>
    <cellStyle name="40% - Accent4 12 2 2 2 3 2" xfId="30222"/>
    <cellStyle name="40% - Accent4 12 2 2 2 3 2 2" xfId="30223"/>
    <cellStyle name="40% - Accent4 12 2 2 2 3 3" xfId="30224"/>
    <cellStyle name="40% - Accent4 12 2 2 2 4" xfId="30225"/>
    <cellStyle name="40% - Accent4 12 2 2 2 4 2" xfId="30226"/>
    <cellStyle name="40% - Accent4 12 2 2 2 5" xfId="30227"/>
    <cellStyle name="40% - Accent4 12 2 2 3" xfId="30228"/>
    <cellStyle name="40% - Accent4 12 2 2 3 2" xfId="30229"/>
    <cellStyle name="40% - Accent4 12 2 2 3 2 2" xfId="30230"/>
    <cellStyle name="40% - Accent4 12 2 2 3 2 2 2" xfId="30231"/>
    <cellStyle name="40% - Accent4 12 2 2 3 2 3" xfId="30232"/>
    <cellStyle name="40% - Accent4 12 2 2 3 3" xfId="30233"/>
    <cellStyle name="40% - Accent4 12 2 2 3 3 2" xfId="30234"/>
    <cellStyle name="40% - Accent4 12 2 2 3 4" xfId="30235"/>
    <cellStyle name="40% - Accent4 12 2 2 4" xfId="30236"/>
    <cellStyle name="40% - Accent4 12 2 2 4 2" xfId="30237"/>
    <cellStyle name="40% - Accent4 12 2 2 4 2 2" xfId="30238"/>
    <cellStyle name="40% - Accent4 12 2 2 4 3" xfId="30239"/>
    <cellStyle name="40% - Accent4 12 2 2 5" xfId="30240"/>
    <cellStyle name="40% - Accent4 12 2 2 5 2" xfId="30241"/>
    <cellStyle name="40% - Accent4 12 2 2 6" xfId="30242"/>
    <cellStyle name="40% - Accent4 12 2 3" xfId="30243"/>
    <cellStyle name="40% - Accent4 12 2 3 2" xfId="30244"/>
    <cellStyle name="40% - Accent4 12 2 3 2 2" xfId="30245"/>
    <cellStyle name="40% - Accent4 12 2 3 2 2 2" xfId="30246"/>
    <cellStyle name="40% - Accent4 12 2 3 2 2 2 2" xfId="30247"/>
    <cellStyle name="40% - Accent4 12 2 3 2 2 3" xfId="30248"/>
    <cellStyle name="40% - Accent4 12 2 3 2 3" xfId="30249"/>
    <cellStyle name="40% - Accent4 12 2 3 2 3 2" xfId="30250"/>
    <cellStyle name="40% - Accent4 12 2 3 2 4" xfId="30251"/>
    <cellStyle name="40% - Accent4 12 2 3 3" xfId="30252"/>
    <cellStyle name="40% - Accent4 12 2 3 3 2" xfId="30253"/>
    <cellStyle name="40% - Accent4 12 2 3 3 2 2" xfId="30254"/>
    <cellStyle name="40% - Accent4 12 2 3 3 3" xfId="30255"/>
    <cellStyle name="40% - Accent4 12 2 3 4" xfId="30256"/>
    <cellStyle name="40% - Accent4 12 2 3 4 2" xfId="30257"/>
    <cellStyle name="40% - Accent4 12 2 3 5" xfId="30258"/>
    <cellStyle name="40% - Accent4 12 2 4" xfId="30259"/>
    <cellStyle name="40% - Accent4 12 2 4 2" xfId="30260"/>
    <cellStyle name="40% - Accent4 12 2 4 2 2" xfId="30261"/>
    <cellStyle name="40% - Accent4 12 2 4 2 2 2" xfId="30262"/>
    <cellStyle name="40% - Accent4 12 2 4 2 3" xfId="30263"/>
    <cellStyle name="40% - Accent4 12 2 4 3" xfId="30264"/>
    <cellStyle name="40% - Accent4 12 2 4 3 2" xfId="30265"/>
    <cellStyle name="40% - Accent4 12 2 4 4" xfId="30266"/>
    <cellStyle name="40% - Accent4 12 2 5" xfId="30267"/>
    <cellStyle name="40% - Accent4 12 2 5 2" xfId="30268"/>
    <cellStyle name="40% - Accent4 12 2 5 2 2" xfId="30269"/>
    <cellStyle name="40% - Accent4 12 2 5 3" xfId="30270"/>
    <cellStyle name="40% - Accent4 12 2 6" xfId="30271"/>
    <cellStyle name="40% - Accent4 12 2 6 2" xfId="30272"/>
    <cellStyle name="40% - Accent4 12 2 7" xfId="30273"/>
    <cellStyle name="40% - Accent4 12 3" xfId="30274"/>
    <cellStyle name="40% - Accent4 12 3 2" xfId="30275"/>
    <cellStyle name="40% - Accent4 12 3 2 2" xfId="30276"/>
    <cellStyle name="40% - Accent4 12 3 2 2 2" xfId="30277"/>
    <cellStyle name="40% - Accent4 12 3 2 2 2 2" xfId="30278"/>
    <cellStyle name="40% - Accent4 12 3 2 2 2 2 2" xfId="30279"/>
    <cellStyle name="40% - Accent4 12 3 2 2 2 3" xfId="30280"/>
    <cellStyle name="40% - Accent4 12 3 2 2 3" xfId="30281"/>
    <cellStyle name="40% - Accent4 12 3 2 2 3 2" xfId="30282"/>
    <cellStyle name="40% - Accent4 12 3 2 2 4" xfId="30283"/>
    <cellStyle name="40% - Accent4 12 3 2 3" xfId="30284"/>
    <cellStyle name="40% - Accent4 12 3 2 3 2" xfId="30285"/>
    <cellStyle name="40% - Accent4 12 3 2 3 2 2" xfId="30286"/>
    <cellStyle name="40% - Accent4 12 3 2 3 3" xfId="30287"/>
    <cellStyle name="40% - Accent4 12 3 2 4" xfId="30288"/>
    <cellStyle name="40% - Accent4 12 3 2 4 2" xfId="30289"/>
    <cellStyle name="40% - Accent4 12 3 2 5" xfId="30290"/>
    <cellStyle name="40% - Accent4 12 3 3" xfId="30291"/>
    <cellStyle name="40% - Accent4 12 3 3 2" xfId="30292"/>
    <cellStyle name="40% - Accent4 12 3 3 2 2" xfId="30293"/>
    <cellStyle name="40% - Accent4 12 3 3 2 2 2" xfId="30294"/>
    <cellStyle name="40% - Accent4 12 3 3 2 3" xfId="30295"/>
    <cellStyle name="40% - Accent4 12 3 3 3" xfId="30296"/>
    <cellStyle name="40% - Accent4 12 3 3 3 2" xfId="30297"/>
    <cellStyle name="40% - Accent4 12 3 3 4" xfId="30298"/>
    <cellStyle name="40% - Accent4 12 3 4" xfId="30299"/>
    <cellStyle name="40% - Accent4 12 3 4 2" xfId="30300"/>
    <cellStyle name="40% - Accent4 12 3 4 2 2" xfId="30301"/>
    <cellStyle name="40% - Accent4 12 3 4 3" xfId="30302"/>
    <cellStyle name="40% - Accent4 12 3 5" xfId="30303"/>
    <cellStyle name="40% - Accent4 12 3 5 2" xfId="30304"/>
    <cellStyle name="40% - Accent4 12 3 6" xfId="30305"/>
    <cellStyle name="40% - Accent4 12 4" xfId="30306"/>
    <cellStyle name="40% - Accent4 12 4 2" xfId="30307"/>
    <cellStyle name="40% - Accent4 12 4 2 2" xfId="30308"/>
    <cellStyle name="40% - Accent4 12 4 2 2 2" xfId="30309"/>
    <cellStyle name="40% - Accent4 12 4 2 2 2 2" xfId="30310"/>
    <cellStyle name="40% - Accent4 12 4 2 2 3" xfId="30311"/>
    <cellStyle name="40% - Accent4 12 4 2 3" xfId="30312"/>
    <cellStyle name="40% - Accent4 12 4 2 3 2" xfId="30313"/>
    <cellStyle name="40% - Accent4 12 4 2 4" xfId="30314"/>
    <cellStyle name="40% - Accent4 12 4 3" xfId="30315"/>
    <cellStyle name="40% - Accent4 12 4 3 2" xfId="30316"/>
    <cellStyle name="40% - Accent4 12 4 3 2 2" xfId="30317"/>
    <cellStyle name="40% - Accent4 12 4 3 3" xfId="30318"/>
    <cellStyle name="40% - Accent4 12 4 4" xfId="30319"/>
    <cellStyle name="40% - Accent4 12 4 4 2" xfId="30320"/>
    <cellStyle name="40% - Accent4 12 4 5" xfId="30321"/>
    <cellStyle name="40% - Accent4 12 5" xfId="30322"/>
    <cellStyle name="40% - Accent4 12 5 2" xfId="30323"/>
    <cellStyle name="40% - Accent4 12 5 2 2" xfId="30324"/>
    <cellStyle name="40% - Accent4 12 5 2 2 2" xfId="30325"/>
    <cellStyle name="40% - Accent4 12 5 2 3" xfId="30326"/>
    <cellStyle name="40% - Accent4 12 5 3" xfId="30327"/>
    <cellStyle name="40% - Accent4 12 5 3 2" xfId="30328"/>
    <cellStyle name="40% - Accent4 12 5 4" xfId="30329"/>
    <cellStyle name="40% - Accent4 12 6" xfId="30330"/>
    <cellStyle name="40% - Accent4 12 6 2" xfId="30331"/>
    <cellStyle name="40% - Accent4 12 6 2 2" xfId="30332"/>
    <cellStyle name="40% - Accent4 12 6 3" xfId="30333"/>
    <cellStyle name="40% - Accent4 12 7" xfId="30334"/>
    <cellStyle name="40% - Accent4 12 7 2" xfId="30335"/>
    <cellStyle name="40% - Accent4 12 8" xfId="30336"/>
    <cellStyle name="40% - Accent4 13" xfId="30337"/>
    <cellStyle name="40% - Accent4 13 2" xfId="30338"/>
    <cellStyle name="40% - Accent4 13 2 2" xfId="30339"/>
    <cellStyle name="40% - Accent4 13 2 2 2" xfId="30340"/>
    <cellStyle name="40% - Accent4 13 2 2 2 2" xfId="30341"/>
    <cellStyle name="40% - Accent4 13 2 2 2 2 2" xfId="30342"/>
    <cellStyle name="40% - Accent4 13 2 2 2 2 2 2" xfId="30343"/>
    <cellStyle name="40% - Accent4 13 2 2 2 2 2 2 2" xfId="30344"/>
    <cellStyle name="40% - Accent4 13 2 2 2 2 2 3" xfId="30345"/>
    <cellStyle name="40% - Accent4 13 2 2 2 2 3" xfId="30346"/>
    <cellStyle name="40% - Accent4 13 2 2 2 2 3 2" xfId="30347"/>
    <cellStyle name="40% - Accent4 13 2 2 2 2 4" xfId="30348"/>
    <cellStyle name="40% - Accent4 13 2 2 2 3" xfId="30349"/>
    <cellStyle name="40% - Accent4 13 2 2 2 3 2" xfId="30350"/>
    <cellStyle name="40% - Accent4 13 2 2 2 3 2 2" xfId="30351"/>
    <cellStyle name="40% - Accent4 13 2 2 2 3 3" xfId="30352"/>
    <cellStyle name="40% - Accent4 13 2 2 2 4" xfId="30353"/>
    <cellStyle name="40% - Accent4 13 2 2 2 4 2" xfId="30354"/>
    <cellStyle name="40% - Accent4 13 2 2 2 5" xfId="30355"/>
    <cellStyle name="40% - Accent4 13 2 2 3" xfId="30356"/>
    <cellStyle name="40% - Accent4 13 2 2 3 2" xfId="30357"/>
    <cellStyle name="40% - Accent4 13 2 2 3 2 2" xfId="30358"/>
    <cellStyle name="40% - Accent4 13 2 2 3 2 2 2" xfId="30359"/>
    <cellStyle name="40% - Accent4 13 2 2 3 2 3" xfId="30360"/>
    <cellStyle name="40% - Accent4 13 2 2 3 3" xfId="30361"/>
    <cellStyle name="40% - Accent4 13 2 2 3 3 2" xfId="30362"/>
    <cellStyle name="40% - Accent4 13 2 2 3 4" xfId="30363"/>
    <cellStyle name="40% - Accent4 13 2 2 4" xfId="30364"/>
    <cellStyle name="40% - Accent4 13 2 2 4 2" xfId="30365"/>
    <cellStyle name="40% - Accent4 13 2 2 4 2 2" xfId="30366"/>
    <cellStyle name="40% - Accent4 13 2 2 4 3" xfId="30367"/>
    <cellStyle name="40% - Accent4 13 2 2 5" xfId="30368"/>
    <cellStyle name="40% - Accent4 13 2 2 5 2" xfId="30369"/>
    <cellStyle name="40% - Accent4 13 2 2 6" xfId="30370"/>
    <cellStyle name="40% - Accent4 13 2 3" xfId="30371"/>
    <cellStyle name="40% - Accent4 13 2 3 2" xfId="30372"/>
    <cellStyle name="40% - Accent4 13 2 3 2 2" xfId="30373"/>
    <cellStyle name="40% - Accent4 13 2 3 2 2 2" xfId="30374"/>
    <cellStyle name="40% - Accent4 13 2 3 2 2 2 2" xfId="30375"/>
    <cellStyle name="40% - Accent4 13 2 3 2 2 3" xfId="30376"/>
    <cellStyle name="40% - Accent4 13 2 3 2 3" xfId="30377"/>
    <cellStyle name="40% - Accent4 13 2 3 2 3 2" xfId="30378"/>
    <cellStyle name="40% - Accent4 13 2 3 2 4" xfId="30379"/>
    <cellStyle name="40% - Accent4 13 2 3 3" xfId="30380"/>
    <cellStyle name="40% - Accent4 13 2 3 3 2" xfId="30381"/>
    <cellStyle name="40% - Accent4 13 2 3 3 2 2" xfId="30382"/>
    <cellStyle name="40% - Accent4 13 2 3 3 3" xfId="30383"/>
    <cellStyle name="40% - Accent4 13 2 3 4" xfId="30384"/>
    <cellStyle name="40% - Accent4 13 2 3 4 2" xfId="30385"/>
    <cellStyle name="40% - Accent4 13 2 3 5" xfId="30386"/>
    <cellStyle name="40% - Accent4 13 2 4" xfId="30387"/>
    <cellStyle name="40% - Accent4 13 2 4 2" xfId="30388"/>
    <cellStyle name="40% - Accent4 13 2 4 2 2" xfId="30389"/>
    <cellStyle name="40% - Accent4 13 2 4 2 2 2" xfId="30390"/>
    <cellStyle name="40% - Accent4 13 2 4 2 3" xfId="30391"/>
    <cellStyle name="40% - Accent4 13 2 4 3" xfId="30392"/>
    <cellStyle name="40% - Accent4 13 2 4 3 2" xfId="30393"/>
    <cellStyle name="40% - Accent4 13 2 4 4" xfId="30394"/>
    <cellStyle name="40% - Accent4 13 2 5" xfId="30395"/>
    <cellStyle name="40% - Accent4 13 2 5 2" xfId="30396"/>
    <cellStyle name="40% - Accent4 13 2 5 2 2" xfId="30397"/>
    <cellStyle name="40% - Accent4 13 2 5 3" xfId="30398"/>
    <cellStyle name="40% - Accent4 13 2 6" xfId="30399"/>
    <cellStyle name="40% - Accent4 13 2 6 2" xfId="30400"/>
    <cellStyle name="40% - Accent4 13 2 7" xfId="30401"/>
    <cellStyle name="40% - Accent4 13 3" xfId="30402"/>
    <cellStyle name="40% - Accent4 13 3 2" xfId="30403"/>
    <cellStyle name="40% - Accent4 13 3 2 2" xfId="30404"/>
    <cellStyle name="40% - Accent4 13 3 2 2 2" xfId="30405"/>
    <cellStyle name="40% - Accent4 13 3 2 2 2 2" xfId="30406"/>
    <cellStyle name="40% - Accent4 13 3 2 2 2 2 2" xfId="30407"/>
    <cellStyle name="40% - Accent4 13 3 2 2 2 3" xfId="30408"/>
    <cellStyle name="40% - Accent4 13 3 2 2 3" xfId="30409"/>
    <cellStyle name="40% - Accent4 13 3 2 2 3 2" xfId="30410"/>
    <cellStyle name="40% - Accent4 13 3 2 2 4" xfId="30411"/>
    <cellStyle name="40% - Accent4 13 3 2 3" xfId="30412"/>
    <cellStyle name="40% - Accent4 13 3 2 3 2" xfId="30413"/>
    <cellStyle name="40% - Accent4 13 3 2 3 2 2" xfId="30414"/>
    <cellStyle name="40% - Accent4 13 3 2 3 3" xfId="30415"/>
    <cellStyle name="40% - Accent4 13 3 2 4" xfId="30416"/>
    <cellStyle name="40% - Accent4 13 3 2 4 2" xfId="30417"/>
    <cellStyle name="40% - Accent4 13 3 2 5" xfId="30418"/>
    <cellStyle name="40% - Accent4 13 3 3" xfId="30419"/>
    <cellStyle name="40% - Accent4 13 3 3 2" xfId="30420"/>
    <cellStyle name="40% - Accent4 13 3 3 2 2" xfId="30421"/>
    <cellStyle name="40% - Accent4 13 3 3 2 2 2" xfId="30422"/>
    <cellStyle name="40% - Accent4 13 3 3 2 3" xfId="30423"/>
    <cellStyle name="40% - Accent4 13 3 3 3" xfId="30424"/>
    <cellStyle name="40% - Accent4 13 3 3 3 2" xfId="30425"/>
    <cellStyle name="40% - Accent4 13 3 3 4" xfId="30426"/>
    <cellStyle name="40% - Accent4 13 3 4" xfId="30427"/>
    <cellStyle name="40% - Accent4 13 3 4 2" xfId="30428"/>
    <cellStyle name="40% - Accent4 13 3 4 2 2" xfId="30429"/>
    <cellStyle name="40% - Accent4 13 3 4 3" xfId="30430"/>
    <cellStyle name="40% - Accent4 13 3 5" xfId="30431"/>
    <cellStyle name="40% - Accent4 13 3 5 2" xfId="30432"/>
    <cellStyle name="40% - Accent4 13 3 6" xfId="30433"/>
    <cellStyle name="40% - Accent4 13 4" xfId="30434"/>
    <cellStyle name="40% - Accent4 13 4 2" xfId="30435"/>
    <cellStyle name="40% - Accent4 13 4 2 2" xfId="30436"/>
    <cellStyle name="40% - Accent4 13 4 2 2 2" xfId="30437"/>
    <cellStyle name="40% - Accent4 13 4 2 2 2 2" xfId="30438"/>
    <cellStyle name="40% - Accent4 13 4 2 2 3" xfId="30439"/>
    <cellStyle name="40% - Accent4 13 4 2 3" xfId="30440"/>
    <cellStyle name="40% - Accent4 13 4 2 3 2" xfId="30441"/>
    <cellStyle name="40% - Accent4 13 4 2 4" xfId="30442"/>
    <cellStyle name="40% - Accent4 13 4 3" xfId="30443"/>
    <cellStyle name="40% - Accent4 13 4 3 2" xfId="30444"/>
    <cellStyle name="40% - Accent4 13 4 3 2 2" xfId="30445"/>
    <cellStyle name="40% - Accent4 13 4 3 3" xfId="30446"/>
    <cellStyle name="40% - Accent4 13 4 4" xfId="30447"/>
    <cellStyle name="40% - Accent4 13 4 4 2" xfId="30448"/>
    <cellStyle name="40% - Accent4 13 4 5" xfId="30449"/>
    <cellStyle name="40% - Accent4 13 5" xfId="30450"/>
    <cellStyle name="40% - Accent4 13 5 2" xfId="30451"/>
    <cellStyle name="40% - Accent4 13 5 2 2" xfId="30452"/>
    <cellStyle name="40% - Accent4 13 5 2 2 2" xfId="30453"/>
    <cellStyle name="40% - Accent4 13 5 2 3" xfId="30454"/>
    <cellStyle name="40% - Accent4 13 5 3" xfId="30455"/>
    <cellStyle name="40% - Accent4 13 5 3 2" xfId="30456"/>
    <cellStyle name="40% - Accent4 13 5 4" xfId="30457"/>
    <cellStyle name="40% - Accent4 13 6" xfId="30458"/>
    <cellStyle name="40% - Accent4 13 6 2" xfId="30459"/>
    <cellStyle name="40% - Accent4 13 6 2 2" xfId="30460"/>
    <cellStyle name="40% - Accent4 13 6 3" xfId="30461"/>
    <cellStyle name="40% - Accent4 13 7" xfId="30462"/>
    <cellStyle name="40% - Accent4 13 7 2" xfId="30463"/>
    <cellStyle name="40% - Accent4 13 8" xfId="30464"/>
    <cellStyle name="40% - Accent4 14" xfId="30465"/>
    <cellStyle name="40% - Accent4 14 2" xfId="30466"/>
    <cellStyle name="40% - Accent4 14 2 2" xfId="30467"/>
    <cellStyle name="40% - Accent4 14 2 2 2" xfId="30468"/>
    <cellStyle name="40% - Accent4 14 2 2 2 2" xfId="30469"/>
    <cellStyle name="40% - Accent4 14 2 2 2 2 2" xfId="30470"/>
    <cellStyle name="40% - Accent4 14 2 2 2 2 2 2" xfId="30471"/>
    <cellStyle name="40% - Accent4 14 2 2 2 2 2 2 2" xfId="30472"/>
    <cellStyle name="40% - Accent4 14 2 2 2 2 2 3" xfId="30473"/>
    <cellStyle name="40% - Accent4 14 2 2 2 2 3" xfId="30474"/>
    <cellStyle name="40% - Accent4 14 2 2 2 2 3 2" xfId="30475"/>
    <cellStyle name="40% - Accent4 14 2 2 2 2 4" xfId="30476"/>
    <cellStyle name="40% - Accent4 14 2 2 2 3" xfId="30477"/>
    <cellStyle name="40% - Accent4 14 2 2 2 3 2" xfId="30478"/>
    <cellStyle name="40% - Accent4 14 2 2 2 3 2 2" xfId="30479"/>
    <cellStyle name="40% - Accent4 14 2 2 2 3 3" xfId="30480"/>
    <cellStyle name="40% - Accent4 14 2 2 2 4" xfId="30481"/>
    <cellStyle name="40% - Accent4 14 2 2 2 4 2" xfId="30482"/>
    <cellStyle name="40% - Accent4 14 2 2 2 5" xfId="30483"/>
    <cellStyle name="40% - Accent4 14 2 2 3" xfId="30484"/>
    <cellStyle name="40% - Accent4 14 2 2 3 2" xfId="30485"/>
    <cellStyle name="40% - Accent4 14 2 2 3 2 2" xfId="30486"/>
    <cellStyle name="40% - Accent4 14 2 2 3 2 2 2" xfId="30487"/>
    <cellStyle name="40% - Accent4 14 2 2 3 2 3" xfId="30488"/>
    <cellStyle name="40% - Accent4 14 2 2 3 3" xfId="30489"/>
    <cellStyle name="40% - Accent4 14 2 2 3 3 2" xfId="30490"/>
    <cellStyle name="40% - Accent4 14 2 2 3 4" xfId="30491"/>
    <cellStyle name="40% - Accent4 14 2 2 4" xfId="30492"/>
    <cellStyle name="40% - Accent4 14 2 2 4 2" xfId="30493"/>
    <cellStyle name="40% - Accent4 14 2 2 4 2 2" xfId="30494"/>
    <cellStyle name="40% - Accent4 14 2 2 4 3" xfId="30495"/>
    <cellStyle name="40% - Accent4 14 2 2 5" xfId="30496"/>
    <cellStyle name="40% - Accent4 14 2 2 5 2" xfId="30497"/>
    <cellStyle name="40% - Accent4 14 2 2 6" xfId="30498"/>
    <cellStyle name="40% - Accent4 14 2 3" xfId="30499"/>
    <cellStyle name="40% - Accent4 14 2 3 2" xfId="30500"/>
    <cellStyle name="40% - Accent4 14 2 3 2 2" xfId="30501"/>
    <cellStyle name="40% - Accent4 14 2 3 2 2 2" xfId="30502"/>
    <cellStyle name="40% - Accent4 14 2 3 2 2 2 2" xfId="30503"/>
    <cellStyle name="40% - Accent4 14 2 3 2 2 3" xfId="30504"/>
    <cellStyle name="40% - Accent4 14 2 3 2 3" xfId="30505"/>
    <cellStyle name="40% - Accent4 14 2 3 2 3 2" xfId="30506"/>
    <cellStyle name="40% - Accent4 14 2 3 2 4" xfId="30507"/>
    <cellStyle name="40% - Accent4 14 2 3 3" xfId="30508"/>
    <cellStyle name="40% - Accent4 14 2 3 3 2" xfId="30509"/>
    <cellStyle name="40% - Accent4 14 2 3 3 2 2" xfId="30510"/>
    <cellStyle name="40% - Accent4 14 2 3 3 3" xfId="30511"/>
    <cellStyle name="40% - Accent4 14 2 3 4" xfId="30512"/>
    <cellStyle name="40% - Accent4 14 2 3 4 2" xfId="30513"/>
    <cellStyle name="40% - Accent4 14 2 3 5" xfId="30514"/>
    <cellStyle name="40% - Accent4 14 2 4" xfId="30515"/>
    <cellStyle name="40% - Accent4 14 2 4 2" xfId="30516"/>
    <cellStyle name="40% - Accent4 14 2 4 2 2" xfId="30517"/>
    <cellStyle name="40% - Accent4 14 2 4 2 2 2" xfId="30518"/>
    <cellStyle name="40% - Accent4 14 2 4 2 3" xfId="30519"/>
    <cellStyle name="40% - Accent4 14 2 4 3" xfId="30520"/>
    <cellStyle name="40% - Accent4 14 2 4 3 2" xfId="30521"/>
    <cellStyle name="40% - Accent4 14 2 4 4" xfId="30522"/>
    <cellStyle name="40% - Accent4 14 2 5" xfId="30523"/>
    <cellStyle name="40% - Accent4 14 2 5 2" xfId="30524"/>
    <cellStyle name="40% - Accent4 14 2 5 2 2" xfId="30525"/>
    <cellStyle name="40% - Accent4 14 2 5 3" xfId="30526"/>
    <cellStyle name="40% - Accent4 14 2 6" xfId="30527"/>
    <cellStyle name="40% - Accent4 14 2 6 2" xfId="30528"/>
    <cellStyle name="40% - Accent4 14 2 7" xfId="30529"/>
    <cellStyle name="40% - Accent4 14 3" xfId="30530"/>
    <cellStyle name="40% - Accent4 14 3 2" xfId="30531"/>
    <cellStyle name="40% - Accent4 14 3 2 2" xfId="30532"/>
    <cellStyle name="40% - Accent4 14 3 2 2 2" xfId="30533"/>
    <cellStyle name="40% - Accent4 14 3 2 2 2 2" xfId="30534"/>
    <cellStyle name="40% - Accent4 14 3 2 2 2 2 2" xfId="30535"/>
    <cellStyle name="40% - Accent4 14 3 2 2 2 3" xfId="30536"/>
    <cellStyle name="40% - Accent4 14 3 2 2 3" xfId="30537"/>
    <cellStyle name="40% - Accent4 14 3 2 2 3 2" xfId="30538"/>
    <cellStyle name="40% - Accent4 14 3 2 2 4" xfId="30539"/>
    <cellStyle name="40% - Accent4 14 3 2 3" xfId="30540"/>
    <cellStyle name="40% - Accent4 14 3 2 3 2" xfId="30541"/>
    <cellStyle name="40% - Accent4 14 3 2 3 2 2" xfId="30542"/>
    <cellStyle name="40% - Accent4 14 3 2 3 3" xfId="30543"/>
    <cellStyle name="40% - Accent4 14 3 2 4" xfId="30544"/>
    <cellStyle name="40% - Accent4 14 3 2 4 2" xfId="30545"/>
    <cellStyle name="40% - Accent4 14 3 2 5" xfId="30546"/>
    <cellStyle name="40% - Accent4 14 3 3" xfId="30547"/>
    <cellStyle name="40% - Accent4 14 3 3 2" xfId="30548"/>
    <cellStyle name="40% - Accent4 14 3 3 2 2" xfId="30549"/>
    <cellStyle name="40% - Accent4 14 3 3 2 2 2" xfId="30550"/>
    <cellStyle name="40% - Accent4 14 3 3 2 3" xfId="30551"/>
    <cellStyle name="40% - Accent4 14 3 3 3" xfId="30552"/>
    <cellStyle name="40% - Accent4 14 3 3 3 2" xfId="30553"/>
    <cellStyle name="40% - Accent4 14 3 3 4" xfId="30554"/>
    <cellStyle name="40% - Accent4 14 3 4" xfId="30555"/>
    <cellStyle name="40% - Accent4 14 3 4 2" xfId="30556"/>
    <cellStyle name="40% - Accent4 14 3 4 2 2" xfId="30557"/>
    <cellStyle name="40% - Accent4 14 3 4 3" xfId="30558"/>
    <cellStyle name="40% - Accent4 14 3 5" xfId="30559"/>
    <cellStyle name="40% - Accent4 14 3 5 2" xfId="30560"/>
    <cellStyle name="40% - Accent4 14 3 6" xfId="30561"/>
    <cellStyle name="40% - Accent4 14 4" xfId="30562"/>
    <cellStyle name="40% - Accent4 14 4 2" xfId="30563"/>
    <cellStyle name="40% - Accent4 14 4 2 2" xfId="30564"/>
    <cellStyle name="40% - Accent4 14 4 2 2 2" xfId="30565"/>
    <cellStyle name="40% - Accent4 14 4 2 2 2 2" xfId="30566"/>
    <cellStyle name="40% - Accent4 14 4 2 2 3" xfId="30567"/>
    <cellStyle name="40% - Accent4 14 4 2 3" xfId="30568"/>
    <cellStyle name="40% - Accent4 14 4 2 3 2" xfId="30569"/>
    <cellStyle name="40% - Accent4 14 4 2 4" xfId="30570"/>
    <cellStyle name="40% - Accent4 14 4 3" xfId="30571"/>
    <cellStyle name="40% - Accent4 14 4 3 2" xfId="30572"/>
    <cellStyle name="40% - Accent4 14 4 3 2 2" xfId="30573"/>
    <cellStyle name="40% - Accent4 14 4 3 3" xfId="30574"/>
    <cellStyle name="40% - Accent4 14 4 4" xfId="30575"/>
    <cellStyle name="40% - Accent4 14 4 4 2" xfId="30576"/>
    <cellStyle name="40% - Accent4 14 4 5" xfId="30577"/>
    <cellStyle name="40% - Accent4 14 5" xfId="30578"/>
    <cellStyle name="40% - Accent4 14 5 2" xfId="30579"/>
    <cellStyle name="40% - Accent4 14 5 2 2" xfId="30580"/>
    <cellStyle name="40% - Accent4 14 5 2 2 2" xfId="30581"/>
    <cellStyle name="40% - Accent4 14 5 2 3" xfId="30582"/>
    <cellStyle name="40% - Accent4 14 5 3" xfId="30583"/>
    <cellStyle name="40% - Accent4 14 5 3 2" xfId="30584"/>
    <cellStyle name="40% - Accent4 14 5 4" xfId="30585"/>
    <cellStyle name="40% - Accent4 14 6" xfId="30586"/>
    <cellStyle name="40% - Accent4 14 6 2" xfId="30587"/>
    <cellStyle name="40% - Accent4 14 6 2 2" xfId="30588"/>
    <cellStyle name="40% - Accent4 14 6 3" xfId="30589"/>
    <cellStyle name="40% - Accent4 14 7" xfId="30590"/>
    <cellStyle name="40% - Accent4 14 7 2" xfId="30591"/>
    <cellStyle name="40% - Accent4 14 8" xfId="30592"/>
    <cellStyle name="40% - Accent4 15" xfId="30593"/>
    <cellStyle name="40% - Accent4 15 2" xfId="30594"/>
    <cellStyle name="40% - Accent4 15 2 2" xfId="30595"/>
    <cellStyle name="40% - Accent4 15 2 2 2" xfId="30596"/>
    <cellStyle name="40% - Accent4 15 2 2 2 2" xfId="30597"/>
    <cellStyle name="40% - Accent4 15 2 2 2 2 2" xfId="30598"/>
    <cellStyle name="40% - Accent4 15 2 2 2 2 2 2" xfId="30599"/>
    <cellStyle name="40% - Accent4 15 2 2 2 2 2 2 2" xfId="30600"/>
    <cellStyle name="40% - Accent4 15 2 2 2 2 2 3" xfId="30601"/>
    <cellStyle name="40% - Accent4 15 2 2 2 2 3" xfId="30602"/>
    <cellStyle name="40% - Accent4 15 2 2 2 2 3 2" xfId="30603"/>
    <cellStyle name="40% - Accent4 15 2 2 2 2 4" xfId="30604"/>
    <cellStyle name="40% - Accent4 15 2 2 2 3" xfId="30605"/>
    <cellStyle name="40% - Accent4 15 2 2 2 3 2" xfId="30606"/>
    <cellStyle name="40% - Accent4 15 2 2 2 3 2 2" xfId="30607"/>
    <cellStyle name="40% - Accent4 15 2 2 2 3 3" xfId="30608"/>
    <cellStyle name="40% - Accent4 15 2 2 2 4" xfId="30609"/>
    <cellStyle name="40% - Accent4 15 2 2 2 4 2" xfId="30610"/>
    <cellStyle name="40% - Accent4 15 2 2 2 5" xfId="30611"/>
    <cellStyle name="40% - Accent4 15 2 2 3" xfId="30612"/>
    <cellStyle name="40% - Accent4 15 2 2 3 2" xfId="30613"/>
    <cellStyle name="40% - Accent4 15 2 2 3 2 2" xfId="30614"/>
    <cellStyle name="40% - Accent4 15 2 2 3 2 2 2" xfId="30615"/>
    <cellStyle name="40% - Accent4 15 2 2 3 2 3" xfId="30616"/>
    <cellStyle name="40% - Accent4 15 2 2 3 3" xfId="30617"/>
    <cellStyle name="40% - Accent4 15 2 2 3 3 2" xfId="30618"/>
    <cellStyle name="40% - Accent4 15 2 2 3 4" xfId="30619"/>
    <cellStyle name="40% - Accent4 15 2 2 4" xfId="30620"/>
    <cellStyle name="40% - Accent4 15 2 2 4 2" xfId="30621"/>
    <cellStyle name="40% - Accent4 15 2 2 4 2 2" xfId="30622"/>
    <cellStyle name="40% - Accent4 15 2 2 4 3" xfId="30623"/>
    <cellStyle name="40% - Accent4 15 2 2 5" xfId="30624"/>
    <cellStyle name="40% - Accent4 15 2 2 5 2" xfId="30625"/>
    <cellStyle name="40% - Accent4 15 2 2 6" xfId="30626"/>
    <cellStyle name="40% - Accent4 15 2 3" xfId="30627"/>
    <cellStyle name="40% - Accent4 15 2 3 2" xfId="30628"/>
    <cellStyle name="40% - Accent4 15 2 3 2 2" xfId="30629"/>
    <cellStyle name="40% - Accent4 15 2 3 2 2 2" xfId="30630"/>
    <cellStyle name="40% - Accent4 15 2 3 2 2 2 2" xfId="30631"/>
    <cellStyle name="40% - Accent4 15 2 3 2 2 3" xfId="30632"/>
    <cellStyle name="40% - Accent4 15 2 3 2 3" xfId="30633"/>
    <cellStyle name="40% - Accent4 15 2 3 2 3 2" xfId="30634"/>
    <cellStyle name="40% - Accent4 15 2 3 2 4" xfId="30635"/>
    <cellStyle name="40% - Accent4 15 2 3 3" xfId="30636"/>
    <cellStyle name="40% - Accent4 15 2 3 3 2" xfId="30637"/>
    <cellStyle name="40% - Accent4 15 2 3 3 2 2" xfId="30638"/>
    <cellStyle name="40% - Accent4 15 2 3 3 3" xfId="30639"/>
    <cellStyle name="40% - Accent4 15 2 3 4" xfId="30640"/>
    <cellStyle name="40% - Accent4 15 2 3 4 2" xfId="30641"/>
    <cellStyle name="40% - Accent4 15 2 3 5" xfId="30642"/>
    <cellStyle name="40% - Accent4 15 2 4" xfId="30643"/>
    <cellStyle name="40% - Accent4 15 2 4 2" xfId="30644"/>
    <cellStyle name="40% - Accent4 15 2 4 2 2" xfId="30645"/>
    <cellStyle name="40% - Accent4 15 2 4 2 2 2" xfId="30646"/>
    <cellStyle name="40% - Accent4 15 2 4 2 3" xfId="30647"/>
    <cellStyle name="40% - Accent4 15 2 4 3" xfId="30648"/>
    <cellStyle name="40% - Accent4 15 2 4 3 2" xfId="30649"/>
    <cellStyle name="40% - Accent4 15 2 4 4" xfId="30650"/>
    <cellStyle name="40% - Accent4 15 2 5" xfId="30651"/>
    <cellStyle name="40% - Accent4 15 2 5 2" xfId="30652"/>
    <cellStyle name="40% - Accent4 15 2 5 2 2" xfId="30653"/>
    <cellStyle name="40% - Accent4 15 2 5 3" xfId="30654"/>
    <cellStyle name="40% - Accent4 15 2 6" xfId="30655"/>
    <cellStyle name="40% - Accent4 15 2 6 2" xfId="30656"/>
    <cellStyle name="40% - Accent4 15 2 7" xfId="30657"/>
    <cellStyle name="40% - Accent4 15 3" xfId="30658"/>
    <cellStyle name="40% - Accent4 15 3 2" xfId="30659"/>
    <cellStyle name="40% - Accent4 15 3 2 2" xfId="30660"/>
    <cellStyle name="40% - Accent4 15 3 2 2 2" xfId="30661"/>
    <cellStyle name="40% - Accent4 15 3 2 2 2 2" xfId="30662"/>
    <cellStyle name="40% - Accent4 15 3 2 2 2 2 2" xfId="30663"/>
    <cellStyle name="40% - Accent4 15 3 2 2 2 3" xfId="30664"/>
    <cellStyle name="40% - Accent4 15 3 2 2 3" xfId="30665"/>
    <cellStyle name="40% - Accent4 15 3 2 2 3 2" xfId="30666"/>
    <cellStyle name="40% - Accent4 15 3 2 2 4" xfId="30667"/>
    <cellStyle name="40% - Accent4 15 3 2 3" xfId="30668"/>
    <cellStyle name="40% - Accent4 15 3 2 3 2" xfId="30669"/>
    <cellStyle name="40% - Accent4 15 3 2 3 2 2" xfId="30670"/>
    <cellStyle name="40% - Accent4 15 3 2 3 3" xfId="30671"/>
    <cellStyle name="40% - Accent4 15 3 2 4" xfId="30672"/>
    <cellStyle name="40% - Accent4 15 3 2 4 2" xfId="30673"/>
    <cellStyle name="40% - Accent4 15 3 2 5" xfId="30674"/>
    <cellStyle name="40% - Accent4 15 3 3" xfId="30675"/>
    <cellStyle name="40% - Accent4 15 3 3 2" xfId="30676"/>
    <cellStyle name="40% - Accent4 15 3 3 2 2" xfId="30677"/>
    <cellStyle name="40% - Accent4 15 3 3 2 2 2" xfId="30678"/>
    <cellStyle name="40% - Accent4 15 3 3 2 3" xfId="30679"/>
    <cellStyle name="40% - Accent4 15 3 3 3" xfId="30680"/>
    <cellStyle name="40% - Accent4 15 3 3 3 2" xfId="30681"/>
    <cellStyle name="40% - Accent4 15 3 3 4" xfId="30682"/>
    <cellStyle name="40% - Accent4 15 3 4" xfId="30683"/>
    <cellStyle name="40% - Accent4 15 3 4 2" xfId="30684"/>
    <cellStyle name="40% - Accent4 15 3 4 2 2" xfId="30685"/>
    <cellStyle name="40% - Accent4 15 3 4 3" xfId="30686"/>
    <cellStyle name="40% - Accent4 15 3 5" xfId="30687"/>
    <cellStyle name="40% - Accent4 15 3 5 2" xfId="30688"/>
    <cellStyle name="40% - Accent4 15 3 6" xfId="30689"/>
    <cellStyle name="40% - Accent4 15 4" xfId="30690"/>
    <cellStyle name="40% - Accent4 15 4 2" xfId="30691"/>
    <cellStyle name="40% - Accent4 15 4 2 2" xfId="30692"/>
    <cellStyle name="40% - Accent4 15 4 2 2 2" xfId="30693"/>
    <cellStyle name="40% - Accent4 15 4 2 2 2 2" xfId="30694"/>
    <cellStyle name="40% - Accent4 15 4 2 2 3" xfId="30695"/>
    <cellStyle name="40% - Accent4 15 4 2 3" xfId="30696"/>
    <cellStyle name="40% - Accent4 15 4 2 3 2" xfId="30697"/>
    <cellStyle name="40% - Accent4 15 4 2 4" xfId="30698"/>
    <cellStyle name="40% - Accent4 15 4 3" xfId="30699"/>
    <cellStyle name="40% - Accent4 15 4 3 2" xfId="30700"/>
    <cellStyle name="40% - Accent4 15 4 3 2 2" xfId="30701"/>
    <cellStyle name="40% - Accent4 15 4 3 3" xfId="30702"/>
    <cellStyle name="40% - Accent4 15 4 4" xfId="30703"/>
    <cellStyle name="40% - Accent4 15 4 4 2" xfId="30704"/>
    <cellStyle name="40% - Accent4 15 4 5" xfId="30705"/>
    <cellStyle name="40% - Accent4 15 5" xfId="30706"/>
    <cellStyle name="40% - Accent4 15 5 2" xfId="30707"/>
    <cellStyle name="40% - Accent4 15 5 2 2" xfId="30708"/>
    <cellStyle name="40% - Accent4 15 5 2 2 2" xfId="30709"/>
    <cellStyle name="40% - Accent4 15 5 2 3" xfId="30710"/>
    <cellStyle name="40% - Accent4 15 5 3" xfId="30711"/>
    <cellStyle name="40% - Accent4 15 5 3 2" xfId="30712"/>
    <cellStyle name="40% - Accent4 15 5 4" xfId="30713"/>
    <cellStyle name="40% - Accent4 15 6" xfId="30714"/>
    <cellStyle name="40% - Accent4 15 6 2" xfId="30715"/>
    <cellStyle name="40% - Accent4 15 6 2 2" xfId="30716"/>
    <cellStyle name="40% - Accent4 15 6 3" xfId="30717"/>
    <cellStyle name="40% - Accent4 15 7" xfId="30718"/>
    <cellStyle name="40% - Accent4 15 7 2" xfId="30719"/>
    <cellStyle name="40% - Accent4 15 8" xfId="30720"/>
    <cellStyle name="40% - Accent4 16" xfId="30721"/>
    <cellStyle name="40% - Accent4 16 2" xfId="30722"/>
    <cellStyle name="40% - Accent4 16 2 2" xfId="30723"/>
    <cellStyle name="40% - Accent4 16 2 2 2" xfId="30724"/>
    <cellStyle name="40% - Accent4 16 2 2 2 2" xfId="30725"/>
    <cellStyle name="40% - Accent4 16 2 2 2 2 2" xfId="30726"/>
    <cellStyle name="40% - Accent4 16 2 2 2 2 2 2" xfId="30727"/>
    <cellStyle name="40% - Accent4 16 2 2 2 2 2 2 2" xfId="30728"/>
    <cellStyle name="40% - Accent4 16 2 2 2 2 2 3" xfId="30729"/>
    <cellStyle name="40% - Accent4 16 2 2 2 2 3" xfId="30730"/>
    <cellStyle name="40% - Accent4 16 2 2 2 2 3 2" xfId="30731"/>
    <cellStyle name="40% - Accent4 16 2 2 2 2 4" xfId="30732"/>
    <cellStyle name="40% - Accent4 16 2 2 2 3" xfId="30733"/>
    <cellStyle name="40% - Accent4 16 2 2 2 3 2" xfId="30734"/>
    <cellStyle name="40% - Accent4 16 2 2 2 3 2 2" xfId="30735"/>
    <cellStyle name="40% - Accent4 16 2 2 2 3 3" xfId="30736"/>
    <cellStyle name="40% - Accent4 16 2 2 2 4" xfId="30737"/>
    <cellStyle name="40% - Accent4 16 2 2 2 4 2" xfId="30738"/>
    <cellStyle name="40% - Accent4 16 2 2 2 5" xfId="30739"/>
    <cellStyle name="40% - Accent4 16 2 2 3" xfId="30740"/>
    <cellStyle name="40% - Accent4 16 2 2 3 2" xfId="30741"/>
    <cellStyle name="40% - Accent4 16 2 2 3 2 2" xfId="30742"/>
    <cellStyle name="40% - Accent4 16 2 2 3 2 2 2" xfId="30743"/>
    <cellStyle name="40% - Accent4 16 2 2 3 2 3" xfId="30744"/>
    <cellStyle name="40% - Accent4 16 2 2 3 3" xfId="30745"/>
    <cellStyle name="40% - Accent4 16 2 2 3 3 2" xfId="30746"/>
    <cellStyle name="40% - Accent4 16 2 2 3 4" xfId="30747"/>
    <cellStyle name="40% - Accent4 16 2 2 4" xfId="30748"/>
    <cellStyle name="40% - Accent4 16 2 2 4 2" xfId="30749"/>
    <cellStyle name="40% - Accent4 16 2 2 4 2 2" xfId="30750"/>
    <cellStyle name="40% - Accent4 16 2 2 4 3" xfId="30751"/>
    <cellStyle name="40% - Accent4 16 2 2 5" xfId="30752"/>
    <cellStyle name="40% - Accent4 16 2 2 5 2" xfId="30753"/>
    <cellStyle name="40% - Accent4 16 2 2 6" xfId="30754"/>
    <cellStyle name="40% - Accent4 16 2 3" xfId="30755"/>
    <cellStyle name="40% - Accent4 16 2 3 2" xfId="30756"/>
    <cellStyle name="40% - Accent4 16 2 3 2 2" xfId="30757"/>
    <cellStyle name="40% - Accent4 16 2 3 2 2 2" xfId="30758"/>
    <cellStyle name="40% - Accent4 16 2 3 2 2 2 2" xfId="30759"/>
    <cellStyle name="40% - Accent4 16 2 3 2 2 3" xfId="30760"/>
    <cellStyle name="40% - Accent4 16 2 3 2 3" xfId="30761"/>
    <cellStyle name="40% - Accent4 16 2 3 2 3 2" xfId="30762"/>
    <cellStyle name="40% - Accent4 16 2 3 2 4" xfId="30763"/>
    <cellStyle name="40% - Accent4 16 2 3 3" xfId="30764"/>
    <cellStyle name="40% - Accent4 16 2 3 3 2" xfId="30765"/>
    <cellStyle name="40% - Accent4 16 2 3 3 2 2" xfId="30766"/>
    <cellStyle name="40% - Accent4 16 2 3 3 3" xfId="30767"/>
    <cellStyle name="40% - Accent4 16 2 3 4" xfId="30768"/>
    <cellStyle name="40% - Accent4 16 2 3 4 2" xfId="30769"/>
    <cellStyle name="40% - Accent4 16 2 3 5" xfId="30770"/>
    <cellStyle name="40% - Accent4 16 2 4" xfId="30771"/>
    <cellStyle name="40% - Accent4 16 2 4 2" xfId="30772"/>
    <cellStyle name="40% - Accent4 16 2 4 2 2" xfId="30773"/>
    <cellStyle name="40% - Accent4 16 2 4 2 2 2" xfId="30774"/>
    <cellStyle name="40% - Accent4 16 2 4 2 3" xfId="30775"/>
    <cellStyle name="40% - Accent4 16 2 4 3" xfId="30776"/>
    <cellStyle name="40% - Accent4 16 2 4 3 2" xfId="30777"/>
    <cellStyle name="40% - Accent4 16 2 4 4" xfId="30778"/>
    <cellStyle name="40% - Accent4 16 2 5" xfId="30779"/>
    <cellStyle name="40% - Accent4 16 2 5 2" xfId="30780"/>
    <cellStyle name="40% - Accent4 16 2 5 2 2" xfId="30781"/>
    <cellStyle name="40% - Accent4 16 2 5 3" xfId="30782"/>
    <cellStyle name="40% - Accent4 16 2 6" xfId="30783"/>
    <cellStyle name="40% - Accent4 16 2 6 2" xfId="30784"/>
    <cellStyle name="40% - Accent4 16 2 7" xfId="30785"/>
    <cellStyle name="40% - Accent4 16 3" xfId="30786"/>
    <cellStyle name="40% - Accent4 16 3 2" xfId="30787"/>
    <cellStyle name="40% - Accent4 16 3 2 2" xfId="30788"/>
    <cellStyle name="40% - Accent4 16 3 2 2 2" xfId="30789"/>
    <cellStyle name="40% - Accent4 16 3 2 2 2 2" xfId="30790"/>
    <cellStyle name="40% - Accent4 16 3 2 2 2 2 2" xfId="30791"/>
    <cellStyle name="40% - Accent4 16 3 2 2 2 3" xfId="30792"/>
    <cellStyle name="40% - Accent4 16 3 2 2 3" xfId="30793"/>
    <cellStyle name="40% - Accent4 16 3 2 2 3 2" xfId="30794"/>
    <cellStyle name="40% - Accent4 16 3 2 2 4" xfId="30795"/>
    <cellStyle name="40% - Accent4 16 3 2 3" xfId="30796"/>
    <cellStyle name="40% - Accent4 16 3 2 3 2" xfId="30797"/>
    <cellStyle name="40% - Accent4 16 3 2 3 2 2" xfId="30798"/>
    <cellStyle name="40% - Accent4 16 3 2 3 3" xfId="30799"/>
    <cellStyle name="40% - Accent4 16 3 2 4" xfId="30800"/>
    <cellStyle name="40% - Accent4 16 3 2 4 2" xfId="30801"/>
    <cellStyle name="40% - Accent4 16 3 2 5" xfId="30802"/>
    <cellStyle name="40% - Accent4 16 3 3" xfId="30803"/>
    <cellStyle name="40% - Accent4 16 3 3 2" xfId="30804"/>
    <cellStyle name="40% - Accent4 16 3 3 2 2" xfId="30805"/>
    <cellStyle name="40% - Accent4 16 3 3 2 2 2" xfId="30806"/>
    <cellStyle name="40% - Accent4 16 3 3 2 3" xfId="30807"/>
    <cellStyle name="40% - Accent4 16 3 3 3" xfId="30808"/>
    <cellStyle name="40% - Accent4 16 3 3 3 2" xfId="30809"/>
    <cellStyle name="40% - Accent4 16 3 3 4" xfId="30810"/>
    <cellStyle name="40% - Accent4 16 3 4" xfId="30811"/>
    <cellStyle name="40% - Accent4 16 3 4 2" xfId="30812"/>
    <cellStyle name="40% - Accent4 16 3 4 2 2" xfId="30813"/>
    <cellStyle name="40% - Accent4 16 3 4 3" xfId="30814"/>
    <cellStyle name="40% - Accent4 16 3 5" xfId="30815"/>
    <cellStyle name="40% - Accent4 16 3 5 2" xfId="30816"/>
    <cellStyle name="40% - Accent4 16 3 6" xfId="30817"/>
    <cellStyle name="40% - Accent4 16 4" xfId="30818"/>
    <cellStyle name="40% - Accent4 16 4 2" xfId="30819"/>
    <cellStyle name="40% - Accent4 16 4 2 2" xfId="30820"/>
    <cellStyle name="40% - Accent4 16 4 2 2 2" xfId="30821"/>
    <cellStyle name="40% - Accent4 16 4 2 2 2 2" xfId="30822"/>
    <cellStyle name="40% - Accent4 16 4 2 2 3" xfId="30823"/>
    <cellStyle name="40% - Accent4 16 4 2 3" xfId="30824"/>
    <cellStyle name="40% - Accent4 16 4 2 3 2" xfId="30825"/>
    <cellStyle name="40% - Accent4 16 4 2 4" xfId="30826"/>
    <cellStyle name="40% - Accent4 16 4 3" xfId="30827"/>
    <cellStyle name="40% - Accent4 16 4 3 2" xfId="30828"/>
    <cellStyle name="40% - Accent4 16 4 3 2 2" xfId="30829"/>
    <cellStyle name="40% - Accent4 16 4 3 3" xfId="30830"/>
    <cellStyle name="40% - Accent4 16 4 4" xfId="30831"/>
    <cellStyle name="40% - Accent4 16 4 4 2" xfId="30832"/>
    <cellStyle name="40% - Accent4 16 4 5" xfId="30833"/>
    <cellStyle name="40% - Accent4 16 5" xfId="30834"/>
    <cellStyle name="40% - Accent4 16 5 2" xfId="30835"/>
    <cellStyle name="40% - Accent4 16 5 2 2" xfId="30836"/>
    <cellStyle name="40% - Accent4 16 5 2 2 2" xfId="30837"/>
    <cellStyle name="40% - Accent4 16 5 2 3" xfId="30838"/>
    <cellStyle name="40% - Accent4 16 5 3" xfId="30839"/>
    <cellStyle name="40% - Accent4 16 5 3 2" xfId="30840"/>
    <cellStyle name="40% - Accent4 16 5 4" xfId="30841"/>
    <cellStyle name="40% - Accent4 16 6" xfId="30842"/>
    <cellStyle name="40% - Accent4 16 6 2" xfId="30843"/>
    <cellStyle name="40% - Accent4 16 6 2 2" xfId="30844"/>
    <cellStyle name="40% - Accent4 16 6 3" xfId="30845"/>
    <cellStyle name="40% - Accent4 16 7" xfId="30846"/>
    <cellStyle name="40% - Accent4 16 7 2" xfId="30847"/>
    <cellStyle name="40% - Accent4 16 8" xfId="30848"/>
    <cellStyle name="40% - Accent4 17" xfId="30849"/>
    <cellStyle name="40% - Accent4 17 2" xfId="30850"/>
    <cellStyle name="40% - Accent4 17 2 2" xfId="30851"/>
    <cellStyle name="40% - Accent4 17 2 2 2" xfId="30852"/>
    <cellStyle name="40% - Accent4 17 2 2 2 2" xfId="30853"/>
    <cellStyle name="40% - Accent4 17 2 2 2 2 2" xfId="30854"/>
    <cellStyle name="40% - Accent4 17 2 2 2 2 2 2" xfId="30855"/>
    <cellStyle name="40% - Accent4 17 2 2 2 2 2 2 2" xfId="30856"/>
    <cellStyle name="40% - Accent4 17 2 2 2 2 2 3" xfId="30857"/>
    <cellStyle name="40% - Accent4 17 2 2 2 2 3" xfId="30858"/>
    <cellStyle name="40% - Accent4 17 2 2 2 2 3 2" xfId="30859"/>
    <cellStyle name="40% - Accent4 17 2 2 2 2 4" xfId="30860"/>
    <cellStyle name="40% - Accent4 17 2 2 2 3" xfId="30861"/>
    <cellStyle name="40% - Accent4 17 2 2 2 3 2" xfId="30862"/>
    <cellStyle name="40% - Accent4 17 2 2 2 3 2 2" xfId="30863"/>
    <cellStyle name="40% - Accent4 17 2 2 2 3 3" xfId="30864"/>
    <cellStyle name="40% - Accent4 17 2 2 2 4" xfId="30865"/>
    <cellStyle name="40% - Accent4 17 2 2 2 4 2" xfId="30866"/>
    <cellStyle name="40% - Accent4 17 2 2 2 5" xfId="30867"/>
    <cellStyle name="40% - Accent4 17 2 2 3" xfId="30868"/>
    <cellStyle name="40% - Accent4 17 2 2 3 2" xfId="30869"/>
    <cellStyle name="40% - Accent4 17 2 2 3 2 2" xfId="30870"/>
    <cellStyle name="40% - Accent4 17 2 2 3 2 2 2" xfId="30871"/>
    <cellStyle name="40% - Accent4 17 2 2 3 2 3" xfId="30872"/>
    <cellStyle name="40% - Accent4 17 2 2 3 3" xfId="30873"/>
    <cellStyle name="40% - Accent4 17 2 2 3 3 2" xfId="30874"/>
    <cellStyle name="40% - Accent4 17 2 2 3 4" xfId="30875"/>
    <cellStyle name="40% - Accent4 17 2 2 4" xfId="30876"/>
    <cellStyle name="40% - Accent4 17 2 2 4 2" xfId="30877"/>
    <cellStyle name="40% - Accent4 17 2 2 4 2 2" xfId="30878"/>
    <cellStyle name="40% - Accent4 17 2 2 4 3" xfId="30879"/>
    <cellStyle name="40% - Accent4 17 2 2 5" xfId="30880"/>
    <cellStyle name="40% - Accent4 17 2 2 5 2" xfId="30881"/>
    <cellStyle name="40% - Accent4 17 2 2 6" xfId="30882"/>
    <cellStyle name="40% - Accent4 17 2 3" xfId="30883"/>
    <cellStyle name="40% - Accent4 17 2 3 2" xfId="30884"/>
    <cellStyle name="40% - Accent4 17 2 3 2 2" xfId="30885"/>
    <cellStyle name="40% - Accent4 17 2 3 2 2 2" xfId="30886"/>
    <cellStyle name="40% - Accent4 17 2 3 2 2 2 2" xfId="30887"/>
    <cellStyle name="40% - Accent4 17 2 3 2 2 3" xfId="30888"/>
    <cellStyle name="40% - Accent4 17 2 3 2 3" xfId="30889"/>
    <cellStyle name="40% - Accent4 17 2 3 2 3 2" xfId="30890"/>
    <cellStyle name="40% - Accent4 17 2 3 2 4" xfId="30891"/>
    <cellStyle name="40% - Accent4 17 2 3 3" xfId="30892"/>
    <cellStyle name="40% - Accent4 17 2 3 3 2" xfId="30893"/>
    <cellStyle name="40% - Accent4 17 2 3 3 2 2" xfId="30894"/>
    <cellStyle name="40% - Accent4 17 2 3 3 3" xfId="30895"/>
    <cellStyle name="40% - Accent4 17 2 3 4" xfId="30896"/>
    <cellStyle name="40% - Accent4 17 2 3 4 2" xfId="30897"/>
    <cellStyle name="40% - Accent4 17 2 3 5" xfId="30898"/>
    <cellStyle name="40% - Accent4 17 2 4" xfId="30899"/>
    <cellStyle name="40% - Accent4 17 2 4 2" xfId="30900"/>
    <cellStyle name="40% - Accent4 17 2 4 2 2" xfId="30901"/>
    <cellStyle name="40% - Accent4 17 2 4 2 2 2" xfId="30902"/>
    <cellStyle name="40% - Accent4 17 2 4 2 3" xfId="30903"/>
    <cellStyle name="40% - Accent4 17 2 4 3" xfId="30904"/>
    <cellStyle name="40% - Accent4 17 2 4 3 2" xfId="30905"/>
    <cellStyle name="40% - Accent4 17 2 4 4" xfId="30906"/>
    <cellStyle name="40% - Accent4 17 2 5" xfId="30907"/>
    <cellStyle name="40% - Accent4 17 2 5 2" xfId="30908"/>
    <cellStyle name="40% - Accent4 17 2 5 2 2" xfId="30909"/>
    <cellStyle name="40% - Accent4 17 2 5 3" xfId="30910"/>
    <cellStyle name="40% - Accent4 17 2 6" xfId="30911"/>
    <cellStyle name="40% - Accent4 17 2 6 2" xfId="30912"/>
    <cellStyle name="40% - Accent4 17 2 7" xfId="30913"/>
    <cellStyle name="40% - Accent4 17 3" xfId="30914"/>
    <cellStyle name="40% - Accent4 17 3 2" xfId="30915"/>
    <cellStyle name="40% - Accent4 17 3 2 2" xfId="30916"/>
    <cellStyle name="40% - Accent4 17 3 2 2 2" xfId="30917"/>
    <cellStyle name="40% - Accent4 17 3 2 2 2 2" xfId="30918"/>
    <cellStyle name="40% - Accent4 17 3 2 2 2 2 2" xfId="30919"/>
    <cellStyle name="40% - Accent4 17 3 2 2 2 3" xfId="30920"/>
    <cellStyle name="40% - Accent4 17 3 2 2 3" xfId="30921"/>
    <cellStyle name="40% - Accent4 17 3 2 2 3 2" xfId="30922"/>
    <cellStyle name="40% - Accent4 17 3 2 2 4" xfId="30923"/>
    <cellStyle name="40% - Accent4 17 3 2 3" xfId="30924"/>
    <cellStyle name="40% - Accent4 17 3 2 3 2" xfId="30925"/>
    <cellStyle name="40% - Accent4 17 3 2 3 2 2" xfId="30926"/>
    <cellStyle name="40% - Accent4 17 3 2 3 3" xfId="30927"/>
    <cellStyle name="40% - Accent4 17 3 2 4" xfId="30928"/>
    <cellStyle name="40% - Accent4 17 3 2 4 2" xfId="30929"/>
    <cellStyle name="40% - Accent4 17 3 2 5" xfId="30930"/>
    <cellStyle name="40% - Accent4 17 3 3" xfId="30931"/>
    <cellStyle name="40% - Accent4 17 3 3 2" xfId="30932"/>
    <cellStyle name="40% - Accent4 17 3 3 2 2" xfId="30933"/>
    <cellStyle name="40% - Accent4 17 3 3 2 2 2" xfId="30934"/>
    <cellStyle name="40% - Accent4 17 3 3 2 3" xfId="30935"/>
    <cellStyle name="40% - Accent4 17 3 3 3" xfId="30936"/>
    <cellStyle name="40% - Accent4 17 3 3 3 2" xfId="30937"/>
    <cellStyle name="40% - Accent4 17 3 3 4" xfId="30938"/>
    <cellStyle name="40% - Accent4 17 3 4" xfId="30939"/>
    <cellStyle name="40% - Accent4 17 3 4 2" xfId="30940"/>
    <cellStyle name="40% - Accent4 17 3 4 2 2" xfId="30941"/>
    <cellStyle name="40% - Accent4 17 3 4 3" xfId="30942"/>
    <cellStyle name="40% - Accent4 17 3 5" xfId="30943"/>
    <cellStyle name="40% - Accent4 17 3 5 2" xfId="30944"/>
    <cellStyle name="40% - Accent4 17 3 6" xfId="30945"/>
    <cellStyle name="40% - Accent4 17 4" xfId="30946"/>
    <cellStyle name="40% - Accent4 17 4 2" xfId="30947"/>
    <cellStyle name="40% - Accent4 17 4 2 2" xfId="30948"/>
    <cellStyle name="40% - Accent4 17 4 2 2 2" xfId="30949"/>
    <cellStyle name="40% - Accent4 17 4 2 2 2 2" xfId="30950"/>
    <cellStyle name="40% - Accent4 17 4 2 2 3" xfId="30951"/>
    <cellStyle name="40% - Accent4 17 4 2 3" xfId="30952"/>
    <cellStyle name="40% - Accent4 17 4 2 3 2" xfId="30953"/>
    <cellStyle name="40% - Accent4 17 4 2 4" xfId="30954"/>
    <cellStyle name="40% - Accent4 17 4 3" xfId="30955"/>
    <cellStyle name="40% - Accent4 17 4 3 2" xfId="30956"/>
    <cellStyle name="40% - Accent4 17 4 3 2 2" xfId="30957"/>
    <cellStyle name="40% - Accent4 17 4 3 3" xfId="30958"/>
    <cellStyle name="40% - Accent4 17 4 4" xfId="30959"/>
    <cellStyle name="40% - Accent4 17 4 4 2" xfId="30960"/>
    <cellStyle name="40% - Accent4 17 4 5" xfId="30961"/>
    <cellStyle name="40% - Accent4 17 5" xfId="30962"/>
    <cellStyle name="40% - Accent4 17 5 2" xfId="30963"/>
    <cellStyle name="40% - Accent4 17 5 2 2" xfId="30964"/>
    <cellStyle name="40% - Accent4 17 5 2 2 2" xfId="30965"/>
    <cellStyle name="40% - Accent4 17 5 2 3" xfId="30966"/>
    <cellStyle name="40% - Accent4 17 5 3" xfId="30967"/>
    <cellStyle name="40% - Accent4 17 5 3 2" xfId="30968"/>
    <cellStyle name="40% - Accent4 17 5 4" xfId="30969"/>
    <cellStyle name="40% - Accent4 17 6" xfId="30970"/>
    <cellStyle name="40% - Accent4 17 6 2" xfId="30971"/>
    <cellStyle name="40% - Accent4 17 6 2 2" xfId="30972"/>
    <cellStyle name="40% - Accent4 17 6 3" xfId="30973"/>
    <cellStyle name="40% - Accent4 17 7" xfId="30974"/>
    <cellStyle name="40% - Accent4 17 7 2" xfId="30975"/>
    <cellStyle name="40% - Accent4 17 8" xfId="30976"/>
    <cellStyle name="40% - Accent4 18" xfId="30977"/>
    <cellStyle name="40% - Accent4 18 2" xfId="30978"/>
    <cellStyle name="40% - Accent4 18 2 2" xfId="30979"/>
    <cellStyle name="40% - Accent4 18 2 2 2" xfId="30980"/>
    <cellStyle name="40% - Accent4 18 2 2 2 2" xfId="30981"/>
    <cellStyle name="40% - Accent4 18 2 2 2 2 2" xfId="30982"/>
    <cellStyle name="40% - Accent4 18 2 2 2 2 2 2" xfId="30983"/>
    <cellStyle name="40% - Accent4 18 2 2 2 2 3" xfId="30984"/>
    <cellStyle name="40% - Accent4 18 2 2 2 3" xfId="30985"/>
    <cellStyle name="40% - Accent4 18 2 2 2 3 2" xfId="30986"/>
    <cellStyle name="40% - Accent4 18 2 2 2 4" xfId="30987"/>
    <cellStyle name="40% - Accent4 18 2 2 3" xfId="30988"/>
    <cellStyle name="40% - Accent4 18 2 2 3 2" xfId="30989"/>
    <cellStyle name="40% - Accent4 18 2 2 3 2 2" xfId="30990"/>
    <cellStyle name="40% - Accent4 18 2 2 3 3" xfId="30991"/>
    <cellStyle name="40% - Accent4 18 2 2 4" xfId="30992"/>
    <cellStyle name="40% - Accent4 18 2 2 4 2" xfId="30993"/>
    <cellStyle name="40% - Accent4 18 2 2 5" xfId="30994"/>
    <cellStyle name="40% - Accent4 18 2 3" xfId="30995"/>
    <cellStyle name="40% - Accent4 18 2 3 2" xfId="30996"/>
    <cellStyle name="40% - Accent4 18 2 3 2 2" xfId="30997"/>
    <cellStyle name="40% - Accent4 18 2 3 2 2 2" xfId="30998"/>
    <cellStyle name="40% - Accent4 18 2 3 2 3" xfId="30999"/>
    <cellStyle name="40% - Accent4 18 2 3 3" xfId="31000"/>
    <cellStyle name="40% - Accent4 18 2 3 3 2" xfId="31001"/>
    <cellStyle name="40% - Accent4 18 2 3 4" xfId="31002"/>
    <cellStyle name="40% - Accent4 18 2 4" xfId="31003"/>
    <cellStyle name="40% - Accent4 18 2 4 2" xfId="31004"/>
    <cellStyle name="40% - Accent4 18 2 4 2 2" xfId="31005"/>
    <cellStyle name="40% - Accent4 18 2 4 3" xfId="31006"/>
    <cellStyle name="40% - Accent4 18 2 5" xfId="31007"/>
    <cellStyle name="40% - Accent4 18 2 5 2" xfId="31008"/>
    <cellStyle name="40% - Accent4 18 2 6" xfId="31009"/>
    <cellStyle name="40% - Accent4 18 3" xfId="31010"/>
    <cellStyle name="40% - Accent4 18 3 2" xfId="31011"/>
    <cellStyle name="40% - Accent4 18 3 2 2" xfId="31012"/>
    <cellStyle name="40% - Accent4 18 3 2 2 2" xfId="31013"/>
    <cellStyle name="40% - Accent4 18 3 2 2 2 2" xfId="31014"/>
    <cellStyle name="40% - Accent4 18 3 2 2 3" xfId="31015"/>
    <cellStyle name="40% - Accent4 18 3 2 3" xfId="31016"/>
    <cellStyle name="40% - Accent4 18 3 2 3 2" xfId="31017"/>
    <cellStyle name="40% - Accent4 18 3 2 4" xfId="31018"/>
    <cellStyle name="40% - Accent4 18 3 3" xfId="31019"/>
    <cellStyle name="40% - Accent4 18 3 3 2" xfId="31020"/>
    <cellStyle name="40% - Accent4 18 3 3 2 2" xfId="31021"/>
    <cellStyle name="40% - Accent4 18 3 3 3" xfId="31022"/>
    <cellStyle name="40% - Accent4 18 3 4" xfId="31023"/>
    <cellStyle name="40% - Accent4 18 3 4 2" xfId="31024"/>
    <cellStyle name="40% - Accent4 18 3 5" xfId="31025"/>
    <cellStyle name="40% - Accent4 18 4" xfId="31026"/>
    <cellStyle name="40% - Accent4 18 4 2" xfId="31027"/>
    <cellStyle name="40% - Accent4 18 4 2 2" xfId="31028"/>
    <cellStyle name="40% - Accent4 18 4 2 2 2" xfId="31029"/>
    <cellStyle name="40% - Accent4 18 4 2 3" xfId="31030"/>
    <cellStyle name="40% - Accent4 18 4 3" xfId="31031"/>
    <cellStyle name="40% - Accent4 18 4 3 2" xfId="31032"/>
    <cellStyle name="40% - Accent4 18 4 4" xfId="31033"/>
    <cellStyle name="40% - Accent4 18 5" xfId="31034"/>
    <cellStyle name="40% - Accent4 18 5 2" xfId="31035"/>
    <cellStyle name="40% - Accent4 18 5 2 2" xfId="31036"/>
    <cellStyle name="40% - Accent4 18 5 3" xfId="31037"/>
    <cellStyle name="40% - Accent4 18 6" xfId="31038"/>
    <cellStyle name="40% - Accent4 18 6 2" xfId="31039"/>
    <cellStyle name="40% - Accent4 18 7" xfId="31040"/>
    <cellStyle name="40% - Accent4 19" xfId="31041"/>
    <cellStyle name="40% - Accent4 19 2" xfId="31042"/>
    <cellStyle name="40% - Accent4 19 2 2" xfId="31043"/>
    <cellStyle name="40% - Accent4 19 2 2 2" xfId="31044"/>
    <cellStyle name="40% - Accent4 19 2 2 2 2" xfId="31045"/>
    <cellStyle name="40% - Accent4 19 2 2 2 2 2" xfId="31046"/>
    <cellStyle name="40% - Accent4 19 2 2 2 3" xfId="31047"/>
    <cellStyle name="40% - Accent4 19 2 2 3" xfId="31048"/>
    <cellStyle name="40% - Accent4 19 2 2 3 2" xfId="31049"/>
    <cellStyle name="40% - Accent4 19 2 2 4" xfId="31050"/>
    <cellStyle name="40% - Accent4 19 2 3" xfId="31051"/>
    <cellStyle name="40% - Accent4 19 2 3 2" xfId="31052"/>
    <cellStyle name="40% - Accent4 19 2 3 2 2" xfId="31053"/>
    <cellStyle name="40% - Accent4 19 2 3 3" xfId="31054"/>
    <cellStyle name="40% - Accent4 19 2 4" xfId="31055"/>
    <cellStyle name="40% - Accent4 19 2 4 2" xfId="31056"/>
    <cellStyle name="40% - Accent4 19 2 5" xfId="31057"/>
    <cellStyle name="40% - Accent4 19 3" xfId="31058"/>
    <cellStyle name="40% - Accent4 19 3 2" xfId="31059"/>
    <cellStyle name="40% - Accent4 19 3 2 2" xfId="31060"/>
    <cellStyle name="40% - Accent4 19 3 2 2 2" xfId="31061"/>
    <cellStyle name="40% - Accent4 19 3 2 3" xfId="31062"/>
    <cellStyle name="40% - Accent4 19 3 3" xfId="31063"/>
    <cellStyle name="40% - Accent4 19 3 3 2" xfId="31064"/>
    <cellStyle name="40% - Accent4 19 3 4" xfId="31065"/>
    <cellStyle name="40% - Accent4 19 4" xfId="31066"/>
    <cellStyle name="40% - Accent4 19 4 2" xfId="31067"/>
    <cellStyle name="40% - Accent4 19 4 2 2" xfId="31068"/>
    <cellStyle name="40% - Accent4 19 4 3" xfId="31069"/>
    <cellStyle name="40% - Accent4 19 5" xfId="31070"/>
    <cellStyle name="40% - Accent4 19 5 2" xfId="31071"/>
    <cellStyle name="40% - Accent4 19 6" xfId="31072"/>
    <cellStyle name="40% - Accent4 2" xfId="31073"/>
    <cellStyle name="40% - Accent4 2 10" xfId="31074"/>
    <cellStyle name="40% - Accent4 2 2" xfId="31075"/>
    <cellStyle name="40% - Accent4 2 2 2" xfId="31076"/>
    <cellStyle name="40% - Accent4 2 2 2 2" xfId="31077"/>
    <cellStyle name="40% - Accent4 2 2 2 2 2" xfId="31078"/>
    <cellStyle name="40% - Accent4 2 2 2 2 2 2" xfId="31079"/>
    <cellStyle name="40% - Accent4 2 2 2 2 2 2 2" xfId="31080"/>
    <cellStyle name="40% - Accent4 2 2 2 2 2 2 2 2" xfId="31081"/>
    <cellStyle name="40% - Accent4 2 2 2 2 2 2 2 2 2" xfId="31082"/>
    <cellStyle name="40% - Accent4 2 2 2 2 2 2 2 2 2 2" xfId="31083"/>
    <cellStyle name="40% - Accent4 2 2 2 2 2 2 2 2 3" xfId="31084"/>
    <cellStyle name="40% - Accent4 2 2 2 2 2 2 2 3" xfId="31085"/>
    <cellStyle name="40% - Accent4 2 2 2 2 2 2 2 3 2" xfId="31086"/>
    <cellStyle name="40% - Accent4 2 2 2 2 2 2 2 4" xfId="31087"/>
    <cellStyle name="40% - Accent4 2 2 2 2 2 2 3" xfId="31088"/>
    <cellStyle name="40% - Accent4 2 2 2 2 2 2 3 2" xfId="31089"/>
    <cellStyle name="40% - Accent4 2 2 2 2 2 2 3 2 2" xfId="31090"/>
    <cellStyle name="40% - Accent4 2 2 2 2 2 2 3 3" xfId="31091"/>
    <cellStyle name="40% - Accent4 2 2 2 2 2 2 4" xfId="31092"/>
    <cellStyle name="40% - Accent4 2 2 2 2 2 2 4 2" xfId="31093"/>
    <cellStyle name="40% - Accent4 2 2 2 2 2 2 5" xfId="31094"/>
    <cellStyle name="40% - Accent4 2 2 2 2 2 3" xfId="31095"/>
    <cellStyle name="40% - Accent4 2 2 2 2 2 3 2" xfId="31096"/>
    <cellStyle name="40% - Accent4 2 2 2 2 2 3 2 2" xfId="31097"/>
    <cellStyle name="40% - Accent4 2 2 2 2 2 3 2 2 2" xfId="31098"/>
    <cellStyle name="40% - Accent4 2 2 2 2 2 3 2 3" xfId="31099"/>
    <cellStyle name="40% - Accent4 2 2 2 2 2 3 3" xfId="31100"/>
    <cellStyle name="40% - Accent4 2 2 2 2 2 3 3 2" xfId="31101"/>
    <cellStyle name="40% - Accent4 2 2 2 2 2 3 4" xfId="31102"/>
    <cellStyle name="40% - Accent4 2 2 2 2 2 4" xfId="31103"/>
    <cellStyle name="40% - Accent4 2 2 2 2 2 4 2" xfId="31104"/>
    <cellStyle name="40% - Accent4 2 2 2 2 2 4 2 2" xfId="31105"/>
    <cellStyle name="40% - Accent4 2 2 2 2 2 4 3" xfId="31106"/>
    <cellStyle name="40% - Accent4 2 2 2 2 2 5" xfId="31107"/>
    <cellStyle name="40% - Accent4 2 2 2 2 2 5 2" xfId="31108"/>
    <cellStyle name="40% - Accent4 2 2 2 2 2 6" xfId="31109"/>
    <cellStyle name="40% - Accent4 2 2 2 2 3" xfId="31110"/>
    <cellStyle name="40% - Accent4 2 2 2 2 3 2" xfId="31111"/>
    <cellStyle name="40% - Accent4 2 2 2 2 3 2 2" xfId="31112"/>
    <cellStyle name="40% - Accent4 2 2 2 2 3 2 2 2" xfId="31113"/>
    <cellStyle name="40% - Accent4 2 2 2 2 3 2 2 2 2" xfId="31114"/>
    <cellStyle name="40% - Accent4 2 2 2 2 3 2 2 3" xfId="31115"/>
    <cellStyle name="40% - Accent4 2 2 2 2 3 2 3" xfId="31116"/>
    <cellStyle name="40% - Accent4 2 2 2 2 3 2 3 2" xfId="31117"/>
    <cellStyle name="40% - Accent4 2 2 2 2 3 2 4" xfId="31118"/>
    <cellStyle name="40% - Accent4 2 2 2 2 3 3" xfId="31119"/>
    <cellStyle name="40% - Accent4 2 2 2 2 3 3 2" xfId="31120"/>
    <cellStyle name="40% - Accent4 2 2 2 2 3 3 2 2" xfId="31121"/>
    <cellStyle name="40% - Accent4 2 2 2 2 3 3 3" xfId="31122"/>
    <cellStyle name="40% - Accent4 2 2 2 2 3 4" xfId="31123"/>
    <cellStyle name="40% - Accent4 2 2 2 2 3 4 2" xfId="31124"/>
    <cellStyle name="40% - Accent4 2 2 2 2 3 5" xfId="31125"/>
    <cellStyle name="40% - Accent4 2 2 2 2 4" xfId="31126"/>
    <cellStyle name="40% - Accent4 2 2 2 2 4 2" xfId="31127"/>
    <cellStyle name="40% - Accent4 2 2 2 2 4 2 2" xfId="31128"/>
    <cellStyle name="40% - Accent4 2 2 2 2 4 2 2 2" xfId="31129"/>
    <cellStyle name="40% - Accent4 2 2 2 2 4 2 3" xfId="31130"/>
    <cellStyle name="40% - Accent4 2 2 2 2 4 3" xfId="31131"/>
    <cellStyle name="40% - Accent4 2 2 2 2 4 3 2" xfId="31132"/>
    <cellStyle name="40% - Accent4 2 2 2 2 4 4" xfId="31133"/>
    <cellStyle name="40% - Accent4 2 2 2 2 5" xfId="31134"/>
    <cellStyle name="40% - Accent4 2 2 2 2 5 2" xfId="31135"/>
    <cellStyle name="40% - Accent4 2 2 2 2 5 2 2" xfId="31136"/>
    <cellStyle name="40% - Accent4 2 2 2 2 5 3" xfId="31137"/>
    <cellStyle name="40% - Accent4 2 2 2 2 6" xfId="31138"/>
    <cellStyle name="40% - Accent4 2 2 2 2 6 2" xfId="31139"/>
    <cellStyle name="40% - Accent4 2 2 2 2 7" xfId="31140"/>
    <cellStyle name="40% - Accent4 2 2 2 3" xfId="31141"/>
    <cellStyle name="40% - Accent4 2 2 2 3 2" xfId="31142"/>
    <cellStyle name="40% - Accent4 2 2 2 3 2 2" xfId="31143"/>
    <cellStyle name="40% - Accent4 2 2 2 3 2 2 2" xfId="31144"/>
    <cellStyle name="40% - Accent4 2 2 2 3 2 2 2 2" xfId="31145"/>
    <cellStyle name="40% - Accent4 2 2 2 3 2 2 2 2 2" xfId="31146"/>
    <cellStyle name="40% - Accent4 2 2 2 3 2 2 2 3" xfId="31147"/>
    <cellStyle name="40% - Accent4 2 2 2 3 2 2 3" xfId="31148"/>
    <cellStyle name="40% - Accent4 2 2 2 3 2 2 3 2" xfId="31149"/>
    <cellStyle name="40% - Accent4 2 2 2 3 2 2 4" xfId="31150"/>
    <cellStyle name="40% - Accent4 2 2 2 3 2 3" xfId="31151"/>
    <cellStyle name="40% - Accent4 2 2 2 3 2 3 2" xfId="31152"/>
    <cellStyle name="40% - Accent4 2 2 2 3 2 3 2 2" xfId="31153"/>
    <cellStyle name="40% - Accent4 2 2 2 3 2 3 3" xfId="31154"/>
    <cellStyle name="40% - Accent4 2 2 2 3 2 4" xfId="31155"/>
    <cellStyle name="40% - Accent4 2 2 2 3 2 4 2" xfId="31156"/>
    <cellStyle name="40% - Accent4 2 2 2 3 2 5" xfId="31157"/>
    <cellStyle name="40% - Accent4 2 2 2 3 3" xfId="31158"/>
    <cellStyle name="40% - Accent4 2 2 2 3 3 2" xfId="31159"/>
    <cellStyle name="40% - Accent4 2 2 2 3 3 2 2" xfId="31160"/>
    <cellStyle name="40% - Accent4 2 2 2 3 3 2 2 2" xfId="31161"/>
    <cellStyle name="40% - Accent4 2 2 2 3 3 2 3" xfId="31162"/>
    <cellStyle name="40% - Accent4 2 2 2 3 3 3" xfId="31163"/>
    <cellStyle name="40% - Accent4 2 2 2 3 3 3 2" xfId="31164"/>
    <cellStyle name="40% - Accent4 2 2 2 3 3 4" xfId="31165"/>
    <cellStyle name="40% - Accent4 2 2 2 3 4" xfId="31166"/>
    <cellStyle name="40% - Accent4 2 2 2 3 4 2" xfId="31167"/>
    <cellStyle name="40% - Accent4 2 2 2 3 4 2 2" xfId="31168"/>
    <cellStyle name="40% - Accent4 2 2 2 3 4 3" xfId="31169"/>
    <cellStyle name="40% - Accent4 2 2 2 3 5" xfId="31170"/>
    <cellStyle name="40% - Accent4 2 2 2 3 5 2" xfId="31171"/>
    <cellStyle name="40% - Accent4 2 2 2 3 6" xfId="31172"/>
    <cellStyle name="40% - Accent4 2 2 2 4" xfId="31173"/>
    <cellStyle name="40% - Accent4 2 2 2 4 2" xfId="31174"/>
    <cellStyle name="40% - Accent4 2 2 2 4 2 2" xfId="31175"/>
    <cellStyle name="40% - Accent4 2 2 2 4 2 2 2" xfId="31176"/>
    <cellStyle name="40% - Accent4 2 2 2 4 2 2 2 2" xfId="31177"/>
    <cellStyle name="40% - Accent4 2 2 2 4 2 2 3" xfId="31178"/>
    <cellStyle name="40% - Accent4 2 2 2 4 2 3" xfId="31179"/>
    <cellStyle name="40% - Accent4 2 2 2 4 2 3 2" xfId="31180"/>
    <cellStyle name="40% - Accent4 2 2 2 4 2 4" xfId="31181"/>
    <cellStyle name="40% - Accent4 2 2 2 4 3" xfId="31182"/>
    <cellStyle name="40% - Accent4 2 2 2 4 3 2" xfId="31183"/>
    <cellStyle name="40% - Accent4 2 2 2 4 3 2 2" xfId="31184"/>
    <cellStyle name="40% - Accent4 2 2 2 4 3 3" xfId="31185"/>
    <cellStyle name="40% - Accent4 2 2 2 4 4" xfId="31186"/>
    <cellStyle name="40% - Accent4 2 2 2 4 4 2" xfId="31187"/>
    <cellStyle name="40% - Accent4 2 2 2 4 5" xfId="31188"/>
    <cellStyle name="40% - Accent4 2 2 2 5" xfId="31189"/>
    <cellStyle name="40% - Accent4 2 2 2 5 2" xfId="31190"/>
    <cellStyle name="40% - Accent4 2 2 2 5 2 2" xfId="31191"/>
    <cellStyle name="40% - Accent4 2 2 2 5 2 2 2" xfId="31192"/>
    <cellStyle name="40% - Accent4 2 2 2 5 2 3" xfId="31193"/>
    <cellStyle name="40% - Accent4 2 2 2 5 3" xfId="31194"/>
    <cellStyle name="40% - Accent4 2 2 2 5 3 2" xfId="31195"/>
    <cellStyle name="40% - Accent4 2 2 2 5 4" xfId="31196"/>
    <cellStyle name="40% - Accent4 2 2 2 6" xfId="31197"/>
    <cellStyle name="40% - Accent4 2 2 2 6 2" xfId="31198"/>
    <cellStyle name="40% - Accent4 2 2 2 6 2 2" xfId="31199"/>
    <cellStyle name="40% - Accent4 2 2 2 6 3" xfId="31200"/>
    <cellStyle name="40% - Accent4 2 2 2 7" xfId="31201"/>
    <cellStyle name="40% - Accent4 2 2 2 7 2" xfId="31202"/>
    <cellStyle name="40% - Accent4 2 2 2 8" xfId="31203"/>
    <cellStyle name="40% - Accent4 2 2 3" xfId="31204"/>
    <cellStyle name="40% - Accent4 2 2 3 2" xfId="31205"/>
    <cellStyle name="40% - Accent4 2 2 3 2 2" xfId="31206"/>
    <cellStyle name="40% - Accent4 2 2 3 2 2 2" xfId="31207"/>
    <cellStyle name="40% - Accent4 2 2 3 2 2 2 2" xfId="31208"/>
    <cellStyle name="40% - Accent4 2 2 3 2 2 2 2 2" xfId="31209"/>
    <cellStyle name="40% - Accent4 2 2 3 2 2 2 2 2 2" xfId="31210"/>
    <cellStyle name="40% - Accent4 2 2 3 2 2 2 2 3" xfId="31211"/>
    <cellStyle name="40% - Accent4 2 2 3 2 2 2 3" xfId="31212"/>
    <cellStyle name="40% - Accent4 2 2 3 2 2 2 3 2" xfId="31213"/>
    <cellStyle name="40% - Accent4 2 2 3 2 2 2 4" xfId="31214"/>
    <cellStyle name="40% - Accent4 2 2 3 2 2 3" xfId="31215"/>
    <cellStyle name="40% - Accent4 2 2 3 2 2 3 2" xfId="31216"/>
    <cellStyle name="40% - Accent4 2 2 3 2 2 3 2 2" xfId="31217"/>
    <cellStyle name="40% - Accent4 2 2 3 2 2 3 3" xfId="31218"/>
    <cellStyle name="40% - Accent4 2 2 3 2 2 4" xfId="31219"/>
    <cellStyle name="40% - Accent4 2 2 3 2 2 4 2" xfId="31220"/>
    <cellStyle name="40% - Accent4 2 2 3 2 2 5" xfId="31221"/>
    <cellStyle name="40% - Accent4 2 2 3 2 3" xfId="31222"/>
    <cellStyle name="40% - Accent4 2 2 3 2 3 2" xfId="31223"/>
    <cellStyle name="40% - Accent4 2 2 3 2 3 2 2" xfId="31224"/>
    <cellStyle name="40% - Accent4 2 2 3 2 3 2 2 2" xfId="31225"/>
    <cellStyle name="40% - Accent4 2 2 3 2 3 2 3" xfId="31226"/>
    <cellStyle name="40% - Accent4 2 2 3 2 3 3" xfId="31227"/>
    <cellStyle name="40% - Accent4 2 2 3 2 3 3 2" xfId="31228"/>
    <cellStyle name="40% - Accent4 2 2 3 2 3 4" xfId="31229"/>
    <cellStyle name="40% - Accent4 2 2 3 2 4" xfId="31230"/>
    <cellStyle name="40% - Accent4 2 2 3 2 4 2" xfId="31231"/>
    <cellStyle name="40% - Accent4 2 2 3 2 4 2 2" xfId="31232"/>
    <cellStyle name="40% - Accent4 2 2 3 2 4 3" xfId="31233"/>
    <cellStyle name="40% - Accent4 2 2 3 2 5" xfId="31234"/>
    <cellStyle name="40% - Accent4 2 2 3 2 5 2" xfId="31235"/>
    <cellStyle name="40% - Accent4 2 2 3 2 6" xfId="31236"/>
    <cellStyle name="40% - Accent4 2 2 3 3" xfId="31237"/>
    <cellStyle name="40% - Accent4 2 2 3 3 2" xfId="31238"/>
    <cellStyle name="40% - Accent4 2 2 3 3 2 2" xfId="31239"/>
    <cellStyle name="40% - Accent4 2 2 3 3 2 2 2" xfId="31240"/>
    <cellStyle name="40% - Accent4 2 2 3 3 2 2 2 2" xfId="31241"/>
    <cellStyle name="40% - Accent4 2 2 3 3 2 2 3" xfId="31242"/>
    <cellStyle name="40% - Accent4 2 2 3 3 2 3" xfId="31243"/>
    <cellStyle name="40% - Accent4 2 2 3 3 2 3 2" xfId="31244"/>
    <cellStyle name="40% - Accent4 2 2 3 3 2 4" xfId="31245"/>
    <cellStyle name="40% - Accent4 2 2 3 3 3" xfId="31246"/>
    <cellStyle name="40% - Accent4 2 2 3 3 3 2" xfId="31247"/>
    <cellStyle name="40% - Accent4 2 2 3 3 3 2 2" xfId="31248"/>
    <cellStyle name="40% - Accent4 2 2 3 3 3 3" xfId="31249"/>
    <cellStyle name="40% - Accent4 2 2 3 3 4" xfId="31250"/>
    <cellStyle name="40% - Accent4 2 2 3 3 4 2" xfId="31251"/>
    <cellStyle name="40% - Accent4 2 2 3 3 5" xfId="31252"/>
    <cellStyle name="40% - Accent4 2 2 3 4" xfId="31253"/>
    <cellStyle name="40% - Accent4 2 2 3 4 2" xfId="31254"/>
    <cellStyle name="40% - Accent4 2 2 3 4 2 2" xfId="31255"/>
    <cellStyle name="40% - Accent4 2 2 3 4 2 2 2" xfId="31256"/>
    <cellStyle name="40% - Accent4 2 2 3 4 2 3" xfId="31257"/>
    <cellStyle name="40% - Accent4 2 2 3 4 3" xfId="31258"/>
    <cellStyle name="40% - Accent4 2 2 3 4 3 2" xfId="31259"/>
    <cellStyle name="40% - Accent4 2 2 3 4 4" xfId="31260"/>
    <cellStyle name="40% - Accent4 2 2 3 5" xfId="31261"/>
    <cellStyle name="40% - Accent4 2 2 3 5 2" xfId="31262"/>
    <cellStyle name="40% - Accent4 2 2 3 5 2 2" xfId="31263"/>
    <cellStyle name="40% - Accent4 2 2 3 5 3" xfId="31264"/>
    <cellStyle name="40% - Accent4 2 2 3 6" xfId="31265"/>
    <cellStyle name="40% - Accent4 2 2 3 6 2" xfId="31266"/>
    <cellStyle name="40% - Accent4 2 2 3 7" xfId="31267"/>
    <cellStyle name="40% - Accent4 2 2 4" xfId="31268"/>
    <cellStyle name="40% - Accent4 2 2 4 2" xfId="31269"/>
    <cellStyle name="40% - Accent4 2 2 4 2 2" xfId="31270"/>
    <cellStyle name="40% - Accent4 2 2 4 2 2 2" xfId="31271"/>
    <cellStyle name="40% - Accent4 2 2 4 2 2 2 2" xfId="31272"/>
    <cellStyle name="40% - Accent4 2 2 4 2 2 2 2 2" xfId="31273"/>
    <cellStyle name="40% - Accent4 2 2 4 2 2 2 3" xfId="31274"/>
    <cellStyle name="40% - Accent4 2 2 4 2 2 3" xfId="31275"/>
    <cellStyle name="40% - Accent4 2 2 4 2 2 3 2" xfId="31276"/>
    <cellStyle name="40% - Accent4 2 2 4 2 2 4" xfId="31277"/>
    <cellStyle name="40% - Accent4 2 2 4 2 3" xfId="31278"/>
    <cellStyle name="40% - Accent4 2 2 4 2 3 2" xfId="31279"/>
    <cellStyle name="40% - Accent4 2 2 4 2 3 2 2" xfId="31280"/>
    <cellStyle name="40% - Accent4 2 2 4 2 3 3" xfId="31281"/>
    <cellStyle name="40% - Accent4 2 2 4 2 4" xfId="31282"/>
    <cellStyle name="40% - Accent4 2 2 4 2 4 2" xfId="31283"/>
    <cellStyle name="40% - Accent4 2 2 4 2 5" xfId="31284"/>
    <cellStyle name="40% - Accent4 2 2 4 3" xfId="31285"/>
    <cellStyle name="40% - Accent4 2 2 4 3 2" xfId="31286"/>
    <cellStyle name="40% - Accent4 2 2 4 3 2 2" xfId="31287"/>
    <cellStyle name="40% - Accent4 2 2 4 3 2 2 2" xfId="31288"/>
    <cellStyle name="40% - Accent4 2 2 4 3 2 3" xfId="31289"/>
    <cellStyle name="40% - Accent4 2 2 4 3 3" xfId="31290"/>
    <cellStyle name="40% - Accent4 2 2 4 3 3 2" xfId="31291"/>
    <cellStyle name="40% - Accent4 2 2 4 3 4" xfId="31292"/>
    <cellStyle name="40% - Accent4 2 2 4 4" xfId="31293"/>
    <cellStyle name="40% - Accent4 2 2 4 4 2" xfId="31294"/>
    <cellStyle name="40% - Accent4 2 2 4 4 2 2" xfId="31295"/>
    <cellStyle name="40% - Accent4 2 2 4 4 3" xfId="31296"/>
    <cellStyle name="40% - Accent4 2 2 4 5" xfId="31297"/>
    <cellStyle name="40% - Accent4 2 2 4 5 2" xfId="31298"/>
    <cellStyle name="40% - Accent4 2 2 4 6" xfId="31299"/>
    <cellStyle name="40% - Accent4 2 2 5" xfId="31300"/>
    <cellStyle name="40% - Accent4 2 2 5 2" xfId="31301"/>
    <cellStyle name="40% - Accent4 2 2 5 2 2" xfId="31302"/>
    <cellStyle name="40% - Accent4 2 2 5 2 2 2" xfId="31303"/>
    <cellStyle name="40% - Accent4 2 2 5 2 2 2 2" xfId="31304"/>
    <cellStyle name="40% - Accent4 2 2 5 2 2 3" xfId="31305"/>
    <cellStyle name="40% - Accent4 2 2 5 2 3" xfId="31306"/>
    <cellStyle name="40% - Accent4 2 2 5 2 3 2" xfId="31307"/>
    <cellStyle name="40% - Accent4 2 2 5 2 4" xfId="31308"/>
    <cellStyle name="40% - Accent4 2 2 5 3" xfId="31309"/>
    <cellStyle name="40% - Accent4 2 2 5 3 2" xfId="31310"/>
    <cellStyle name="40% - Accent4 2 2 5 3 2 2" xfId="31311"/>
    <cellStyle name="40% - Accent4 2 2 5 3 3" xfId="31312"/>
    <cellStyle name="40% - Accent4 2 2 5 4" xfId="31313"/>
    <cellStyle name="40% - Accent4 2 2 5 4 2" xfId="31314"/>
    <cellStyle name="40% - Accent4 2 2 5 5" xfId="31315"/>
    <cellStyle name="40% - Accent4 2 2 6" xfId="31316"/>
    <cellStyle name="40% - Accent4 2 2 6 2" xfId="31317"/>
    <cellStyle name="40% - Accent4 2 2 6 2 2" xfId="31318"/>
    <cellStyle name="40% - Accent4 2 2 6 2 2 2" xfId="31319"/>
    <cellStyle name="40% - Accent4 2 2 6 2 3" xfId="31320"/>
    <cellStyle name="40% - Accent4 2 2 6 3" xfId="31321"/>
    <cellStyle name="40% - Accent4 2 2 6 3 2" xfId="31322"/>
    <cellStyle name="40% - Accent4 2 2 6 4" xfId="31323"/>
    <cellStyle name="40% - Accent4 2 2 7" xfId="31324"/>
    <cellStyle name="40% - Accent4 2 2 7 2" xfId="31325"/>
    <cellStyle name="40% - Accent4 2 2 7 2 2" xfId="31326"/>
    <cellStyle name="40% - Accent4 2 2 7 3" xfId="31327"/>
    <cellStyle name="40% - Accent4 2 2 8" xfId="31328"/>
    <cellStyle name="40% - Accent4 2 2 8 2" xfId="31329"/>
    <cellStyle name="40% - Accent4 2 2 9" xfId="31330"/>
    <cellStyle name="40% - Accent4 2 3" xfId="31331"/>
    <cellStyle name="40% - Accent4 2 3 2" xfId="31332"/>
    <cellStyle name="40% - Accent4 2 3 2 2" xfId="31333"/>
    <cellStyle name="40% - Accent4 2 3 2 2 2" xfId="31334"/>
    <cellStyle name="40% - Accent4 2 3 2 2 2 2" xfId="31335"/>
    <cellStyle name="40% - Accent4 2 3 2 2 2 2 2" xfId="31336"/>
    <cellStyle name="40% - Accent4 2 3 2 2 2 2 2 2" xfId="31337"/>
    <cellStyle name="40% - Accent4 2 3 2 2 2 2 2 2 2" xfId="31338"/>
    <cellStyle name="40% - Accent4 2 3 2 2 2 2 2 3" xfId="31339"/>
    <cellStyle name="40% - Accent4 2 3 2 2 2 2 3" xfId="31340"/>
    <cellStyle name="40% - Accent4 2 3 2 2 2 2 3 2" xfId="31341"/>
    <cellStyle name="40% - Accent4 2 3 2 2 2 2 4" xfId="31342"/>
    <cellStyle name="40% - Accent4 2 3 2 2 2 3" xfId="31343"/>
    <cellStyle name="40% - Accent4 2 3 2 2 2 3 2" xfId="31344"/>
    <cellStyle name="40% - Accent4 2 3 2 2 2 3 2 2" xfId="31345"/>
    <cellStyle name="40% - Accent4 2 3 2 2 2 3 3" xfId="31346"/>
    <cellStyle name="40% - Accent4 2 3 2 2 2 4" xfId="31347"/>
    <cellStyle name="40% - Accent4 2 3 2 2 2 4 2" xfId="31348"/>
    <cellStyle name="40% - Accent4 2 3 2 2 2 5" xfId="31349"/>
    <cellStyle name="40% - Accent4 2 3 2 2 3" xfId="31350"/>
    <cellStyle name="40% - Accent4 2 3 2 2 3 2" xfId="31351"/>
    <cellStyle name="40% - Accent4 2 3 2 2 3 2 2" xfId="31352"/>
    <cellStyle name="40% - Accent4 2 3 2 2 3 2 2 2" xfId="31353"/>
    <cellStyle name="40% - Accent4 2 3 2 2 3 2 3" xfId="31354"/>
    <cellStyle name="40% - Accent4 2 3 2 2 3 3" xfId="31355"/>
    <cellStyle name="40% - Accent4 2 3 2 2 3 3 2" xfId="31356"/>
    <cellStyle name="40% - Accent4 2 3 2 2 3 4" xfId="31357"/>
    <cellStyle name="40% - Accent4 2 3 2 2 4" xfId="31358"/>
    <cellStyle name="40% - Accent4 2 3 2 2 4 2" xfId="31359"/>
    <cellStyle name="40% - Accent4 2 3 2 2 4 2 2" xfId="31360"/>
    <cellStyle name="40% - Accent4 2 3 2 2 4 3" xfId="31361"/>
    <cellStyle name="40% - Accent4 2 3 2 2 5" xfId="31362"/>
    <cellStyle name="40% - Accent4 2 3 2 2 5 2" xfId="31363"/>
    <cellStyle name="40% - Accent4 2 3 2 2 6" xfId="31364"/>
    <cellStyle name="40% - Accent4 2 3 2 3" xfId="31365"/>
    <cellStyle name="40% - Accent4 2 3 2 3 2" xfId="31366"/>
    <cellStyle name="40% - Accent4 2 3 2 3 2 2" xfId="31367"/>
    <cellStyle name="40% - Accent4 2 3 2 3 2 2 2" xfId="31368"/>
    <cellStyle name="40% - Accent4 2 3 2 3 2 2 2 2" xfId="31369"/>
    <cellStyle name="40% - Accent4 2 3 2 3 2 2 3" xfId="31370"/>
    <cellStyle name="40% - Accent4 2 3 2 3 2 3" xfId="31371"/>
    <cellStyle name="40% - Accent4 2 3 2 3 2 3 2" xfId="31372"/>
    <cellStyle name="40% - Accent4 2 3 2 3 2 4" xfId="31373"/>
    <cellStyle name="40% - Accent4 2 3 2 3 3" xfId="31374"/>
    <cellStyle name="40% - Accent4 2 3 2 3 3 2" xfId="31375"/>
    <cellStyle name="40% - Accent4 2 3 2 3 3 2 2" xfId="31376"/>
    <cellStyle name="40% - Accent4 2 3 2 3 3 3" xfId="31377"/>
    <cellStyle name="40% - Accent4 2 3 2 3 4" xfId="31378"/>
    <cellStyle name="40% - Accent4 2 3 2 3 4 2" xfId="31379"/>
    <cellStyle name="40% - Accent4 2 3 2 3 5" xfId="31380"/>
    <cellStyle name="40% - Accent4 2 3 2 4" xfId="31381"/>
    <cellStyle name="40% - Accent4 2 3 2 4 2" xfId="31382"/>
    <cellStyle name="40% - Accent4 2 3 2 4 2 2" xfId="31383"/>
    <cellStyle name="40% - Accent4 2 3 2 4 2 2 2" xfId="31384"/>
    <cellStyle name="40% - Accent4 2 3 2 4 2 3" xfId="31385"/>
    <cellStyle name="40% - Accent4 2 3 2 4 3" xfId="31386"/>
    <cellStyle name="40% - Accent4 2 3 2 4 3 2" xfId="31387"/>
    <cellStyle name="40% - Accent4 2 3 2 4 4" xfId="31388"/>
    <cellStyle name="40% - Accent4 2 3 2 5" xfId="31389"/>
    <cellStyle name="40% - Accent4 2 3 2 5 2" xfId="31390"/>
    <cellStyle name="40% - Accent4 2 3 2 5 2 2" xfId="31391"/>
    <cellStyle name="40% - Accent4 2 3 2 5 3" xfId="31392"/>
    <cellStyle name="40% - Accent4 2 3 2 6" xfId="31393"/>
    <cellStyle name="40% - Accent4 2 3 2 6 2" xfId="31394"/>
    <cellStyle name="40% - Accent4 2 3 2 7" xfId="31395"/>
    <cellStyle name="40% - Accent4 2 3 3" xfId="31396"/>
    <cellStyle name="40% - Accent4 2 3 3 2" xfId="31397"/>
    <cellStyle name="40% - Accent4 2 3 3 2 2" xfId="31398"/>
    <cellStyle name="40% - Accent4 2 3 3 2 2 2" xfId="31399"/>
    <cellStyle name="40% - Accent4 2 3 3 2 2 2 2" xfId="31400"/>
    <cellStyle name="40% - Accent4 2 3 3 2 2 2 2 2" xfId="31401"/>
    <cellStyle name="40% - Accent4 2 3 3 2 2 2 3" xfId="31402"/>
    <cellStyle name="40% - Accent4 2 3 3 2 2 3" xfId="31403"/>
    <cellStyle name="40% - Accent4 2 3 3 2 2 3 2" xfId="31404"/>
    <cellStyle name="40% - Accent4 2 3 3 2 2 4" xfId="31405"/>
    <cellStyle name="40% - Accent4 2 3 3 2 3" xfId="31406"/>
    <cellStyle name="40% - Accent4 2 3 3 2 3 2" xfId="31407"/>
    <cellStyle name="40% - Accent4 2 3 3 2 3 2 2" xfId="31408"/>
    <cellStyle name="40% - Accent4 2 3 3 2 3 3" xfId="31409"/>
    <cellStyle name="40% - Accent4 2 3 3 2 4" xfId="31410"/>
    <cellStyle name="40% - Accent4 2 3 3 2 4 2" xfId="31411"/>
    <cellStyle name="40% - Accent4 2 3 3 2 5" xfId="31412"/>
    <cellStyle name="40% - Accent4 2 3 3 3" xfId="31413"/>
    <cellStyle name="40% - Accent4 2 3 3 3 2" xfId="31414"/>
    <cellStyle name="40% - Accent4 2 3 3 3 2 2" xfId="31415"/>
    <cellStyle name="40% - Accent4 2 3 3 3 2 2 2" xfId="31416"/>
    <cellStyle name="40% - Accent4 2 3 3 3 2 3" xfId="31417"/>
    <cellStyle name="40% - Accent4 2 3 3 3 3" xfId="31418"/>
    <cellStyle name="40% - Accent4 2 3 3 3 3 2" xfId="31419"/>
    <cellStyle name="40% - Accent4 2 3 3 3 4" xfId="31420"/>
    <cellStyle name="40% - Accent4 2 3 3 4" xfId="31421"/>
    <cellStyle name="40% - Accent4 2 3 3 4 2" xfId="31422"/>
    <cellStyle name="40% - Accent4 2 3 3 4 2 2" xfId="31423"/>
    <cellStyle name="40% - Accent4 2 3 3 4 3" xfId="31424"/>
    <cellStyle name="40% - Accent4 2 3 3 5" xfId="31425"/>
    <cellStyle name="40% - Accent4 2 3 3 5 2" xfId="31426"/>
    <cellStyle name="40% - Accent4 2 3 3 6" xfId="31427"/>
    <cellStyle name="40% - Accent4 2 3 4" xfId="31428"/>
    <cellStyle name="40% - Accent4 2 3 4 2" xfId="31429"/>
    <cellStyle name="40% - Accent4 2 3 4 2 2" xfId="31430"/>
    <cellStyle name="40% - Accent4 2 3 4 2 2 2" xfId="31431"/>
    <cellStyle name="40% - Accent4 2 3 4 2 2 2 2" xfId="31432"/>
    <cellStyle name="40% - Accent4 2 3 4 2 2 3" xfId="31433"/>
    <cellStyle name="40% - Accent4 2 3 4 2 3" xfId="31434"/>
    <cellStyle name="40% - Accent4 2 3 4 2 3 2" xfId="31435"/>
    <cellStyle name="40% - Accent4 2 3 4 2 4" xfId="31436"/>
    <cellStyle name="40% - Accent4 2 3 4 3" xfId="31437"/>
    <cellStyle name="40% - Accent4 2 3 4 3 2" xfId="31438"/>
    <cellStyle name="40% - Accent4 2 3 4 3 2 2" xfId="31439"/>
    <cellStyle name="40% - Accent4 2 3 4 3 3" xfId="31440"/>
    <cellStyle name="40% - Accent4 2 3 4 4" xfId="31441"/>
    <cellStyle name="40% - Accent4 2 3 4 4 2" xfId="31442"/>
    <cellStyle name="40% - Accent4 2 3 4 5" xfId="31443"/>
    <cellStyle name="40% - Accent4 2 3 5" xfId="31444"/>
    <cellStyle name="40% - Accent4 2 3 5 2" xfId="31445"/>
    <cellStyle name="40% - Accent4 2 3 5 2 2" xfId="31446"/>
    <cellStyle name="40% - Accent4 2 3 5 2 2 2" xfId="31447"/>
    <cellStyle name="40% - Accent4 2 3 5 2 3" xfId="31448"/>
    <cellStyle name="40% - Accent4 2 3 5 3" xfId="31449"/>
    <cellStyle name="40% - Accent4 2 3 5 3 2" xfId="31450"/>
    <cellStyle name="40% - Accent4 2 3 5 4" xfId="31451"/>
    <cellStyle name="40% - Accent4 2 3 6" xfId="31452"/>
    <cellStyle name="40% - Accent4 2 3 6 2" xfId="31453"/>
    <cellStyle name="40% - Accent4 2 3 6 2 2" xfId="31454"/>
    <cellStyle name="40% - Accent4 2 3 6 3" xfId="31455"/>
    <cellStyle name="40% - Accent4 2 3 7" xfId="31456"/>
    <cellStyle name="40% - Accent4 2 3 7 2" xfId="31457"/>
    <cellStyle name="40% - Accent4 2 3 8" xfId="31458"/>
    <cellStyle name="40% - Accent4 2 4" xfId="31459"/>
    <cellStyle name="40% - Accent4 2 4 2" xfId="31460"/>
    <cellStyle name="40% - Accent4 2 4 2 2" xfId="31461"/>
    <cellStyle name="40% - Accent4 2 4 2 2 2" xfId="31462"/>
    <cellStyle name="40% - Accent4 2 4 2 2 2 2" xfId="31463"/>
    <cellStyle name="40% - Accent4 2 4 2 2 2 2 2" xfId="31464"/>
    <cellStyle name="40% - Accent4 2 4 2 2 2 2 2 2" xfId="31465"/>
    <cellStyle name="40% - Accent4 2 4 2 2 2 2 3" xfId="31466"/>
    <cellStyle name="40% - Accent4 2 4 2 2 2 3" xfId="31467"/>
    <cellStyle name="40% - Accent4 2 4 2 2 2 3 2" xfId="31468"/>
    <cellStyle name="40% - Accent4 2 4 2 2 2 4" xfId="31469"/>
    <cellStyle name="40% - Accent4 2 4 2 2 3" xfId="31470"/>
    <cellStyle name="40% - Accent4 2 4 2 2 3 2" xfId="31471"/>
    <cellStyle name="40% - Accent4 2 4 2 2 3 2 2" xfId="31472"/>
    <cellStyle name="40% - Accent4 2 4 2 2 3 3" xfId="31473"/>
    <cellStyle name="40% - Accent4 2 4 2 2 4" xfId="31474"/>
    <cellStyle name="40% - Accent4 2 4 2 2 4 2" xfId="31475"/>
    <cellStyle name="40% - Accent4 2 4 2 2 5" xfId="31476"/>
    <cellStyle name="40% - Accent4 2 4 2 3" xfId="31477"/>
    <cellStyle name="40% - Accent4 2 4 2 3 2" xfId="31478"/>
    <cellStyle name="40% - Accent4 2 4 2 3 2 2" xfId="31479"/>
    <cellStyle name="40% - Accent4 2 4 2 3 2 2 2" xfId="31480"/>
    <cellStyle name="40% - Accent4 2 4 2 3 2 3" xfId="31481"/>
    <cellStyle name="40% - Accent4 2 4 2 3 3" xfId="31482"/>
    <cellStyle name="40% - Accent4 2 4 2 3 3 2" xfId="31483"/>
    <cellStyle name="40% - Accent4 2 4 2 3 4" xfId="31484"/>
    <cellStyle name="40% - Accent4 2 4 2 4" xfId="31485"/>
    <cellStyle name="40% - Accent4 2 4 2 4 2" xfId="31486"/>
    <cellStyle name="40% - Accent4 2 4 2 4 2 2" xfId="31487"/>
    <cellStyle name="40% - Accent4 2 4 2 4 3" xfId="31488"/>
    <cellStyle name="40% - Accent4 2 4 2 5" xfId="31489"/>
    <cellStyle name="40% - Accent4 2 4 2 5 2" xfId="31490"/>
    <cellStyle name="40% - Accent4 2 4 2 6" xfId="31491"/>
    <cellStyle name="40% - Accent4 2 4 3" xfId="31492"/>
    <cellStyle name="40% - Accent4 2 4 3 2" xfId="31493"/>
    <cellStyle name="40% - Accent4 2 4 3 2 2" xfId="31494"/>
    <cellStyle name="40% - Accent4 2 4 3 2 2 2" xfId="31495"/>
    <cellStyle name="40% - Accent4 2 4 3 2 2 2 2" xfId="31496"/>
    <cellStyle name="40% - Accent4 2 4 3 2 2 3" xfId="31497"/>
    <cellStyle name="40% - Accent4 2 4 3 2 3" xfId="31498"/>
    <cellStyle name="40% - Accent4 2 4 3 2 3 2" xfId="31499"/>
    <cellStyle name="40% - Accent4 2 4 3 2 4" xfId="31500"/>
    <cellStyle name="40% - Accent4 2 4 3 3" xfId="31501"/>
    <cellStyle name="40% - Accent4 2 4 3 3 2" xfId="31502"/>
    <cellStyle name="40% - Accent4 2 4 3 3 2 2" xfId="31503"/>
    <cellStyle name="40% - Accent4 2 4 3 3 3" xfId="31504"/>
    <cellStyle name="40% - Accent4 2 4 3 4" xfId="31505"/>
    <cellStyle name="40% - Accent4 2 4 3 4 2" xfId="31506"/>
    <cellStyle name="40% - Accent4 2 4 3 5" xfId="31507"/>
    <cellStyle name="40% - Accent4 2 4 4" xfId="31508"/>
    <cellStyle name="40% - Accent4 2 4 4 2" xfId="31509"/>
    <cellStyle name="40% - Accent4 2 4 4 2 2" xfId="31510"/>
    <cellStyle name="40% - Accent4 2 4 4 2 2 2" xfId="31511"/>
    <cellStyle name="40% - Accent4 2 4 4 2 3" xfId="31512"/>
    <cellStyle name="40% - Accent4 2 4 4 3" xfId="31513"/>
    <cellStyle name="40% - Accent4 2 4 4 3 2" xfId="31514"/>
    <cellStyle name="40% - Accent4 2 4 4 4" xfId="31515"/>
    <cellStyle name="40% - Accent4 2 4 5" xfId="31516"/>
    <cellStyle name="40% - Accent4 2 4 5 2" xfId="31517"/>
    <cellStyle name="40% - Accent4 2 4 5 2 2" xfId="31518"/>
    <cellStyle name="40% - Accent4 2 4 5 3" xfId="31519"/>
    <cellStyle name="40% - Accent4 2 4 6" xfId="31520"/>
    <cellStyle name="40% - Accent4 2 4 6 2" xfId="31521"/>
    <cellStyle name="40% - Accent4 2 4 7" xfId="31522"/>
    <cellStyle name="40% - Accent4 2 5" xfId="31523"/>
    <cellStyle name="40% - Accent4 2 5 2" xfId="31524"/>
    <cellStyle name="40% - Accent4 2 5 2 2" xfId="31525"/>
    <cellStyle name="40% - Accent4 2 5 2 2 2" xfId="31526"/>
    <cellStyle name="40% - Accent4 2 5 2 2 2 2" xfId="31527"/>
    <cellStyle name="40% - Accent4 2 5 2 2 2 2 2" xfId="31528"/>
    <cellStyle name="40% - Accent4 2 5 2 2 2 3" xfId="31529"/>
    <cellStyle name="40% - Accent4 2 5 2 2 3" xfId="31530"/>
    <cellStyle name="40% - Accent4 2 5 2 2 3 2" xfId="31531"/>
    <cellStyle name="40% - Accent4 2 5 2 2 4" xfId="31532"/>
    <cellStyle name="40% - Accent4 2 5 2 3" xfId="31533"/>
    <cellStyle name="40% - Accent4 2 5 2 3 2" xfId="31534"/>
    <cellStyle name="40% - Accent4 2 5 2 3 2 2" xfId="31535"/>
    <cellStyle name="40% - Accent4 2 5 2 3 3" xfId="31536"/>
    <cellStyle name="40% - Accent4 2 5 2 4" xfId="31537"/>
    <cellStyle name="40% - Accent4 2 5 2 4 2" xfId="31538"/>
    <cellStyle name="40% - Accent4 2 5 2 5" xfId="31539"/>
    <cellStyle name="40% - Accent4 2 5 3" xfId="31540"/>
    <cellStyle name="40% - Accent4 2 5 3 2" xfId="31541"/>
    <cellStyle name="40% - Accent4 2 5 3 2 2" xfId="31542"/>
    <cellStyle name="40% - Accent4 2 5 3 2 2 2" xfId="31543"/>
    <cellStyle name="40% - Accent4 2 5 3 2 3" xfId="31544"/>
    <cellStyle name="40% - Accent4 2 5 3 3" xfId="31545"/>
    <cellStyle name="40% - Accent4 2 5 3 3 2" xfId="31546"/>
    <cellStyle name="40% - Accent4 2 5 3 4" xfId="31547"/>
    <cellStyle name="40% - Accent4 2 5 4" xfId="31548"/>
    <cellStyle name="40% - Accent4 2 5 4 2" xfId="31549"/>
    <cellStyle name="40% - Accent4 2 5 4 2 2" xfId="31550"/>
    <cellStyle name="40% - Accent4 2 5 4 3" xfId="31551"/>
    <cellStyle name="40% - Accent4 2 5 5" xfId="31552"/>
    <cellStyle name="40% - Accent4 2 5 5 2" xfId="31553"/>
    <cellStyle name="40% - Accent4 2 5 6" xfId="31554"/>
    <cellStyle name="40% - Accent4 2 6" xfId="31555"/>
    <cellStyle name="40% - Accent4 2 6 2" xfId="31556"/>
    <cellStyle name="40% - Accent4 2 6 2 2" xfId="31557"/>
    <cellStyle name="40% - Accent4 2 6 2 2 2" xfId="31558"/>
    <cellStyle name="40% - Accent4 2 6 2 2 2 2" xfId="31559"/>
    <cellStyle name="40% - Accent4 2 6 2 2 3" xfId="31560"/>
    <cellStyle name="40% - Accent4 2 6 2 3" xfId="31561"/>
    <cellStyle name="40% - Accent4 2 6 2 3 2" xfId="31562"/>
    <cellStyle name="40% - Accent4 2 6 2 4" xfId="31563"/>
    <cellStyle name="40% - Accent4 2 6 3" xfId="31564"/>
    <cellStyle name="40% - Accent4 2 6 3 2" xfId="31565"/>
    <cellStyle name="40% - Accent4 2 6 3 2 2" xfId="31566"/>
    <cellStyle name="40% - Accent4 2 6 3 3" xfId="31567"/>
    <cellStyle name="40% - Accent4 2 6 4" xfId="31568"/>
    <cellStyle name="40% - Accent4 2 6 4 2" xfId="31569"/>
    <cellStyle name="40% - Accent4 2 6 5" xfId="31570"/>
    <cellStyle name="40% - Accent4 2 7" xfId="31571"/>
    <cellStyle name="40% - Accent4 2 7 2" xfId="31572"/>
    <cellStyle name="40% - Accent4 2 7 2 2" xfId="31573"/>
    <cellStyle name="40% - Accent4 2 7 2 2 2" xfId="31574"/>
    <cellStyle name="40% - Accent4 2 7 2 3" xfId="31575"/>
    <cellStyle name="40% - Accent4 2 7 3" xfId="31576"/>
    <cellStyle name="40% - Accent4 2 7 3 2" xfId="31577"/>
    <cellStyle name="40% - Accent4 2 7 4" xfId="31578"/>
    <cellStyle name="40% - Accent4 2 8" xfId="31579"/>
    <cellStyle name="40% - Accent4 2 8 2" xfId="31580"/>
    <cellStyle name="40% - Accent4 2 8 2 2" xfId="31581"/>
    <cellStyle name="40% - Accent4 2 8 3" xfId="31582"/>
    <cellStyle name="40% - Accent4 2 9" xfId="31583"/>
    <cellStyle name="40% - Accent4 2 9 2" xfId="31584"/>
    <cellStyle name="40% - Accent4 20" xfId="31585"/>
    <cellStyle name="40% - Accent4 20 2" xfId="31586"/>
    <cellStyle name="40% - Accent4 20 2 2" xfId="31587"/>
    <cellStyle name="40% - Accent4 20 2 2 2" xfId="31588"/>
    <cellStyle name="40% - Accent4 20 2 2 2 2" xfId="31589"/>
    <cellStyle name="40% - Accent4 20 2 2 3" xfId="31590"/>
    <cellStyle name="40% - Accent4 20 2 3" xfId="31591"/>
    <cellStyle name="40% - Accent4 20 2 3 2" xfId="31592"/>
    <cellStyle name="40% - Accent4 20 2 4" xfId="31593"/>
    <cellStyle name="40% - Accent4 20 3" xfId="31594"/>
    <cellStyle name="40% - Accent4 20 3 2" xfId="31595"/>
    <cellStyle name="40% - Accent4 20 3 2 2" xfId="31596"/>
    <cellStyle name="40% - Accent4 20 3 3" xfId="31597"/>
    <cellStyle name="40% - Accent4 20 4" xfId="31598"/>
    <cellStyle name="40% - Accent4 20 4 2" xfId="31599"/>
    <cellStyle name="40% - Accent4 20 5" xfId="31600"/>
    <cellStyle name="40% - Accent4 21" xfId="31601"/>
    <cellStyle name="40% - Accent4 21 2" xfId="31602"/>
    <cellStyle name="40% - Accent4 21 2 2" xfId="31603"/>
    <cellStyle name="40% - Accent4 21 2 2 2" xfId="31604"/>
    <cellStyle name="40% - Accent4 21 2 3" xfId="31605"/>
    <cellStyle name="40% - Accent4 21 3" xfId="31606"/>
    <cellStyle name="40% - Accent4 21 3 2" xfId="31607"/>
    <cellStyle name="40% - Accent4 21 4" xfId="31608"/>
    <cellStyle name="40% - Accent4 22" xfId="31609"/>
    <cellStyle name="40% - Accent4 22 2" xfId="31610"/>
    <cellStyle name="40% - Accent4 22 2 2" xfId="31611"/>
    <cellStyle name="40% - Accent4 22 3" xfId="31612"/>
    <cellStyle name="40% - Accent4 23" xfId="31613"/>
    <cellStyle name="40% - Accent4 23 2" xfId="31614"/>
    <cellStyle name="40% - Accent4 24" xfId="31615"/>
    <cellStyle name="40% - Accent4 3" xfId="31616"/>
    <cellStyle name="40% - Accent4 3 10" xfId="31617"/>
    <cellStyle name="40% - Accent4 3 2" xfId="31618"/>
    <cellStyle name="40% - Accent4 3 2 2" xfId="31619"/>
    <cellStyle name="40% - Accent4 3 2 2 2" xfId="31620"/>
    <cellStyle name="40% - Accent4 3 2 2 2 2" xfId="31621"/>
    <cellStyle name="40% - Accent4 3 2 2 2 2 2" xfId="31622"/>
    <cellStyle name="40% - Accent4 3 2 2 2 2 2 2" xfId="31623"/>
    <cellStyle name="40% - Accent4 3 2 2 2 2 2 2 2" xfId="31624"/>
    <cellStyle name="40% - Accent4 3 2 2 2 2 2 2 2 2" xfId="31625"/>
    <cellStyle name="40% - Accent4 3 2 2 2 2 2 2 2 2 2" xfId="31626"/>
    <cellStyle name="40% - Accent4 3 2 2 2 2 2 2 2 3" xfId="31627"/>
    <cellStyle name="40% - Accent4 3 2 2 2 2 2 2 3" xfId="31628"/>
    <cellStyle name="40% - Accent4 3 2 2 2 2 2 2 3 2" xfId="31629"/>
    <cellStyle name="40% - Accent4 3 2 2 2 2 2 2 4" xfId="31630"/>
    <cellStyle name="40% - Accent4 3 2 2 2 2 2 3" xfId="31631"/>
    <cellStyle name="40% - Accent4 3 2 2 2 2 2 3 2" xfId="31632"/>
    <cellStyle name="40% - Accent4 3 2 2 2 2 2 3 2 2" xfId="31633"/>
    <cellStyle name="40% - Accent4 3 2 2 2 2 2 3 3" xfId="31634"/>
    <cellStyle name="40% - Accent4 3 2 2 2 2 2 4" xfId="31635"/>
    <cellStyle name="40% - Accent4 3 2 2 2 2 2 4 2" xfId="31636"/>
    <cellStyle name="40% - Accent4 3 2 2 2 2 2 5" xfId="31637"/>
    <cellStyle name="40% - Accent4 3 2 2 2 2 3" xfId="31638"/>
    <cellStyle name="40% - Accent4 3 2 2 2 2 3 2" xfId="31639"/>
    <cellStyle name="40% - Accent4 3 2 2 2 2 3 2 2" xfId="31640"/>
    <cellStyle name="40% - Accent4 3 2 2 2 2 3 2 2 2" xfId="31641"/>
    <cellStyle name="40% - Accent4 3 2 2 2 2 3 2 3" xfId="31642"/>
    <cellStyle name="40% - Accent4 3 2 2 2 2 3 3" xfId="31643"/>
    <cellStyle name="40% - Accent4 3 2 2 2 2 3 3 2" xfId="31644"/>
    <cellStyle name="40% - Accent4 3 2 2 2 2 3 4" xfId="31645"/>
    <cellStyle name="40% - Accent4 3 2 2 2 2 4" xfId="31646"/>
    <cellStyle name="40% - Accent4 3 2 2 2 2 4 2" xfId="31647"/>
    <cellStyle name="40% - Accent4 3 2 2 2 2 4 2 2" xfId="31648"/>
    <cellStyle name="40% - Accent4 3 2 2 2 2 4 3" xfId="31649"/>
    <cellStyle name="40% - Accent4 3 2 2 2 2 5" xfId="31650"/>
    <cellStyle name="40% - Accent4 3 2 2 2 2 5 2" xfId="31651"/>
    <cellStyle name="40% - Accent4 3 2 2 2 2 6" xfId="31652"/>
    <cellStyle name="40% - Accent4 3 2 2 2 3" xfId="31653"/>
    <cellStyle name="40% - Accent4 3 2 2 2 3 2" xfId="31654"/>
    <cellStyle name="40% - Accent4 3 2 2 2 3 2 2" xfId="31655"/>
    <cellStyle name="40% - Accent4 3 2 2 2 3 2 2 2" xfId="31656"/>
    <cellStyle name="40% - Accent4 3 2 2 2 3 2 2 2 2" xfId="31657"/>
    <cellStyle name="40% - Accent4 3 2 2 2 3 2 2 3" xfId="31658"/>
    <cellStyle name="40% - Accent4 3 2 2 2 3 2 3" xfId="31659"/>
    <cellStyle name="40% - Accent4 3 2 2 2 3 2 3 2" xfId="31660"/>
    <cellStyle name="40% - Accent4 3 2 2 2 3 2 4" xfId="31661"/>
    <cellStyle name="40% - Accent4 3 2 2 2 3 3" xfId="31662"/>
    <cellStyle name="40% - Accent4 3 2 2 2 3 3 2" xfId="31663"/>
    <cellStyle name="40% - Accent4 3 2 2 2 3 3 2 2" xfId="31664"/>
    <cellStyle name="40% - Accent4 3 2 2 2 3 3 3" xfId="31665"/>
    <cellStyle name="40% - Accent4 3 2 2 2 3 4" xfId="31666"/>
    <cellStyle name="40% - Accent4 3 2 2 2 3 4 2" xfId="31667"/>
    <cellStyle name="40% - Accent4 3 2 2 2 3 5" xfId="31668"/>
    <cellStyle name="40% - Accent4 3 2 2 2 4" xfId="31669"/>
    <cellStyle name="40% - Accent4 3 2 2 2 4 2" xfId="31670"/>
    <cellStyle name="40% - Accent4 3 2 2 2 4 2 2" xfId="31671"/>
    <cellStyle name="40% - Accent4 3 2 2 2 4 2 2 2" xfId="31672"/>
    <cellStyle name="40% - Accent4 3 2 2 2 4 2 3" xfId="31673"/>
    <cellStyle name="40% - Accent4 3 2 2 2 4 3" xfId="31674"/>
    <cellStyle name="40% - Accent4 3 2 2 2 4 3 2" xfId="31675"/>
    <cellStyle name="40% - Accent4 3 2 2 2 4 4" xfId="31676"/>
    <cellStyle name="40% - Accent4 3 2 2 2 5" xfId="31677"/>
    <cellStyle name="40% - Accent4 3 2 2 2 5 2" xfId="31678"/>
    <cellStyle name="40% - Accent4 3 2 2 2 5 2 2" xfId="31679"/>
    <cellStyle name="40% - Accent4 3 2 2 2 5 3" xfId="31680"/>
    <cellStyle name="40% - Accent4 3 2 2 2 6" xfId="31681"/>
    <cellStyle name="40% - Accent4 3 2 2 2 6 2" xfId="31682"/>
    <cellStyle name="40% - Accent4 3 2 2 2 7" xfId="31683"/>
    <cellStyle name="40% - Accent4 3 2 2 3" xfId="31684"/>
    <cellStyle name="40% - Accent4 3 2 2 3 2" xfId="31685"/>
    <cellStyle name="40% - Accent4 3 2 2 3 2 2" xfId="31686"/>
    <cellStyle name="40% - Accent4 3 2 2 3 2 2 2" xfId="31687"/>
    <cellStyle name="40% - Accent4 3 2 2 3 2 2 2 2" xfId="31688"/>
    <cellStyle name="40% - Accent4 3 2 2 3 2 2 2 2 2" xfId="31689"/>
    <cellStyle name="40% - Accent4 3 2 2 3 2 2 2 3" xfId="31690"/>
    <cellStyle name="40% - Accent4 3 2 2 3 2 2 3" xfId="31691"/>
    <cellStyle name="40% - Accent4 3 2 2 3 2 2 3 2" xfId="31692"/>
    <cellStyle name="40% - Accent4 3 2 2 3 2 2 4" xfId="31693"/>
    <cellStyle name="40% - Accent4 3 2 2 3 2 3" xfId="31694"/>
    <cellStyle name="40% - Accent4 3 2 2 3 2 3 2" xfId="31695"/>
    <cellStyle name="40% - Accent4 3 2 2 3 2 3 2 2" xfId="31696"/>
    <cellStyle name="40% - Accent4 3 2 2 3 2 3 3" xfId="31697"/>
    <cellStyle name="40% - Accent4 3 2 2 3 2 4" xfId="31698"/>
    <cellStyle name="40% - Accent4 3 2 2 3 2 4 2" xfId="31699"/>
    <cellStyle name="40% - Accent4 3 2 2 3 2 5" xfId="31700"/>
    <cellStyle name="40% - Accent4 3 2 2 3 3" xfId="31701"/>
    <cellStyle name="40% - Accent4 3 2 2 3 3 2" xfId="31702"/>
    <cellStyle name="40% - Accent4 3 2 2 3 3 2 2" xfId="31703"/>
    <cellStyle name="40% - Accent4 3 2 2 3 3 2 2 2" xfId="31704"/>
    <cellStyle name="40% - Accent4 3 2 2 3 3 2 3" xfId="31705"/>
    <cellStyle name="40% - Accent4 3 2 2 3 3 3" xfId="31706"/>
    <cellStyle name="40% - Accent4 3 2 2 3 3 3 2" xfId="31707"/>
    <cellStyle name="40% - Accent4 3 2 2 3 3 4" xfId="31708"/>
    <cellStyle name="40% - Accent4 3 2 2 3 4" xfId="31709"/>
    <cellStyle name="40% - Accent4 3 2 2 3 4 2" xfId="31710"/>
    <cellStyle name="40% - Accent4 3 2 2 3 4 2 2" xfId="31711"/>
    <cellStyle name="40% - Accent4 3 2 2 3 4 3" xfId="31712"/>
    <cellStyle name="40% - Accent4 3 2 2 3 5" xfId="31713"/>
    <cellStyle name="40% - Accent4 3 2 2 3 5 2" xfId="31714"/>
    <cellStyle name="40% - Accent4 3 2 2 3 6" xfId="31715"/>
    <cellStyle name="40% - Accent4 3 2 2 4" xfId="31716"/>
    <cellStyle name="40% - Accent4 3 2 2 4 2" xfId="31717"/>
    <cellStyle name="40% - Accent4 3 2 2 4 2 2" xfId="31718"/>
    <cellStyle name="40% - Accent4 3 2 2 4 2 2 2" xfId="31719"/>
    <cellStyle name="40% - Accent4 3 2 2 4 2 2 2 2" xfId="31720"/>
    <cellStyle name="40% - Accent4 3 2 2 4 2 2 3" xfId="31721"/>
    <cellStyle name="40% - Accent4 3 2 2 4 2 3" xfId="31722"/>
    <cellStyle name="40% - Accent4 3 2 2 4 2 3 2" xfId="31723"/>
    <cellStyle name="40% - Accent4 3 2 2 4 2 4" xfId="31724"/>
    <cellStyle name="40% - Accent4 3 2 2 4 3" xfId="31725"/>
    <cellStyle name="40% - Accent4 3 2 2 4 3 2" xfId="31726"/>
    <cellStyle name="40% - Accent4 3 2 2 4 3 2 2" xfId="31727"/>
    <cellStyle name="40% - Accent4 3 2 2 4 3 3" xfId="31728"/>
    <cellStyle name="40% - Accent4 3 2 2 4 4" xfId="31729"/>
    <cellStyle name="40% - Accent4 3 2 2 4 4 2" xfId="31730"/>
    <cellStyle name="40% - Accent4 3 2 2 4 5" xfId="31731"/>
    <cellStyle name="40% - Accent4 3 2 2 5" xfId="31732"/>
    <cellStyle name="40% - Accent4 3 2 2 5 2" xfId="31733"/>
    <cellStyle name="40% - Accent4 3 2 2 5 2 2" xfId="31734"/>
    <cellStyle name="40% - Accent4 3 2 2 5 2 2 2" xfId="31735"/>
    <cellStyle name="40% - Accent4 3 2 2 5 2 3" xfId="31736"/>
    <cellStyle name="40% - Accent4 3 2 2 5 3" xfId="31737"/>
    <cellStyle name="40% - Accent4 3 2 2 5 3 2" xfId="31738"/>
    <cellStyle name="40% - Accent4 3 2 2 5 4" xfId="31739"/>
    <cellStyle name="40% - Accent4 3 2 2 6" xfId="31740"/>
    <cellStyle name="40% - Accent4 3 2 2 6 2" xfId="31741"/>
    <cellStyle name="40% - Accent4 3 2 2 6 2 2" xfId="31742"/>
    <cellStyle name="40% - Accent4 3 2 2 6 3" xfId="31743"/>
    <cellStyle name="40% - Accent4 3 2 2 7" xfId="31744"/>
    <cellStyle name="40% - Accent4 3 2 2 7 2" xfId="31745"/>
    <cellStyle name="40% - Accent4 3 2 2 8" xfId="31746"/>
    <cellStyle name="40% - Accent4 3 2 3" xfId="31747"/>
    <cellStyle name="40% - Accent4 3 2 3 2" xfId="31748"/>
    <cellStyle name="40% - Accent4 3 2 3 2 2" xfId="31749"/>
    <cellStyle name="40% - Accent4 3 2 3 2 2 2" xfId="31750"/>
    <cellStyle name="40% - Accent4 3 2 3 2 2 2 2" xfId="31751"/>
    <cellStyle name="40% - Accent4 3 2 3 2 2 2 2 2" xfId="31752"/>
    <cellStyle name="40% - Accent4 3 2 3 2 2 2 2 2 2" xfId="31753"/>
    <cellStyle name="40% - Accent4 3 2 3 2 2 2 2 3" xfId="31754"/>
    <cellStyle name="40% - Accent4 3 2 3 2 2 2 3" xfId="31755"/>
    <cellStyle name="40% - Accent4 3 2 3 2 2 2 3 2" xfId="31756"/>
    <cellStyle name="40% - Accent4 3 2 3 2 2 2 4" xfId="31757"/>
    <cellStyle name="40% - Accent4 3 2 3 2 2 3" xfId="31758"/>
    <cellStyle name="40% - Accent4 3 2 3 2 2 3 2" xfId="31759"/>
    <cellStyle name="40% - Accent4 3 2 3 2 2 3 2 2" xfId="31760"/>
    <cellStyle name="40% - Accent4 3 2 3 2 2 3 3" xfId="31761"/>
    <cellStyle name="40% - Accent4 3 2 3 2 2 4" xfId="31762"/>
    <cellStyle name="40% - Accent4 3 2 3 2 2 4 2" xfId="31763"/>
    <cellStyle name="40% - Accent4 3 2 3 2 2 5" xfId="31764"/>
    <cellStyle name="40% - Accent4 3 2 3 2 3" xfId="31765"/>
    <cellStyle name="40% - Accent4 3 2 3 2 3 2" xfId="31766"/>
    <cellStyle name="40% - Accent4 3 2 3 2 3 2 2" xfId="31767"/>
    <cellStyle name="40% - Accent4 3 2 3 2 3 2 2 2" xfId="31768"/>
    <cellStyle name="40% - Accent4 3 2 3 2 3 2 3" xfId="31769"/>
    <cellStyle name="40% - Accent4 3 2 3 2 3 3" xfId="31770"/>
    <cellStyle name="40% - Accent4 3 2 3 2 3 3 2" xfId="31771"/>
    <cellStyle name="40% - Accent4 3 2 3 2 3 4" xfId="31772"/>
    <cellStyle name="40% - Accent4 3 2 3 2 4" xfId="31773"/>
    <cellStyle name="40% - Accent4 3 2 3 2 4 2" xfId="31774"/>
    <cellStyle name="40% - Accent4 3 2 3 2 4 2 2" xfId="31775"/>
    <cellStyle name="40% - Accent4 3 2 3 2 4 3" xfId="31776"/>
    <cellStyle name="40% - Accent4 3 2 3 2 5" xfId="31777"/>
    <cellStyle name="40% - Accent4 3 2 3 2 5 2" xfId="31778"/>
    <cellStyle name="40% - Accent4 3 2 3 2 6" xfId="31779"/>
    <cellStyle name="40% - Accent4 3 2 3 3" xfId="31780"/>
    <cellStyle name="40% - Accent4 3 2 3 3 2" xfId="31781"/>
    <cellStyle name="40% - Accent4 3 2 3 3 2 2" xfId="31782"/>
    <cellStyle name="40% - Accent4 3 2 3 3 2 2 2" xfId="31783"/>
    <cellStyle name="40% - Accent4 3 2 3 3 2 2 2 2" xfId="31784"/>
    <cellStyle name="40% - Accent4 3 2 3 3 2 2 3" xfId="31785"/>
    <cellStyle name="40% - Accent4 3 2 3 3 2 3" xfId="31786"/>
    <cellStyle name="40% - Accent4 3 2 3 3 2 3 2" xfId="31787"/>
    <cellStyle name="40% - Accent4 3 2 3 3 2 4" xfId="31788"/>
    <cellStyle name="40% - Accent4 3 2 3 3 3" xfId="31789"/>
    <cellStyle name="40% - Accent4 3 2 3 3 3 2" xfId="31790"/>
    <cellStyle name="40% - Accent4 3 2 3 3 3 2 2" xfId="31791"/>
    <cellStyle name="40% - Accent4 3 2 3 3 3 3" xfId="31792"/>
    <cellStyle name="40% - Accent4 3 2 3 3 4" xfId="31793"/>
    <cellStyle name="40% - Accent4 3 2 3 3 4 2" xfId="31794"/>
    <cellStyle name="40% - Accent4 3 2 3 3 5" xfId="31795"/>
    <cellStyle name="40% - Accent4 3 2 3 4" xfId="31796"/>
    <cellStyle name="40% - Accent4 3 2 3 4 2" xfId="31797"/>
    <cellStyle name="40% - Accent4 3 2 3 4 2 2" xfId="31798"/>
    <cellStyle name="40% - Accent4 3 2 3 4 2 2 2" xfId="31799"/>
    <cellStyle name="40% - Accent4 3 2 3 4 2 3" xfId="31800"/>
    <cellStyle name="40% - Accent4 3 2 3 4 3" xfId="31801"/>
    <cellStyle name="40% - Accent4 3 2 3 4 3 2" xfId="31802"/>
    <cellStyle name="40% - Accent4 3 2 3 4 4" xfId="31803"/>
    <cellStyle name="40% - Accent4 3 2 3 5" xfId="31804"/>
    <cellStyle name="40% - Accent4 3 2 3 5 2" xfId="31805"/>
    <cellStyle name="40% - Accent4 3 2 3 5 2 2" xfId="31806"/>
    <cellStyle name="40% - Accent4 3 2 3 5 3" xfId="31807"/>
    <cellStyle name="40% - Accent4 3 2 3 6" xfId="31808"/>
    <cellStyle name="40% - Accent4 3 2 3 6 2" xfId="31809"/>
    <cellStyle name="40% - Accent4 3 2 3 7" xfId="31810"/>
    <cellStyle name="40% - Accent4 3 2 4" xfId="31811"/>
    <cellStyle name="40% - Accent4 3 2 4 2" xfId="31812"/>
    <cellStyle name="40% - Accent4 3 2 4 2 2" xfId="31813"/>
    <cellStyle name="40% - Accent4 3 2 4 2 2 2" xfId="31814"/>
    <cellStyle name="40% - Accent4 3 2 4 2 2 2 2" xfId="31815"/>
    <cellStyle name="40% - Accent4 3 2 4 2 2 2 2 2" xfId="31816"/>
    <cellStyle name="40% - Accent4 3 2 4 2 2 2 3" xfId="31817"/>
    <cellStyle name="40% - Accent4 3 2 4 2 2 3" xfId="31818"/>
    <cellStyle name="40% - Accent4 3 2 4 2 2 3 2" xfId="31819"/>
    <cellStyle name="40% - Accent4 3 2 4 2 2 4" xfId="31820"/>
    <cellStyle name="40% - Accent4 3 2 4 2 3" xfId="31821"/>
    <cellStyle name="40% - Accent4 3 2 4 2 3 2" xfId="31822"/>
    <cellStyle name="40% - Accent4 3 2 4 2 3 2 2" xfId="31823"/>
    <cellStyle name="40% - Accent4 3 2 4 2 3 3" xfId="31824"/>
    <cellStyle name="40% - Accent4 3 2 4 2 4" xfId="31825"/>
    <cellStyle name="40% - Accent4 3 2 4 2 4 2" xfId="31826"/>
    <cellStyle name="40% - Accent4 3 2 4 2 5" xfId="31827"/>
    <cellStyle name="40% - Accent4 3 2 4 3" xfId="31828"/>
    <cellStyle name="40% - Accent4 3 2 4 3 2" xfId="31829"/>
    <cellStyle name="40% - Accent4 3 2 4 3 2 2" xfId="31830"/>
    <cellStyle name="40% - Accent4 3 2 4 3 2 2 2" xfId="31831"/>
    <cellStyle name="40% - Accent4 3 2 4 3 2 3" xfId="31832"/>
    <cellStyle name="40% - Accent4 3 2 4 3 3" xfId="31833"/>
    <cellStyle name="40% - Accent4 3 2 4 3 3 2" xfId="31834"/>
    <cellStyle name="40% - Accent4 3 2 4 3 4" xfId="31835"/>
    <cellStyle name="40% - Accent4 3 2 4 4" xfId="31836"/>
    <cellStyle name="40% - Accent4 3 2 4 4 2" xfId="31837"/>
    <cellStyle name="40% - Accent4 3 2 4 4 2 2" xfId="31838"/>
    <cellStyle name="40% - Accent4 3 2 4 4 3" xfId="31839"/>
    <cellStyle name="40% - Accent4 3 2 4 5" xfId="31840"/>
    <cellStyle name="40% - Accent4 3 2 4 5 2" xfId="31841"/>
    <cellStyle name="40% - Accent4 3 2 4 6" xfId="31842"/>
    <cellStyle name="40% - Accent4 3 2 5" xfId="31843"/>
    <cellStyle name="40% - Accent4 3 2 5 2" xfId="31844"/>
    <cellStyle name="40% - Accent4 3 2 5 2 2" xfId="31845"/>
    <cellStyle name="40% - Accent4 3 2 5 2 2 2" xfId="31846"/>
    <cellStyle name="40% - Accent4 3 2 5 2 2 2 2" xfId="31847"/>
    <cellStyle name="40% - Accent4 3 2 5 2 2 3" xfId="31848"/>
    <cellStyle name="40% - Accent4 3 2 5 2 3" xfId="31849"/>
    <cellStyle name="40% - Accent4 3 2 5 2 3 2" xfId="31850"/>
    <cellStyle name="40% - Accent4 3 2 5 2 4" xfId="31851"/>
    <cellStyle name="40% - Accent4 3 2 5 3" xfId="31852"/>
    <cellStyle name="40% - Accent4 3 2 5 3 2" xfId="31853"/>
    <cellStyle name="40% - Accent4 3 2 5 3 2 2" xfId="31854"/>
    <cellStyle name="40% - Accent4 3 2 5 3 3" xfId="31855"/>
    <cellStyle name="40% - Accent4 3 2 5 4" xfId="31856"/>
    <cellStyle name="40% - Accent4 3 2 5 4 2" xfId="31857"/>
    <cellStyle name="40% - Accent4 3 2 5 5" xfId="31858"/>
    <cellStyle name="40% - Accent4 3 2 6" xfId="31859"/>
    <cellStyle name="40% - Accent4 3 2 6 2" xfId="31860"/>
    <cellStyle name="40% - Accent4 3 2 6 2 2" xfId="31861"/>
    <cellStyle name="40% - Accent4 3 2 6 2 2 2" xfId="31862"/>
    <cellStyle name="40% - Accent4 3 2 6 2 3" xfId="31863"/>
    <cellStyle name="40% - Accent4 3 2 6 3" xfId="31864"/>
    <cellStyle name="40% - Accent4 3 2 6 3 2" xfId="31865"/>
    <cellStyle name="40% - Accent4 3 2 6 4" xfId="31866"/>
    <cellStyle name="40% - Accent4 3 2 7" xfId="31867"/>
    <cellStyle name="40% - Accent4 3 2 7 2" xfId="31868"/>
    <cellStyle name="40% - Accent4 3 2 7 2 2" xfId="31869"/>
    <cellStyle name="40% - Accent4 3 2 7 3" xfId="31870"/>
    <cellStyle name="40% - Accent4 3 2 8" xfId="31871"/>
    <cellStyle name="40% - Accent4 3 2 8 2" xfId="31872"/>
    <cellStyle name="40% - Accent4 3 2 9" xfId="31873"/>
    <cellStyle name="40% - Accent4 3 3" xfId="31874"/>
    <cellStyle name="40% - Accent4 3 3 2" xfId="31875"/>
    <cellStyle name="40% - Accent4 3 3 2 2" xfId="31876"/>
    <cellStyle name="40% - Accent4 3 3 2 2 2" xfId="31877"/>
    <cellStyle name="40% - Accent4 3 3 2 2 2 2" xfId="31878"/>
    <cellStyle name="40% - Accent4 3 3 2 2 2 2 2" xfId="31879"/>
    <cellStyle name="40% - Accent4 3 3 2 2 2 2 2 2" xfId="31880"/>
    <cellStyle name="40% - Accent4 3 3 2 2 2 2 2 2 2" xfId="31881"/>
    <cellStyle name="40% - Accent4 3 3 2 2 2 2 2 3" xfId="31882"/>
    <cellStyle name="40% - Accent4 3 3 2 2 2 2 3" xfId="31883"/>
    <cellStyle name="40% - Accent4 3 3 2 2 2 2 3 2" xfId="31884"/>
    <cellStyle name="40% - Accent4 3 3 2 2 2 2 4" xfId="31885"/>
    <cellStyle name="40% - Accent4 3 3 2 2 2 3" xfId="31886"/>
    <cellStyle name="40% - Accent4 3 3 2 2 2 3 2" xfId="31887"/>
    <cellStyle name="40% - Accent4 3 3 2 2 2 3 2 2" xfId="31888"/>
    <cellStyle name="40% - Accent4 3 3 2 2 2 3 3" xfId="31889"/>
    <cellStyle name="40% - Accent4 3 3 2 2 2 4" xfId="31890"/>
    <cellStyle name="40% - Accent4 3 3 2 2 2 4 2" xfId="31891"/>
    <cellStyle name="40% - Accent4 3 3 2 2 2 5" xfId="31892"/>
    <cellStyle name="40% - Accent4 3 3 2 2 3" xfId="31893"/>
    <cellStyle name="40% - Accent4 3 3 2 2 3 2" xfId="31894"/>
    <cellStyle name="40% - Accent4 3 3 2 2 3 2 2" xfId="31895"/>
    <cellStyle name="40% - Accent4 3 3 2 2 3 2 2 2" xfId="31896"/>
    <cellStyle name="40% - Accent4 3 3 2 2 3 2 3" xfId="31897"/>
    <cellStyle name="40% - Accent4 3 3 2 2 3 3" xfId="31898"/>
    <cellStyle name="40% - Accent4 3 3 2 2 3 3 2" xfId="31899"/>
    <cellStyle name="40% - Accent4 3 3 2 2 3 4" xfId="31900"/>
    <cellStyle name="40% - Accent4 3 3 2 2 4" xfId="31901"/>
    <cellStyle name="40% - Accent4 3 3 2 2 4 2" xfId="31902"/>
    <cellStyle name="40% - Accent4 3 3 2 2 4 2 2" xfId="31903"/>
    <cellStyle name="40% - Accent4 3 3 2 2 4 3" xfId="31904"/>
    <cellStyle name="40% - Accent4 3 3 2 2 5" xfId="31905"/>
    <cellStyle name="40% - Accent4 3 3 2 2 5 2" xfId="31906"/>
    <cellStyle name="40% - Accent4 3 3 2 2 6" xfId="31907"/>
    <cellStyle name="40% - Accent4 3 3 2 3" xfId="31908"/>
    <cellStyle name="40% - Accent4 3 3 2 3 2" xfId="31909"/>
    <cellStyle name="40% - Accent4 3 3 2 3 2 2" xfId="31910"/>
    <cellStyle name="40% - Accent4 3 3 2 3 2 2 2" xfId="31911"/>
    <cellStyle name="40% - Accent4 3 3 2 3 2 2 2 2" xfId="31912"/>
    <cellStyle name="40% - Accent4 3 3 2 3 2 2 3" xfId="31913"/>
    <cellStyle name="40% - Accent4 3 3 2 3 2 3" xfId="31914"/>
    <cellStyle name="40% - Accent4 3 3 2 3 2 3 2" xfId="31915"/>
    <cellStyle name="40% - Accent4 3 3 2 3 2 4" xfId="31916"/>
    <cellStyle name="40% - Accent4 3 3 2 3 3" xfId="31917"/>
    <cellStyle name="40% - Accent4 3 3 2 3 3 2" xfId="31918"/>
    <cellStyle name="40% - Accent4 3 3 2 3 3 2 2" xfId="31919"/>
    <cellStyle name="40% - Accent4 3 3 2 3 3 3" xfId="31920"/>
    <cellStyle name="40% - Accent4 3 3 2 3 4" xfId="31921"/>
    <cellStyle name="40% - Accent4 3 3 2 3 4 2" xfId="31922"/>
    <cellStyle name="40% - Accent4 3 3 2 3 5" xfId="31923"/>
    <cellStyle name="40% - Accent4 3 3 2 4" xfId="31924"/>
    <cellStyle name="40% - Accent4 3 3 2 4 2" xfId="31925"/>
    <cellStyle name="40% - Accent4 3 3 2 4 2 2" xfId="31926"/>
    <cellStyle name="40% - Accent4 3 3 2 4 2 2 2" xfId="31927"/>
    <cellStyle name="40% - Accent4 3 3 2 4 2 3" xfId="31928"/>
    <cellStyle name="40% - Accent4 3 3 2 4 3" xfId="31929"/>
    <cellStyle name="40% - Accent4 3 3 2 4 3 2" xfId="31930"/>
    <cellStyle name="40% - Accent4 3 3 2 4 4" xfId="31931"/>
    <cellStyle name="40% - Accent4 3 3 2 5" xfId="31932"/>
    <cellStyle name="40% - Accent4 3 3 2 5 2" xfId="31933"/>
    <cellStyle name="40% - Accent4 3 3 2 5 2 2" xfId="31934"/>
    <cellStyle name="40% - Accent4 3 3 2 5 3" xfId="31935"/>
    <cellStyle name="40% - Accent4 3 3 2 6" xfId="31936"/>
    <cellStyle name="40% - Accent4 3 3 2 6 2" xfId="31937"/>
    <cellStyle name="40% - Accent4 3 3 2 7" xfId="31938"/>
    <cellStyle name="40% - Accent4 3 3 3" xfId="31939"/>
    <cellStyle name="40% - Accent4 3 3 3 2" xfId="31940"/>
    <cellStyle name="40% - Accent4 3 3 3 2 2" xfId="31941"/>
    <cellStyle name="40% - Accent4 3 3 3 2 2 2" xfId="31942"/>
    <cellStyle name="40% - Accent4 3 3 3 2 2 2 2" xfId="31943"/>
    <cellStyle name="40% - Accent4 3 3 3 2 2 2 2 2" xfId="31944"/>
    <cellStyle name="40% - Accent4 3 3 3 2 2 2 3" xfId="31945"/>
    <cellStyle name="40% - Accent4 3 3 3 2 2 3" xfId="31946"/>
    <cellStyle name="40% - Accent4 3 3 3 2 2 3 2" xfId="31947"/>
    <cellStyle name="40% - Accent4 3 3 3 2 2 4" xfId="31948"/>
    <cellStyle name="40% - Accent4 3 3 3 2 3" xfId="31949"/>
    <cellStyle name="40% - Accent4 3 3 3 2 3 2" xfId="31950"/>
    <cellStyle name="40% - Accent4 3 3 3 2 3 2 2" xfId="31951"/>
    <cellStyle name="40% - Accent4 3 3 3 2 3 3" xfId="31952"/>
    <cellStyle name="40% - Accent4 3 3 3 2 4" xfId="31953"/>
    <cellStyle name="40% - Accent4 3 3 3 2 4 2" xfId="31954"/>
    <cellStyle name="40% - Accent4 3 3 3 2 5" xfId="31955"/>
    <cellStyle name="40% - Accent4 3 3 3 3" xfId="31956"/>
    <cellStyle name="40% - Accent4 3 3 3 3 2" xfId="31957"/>
    <cellStyle name="40% - Accent4 3 3 3 3 2 2" xfId="31958"/>
    <cellStyle name="40% - Accent4 3 3 3 3 2 2 2" xfId="31959"/>
    <cellStyle name="40% - Accent4 3 3 3 3 2 3" xfId="31960"/>
    <cellStyle name="40% - Accent4 3 3 3 3 3" xfId="31961"/>
    <cellStyle name="40% - Accent4 3 3 3 3 3 2" xfId="31962"/>
    <cellStyle name="40% - Accent4 3 3 3 3 4" xfId="31963"/>
    <cellStyle name="40% - Accent4 3 3 3 4" xfId="31964"/>
    <cellStyle name="40% - Accent4 3 3 3 4 2" xfId="31965"/>
    <cellStyle name="40% - Accent4 3 3 3 4 2 2" xfId="31966"/>
    <cellStyle name="40% - Accent4 3 3 3 4 3" xfId="31967"/>
    <cellStyle name="40% - Accent4 3 3 3 5" xfId="31968"/>
    <cellStyle name="40% - Accent4 3 3 3 5 2" xfId="31969"/>
    <cellStyle name="40% - Accent4 3 3 3 6" xfId="31970"/>
    <cellStyle name="40% - Accent4 3 3 4" xfId="31971"/>
    <cellStyle name="40% - Accent4 3 3 4 2" xfId="31972"/>
    <cellStyle name="40% - Accent4 3 3 4 2 2" xfId="31973"/>
    <cellStyle name="40% - Accent4 3 3 4 2 2 2" xfId="31974"/>
    <cellStyle name="40% - Accent4 3 3 4 2 2 2 2" xfId="31975"/>
    <cellStyle name="40% - Accent4 3 3 4 2 2 3" xfId="31976"/>
    <cellStyle name="40% - Accent4 3 3 4 2 3" xfId="31977"/>
    <cellStyle name="40% - Accent4 3 3 4 2 3 2" xfId="31978"/>
    <cellStyle name="40% - Accent4 3 3 4 2 4" xfId="31979"/>
    <cellStyle name="40% - Accent4 3 3 4 3" xfId="31980"/>
    <cellStyle name="40% - Accent4 3 3 4 3 2" xfId="31981"/>
    <cellStyle name="40% - Accent4 3 3 4 3 2 2" xfId="31982"/>
    <cellStyle name="40% - Accent4 3 3 4 3 3" xfId="31983"/>
    <cellStyle name="40% - Accent4 3 3 4 4" xfId="31984"/>
    <cellStyle name="40% - Accent4 3 3 4 4 2" xfId="31985"/>
    <cellStyle name="40% - Accent4 3 3 4 5" xfId="31986"/>
    <cellStyle name="40% - Accent4 3 3 5" xfId="31987"/>
    <cellStyle name="40% - Accent4 3 3 5 2" xfId="31988"/>
    <cellStyle name="40% - Accent4 3 3 5 2 2" xfId="31989"/>
    <cellStyle name="40% - Accent4 3 3 5 2 2 2" xfId="31990"/>
    <cellStyle name="40% - Accent4 3 3 5 2 3" xfId="31991"/>
    <cellStyle name="40% - Accent4 3 3 5 3" xfId="31992"/>
    <cellStyle name="40% - Accent4 3 3 5 3 2" xfId="31993"/>
    <cellStyle name="40% - Accent4 3 3 5 4" xfId="31994"/>
    <cellStyle name="40% - Accent4 3 3 6" xfId="31995"/>
    <cellStyle name="40% - Accent4 3 3 6 2" xfId="31996"/>
    <cellStyle name="40% - Accent4 3 3 6 2 2" xfId="31997"/>
    <cellStyle name="40% - Accent4 3 3 6 3" xfId="31998"/>
    <cellStyle name="40% - Accent4 3 3 7" xfId="31999"/>
    <cellStyle name="40% - Accent4 3 3 7 2" xfId="32000"/>
    <cellStyle name="40% - Accent4 3 3 8" xfId="32001"/>
    <cellStyle name="40% - Accent4 3 4" xfId="32002"/>
    <cellStyle name="40% - Accent4 3 4 2" xfId="32003"/>
    <cellStyle name="40% - Accent4 3 4 2 2" xfId="32004"/>
    <cellStyle name="40% - Accent4 3 4 2 2 2" xfId="32005"/>
    <cellStyle name="40% - Accent4 3 4 2 2 2 2" xfId="32006"/>
    <cellStyle name="40% - Accent4 3 4 2 2 2 2 2" xfId="32007"/>
    <cellStyle name="40% - Accent4 3 4 2 2 2 2 2 2" xfId="32008"/>
    <cellStyle name="40% - Accent4 3 4 2 2 2 2 3" xfId="32009"/>
    <cellStyle name="40% - Accent4 3 4 2 2 2 3" xfId="32010"/>
    <cellStyle name="40% - Accent4 3 4 2 2 2 3 2" xfId="32011"/>
    <cellStyle name="40% - Accent4 3 4 2 2 2 4" xfId="32012"/>
    <cellStyle name="40% - Accent4 3 4 2 2 3" xfId="32013"/>
    <cellStyle name="40% - Accent4 3 4 2 2 3 2" xfId="32014"/>
    <cellStyle name="40% - Accent4 3 4 2 2 3 2 2" xfId="32015"/>
    <cellStyle name="40% - Accent4 3 4 2 2 3 3" xfId="32016"/>
    <cellStyle name="40% - Accent4 3 4 2 2 4" xfId="32017"/>
    <cellStyle name="40% - Accent4 3 4 2 2 4 2" xfId="32018"/>
    <cellStyle name="40% - Accent4 3 4 2 2 5" xfId="32019"/>
    <cellStyle name="40% - Accent4 3 4 2 3" xfId="32020"/>
    <cellStyle name="40% - Accent4 3 4 2 3 2" xfId="32021"/>
    <cellStyle name="40% - Accent4 3 4 2 3 2 2" xfId="32022"/>
    <cellStyle name="40% - Accent4 3 4 2 3 2 2 2" xfId="32023"/>
    <cellStyle name="40% - Accent4 3 4 2 3 2 3" xfId="32024"/>
    <cellStyle name="40% - Accent4 3 4 2 3 3" xfId="32025"/>
    <cellStyle name="40% - Accent4 3 4 2 3 3 2" xfId="32026"/>
    <cellStyle name="40% - Accent4 3 4 2 3 4" xfId="32027"/>
    <cellStyle name="40% - Accent4 3 4 2 4" xfId="32028"/>
    <cellStyle name="40% - Accent4 3 4 2 4 2" xfId="32029"/>
    <cellStyle name="40% - Accent4 3 4 2 4 2 2" xfId="32030"/>
    <cellStyle name="40% - Accent4 3 4 2 4 3" xfId="32031"/>
    <cellStyle name="40% - Accent4 3 4 2 5" xfId="32032"/>
    <cellStyle name="40% - Accent4 3 4 2 5 2" xfId="32033"/>
    <cellStyle name="40% - Accent4 3 4 2 6" xfId="32034"/>
    <cellStyle name="40% - Accent4 3 4 3" xfId="32035"/>
    <cellStyle name="40% - Accent4 3 4 3 2" xfId="32036"/>
    <cellStyle name="40% - Accent4 3 4 3 2 2" xfId="32037"/>
    <cellStyle name="40% - Accent4 3 4 3 2 2 2" xfId="32038"/>
    <cellStyle name="40% - Accent4 3 4 3 2 2 2 2" xfId="32039"/>
    <cellStyle name="40% - Accent4 3 4 3 2 2 3" xfId="32040"/>
    <cellStyle name="40% - Accent4 3 4 3 2 3" xfId="32041"/>
    <cellStyle name="40% - Accent4 3 4 3 2 3 2" xfId="32042"/>
    <cellStyle name="40% - Accent4 3 4 3 2 4" xfId="32043"/>
    <cellStyle name="40% - Accent4 3 4 3 3" xfId="32044"/>
    <cellStyle name="40% - Accent4 3 4 3 3 2" xfId="32045"/>
    <cellStyle name="40% - Accent4 3 4 3 3 2 2" xfId="32046"/>
    <cellStyle name="40% - Accent4 3 4 3 3 3" xfId="32047"/>
    <cellStyle name="40% - Accent4 3 4 3 4" xfId="32048"/>
    <cellStyle name="40% - Accent4 3 4 3 4 2" xfId="32049"/>
    <cellStyle name="40% - Accent4 3 4 3 5" xfId="32050"/>
    <cellStyle name="40% - Accent4 3 4 4" xfId="32051"/>
    <cellStyle name="40% - Accent4 3 4 4 2" xfId="32052"/>
    <cellStyle name="40% - Accent4 3 4 4 2 2" xfId="32053"/>
    <cellStyle name="40% - Accent4 3 4 4 2 2 2" xfId="32054"/>
    <cellStyle name="40% - Accent4 3 4 4 2 3" xfId="32055"/>
    <cellStyle name="40% - Accent4 3 4 4 3" xfId="32056"/>
    <cellStyle name="40% - Accent4 3 4 4 3 2" xfId="32057"/>
    <cellStyle name="40% - Accent4 3 4 4 4" xfId="32058"/>
    <cellStyle name="40% - Accent4 3 4 5" xfId="32059"/>
    <cellStyle name="40% - Accent4 3 4 5 2" xfId="32060"/>
    <cellStyle name="40% - Accent4 3 4 5 2 2" xfId="32061"/>
    <cellStyle name="40% - Accent4 3 4 5 3" xfId="32062"/>
    <cellStyle name="40% - Accent4 3 4 6" xfId="32063"/>
    <cellStyle name="40% - Accent4 3 4 6 2" xfId="32064"/>
    <cellStyle name="40% - Accent4 3 4 7" xfId="32065"/>
    <cellStyle name="40% - Accent4 3 5" xfId="32066"/>
    <cellStyle name="40% - Accent4 3 5 2" xfId="32067"/>
    <cellStyle name="40% - Accent4 3 5 2 2" xfId="32068"/>
    <cellStyle name="40% - Accent4 3 5 2 2 2" xfId="32069"/>
    <cellStyle name="40% - Accent4 3 5 2 2 2 2" xfId="32070"/>
    <cellStyle name="40% - Accent4 3 5 2 2 2 2 2" xfId="32071"/>
    <cellStyle name="40% - Accent4 3 5 2 2 2 3" xfId="32072"/>
    <cellStyle name="40% - Accent4 3 5 2 2 3" xfId="32073"/>
    <cellStyle name="40% - Accent4 3 5 2 2 3 2" xfId="32074"/>
    <cellStyle name="40% - Accent4 3 5 2 2 4" xfId="32075"/>
    <cellStyle name="40% - Accent4 3 5 2 3" xfId="32076"/>
    <cellStyle name="40% - Accent4 3 5 2 3 2" xfId="32077"/>
    <cellStyle name="40% - Accent4 3 5 2 3 2 2" xfId="32078"/>
    <cellStyle name="40% - Accent4 3 5 2 3 3" xfId="32079"/>
    <cellStyle name="40% - Accent4 3 5 2 4" xfId="32080"/>
    <cellStyle name="40% - Accent4 3 5 2 4 2" xfId="32081"/>
    <cellStyle name="40% - Accent4 3 5 2 5" xfId="32082"/>
    <cellStyle name="40% - Accent4 3 5 3" xfId="32083"/>
    <cellStyle name="40% - Accent4 3 5 3 2" xfId="32084"/>
    <cellStyle name="40% - Accent4 3 5 3 2 2" xfId="32085"/>
    <cellStyle name="40% - Accent4 3 5 3 2 2 2" xfId="32086"/>
    <cellStyle name="40% - Accent4 3 5 3 2 3" xfId="32087"/>
    <cellStyle name="40% - Accent4 3 5 3 3" xfId="32088"/>
    <cellStyle name="40% - Accent4 3 5 3 3 2" xfId="32089"/>
    <cellStyle name="40% - Accent4 3 5 3 4" xfId="32090"/>
    <cellStyle name="40% - Accent4 3 5 4" xfId="32091"/>
    <cellStyle name="40% - Accent4 3 5 4 2" xfId="32092"/>
    <cellStyle name="40% - Accent4 3 5 4 2 2" xfId="32093"/>
    <cellStyle name="40% - Accent4 3 5 4 3" xfId="32094"/>
    <cellStyle name="40% - Accent4 3 5 5" xfId="32095"/>
    <cellStyle name="40% - Accent4 3 5 5 2" xfId="32096"/>
    <cellStyle name="40% - Accent4 3 5 6" xfId="32097"/>
    <cellStyle name="40% - Accent4 3 6" xfId="32098"/>
    <cellStyle name="40% - Accent4 3 6 2" xfId="32099"/>
    <cellStyle name="40% - Accent4 3 6 2 2" xfId="32100"/>
    <cellStyle name="40% - Accent4 3 6 2 2 2" xfId="32101"/>
    <cellStyle name="40% - Accent4 3 6 2 2 2 2" xfId="32102"/>
    <cellStyle name="40% - Accent4 3 6 2 2 3" xfId="32103"/>
    <cellStyle name="40% - Accent4 3 6 2 3" xfId="32104"/>
    <cellStyle name="40% - Accent4 3 6 2 3 2" xfId="32105"/>
    <cellStyle name="40% - Accent4 3 6 2 4" xfId="32106"/>
    <cellStyle name="40% - Accent4 3 6 3" xfId="32107"/>
    <cellStyle name="40% - Accent4 3 6 3 2" xfId="32108"/>
    <cellStyle name="40% - Accent4 3 6 3 2 2" xfId="32109"/>
    <cellStyle name="40% - Accent4 3 6 3 3" xfId="32110"/>
    <cellStyle name="40% - Accent4 3 6 4" xfId="32111"/>
    <cellStyle name="40% - Accent4 3 6 4 2" xfId="32112"/>
    <cellStyle name="40% - Accent4 3 6 5" xfId="32113"/>
    <cellStyle name="40% - Accent4 3 7" xfId="32114"/>
    <cellStyle name="40% - Accent4 3 7 2" xfId="32115"/>
    <cellStyle name="40% - Accent4 3 7 2 2" xfId="32116"/>
    <cellStyle name="40% - Accent4 3 7 2 2 2" xfId="32117"/>
    <cellStyle name="40% - Accent4 3 7 2 3" xfId="32118"/>
    <cellStyle name="40% - Accent4 3 7 3" xfId="32119"/>
    <cellStyle name="40% - Accent4 3 7 3 2" xfId="32120"/>
    <cellStyle name="40% - Accent4 3 7 4" xfId="32121"/>
    <cellStyle name="40% - Accent4 3 8" xfId="32122"/>
    <cellStyle name="40% - Accent4 3 8 2" xfId="32123"/>
    <cellStyle name="40% - Accent4 3 8 2 2" xfId="32124"/>
    <cellStyle name="40% - Accent4 3 8 3" xfId="32125"/>
    <cellStyle name="40% - Accent4 3 9" xfId="32126"/>
    <cellStyle name="40% - Accent4 3 9 2" xfId="32127"/>
    <cellStyle name="40% - Accent4 4" xfId="32128"/>
    <cellStyle name="40% - Accent4 4 2" xfId="32129"/>
    <cellStyle name="40% - Accent4 4 2 2" xfId="32130"/>
    <cellStyle name="40% - Accent4 4 2 2 2" xfId="32131"/>
    <cellStyle name="40% - Accent4 4 2 2 2 2" xfId="32132"/>
    <cellStyle name="40% - Accent4 4 2 2 2 2 2" xfId="32133"/>
    <cellStyle name="40% - Accent4 4 2 2 2 2 2 2" xfId="32134"/>
    <cellStyle name="40% - Accent4 4 2 2 2 2 2 2 2" xfId="32135"/>
    <cellStyle name="40% - Accent4 4 2 2 2 2 2 2 2 2" xfId="32136"/>
    <cellStyle name="40% - Accent4 4 2 2 2 2 2 2 3" xfId="32137"/>
    <cellStyle name="40% - Accent4 4 2 2 2 2 2 3" xfId="32138"/>
    <cellStyle name="40% - Accent4 4 2 2 2 2 2 3 2" xfId="32139"/>
    <cellStyle name="40% - Accent4 4 2 2 2 2 2 4" xfId="32140"/>
    <cellStyle name="40% - Accent4 4 2 2 2 2 3" xfId="32141"/>
    <cellStyle name="40% - Accent4 4 2 2 2 2 3 2" xfId="32142"/>
    <cellStyle name="40% - Accent4 4 2 2 2 2 3 2 2" xfId="32143"/>
    <cellStyle name="40% - Accent4 4 2 2 2 2 3 3" xfId="32144"/>
    <cellStyle name="40% - Accent4 4 2 2 2 2 4" xfId="32145"/>
    <cellStyle name="40% - Accent4 4 2 2 2 2 4 2" xfId="32146"/>
    <cellStyle name="40% - Accent4 4 2 2 2 2 5" xfId="32147"/>
    <cellStyle name="40% - Accent4 4 2 2 2 3" xfId="32148"/>
    <cellStyle name="40% - Accent4 4 2 2 2 3 2" xfId="32149"/>
    <cellStyle name="40% - Accent4 4 2 2 2 3 2 2" xfId="32150"/>
    <cellStyle name="40% - Accent4 4 2 2 2 3 2 2 2" xfId="32151"/>
    <cellStyle name="40% - Accent4 4 2 2 2 3 2 3" xfId="32152"/>
    <cellStyle name="40% - Accent4 4 2 2 2 3 3" xfId="32153"/>
    <cellStyle name="40% - Accent4 4 2 2 2 3 3 2" xfId="32154"/>
    <cellStyle name="40% - Accent4 4 2 2 2 3 4" xfId="32155"/>
    <cellStyle name="40% - Accent4 4 2 2 2 4" xfId="32156"/>
    <cellStyle name="40% - Accent4 4 2 2 2 4 2" xfId="32157"/>
    <cellStyle name="40% - Accent4 4 2 2 2 4 2 2" xfId="32158"/>
    <cellStyle name="40% - Accent4 4 2 2 2 4 3" xfId="32159"/>
    <cellStyle name="40% - Accent4 4 2 2 2 5" xfId="32160"/>
    <cellStyle name="40% - Accent4 4 2 2 2 5 2" xfId="32161"/>
    <cellStyle name="40% - Accent4 4 2 2 2 6" xfId="32162"/>
    <cellStyle name="40% - Accent4 4 2 2 3" xfId="32163"/>
    <cellStyle name="40% - Accent4 4 2 2 3 2" xfId="32164"/>
    <cellStyle name="40% - Accent4 4 2 2 3 2 2" xfId="32165"/>
    <cellStyle name="40% - Accent4 4 2 2 3 2 2 2" xfId="32166"/>
    <cellStyle name="40% - Accent4 4 2 2 3 2 2 2 2" xfId="32167"/>
    <cellStyle name="40% - Accent4 4 2 2 3 2 2 3" xfId="32168"/>
    <cellStyle name="40% - Accent4 4 2 2 3 2 3" xfId="32169"/>
    <cellStyle name="40% - Accent4 4 2 2 3 2 3 2" xfId="32170"/>
    <cellStyle name="40% - Accent4 4 2 2 3 2 4" xfId="32171"/>
    <cellStyle name="40% - Accent4 4 2 2 3 3" xfId="32172"/>
    <cellStyle name="40% - Accent4 4 2 2 3 3 2" xfId="32173"/>
    <cellStyle name="40% - Accent4 4 2 2 3 3 2 2" xfId="32174"/>
    <cellStyle name="40% - Accent4 4 2 2 3 3 3" xfId="32175"/>
    <cellStyle name="40% - Accent4 4 2 2 3 4" xfId="32176"/>
    <cellStyle name="40% - Accent4 4 2 2 3 4 2" xfId="32177"/>
    <cellStyle name="40% - Accent4 4 2 2 3 5" xfId="32178"/>
    <cellStyle name="40% - Accent4 4 2 2 4" xfId="32179"/>
    <cellStyle name="40% - Accent4 4 2 2 4 2" xfId="32180"/>
    <cellStyle name="40% - Accent4 4 2 2 4 2 2" xfId="32181"/>
    <cellStyle name="40% - Accent4 4 2 2 4 2 2 2" xfId="32182"/>
    <cellStyle name="40% - Accent4 4 2 2 4 2 3" xfId="32183"/>
    <cellStyle name="40% - Accent4 4 2 2 4 3" xfId="32184"/>
    <cellStyle name="40% - Accent4 4 2 2 4 3 2" xfId="32185"/>
    <cellStyle name="40% - Accent4 4 2 2 4 4" xfId="32186"/>
    <cellStyle name="40% - Accent4 4 2 2 5" xfId="32187"/>
    <cellStyle name="40% - Accent4 4 2 2 5 2" xfId="32188"/>
    <cellStyle name="40% - Accent4 4 2 2 5 2 2" xfId="32189"/>
    <cellStyle name="40% - Accent4 4 2 2 5 3" xfId="32190"/>
    <cellStyle name="40% - Accent4 4 2 2 6" xfId="32191"/>
    <cellStyle name="40% - Accent4 4 2 2 6 2" xfId="32192"/>
    <cellStyle name="40% - Accent4 4 2 2 7" xfId="32193"/>
    <cellStyle name="40% - Accent4 4 2 3" xfId="32194"/>
    <cellStyle name="40% - Accent4 4 2 3 2" xfId="32195"/>
    <cellStyle name="40% - Accent4 4 2 3 2 2" xfId="32196"/>
    <cellStyle name="40% - Accent4 4 2 3 2 2 2" xfId="32197"/>
    <cellStyle name="40% - Accent4 4 2 3 2 2 2 2" xfId="32198"/>
    <cellStyle name="40% - Accent4 4 2 3 2 2 2 2 2" xfId="32199"/>
    <cellStyle name="40% - Accent4 4 2 3 2 2 2 3" xfId="32200"/>
    <cellStyle name="40% - Accent4 4 2 3 2 2 3" xfId="32201"/>
    <cellStyle name="40% - Accent4 4 2 3 2 2 3 2" xfId="32202"/>
    <cellStyle name="40% - Accent4 4 2 3 2 2 4" xfId="32203"/>
    <cellStyle name="40% - Accent4 4 2 3 2 3" xfId="32204"/>
    <cellStyle name="40% - Accent4 4 2 3 2 3 2" xfId="32205"/>
    <cellStyle name="40% - Accent4 4 2 3 2 3 2 2" xfId="32206"/>
    <cellStyle name="40% - Accent4 4 2 3 2 3 3" xfId="32207"/>
    <cellStyle name="40% - Accent4 4 2 3 2 4" xfId="32208"/>
    <cellStyle name="40% - Accent4 4 2 3 2 4 2" xfId="32209"/>
    <cellStyle name="40% - Accent4 4 2 3 2 5" xfId="32210"/>
    <cellStyle name="40% - Accent4 4 2 3 3" xfId="32211"/>
    <cellStyle name="40% - Accent4 4 2 3 3 2" xfId="32212"/>
    <cellStyle name="40% - Accent4 4 2 3 3 2 2" xfId="32213"/>
    <cellStyle name="40% - Accent4 4 2 3 3 2 2 2" xfId="32214"/>
    <cellStyle name="40% - Accent4 4 2 3 3 2 3" xfId="32215"/>
    <cellStyle name="40% - Accent4 4 2 3 3 3" xfId="32216"/>
    <cellStyle name="40% - Accent4 4 2 3 3 3 2" xfId="32217"/>
    <cellStyle name="40% - Accent4 4 2 3 3 4" xfId="32218"/>
    <cellStyle name="40% - Accent4 4 2 3 4" xfId="32219"/>
    <cellStyle name="40% - Accent4 4 2 3 4 2" xfId="32220"/>
    <cellStyle name="40% - Accent4 4 2 3 4 2 2" xfId="32221"/>
    <cellStyle name="40% - Accent4 4 2 3 4 3" xfId="32222"/>
    <cellStyle name="40% - Accent4 4 2 3 5" xfId="32223"/>
    <cellStyle name="40% - Accent4 4 2 3 5 2" xfId="32224"/>
    <cellStyle name="40% - Accent4 4 2 3 6" xfId="32225"/>
    <cellStyle name="40% - Accent4 4 2 4" xfId="32226"/>
    <cellStyle name="40% - Accent4 4 2 4 2" xfId="32227"/>
    <cellStyle name="40% - Accent4 4 2 4 2 2" xfId="32228"/>
    <cellStyle name="40% - Accent4 4 2 4 2 2 2" xfId="32229"/>
    <cellStyle name="40% - Accent4 4 2 4 2 2 2 2" xfId="32230"/>
    <cellStyle name="40% - Accent4 4 2 4 2 2 3" xfId="32231"/>
    <cellStyle name="40% - Accent4 4 2 4 2 3" xfId="32232"/>
    <cellStyle name="40% - Accent4 4 2 4 2 3 2" xfId="32233"/>
    <cellStyle name="40% - Accent4 4 2 4 2 4" xfId="32234"/>
    <cellStyle name="40% - Accent4 4 2 4 3" xfId="32235"/>
    <cellStyle name="40% - Accent4 4 2 4 3 2" xfId="32236"/>
    <cellStyle name="40% - Accent4 4 2 4 3 2 2" xfId="32237"/>
    <cellStyle name="40% - Accent4 4 2 4 3 3" xfId="32238"/>
    <cellStyle name="40% - Accent4 4 2 4 4" xfId="32239"/>
    <cellStyle name="40% - Accent4 4 2 4 4 2" xfId="32240"/>
    <cellStyle name="40% - Accent4 4 2 4 5" xfId="32241"/>
    <cellStyle name="40% - Accent4 4 2 5" xfId="32242"/>
    <cellStyle name="40% - Accent4 4 2 5 2" xfId="32243"/>
    <cellStyle name="40% - Accent4 4 2 5 2 2" xfId="32244"/>
    <cellStyle name="40% - Accent4 4 2 5 2 2 2" xfId="32245"/>
    <cellStyle name="40% - Accent4 4 2 5 2 3" xfId="32246"/>
    <cellStyle name="40% - Accent4 4 2 5 3" xfId="32247"/>
    <cellStyle name="40% - Accent4 4 2 5 3 2" xfId="32248"/>
    <cellStyle name="40% - Accent4 4 2 5 4" xfId="32249"/>
    <cellStyle name="40% - Accent4 4 2 6" xfId="32250"/>
    <cellStyle name="40% - Accent4 4 2 6 2" xfId="32251"/>
    <cellStyle name="40% - Accent4 4 2 6 2 2" xfId="32252"/>
    <cellStyle name="40% - Accent4 4 2 6 3" xfId="32253"/>
    <cellStyle name="40% - Accent4 4 2 7" xfId="32254"/>
    <cellStyle name="40% - Accent4 4 2 7 2" xfId="32255"/>
    <cellStyle name="40% - Accent4 4 2 8" xfId="32256"/>
    <cellStyle name="40% - Accent4 4 3" xfId="32257"/>
    <cellStyle name="40% - Accent4 4 3 2" xfId="32258"/>
    <cellStyle name="40% - Accent4 4 3 2 2" xfId="32259"/>
    <cellStyle name="40% - Accent4 4 3 2 2 2" xfId="32260"/>
    <cellStyle name="40% - Accent4 4 3 2 2 2 2" xfId="32261"/>
    <cellStyle name="40% - Accent4 4 3 2 2 2 2 2" xfId="32262"/>
    <cellStyle name="40% - Accent4 4 3 2 2 2 2 2 2" xfId="32263"/>
    <cellStyle name="40% - Accent4 4 3 2 2 2 2 3" xfId="32264"/>
    <cellStyle name="40% - Accent4 4 3 2 2 2 3" xfId="32265"/>
    <cellStyle name="40% - Accent4 4 3 2 2 2 3 2" xfId="32266"/>
    <cellStyle name="40% - Accent4 4 3 2 2 2 4" xfId="32267"/>
    <cellStyle name="40% - Accent4 4 3 2 2 3" xfId="32268"/>
    <cellStyle name="40% - Accent4 4 3 2 2 3 2" xfId="32269"/>
    <cellStyle name="40% - Accent4 4 3 2 2 3 2 2" xfId="32270"/>
    <cellStyle name="40% - Accent4 4 3 2 2 3 3" xfId="32271"/>
    <cellStyle name="40% - Accent4 4 3 2 2 4" xfId="32272"/>
    <cellStyle name="40% - Accent4 4 3 2 2 4 2" xfId="32273"/>
    <cellStyle name="40% - Accent4 4 3 2 2 5" xfId="32274"/>
    <cellStyle name="40% - Accent4 4 3 2 3" xfId="32275"/>
    <cellStyle name="40% - Accent4 4 3 2 3 2" xfId="32276"/>
    <cellStyle name="40% - Accent4 4 3 2 3 2 2" xfId="32277"/>
    <cellStyle name="40% - Accent4 4 3 2 3 2 2 2" xfId="32278"/>
    <cellStyle name="40% - Accent4 4 3 2 3 2 3" xfId="32279"/>
    <cellStyle name="40% - Accent4 4 3 2 3 3" xfId="32280"/>
    <cellStyle name="40% - Accent4 4 3 2 3 3 2" xfId="32281"/>
    <cellStyle name="40% - Accent4 4 3 2 3 4" xfId="32282"/>
    <cellStyle name="40% - Accent4 4 3 2 4" xfId="32283"/>
    <cellStyle name="40% - Accent4 4 3 2 4 2" xfId="32284"/>
    <cellStyle name="40% - Accent4 4 3 2 4 2 2" xfId="32285"/>
    <cellStyle name="40% - Accent4 4 3 2 4 3" xfId="32286"/>
    <cellStyle name="40% - Accent4 4 3 2 5" xfId="32287"/>
    <cellStyle name="40% - Accent4 4 3 2 5 2" xfId="32288"/>
    <cellStyle name="40% - Accent4 4 3 2 6" xfId="32289"/>
    <cellStyle name="40% - Accent4 4 3 3" xfId="32290"/>
    <cellStyle name="40% - Accent4 4 3 3 2" xfId="32291"/>
    <cellStyle name="40% - Accent4 4 3 3 2 2" xfId="32292"/>
    <cellStyle name="40% - Accent4 4 3 3 2 2 2" xfId="32293"/>
    <cellStyle name="40% - Accent4 4 3 3 2 2 2 2" xfId="32294"/>
    <cellStyle name="40% - Accent4 4 3 3 2 2 3" xfId="32295"/>
    <cellStyle name="40% - Accent4 4 3 3 2 3" xfId="32296"/>
    <cellStyle name="40% - Accent4 4 3 3 2 3 2" xfId="32297"/>
    <cellStyle name="40% - Accent4 4 3 3 2 4" xfId="32298"/>
    <cellStyle name="40% - Accent4 4 3 3 3" xfId="32299"/>
    <cellStyle name="40% - Accent4 4 3 3 3 2" xfId="32300"/>
    <cellStyle name="40% - Accent4 4 3 3 3 2 2" xfId="32301"/>
    <cellStyle name="40% - Accent4 4 3 3 3 3" xfId="32302"/>
    <cellStyle name="40% - Accent4 4 3 3 4" xfId="32303"/>
    <cellStyle name="40% - Accent4 4 3 3 4 2" xfId="32304"/>
    <cellStyle name="40% - Accent4 4 3 3 5" xfId="32305"/>
    <cellStyle name="40% - Accent4 4 3 4" xfId="32306"/>
    <cellStyle name="40% - Accent4 4 3 4 2" xfId="32307"/>
    <cellStyle name="40% - Accent4 4 3 4 2 2" xfId="32308"/>
    <cellStyle name="40% - Accent4 4 3 4 2 2 2" xfId="32309"/>
    <cellStyle name="40% - Accent4 4 3 4 2 3" xfId="32310"/>
    <cellStyle name="40% - Accent4 4 3 4 3" xfId="32311"/>
    <cellStyle name="40% - Accent4 4 3 4 3 2" xfId="32312"/>
    <cellStyle name="40% - Accent4 4 3 4 4" xfId="32313"/>
    <cellStyle name="40% - Accent4 4 3 5" xfId="32314"/>
    <cellStyle name="40% - Accent4 4 3 5 2" xfId="32315"/>
    <cellStyle name="40% - Accent4 4 3 5 2 2" xfId="32316"/>
    <cellStyle name="40% - Accent4 4 3 5 3" xfId="32317"/>
    <cellStyle name="40% - Accent4 4 3 6" xfId="32318"/>
    <cellStyle name="40% - Accent4 4 3 6 2" xfId="32319"/>
    <cellStyle name="40% - Accent4 4 3 7" xfId="32320"/>
    <cellStyle name="40% - Accent4 4 4" xfId="32321"/>
    <cellStyle name="40% - Accent4 4 4 2" xfId="32322"/>
    <cellStyle name="40% - Accent4 4 4 2 2" xfId="32323"/>
    <cellStyle name="40% - Accent4 4 4 2 2 2" xfId="32324"/>
    <cellStyle name="40% - Accent4 4 4 2 2 2 2" xfId="32325"/>
    <cellStyle name="40% - Accent4 4 4 2 2 2 2 2" xfId="32326"/>
    <cellStyle name="40% - Accent4 4 4 2 2 2 3" xfId="32327"/>
    <cellStyle name="40% - Accent4 4 4 2 2 3" xfId="32328"/>
    <cellStyle name="40% - Accent4 4 4 2 2 3 2" xfId="32329"/>
    <cellStyle name="40% - Accent4 4 4 2 2 4" xfId="32330"/>
    <cellStyle name="40% - Accent4 4 4 2 3" xfId="32331"/>
    <cellStyle name="40% - Accent4 4 4 2 3 2" xfId="32332"/>
    <cellStyle name="40% - Accent4 4 4 2 3 2 2" xfId="32333"/>
    <cellStyle name="40% - Accent4 4 4 2 3 3" xfId="32334"/>
    <cellStyle name="40% - Accent4 4 4 2 4" xfId="32335"/>
    <cellStyle name="40% - Accent4 4 4 2 4 2" xfId="32336"/>
    <cellStyle name="40% - Accent4 4 4 2 5" xfId="32337"/>
    <cellStyle name="40% - Accent4 4 4 3" xfId="32338"/>
    <cellStyle name="40% - Accent4 4 4 3 2" xfId="32339"/>
    <cellStyle name="40% - Accent4 4 4 3 2 2" xfId="32340"/>
    <cellStyle name="40% - Accent4 4 4 3 2 2 2" xfId="32341"/>
    <cellStyle name="40% - Accent4 4 4 3 2 3" xfId="32342"/>
    <cellStyle name="40% - Accent4 4 4 3 3" xfId="32343"/>
    <cellStyle name="40% - Accent4 4 4 3 3 2" xfId="32344"/>
    <cellStyle name="40% - Accent4 4 4 3 4" xfId="32345"/>
    <cellStyle name="40% - Accent4 4 4 4" xfId="32346"/>
    <cellStyle name="40% - Accent4 4 4 4 2" xfId="32347"/>
    <cellStyle name="40% - Accent4 4 4 4 2 2" xfId="32348"/>
    <cellStyle name="40% - Accent4 4 4 4 3" xfId="32349"/>
    <cellStyle name="40% - Accent4 4 4 5" xfId="32350"/>
    <cellStyle name="40% - Accent4 4 4 5 2" xfId="32351"/>
    <cellStyle name="40% - Accent4 4 4 6" xfId="32352"/>
    <cellStyle name="40% - Accent4 4 5" xfId="32353"/>
    <cellStyle name="40% - Accent4 4 5 2" xfId="32354"/>
    <cellStyle name="40% - Accent4 4 5 2 2" xfId="32355"/>
    <cellStyle name="40% - Accent4 4 5 2 2 2" xfId="32356"/>
    <cellStyle name="40% - Accent4 4 5 2 2 2 2" xfId="32357"/>
    <cellStyle name="40% - Accent4 4 5 2 2 3" xfId="32358"/>
    <cellStyle name="40% - Accent4 4 5 2 3" xfId="32359"/>
    <cellStyle name="40% - Accent4 4 5 2 3 2" xfId="32360"/>
    <cellStyle name="40% - Accent4 4 5 2 4" xfId="32361"/>
    <cellStyle name="40% - Accent4 4 5 3" xfId="32362"/>
    <cellStyle name="40% - Accent4 4 5 3 2" xfId="32363"/>
    <cellStyle name="40% - Accent4 4 5 3 2 2" xfId="32364"/>
    <cellStyle name="40% - Accent4 4 5 3 3" xfId="32365"/>
    <cellStyle name="40% - Accent4 4 5 4" xfId="32366"/>
    <cellStyle name="40% - Accent4 4 5 4 2" xfId="32367"/>
    <cellStyle name="40% - Accent4 4 5 5" xfId="32368"/>
    <cellStyle name="40% - Accent4 4 6" xfId="32369"/>
    <cellStyle name="40% - Accent4 4 6 2" xfId="32370"/>
    <cellStyle name="40% - Accent4 4 6 2 2" xfId="32371"/>
    <cellStyle name="40% - Accent4 4 6 2 2 2" xfId="32372"/>
    <cellStyle name="40% - Accent4 4 6 2 3" xfId="32373"/>
    <cellStyle name="40% - Accent4 4 6 3" xfId="32374"/>
    <cellStyle name="40% - Accent4 4 6 3 2" xfId="32375"/>
    <cellStyle name="40% - Accent4 4 6 4" xfId="32376"/>
    <cellStyle name="40% - Accent4 4 7" xfId="32377"/>
    <cellStyle name="40% - Accent4 4 7 2" xfId="32378"/>
    <cellStyle name="40% - Accent4 4 7 2 2" xfId="32379"/>
    <cellStyle name="40% - Accent4 4 7 3" xfId="32380"/>
    <cellStyle name="40% - Accent4 4 8" xfId="32381"/>
    <cellStyle name="40% - Accent4 4 8 2" xfId="32382"/>
    <cellStyle name="40% - Accent4 4 9" xfId="32383"/>
    <cellStyle name="40% - Accent4 5" xfId="32384"/>
    <cellStyle name="40% - Accent4 5 2" xfId="32385"/>
    <cellStyle name="40% - Accent4 5 2 2" xfId="32386"/>
    <cellStyle name="40% - Accent4 5 2 2 2" xfId="32387"/>
    <cellStyle name="40% - Accent4 5 2 2 2 2" xfId="32388"/>
    <cellStyle name="40% - Accent4 5 2 2 2 2 2" xfId="32389"/>
    <cellStyle name="40% - Accent4 5 2 2 2 2 2 2" xfId="32390"/>
    <cellStyle name="40% - Accent4 5 2 2 2 2 2 2 2" xfId="32391"/>
    <cellStyle name="40% - Accent4 5 2 2 2 2 2 2 2 2" xfId="32392"/>
    <cellStyle name="40% - Accent4 5 2 2 2 2 2 2 3" xfId="32393"/>
    <cellStyle name="40% - Accent4 5 2 2 2 2 2 3" xfId="32394"/>
    <cellStyle name="40% - Accent4 5 2 2 2 2 2 3 2" xfId="32395"/>
    <cellStyle name="40% - Accent4 5 2 2 2 2 2 4" xfId="32396"/>
    <cellStyle name="40% - Accent4 5 2 2 2 2 3" xfId="32397"/>
    <cellStyle name="40% - Accent4 5 2 2 2 2 3 2" xfId="32398"/>
    <cellStyle name="40% - Accent4 5 2 2 2 2 3 2 2" xfId="32399"/>
    <cellStyle name="40% - Accent4 5 2 2 2 2 3 3" xfId="32400"/>
    <cellStyle name="40% - Accent4 5 2 2 2 2 4" xfId="32401"/>
    <cellStyle name="40% - Accent4 5 2 2 2 2 4 2" xfId="32402"/>
    <cellStyle name="40% - Accent4 5 2 2 2 2 5" xfId="32403"/>
    <cellStyle name="40% - Accent4 5 2 2 2 3" xfId="32404"/>
    <cellStyle name="40% - Accent4 5 2 2 2 3 2" xfId="32405"/>
    <cellStyle name="40% - Accent4 5 2 2 2 3 2 2" xfId="32406"/>
    <cellStyle name="40% - Accent4 5 2 2 2 3 2 2 2" xfId="32407"/>
    <cellStyle name="40% - Accent4 5 2 2 2 3 2 3" xfId="32408"/>
    <cellStyle name="40% - Accent4 5 2 2 2 3 3" xfId="32409"/>
    <cellStyle name="40% - Accent4 5 2 2 2 3 3 2" xfId="32410"/>
    <cellStyle name="40% - Accent4 5 2 2 2 3 4" xfId="32411"/>
    <cellStyle name="40% - Accent4 5 2 2 2 4" xfId="32412"/>
    <cellStyle name="40% - Accent4 5 2 2 2 4 2" xfId="32413"/>
    <cellStyle name="40% - Accent4 5 2 2 2 4 2 2" xfId="32414"/>
    <cellStyle name="40% - Accent4 5 2 2 2 4 3" xfId="32415"/>
    <cellStyle name="40% - Accent4 5 2 2 2 5" xfId="32416"/>
    <cellStyle name="40% - Accent4 5 2 2 2 5 2" xfId="32417"/>
    <cellStyle name="40% - Accent4 5 2 2 2 6" xfId="32418"/>
    <cellStyle name="40% - Accent4 5 2 2 3" xfId="32419"/>
    <cellStyle name="40% - Accent4 5 2 2 3 2" xfId="32420"/>
    <cellStyle name="40% - Accent4 5 2 2 3 2 2" xfId="32421"/>
    <cellStyle name="40% - Accent4 5 2 2 3 2 2 2" xfId="32422"/>
    <cellStyle name="40% - Accent4 5 2 2 3 2 2 2 2" xfId="32423"/>
    <cellStyle name="40% - Accent4 5 2 2 3 2 2 3" xfId="32424"/>
    <cellStyle name="40% - Accent4 5 2 2 3 2 3" xfId="32425"/>
    <cellStyle name="40% - Accent4 5 2 2 3 2 3 2" xfId="32426"/>
    <cellStyle name="40% - Accent4 5 2 2 3 2 4" xfId="32427"/>
    <cellStyle name="40% - Accent4 5 2 2 3 3" xfId="32428"/>
    <cellStyle name="40% - Accent4 5 2 2 3 3 2" xfId="32429"/>
    <cellStyle name="40% - Accent4 5 2 2 3 3 2 2" xfId="32430"/>
    <cellStyle name="40% - Accent4 5 2 2 3 3 3" xfId="32431"/>
    <cellStyle name="40% - Accent4 5 2 2 3 4" xfId="32432"/>
    <cellStyle name="40% - Accent4 5 2 2 3 4 2" xfId="32433"/>
    <cellStyle name="40% - Accent4 5 2 2 3 5" xfId="32434"/>
    <cellStyle name="40% - Accent4 5 2 2 4" xfId="32435"/>
    <cellStyle name="40% - Accent4 5 2 2 4 2" xfId="32436"/>
    <cellStyle name="40% - Accent4 5 2 2 4 2 2" xfId="32437"/>
    <cellStyle name="40% - Accent4 5 2 2 4 2 2 2" xfId="32438"/>
    <cellStyle name="40% - Accent4 5 2 2 4 2 3" xfId="32439"/>
    <cellStyle name="40% - Accent4 5 2 2 4 3" xfId="32440"/>
    <cellStyle name="40% - Accent4 5 2 2 4 3 2" xfId="32441"/>
    <cellStyle name="40% - Accent4 5 2 2 4 4" xfId="32442"/>
    <cellStyle name="40% - Accent4 5 2 2 5" xfId="32443"/>
    <cellStyle name="40% - Accent4 5 2 2 5 2" xfId="32444"/>
    <cellStyle name="40% - Accent4 5 2 2 5 2 2" xfId="32445"/>
    <cellStyle name="40% - Accent4 5 2 2 5 3" xfId="32446"/>
    <cellStyle name="40% - Accent4 5 2 2 6" xfId="32447"/>
    <cellStyle name="40% - Accent4 5 2 2 6 2" xfId="32448"/>
    <cellStyle name="40% - Accent4 5 2 2 7" xfId="32449"/>
    <cellStyle name="40% - Accent4 5 2 3" xfId="32450"/>
    <cellStyle name="40% - Accent4 5 2 3 2" xfId="32451"/>
    <cellStyle name="40% - Accent4 5 2 3 2 2" xfId="32452"/>
    <cellStyle name="40% - Accent4 5 2 3 2 2 2" xfId="32453"/>
    <cellStyle name="40% - Accent4 5 2 3 2 2 2 2" xfId="32454"/>
    <cellStyle name="40% - Accent4 5 2 3 2 2 2 2 2" xfId="32455"/>
    <cellStyle name="40% - Accent4 5 2 3 2 2 2 3" xfId="32456"/>
    <cellStyle name="40% - Accent4 5 2 3 2 2 3" xfId="32457"/>
    <cellStyle name="40% - Accent4 5 2 3 2 2 3 2" xfId="32458"/>
    <cellStyle name="40% - Accent4 5 2 3 2 2 4" xfId="32459"/>
    <cellStyle name="40% - Accent4 5 2 3 2 3" xfId="32460"/>
    <cellStyle name="40% - Accent4 5 2 3 2 3 2" xfId="32461"/>
    <cellStyle name="40% - Accent4 5 2 3 2 3 2 2" xfId="32462"/>
    <cellStyle name="40% - Accent4 5 2 3 2 3 3" xfId="32463"/>
    <cellStyle name="40% - Accent4 5 2 3 2 4" xfId="32464"/>
    <cellStyle name="40% - Accent4 5 2 3 2 4 2" xfId="32465"/>
    <cellStyle name="40% - Accent4 5 2 3 2 5" xfId="32466"/>
    <cellStyle name="40% - Accent4 5 2 3 3" xfId="32467"/>
    <cellStyle name="40% - Accent4 5 2 3 3 2" xfId="32468"/>
    <cellStyle name="40% - Accent4 5 2 3 3 2 2" xfId="32469"/>
    <cellStyle name="40% - Accent4 5 2 3 3 2 2 2" xfId="32470"/>
    <cellStyle name="40% - Accent4 5 2 3 3 2 3" xfId="32471"/>
    <cellStyle name="40% - Accent4 5 2 3 3 3" xfId="32472"/>
    <cellStyle name="40% - Accent4 5 2 3 3 3 2" xfId="32473"/>
    <cellStyle name="40% - Accent4 5 2 3 3 4" xfId="32474"/>
    <cellStyle name="40% - Accent4 5 2 3 4" xfId="32475"/>
    <cellStyle name="40% - Accent4 5 2 3 4 2" xfId="32476"/>
    <cellStyle name="40% - Accent4 5 2 3 4 2 2" xfId="32477"/>
    <cellStyle name="40% - Accent4 5 2 3 4 3" xfId="32478"/>
    <cellStyle name="40% - Accent4 5 2 3 5" xfId="32479"/>
    <cellStyle name="40% - Accent4 5 2 3 5 2" xfId="32480"/>
    <cellStyle name="40% - Accent4 5 2 3 6" xfId="32481"/>
    <cellStyle name="40% - Accent4 5 2 4" xfId="32482"/>
    <cellStyle name="40% - Accent4 5 2 4 2" xfId="32483"/>
    <cellStyle name="40% - Accent4 5 2 4 2 2" xfId="32484"/>
    <cellStyle name="40% - Accent4 5 2 4 2 2 2" xfId="32485"/>
    <cellStyle name="40% - Accent4 5 2 4 2 2 2 2" xfId="32486"/>
    <cellStyle name="40% - Accent4 5 2 4 2 2 3" xfId="32487"/>
    <cellStyle name="40% - Accent4 5 2 4 2 3" xfId="32488"/>
    <cellStyle name="40% - Accent4 5 2 4 2 3 2" xfId="32489"/>
    <cellStyle name="40% - Accent4 5 2 4 2 4" xfId="32490"/>
    <cellStyle name="40% - Accent4 5 2 4 3" xfId="32491"/>
    <cellStyle name="40% - Accent4 5 2 4 3 2" xfId="32492"/>
    <cellStyle name="40% - Accent4 5 2 4 3 2 2" xfId="32493"/>
    <cellStyle name="40% - Accent4 5 2 4 3 3" xfId="32494"/>
    <cellStyle name="40% - Accent4 5 2 4 4" xfId="32495"/>
    <cellStyle name="40% - Accent4 5 2 4 4 2" xfId="32496"/>
    <cellStyle name="40% - Accent4 5 2 4 5" xfId="32497"/>
    <cellStyle name="40% - Accent4 5 2 5" xfId="32498"/>
    <cellStyle name="40% - Accent4 5 2 5 2" xfId="32499"/>
    <cellStyle name="40% - Accent4 5 2 5 2 2" xfId="32500"/>
    <cellStyle name="40% - Accent4 5 2 5 2 2 2" xfId="32501"/>
    <cellStyle name="40% - Accent4 5 2 5 2 3" xfId="32502"/>
    <cellStyle name="40% - Accent4 5 2 5 3" xfId="32503"/>
    <cellStyle name="40% - Accent4 5 2 5 3 2" xfId="32504"/>
    <cellStyle name="40% - Accent4 5 2 5 4" xfId="32505"/>
    <cellStyle name="40% - Accent4 5 2 6" xfId="32506"/>
    <cellStyle name="40% - Accent4 5 2 6 2" xfId="32507"/>
    <cellStyle name="40% - Accent4 5 2 6 2 2" xfId="32508"/>
    <cellStyle name="40% - Accent4 5 2 6 3" xfId="32509"/>
    <cellStyle name="40% - Accent4 5 2 7" xfId="32510"/>
    <cellStyle name="40% - Accent4 5 2 7 2" xfId="32511"/>
    <cellStyle name="40% - Accent4 5 2 8" xfId="32512"/>
    <cellStyle name="40% - Accent4 5 3" xfId="32513"/>
    <cellStyle name="40% - Accent4 5 3 2" xfId="32514"/>
    <cellStyle name="40% - Accent4 5 3 2 2" xfId="32515"/>
    <cellStyle name="40% - Accent4 5 3 2 2 2" xfId="32516"/>
    <cellStyle name="40% - Accent4 5 3 2 2 2 2" xfId="32517"/>
    <cellStyle name="40% - Accent4 5 3 2 2 2 2 2" xfId="32518"/>
    <cellStyle name="40% - Accent4 5 3 2 2 2 2 2 2" xfId="32519"/>
    <cellStyle name="40% - Accent4 5 3 2 2 2 2 3" xfId="32520"/>
    <cellStyle name="40% - Accent4 5 3 2 2 2 3" xfId="32521"/>
    <cellStyle name="40% - Accent4 5 3 2 2 2 3 2" xfId="32522"/>
    <cellStyle name="40% - Accent4 5 3 2 2 2 4" xfId="32523"/>
    <cellStyle name="40% - Accent4 5 3 2 2 3" xfId="32524"/>
    <cellStyle name="40% - Accent4 5 3 2 2 3 2" xfId="32525"/>
    <cellStyle name="40% - Accent4 5 3 2 2 3 2 2" xfId="32526"/>
    <cellStyle name="40% - Accent4 5 3 2 2 3 3" xfId="32527"/>
    <cellStyle name="40% - Accent4 5 3 2 2 4" xfId="32528"/>
    <cellStyle name="40% - Accent4 5 3 2 2 4 2" xfId="32529"/>
    <cellStyle name="40% - Accent4 5 3 2 2 5" xfId="32530"/>
    <cellStyle name="40% - Accent4 5 3 2 3" xfId="32531"/>
    <cellStyle name="40% - Accent4 5 3 2 3 2" xfId="32532"/>
    <cellStyle name="40% - Accent4 5 3 2 3 2 2" xfId="32533"/>
    <cellStyle name="40% - Accent4 5 3 2 3 2 2 2" xfId="32534"/>
    <cellStyle name="40% - Accent4 5 3 2 3 2 3" xfId="32535"/>
    <cellStyle name="40% - Accent4 5 3 2 3 3" xfId="32536"/>
    <cellStyle name="40% - Accent4 5 3 2 3 3 2" xfId="32537"/>
    <cellStyle name="40% - Accent4 5 3 2 3 4" xfId="32538"/>
    <cellStyle name="40% - Accent4 5 3 2 4" xfId="32539"/>
    <cellStyle name="40% - Accent4 5 3 2 4 2" xfId="32540"/>
    <cellStyle name="40% - Accent4 5 3 2 4 2 2" xfId="32541"/>
    <cellStyle name="40% - Accent4 5 3 2 4 3" xfId="32542"/>
    <cellStyle name="40% - Accent4 5 3 2 5" xfId="32543"/>
    <cellStyle name="40% - Accent4 5 3 2 5 2" xfId="32544"/>
    <cellStyle name="40% - Accent4 5 3 2 6" xfId="32545"/>
    <cellStyle name="40% - Accent4 5 3 3" xfId="32546"/>
    <cellStyle name="40% - Accent4 5 3 3 2" xfId="32547"/>
    <cellStyle name="40% - Accent4 5 3 3 2 2" xfId="32548"/>
    <cellStyle name="40% - Accent4 5 3 3 2 2 2" xfId="32549"/>
    <cellStyle name="40% - Accent4 5 3 3 2 2 2 2" xfId="32550"/>
    <cellStyle name="40% - Accent4 5 3 3 2 2 3" xfId="32551"/>
    <cellStyle name="40% - Accent4 5 3 3 2 3" xfId="32552"/>
    <cellStyle name="40% - Accent4 5 3 3 2 3 2" xfId="32553"/>
    <cellStyle name="40% - Accent4 5 3 3 2 4" xfId="32554"/>
    <cellStyle name="40% - Accent4 5 3 3 3" xfId="32555"/>
    <cellStyle name="40% - Accent4 5 3 3 3 2" xfId="32556"/>
    <cellStyle name="40% - Accent4 5 3 3 3 2 2" xfId="32557"/>
    <cellStyle name="40% - Accent4 5 3 3 3 3" xfId="32558"/>
    <cellStyle name="40% - Accent4 5 3 3 4" xfId="32559"/>
    <cellStyle name="40% - Accent4 5 3 3 4 2" xfId="32560"/>
    <cellStyle name="40% - Accent4 5 3 3 5" xfId="32561"/>
    <cellStyle name="40% - Accent4 5 3 4" xfId="32562"/>
    <cellStyle name="40% - Accent4 5 3 4 2" xfId="32563"/>
    <cellStyle name="40% - Accent4 5 3 4 2 2" xfId="32564"/>
    <cellStyle name="40% - Accent4 5 3 4 2 2 2" xfId="32565"/>
    <cellStyle name="40% - Accent4 5 3 4 2 3" xfId="32566"/>
    <cellStyle name="40% - Accent4 5 3 4 3" xfId="32567"/>
    <cellStyle name="40% - Accent4 5 3 4 3 2" xfId="32568"/>
    <cellStyle name="40% - Accent4 5 3 4 4" xfId="32569"/>
    <cellStyle name="40% - Accent4 5 3 5" xfId="32570"/>
    <cellStyle name="40% - Accent4 5 3 5 2" xfId="32571"/>
    <cellStyle name="40% - Accent4 5 3 5 2 2" xfId="32572"/>
    <cellStyle name="40% - Accent4 5 3 5 3" xfId="32573"/>
    <cellStyle name="40% - Accent4 5 3 6" xfId="32574"/>
    <cellStyle name="40% - Accent4 5 3 6 2" xfId="32575"/>
    <cellStyle name="40% - Accent4 5 3 7" xfId="32576"/>
    <cellStyle name="40% - Accent4 5 4" xfId="32577"/>
    <cellStyle name="40% - Accent4 5 4 2" xfId="32578"/>
    <cellStyle name="40% - Accent4 5 4 2 2" xfId="32579"/>
    <cellStyle name="40% - Accent4 5 4 2 2 2" xfId="32580"/>
    <cellStyle name="40% - Accent4 5 4 2 2 2 2" xfId="32581"/>
    <cellStyle name="40% - Accent4 5 4 2 2 2 2 2" xfId="32582"/>
    <cellStyle name="40% - Accent4 5 4 2 2 2 3" xfId="32583"/>
    <cellStyle name="40% - Accent4 5 4 2 2 3" xfId="32584"/>
    <cellStyle name="40% - Accent4 5 4 2 2 3 2" xfId="32585"/>
    <cellStyle name="40% - Accent4 5 4 2 2 4" xfId="32586"/>
    <cellStyle name="40% - Accent4 5 4 2 3" xfId="32587"/>
    <cellStyle name="40% - Accent4 5 4 2 3 2" xfId="32588"/>
    <cellStyle name="40% - Accent4 5 4 2 3 2 2" xfId="32589"/>
    <cellStyle name="40% - Accent4 5 4 2 3 3" xfId="32590"/>
    <cellStyle name="40% - Accent4 5 4 2 4" xfId="32591"/>
    <cellStyle name="40% - Accent4 5 4 2 4 2" xfId="32592"/>
    <cellStyle name="40% - Accent4 5 4 2 5" xfId="32593"/>
    <cellStyle name="40% - Accent4 5 4 3" xfId="32594"/>
    <cellStyle name="40% - Accent4 5 4 3 2" xfId="32595"/>
    <cellStyle name="40% - Accent4 5 4 3 2 2" xfId="32596"/>
    <cellStyle name="40% - Accent4 5 4 3 2 2 2" xfId="32597"/>
    <cellStyle name="40% - Accent4 5 4 3 2 3" xfId="32598"/>
    <cellStyle name="40% - Accent4 5 4 3 3" xfId="32599"/>
    <cellStyle name="40% - Accent4 5 4 3 3 2" xfId="32600"/>
    <cellStyle name="40% - Accent4 5 4 3 4" xfId="32601"/>
    <cellStyle name="40% - Accent4 5 4 4" xfId="32602"/>
    <cellStyle name="40% - Accent4 5 4 4 2" xfId="32603"/>
    <cellStyle name="40% - Accent4 5 4 4 2 2" xfId="32604"/>
    <cellStyle name="40% - Accent4 5 4 4 3" xfId="32605"/>
    <cellStyle name="40% - Accent4 5 4 5" xfId="32606"/>
    <cellStyle name="40% - Accent4 5 4 5 2" xfId="32607"/>
    <cellStyle name="40% - Accent4 5 4 6" xfId="32608"/>
    <cellStyle name="40% - Accent4 5 5" xfId="32609"/>
    <cellStyle name="40% - Accent4 5 5 2" xfId="32610"/>
    <cellStyle name="40% - Accent4 5 5 2 2" xfId="32611"/>
    <cellStyle name="40% - Accent4 5 5 2 2 2" xfId="32612"/>
    <cellStyle name="40% - Accent4 5 5 2 2 2 2" xfId="32613"/>
    <cellStyle name="40% - Accent4 5 5 2 2 3" xfId="32614"/>
    <cellStyle name="40% - Accent4 5 5 2 3" xfId="32615"/>
    <cellStyle name="40% - Accent4 5 5 2 3 2" xfId="32616"/>
    <cellStyle name="40% - Accent4 5 5 2 4" xfId="32617"/>
    <cellStyle name="40% - Accent4 5 5 3" xfId="32618"/>
    <cellStyle name="40% - Accent4 5 5 3 2" xfId="32619"/>
    <cellStyle name="40% - Accent4 5 5 3 2 2" xfId="32620"/>
    <cellStyle name="40% - Accent4 5 5 3 3" xfId="32621"/>
    <cellStyle name="40% - Accent4 5 5 4" xfId="32622"/>
    <cellStyle name="40% - Accent4 5 5 4 2" xfId="32623"/>
    <cellStyle name="40% - Accent4 5 5 5" xfId="32624"/>
    <cellStyle name="40% - Accent4 5 6" xfId="32625"/>
    <cellStyle name="40% - Accent4 5 6 2" xfId="32626"/>
    <cellStyle name="40% - Accent4 5 6 2 2" xfId="32627"/>
    <cellStyle name="40% - Accent4 5 6 2 2 2" xfId="32628"/>
    <cellStyle name="40% - Accent4 5 6 2 3" xfId="32629"/>
    <cellStyle name="40% - Accent4 5 6 3" xfId="32630"/>
    <cellStyle name="40% - Accent4 5 6 3 2" xfId="32631"/>
    <cellStyle name="40% - Accent4 5 6 4" xfId="32632"/>
    <cellStyle name="40% - Accent4 5 7" xfId="32633"/>
    <cellStyle name="40% - Accent4 5 7 2" xfId="32634"/>
    <cellStyle name="40% - Accent4 5 7 2 2" xfId="32635"/>
    <cellStyle name="40% - Accent4 5 7 3" xfId="32636"/>
    <cellStyle name="40% - Accent4 5 8" xfId="32637"/>
    <cellStyle name="40% - Accent4 5 8 2" xfId="32638"/>
    <cellStyle name="40% - Accent4 5 9" xfId="32639"/>
    <cellStyle name="40% - Accent4 6" xfId="32640"/>
    <cellStyle name="40% - Accent4 6 2" xfId="32641"/>
    <cellStyle name="40% - Accent4 6 2 2" xfId="32642"/>
    <cellStyle name="40% - Accent4 6 2 2 2" xfId="32643"/>
    <cellStyle name="40% - Accent4 6 2 2 2 2" xfId="32644"/>
    <cellStyle name="40% - Accent4 6 2 2 2 2 2" xfId="32645"/>
    <cellStyle name="40% - Accent4 6 2 2 2 2 2 2" xfId="32646"/>
    <cellStyle name="40% - Accent4 6 2 2 2 2 2 2 2" xfId="32647"/>
    <cellStyle name="40% - Accent4 6 2 2 2 2 2 2 2 2" xfId="32648"/>
    <cellStyle name="40% - Accent4 6 2 2 2 2 2 2 3" xfId="32649"/>
    <cellStyle name="40% - Accent4 6 2 2 2 2 2 3" xfId="32650"/>
    <cellStyle name="40% - Accent4 6 2 2 2 2 2 3 2" xfId="32651"/>
    <cellStyle name="40% - Accent4 6 2 2 2 2 2 4" xfId="32652"/>
    <cellStyle name="40% - Accent4 6 2 2 2 2 3" xfId="32653"/>
    <cellStyle name="40% - Accent4 6 2 2 2 2 3 2" xfId="32654"/>
    <cellStyle name="40% - Accent4 6 2 2 2 2 3 2 2" xfId="32655"/>
    <cellStyle name="40% - Accent4 6 2 2 2 2 3 3" xfId="32656"/>
    <cellStyle name="40% - Accent4 6 2 2 2 2 4" xfId="32657"/>
    <cellStyle name="40% - Accent4 6 2 2 2 2 4 2" xfId="32658"/>
    <cellStyle name="40% - Accent4 6 2 2 2 2 5" xfId="32659"/>
    <cellStyle name="40% - Accent4 6 2 2 2 3" xfId="32660"/>
    <cellStyle name="40% - Accent4 6 2 2 2 3 2" xfId="32661"/>
    <cellStyle name="40% - Accent4 6 2 2 2 3 2 2" xfId="32662"/>
    <cellStyle name="40% - Accent4 6 2 2 2 3 2 2 2" xfId="32663"/>
    <cellStyle name="40% - Accent4 6 2 2 2 3 2 3" xfId="32664"/>
    <cellStyle name="40% - Accent4 6 2 2 2 3 3" xfId="32665"/>
    <cellStyle name="40% - Accent4 6 2 2 2 3 3 2" xfId="32666"/>
    <cellStyle name="40% - Accent4 6 2 2 2 3 4" xfId="32667"/>
    <cellStyle name="40% - Accent4 6 2 2 2 4" xfId="32668"/>
    <cellStyle name="40% - Accent4 6 2 2 2 4 2" xfId="32669"/>
    <cellStyle name="40% - Accent4 6 2 2 2 4 2 2" xfId="32670"/>
    <cellStyle name="40% - Accent4 6 2 2 2 4 3" xfId="32671"/>
    <cellStyle name="40% - Accent4 6 2 2 2 5" xfId="32672"/>
    <cellStyle name="40% - Accent4 6 2 2 2 5 2" xfId="32673"/>
    <cellStyle name="40% - Accent4 6 2 2 2 6" xfId="32674"/>
    <cellStyle name="40% - Accent4 6 2 2 3" xfId="32675"/>
    <cellStyle name="40% - Accent4 6 2 2 3 2" xfId="32676"/>
    <cellStyle name="40% - Accent4 6 2 2 3 2 2" xfId="32677"/>
    <cellStyle name="40% - Accent4 6 2 2 3 2 2 2" xfId="32678"/>
    <cellStyle name="40% - Accent4 6 2 2 3 2 2 2 2" xfId="32679"/>
    <cellStyle name="40% - Accent4 6 2 2 3 2 2 3" xfId="32680"/>
    <cellStyle name="40% - Accent4 6 2 2 3 2 3" xfId="32681"/>
    <cellStyle name="40% - Accent4 6 2 2 3 2 3 2" xfId="32682"/>
    <cellStyle name="40% - Accent4 6 2 2 3 2 4" xfId="32683"/>
    <cellStyle name="40% - Accent4 6 2 2 3 3" xfId="32684"/>
    <cellStyle name="40% - Accent4 6 2 2 3 3 2" xfId="32685"/>
    <cellStyle name="40% - Accent4 6 2 2 3 3 2 2" xfId="32686"/>
    <cellStyle name="40% - Accent4 6 2 2 3 3 3" xfId="32687"/>
    <cellStyle name="40% - Accent4 6 2 2 3 4" xfId="32688"/>
    <cellStyle name="40% - Accent4 6 2 2 3 4 2" xfId="32689"/>
    <cellStyle name="40% - Accent4 6 2 2 3 5" xfId="32690"/>
    <cellStyle name="40% - Accent4 6 2 2 4" xfId="32691"/>
    <cellStyle name="40% - Accent4 6 2 2 4 2" xfId="32692"/>
    <cellStyle name="40% - Accent4 6 2 2 4 2 2" xfId="32693"/>
    <cellStyle name="40% - Accent4 6 2 2 4 2 2 2" xfId="32694"/>
    <cellStyle name="40% - Accent4 6 2 2 4 2 3" xfId="32695"/>
    <cellStyle name="40% - Accent4 6 2 2 4 3" xfId="32696"/>
    <cellStyle name="40% - Accent4 6 2 2 4 3 2" xfId="32697"/>
    <cellStyle name="40% - Accent4 6 2 2 4 4" xfId="32698"/>
    <cellStyle name="40% - Accent4 6 2 2 5" xfId="32699"/>
    <cellStyle name="40% - Accent4 6 2 2 5 2" xfId="32700"/>
    <cellStyle name="40% - Accent4 6 2 2 5 2 2" xfId="32701"/>
    <cellStyle name="40% - Accent4 6 2 2 5 3" xfId="32702"/>
    <cellStyle name="40% - Accent4 6 2 2 6" xfId="32703"/>
    <cellStyle name="40% - Accent4 6 2 2 6 2" xfId="32704"/>
    <cellStyle name="40% - Accent4 6 2 2 7" xfId="32705"/>
    <cellStyle name="40% - Accent4 6 2 3" xfId="32706"/>
    <cellStyle name="40% - Accent4 6 2 3 2" xfId="32707"/>
    <cellStyle name="40% - Accent4 6 2 3 2 2" xfId="32708"/>
    <cellStyle name="40% - Accent4 6 2 3 2 2 2" xfId="32709"/>
    <cellStyle name="40% - Accent4 6 2 3 2 2 2 2" xfId="32710"/>
    <cellStyle name="40% - Accent4 6 2 3 2 2 2 2 2" xfId="32711"/>
    <cellStyle name="40% - Accent4 6 2 3 2 2 2 3" xfId="32712"/>
    <cellStyle name="40% - Accent4 6 2 3 2 2 3" xfId="32713"/>
    <cellStyle name="40% - Accent4 6 2 3 2 2 3 2" xfId="32714"/>
    <cellStyle name="40% - Accent4 6 2 3 2 2 4" xfId="32715"/>
    <cellStyle name="40% - Accent4 6 2 3 2 3" xfId="32716"/>
    <cellStyle name="40% - Accent4 6 2 3 2 3 2" xfId="32717"/>
    <cellStyle name="40% - Accent4 6 2 3 2 3 2 2" xfId="32718"/>
    <cellStyle name="40% - Accent4 6 2 3 2 3 3" xfId="32719"/>
    <cellStyle name="40% - Accent4 6 2 3 2 4" xfId="32720"/>
    <cellStyle name="40% - Accent4 6 2 3 2 4 2" xfId="32721"/>
    <cellStyle name="40% - Accent4 6 2 3 2 5" xfId="32722"/>
    <cellStyle name="40% - Accent4 6 2 3 3" xfId="32723"/>
    <cellStyle name="40% - Accent4 6 2 3 3 2" xfId="32724"/>
    <cellStyle name="40% - Accent4 6 2 3 3 2 2" xfId="32725"/>
    <cellStyle name="40% - Accent4 6 2 3 3 2 2 2" xfId="32726"/>
    <cellStyle name="40% - Accent4 6 2 3 3 2 3" xfId="32727"/>
    <cellStyle name="40% - Accent4 6 2 3 3 3" xfId="32728"/>
    <cellStyle name="40% - Accent4 6 2 3 3 3 2" xfId="32729"/>
    <cellStyle name="40% - Accent4 6 2 3 3 4" xfId="32730"/>
    <cellStyle name="40% - Accent4 6 2 3 4" xfId="32731"/>
    <cellStyle name="40% - Accent4 6 2 3 4 2" xfId="32732"/>
    <cellStyle name="40% - Accent4 6 2 3 4 2 2" xfId="32733"/>
    <cellStyle name="40% - Accent4 6 2 3 4 3" xfId="32734"/>
    <cellStyle name="40% - Accent4 6 2 3 5" xfId="32735"/>
    <cellStyle name="40% - Accent4 6 2 3 5 2" xfId="32736"/>
    <cellStyle name="40% - Accent4 6 2 3 6" xfId="32737"/>
    <cellStyle name="40% - Accent4 6 2 4" xfId="32738"/>
    <cellStyle name="40% - Accent4 6 2 4 2" xfId="32739"/>
    <cellStyle name="40% - Accent4 6 2 4 2 2" xfId="32740"/>
    <cellStyle name="40% - Accent4 6 2 4 2 2 2" xfId="32741"/>
    <cellStyle name="40% - Accent4 6 2 4 2 2 2 2" xfId="32742"/>
    <cellStyle name="40% - Accent4 6 2 4 2 2 3" xfId="32743"/>
    <cellStyle name="40% - Accent4 6 2 4 2 3" xfId="32744"/>
    <cellStyle name="40% - Accent4 6 2 4 2 3 2" xfId="32745"/>
    <cellStyle name="40% - Accent4 6 2 4 2 4" xfId="32746"/>
    <cellStyle name="40% - Accent4 6 2 4 3" xfId="32747"/>
    <cellStyle name="40% - Accent4 6 2 4 3 2" xfId="32748"/>
    <cellStyle name="40% - Accent4 6 2 4 3 2 2" xfId="32749"/>
    <cellStyle name="40% - Accent4 6 2 4 3 3" xfId="32750"/>
    <cellStyle name="40% - Accent4 6 2 4 4" xfId="32751"/>
    <cellStyle name="40% - Accent4 6 2 4 4 2" xfId="32752"/>
    <cellStyle name="40% - Accent4 6 2 4 5" xfId="32753"/>
    <cellStyle name="40% - Accent4 6 2 5" xfId="32754"/>
    <cellStyle name="40% - Accent4 6 2 5 2" xfId="32755"/>
    <cellStyle name="40% - Accent4 6 2 5 2 2" xfId="32756"/>
    <cellStyle name="40% - Accent4 6 2 5 2 2 2" xfId="32757"/>
    <cellStyle name="40% - Accent4 6 2 5 2 3" xfId="32758"/>
    <cellStyle name="40% - Accent4 6 2 5 3" xfId="32759"/>
    <cellStyle name="40% - Accent4 6 2 5 3 2" xfId="32760"/>
    <cellStyle name="40% - Accent4 6 2 5 4" xfId="32761"/>
    <cellStyle name="40% - Accent4 6 2 6" xfId="32762"/>
    <cellStyle name="40% - Accent4 6 2 6 2" xfId="32763"/>
    <cellStyle name="40% - Accent4 6 2 6 2 2" xfId="32764"/>
    <cellStyle name="40% - Accent4 6 2 6 3" xfId="32765"/>
    <cellStyle name="40% - Accent4 6 2 7" xfId="32766"/>
    <cellStyle name="40% - Accent4 6 2 7 2" xfId="32767"/>
    <cellStyle name="40% - Accent4 6 2 8" xfId="32768"/>
    <cellStyle name="40% - Accent4 6 3" xfId="32769"/>
    <cellStyle name="40% - Accent4 6 3 2" xfId="32770"/>
    <cellStyle name="40% - Accent4 6 3 2 2" xfId="32771"/>
    <cellStyle name="40% - Accent4 6 3 2 2 2" xfId="32772"/>
    <cellStyle name="40% - Accent4 6 3 2 2 2 2" xfId="32773"/>
    <cellStyle name="40% - Accent4 6 3 2 2 2 2 2" xfId="32774"/>
    <cellStyle name="40% - Accent4 6 3 2 2 2 2 2 2" xfId="32775"/>
    <cellStyle name="40% - Accent4 6 3 2 2 2 2 3" xfId="32776"/>
    <cellStyle name="40% - Accent4 6 3 2 2 2 3" xfId="32777"/>
    <cellStyle name="40% - Accent4 6 3 2 2 2 3 2" xfId="32778"/>
    <cellStyle name="40% - Accent4 6 3 2 2 2 4" xfId="32779"/>
    <cellStyle name="40% - Accent4 6 3 2 2 3" xfId="32780"/>
    <cellStyle name="40% - Accent4 6 3 2 2 3 2" xfId="32781"/>
    <cellStyle name="40% - Accent4 6 3 2 2 3 2 2" xfId="32782"/>
    <cellStyle name="40% - Accent4 6 3 2 2 3 3" xfId="32783"/>
    <cellStyle name="40% - Accent4 6 3 2 2 4" xfId="32784"/>
    <cellStyle name="40% - Accent4 6 3 2 2 4 2" xfId="32785"/>
    <cellStyle name="40% - Accent4 6 3 2 2 5" xfId="32786"/>
    <cellStyle name="40% - Accent4 6 3 2 3" xfId="32787"/>
    <cellStyle name="40% - Accent4 6 3 2 3 2" xfId="32788"/>
    <cellStyle name="40% - Accent4 6 3 2 3 2 2" xfId="32789"/>
    <cellStyle name="40% - Accent4 6 3 2 3 2 2 2" xfId="32790"/>
    <cellStyle name="40% - Accent4 6 3 2 3 2 3" xfId="32791"/>
    <cellStyle name="40% - Accent4 6 3 2 3 3" xfId="32792"/>
    <cellStyle name="40% - Accent4 6 3 2 3 3 2" xfId="32793"/>
    <cellStyle name="40% - Accent4 6 3 2 3 4" xfId="32794"/>
    <cellStyle name="40% - Accent4 6 3 2 4" xfId="32795"/>
    <cellStyle name="40% - Accent4 6 3 2 4 2" xfId="32796"/>
    <cellStyle name="40% - Accent4 6 3 2 4 2 2" xfId="32797"/>
    <cellStyle name="40% - Accent4 6 3 2 4 3" xfId="32798"/>
    <cellStyle name="40% - Accent4 6 3 2 5" xfId="32799"/>
    <cellStyle name="40% - Accent4 6 3 2 5 2" xfId="32800"/>
    <cellStyle name="40% - Accent4 6 3 2 6" xfId="32801"/>
    <cellStyle name="40% - Accent4 6 3 3" xfId="32802"/>
    <cellStyle name="40% - Accent4 6 3 3 2" xfId="32803"/>
    <cellStyle name="40% - Accent4 6 3 3 2 2" xfId="32804"/>
    <cellStyle name="40% - Accent4 6 3 3 2 2 2" xfId="32805"/>
    <cellStyle name="40% - Accent4 6 3 3 2 2 2 2" xfId="32806"/>
    <cellStyle name="40% - Accent4 6 3 3 2 2 3" xfId="32807"/>
    <cellStyle name="40% - Accent4 6 3 3 2 3" xfId="32808"/>
    <cellStyle name="40% - Accent4 6 3 3 2 3 2" xfId="32809"/>
    <cellStyle name="40% - Accent4 6 3 3 2 4" xfId="32810"/>
    <cellStyle name="40% - Accent4 6 3 3 3" xfId="32811"/>
    <cellStyle name="40% - Accent4 6 3 3 3 2" xfId="32812"/>
    <cellStyle name="40% - Accent4 6 3 3 3 2 2" xfId="32813"/>
    <cellStyle name="40% - Accent4 6 3 3 3 3" xfId="32814"/>
    <cellStyle name="40% - Accent4 6 3 3 4" xfId="32815"/>
    <cellStyle name="40% - Accent4 6 3 3 4 2" xfId="32816"/>
    <cellStyle name="40% - Accent4 6 3 3 5" xfId="32817"/>
    <cellStyle name="40% - Accent4 6 3 4" xfId="32818"/>
    <cellStyle name="40% - Accent4 6 3 4 2" xfId="32819"/>
    <cellStyle name="40% - Accent4 6 3 4 2 2" xfId="32820"/>
    <cellStyle name="40% - Accent4 6 3 4 2 2 2" xfId="32821"/>
    <cellStyle name="40% - Accent4 6 3 4 2 3" xfId="32822"/>
    <cellStyle name="40% - Accent4 6 3 4 3" xfId="32823"/>
    <cellStyle name="40% - Accent4 6 3 4 3 2" xfId="32824"/>
    <cellStyle name="40% - Accent4 6 3 4 4" xfId="32825"/>
    <cellStyle name="40% - Accent4 6 3 5" xfId="32826"/>
    <cellStyle name="40% - Accent4 6 3 5 2" xfId="32827"/>
    <cellStyle name="40% - Accent4 6 3 5 2 2" xfId="32828"/>
    <cellStyle name="40% - Accent4 6 3 5 3" xfId="32829"/>
    <cellStyle name="40% - Accent4 6 3 6" xfId="32830"/>
    <cellStyle name="40% - Accent4 6 3 6 2" xfId="32831"/>
    <cellStyle name="40% - Accent4 6 3 7" xfId="32832"/>
    <cellStyle name="40% - Accent4 6 4" xfId="32833"/>
    <cellStyle name="40% - Accent4 6 4 2" xfId="32834"/>
    <cellStyle name="40% - Accent4 6 4 2 2" xfId="32835"/>
    <cellStyle name="40% - Accent4 6 4 2 2 2" xfId="32836"/>
    <cellStyle name="40% - Accent4 6 4 2 2 2 2" xfId="32837"/>
    <cellStyle name="40% - Accent4 6 4 2 2 2 2 2" xfId="32838"/>
    <cellStyle name="40% - Accent4 6 4 2 2 2 3" xfId="32839"/>
    <cellStyle name="40% - Accent4 6 4 2 2 3" xfId="32840"/>
    <cellStyle name="40% - Accent4 6 4 2 2 3 2" xfId="32841"/>
    <cellStyle name="40% - Accent4 6 4 2 2 4" xfId="32842"/>
    <cellStyle name="40% - Accent4 6 4 2 3" xfId="32843"/>
    <cellStyle name="40% - Accent4 6 4 2 3 2" xfId="32844"/>
    <cellStyle name="40% - Accent4 6 4 2 3 2 2" xfId="32845"/>
    <cellStyle name="40% - Accent4 6 4 2 3 3" xfId="32846"/>
    <cellStyle name="40% - Accent4 6 4 2 4" xfId="32847"/>
    <cellStyle name="40% - Accent4 6 4 2 4 2" xfId="32848"/>
    <cellStyle name="40% - Accent4 6 4 2 5" xfId="32849"/>
    <cellStyle name="40% - Accent4 6 4 3" xfId="32850"/>
    <cellStyle name="40% - Accent4 6 4 3 2" xfId="32851"/>
    <cellStyle name="40% - Accent4 6 4 3 2 2" xfId="32852"/>
    <cellStyle name="40% - Accent4 6 4 3 2 2 2" xfId="32853"/>
    <cellStyle name="40% - Accent4 6 4 3 2 3" xfId="32854"/>
    <cellStyle name="40% - Accent4 6 4 3 3" xfId="32855"/>
    <cellStyle name="40% - Accent4 6 4 3 3 2" xfId="32856"/>
    <cellStyle name="40% - Accent4 6 4 3 4" xfId="32857"/>
    <cellStyle name="40% - Accent4 6 4 4" xfId="32858"/>
    <cellStyle name="40% - Accent4 6 4 4 2" xfId="32859"/>
    <cellStyle name="40% - Accent4 6 4 4 2 2" xfId="32860"/>
    <cellStyle name="40% - Accent4 6 4 4 3" xfId="32861"/>
    <cellStyle name="40% - Accent4 6 4 5" xfId="32862"/>
    <cellStyle name="40% - Accent4 6 4 5 2" xfId="32863"/>
    <cellStyle name="40% - Accent4 6 4 6" xfId="32864"/>
    <cellStyle name="40% - Accent4 6 5" xfId="32865"/>
    <cellStyle name="40% - Accent4 6 5 2" xfId="32866"/>
    <cellStyle name="40% - Accent4 6 5 2 2" xfId="32867"/>
    <cellStyle name="40% - Accent4 6 5 2 2 2" xfId="32868"/>
    <cellStyle name="40% - Accent4 6 5 2 2 2 2" xfId="32869"/>
    <cellStyle name="40% - Accent4 6 5 2 2 3" xfId="32870"/>
    <cellStyle name="40% - Accent4 6 5 2 3" xfId="32871"/>
    <cellStyle name="40% - Accent4 6 5 2 3 2" xfId="32872"/>
    <cellStyle name="40% - Accent4 6 5 2 4" xfId="32873"/>
    <cellStyle name="40% - Accent4 6 5 3" xfId="32874"/>
    <cellStyle name="40% - Accent4 6 5 3 2" xfId="32875"/>
    <cellStyle name="40% - Accent4 6 5 3 2 2" xfId="32876"/>
    <cellStyle name="40% - Accent4 6 5 3 3" xfId="32877"/>
    <cellStyle name="40% - Accent4 6 5 4" xfId="32878"/>
    <cellStyle name="40% - Accent4 6 5 4 2" xfId="32879"/>
    <cellStyle name="40% - Accent4 6 5 5" xfId="32880"/>
    <cellStyle name="40% - Accent4 6 6" xfId="32881"/>
    <cellStyle name="40% - Accent4 6 6 2" xfId="32882"/>
    <cellStyle name="40% - Accent4 6 6 2 2" xfId="32883"/>
    <cellStyle name="40% - Accent4 6 6 2 2 2" xfId="32884"/>
    <cellStyle name="40% - Accent4 6 6 2 3" xfId="32885"/>
    <cellStyle name="40% - Accent4 6 6 3" xfId="32886"/>
    <cellStyle name="40% - Accent4 6 6 3 2" xfId="32887"/>
    <cellStyle name="40% - Accent4 6 6 4" xfId="32888"/>
    <cellStyle name="40% - Accent4 6 7" xfId="32889"/>
    <cellStyle name="40% - Accent4 6 7 2" xfId="32890"/>
    <cellStyle name="40% - Accent4 6 7 2 2" xfId="32891"/>
    <cellStyle name="40% - Accent4 6 7 3" xfId="32892"/>
    <cellStyle name="40% - Accent4 6 8" xfId="32893"/>
    <cellStyle name="40% - Accent4 6 8 2" xfId="32894"/>
    <cellStyle name="40% - Accent4 6 9" xfId="32895"/>
    <cellStyle name="40% - Accent4 7" xfId="32896"/>
    <cellStyle name="40% - Accent4 7 2" xfId="32897"/>
    <cellStyle name="40% - Accent4 7 2 2" xfId="32898"/>
    <cellStyle name="40% - Accent4 7 2 2 2" xfId="32899"/>
    <cellStyle name="40% - Accent4 7 2 2 2 2" xfId="32900"/>
    <cellStyle name="40% - Accent4 7 2 2 2 2 2" xfId="32901"/>
    <cellStyle name="40% - Accent4 7 2 2 2 2 2 2" xfId="32902"/>
    <cellStyle name="40% - Accent4 7 2 2 2 2 2 2 2" xfId="32903"/>
    <cellStyle name="40% - Accent4 7 2 2 2 2 2 3" xfId="32904"/>
    <cellStyle name="40% - Accent4 7 2 2 2 2 3" xfId="32905"/>
    <cellStyle name="40% - Accent4 7 2 2 2 2 3 2" xfId="32906"/>
    <cellStyle name="40% - Accent4 7 2 2 2 2 4" xfId="32907"/>
    <cellStyle name="40% - Accent4 7 2 2 2 3" xfId="32908"/>
    <cellStyle name="40% - Accent4 7 2 2 2 3 2" xfId="32909"/>
    <cellStyle name="40% - Accent4 7 2 2 2 3 2 2" xfId="32910"/>
    <cellStyle name="40% - Accent4 7 2 2 2 3 3" xfId="32911"/>
    <cellStyle name="40% - Accent4 7 2 2 2 4" xfId="32912"/>
    <cellStyle name="40% - Accent4 7 2 2 2 4 2" xfId="32913"/>
    <cellStyle name="40% - Accent4 7 2 2 2 5" xfId="32914"/>
    <cellStyle name="40% - Accent4 7 2 2 3" xfId="32915"/>
    <cellStyle name="40% - Accent4 7 2 2 3 2" xfId="32916"/>
    <cellStyle name="40% - Accent4 7 2 2 3 2 2" xfId="32917"/>
    <cellStyle name="40% - Accent4 7 2 2 3 2 2 2" xfId="32918"/>
    <cellStyle name="40% - Accent4 7 2 2 3 2 3" xfId="32919"/>
    <cellStyle name="40% - Accent4 7 2 2 3 3" xfId="32920"/>
    <cellStyle name="40% - Accent4 7 2 2 3 3 2" xfId="32921"/>
    <cellStyle name="40% - Accent4 7 2 2 3 4" xfId="32922"/>
    <cellStyle name="40% - Accent4 7 2 2 4" xfId="32923"/>
    <cellStyle name="40% - Accent4 7 2 2 4 2" xfId="32924"/>
    <cellStyle name="40% - Accent4 7 2 2 4 2 2" xfId="32925"/>
    <cellStyle name="40% - Accent4 7 2 2 4 3" xfId="32926"/>
    <cellStyle name="40% - Accent4 7 2 2 5" xfId="32927"/>
    <cellStyle name="40% - Accent4 7 2 2 5 2" xfId="32928"/>
    <cellStyle name="40% - Accent4 7 2 2 6" xfId="32929"/>
    <cellStyle name="40% - Accent4 7 2 3" xfId="32930"/>
    <cellStyle name="40% - Accent4 7 2 3 2" xfId="32931"/>
    <cellStyle name="40% - Accent4 7 2 3 2 2" xfId="32932"/>
    <cellStyle name="40% - Accent4 7 2 3 2 2 2" xfId="32933"/>
    <cellStyle name="40% - Accent4 7 2 3 2 2 2 2" xfId="32934"/>
    <cellStyle name="40% - Accent4 7 2 3 2 2 3" xfId="32935"/>
    <cellStyle name="40% - Accent4 7 2 3 2 3" xfId="32936"/>
    <cellStyle name="40% - Accent4 7 2 3 2 3 2" xfId="32937"/>
    <cellStyle name="40% - Accent4 7 2 3 2 4" xfId="32938"/>
    <cellStyle name="40% - Accent4 7 2 3 3" xfId="32939"/>
    <cellStyle name="40% - Accent4 7 2 3 3 2" xfId="32940"/>
    <cellStyle name="40% - Accent4 7 2 3 3 2 2" xfId="32941"/>
    <cellStyle name="40% - Accent4 7 2 3 3 3" xfId="32942"/>
    <cellStyle name="40% - Accent4 7 2 3 4" xfId="32943"/>
    <cellStyle name="40% - Accent4 7 2 3 4 2" xfId="32944"/>
    <cellStyle name="40% - Accent4 7 2 3 5" xfId="32945"/>
    <cellStyle name="40% - Accent4 7 2 4" xfId="32946"/>
    <cellStyle name="40% - Accent4 7 2 4 2" xfId="32947"/>
    <cellStyle name="40% - Accent4 7 2 4 2 2" xfId="32948"/>
    <cellStyle name="40% - Accent4 7 2 4 2 2 2" xfId="32949"/>
    <cellStyle name="40% - Accent4 7 2 4 2 3" xfId="32950"/>
    <cellStyle name="40% - Accent4 7 2 4 3" xfId="32951"/>
    <cellStyle name="40% - Accent4 7 2 4 3 2" xfId="32952"/>
    <cellStyle name="40% - Accent4 7 2 4 4" xfId="32953"/>
    <cellStyle name="40% - Accent4 7 2 5" xfId="32954"/>
    <cellStyle name="40% - Accent4 7 2 5 2" xfId="32955"/>
    <cellStyle name="40% - Accent4 7 2 5 2 2" xfId="32956"/>
    <cellStyle name="40% - Accent4 7 2 5 3" xfId="32957"/>
    <cellStyle name="40% - Accent4 7 2 6" xfId="32958"/>
    <cellStyle name="40% - Accent4 7 2 6 2" xfId="32959"/>
    <cellStyle name="40% - Accent4 7 2 7" xfId="32960"/>
    <cellStyle name="40% - Accent4 7 3" xfId="32961"/>
    <cellStyle name="40% - Accent4 7 3 2" xfId="32962"/>
    <cellStyle name="40% - Accent4 7 3 2 2" xfId="32963"/>
    <cellStyle name="40% - Accent4 7 3 2 2 2" xfId="32964"/>
    <cellStyle name="40% - Accent4 7 3 2 2 2 2" xfId="32965"/>
    <cellStyle name="40% - Accent4 7 3 2 2 2 2 2" xfId="32966"/>
    <cellStyle name="40% - Accent4 7 3 2 2 2 3" xfId="32967"/>
    <cellStyle name="40% - Accent4 7 3 2 2 3" xfId="32968"/>
    <cellStyle name="40% - Accent4 7 3 2 2 3 2" xfId="32969"/>
    <cellStyle name="40% - Accent4 7 3 2 2 4" xfId="32970"/>
    <cellStyle name="40% - Accent4 7 3 2 3" xfId="32971"/>
    <cellStyle name="40% - Accent4 7 3 2 3 2" xfId="32972"/>
    <cellStyle name="40% - Accent4 7 3 2 3 2 2" xfId="32973"/>
    <cellStyle name="40% - Accent4 7 3 2 3 3" xfId="32974"/>
    <cellStyle name="40% - Accent4 7 3 2 4" xfId="32975"/>
    <cellStyle name="40% - Accent4 7 3 2 4 2" xfId="32976"/>
    <cellStyle name="40% - Accent4 7 3 2 5" xfId="32977"/>
    <cellStyle name="40% - Accent4 7 3 3" xfId="32978"/>
    <cellStyle name="40% - Accent4 7 3 3 2" xfId="32979"/>
    <cellStyle name="40% - Accent4 7 3 3 2 2" xfId="32980"/>
    <cellStyle name="40% - Accent4 7 3 3 2 2 2" xfId="32981"/>
    <cellStyle name="40% - Accent4 7 3 3 2 3" xfId="32982"/>
    <cellStyle name="40% - Accent4 7 3 3 3" xfId="32983"/>
    <cellStyle name="40% - Accent4 7 3 3 3 2" xfId="32984"/>
    <cellStyle name="40% - Accent4 7 3 3 4" xfId="32985"/>
    <cellStyle name="40% - Accent4 7 3 4" xfId="32986"/>
    <cellStyle name="40% - Accent4 7 3 4 2" xfId="32987"/>
    <cellStyle name="40% - Accent4 7 3 4 2 2" xfId="32988"/>
    <cellStyle name="40% - Accent4 7 3 4 3" xfId="32989"/>
    <cellStyle name="40% - Accent4 7 3 5" xfId="32990"/>
    <cellStyle name="40% - Accent4 7 3 5 2" xfId="32991"/>
    <cellStyle name="40% - Accent4 7 3 6" xfId="32992"/>
    <cellStyle name="40% - Accent4 7 4" xfId="32993"/>
    <cellStyle name="40% - Accent4 7 4 2" xfId="32994"/>
    <cellStyle name="40% - Accent4 7 4 2 2" xfId="32995"/>
    <cellStyle name="40% - Accent4 7 4 2 2 2" xfId="32996"/>
    <cellStyle name="40% - Accent4 7 4 2 2 2 2" xfId="32997"/>
    <cellStyle name="40% - Accent4 7 4 2 2 3" xfId="32998"/>
    <cellStyle name="40% - Accent4 7 4 2 3" xfId="32999"/>
    <cellStyle name="40% - Accent4 7 4 2 3 2" xfId="33000"/>
    <cellStyle name="40% - Accent4 7 4 2 4" xfId="33001"/>
    <cellStyle name="40% - Accent4 7 4 3" xfId="33002"/>
    <cellStyle name="40% - Accent4 7 4 3 2" xfId="33003"/>
    <cellStyle name="40% - Accent4 7 4 3 2 2" xfId="33004"/>
    <cellStyle name="40% - Accent4 7 4 3 3" xfId="33005"/>
    <cellStyle name="40% - Accent4 7 4 4" xfId="33006"/>
    <cellStyle name="40% - Accent4 7 4 4 2" xfId="33007"/>
    <cellStyle name="40% - Accent4 7 4 5" xfId="33008"/>
    <cellStyle name="40% - Accent4 7 5" xfId="33009"/>
    <cellStyle name="40% - Accent4 7 5 2" xfId="33010"/>
    <cellStyle name="40% - Accent4 7 5 2 2" xfId="33011"/>
    <cellStyle name="40% - Accent4 7 5 2 2 2" xfId="33012"/>
    <cellStyle name="40% - Accent4 7 5 2 3" xfId="33013"/>
    <cellStyle name="40% - Accent4 7 5 3" xfId="33014"/>
    <cellStyle name="40% - Accent4 7 5 3 2" xfId="33015"/>
    <cellStyle name="40% - Accent4 7 5 4" xfId="33016"/>
    <cellStyle name="40% - Accent4 7 6" xfId="33017"/>
    <cellStyle name="40% - Accent4 7 6 2" xfId="33018"/>
    <cellStyle name="40% - Accent4 7 6 2 2" xfId="33019"/>
    <cellStyle name="40% - Accent4 7 6 3" xfId="33020"/>
    <cellStyle name="40% - Accent4 7 7" xfId="33021"/>
    <cellStyle name="40% - Accent4 7 7 2" xfId="33022"/>
    <cellStyle name="40% - Accent4 7 8" xfId="33023"/>
    <cellStyle name="40% - Accent4 8" xfId="33024"/>
    <cellStyle name="40% - Accent4 8 2" xfId="33025"/>
    <cellStyle name="40% - Accent4 8 2 2" xfId="33026"/>
    <cellStyle name="40% - Accent4 8 2 2 2" xfId="33027"/>
    <cellStyle name="40% - Accent4 8 2 2 2 2" xfId="33028"/>
    <cellStyle name="40% - Accent4 8 2 2 2 2 2" xfId="33029"/>
    <cellStyle name="40% - Accent4 8 2 2 2 2 2 2" xfId="33030"/>
    <cellStyle name="40% - Accent4 8 2 2 2 2 2 2 2" xfId="33031"/>
    <cellStyle name="40% - Accent4 8 2 2 2 2 2 3" xfId="33032"/>
    <cellStyle name="40% - Accent4 8 2 2 2 2 3" xfId="33033"/>
    <cellStyle name="40% - Accent4 8 2 2 2 2 3 2" xfId="33034"/>
    <cellStyle name="40% - Accent4 8 2 2 2 2 4" xfId="33035"/>
    <cellStyle name="40% - Accent4 8 2 2 2 3" xfId="33036"/>
    <cellStyle name="40% - Accent4 8 2 2 2 3 2" xfId="33037"/>
    <cellStyle name="40% - Accent4 8 2 2 2 3 2 2" xfId="33038"/>
    <cellStyle name="40% - Accent4 8 2 2 2 3 3" xfId="33039"/>
    <cellStyle name="40% - Accent4 8 2 2 2 4" xfId="33040"/>
    <cellStyle name="40% - Accent4 8 2 2 2 4 2" xfId="33041"/>
    <cellStyle name="40% - Accent4 8 2 2 2 5" xfId="33042"/>
    <cellStyle name="40% - Accent4 8 2 2 3" xfId="33043"/>
    <cellStyle name="40% - Accent4 8 2 2 3 2" xfId="33044"/>
    <cellStyle name="40% - Accent4 8 2 2 3 2 2" xfId="33045"/>
    <cellStyle name="40% - Accent4 8 2 2 3 2 2 2" xfId="33046"/>
    <cellStyle name="40% - Accent4 8 2 2 3 2 3" xfId="33047"/>
    <cellStyle name="40% - Accent4 8 2 2 3 3" xfId="33048"/>
    <cellStyle name="40% - Accent4 8 2 2 3 3 2" xfId="33049"/>
    <cellStyle name="40% - Accent4 8 2 2 3 4" xfId="33050"/>
    <cellStyle name="40% - Accent4 8 2 2 4" xfId="33051"/>
    <cellStyle name="40% - Accent4 8 2 2 4 2" xfId="33052"/>
    <cellStyle name="40% - Accent4 8 2 2 4 2 2" xfId="33053"/>
    <cellStyle name="40% - Accent4 8 2 2 4 3" xfId="33054"/>
    <cellStyle name="40% - Accent4 8 2 2 5" xfId="33055"/>
    <cellStyle name="40% - Accent4 8 2 2 5 2" xfId="33056"/>
    <cellStyle name="40% - Accent4 8 2 2 6" xfId="33057"/>
    <cellStyle name="40% - Accent4 8 2 3" xfId="33058"/>
    <cellStyle name="40% - Accent4 8 2 3 2" xfId="33059"/>
    <cellStyle name="40% - Accent4 8 2 3 2 2" xfId="33060"/>
    <cellStyle name="40% - Accent4 8 2 3 2 2 2" xfId="33061"/>
    <cellStyle name="40% - Accent4 8 2 3 2 2 2 2" xfId="33062"/>
    <cellStyle name="40% - Accent4 8 2 3 2 2 3" xfId="33063"/>
    <cellStyle name="40% - Accent4 8 2 3 2 3" xfId="33064"/>
    <cellStyle name="40% - Accent4 8 2 3 2 3 2" xfId="33065"/>
    <cellStyle name="40% - Accent4 8 2 3 2 4" xfId="33066"/>
    <cellStyle name="40% - Accent4 8 2 3 3" xfId="33067"/>
    <cellStyle name="40% - Accent4 8 2 3 3 2" xfId="33068"/>
    <cellStyle name="40% - Accent4 8 2 3 3 2 2" xfId="33069"/>
    <cellStyle name="40% - Accent4 8 2 3 3 3" xfId="33070"/>
    <cellStyle name="40% - Accent4 8 2 3 4" xfId="33071"/>
    <cellStyle name="40% - Accent4 8 2 3 4 2" xfId="33072"/>
    <cellStyle name="40% - Accent4 8 2 3 5" xfId="33073"/>
    <cellStyle name="40% - Accent4 8 2 4" xfId="33074"/>
    <cellStyle name="40% - Accent4 8 2 4 2" xfId="33075"/>
    <cellStyle name="40% - Accent4 8 2 4 2 2" xfId="33076"/>
    <cellStyle name="40% - Accent4 8 2 4 2 2 2" xfId="33077"/>
    <cellStyle name="40% - Accent4 8 2 4 2 3" xfId="33078"/>
    <cellStyle name="40% - Accent4 8 2 4 3" xfId="33079"/>
    <cellStyle name="40% - Accent4 8 2 4 3 2" xfId="33080"/>
    <cellStyle name="40% - Accent4 8 2 4 4" xfId="33081"/>
    <cellStyle name="40% - Accent4 8 2 5" xfId="33082"/>
    <cellStyle name="40% - Accent4 8 2 5 2" xfId="33083"/>
    <cellStyle name="40% - Accent4 8 2 5 2 2" xfId="33084"/>
    <cellStyle name="40% - Accent4 8 2 5 3" xfId="33085"/>
    <cellStyle name="40% - Accent4 8 2 6" xfId="33086"/>
    <cellStyle name="40% - Accent4 8 2 6 2" xfId="33087"/>
    <cellStyle name="40% - Accent4 8 2 7" xfId="33088"/>
    <cellStyle name="40% - Accent4 8 3" xfId="33089"/>
    <cellStyle name="40% - Accent4 8 3 2" xfId="33090"/>
    <cellStyle name="40% - Accent4 8 3 2 2" xfId="33091"/>
    <cellStyle name="40% - Accent4 8 3 2 2 2" xfId="33092"/>
    <cellStyle name="40% - Accent4 8 3 2 2 2 2" xfId="33093"/>
    <cellStyle name="40% - Accent4 8 3 2 2 2 2 2" xfId="33094"/>
    <cellStyle name="40% - Accent4 8 3 2 2 2 3" xfId="33095"/>
    <cellStyle name="40% - Accent4 8 3 2 2 3" xfId="33096"/>
    <cellStyle name="40% - Accent4 8 3 2 2 3 2" xfId="33097"/>
    <cellStyle name="40% - Accent4 8 3 2 2 4" xfId="33098"/>
    <cellStyle name="40% - Accent4 8 3 2 3" xfId="33099"/>
    <cellStyle name="40% - Accent4 8 3 2 3 2" xfId="33100"/>
    <cellStyle name="40% - Accent4 8 3 2 3 2 2" xfId="33101"/>
    <cellStyle name="40% - Accent4 8 3 2 3 3" xfId="33102"/>
    <cellStyle name="40% - Accent4 8 3 2 4" xfId="33103"/>
    <cellStyle name="40% - Accent4 8 3 2 4 2" xfId="33104"/>
    <cellStyle name="40% - Accent4 8 3 2 5" xfId="33105"/>
    <cellStyle name="40% - Accent4 8 3 3" xfId="33106"/>
    <cellStyle name="40% - Accent4 8 3 3 2" xfId="33107"/>
    <cellStyle name="40% - Accent4 8 3 3 2 2" xfId="33108"/>
    <cellStyle name="40% - Accent4 8 3 3 2 2 2" xfId="33109"/>
    <cellStyle name="40% - Accent4 8 3 3 2 3" xfId="33110"/>
    <cellStyle name="40% - Accent4 8 3 3 3" xfId="33111"/>
    <cellStyle name="40% - Accent4 8 3 3 3 2" xfId="33112"/>
    <cellStyle name="40% - Accent4 8 3 3 4" xfId="33113"/>
    <cellStyle name="40% - Accent4 8 3 4" xfId="33114"/>
    <cellStyle name="40% - Accent4 8 3 4 2" xfId="33115"/>
    <cellStyle name="40% - Accent4 8 3 4 2 2" xfId="33116"/>
    <cellStyle name="40% - Accent4 8 3 4 3" xfId="33117"/>
    <cellStyle name="40% - Accent4 8 3 5" xfId="33118"/>
    <cellStyle name="40% - Accent4 8 3 5 2" xfId="33119"/>
    <cellStyle name="40% - Accent4 8 3 6" xfId="33120"/>
    <cellStyle name="40% - Accent4 8 4" xfId="33121"/>
    <cellStyle name="40% - Accent4 8 4 2" xfId="33122"/>
    <cellStyle name="40% - Accent4 8 4 2 2" xfId="33123"/>
    <cellStyle name="40% - Accent4 8 4 2 2 2" xfId="33124"/>
    <cellStyle name="40% - Accent4 8 4 2 2 2 2" xfId="33125"/>
    <cellStyle name="40% - Accent4 8 4 2 2 3" xfId="33126"/>
    <cellStyle name="40% - Accent4 8 4 2 3" xfId="33127"/>
    <cellStyle name="40% - Accent4 8 4 2 3 2" xfId="33128"/>
    <cellStyle name="40% - Accent4 8 4 2 4" xfId="33129"/>
    <cellStyle name="40% - Accent4 8 4 3" xfId="33130"/>
    <cellStyle name="40% - Accent4 8 4 3 2" xfId="33131"/>
    <cellStyle name="40% - Accent4 8 4 3 2 2" xfId="33132"/>
    <cellStyle name="40% - Accent4 8 4 3 3" xfId="33133"/>
    <cellStyle name="40% - Accent4 8 4 4" xfId="33134"/>
    <cellStyle name="40% - Accent4 8 4 4 2" xfId="33135"/>
    <cellStyle name="40% - Accent4 8 4 5" xfId="33136"/>
    <cellStyle name="40% - Accent4 8 5" xfId="33137"/>
    <cellStyle name="40% - Accent4 8 5 2" xfId="33138"/>
    <cellStyle name="40% - Accent4 8 5 2 2" xfId="33139"/>
    <cellStyle name="40% - Accent4 8 5 2 2 2" xfId="33140"/>
    <cellStyle name="40% - Accent4 8 5 2 3" xfId="33141"/>
    <cellStyle name="40% - Accent4 8 5 3" xfId="33142"/>
    <cellStyle name="40% - Accent4 8 5 3 2" xfId="33143"/>
    <cellStyle name="40% - Accent4 8 5 4" xfId="33144"/>
    <cellStyle name="40% - Accent4 8 6" xfId="33145"/>
    <cellStyle name="40% - Accent4 8 6 2" xfId="33146"/>
    <cellStyle name="40% - Accent4 8 6 2 2" xfId="33147"/>
    <cellStyle name="40% - Accent4 8 6 3" xfId="33148"/>
    <cellStyle name="40% - Accent4 8 7" xfId="33149"/>
    <cellStyle name="40% - Accent4 8 7 2" xfId="33150"/>
    <cellStyle name="40% - Accent4 8 8" xfId="33151"/>
    <cellStyle name="40% - Accent4 9" xfId="33152"/>
    <cellStyle name="40% - Accent4 9 2" xfId="33153"/>
    <cellStyle name="40% - Accent4 9 2 2" xfId="33154"/>
    <cellStyle name="40% - Accent4 9 2 2 2" xfId="33155"/>
    <cellStyle name="40% - Accent4 9 2 2 2 2" xfId="33156"/>
    <cellStyle name="40% - Accent4 9 2 2 2 2 2" xfId="33157"/>
    <cellStyle name="40% - Accent4 9 2 2 2 2 2 2" xfId="33158"/>
    <cellStyle name="40% - Accent4 9 2 2 2 2 2 2 2" xfId="33159"/>
    <cellStyle name="40% - Accent4 9 2 2 2 2 2 3" xfId="33160"/>
    <cellStyle name="40% - Accent4 9 2 2 2 2 3" xfId="33161"/>
    <cellStyle name="40% - Accent4 9 2 2 2 2 3 2" xfId="33162"/>
    <cellStyle name="40% - Accent4 9 2 2 2 2 4" xfId="33163"/>
    <cellStyle name="40% - Accent4 9 2 2 2 3" xfId="33164"/>
    <cellStyle name="40% - Accent4 9 2 2 2 3 2" xfId="33165"/>
    <cellStyle name="40% - Accent4 9 2 2 2 3 2 2" xfId="33166"/>
    <cellStyle name="40% - Accent4 9 2 2 2 3 3" xfId="33167"/>
    <cellStyle name="40% - Accent4 9 2 2 2 4" xfId="33168"/>
    <cellStyle name="40% - Accent4 9 2 2 2 4 2" xfId="33169"/>
    <cellStyle name="40% - Accent4 9 2 2 2 5" xfId="33170"/>
    <cellStyle name="40% - Accent4 9 2 2 3" xfId="33171"/>
    <cellStyle name="40% - Accent4 9 2 2 3 2" xfId="33172"/>
    <cellStyle name="40% - Accent4 9 2 2 3 2 2" xfId="33173"/>
    <cellStyle name="40% - Accent4 9 2 2 3 2 2 2" xfId="33174"/>
    <cellStyle name="40% - Accent4 9 2 2 3 2 3" xfId="33175"/>
    <cellStyle name="40% - Accent4 9 2 2 3 3" xfId="33176"/>
    <cellStyle name="40% - Accent4 9 2 2 3 3 2" xfId="33177"/>
    <cellStyle name="40% - Accent4 9 2 2 3 4" xfId="33178"/>
    <cellStyle name="40% - Accent4 9 2 2 4" xfId="33179"/>
    <cellStyle name="40% - Accent4 9 2 2 4 2" xfId="33180"/>
    <cellStyle name="40% - Accent4 9 2 2 4 2 2" xfId="33181"/>
    <cellStyle name="40% - Accent4 9 2 2 4 3" xfId="33182"/>
    <cellStyle name="40% - Accent4 9 2 2 5" xfId="33183"/>
    <cellStyle name="40% - Accent4 9 2 2 5 2" xfId="33184"/>
    <cellStyle name="40% - Accent4 9 2 2 6" xfId="33185"/>
    <cellStyle name="40% - Accent4 9 2 3" xfId="33186"/>
    <cellStyle name="40% - Accent4 9 2 3 2" xfId="33187"/>
    <cellStyle name="40% - Accent4 9 2 3 2 2" xfId="33188"/>
    <cellStyle name="40% - Accent4 9 2 3 2 2 2" xfId="33189"/>
    <cellStyle name="40% - Accent4 9 2 3 2 2 2 2" xfId="33190"/>
    <cellStyle name="40% - Accent4 9 2 3 2 2 3" xfId="33191"/>
    <cellStyle name="40% - Accent4 9 2 3 2 3" xfId="33192"/>
    <cellStyle name="40% - Accent4 9 2 3 2 3 2" xfId="33193"/>
    <cellStyle name="40% - Accent4 9 2 3 2 4" xfId="33194"/>
    <cellStyle name="40% - Accent4 9 2 3 3" xfId="33195"/>
    <cellStyle name="40% - Accent4 9 2 3 3 2" xfId="33196"/>
    <cellStyle name="40% - Accent4 9 2 3 3 2 2" xfId="33197"/>
    <cellStyle name="40% - Accent4 9 2 3 3 3" xfId="33198"/>
    <cellStyle name="40% - Accent4 9 2 3 4" xfId="33199"/>
    <cellStyle name="40% - Accent4 9 2 3 4 2" xfId="33200"/>
    <cellStyle name="40% - Accent4 9 2 3 5" xfId="33201"/>
    <cellStyle name="40% - Accent4 9 2 4" xfId="33202"/>
    <cellStyle name="40% - Accent4 9 2 4 2" xfId="33203"/>
    <cellStyle name="40% - Accent4 9 2 4 2 2" xfId="33204"/>
    <cellStyle name="40% - Accent4 9 2 4 2 2 2" xfId="33205"/>
    <cellStyle name="40% - Accent4 9 2 4 2 3" xfId="33206"/>
    <cellStyle name="40% - Accent4 9 2 4 3" xfId="33207"/>
    <cellStyle name="40% - Accent4 9 2 4 3 2" xfId="33208"/>
    <cellStyle name="40% - Accent4 9 2 4 4" xfId="33209"/>
    <cellStyle name="40% - Accent4 9 2 5" xfId="33210"/>
    <cellStyle name="40% - Accent4 9 2 5 2" xfId="33211"/>
    <cellStyle name="40% - Accent4 9 2 5 2 2" xfId="33212"/>
    <cellStyle name="40% - Accent4 9 2 5 3" xfId="33213"/>
    <cellStyle name="40% - Accent4 9 2 6" xfId="33214"/>
    <cellStyle name="40% - Accent4 9 2 6 2" xfId="33215"/>
    <cellStyle name="40% - Accent4 9 2 7" xfId="33216"/>
    <cellStyle name="40% - Accent4 9 3" xfId="33217"/>
    <cellStyle name="40% - Accent4 9 3 2" xfId="33218"/>
    <cellStyle name="40% - Accent4 9 3 2 2" xfId="33219"/>
    <cellStyle name="40% - Accent4 9 3 2 2 2" xfId="33220"/>
    <cellStyle name="40% - Accent4 9 3 2 2 2 2" xfId="33221"/>
    <cellStyle name="40% - Accent4 9 3 2 2 2 2 2" xfId="33222"/>
    <cellStyle name="40% - Accent4 9 3 2 2 2 3" xfId="33223"/>
    <cellStyle name="40% - Accent4 9 3 2 2 3" xfId="33224"/>
    <cellStyle name="40% - Accent4 9 3 2 2 3 2" xfId="33225"/>
    <cellStyle name="40% - Accent4 9 3 2 2 4" xfId="33226"/>
    <cellStyle name="40% - Accent4 9 3 2 3" xfId="33227"/>
    <cellStyle name="40% - Accent4 9 3 2 3 2" xfId="33228"/>
    <cellStyle name="40% - Accent4 9 3 2 3 2 2" xfId="33229"/>
    <cellStyle name="40% - Accent4 9 3 2 3 3" xfId="33230"/>
    <cellStyle name="40% - Accent4 9 3 2 4" xfId="33231"/>
    <cellStyle name="40% - Accent4 9 3 2 4 2" xfId="33232"/>
    <cellStyle name="40% - Accent4 9 3 2 5" xfId="33233"/>
    <cellStyle name="40% - Accent4 9 3 3" xfId="33234"/>
    <cellStyle name="40% - Accent4 9 3 3 2" xfId="33235"/>
    <cellStyle name="40% - Accent4 9 3 3 2 2" xfId="33236"/>
    <cellStyle name="40% - Accent4 9 3 3 2 2 2" xfId="33237"/>
    <cellStyle name="40% - Accent4 9 3 3 2 3" xfId="33238"/>
    <cellStyle name="40% - Accent4 9 3 3 3" xfId="33239"/>
    <cellStyle name="40% - Accent4 9 3 3 3 2" xfId="33240"/>
    <cellStyle name="40% - Accent4 9 3 3 4" xfId="33241"/>
    <cellStyle name="40% - Accent4 9 3 4" xfId="33242"/>
    <cellStyle name="40% - Accent4 9 3 4 2" xfId="33243"/>
    <cellStyle name="40% - Accent4 9 3 4 2 2" xfId="33244"/>
    <cellStyle name="40% - Accent4 9 3 4 3" xfId="33245"/>
    <cellStyle name="40% - Accent4 9 3 5" xfId="33246"/>
    <cellStyle name="40% - Accent4 9 3 5 2" xfId="33247"/>
    <cellStyle name="40% - Accent4 9 3 6" xfId="33248"/>
    <cellStyle name="40% - Accent4 9 4" xfId="33249"/>
    <cellStyle name="40% - Accent4 9 4 2" xfId="33250"/>
    <cellStyle name="40% - Accent4 9 4 2 2" xfId="33251"/>
    <cellStyle name="40% - Accent4 9 4 2 2 2" xfId="33252"/>
    <cellStyle name="40% - Accent4 9 4 2 2 2 2" xfId="33253"/>
    <cellStyle name="40% - Accent4 9 4 2 2 3" xfId="33254"/>
    <cellStyle name="40% - Accent4 9 4 2 3" xfId="33255"/>
    <cellStyle name="40% - Accent4 9 4 2 3 2" xfId="33256"/>
    <cellStyle name="40% - Accent4 9 4 2 4" xfId="33257"/>
    <cellStyle name="40% - Accent4 9 4 3" xfId="33258"/>
    <cellStyle name="40% - Accent4 9 4 3 2" xfId="33259"/>
    <cellStyle name="40% - Accent4 9 4 3 2 2" xfId="33260"/>
    <cellStyle name="40% - Accent4 9 4 3 3" xfId="33261"/>
    <cellStyle name="40% - Accent4 9 4 4" xfId="33262"/>
    <cellStyle name="40% - Accent4 9 4 4 2" xfId="33263"/>
    <cellStyle name="40% - Accent4 9 4 5" xfId="33264"/>
    <cellStyle name="40% - Accent4 9 5" xfId="33265"/>
    <cellStyle name="40% - Accent4 9 5 2" xfId="33266"/>
    <cellStyle name="40% - Accent4 9 5 2 2" xfId="33267"/>
    <cellStyle name="40% - Accent4 9 5 2 2 2" xfId="33268"/>
    <cellStyle name="40% - Accent4 9 5 2 3" xfId="33269"/>
    <cellStyle name="40% - Accent4 9 5 3" xfId="33270"/>
    <cellStyle name="40% - Accent4 9 5 3 2" xfId="33271"/>
    <cellStyle name="40% - Accent4 9 5 4" xfId="33272"/>
    <cellStyle name="40% - Accent4 9 6" xfId="33273"/>
    <cellStyle name="40% - Accent4 9 6 2" xfId="33274"/>
    <cellStyle name="40% - Accent4 9 6 2 2" xfId="33275"/>
    <cellStyle name="40% - Accent4 9 6 3" xfId="33276"/>
    <cellStyle name="40% - Accent4 9 7" xfId="33277"/>
    <cellStyle name="40% - Accent4 9 7 2" xfId="33278"/>
    <cellStyle name="40% - Accent4 9 8" xfId="33279"/>
    <cellStyle name="40% - Accent5 10" xfId="33280"/>
    <cellStyle name="40% - Accent5 10 2" xfId="33281"/>
    <cellStyle name="40% - Accent5 10 2 2" xfId="33282"/>
    <cellStyle name="40% - Accent5 10 2 2 2" xfId="33283"/>
    <cellStyle name="40% - Accent5 10 2 2 2 2" xfId="33284"/>
    <cellStyle name="40% - Accent5 10 2 2 2 2 2" xfId="33285"/>
    <cellStyle name="40% - Accent5 10 2 2 2 2 2 2" xfId="33286"/>
    <cellStyle name="40% - Accent5 10 2 2 2 2 2 2 2" xfId="33287"/>
    <cellStyle name="40% - Accent5 10 2 2 2 2 2 3" xfId="33288"/>
    <cellStyle name="40% - Accent5 10 2 2 2 2 3" xfId="33289"/>
    <cellStyle name="40% - Accent5 10 2 2 2 2 3 2" xfId="33290"/>
    <cellStyle name="40% - Accent5 10 2 2 2 2 4" xfId="33291"/>
    <cellStyle name="40% - Accent5 10 2 2 2 3" xfId="33292"/>
    <cellStyle name="40% - Accent5 10 2 2 2 3 2" xfId="33293"/>
    <cellStyle name="40% - Accent5 10 2 2 2 3 2 2" xfId="33294"/>
    <cellStyle name="40% - Accent5 10 2 2 2 3 3" xfId="33295"/>
    <cellStyle name="40% - Accent5 10 2 2 2 4" xfId="33296"/>
    <cellStyle name="40% - Accent5 10 2 2 2 4 2" xfId="33297"/>
    <cellStyle name="40% - Accent5 10 2 2 2 5" xfId="33298"/>
    <cellStyle name="40% - Accent5 10 2 2 3" xfId="33299"/>
    <cellStyle name="40% - Accent5 10 2 2 3 2" xfId="33300"/>
    <cellStyle name="40% - Accent5 10 2 2 3 2 2" xfId="33301"/>
    <cellStyle name="40% - Accent5 10 2 2 3 2 2 2" xfId="33302"/>
    <cellStyle name="40% - Accent5 10 2 2 3 2 3" xfId="33303"/>
    <cellStyle name="40% - Accent5 10 2 2 3 3" xfId="33304"/>
    <cellStyle name="40% - Accent5 10 2 2 3 3 2" xfId="33305"/>
    <cellStyle name="40% - Accent5 10 2 2 3 4" xfId="33306"/>
    <cellStyle name="40% - Accent5 10 2 2 4" xfId="33307"/>
    <cellStyle name="40% - Accent5 10 2 2 4 2" xfId="33308"/>
    <cellStyle name="40% - Accent5 10 2 2 4 2 2" xfId="33309"/>
    <cellStyle name="40% - Accent5 10 2 2 4 3" xfId="33310"/>
    <cellStyle name="40% - Accent5 10 2 2 5" xfId="33311"/>
    <cellStyle name="40% - Accent5 10 2 2 5 2" xfId="33312"/>
    <cellStyle name="40% - Accent5 10 2 2 6" xfId="33313"/>
    <cellStyle name="40% - Accent5 10 2 3" xfId="33314"/>
    <cellStyle name="40% - Accent5 10 2 3 2" xfId="33315"/>
    <cellStyle name="40% - Accent5 10 2 3 2 2" xfId="33316"/>
    <cellStyle name="40% - Accent5 10 2 3 2 2 2" xfId="33317"/>
    <cellStyle name="40% - Accent5 10 2 3 2 2 2 2" xfId="33318"/>
    <cellStyle name="40% - Accent5 10 2 3 2 2 3" xfId="33319"/>
    <cellStyle name="40% - Accent5 10 2 3 2 3" xfId="33320"/>
    <cellStyle name="40% - Accent5 10 2 3 2 3 2" xfId="33321"/>
    <cellStyle name="40% - Accent5 10 2 3 2 4" xfId="33322"/>
    <cellStyle name="40% - Accent5 10 2 3 3" xfId="33323"/>
    <cellStyle name="40% - Accent5 10 2 3 3 2" xfId="33324"/>
    <cellStyle name="40% - Accent5 10 2 3 3 2 2" xfId="33325"/>
    <cellStyle name="40% - Accent5 10 2 3 3 3" xfId="33326"/>
    <cellStyle name="40% - Accent5 10 2 3 4" xfId="33327"/>
    <cellStyle name="40% - Accent5 10 2 3 4 2" xfId="33328"/>
    <cellStyle name="40% - Accent5 10 2 3 5" xfId="33329"/>
    <cellStyle name="40% - Accent5 10 2 4" xfId="33330"/>
    <cellStyle name="40% - Accent5 10 2 4 2" xfId="33331"/>
    <cellStyle name="40% - Accent5 10 2 4 2 2" xfId="33332"/>
    <cellStyle name="40% - Accent5 10 2 4 2 2 2" xfId="33333"/>
    <cellStyle name="40% - Accent5 10 2 4 2 3" xfId="33334"/>
    <cellStyle name="40% - Accent5 10 2 4 3" xfId="33335"/>
    <cellStyle name="40% - Accent5 10 2 4 3 2" xfId="33336"/>
    <cellStyle name="40% - Accent5 10 2 4 4" xfId="33337"/>
    <cellStyle name="40% - Accent5 10 2 5" xfId="33338"/>
    <cellStyle name="40% - Accent5 10 2 5 2" xfId="33339"/>
    <cellStyle name="40% - Accent5 10 2 5 2 2" xfId="33340"/>
    <cellStyle name="40% - Accent5 10 2 5 3" xfId="33341"/>
    <cellStyle name="40% - Accent5 10 2 6" xfId="33342"/>
    <cellStyle name="40% - Accent5 10 2 6 2" xfId="33343"/>
    <cellStyle name="40% - Accent5 10 2 7" xfId="33344"/>
    <cellStyle name="40% - Accent5 10 3" xfId="33345"/>
    <cellStyle name="40% - Accent5 10 3 2" xfId="33346"/>
    <cellStyle name="40% - Accent5 10 3 2 2" xfId="33347"/>
    <cellStyle name="40% - Accent5 10 3 2 2 2" xfId="33348"/>
    <cellStyle name="40% - Accent5 10 3 2 2 2 2" xfId="33349"/>
    <cellStyle name="40% - Accent5 10 3 2 2 2 2 2" xfId="33350"/>
    <cellStyle name="40% - Accent5 10 3 2 2 2 3" xfId="33351"/>
    <cellStyle name="40% - Accent5 10 3 2 2 3" xfId="33352"/>
    <cellStyle name="40% - Accent5 10 3 2 2 3 2" xfId="33353"/>
    <cellStyle name="40% - Accent5 10 3 2 2 4" xfId="33354"/>
    <cellStyle name="40% - Accent5 10 3 2 3" xfId="33355"/>
    <cellStyle name="40% - Accent5 10 3 2 3 2" xfId="33356"/>
    <cellStyle name="40% - Accent5 10 3 2 3 2 2" xfId="33357"/>
    <cellStyle name="40% - Accent5 10 3 2 3 3" xfId="33358"/>
    <cellStyle name="40% - Accent5 10 3 2 4" xfId="33359"/>
    <cellStyle name="40% - Accent5 10 3 2 4 2" xfId="33360"/>
    <cellStyle name="40% - Accent5 10 3 2 5" xfId="33361"/>
    <cellStyle name="40% - Accent5 10 3 3" xfId="33362"/>
    <cellStyle name="40% - Accent5 10 3 3 2" xfId="33363"/>
    <cellStyle name="40% - Accent5 10 3 3 2 2" xfId="33364"/>
    <cellStyle name="40% - Accent5 10 3 3 2 2 2" xfId="33365"/>
    <cellStyle name="40% - Accent5 10 3 3 2 3" xfId="33366"/>
    <cellStyle name="40% - Accent5 10 3 3 3" xfId="33367"/>
    <cellStyle name="40% - Accent5 10 3 3 3 2" xfId="33368"/>
    <cellStyle name="40% - Accent5 10 3 3 4" xfId="33369"/>
    <cellStyle name="40% - Accent5 10 3 4" xfId="33370"/>
    <cellStyle name="40% - Accent5 10 3 4 2" xfId="33371"/>
    <cellStyle name="40% - Accent5 10 3 4 2 2" xfId="33372"/>
    <cellStyle name="40% - Accent5 10 3 4 3" xfId="33373"/>
    <cellStyle name="40% - Accent5 10 3 5" xfId="33374"/>
    <cellStyle name="40% - Accent5 10 3 5 2" xfId="33375"/>
    <cellStyle name="40% - Accent5 10 3 6" xfId="33376"/>
    <cellStyle name="40% - Accent5 10 4" xfId="33377"/>
    <cellStyle name="40% - Accent5 10 4 2" xfId="33378"/>
    <cellStyle name="40% - Accent5 10 4 2 2" xfId="33379"/>
    <cellStyle name="40% - Accent5 10 4 2 2 2" xfId="33380"/>
    <cellStyle name="40% - Accent5 10 4 2 2 2 2" xfId="33381"/>
    <cellStyle name="40% - Accent5 10 4 2 2 3" xfId="33382"/>
    <cellStyle name="40% - Accent5 10 4 2 3" xfId="33383"/>
    <cellStyle name="40% - Accent5 10 4 2 3 2" xfId="33384"/>
    <cellStyle name="40% - Accent5 10 4 2 4" xfId="33385"/>
    <cellStyle name="40% - Accent5 10 4 3" xfId="33386"/>
    <cellStyle name="40% - Accent5 10 4 3 2" xfId="33387"/>
    <cellStyle name="40% - Accent5 10 4 3 2 2" xfId="33388"/>
    <cellStyle name="40% - Accent5 10 4 3 3" xfId="33389"/>
    <cellStyle name="40% - Accent5 10 4 4" xfId="33390"/>
    <cellStyle name="40% - Accent5 10 4 4 2" xfId="33391"/>
    <cellStyle name="40% - Accent5 10 4 5" xfId="33392"/>
    <cellStyle name="40% - Accent5 10 5" xfId="33393"/>
    <cellStyle name="40% - Accent5 10 5 2" xfId="33394"/>
    <cellStyle name="40% - Accent5 10 5 2 2" xfId="33395"/>
    <cellStyle name="40% - Accent5 10 5 2 2 2" xfId="33396"/>
    <cellStyle name="40% - Accent5 10 5 2 3" xfId="33397"/>
    <cellStyle name="40% - Accent5 10 5 3" xfId="33398"/>
    <cellStyle name="40% - Accent5 10 5 3 2" xfId="33399"/>
    <cellStyle name="40% - Accent5 10 5 4" xfId="33400"/>
    <cellStyle name="40% - Accent5 10 6" xfId="33401"/>
    <cellStyle name="40% - Accent5 10 6 2" xfId="33402"/>
    <cellStyle name="40% - Accent5 10 6 2 2" xfId="33403"/>
    <cellStyle name="40% - Accent5 10 6 3" xfId="33404"/>
    <cellStyle name="40% - Accent5 10 7" xfId="33405"/>
    <cellStyle name="40% - Accent5 10 7 2" xfId="33406"/>
    <cellStyle name="40% - Accent5 10 8" xfId="33407"/>
    <cellStyle name="40% - Accent5 11" xfId="33408"/>
    <cellStyle name="40% - Accent5 11 2" xfId="33409"/>
    <cellStyle name="40% - Accent5 11 2 2" xfId="33410"/>
    <cellStyle name="40% - Accent5 11 2 2 2" xfId="33411"/>
    <cellStyle name="40% - Accent5 11 2 2 2 2" xfId="33412"/>
    <cellStyle name="40% - Accent5 11 2 2 2 2 2" xfId="33413"/>
    <cellStyle name="40% - Accent5 11 2 2 2 2 2 2" xfId="33414"/>
    <cellStyle name="40% - Accent5 11 2 2 2 2 2 2 2" xfId="33415"/>
    <cellStyle name="40% - Accent5 11 2 2 2 2 2 3" xfId="33416"/>
    <cellStyle name="40% - Accent5 11 2 2 2 2 3" xfId="33417"/>
    <cellStyle name="40% - Accent5 11 2 2 2 2 3 2" xfId="33418"/>
    <cellStyle name="40% - Accent5 11 2 2 2 2 4" xfId="33419"/>
    <cellStyle name="40% - Accent5 11 2 2 2 3" xfId="33420"/>
    <cellStyle name="40% - Accent5 11 2 2 2 3 2" xfId="33421"/>
    <cellStyle name="40% - Accent5 11 2 2 2 3 2 2" xfId="33422"/>
    <cellStyle name="40% - Accent5 11 2 2 2 3 3" xfId="33423"/>
    <cellStyle name="40% - Accent5 11 2 2 2 4" xfId="33424"/>
    <cellStyle name="40% - Accent5 11 2 2 2 4 2" xfId="33425"/>
    <cellStyle name="40% - Accent5 11 2 2 2 5" xfId="33426"/>
    <cellStyle name="40% - Accent5 11 2 2 3" xfId="33427"/>
    <cellStyle name="40% - Accent5 11 2 2 3 2" xfId="33428"/>
    <cellStyle name="40% - Accent5 11 2 2 3 2 2" xfId="33429"/>
    <cellStyle name="40% - Accent5 11 2 2 3 2 2 2" xfId="33430"/>
    <cellStyle name="40% - Accent5 11 2 2 3 2 3" xfId="33431"/>
    <cellStyle name="40% - Accent5 11 2 2 3 3" xfId="33432"/>
    <cellStyle name="40% - Accent5 11 2 2 3 3 2" xfId="33433"/>
    <cellStyle name="40% - Accent5 11 2 2 3 4" xfId="33434"/>
    <cellStyle name="40% - Accent5 11 2 2 4" xfId="33435"/>
    <cellStyle name="40% - Accent5 11 2 2 4 2" xfId="33436"/>
    <cellStyle name="40% - Accent5 11 2 2 4 2 2" xfId="33437"/>
    <cellStyle name="40% - Accent5 11 2 2 4 3" xfId="33438"/>
    <cellStyle name="40% - Accent5 11 2 2 5" xfId="33439"/>
    <cellStyle name="40% - Accent5 11 2 2 5 2" xfId="33440"/>
    <cellStyle name="40% - Accent5 11 2 2 6" xfId="33441"/>
    <cellStyle name="40% - Accent5 11 2 3" xfId="33442"/>
    <cellStyle name="40% - Accent5 11 2 3 2" xfId="33443"/>
    <cellStyle name="40% - Accent5 11 2 3 2 2" xfId="33444"/>
    <cellStyle name="40% - Accent5 11 2 3 2 2 2" xfId="33445"/>
    <cellStyle name="40% - Accent5 11 2 3 2 2 2 2" xfId="33446"/>
    <cellStyle name="40% - Accent5 11 2 3 2 2 3" xfId="33447"/>
    <cellStyle name="40% - Accent5 11 2 3 2 3" xfId="33448"/>
    <cellStyle name="40% - Accent5 11 2 3 2 3 2" xfId="33449"/>
    <cellStyle name="40% - Accent5 11 2 3 2 4" xfId="33450"/>
    <cellStyle name="40% - Accent5 11 2 3 3" xfId="33451"/>
    <cellStyle name="40% - Accent5 11 2 3 3 2" xfId="33452"/>
    <cellStyle name="40% - Accent5 11 2 3 3 2 2" xfId="33453"/>
    <cellStyle name="40% - Accent5 11 2 3 3 3" xfId="33454"/>
    <cellStyle name="40% - Accent5 11 2 3 4" xfId="33455"/>
    <cellStyle name="40% - Accent5 11 2 3 4 2" xfId="33456"/>
    <cellStyle name="40% - Accent5 11 2 3 5" xfId="33457"/>
    <cellStyle name="40% - Accent5 11 2 4" xfId="33458"/>
    <cellStyle name="40% - Accent5 11 2 4 2" xfId="33459"/>
    <cellStyle name="40% - Accent5 11 2 4 2 2" xfId="33460"/>
    <cellStyle name="40% - Accent5 11 2 4 2 2 2" xfId="33461"/>
    <cellStyle name="40% - Accent5 11 2 4 2 3" xfId="33462"/>
    <cellStyle name="40% - Accent5 11 2 4 3" xfId="33463"/>
    <cellStyle name="40% - Accent5 11 2 4 3 2" xfId="33464"/>
    <cellStyle name="40% - Accent5 11 2 4 4" xfId="33465"/>
    <cellStyle name="40% - Accent5 11 2 5" xfId="33466"/>
    <cellStyle name="40% - Accent5 11 2 5 2" xfId="33467"/>
    <cellStyle name="40% - Accent5 11 2 5 2 2" xfId="33468"/>
    <cellStyle name="40% - Accent5 11 2 5 3" xfId="33469"/>
    <cellStyle name="40% - Accent5 11 2 6" xfId="33470"/>
    <cellStyle name="40% - Accent5 11 2 6 2" xfId="33471"/>
    <cellStyle name="40% - Accent5 11 2 7" xfId="33472"/>
    <cellStyle name="40% - Accent5 11 3" xfId="33473"/>
    <cellStyle name="40% - Accent5 11 3 2" xfId="33474"/>
    <cellStyle name="40% - Accent5 11 3 2 2" xfId="33475"/>
    <cellStyle name="40% - Accent5 11 3 2 2 2" xfId="33476"/>
    <cellStyle name="40% - Accent5 11 3 2 2 2 2" xfId="33477"/>
    <cellStyle name="40% - Accent5 11 3 2 2 2 2 2" xfId="33478"/>
    <cellStyle name="40% - Accent5 11 3 2 2 2 3" xfId="33479"/>
    <cellStyle name="40% - Accent5 11 3 2 2 3" xfId="33480"/>
    <cellStyle name="40% - Accent5 11 3 2 2 3 2" xfId="33481"/>
    <cellStyle name="40% - Accent5 11 3 2 2 4" xfId="33482"/>
    <cellStyle name="40% - Accent5 11 3 2 3" xfId="33483"/>
    <cellStyle name="40% - Accent5 11 3 2 3 2" xfId="33484"/>
    <cellStyle name="40% - Accent5 11 3 2 3 2 2" xfId="33485"/>
    <cellStyle name="40% - Accent5 11 3 2 3 3" xfId="33486"/>
    <cellStyle name="40% - Accent5 11 3 2 4" xfId="33487"/>
    <cellStyle name="40% - Accent5 11 3 2 4 2" xfId="33488"/>
    <cellStyle name="40% - Accent5 11 3 2 5" xfId="33489"/>
    <cellStyle name="40% - Accent5 11 3 3" xfId="33490"/>
    <cellStyle name="40% - Accent5 11 3 3 2" xfId="33491"/>
    <cellStyle name="40% - Accent5 11 3 3 2 2" xfId="33492"/>
    <cellStyle name="40% - Accent5 11 3 3 2 2 2" xfId="33493"/>
    <cellStyle name="40% - Accent5 11 3 3 2 3" xfId="33494"/>
    <cellStyle name="40% - Accent5 11 3 3 3" xfId="33495"/>
    <cellStyle name="40% - Accent5 11 3 3 3 2" xfId="33496"/>
    <cellStyle name="40% - Accent5 11 3 3 4" xfId="33497"/>
    <cellStyle name="40% - Accent5 11 3 4" xfId="33498"/>
    <cellStyle name="40% - Accent5 11 3 4 2" xfId="33499"/>
    <cellStyle name="40% - Accent5 11 3 4 2 2" xfId="33500"/>
    <cellStyle name="40% - Accent5 11 3 4 3" xfId="33501"/>
    <cellStyle name="40% - Accent5 11 3 5" xfId="33502"/>
    <cellStyle name="40% - Accent5 11 3 5 2" xfId="33503"/>
    <cellStyle name="40% - Accent5 11 3 6" xfId="33504"/>
    <cellStyle name="40% - Accent5 11 4" xfId="33505"/>
    <cellStyle name="40% - Accent5 11 4 2" xfId="33506"/>
    <cellStyle name="40% - Accent5 11 4 2 2" xfId="33507"/>
    <cellStyle name="40% - Accent5 11 4 2 2 2" xfId="33508"/>
    <cellStyle name="40% - Accent5 11 4 2 2 2 2" xfId="33509"/>
    <cellStyle name="40% - Accent5 11 4 2 2 3" xfId="33510"/>
    <cellStyle name="40% - Accent5 11 4 2 3" xfId="33511"/>
    <cellStyle name="40% - Accent5 11 4 2 3 2" xfId="33512"/>
    <cellStyle name="40% - Accent5 11 4 2 4" xfId="33513"/>
    <cellStyle name="40% - Accent5 11 4 3" xfId="33514"/>
    <cellStyle name="40% - Accent5 11 4 3 2" xfId="33515"/>
    <cellStyle name="40% - Accent5 11 4 3 2 2" xfId="33516"/>
    <cellStyle name="40% - Accent5 11 4 3 3" xfId="33517"/>
    <cellStyle name="40% - Accent5 11 4 4" xfId="33518"/>
    <cellStyle name="40% - Accent5 11 4 4 2" xfId="33519"/>
    <cellStyle name="40% - Accent5 11 4 5" xfId="33520"/>
    <cellStyle name="40% - Accent5 11 5" xfId="33521"/>
    <cellStyle name="40% - Accent5 11 5 2" xfId="33522"/>
    <cellStyle name="40% - Accent5 11 5 2 2" xfId="33523"/>
    <cellStyle name="40% - Accent5 11 5 2 2 2" xfId="33524"/>
    <cellStyle name="40% - Accent5 11 5 2 3" xfId="33525"/>
    <cellStyle name="40% - Accent5 11 5 3" xfId="33526"/>
    <cellStyle name="40% - Accent5 11 5 3 2" xfId="33527"/>
    <cellStyle name="40% - Accent5 11 5 4" xfId="33528"/>
    <cellStyle name="40% - Accent5 11 6" xfId="33529"/>
    <cellStyle name="40% - Accent5 11 6 2" xfId="33530"/>
    <cellStyle name="40% - Accent5 11 6 2 2" xfId="33531"/>
    <cellStyle name="40% - Accent5 11 6 3" xfId="33532"/>
    <cellStyle name="40% - Accent5 11 7" xfId="33533"/>
    <cellStyle name="40% - Accent5 11 7 2" xfId="33534"/>
    <cellStyle name="40% - Accent5 11 8" xfId="33535"/>
    <cellStyle name="40% - Accent5 12" xfId="33536"/>
    <cellStyle name="40% - Accent5 12 2" xfId="33537"/>
    <cellStyle name="40% - Accent5 12 2 2" xfId="33538"/>
    <cellStyle name="40% - Accent5 12 2 2 2" xfId="33539"/>
    <cellStyle name="40% - Accent5 12 2 2 2 2" xfId="33540"/>
    <cellStyle name="40% - Accent5 12 2 2 2 2 2" xfId="33541"/>
    <cellStyle name="40% - Accent5 12 2 2 2 2 2 2" xfId="33542"/>
    <cellStyle name="40% - Accent5 12 2 2 2 2 2 2 2" xfId="33543"/>
    <cellStyle name="40% - Accent5 12 2 2 2 2 2 3" xfId="33544"/>
    <cellStyle name="40% - Accent5 12 2 2 2 2 3" xfId="33545"/>
    <cellStyle name="40% - Accent5 12 2 2 2 2 3 2" xfId="33546"/>
    <cellStyle name="40% - Accent5 12 2 2 2 2 4" xfId="33547"/>
    <cellStyle name="40% - Accent5 12 2 2 2 3" xfId="33548"/>
    <cellStyle name="40% - Accent5 12 2 2 2 3 2" xfId="33549"/>
    <cellStyle name="40% - Accent5 12 2 2 2 3 2 2" xfId="33550"/>
    <cellStyle name="40% - Accent5 12 2 2 2 3 3" xfId="33551"/>
    <cellStyle name="40% - Accent5 12 2 2 2 4" xfId="33552"/>
    <cellStyle name="40% - Accent5 12 2 2 2 4 2" xfId="33553"/>
    <cellStyle name="40% - Accent5 12 2 2 2 5" xfId="33554"/>
    <cellStyle name="40% - Accent5 12 2 2 3" xfId="33555"/>
    <cellStyle name="40% - Accent5 12 2 2 3 2" xfId="33556"/>
    <cellStyle name="40% - Accent5 12 2 2 3 2 2" xfId="33557"/>
    <cellStyle name="40% - Accent5 12 2 2 3 2 2 2" xfId="33558"/>
    <cellStyle name="40% - Accent5 12 2 2 3 2 3" xfId="33559"/>
    <cellStyle name="40% - Accent5 12 2 2 3 3" xfId="33560"/>
    <cellStyle name="40% - Accent5 12 2 2 3 3 2" xfId="33561"/>
    <cellStyle name="40% - Accent5 12 2 2 3 4" xfId="33562"/>
    <cellStyle name="40% - Accent5 12 2 2 4" xfId="33563"/>
    <cellStyle name="40% - Accent5 12 2 2 4 2" xfId="33564"/>
    <cellStyle name="40% - Accent5 12 2 2 4 2 2" xfId="33565"/>
    <cellStyle name="40% - Accent5 12 2 2 4 3" xfId="33566"/>
    <cellStyle name="40% - Accent5 12 2 2 5" xfId="33567"/>
    <cellStyle name="40% - Accent5 12 2 2 5 2" xfId="33568"/>
    <cellStyle name="40% - Accent5 12 2 2 6" xfId="33569"/>
    <cellStyle name="40% - Accent5 12 2 3" xfId="33570"/>
    <cellStyle name="40% - Accent5 12 2 3 2" xfId="33571"/>
    <cellStyle name="40% - Accent5 12 2 3 2 2" xfId="33572"/>
    <cellStyle name="40% - Accent5 12 2 3 2 2 2" xfId="33573"/>
    <cellStyle name="40% - Accent5 12 2 3 2 2 2 2" xfId="33574"/>
    <cellStyle name="40% - Accent5 12 2 3 2 2 3" xfId="33575"/>
    <cellStyle name="40% - Accent5 12 2 3 2 3" xfId="33576"/>
    <cellStyle name="40% - Accent5 12 2 3 2 3 2" xfId="33577"/>
    <cellStyle name="40% - Accent5 12 2 3 2 4" xfId="33578"/>
    <cellStyle name="40% - Accent5 12 2 3 3" xfId="33579"/>
    <cellStyle name="40% - Accent5 12 2 3 3 2" xfId="33580"/>
    <cellStyle name="40% - Accent5 12 2 3 3 2 2" xfId="33581"/>
    <cellStyle name="40% - Accent5 12 2 3 3 3" xfId="33582"/>
    <cellStyle name="40% - Accent5 12 2 3 4" xfId="33583"/>
    <cellStyle name="40% - Accent5 12 2 3 4 2" xfId="33584"/>
    <cellStyle name="40% - Accent5 12 2 3 5" xfId="33585"/>
    <cellStyle name="40% - Accent5 12 2 4" xfId="33586"/>
    <cellStyle name="40% - Accent5 12 2 4 2" xfId="33587"/>
    <cellStyle name="40% - Accent5 12 2 4 2 2" xfId="33588"/>
    <cellStyle name="40% - Accent5 12 2 4 2 2 2" xfId="33589"/>
    <cellStyle name="40% - Accent5 12 2 4 2 3" xfId="33590"/>
    <cellStyle name="40% - Accent5 12 2 4 3" xfId="33591"/>
    <cellStyle name="40% - Accent5 12 2 4 3 2" xfId="33592"/>
    <cellStyle name="40% - Accent5 12 2 4 4" xfId="33593"/>
    <cellStyle name="40% - Accent5 12 2 5" xfId="33594"/>
    <cellStyle name="40% - Accent5 12 2 5 2" xfId="33595"/>
    <cellStyle name="40% - Accent5 12 2 5 2 2" xfId="33596"/>
    <cellStyle name="40% - Accent5 12 2 5 3" xfId="33597"/>
    <cellStyle name="40% - Accent5 12 2 6" xfId="33598"/>
    <cellStyle name="40% - Accent5 12 2 6 2" xfId="33599"/>
    <cellStyle name="40% - Accent5 12 2 7" xfId="33600"/>
    <cellStyle name="40% - Accent5 12 3" xfId="33601"/>
    <cellStyle name="40% - Accent5 12 3 2" xfId="33602"/>
    <cellStyle name="40% - Accent5 12 3 2 2" xfId="33603"/>
    <cellStyle name="40% - Accent5 12 3 2 2 2" xfId="33604"/>
    <cellStyle name="40% - Accent5 12 3 2 2 2 2" xfId="33605"/>
    <cellStyle name="40% - Accent5 12 3 2 2 2 2 2" xfId="33606"/>
    <cellStyle name="40% - Accent5 12 3 2 2 2 3" xfId="33607"/>
    <cellStyle name="40% - Accent5 12 3 2 2 3" xfId="33608"/>
    <cellStyle name="40% - Accent5 12 3 2 2 3 2" xfId="33609"/>
    <cellStyle name="40% - Accent5 12 3 2 2 4" xfId="33610"/>
    <cellStyle name="40% - Accent5 12 3 2 3" xfId="33611"/>
    <cellStyle name="40% - Accent5 12 3 2 3 2" xfId="33612"/>
    <cellStyle name="40% - Accent5 12 3 2 3 2 2" xfId="33613"/>
    <cellStyle name="40% - Accent5 12 3 2 3 3" xfId="33614"/>
    <cellStyle name="40% - Accent5 12 3 2 4" xfId="33615"/>
    <cellStyle name="40% - Accent5 12 3 2 4 2" xfId="33616"/>
    <cellStyle name="40% - Accent5 12 3 2 5" xfId="33617"/>
    <cellStyle name="40% - Accent5 12 3 3" xfId="33618"/>
    <cellStyle name="40% - Accent5 12 3 3 2" xfId="33619"/>
    <cellStyle name="40% - Accent5 12 3 3 2 2" xfId="33620"/>
    <cellStyle name="40% - Accent5 12 3 3 2 2 2" xfId="33621"/>
    <cellStyle name="40% - Accent5 12 3 3 2 3" xfId="33622"/>
    <cellStyle name="40% - Accent5 12 3 3 3" xfId="33623"/>
    <cellStyle name="40% - Accent5 12 3 3 3 2" xfId="33624"/>
    <cellStyle name="40% - Accent5 12 3 3 4" xfId="33625"/>
    <cellStyle name="40% - Accent5 12 3 4" xfId="33626"/>
    <cellStyle name="40% - Accent5 12 3 4 2" xfId="33627"/>
    <cellStyle name="40% - Accent5 12 3 4 2 2" xfId="33628"/>
    <cellStyle name="40% - Accent5 12 3 4 3" xfId="33629"/>
    <cellStyle name="40% - Accent5 12 3 5" xfId="33630"/>
    <cellStyle name="40% - Accent5 12 3 5 2" xfId="33631"/>
    <cellStyle name="40% - Accent5 12 3 6" xfId="33632"/>
    <cellStyle name="40% - Accent5 12 4" xfId="33633"/>
    <cellStyle name="40% - Accent5 12 4 2" xfId="33634"/>
    <cellStyle name="40% - Accent5 12 4 2 2" xfId="33635"/>
    <cellStyle name="40% - Accent5 12 4 2 2 2" xfId="33636"/>
    <cellStyle name="40% - Accent5 12 4 2 2 2 2" xfId="33637"/>
    <cellStyle name="40% - Accent5 12 4 2 2 3" xfId="33638"/>
    <cellStyle name="40% - Accent5 12 4 2 3" xfId="33639"/>
    <cellStyle name="40% - Accent5 12 4 2 3 2" xfId="33640"/>
    <cellStyle name="40% - Accent5 12 4 2 4" xfId="33641"/>
    <cellStyle name="40% - Accent5 12 4 3" xfId="33642"/>
    <cellStyle name="40% - Accent5 12 4 3 2" xfId="33643"/>
    <cellStyle name="40% - Accent5 12 4 3 2 2" xfId="33644"/>
    <cellStyle name="40% - Accent5 12 4 3 3" xfId="33645"/>
    <cellStyle name="40% - Accent5 12 4 4" xfId="33646"/>
    <cellStyle name="40% - Accent5 12 4 4 2" xfId="33647"/>
    <cellStyle name="40% - Accent5 12 4 5" xfId="33648"/>
    <cellStyle name="40% - Accent5 12 5" xfId="33649"/>
    <cellStyle name="40% - Accent5 12 5 2" xfId="33650"/>
    <cellStyle name="40% - Accent5 12 5 2 2" xfId="33651"/>
    <cellStyle name="40% - Accent5 12 5 2 2 2" xfId="33652"/>
    <cellStyle name="40% - Accent5 12 5 2 3" xfId="33653"/>
    <cellStyle name="40% - Accent5 12 5 3" xfId="33654"/>
    <cellStyle name="40% - Accent5 12 5 3 2" xfId="33655"/>
    <cellStyle name="40% - Accent5 12 5 4" xfId="33656"/>
    <cellStyle name="40% - Accent5 12 6" xfId="33657"/>
    <cellStyle name="40% - Accent5 12 6 2" xfId="33658"/>
    <cellStyle name="40% - Accent5 12 6 2 2" xfId="33659"/>
    <cellStyle name="40% - Accent5 12 6 3" xfId="33660"/>
    <cellStyle name="40% - Accent5 12 7" xfId="33661"/>
    <cellStyle name="40% - Accent5 12 7 2" xfId="33662"/>
    <cellStyle name="40% - Accent5 12 8" xfId="33663"/>
    <cellStyle name="40% - Accent5 13" xfId="33664"/>
    <cellStyle name="40% - Accent5 13 2" xfId="33665"/>
    <cellStyle name="40% - Accent5 13 2 2" xfId="33666"/>
    <cellStyle name="40% - Accent5 13 2 2 2" xfId="33667"/>
    <cellStyle name="40% - Accent5 13 2 2 2 2" xfId="33668"/>
    <cellStyle name="40% - Accent5 13 2 2 2 2 2" xfId="33669"/>
    <cellStyle name="40% - Accent5 13 2 2 2 2 2 2" xfId="33670"/>
    <cellStyle name="40% - Accent5 13 2 2 2 2 2 2 2" xfId="33671"/>
    <cellStyle name="40% - Accent5 13 2 2 2 2 2 3" xfId="33672"/>
    <cellStyle name="40% - Accent5 13 2 2 2 2 3" xfId="33673"/>
    <cellStyle name="40% - Accent5 13 2 2 2 2 3 2" xfId="33674"/>
    <cellStyle name="40% - Accent5 13 2 2 2 2 4" xfId="33675"/>
    <cellStyle name="40% - Accent5 13 2 2 2 3" xfId="33676"/>
    <cellStyle name="40% - Accent5 13 2 2 2 3 2" xfId="33677"/>
    <cellStyle name="40% - Accent5 13 2 2 2 3 2 2" xfId="33678"/>
    <cellStyle name="40% - Accent5 13 2 2 2 3 3" xfId="33679"/>
    <cellStyle name="40% - Accent5 13 2 2 2 4" xfId="33680"/>
    <cellStyle name="40% - Accent5 13 2 2 2 4 2" xfId="33681"/>
    <cellStyle name="40% - Accent5 13 2 2 2 5" xfId="33682"/>
    <cellStyle name="40% - Accent5 13 2 2 3" xfId="33683"/>
    <cellStyle name="40% - Accent5 13 2 2 3 2" xfId="33684"/>
    <cellStyle name="40% - Accent5 13 2 2 3 2 2" xfId="33685"/>
    <cellStyle name="40% - Accent5 13 2 2 3 2 2 2" xfId="33686"/>
    <cellStyle name="40% - Accent5 13 2 2 3 2 3" xfId="33687"/>
    <cellStyle name="40% - Accent5 13 2 2 3 3" xfId="33688"/>
    <cellStyle name="40% - Accent5 13 2 2 3 3 2" xfId="33689"/>
    <cellStyle name="40% - Accent5 13 2 2 3 4" xfId="33690"/>
    <cellStyle name="40% - Accent5 13 2 2 4" xfId="33691"/>
    <cellStyle name="40% - Accent5 13 2 2 4 2" xfId="33692"/>
    <cellStyle name="40% - Accent5 13 2 2 4 2 2" xfId="33693"/>
    <cellStyle name="40% - Accent5 13 2 2 4 3" xfId="33694"/>
    <cellStyle name="40% - Accent5 13 2 2 5" xfId="33695"/>
    <cellStyle name="40% - Accent5 13 2 2 5 2" xfId="33696"/>
    <cellStyle name="40% - Accent5 13 2 2 6" xfId="33697"/>
    <cellStyle name="40% - Accent5 13 2 3" xfId="33698"/>
    <cellStyle name="40% - Accent5 13 2 3 2" xfId="33699"/>
    <cellStyle name="40% - Accent5 13 2 3 2 2" xfId="33700"/>
    <cellStyle name="40% - Accent5 13 2 3 2 2 2" xfId="33701"/>
    <cellStyle name="40% - Accent5 13 2 3 2 2 2 2" xfId="33702"/>
    <cellStyle name="40% - Accent5 13 2 3 2 2 3" xfId="33703"/>
    <cellStyle name="40% - Accent5 13 2 3 2 3" xfId="33704"/>
    <cellStyle name="40% - Accent5 13 2 3 2 3 2" xfId="33705"/>
    <cellStyle name="40% - Accent5 13 2 3 2 4" xfId="33706"/>
    <cellStyle name="40% - Accent5 13 2 3 3" xfId="33707"/>
    <cellStyle name="40% - Accent5 13 2 3 3 2" xfId="33708"/>
    <cellStyle name="40% - Accent5 13 2 3 3 2 2" xfId="33709"/>
    <cellStyle name="40% - Accent5 13 2 3 3 3" xfId="33710"/>
    <cellStyle name="40% - Accent5 13 2 3 4" xfId="33711"/>
    <cellStyle name="40% - Accent5 13 2 3 4 2" xfId="33712"/>
    <cellStyle name="40% - Accent5 13 2 3 5" xfId="33713"/>
    <cellStyle name="40% - Accent5 13 2 4" xfId="33714"/>
    <cellStyle name="40% - Accent5 13 2 4 2" xfId="33715"/>
    <cellStyle name="40% - Accent5 13 2 4 2 2" xfId="33716"/>
    <cellStyle name="40% - Accent5 13 2 4 2 2 2" xfId="33717"/>
    <cellStyle name="40% - Accent5 13 2 4 2 3" xfId="33718"/>
    <cellStyle name="40% - Accent5 13 2 4 3" xfId="33719"/>
    <cellStyle name="40% - Accent5 13 2 4 3 2" xfId="33720"/>
    <cellStyle name="40% - Accent5 13 2 4 4" xfId="33721"/>
    <cellStyle name="40% - Accent5 13 2 5" xfId="33722"/>
    <cellStyle name="40% - Accent5 13 2 5 2" xfId="33723"/>
    <cellStyle name="40% - Accent5 13 2 5 2 2" xfId="33724"/>
    <cellStyle name="40% - Accent5 13 2 5 3" xfId="33725"/>
    <cellStyle name="40% - Accent5 13 2 6" xfId="33726"/>
    <cellStyle name="40% - Accent5 13 2 6 2" xfId="33727"/>
    <cellStyle name="40% - Accent5 13 2 7" xfId="33728"/>
    <cellStyle name="40% - Accent5 13 3" xfId="33729"/>
    <cellStyle name="40% - Accent5 13 3 2" xfId="33730"/>
    <cellStyle name="40% - Accent5 13 3 2 2" xfId="33731"/>
    <cellStyle name="40% - Accent5 13 3 2 2 2" xfId="33732"/>
    <cellStyle name="40% - Accent5 13 3 2 2 2 2" xfId="33733"/>
    <cellStyle name="40% - Accent5 13 3 2 2 2 2 2" xfId="33734"/>
    <cellStyle name="40% - Accent5 13 3 2 2 2 3" xfId="33735"/>
    <cellStyle name="40% - Accent5 13 3 2 2 3" xfId="33736"/>
    <cellStyle name="40% - Accent5 13 3 2 2 3 2" xfId="33737"/>
    <cellStyle name="40% - Accent5 13 3 2 2 4" xfId="33738"/>
    <cellStyle name="40% - Accent5 13 3 2 3" xfId="33739"/>
    <cellStyle name="40% - Accent5 13 3 2 3 2" xfId="33740"/>
    <cellStyle name="40% - Accent5 13 3 2 3 2 2" xfId="33741"/>
    <cellStyle name="40% - Accent5 13 3 2 3 3" xfId="33742"/>
    <cellStyle name="40% - Accent5 13 3 2 4" xfId="33743"/>
    <cellStyle name="40% - Accent5 13 3 2 4 2" xfId="33744"/>
    <cellStyle name="40% - Accent5 13 3 2 5" xfId="33745"/>
    <cellStyle name="40% - Accent5 13 3 3" xfId="33746"/>
    <cellStyle name="40% - Accent5 13 3 3 2" xfId="33747"/>
    <cellStyle name="40% - Accent5 13 3 3 2 2" xfId="33748"/>
    <cellStyle name="40% - Accent5 13 3 3 2 2 2" xfId="33749"/>
    <cellStyle name="40% - Accent5 13 3 3 2 3" xfId="33750"/>
    <cellStyle name="40% - Accent5 13 3 3 3" xfId="33751"/>
    <cellStyle name="40% - Accent5 13 3 3 3 2" xfId="33752"/>
    <cellStyle name="40% - Accent5 13 3 3 4" xfId="33753"/>
    <cellStyle name="40% - Accent5 13 3 4" xfId="33754"/>
    <cellStyle name="40% - Accent5 13 3 4 2" xfId="33755"/>
    <cellStyle name="40% - Accent5 13 3 4 2 2" xfId="33756"/>
    <cellStyle name="40% - Accent5 13 3 4 3" xfId="33757"/>
    <cellStyle name="40% - Accent5 13 3 5" xfId="33758"/>
    <cellStyle name="40% - Accent5 13 3 5 2" xfId="33759"/>
    <cellStyle name="40% - Accent5 13 3 6" xfId="33760"/>
    <cellStyle name="40% - Accent5 13 4" xfId="33761"/>
    <cellStyle name="40% - Accent5 13 4 2" xfId="33762"/>
    <cellStyle name="40% - Accent5 13 4 2 2" xfId="33763"/>
    <cellStyle name="40% - Accent5 13 4 2 2 2" xfId="33764"/>
    <cellStyle name="40% - Accent5 13 4 2 2 2 2" xfId="33765"/>
    <cellStyle name="40% - Accent5 13 4 2 2 3" xfId="33766"/>
    <cellStyle name="40% - Accent5 13 4 2 3" xfId="33767"/>
    <cellStyle name="40% - Accent5 13 4 2 3 2" xfId="33768"/>
    <cellStyle name="40% - Accent5 13 4 2 4" xfId="33769"/>
    <cellStyle name="40% - Accent5 13 4 3" xfId="33770"/>
    <cellStyle name="40% - Accent5 13 4 3 2" xfId="33771"/>
    <cellStyle name="40% - Accent5 13 4 3 2 2" xfId="33772"/>
    <cellStyle name="40% - Accent5 13 4 3 3" xfId="33773"/>
    <cellStyle name="40% - Accent5 13 4 4" xfId="33774"/>
    <cellStyle name="40% - Accent5 13 4 4 2" xfId="33775"/>
    <cellStyle name="40% - Accent5 13 4 5" xfId="33776"/>
    <cellStyle name="40% - Accent5 13 5" xfId="33777"/>
    <cellStyle name="40% - Accent5 13 5 2" xfId="33778"/>
    <cellStyle name="40% - Accent5 13 5 2 2" xfId="33779"/>
    <cellStyle name="40% - Accent5 13 5 2 2 2" xfId="33780"/>
    <cellStyle name="40% - Accent5 13 5 2 3" xfId="33781"/>
    <cellStyle name="40% - Accent5 13 5 3" xfId="33782"/>
    <cellStyle name="40% - Accent5 13 5 3 2" xfId="33783"/>
    <cellStyle name="40% - Accent5 13 5 4" xfId="33784"/>
    <cellStyle name="40% - Accent5 13 6" xfId="33785"/>
    <cellStyle name="40% - Accent5 13 6 2" xfId="33786"/>
    <cellStyle name="40% - Accent5 13 6 2 2" xfId="33787"/>
    <cellStyle name="40% - Accent5 13 6 3" xfId="33788"/>
    <cellStyle name="40% - Accent5 13 7" xfId="33789"/>
    <cellStyle name="40% - Accent5 13 7 2" xfId="33790"/>
    <cellStyle name="40% - Accent5 13 8" xfId="33791"/>
    <cellStyle name="40% - Accent5 14" xfId="33792"/>
    <cellStyle name="40% - Accent5 14 2" xfId="33793"/>
    <cellStyle name="40% - Accent5 14 2 2" xfId="33794"/>
    <cellStyle name="40% - Accent5 14 2 2 2" xfId="33795"/>
    <cellStyle name="40% - Accent5 14 2 2 2 2" xfId="33796"/>
    <cellStyle name="40% - Accent5 14 2 2 2 2 2" xfId="33797"/>
    <cellStyle name="40% - Accent5 14 2 2 2 2 2 2" xfId="33798"/>
    <cellStyle name="40% - Accent5 14 2 2 2 2 2 2 2" xfId="33799"/>
    <cellStyle name="40% - Accent5 14 2 2 2 2 2 3" xfId="33800"/>
    <cellStyle name="40% - Accent5 14 2 2 2 2 3" xfId="33801"/>
    <cellStyle name="40% - Accent5 14 2 2 2 2 3 2" xfId="33802"/>
    <cellStyle name="40% - Accent5 14 2 2 2 2 4" xfId="33803"/>
    <cellStyle name="40% - Accent5 14 2 2 2 3" xfId="33804"/>
    <cellStyle name="40% - Accent5 14 2 2 2 3 2" xfId="33805"/>
    <cellStyle name="40% - Accent5 14 2 2 2 3 2 2" xfId="33806"/>
    <cellStyle name="40% - Accent5 14 2 2 2 3 3" xfId="33807"/>
    <cellStyle name="40% - Accent5 14 2 2 2 4" xfId="33808"/>
    <cellStyle name="40% - Accent5 14 2 2 2 4 2" xfId="33809"/>
    <cellStyle name="40% - Accent5 14 2 2 2 5" xfId="33810"/>
    <cellStyle name="40% - Accent5 14 2 2 3" xfId="33811"/>
    <cellStyle name="40% - Accent5 14 2 2 3 2" xfId="33812"/>
    <cellStyle name="40% - Accent5 14 2 2 3 2 2" xfId="33813"/>
    <cellStyle name="40% - Accent5 14 2 2 3 2 2 2" xfId="33814"/>
    <cellStyle name="40% - Accent5 14 2 2 3 2 3" xfId="33815"/>
    <cellStyle name="40% - Accent5 14 2 2 3 3" xfId="33816"/>
    <cellStyle name="40% - Accent5 14 2 2 3 3 2" xfId="33817"/>
    <cellStyle name="40% - Accent5 14 2 2 3 4" xfId="33818"/>
    <cellStyle name="40% - Accent5 14 2 2 4" xfId="33819"/>
    <cellStyle name="40% - Accent5 14 2 2 4 2" xfId="33820"/>
    <cellStyle name="40% - Accent5 14 2 2 4 2 2" xfId="33821"/>
    <cellStyle name="40% - Accent5 14 2 2 4 3" xfId="33822"/>
    <cellStyle name="40% - Accent5 14 2 2 5" xfId="33823"/>
    <cellStyle name="40% - Accent5 14 2 2 5 2" xfId="33824"/>
    <cellStyle name="40% - Accent5 14 2 2 6" xfId="33825"/>
    <cellStyle name="40% - Accent5 14 2 3" xfId="33826"/>
    <cellStyle name="40% - Accent5 14 2 3 2" xfId="33827"/>
    <cellStyle name="40% - Accent5 14 2 3 2 2" xfId="33828"/>
    <cellStyle name="40% - Accent5 14 2 3 2 2 2" xfId="33829"/>
    <cellStyle name="40% - Accent5 14 2 3 2 2 2 2" xfId="33830"/>
    <cellStyle name="40% - Accent5 14 2 3 2 2 3" xfId="33831"/>
    <cellStyle name="40% - Accent5 14 2 3 2 3" xfId="33832"/>
    <cellStyle name="40% - Accent5 14 2 3 2 3 2" xfId="33833"/>
    <cellStyle name="40% - Accent5 14 2 3 2 4" xfId="33834"/>
    <cellStyle name="40% - Accent5 14 2 3 3" xfId="33835"/>
    <cellStyle name="40% - Accent5 14 2 3 3 2" xfId="33836"/>
    <cellStyle name="40% - Accent5 14 2 3 3 2 2" xfId="33837"/>
    <cellStyle name="40% - Accent5 14 2 3 3 3" xfId="33838"/>
    <cellStyle name="40% - Accent5 14 2 3 4" xfId="33839"/>
    <cellStyle name="40% - Accent5 14 2 3 4 2" xfId="33840"/>
    <cellStyle name="40% - Accent5 14 2 3 5" xfId="33841"/>
    <cellStyle name="40% - Accent5 14 2 4" xfId="33842"/>
    <cellStyle name="40% - Accent5 14 2 4 2" xfId="33843"/>
    <cellStyle name="40% - Accent5 14 2 4 2 2" xfId="33844"/>
    <cellStyle name="40% - Accent5 14 2 4 2 2 2" xfId="33845"/>
    <cellStyle name="40% - Accent5 14 2 4 2 3" xfId="33846"/>
    <cellStyle name="40% - Accent5 14 2 4 3" xfId="33847"/>
    <cellStyle name="40% - Accent5 14 2 4 3 2" xfId="33848"/>
    <cellStyle name="40% - Accent5 14 2 4 4" xfId="33849"/>
    <cellStyle name="40% - Accent5 14 2 5" xfId="33850"/>
    <cellStyle name="40% - Accent5 14 2 5 2" xfId="33851"/>
    <cellStyle name="40% - Accent5 14 2 5 2 2" xfId="33852"/>
    <cellStyle name="40% - Accent5 14 2 5 3" xfId="33853"/>
    <cellStyle name="40% - Accent5 14 2 6" xfId="33854"/>
    <cellStyle name="40% - Accent5 14 2 6 2" xfId="33855"/>
    <cellStyle name="40% - Accent5 14 2 7" xfId="33856"/>
    <cellStyle name="40% - Accent5 14 3" xfId="33857"/>
    <cellStyle name="40% - Accent5 14 3 2" xfId="33858"/>
    <cellStyle name="40% - Accent5 14 3 2 2" xfId="33859"/>
    <cellStyle name="40% - Accent5 14 3 2 2 2" xfId="33860"/>
    <cellStyle name="40% - Accent5 14 3 2 2 2 2" xfId="33861"/>
    <cellStyle name="40% - Accent5 14 3 2 2 2 2 2" xfId="33862"/>
    <cellStyle name="40% - Accent5 14 3 2 2 2 3" xfId="33863"/>
    <cellStyle name="40% - Accent5 14 3 2 2 3" xfId="33864"/>
    <cellStyle name="40% - Accent5 14 3 2 2 3 2" xfId="33865"/>
    <cellStyle name="40% - Accent5 14 3 2 2 4" xfId="33866"/>
    <cellStyle name="40% - Accent5 14 3 2 3" xfId="33867"/>
    <cellStyle name="40% - Accent5 14 3 2 3 2" xfId="33868"/>
    <cellStyle name="40% - Accent5 14 3 2 3 2 2" xfId="33869"/>
    <cellStyle name="40% - Accent5 14 3 2 3 3" xfId="33870"/>
    <cellStyle name="40% - Accent5 14 3 2 4" xfId="33871"/>
    <cellStyle name="40% - Accent5 14 3 2 4 2" xfId="33872"/>
    <cellStyle name="40% - Accent5 14 3 2 5" xfId="33873"/>
    <cellStyle name="40% - Accent5 14 3 3" xfId="33874"/>
    <cellStyle name="40% - Accent5 14 3 3 2" xfId="33875"/>
    <cellStyle name="40% - Accent5 14 3 3 2 2" xfId="33876"/>
    <cellStyle name="40% - Accent5 14 3 3 2 2 2" xfId="33877"/>
    <cellStyle name="40% - Accent5 14 3 3 2 3" xfId="33878"/>
    <cellStyle name="40% - Accent5 14 3 3 3" xfId="33879"/>
    <cellStyle name="40% - Accent5 14 3 3 3 2" xfId="33880"/>
    <cellStyle name="40% - Accent5 14 3 3 4" xfId="33881"/>
    <cellStyle name="40% - Accent5 14 3 4" xfId="33882"/>
    <cellStyle name="40% - Accent5 14 3 4 2" xfId="33883"/>
    <cellStyle name="40% - Accent5 14 3 4 2 2" xfId="33884"/>
    <cellStyle name="40% - Accent5 14 3 4 3" xfId="33885"/>
    <cellStyle name="40% - Accent5 14 3 5" xfId="33886"/>
    <cellStyle name="40% - Accent5 14 3 5 2" xfId="33887"/>
    <cellStyle name="40% - Accent5 14 3 6" xfId="33888"/>
    <cellStyle name="40% - Accent5 14 4" xfId="33889"/>
    <cellStyle name="40% - Accent5 14 4 2" xfId="33890"/>
    <cellStyle name="40% - Accent5 14 4 2 2" xfId="33891"/>
    <cellStyle name="40% - Accent5 14 4 2 2 2" xfId="33892"/>
    <cellStyle name="40% - Accent5 14 4 2 2 2 2" xfId="33893"/>
    <cellStyle name="40% - Accent5 14 4 2 2 3" xfId="33894"/>
    <cellStyle name="40% - Accent5 14 4 2 3" xfId="33895"/>
    <cellStyle name="40% - Accent5 14 4 2 3 2" xfId="33896"/>
    <cellStyle name="40% - Accent5 14 4 2 4" xfId="33897"/>
    <cellStyle name="40% - Accent5 14 4 3" xfId="33898"/>
    <cellStyle name="40% - Accent5 14 4 3 2" xfId="33899"/>
    <cellStyle name="40% - Accent5 14 4 3 2 2" xfId="33900"/>
    <cellStyle name="40% - Accent5 14 4 3 3" xfId="33901"/>
    <cellStyle name="40% - Accent5 14 4 4" xfId="33902"/>
    <cellStyle name="40% - Accent5 14 4 4 2" xfId="33903"/>
    <cellStyle name="40% - Accent5 14 4 5" xfId="33904"/>
    <cellStyle name="40% - Accent5 14 5" xfId="33905"/>
    <cellStyle name="40% - Accent5 14 5 2" xfId="33906"/>
    <cellStyle name="40% - Accent5 14 5 2 2" xfId="33907"/>
    <cellStyle name="40% - Accent5 14 5 2 2 2" xfId="33908"/>
    <cellStyle name="40% - Accent5 14 5 2 3" xfId="33909"/>
    <cellStyle name="40% - Accent5 14 5 3" xfId="33910"/>
    <cellStyle name="40% - Accent5 14 5 3 2" xfId="33911"/>
    <cellStyle name="40% - Accent5 14 5 4" xfId="33912"/>
    <cellStyle name="40% - Accent5 14 6" xfId="33913"/>
    <cellStyle name="40% - Accent5 14 6 2" xfId="33914"/>
    <cellStyle name="40% - Accent5 14 6 2 2" xfId="33915"/>
    <cellStyle name="40% - Accent5 14 6 3" xfId="33916"/>
    <cellStyle name="40% - Accent5 14 7" xfId="33917"/>
    <cellStyle name="40% - Accent5 14 7 2" xfId="33918"/>
    <cellStyle name="40% - Accent5 14 8" xfId="33919"/>
    <cellStyle name="40% - Accent5 15" xfId="33920"/>
    <cellStyle name="40% - Accent5 15 2" xfId="33921"/>
    <cellStyle name="40% - Accent5 15 2 2" xfId="33922"/>
    <cellStyle name="40% - Accent5 15 2 2 2" xfId="33923"/>
    <cellStyle name="40% - Accent5 15 2 2 2 2" xfId="33924"/>
    <cellStyle name="40% - Accent5 15 2 2 2 2 2" xfId="33925"/>
    <cellStyle name="40% - Accent5 15 2 2 2 2 2 2" xfId="33926"/>
    <cellStyle name="40% - Accent5 15 2 2 2 2 2 2 2" xfId="33927"/>
    <cellStyle name="40% - Accent5 15 2 2 2 2 2 3" xfId="33928"/>
    <cellStyle name="40% - Accent5 15 2 2 2 2 3" xfId="33929"/>
    <cellStyle name="40% - Accent5 15 2 2 2 2 3 2" xfId="33930"/>
    <cellStyle name="40% - Accent5 15 2 2 2 2 4" xfId="33931"/>
    <cellStyle name="40% - Accent5 15 2 2 2 3" xfId="33932"/>
    <cellStyle name="40% - Accent5 15 2 2 2 3 2" xfId="33933"/>
    <cellStyle name="40% - Accent5 15 2 2 2 3 2 2" xfId="33934"/>
    <cellStyle name="40% - Accent5 15 2 2 2 3 3" xfId="33935"/>
    <cellStyle name="40% - Accent5 15 2 2 2 4" xfId="33936"/>
    <cellStyle name="40% - Accent5 15 2 2 2 4 2" xfId="33937"/>
    <cellStyle name="40% - Accent5 15 2 2 2 5" xfId="33938"/>
    <cellStyle name="40% - Accent5 15 2 2 3" xfId="33939"/>
    <cellStyle name="40% - Accent5 15 2 2 3 2" xfId="33940"/>
    <cellStyle name="40% - Accent5 15 2 2 3 2 2" xfId="33941"/>
    <cellStyle name="40% - Accent5 15 2 2 3 2 2 2" xfId="33942"/>
    <cellStyle name="40% - Accent5 15 2 2 3 2 3" xfId="33943"/>
    <cellStyle name="40% - Accent5 15 2 2 3 3" xfId="33944"/>
    <cellStyle name="40% - Accent5 15 2 2 3 3 2" xfId="33945"/>
    <cellStyle name="40% - Accent5 15 2 2 3 4" xfId="33946"/>
    <cellStyle name="40% - Accent5 15 2 2 4" xfId="33947"/>
    <cellStyle name="40% - Accent5 15 2 2 4 2" xfId="33948"/>
    <cellStyle name="40% - Accent5 15 2 2 4 2 2" xfId="33949"/>
    <cellStyle name="40% - Accent5 15 2 2 4 3" xfId="33950"/>
    <cellStyle name="40% - Accent5 15 2 2 5" xfId="33951"/>
    <cellStyle name="40% - Accent5 15 2 2 5 2" xfId="33952"/>
    <cellStyle name="40% - Accent5 15 2 2 6" xfId="33953"/>
    <cellStyle name="40% - Accent5 15 2 3" xfId="33954"/>
    <cellStyle name="40% - Accent5 15 2 3 2" xfId="33955"/>
    <cellStyle name="40% - Accent5 15 2 3 2 2" xfId="33956"/>
    <cellStyle name="40% - Accent5 15 2 3 2 2 2" xfId="33957"/>
    <cellStyle name="40% - Accent5 15 2 3 2 2 2 2" xfId="33958"/>
    <cellStyle name="40% - Accent5 15 2 3 2 2 3" xfId="33959"/>
    <cellStyle name="40% - Accent5 15 2 3 2 3" xfId="33960"/>
    <cellStyle name="40% - Accent5 15 2 3 2 3 2" xfId="33961"/>
    <cellStyle name="40% - Accent5 15 2 3 2 4" xfId="33962"/>
    <cellStyle name="40% - Accent5 15 2 3 3" xfId="33963"/>
    <cellStyle name="40% - Accent5 15 2 3 3 2" xfId="33964"/>
    <cellStyle name="40% - Accent5 15 2 3 3 2 2" xfId="33965"/>
    <cellStyle name="40% - Accent5 15 2 3 3 3" xfId="33966"/>
    <cellStyle name="40% - Accent5 15 2 3 4" xfId="33967"/>
    <cellStyle name="40% - Accent5 15 2 3 4 2" xfId="33968"/>
    <cellStyle name="40% - Accent5 15 2 3 5" xfId="33969"/>
    <cellStyle name="40% - Accent5 15 2 4" xfId="33970"/>
    <cellStyle name="40% - Accent5 15 2 4 2" xfId="33971"/>
    <cellStyle name="40% - Accent5 15 2 4 2 2" xfId="33972"/>
    <cellStyle name="40% - Accent5 15 2 4 2 2 2" xfId="33973"/>
    <cellStyle name="40% - Accent5 15 2 4 2 3" xfId="33974"/>
    <cellStyle name="40% - Accent5 15 2 4 3" xfId="33975"/>
    <cellStyle name="40% - Accent5 15 2 4 3 2" xfId="33976"/>
    <cellStyle name="40% - Accent5 15 2 4 4" xfId="33977"/>
    <cellStyle name="40% - Accent5 15 2 5" xfId="33978"/>
    <cellStyle name="40% - Accent5 15 2 5 2" xfId="33979"/>
    <cellStyle name="40% - Accent5 15 2 5 2 2" xfId="33980"/>
    <cellStyle name="40% - Accent5 15 2 5 3" xfId="33981"/>
    <cellStyle name="40% - Accent5 15 2 6" xfId="33982"/>
    <cellStyle name="40% - Accent5 15 2 6 2" xfId="33983"/>
    <cellStyle name="40% - Accent5 15 2 7" xfId="33984"/>
    <cellStyle name="40% - Accent5 15 3" xfId="33985"/>
    <cellStyle name="40% - Accent5 15 3 2" xfId="33986"/>
    <cellStyle name="40% - Accent5 15 3 2 2" xfId="33987"/>
    <cellStyle name="40% - Accent5 15 3 2 2 2" xfId="33988"/>
    <cellStyle name="40% - Accent5 15 3 2 2 2 2" xfId="33989"/>
    <cellStyle name="40% - Accent5 15 3 2 2 2 2 2" xfId="33990"/>
    <cellStyle name="40% - Accent5 15 3 2 2 2 3" xfId="33991"/>
    <cellStyle name="40% - Accent5 15 3 2 2 3" xfId="33992"/>
    <cellStyle name="40% - Accent5 15 3 2 2 3 2" xfId="33993"/>
    <cellStyle name="40% - Accent5 15 3 2 2 4" xfId="33994"/>
    <cellStyle name="40% - Accent5 15 3 2 3" xfId="33995"/>
    <cellStyle name="40% - Accent5 15 3 2 3 2" xfId="33996"/>
    <cellStyle name="40% - Accent5 15 3 2 3 2 2" xfId="33997"/>
    <cellStyle name="40% - Accent5 15 3 2 3 3" xfId="33998"/>
    <cellStyle name="40% - Accent5 15 3 2 4" xfId="33999"/>
    <cellStyle name="40% - Accent5 15 3 2 4 2" xfId="34000"/>
    <cellStyle name="40% - Accent5 15 3 2 5" xfId="34001"/>
    <cellStyle name="40% - Accent5 15 3 3" xfId="34002"/>
    <cellStyle name="40% - Accent5 15 3 3 2" xfId="34003"/>
    <cellStyle name="40% - Accent5 15 3 3 2 2" xfId="34004"/>
    <cellStyle name="40% - Accent5 15 3 3 2 2 2" xfId="34005"/>
    <cellStyle name="40% - Accent5 15 3 3 2 3" xfId="34006"/>
    <cellStyle name="40% - Accent5 15 3 3 3" xfId="34007"/>
    <cellStyle name="40% - Accent5 15 3 3 3 2" xfId="34008"/>
    <cellStyle name="40% - Accent5 15 3 3 4" xfId="34009"/>
    <cellStyle name="40% - Accent5 15 3 4" xfId="34010"/>
    <cellStyle name="40% - Accent5 15 3 4 2" xfId="34011"/>
    <cellStyle name="40% - Accent5 15 3 4 2 2" xfId="34012"/>
    <cellStyle name="40% - Accent5 15 3 4 3" xfId="34013"/>
    <cellStyle name="40% - Accent5 15 3 5" xfId="34014"/>
    <cellStyle name="40% - Accent5 15 3 5 2" xfId="34015"/>
    <cellStyle name="40% - Accent5 15 3 6" xfId="34016"/>
    <cellStyle name="40% - Accent5 15 4" xfId="34017"/>
    <cellStyle name="40% - Accent5 15 4 2" xfId="34018"/>
    <cellStyle name="40% - Accent5 15 4 2 2" xfId="34019"/>
    <cellStyle name="40% - Accent5 15 4 2 2 2" xfId="34020"/>
    <cellStyle name="40% - Accent5 15 4 2 2 2 2" xfId="34021"/>
    <cellStyle name="40% - Accent5 15 4 2 2 3" xfId="34022"/>
    <cellStyle name="40% - Accent5 15 4 2 3" xfId="34023"/>
    <cellStyle name="40% - Accent5 15 4 2 3 2" xfId="34024"/>
    <cellStyle name="40% - Accent5 15 4 2 4" xfId="34025"/>
    <cellStyle name="40% - Accent5 15 4 3" xfId="34026"/>
    <cellStyle name="40% - Accent5 15 4 3 2" xfId="34027"/>
    <cellStyle name="40% - Accent5 15 4 3 2 2" xfId="34028"/>
    <cellStyle name="40% - Accent5 15 4 3 3" xfId="34029"/>
    <cellStyle name="40% - Accent5 15 4 4" xfId="34030"/>
    <cellStyle name="40% - Accent5 15 4 4 2" xfId="34031"/>
    <cellStyle name="40% - Accent5 15 4 5" xfId="34032"/>
    <cellStyle name="40% - Accent5 15 5" xfId="34033"/>
    <cellStyle name="40% - Accent5 15 5 2" xfId="34034"/>
    <cellStyle name="40% - Accent5 15 5 2 2" xfId="34035"/>
    <cellStyle name="40% - Accent5 15 5 2 2 2" xfId="34036"/>
    <cellStyle name="40% - Accent5 15 5 2 3" xfId="34037"/>
    <cellStyle name="40% - Accent5 15 5 3" xfId="34038"/>
    <cellStyle name="40% - Accent5 15 5 3 2" xfId="34039"/>
    <cellStyle name="40% - Accent5 15 5 4" xfId="34040"/>
    <cellStyle name="40% - Accent5 15 6" xfId="34041"/>
    <cellStyle name="40% - Accent5 15 6 2" xfId="34042"/>
    <cellStyle name="40% - Accent5 15 6 2 2" xfId="34043"/>
    <cellStyle name="40% - Accent5 15 6 3" xfId="34044"/>
    <cellStyle name="40% - Accent5 15 7" xfId="34045"/>
    <cellStyle name="40% - Accent5 15 7 2" xfId="34046"/>
    <cellStyle name="40% - Accent5 15 8" xfId="34047"/>
    <cellStyle name="40% - Accent5 16" xfId="34048"/>
    <cellStyle name="40% - Accent5 16 2" xfId="34049"/>
    <cellStyle name="40% - Accent5 16 2 2" xfId="34050"/>
    <cellStyle name="40% - Accent5 16 2 2 2" xfId="34051"/>
    <cellStyle name="40% - Accent5 16 2 2 2 2" xfId="34052"/>
    <cellStyle name="40% - Accent5 16 2 2 2 2 2" xfId="34053"/>
    <cellStyle name="40% - Accent5 16 2 2 2 2 2 2" xfId="34054"/>
    <cellStyle name="40% - Accent5 16 2 2 2 2 2 2 2" xfId="34055"/>
    <cellStyle name="40% - Accent5 16 2 2 2 2 2 3" xfId="34056"/>
    <cellStyle name="40% - Accent5 16 2 2 2 2 3" xfId="34057"/>
    <cellStyle name="40% - Accent5 16 2 2 2 2 3 2" xfId="34058"/>
    <cellStyle name="40% - Accent5 16 2 2 2 2 4" xfId="34059"/>
    <cellStyle name="40% - Accent5 16 2 2 2 3" xfId="34060"/>
    <cellStyle name="40% - Accent5 16 2 2 2 3 2" xfId="34061"/>
    <cellStyle name="40% - Accent5 16 2 2 2 3 2 2" xfId="34062"/>
    <cellStyle name="40% - Accent5 16 2 2 2 3 3" xfId="34063"/>
    <cellStyle name="40% - Accent5 16 2 2 2 4" xfId="34064"/>
    <cellStyle name="40% - Accent5 16 2 2 2 4 2" xfId="34065"/>
    <cellStyle name="40% - Accent5 16 2 2 2 5" xfId="34066"/>
    <cellStyle name="40% - Accent5 16 2 2 3" xfId="34067"/>
    <cellStyle name="40% - Accent5 16 2 2 3 2" xfId="34068"/>
    <cellStyle name="40% - Accent5 16 2 2 3 2 2" xfId="34069"/>
    <cellStyle name="40% - Accent5 16 2 2 3 2 2 2" xfId="34070"/>
    <cellStyle name="40% - Accent5 16 2 2 3 2 3" xfId="34071"/>
    <cellStyle name="40% - Accent5 16 2 2 3 3" xfId="34072"/>
    <cellStyle name="40% - Accent5 16 2 2 3 3 2" xfId="34073"/>
    <cellStyle name="40% - Accent5 16 2 2 3 4" xfId="34074"/>
    <cellStyle name="40% - Accent5 16 2 2 4" xfId="34075"/>
    <cellStyle name="40% - Accent5 16 2 2 4 2" xfId="34076"/>
    <cellStyle name="40% - Accent5 16 2 2 4 2 2" xfId="34077"/>
    <cellStyle name="40% - Accent5 16 2 2 4 3" xfId="34078"/>
    <cellStyle name="40% - Accent5 16 2 2 5" xfId="34079"/>
    <cellStyle name="40% - Accent5 16 2 2 5 2" xfId="34080"/>
    <cellStyle name="40% - Accent5 16 2 2 6" xfId="34081"/>
    <cellStyle name="40% - Accent5 16 2 3" xfId="34082"/>
    <cellStyle name="40% - Accent5 16 2 3 2" xfId="34083"/>
    <cellStyle name="40% - Accent5 16 2 3 2 2" xfId="34084"/>
    <cellStyle name="40% - Accent5 16 2 3 2 2 2" xfId="34085"/>
    <cellStyle name="40% - Accent5 16 2 3 2 2 2 2" xfId="34086"/>
    <cellStyle name="40% - Accent5 16 2 3 2 2 3" xfId="34087"/>
    <cellStyle name="40% - Accent5 16 2 3 2 3" xfId="34088"/>
    <cellStyle name="40% - Accent5 16 2 3 2 3 2" xfId="34089"/>
    <cellStyle name="40% - Accent5 16 2 3 2 4" xfId="34090"/>
    <cellStyle name="40% - Accent5 16 2 3 3" xfId="34091"/>
    <cellStyle name="40% - Accent5 16 2 3 3 2" xfId="34092"/>
    <cellStyle name="40% - Accent5 16 2 3 3 2 2" xfId="34093"/>
    <cellStyle name="40% - Accent5 16 2 3 3 3" xfId="34094"/>
    <cellStyle name="40% - Accent5 16 2 3 4" xfId="34095"/>
    <cellStyle name="40% - Accent5 16 2 3 4 2" xfId="34096"/>
    <cellStyle name="40% - Accent5 16 2 3 5" xfId="34097"/>
    <cellStyle name="40% - Accent5 16 2 4" xfId="34098"/>
    <cellStyle name="40% - Accent5 16 2 4 2" xfId="34099"/>
    <cellStyle name="40% - Accent5 16 2 4 2 2" xfId="34100"/>
    <cellStyle name="40% - Accent5 16 2 4 2 2 2" xfId="34101"/>
    <cellStyle name="40% - Accent5 16 2 4 2 3" xfId="34102"/>
    <cellStyle name="40% - Accent5 16 2 4 3" xfId="34103"/>
    <cellStyle name="40% - Accent5 16 2 4 3 2" xfId="34104"/>
    <cellStyle name="40% - Accent5 16 2 4 4" xfId="34105"/>
    <cellStyle name="40% - Accent5 16 2 5" xfId="34106"/>
    <cellStyle name="40% - Accent5 16 2 5 2" xfId="34107"/>
    <cellStyle name="40% - Accent5 16 2 5 2 2" xfId="34108"/>
    <cellStyle name="40% - Accent5 16 2 5 3" xfId="34109"/>
    <cellStyle name="40% - Accent5 16 2 6" xfId="34110"/>
    <cellStyle name="40% - Accent5 16 2 6 2" xfId="34111"/>
    <cellStyle name="40% - Accent5 16 2 7" xfId="34112"/>
    <cellStyle name="40% - Accent5 16 3" xfId="34113"/>
    <cellStyle name="40% - Accent5 16 3 2" xfId="34114"/>
    <cellStyle name="40% - Accent5 16 3 2 2" xfId="34115"/>
    <cellStyle name="40% - Accent5 16 3 2 2 2" xfId="34116"/>
    <cellStyle name="40% - Accent5 16 3 2 2 2 2" xfId="34117"/>
    <cellStyle name="40% - Accent5 16 3 2 2 2 2 2" xfId="34118"/>
    <cellStyle name="40% - Accent5 16 3 2 2 2 3" xfId="34119"/>
    <cellStyle name="40% - Accent5 16 3 2 2 3" xfId="34120"/>
    <cellStyle name="40% - Accent5 16 3 2 2 3 2" xfId="34121"/>
    <cellStyle name="40% - Accent5 16 3 2 2 4" xfId="34122"/>
    <cellStyle name="40% - Accent5 16 3 2 3" xfId="34123"/>
    <cellStyle name="40% - Accent5 16 3 2 3 2" xfId="34124"/>
    <cellStyle name="40% - Accent5 16 3 2 3 2 2" xfId="34125"/>
    <cellStyle name="40% - Accent5 16 3 2 3 3" xfId="34126"/>
    <cellStyle name="40% - Accent5 16 3 2 4" xfId="34127"/>
    <cellStyle name="40% - Accent5 16 3 2 4 2" xfId="34128"/>
    <cellStyle name="40% - Accent5 16 3 2 5" xfId="34129"/>
    <cellStyle name="40% - Accent5 16 3 3" xfId="34130"/>
    <cellStyle name="40% - Accent5 16 3 3 2" xfId="34131"/>
    <cellStyle name="40% - Accent5 16 3 3 2 2" xfId="34132"/>
    <cellStyle name="40% - Accent5 16 3 3 2 2 2" xfId="34133"/>
    <cellStyle name="40% - Accent5 16 3 3 2 3" xfId="34134"/>
    <cellStyle name="40% - Accent5 16 3 3 3" xfId="34135"/>
    <cellStyle name="40% - Accent5 16 3 3 3 2" xfId="34136"/>
    <cellStyle name="40% - Accent5 16 3 3 4" xfId="34137"/>
    <cellStyle name="40% - Accent5 16 3 4" xfId="34138"/>
    <cellStyle name="40% - Accent5 16 3 4 2" xfId="34139"/>
    <cellStyle name="40% - Accent5 16 3 4 2 2" xfId="34140"/>
    <cellStyle name="40% - Accent5 16 3 4 3" xfId="34141"/>
    <cellStyle name="40% - Accent5 16 3 5" xfId="34142"/>
    <cellStyle name="40% - Accent5 16 3 5 2" xfId="34143"/>
    <cellStyle name="40% - Accent5 16 3 6" xfId="34144"/>
    <cellStyle name="40% - Accent5 16 4" xfId="34145"/>
    <cellStyle name="40% - Accent5 16 4 2" xfId="34146"/>
    <cellStyle name="40% - Accent5 16 4 2 2" xfId="34147"/>
    <cellStyle name="40% - Accent5 16 4 2 2 2" xfId="34148"/>
    <cellStyle name="40% - Accent5 16 4 2 2 2 2" xfId="34149"/>
    <cellStyle name="40% - Accent5 16 4 2 2 3" xfId="34150"/>
    <cellStyle name="40% - Accent5 16 4 2 3" xfId="34151"/>
    <cellStyle name="40% - Accent5 16 4 2 3 2" xfId="34152"/>
    <cellStyle name="40% - Accent5 16 4 2 4" xfId="34153"/>
    <cellStyle name="40% - Accent5 16 4 3" xfId="34154"/>
    <cellStyle name="40% - Accent5 16 4 3 2" xfId="34155"/>
    <cellStyle name="40% - Accent5 16 4 3 2 2" xfId="34156"/>
    <cellStyle name="40% - Accent5 16 4 3 3" xfId="34157"/>
    <cellStyle name="40% - Accent5 16 4 4" xfId="34158"/>
    <cellStyle name="40% - Accent5 16 4 4 2" xfId="34159"/>
    <cellStyle name="40% - Accent5 16 4 5" xfId="34160"/>
    <cellStyle name="40% - Accent5 16 5" xfId="34161"/>
    <cellStyle name="40% - Accent5 16 5 2" xfId="34162"/>
    <cellStyle name="40% - Accent5 16 5 2 2" xfId="34163"/>
    <cellStyle name="40% - Accent5 16 5 2 2 2" xfId="34164"/>
    <cellStyle name="40% - Accent5 16 5 2 3" xfId="34165"/>
    <cellStyle name="40% - Accent5 16 5 3" xfId="34166"/>
    <cellStyle name="40% - Accent5 16 5 3 2" xfId="34167"/>
    <cellStyle name="40% - Accent5 16 5 4" xfId="34168"/>
    <cellStyle name="40% - Accent5 16 6" xfId="34169"/>
    <cellStyle name="40% - Accent5 16 6 2" xfId="34170"/>
    <cellStyle name="40% - Accent5 16 6 2 2" xfId="34171"/>
    <cellStyle name="40% - Accent5 16 6 3" xfId="34172"/>
    <cellStyle name="40% - Accent5 16 7" xfId="34173"/>
    <cellStyle name="40% - Accent5 16 7 2" xfId="34174"/>
    <cellStyle name="40% - Accent5 16 8" xfId="34175"/>
    <cellStyle name="40% - Accent5 17" xfId="34176"/>
    <cellStyle name="40% - Accent5 17 2" xfId="34177"/>
    <cellStyle name="40% - Accent5 17 2 2" xfId="34178"/>
    <cellStyle name="40% - Accent5 17 2 2 2" xfId="34179"/>
    <cellStyle name="40% - Accent5 17 2 2 2 2" xfId="34180"/>
    <cellStyle name="40% - Accent5 17 2 2 2 2 2" xfId="34181"/>
    <cellStyle name="40% - Accent5 17 2 2 2 2 2 2" xfId="34182"/>
    <cellStyle name="40% - Accent5 17 2 2 2 2 2 2 2" xfId="34183"/>
    <cellStyle name="40% - Accent5 17 2 2 2 2 2 3" xfId="34184"/>
    <cellStyle name="40% - Accent5 17 2 2 2 2 3" xfId="34185"/>
    <cellStyle name="40% - Accent5 17 2 2 2 2 3 2" xfId="34186"/>
    <cellStyle name="40% - Accent5 17 2 2 2 2 4" xfId="34187"/>
    <cellStyle name="40% - Accent5 17 2 2 2 3" xfId="34188"/>
    <cellStyle name="40% - Accent5 17 2 2 2 3 2" xfId="34189"/>
    <cellStyle name="40% - Accent5 17 2 2 2 3 2 2" xfId="34190"/>
    <cellStyle name="40% - Accent5 17 2 2 2 3 3" xfId="34191"/>
    <cellStyle name="40% - Accent5 17 2 2 2 4" xfId="34192"/>
    <cellStyle name="40% - Accent5 17 2 2 2 4 2" xfId="34193"/>
    <cellStyle name="40% - Accent5 17 2 2 2 5" xfId="34194"/>
    <cellStyle name="40% - Accent5 17 2 2 3" xfId="34195"/>
    <cellStyle name="40% - Accent5 17 2 2 3 2" xfId="34196"/>
    <cellStyle name="40% - Accent5 17 2 2 3 2 2" xfId="34197"/>
    <cellStyle name="40% - Accent5 17 2 2 3 2 2 2" xfId="34198"/>
    <cellStyle name="40% - Accent5 17 2 2 3 2 3" xfId="34199"/>
    <cellStyle name="40% - Accent5 17 2 2 3 3" xfId="34200"/>
    <cellStyle name="40% - Accent5 17 2 2 3 3 2" xfId="34201"/>
    <cellStyle name="40% - Accent5 17 2 2 3 4" xfId="34202"/>
    <cellStyle name="40% - Accent5 17 2 2 4" xfId="34203"/>
    <cellStyle name="40% - Accent5 17 2 2 4 2" xfId="34204"/>
    <cellStyle name="40% - Accent5 17 2 2 4 2 2" xfId="34205"/>
    <cellStyle name="40% - Accent5 17 2 2 4 3" xfId="34206"/>
    <cellStyle name="40% - Accent5 17 2 2 5" xfId="34207"/>
    <cellStyle name="40% - Accent5 17 2 2 5 2" xfId="34208"/>
    <cellStyle name="40% - Accent5 17 2 2 6" xfId="34209"/>
    <cellStyle name="40% - Accent5 17 2 3" xfId="34210"/>
    <cellStyle name="40% - Accent5 17 2 3 2" xfId="34211"/>
    <cellStyle name="40% - Accent5 17 2 3 2 2" xfId="34212"/>
    <cellStyle name="40% - Accent5 17 2 3 2 2 2" xfId="34213"/>
    <cellStyle name="40% - Accent5 17 2 3 2 2 2 2" xfId="34214"/>
    <cellStyle name="40% - Accent5 17 2 3 2 2 3" xfId="34215"/>
    <cellStyle name="40% - Accent5 17 2 3 2 3" xfId="34216"/>
    <cellStyle name="40% - Accent5 17 2 3 2 3 2" xfId="34217"/>
    <cellStyle name="40% - Accent5 17 2 3 2 4" xfId="34218"/>
    <cellStyle name="40% - Accent5 17 2 3 3" xfId="34219"/>
    <cellStyle name="40% - Accent5 17 2 3 3 2" xfId="34220"/>
    <cellStyle name="40% - Accent5 17 2 3 3 2 2" xfId="34221"/>
    <cellStyle name="40% - Accent5 17 2 3 3 3" xfId="34222"/>
    <cellStyle name="40% - Accent5 17 2 3 4" xfId="34223"/>
    <cellStyle name="40% - Accent5 17 2 3 4 2" xfId="34224"/>
    <cellStyle name="40% - Accent5 17 2 3 5" xfId="34225"/>
    <cellStyle name="40% - Accent5 17 2 4" xfId="34226"/>
    <cellStyle name="40% - Accent5 17 2 4 2" xfId="34227"/>
    <cellStyle name="40% - Accent5 17 2 4 2 2" xfId="34228"/>
    <cellStyle name="40% - Accent5 17 2 4 2 2 2" xfId="34229"/>
    <cellStyle name="40% - Accent5 17 2 4 2 3" xfId="34230"/>
    <cellStyle name="40% - Accent5 17 2 4 3" xfId="34231"/>
    <cellStyle name="40% - Accent5 17 2 4 3 2" xfId="34232"/>
    <cellStyle name="40% - Accent5 17 2 4 4" xfId="34233"/>
    <cellStyle name="40% - Accent5 17 2 5" xfId="34234"/>
    <cellStyle name="40% - Accent5 17 2 5 2" xfId="34235"/>
    <cellStyle name="40% - Accent5 17 2 5 2 2" xfId="34236"/>
    <cellStyle name="40% - Accent5 17 2 5 3" xfId="34237"/>
    <cellStyle name="40% - Accent5 17 2 6" xfId="34238"/>
    <cellStyle name="40% - Accent5 17 2 6 2" xfId="34239"/>
    <cellStyle name="40% - Accent5 17 2 7" xfId="34240"/>
    <cellStyle name="40% - Accent5 17 3" xfId="34241"/>
    <cellStyle name="40% - Accent5 17 3 2" xfId="34242"/>
    <cellStyle name="40% - Accent5 17 3 2 2" xfId="34243"/>
    <cellStyle name="40% - Accent5 17 3 2 2 2" xfId="34244"/>
    <cellStyle name="40% - Accent5 17 3 2 2 2 2" xfId="34245"/>
    <cellStyle name="40% - Accent5 17 3 2 2 2 2 2" xfId="34246"/>
    <cellStyle name="40% - Accent5 17 3 2 2 2 3" xfId="34247"/>
    <cellStyle name="40% - Accent5 17 3 2 2 3" xfId="34248"/>
    <cellStyle name="40% - Accent5 17 3 2 2 3 2" xfId="34249"/>
    <cellStyle name="40% - Accent5 17 3 2 2 4" xfId="34250"/>
    <cellStyle name="40% - Accent5 17 3 2 3" xfId="34251"/>
    <cellStyle name="40% - Accent5 17 3 2 3 2" xfId="34252"/>
    <cellStyle name="40% - Accent5 17 3 2 3 2 2" xfId="34253"/>
    <cellStyle name="40% - Accent5 17 3 2 3 3" xfId="34254"/>
    <cellStyle name="40% - Accent5 17 3 2 4" xfId="34255"/>
    <cellStyle name="40% - Accent5 17 3 2 4 2" xfId="34256"/>
    <cellStyle name="40% - Accent5 17 3 2 5" xfId="34257"/>
    <cellStyle name="40% - Accent5 17 3 3" xfId="34258"/>
    <cellStyle name="40% - Accent5 17 3 3 2" xfId="34259"/>
    <cellStyle name="40% - Accent5 17 3 3 2 2" xfId="34260"/>
    <cellStyle name="40% - Accent5 17 3 3 2 2 2" xfId="34261"/>
    <cellStyle name="40% - Accent5 17 3 3 2 3" xfId="34262"/>
    <cellStyle name="40% - Accent5 17 3 3 3" xfId="34263"/>
    <cellStyle name="40% - Accent5 17 3 3 3 2" xfId="34264"/>
    <cellStyle name="40% - Accent5 17 3 3 4" xfId="34265"/>
    <cellStyle name="40% - Accent5 17 3 4" xfId="34266"/>
    <cellStyle name="40% - Accent5 17 3 4 2" xfId="34267"/>
    <cellStyle name="40% - Accent5 17 3 4 2 2" xfId="34268"/>
    <cellStyle name="40% - Accent5 17 3 4 3" xfId="34269"/>
    <cellStyle name="40% - Accent5 17 3 5" xfId="34270"/>
    <cellStyle name="40% - Accent5 17 3 5 2" xfId="34271"/>
    <cellStyle name="40% - Accent5 17 3 6" xfId="34272"/>
    <cellStyle name="40% - Accent5 17 4" xfId="34273"/>
    <cellStyle name="40% - Accent5 17 4 2" xfId="34274"/>
    <cellStyle name="40% - Accent5 17 4 2 2" xfId="34275"/>
    <cellStyle name="40% - Accent5 17 4 2 2 2" xfId="34276"/>
    <cellStyle name="40% - Accent5 17 4 2 2 2 2" xfId="34277"/>
    <cellStyle name="40% - Accent5 17 4 2 2 3" xfId="34278"/>
    <cellStyle name="40% - Accent5 17 4 2 3" xfId="34279"/>
    <cellStyle name="40% - Accent5 17 4 2 3 2" xfId="34280"/>
    <cellStyle name="40% - Accent5 17 4 2 4" xfId="34281"/>
    <cellStyle name="40% - Accent5 17 4 3" xfId="34282"/>
    <cellStyle name="40% - Accent5 17 4 3 2" xfId="34283"/>
    <cellStyle name="40% - Accent5 17 4 3 2 2" xfId="34284"/>
    <cellStyle name="40% - Accent5 17 4 3 3" xfId="34285"/>
    <cellStyle name="40% - Accent5 17 4 4" xfId="34286"/>
    <cellStyle name="40% - Accent5 17 4 4 2" xfId="34287"/>
    <cellStyle name="40% - Accent5 17 4 5" xfId="34288"/>
    <cellStyle name="40% - Accent5 17 5" xfId="34289"/>
    <cellStyle name="40% - Accent5 17 5 2" xfId="34290"/>
    <cellStyle name="40% - Accent5 17 5 2 2" xfId="34291"/>
    <cellStyle name="40% - Accent5 17 5 2 2 2" xfId="34292"/>
    <cellStyle name="40% - Accent5 17 5 2 3" xfId="34293"/>
    <cellStyle name="40% - Accent5 17 5 3" xfId="34294"/>
    <cellStyle name="40% - Accent5 17 5 3 2" xfId="34295"/>
    <cellStyle name="40% - Accent5 17 5 4" xfId="34296"/>
    <cellStyle name="40% - Accent5 17 6" xfId="34297"/>
    <cellStyle name="40% - Accent5 17 6 2" xfId="34298"/>
    <cellStyle name="40% - Accent5 17 6 2 2" xfId="34299"/>
    <cellStyle name="40% - Accent5 17 6 3" xfId="34300"/>
    <cellStyle name="40% - Accent5 17 7" xfId="34301"/>
    <cellStyle name="40% - Accent5 17 7 2" xfId="34302"/>
    <cellStyle name="40% - Accent5 17 8" xfId="34303"/>
    <cellStyle name="40% - Accent5 18" xfId="34304"/>
    <cellStyle name="40% - Accent5 18 2" xfId="34305"/>
    <cellStyle name="40% - Accent5 18 2 2" xfId="34306"/>
    <cellStyle name="40% - Accent5 18 2 2 2" xfId="34307"/>
    <cellStyle name="40% - Accent5 18 2 2 2 2" xfId="34308"/>
    <cellStyle name="40% - Accent5 18 2 2 2 2 2" xfId="34309"/>
    <cellStyle name="40% - Accent5 18 2 2 2 2 2 2" xfId="34310"/>
    <cellStyle name="40% - Accent5 18 2 2 2 2 3" xfId="34311"/>
    <cellStyle name="40% - Accent5 18 2 2 2 3" xfId="34312"/>
    <cellStyle name="40% - Accent5 18 2 2 2 3 2" xfId="34313"/>
    <cellStyle name="40% - Accent5 18 2 2 2 4" xfId="34314"/>
    <cellStyle name="40% - Accent5 18 2 2 3" xfId="34315"/>
    <cellStyle name="40% - Accent5 18 2 2 3 2" xfId="34316"/>
    <cellStyle name="40% - Accent5 18 2 2 3 2 2" xfId="34317"/>
    <cellStyle name="40% - Accent5 18 2 2 3 3" xfId="34318"/>
    <cellStyle name="40% - Accent5 18 2 2 4" xfId="34319"/>
    <cellStyle name="40% - Accent5 18 2 2 4 2" xfId="34320"/>
    <cellStyle name="40% - Accent5 18 2 2 5" xfId="34321"/>
    <cellStyle name="40% - Accent5 18 2 3" xfId="34322"/>
    <cellStyle name="40% - Accent5 18 2 3 2" xfId="34323"/>
    <cellStyle name="40% - Accent5 18 2 3 2 2" xfId="34324"/>
    <cellStyle name="40% - Accent5 18 2 3 2 2 2" xfId="34325"/>
    <cellStyle name="40% - Accent5 18 2 3 2 3" xfId="34326"/>
    <cellStyle name="40% - Accent5 18 2 3 3" xfId="34327"/>
    <cellStyle name="40% - Accent5 18 2 3 3 2" xfId="34328"/>
    <cellStyle name="40% - Accent5 18 2 3 4" xfId="34329"/>
    <cellStyle name="40% - Accent5 18 2 4" xfId="34330"/>
    <cellStyle name="40% - Accent5 18 2 4 2" xfId="34331"/>
    <cellStyle name="40% - Accent5 18 2 4 2 2" xfId="34332"/>
    <cellStyle name="40% - Accent5 18 2 4 3" xfId="34333"/>
    <cellStyle name="40% - Accent5 18 2 5" xfId="34334"/>
    <cellStyle name="40% - Accent5 18 2 5 2" xfId="34335"/>
    <cellStyle name="40% - Accent5 18 2 6" xfId="34336"/>
    <cellStyle name="40% - Accent5 18 3" xfId="34337"/>
    <cellStyle name="40% - Accent5 18 3 2" xfId="34338"/>
    <cellStyle name="40% - Accent5 18 3 2 2" xfId="34339"/>
    <cellStyle name="40% - Accent5 18 3 2 2 2" xfId="34340"/>
    <cellStyle name="40% - Accent5 18 3 2 2 2 2" xfId="34341"/>
    <cellStyle name="40% - Accent5 18 3 2 2 3" xfId="34342"/>
    <cellStyle name="40% - Accent5 18 3 2 3" xfId="34343"/>
    <cellStyle name="40% - Accent5 18 3 2 3 2" xfId="34344"/>
    <cellStyle name="40% - Accent5 18 3 2 4" xfId="34345"/>
    <cellStyle name="40% - Accent5 18 3 3" xfId="34346"/>
    <cellStyle name="40% - Accent5 18 3 3 2" xfId="34347"/>
    <cellStyle name="40% - Accent5 18 3 3 2 2" xfId="34348"/>
    <cellStyle name="40% - Accent5 18 3 3 3" xfId="34349"/>
    <cellStyle name="40% - Accent5 18 3 4" xfId="34350"/>
    <cellStyle name="40% - Accent5 18 3 4 2" xfId="34351"/>
    <cellStyle name="40% - Accent5 18 3 5" xfId="34352"/>
    <cellStyle name="40% - Accent5 18 4" xfId="34353"/>
    <cellStyle name="40% - Accent5 18 4 2" xfId="34354"/>
    <cellStyle name="40% - Accent5 18 4 2 2" xfId="34355"/>
    <cellStyle name="40% - Accent5 18 4 2 2 2" xfId="34356"/>
    <cellStyle name="40% - Accent5 18 4 2 3" xfId="34357"/>
    <cellStyle name="40% - Accent5 18 4 3" xfId="34358"/>
    <cellStyle name="40% - Accent5 18 4 3 2" xfId="34359"/>
    <cellStyle name="40% - Accent5 18 4 4" xfId="34360"/>
    <cellStyle name="40% - Accent5 18 5" xfId="34361"/>
    <cellStyle name="40% - Accent5 18 5 2" xfId="34362"/>
    <cellStyle name="40% - Accent5 18 5 2 2" xfId="34363"/>
    <cellStyle name="40% - Accent5 18 5 3" xfId="34364"/>
    <cellStyle name="40% - Accent5 18 6" xfId="34365"/>
    <cellStyle name="40% - Accent5 18 6 2" xfId="34366"/>
    <cellStyle name="40% - Accent5 18 7" xfId="34367"/>
    <cellStyle name="40% - Accent5 19" xfId="34368"/>
    <cellStyle name="40% - Accent5 19 2" xfId="34369"/>
    <cellStyle name="40% - Accent5 19 2 2" xfId="34370"/>
    <cellStyle name="40% - Accent5 19 2 2 2" xfId="34371"/>
    <cellStyle name="40% - Accent5 19 2 2 2 2" xfId="34372"/>
    <cellStyle name="40% - Accent5 19 2 2 2 2 2" xfId="34373"/>
    <cellStyle name="40% - Accent5 19 2 2 2 3" xfId="34374"/>
    <cellStyle name="40% - Accent5 19 2 2 3" xfId="34375"/>
    <cellStyle name="40% - Accent5 19 2 2 3 2" xfId="34376"/>
    <cellStyle name="40% - Accent5 19 2 2 4" xfId="34377"/>
    <cellStyle name="40% - Accent5 19 2 3" xfId="34378"/>
    <cellStyle name="40% - Accent5 19 2 3 2" xfId="34379"/>
    <cellStyle name="40% - Accent5 19 2 3 2 2" xfId="34380"/>
    <cellStyle name="40% - Accent5 19 2 3 3" xfId="34381"/>
    <cellStyle name="40% - Accent5 19 2 4" xfId="34382"/>
    <cellStyle name="40% - Accent5 19 2 4 2" xfId="34383"/>
    <cellStyle name="40% - Accent5 19 2 5" xfId="34384"/>
    <cellStyle name="40% - Accent5 19 3" xfId="34385"/>
    <cellStyle name="40% - Accent5 19 3 2" xfId="34386"/>
    <cellStyle name="40% - Accent5 19 3 2 2" xfId="34387"/>
    <cellStyle name="40% - Accent5 19 3 2 2 2" xfId="34388"/>
    <cellStyle name="40% - Accent5 19 3 2 3" xfId="34389"/>
    <cellStyle name="40% - Accent5 19 3 3" xfId="34390"/>
    <cellStyle name="40% - Accent5 19 3 3 2" xfId="34391"/>
    <cellStyle name="40% - Accent5 19 3 4" xfId="34392"/>
    <cellStyle name="40% - Accent5 19 4" xfId="34393"/>
    <cellStyle name="40% - Accent5 19 4 2" xfId="34394"/>
    <cellStyle name="40% - Accent5 19 4 2 2" xfId="34395"/>
    <cellStyle name="40% - Accent5 19 4 3" xfId="34396"/>
    <cellStyle name="40% - Accent5 19 5" xfId="34397"/>
    <cellStyle name="40% - Accent5 19 5 2" xfId="34398"/>
    <cellStyle name="40% - Accent5 19 6" xfId="34399"/>
    <cellStyle name="40% - Accent5 2" xfId="34400"/>
    <cellStyle name="40% - Accent5 2 10" xfId="34401"/>
    <cellStyle name="40% - Accent5 2 2" xfId="34402"/>
    <cellStyle name="40% - Accent5 2 2 2" xfId="34403"/>
    <cellStyle name="40% - Accent5 2 2 2 2" xfId="34404"/>
    <cellStyle name="40% - Accent5 2 2 2 2 2" xfId="34405"/>
    <cellStyle name="40% - Accent5 2 2 2 2 2 2" xfId="34406"/>
    <cellStyle name="40% - Accent5 2 2 2 2 2 2 2" xfId="34407"/>
    <cellStyle name="40% - Accent5 2 2 2 2 2 2 2 2" xfId="34408"/>
    <cellStyle name="40% - Accent5 2 2 2 2 2 2 2 2 2" xfId="34409"/>
    <cellStyle name="40% - Accent5 2 2 2 2 2 2 2 2 2 2" xfId="34410"/>
    <cellStyle name="40% - Accent5 2 2 2 2 2 2 2 2 3" xfId="34411"/>
    <cellStyle name="40% - Accent5 2 2 2 2 2 2 2 3" xfId="34412"/>
    <cellStyle name="40% - Accent5 2 2 2 2 2 2 2 3 2" xfId="34413"/>
    <cellStyle name="40% - Accent5 2 2 2 2 2 2 2 4" xfId="34414"/>
    <cellStyle name="40% - Accent5 2 2 2 2 2 2 3" xfId="34415"/>
    <cellStyle name="40% - Accent5 2 2 2 2 2 2 3 2" xfId="34416"/>
    <cellStyle name="40% - Accent5 2 2 2 2 2 2 3 2 2" xfId="34417"/>
    <cellStyle name="40% - Accent5 2 2 2 2 2 2 3 3" xfId="34418"/>
    <cellStyle name="40% - Accent5 2 2 2 2 2 2 4" xfId="34419"/>
    <cellStyle name="40% - Accent5 2 2 2 2 2 2 4 2" xfId="34420"/>
    <cellStyle name="40% - Accent5 2 2 2 2 2 2 5" xfId="34421"/>
    <cellStyle name="40% - Accent5 2 2 2 2 2 3" xfId="34422"/>
    <cellStyle name="40% - Accent5 2 2 2 2 2 3 2" xfId="34423"/>
    <cellStyle name="40% - Accent5 2 2 2 2 2 3 2 2" xfId="34424"/>
    <cellStyle name="40% - Accent5 2 2 2 2 2 3 2 2 2" xfId="34425"/>
    <cellStyle name="40% - Accent5 2 2 2 2 2 3 2 3" xfId="34426"/>
    <cellStyle name="40% - Accent5 2 2 2 2 2 3 3" xfId="34427"/>
    <cellStyle name="40% - Accent5 2 2 2 2 2 3 3 2" xfId="34428"/>
    <cellStyle name="40% - Accent5 2 2 2 2 2 3 4" xfId="34429"/>
    <cellStyle name="40% - Accent5 2 2 2 2 2 4" xfId="34430"/>
    <cellStyle name="40% - Accent5 2 2 2 2 2 4 2" xfId="34431"/>
    <cellStyle name="40% - Accent5 2 2 2 2 2 4 2 2" xfId="34432"/>
    <cellStyle name="40% - Accent5 2 2 2 2 2 4 3" xfId="34433"/>
    <cellStyle name="40% - Accent5 2 2 2 2 2 5" xfId="34434"/>
    <cellStyle name="40% - Accent5 2 2 2 2 2 5 2" xfId="34435"/>
    <cellStyle name="40% - Accent5 2 2 2 2 2 6" xfId="34436"/>
    <cellStyle name="40% - Accent5 2 2 2 2 3" xfId="34437"/>
    <cellStyle name="40% - Accent5 2 2 2 2 3 2" xfId="34438"/>
    <cellStyle name="40% - Accent5 2 2 2 2 3 2 2" xfId="34439"/>
    <cellStyle name="40% - Accent5 2 2 2 2 3 2 2 2" xfId="34440"/>
    <cellStyle name="40% - Accent5 2 2 2 2 3 2 2 2 2" xfId="34441"/>
    <cellStyle name="40% - Accent5 2 2 2 2 3 2 2 3" xfId="34442"/>
    <cellStyle name="40% - Accent5 2 2 2 2 3 2 3" xfId="34443"/>
    <cellStyle name="40% - Accent5 2 2 2 2 3 2 3 2" xfId="34444"/>
    <cellStyle name="40% - Accent5 2 2 2 2 3 2 4" xfId="34445"/>
    <cellStyle name="40% - Accent5 2 2 2 2 3 3" xfId="34446"/>
    <cellStyle name="40% - Accent5 2 2 2 2 3 3 2" xfId="34447"/>
    <cellStyle name="40% - Accent5 2 2 2 2 3 3 2 2" xfId="34448"/>
    <cellStyle name="40% - Accent5 2 2 2 2 3 3 3" xfId="34449"/>
    <cellStyle name="40% - Accent5 2 2 2 2 3 4" xfId="34450"/>
    <cellStyle name="40% - Accent5 2 2 2 2 3 4 2" xfId="34451"/>
    <cellStyle name="40% - Accent5 2 2 2 2 3 5" xfId="34452"/>
    <cellStyle name="40% - Accent5 2 2 2 2 4" xfId="34453"/>
    <cellStyle name="40% - Accent5 2 2 2 2 4 2" xfId="34454"/>
    <cellStyle name="40% - Accent5 2 2 2 2 4 2 2" xfId="34455"/>
    <cellStyle name="40% - Accent5 2 2 2 2 4 2 2 2" xfId="34456"/>
    <cellStyle name="40% - Accent5 2 2 2 2 4 2 3" xfId="34457"/>
    <cellStyle name="40% - Accent5 2 2 2 2 4 3" xfId="34458"/>
    <cellStyle name="40% - Accent5 2 2 2 2 4 3 2" xfId="34459"/>
    <cellStyle name="40% - Accent5 2 2 2 2 4 4" xfId="34460"/>
    <cellStyle name="40% - Accent5 2 2 2 2 5" xfId="34461"/>
    <cellStyle name="40% - Accent5 2 2 2 2 5 2" xfId="34462"/>
    <cellStyle name="40% - Accent5 2 2 2 2 5 2 2" xfId="34463"/>
    <cellStyle name="40% - Accent5 2 2 2 2 5 3" xfId="34464"/>
    <cellStyle name="40% - Accent5 2 2 2 2 6" xfId="34465"/>
    <cellStyle name="40% - Accent5 2 2 2 2 6 2" xfId="34466"/>
    <cellStyle name="40% - Accent5 2 2 2 2 7" xfId="34467"/>
    <cellStyle name="40% - Accent5 2 2 2 3" xfId="34468"/>
    <cellStyle name="40% - Accent5 2 2 2 3 2" xfId="34469"/>
    <cellStyle name="40% - Accent5 2 2 2 3 2 2" xfId="34470"/>
    <cellStyle name="40% - Accent5 2 2 2 3 2 2 2" xfId="34471"/>
    <cellStyle name="40% - Accent5 2 2 2 3 2 2 2 2" xfId="34472"/>
    <cellStyle name="40% - Accent5 2 2 2 3 2 2 2 2 2" xfId="34473"/>
    <cellStyle name="40% - Accent5 2 2 2 3 2 2 2 3" xfId="34474"/>
    <cellStyle name="40% - Accent5 2 2 2 3 2 2 3" xfId="34475"/>
    <cellStyle name="40% - Accent5 2 2 2 3 2 2 3 2" xfId="34476"/>
    <cellStyle name="40% - Accent5 2 2 2 3 2 2 4" xfId="34477"/>
    <cellStyle name="40% - Accent5 2 2 2 3 2 3" xfId="34478"/>
    <cellStyle name="40% - Accent5 2 2 2 3 2 3 2" xfId="34479"/>
    <cellStyle name="40% - Accent5 2 2 2 3 2 3 2 2" xfId="34480"/>
    <cellStyle name="40% - Accent5 2 2 2 3 2 3 3" xfId="34481"/>
    <cellStyle name="40% - Accent5 2 2 2 3 2 4" xfId="34482"/>
    <cellStyle name="40% - Accent5 2 2 2 3 2 4 2" xfId="34483"/>
    <cellStyle name="40% - Accent5 2 2 2 3 2 5" xfId="34484"/>
    <cellStyle name="40% - Accent5 2 2 2 3 3" xfId="34485"/>
    <cellStyle name="40% - Accent5 2 2 2 3 3 2" xfId="34486"/>
    <cellStyle name="40% - Accent5 2 2 2 3 3 2 2" xfId="34487"/>
    <cellStyle name="40% - Accent5 2 2 2 3 3 2 2 2" xfId="34488"/>
    <cellStyle name="40% - Accent5 2 2 2 3 3 2 3" xfId="34489"/>
    <cellStyle name="40% - Accent5 2 2 2 3 3 3" xfId="34490"/>
    <cellStyle name="40% - Accent5 2 2 2 3 3 3 2" xfId="34491"/>
    <cellStyle name="40% - Accent5 2 2 2 3 3 4" xfId="34492"/>
    <cellStyle name="40% - Accent5 2 2 2 3 4" xfId="34493"/>
    <cellStyle name="40% - Accent5 2 2 2 3 4 2" xfId="34494"/>
    <cellStyle name="40% - Accent5 2 2 2 3 4 2 2" xfId="34495"/>
    <cellStyle name="40% - Accent5 2 2 2 3 4 3" xfId="34496"/>
    <cellStyle name="40% - Accent5 2 2 2 3 5" xfId="34497"/>
    <cellStyle name="40% - Accent5 2 2 2 3 5 2" xfId="34498"/>
    <cellStyle name="40% - Accent5 2 2 2 3 6" xfId="34499"/>
    <cellStyle name="40% - Accent5 2 2 2 4" xfId="34500"/>
    <cellStyle name="40% - Accent5 2 2 2 4 2" xfId="34501"/>
    <cellStyle name="40% - Accent5 2 2 2 4 2 2" xfId="34502"/>
    <cellStyle name="40% - Accent5 2 2 2 4 2 2 2" xfId="34503"/>
    <cellStyle name="40% - Accent5 2 2 2 4 2 2 2 2" xfId="34504"/>
    <cellStyle name="40% - Accent5 2 2 2 4 2 2 3" xfId="34505"/>
    <cellStyle name="40% - Accent5 2 2 2 4 2 3" xfId="34506"/>
    <cellStyle name="40% - Accent5 2 2 2 4 2 3 2" xfId="34507"/>
    <cellStyle name="40% - Accent5 2 2 2 4 2 4" xfId="34508"/>
    <cellStyle name="40% - Accent5 2 2 2 4 3" xfId="34509"/>
    <cellStyle name="40% - Accent5 2 2 2 4 3 2" xfId="34510"/>
    <cellStyle name="40% - Accent5 2 2 2 4 3 2 2" xfId="34511"/>
    <cellStyle name="40% - Accent5 2 2 2 4 3 3" xfId="34512"/>
    <cellStyle name="40% - Accent5 2 2 2 4 4" xfId="34513"/>
    <cellStyle name="40% - Accent5 2 2 2 4 4 2" xfId="34514"/>
    <cellStyle name="40% - Accent5 2 2 2 4 5" xfId="34515"/>
    <cellStyle name="40% - Accent5 2 2 2 5" xfId="34516"/>
    <cellStyle name="40% - Accent5 2 2 2 5 2" xfId="34517"/>
    <cellStyle name="40% - Accent5 2 2 2 5 2 2" xfId="34518"/>
    <cellStyle name="40% - Accent5 2 2 2 5 2 2 2" xfId="34519"/>
    <cellStyle name="40% - Accent5 2 2 2 5 2 3" xfId="34520"/>
    <cellStyle name="40% - Accent5 2 2 2 5 3" xfId="34521"/>
    <cellStyle name="40% - Accent5 2 2 2 5 3 2" xfId="34522"/>
    <cellStyle name="40% - Accent5 2 2 2 5 4" xfId="34523"/>
    <cellStyle name="40% - Accent5 2 2 2 6" xfId="34524"/>
    <cellStyle name="40% - Accent5 2 2 2 6 2" xfId="34525"/>
    <cellStyle name="40% - Accent5 2 2 2 6 2 2" xfId="34526"/>
    <cellStyle name="40% - Accent5 2 2 2 6 3" xfId="34527"/>
    <cellStyle name="40% - Accent5 2 2 2 7" xfId="34528"/>
    <cellStyle name="40% - Accent5 2 2 2 7 2" xfId="34529"/>
    <cellStyle name="40% - Accent5 2 2 2 8" xfId="34530"/>
    <cellStyle name="40% - Accent5 2 2 3" xfId="34531"/>
    <cellStyle name="40% - Accent5 2 2 3 2" xfId="34532"/>
    <cellStyle name="40% - Accent5 2 2 3 2 2" xfId="34533"/>
    <cellStyle name="40% - Accent5 2 2 3 2 2 2" xfId="34534"/>
    <cellStyle name="40% - Accent5 2 2 3 2 2 2 2" xfId="34535"/>
    <cellStyle name="40% - Accent5 2 2 3 2 2 2 2 2" xfId="34536"/>
    <cellStyle name="40% - Accent5 2 2 3 2 2 2 2 2 2" xfId="34537"/>
    <cellStyle name="40% - Accent5 2 2 3 2 2 2 2 3" xfId="34538"/>
    <cellStyle name="40% - Accent5 2 2 3 2 2 2 3" xfId="34539"/>
    <cellStyle name="40% - Accent5 2 2 3 2 2 2 3 2" xfId="34540"/>
    <cellStyle name="40% - Accent5 2 2 3 2 2 2 4" xfId="34541"/>
    <cellStyle name="40% - Accent5 2 2 3 2 2 3" xfId="34542"/>
    <cellStyle name="40% - Accent5 2 2 3 2 2 3 2" xfId="34543"/>
    <cellStyle name="40% - Accent5 2 2 3 2 2 3 2 2" xfId="34544"/>
    <cellStyle name="40% - Accent5 2 2 3 2 2 3 3" xfId="34545"/>
    <cellStyle name="40% - Accent5 2 2 3 2 2 4" xfId="34546"/>
    <cellStyle name="40% - Accent5 2 2 3 2 2 4 2" xfId="34547"/>
    <cellStyle name="40% - Accent5 2 2 3 2 2 5" xfId="34548"/>
    <cellStyle name="40% - Accent5 2 2 3 2 3" xfId="34549"/>
    <cellStyle name="40% - Accent5 2 2 3 2 3 2" xfId="34550"/>
    <cellStyle name="40% - Accent5 2 2 3 2 3 2 2" xfId="34551"/>
    <cellStyle name="40% - Accent5 2 2 3 2 3 2 2 2" xfId="34552"/>
    <cellStyle name="40% - Accent5 2 2 3 2 3 2 3" xfId="34553"/>
    <cellStyle name="40% - Accent5 2 2 3 2 3 3" xfId="34554"/>
    <cellStyle name="40% - Accent5 2 2 3 2 3 3 2" xfId="34555"/>
    <cellStyle name="40% - Accent5 2 2 3 2 3 4" xfId="34556"/>
    <cellStyle name="40% - Accent5 2 2 3 2 4" xfId="34557"/>
    <cellStyle name="40% - Accent5 2 2 3 2 4 2" xfId="34558"/>
    <cellStyle name="40% - Accent5 2 2 3 2 4 2 2" xfId="34559"/>
    <cellStyle name="40% - Accent5 2 2 3 2 4 3" xfId="34560"/>
    <cellStyle name="40% - Accent5 2 2 3 2 5" xfId="34561"/>
    <cellStyle name="40% - Accent5 2 2 3 2 5 2" xfId="34562"/>
    <cellStyle name="40% - Accent5 2 2 3 2 6" xfId="34563"/>
    <cellStyle name="40% - Accent5 2 2 3 3" xfId="34564"/>
    <cellStyle name="40% - Accent5 2 2 3 3 2" xfId="34565"/>
    <cellStyle name="40% - Accent5 2 2 3 3 2 2" xfId="34566"/>
    <cellStyle name="40% - Accent5 2 2 3 3 2 2 2" xfId="34567"/>
    <cellStyle name="40% - Accent5 2 2 3 3 2 2 2 2" xfId="34568"/>
    <cellStyle name="40% - Accent5 2 2 3 3 2 2 3" xfId="34569"/>
    <cellStyle name="40% - Accent5 2 2 3 3 2 3" xfId="34570"/>
    <cellStyle name="40% - Accent5 2 2 3 3 2 3 2" xfId="34571"/>
    <cellStyle name="40% - Accent5 2 2 3 3 2 4" xfId="34572"/>
    <cellStyle name="40% - Accent5 2 2 3 3 3" xfId="34573"/>
    <cellStyle name="40% - Accent5 2 2 3 3 3 2" xfId="34574"/>
    <cellStyle name="40% - Accent5 2 2 3 3 3 2 2" xfId="34575"/>
    <cellStyle name="40% - Accent5 2 2 3 3 3 3" xfId="34576"/>
    <cellStyle name="40% - Accent5 2 2 3 3 4" xfId="34577"/>
    <cellStyle name="40% - Accent5 2 2 3 3 4 2" xfId="34578"/>
    <cellStyle name="40% - Accent5 2 2 3 3 5" xfId="34579"/>
    <cellStyle name="40% - Accent5 2 2 3 4" xfId="34580"/>
    <cellStyle name="40% - Accent5 2 2 3 4 2" xfId="34581"/>
    <cellStyle name="40% - Accent5 2 2 3 4 2 2" xfId="34582"/>
    <cellStyle name="40% - Accent5 2 2 3 4 2 2 2" xfId="34583"/>
    <cellStyle name="40% - Accent5 2 2 3 4 2 3" xfId="34584"/>
    <cellStyle name="40% - Accent5 2 2 3 4 3" xfId="34585"/>
    <cellStyle name="40% - Accent5 2 2 3 4 3 2" xfId="34586"/>
    <cellStyle name="40% - Accent5 2 2 3 4 4" xfId="34587"/>
    <cellStyle name="40% - Accent5 2 2 3 5" xfId="34588"/>
    <cellStyle name="40% - Accent5 2 2 3 5 2" xfId="34589"/>
    <cellStyle name="40% - Accent5 2 2 3 5 2 2" xfId="34590"/>
    <cellStyle name="40% - Accent5 2 2 3 5 3" xfId="34591"/>
    <cellStyle name="40% - Accent5 2 2 3 6" xfId="34592"/>
    <cellStyle name="40% - Accent5 2 2 3 6 2" xfId="34593"/>
    <cellStyle name="40% - Accent5 2 2 3 7" xfId="34594"/>
    <cellStyle name="40% - Accent5 2 2 4" xfId="34595"/>
    <cellStyle name="40% - Accent5 2 2 4 2" xfId="34596"/>
    <cellStyle name="40% - Accent5 2 2 4 2 2" xfId="34597"/>
    <cellStyle name="40% - Accent5 2 2 4 2 2 2" xfId="34598"/>
    <cellStyle name="40% - Accent5 2 2 4 2 2 2 2" xfId="34599"/>
    <cellStyle name="40% - Accent5 2 2 4 2 2 2 2 2" xfId="34600"/>
    <cellStyle name="40% - Accent5 2 2 4 2 2 2 3" xfId="34601"/>
    <cellStyle name="40% - Accent5 2 2 4 2 2 3" xfId="34602"/>
    <cellStyle name="40% - Accent5 2 2 4 2 2 3 2" xfId="34603"/>
    <cellStyle name="40% - Accent5 2 2 4 2 2 4" xfId="34604"/>
    <cellStyle name="40% - Accent5 2 2 4 2 3" xfId="34605"/>
    <cellStyle name="40% - Accent5 2 2 4 2 3 2" xfId="34606"/>
    <cellStyle name="40% - Accent5 2 2 4 2 3 2 2" xfId="34607"/>
    <cellStyle name="40% - Accent5 2 2 4 2 3 3" xfId="34608"/>
    <cellStyle name="40% - Accent5 2 2 4 2 4" xfId="34609"/>
    <cellStyle name="40% - Accent5 2 2 4 2 4 2" xfId="34610"/>
    <cellStyle name="40% - Accent5 2 2 4 2 5" xfId="34611"/>
    <cellStyle name="40% - Accent5 2 2 4 3" xfId="34612"/>
    <cellStyle name="40% - Accent5 2 2 4 3 2" xfId="34613"/>
    <cellStyle name="40% - Accent5 2 2 4 3 2 2" xfId="34614"/>
    <cellStyle name="40% - Accent5 2 2 4 3 2 2 2" xfId="34615"/>
    <cellStyle name="40% - Accent5 2 2 4 3 2 3" xfId="34616"/>
    <cellStyle name="40% - Accent5 2 2 4 3 3" xfId="34617"/>
    <cellStyle name="40% - Accent5 2 2 4 3 3 2" xfId="34618"/>
    <cellStyle name="40% - Accent5 2 2 4 3 4" xfId="34619"/>
    <cellStyle name="40% - Accent5 2 2 4 4" xfId="34620"/>
    <cellStyle name="40% - Accent5 2 2 4 4 2" xfId="34621"/>
    <cellStyle name="40% - Accent5 2 2 4 4 2 2" xfId="34622"/>
    <cellStyle name="40% - Accent5 2 2 4 4 3" xfId="34623"/>
    <cellStyle name="40% - Accent5 2 2 4 5" xfId="34624"/>
    <cellStyle name="40% - Accent5 2 2 4 5 2" xfId="34625"/>
    <cellStyle name="40% - Accent5 2 2 4 6" xfId="34626"/>
    <cellStyle name="40% - Accent5 2 2 5" xfId="34627"/>
    <cellStyle name="40% - Accent5 2 2 5 2" xfId="34628"/>
    <cellStyle name="40% - Accent5 2 2 5 2 2" xfId="34629"/>
    <cellStyle name="40% - Accent5 2 2 5 2 2 2" xfId="34630"/>
    <cellStyle name="40% - Accent5 2 2 5 2 2 2 2" xfId="34631"/>
    <cellStyle name="40% - Accent5 2 2 5 2 2 3" xfId="34632"/>
    <cellStyle name="40% - Accent5 2 2 5 2 3" xfId="34633"/>
    <cellStyle name="40% - Accent5 2 2 5 2 3 2" xfId="34634"/>
    <cellStyle name="40% - Accent5 2 2 5 2 4" xfId="34635"/>
    <cellStyle name="40% - Accent5 2 2 5 3" xfId="34636"/>
    <cellStyle name="40% - Accent5 2 2 5 3 2" xfId="34637"/>
    <cellStyle name="40% - Accent5 2 2 5 3 2 2" xfId="34638"/>
    <cellStyle name="40% - Accent5 2 2 5 3 3" xfId="34639"/>
    <cellStyle name="40% - Accent5 2 2 5 4" xfId="34640"/>
    <cellStyle name="40% - Accent5 2 2 5 4 2" xfId="34641"/>
    <cellStyle name="40% - Accent5 2 2 5 5" xfId="34642"/>
    <cellStyle name="40% - Accent5 2 2 6" xfId="34643"/>
    <cellStyle name="40% - Accent5 2 2 6 2" xfId="34644"/>
    <cellStyle name="40% - Accent5 2 2 6 2 2" xfId="34645"/>
    <cellStyle name="40% - Accent5 2 2 6 2 2 2" xfId="34646"/>
    <cellStyle name="40% - Accent5 2 2 6 2 3" xfId="34647"/>
    <cellStyle name="40% - Accent5 2 2 6 3" xfId="34648"/>
    <cellStyle name="40% - Accent5 2 2 6 3 2" xfId="34649"/>
    <cellStyle name="40% - Accent5 2 2 6 4" xfId="34650"/>
    <cellStyle name="40% - Accent5 2 2 7" xfId="34651"/>
    <cellStyle name="40% - Accent5 2 2 7 2" xfId="34652"/>
    <cellStyle name="40% - Accent5 2 2 7 2 2" xfId="34653"/>
    <cellStyle name="40% - Accent5 2 2 7 3" xfId="34654"/>
    <cellStyle name="40% - Accent5 2 2 8" xfId="34655"/>
    <cellStyle name="40% - Accent5 2 2 8 2" xfId="34656"/>
    <cellStyle name="40% - Accent5 2 2 9" xfId="34657"/>
    <cellStyle name="40% - Accent5 2 3" xfId="34658"/>
    <cellStyle name="40% - Accent5 2 3 2" xfId="34659"/>
    <cellStyle name="40% - Accent5 2 3 2 2" xfId="34660"/>
    <cellStyle name="40% - Accent5 2 3 2 2 2" xfId="34661"/>
    <cellStyle name="40% - Accent5 2 3 2 2 2 2" xfId="34662"/>
    <cellStyle name="40% - Accent5 2 3 2 2 2 2 2" xfId="34663"/>
    <cellStyle name="40% - Accent5 2 3 2 2 2 2 2 2" xfId="34664"/>
    <cellStyle name="40% - Accent5 2 3 2 2 2 2 2 2 2" xfId="34665"/>
    <cellStyle name="40% - Accent5 2 3 2 2 2 2 2 3" xfId="34666"/>
    <cellStyle name="40% - Accent5 2 3 2 2 2 2 3" xfId="34667"/>
    <cellStyle name="40% - Accent5 2 3 2 2 2 2 3 2" xfId="34668"/>
    <cellStyle name="40% - Accent5 2 3 2 2 2 2 4" xfId="34669"/>
    <cellStyle name="40% - Accent5 2 3 2 2 2 3" xfId="34670"/>
    <cellStyle name="40% - Accent5 2 3 2 2 2 3 2" xfId="34671"/>
    <cellStyle name="40% - Accent5 2 3 2 2 2 3 2 2" xfId="34672"/>
    <cellStyle name="40% - Accent5 2 3 2 2 2 3 3" xfId="34673"/>
    <cellStyle name="40% - Accent5 2 3 2 2 2 4" xfId="34674"/>
    <cellStyle name="40% - Accent5 2 3 2 2 2 4 2" xfId="34675"/>
    <cellStyle name="40% - Accent5 2 3 2 2 2 5" xfId="34676"/>
    <cellStyle name="40% - Accent5 2 3 2 2 3" xfId="34677"/>
    <cellStyle name="40% - Accent5 2 3 2 2 3 2" xfId="34678"/>
    <cellStyle name="40% - Accent5 2 3 2 2 3 2 2" xfId="34679"/>
    <cellStyle name="40% - Accent5 2 3 2 2 3 2 2 2" xfId="34680"/>
    <cellStyle name="40% - Accent5 2 3 2 2 3 2 3" xfId="34681"/>
    <cellStyle name="40% - Accent5 2 3 2 2 3 3" xfId="34682"/>
    <cellStyle name="40% - Accent5 2 3 2 2 3 3 2" xfId="34683"/>
    <cellStyle name="40% - Accent5 2 3 2 2 3 4" xfId="34684"/>
    <cellStyle name="40% - Accent5 2 3 2 2 4" xfId="34685"/>
    <cellStyle name="40% - Accent5 2 3 2 2 4 2" xfId="34686"/>
    <cellStyle name="40% - Accent5 2 3 2 2 4 2 2" xfId="34687"/>
    <cellStyle name="40% - Accent5 2 3 2 2 4 3" xfId="34688"/>
    <cellStyle name="40% - Accent5 2 3 2 2 5" xfId="34689"/>
    <cellStyle name="40% - Accent5 2 3 2 2 5 2" xfId="34690"/>
    <cellStyle name="40% - Accent5 2 3 2 2 6" xfId="34691"/>
    <cellStyle name="40% - Accent5 2 3 2 3" xfId="34692"/>
    <cellStyle name="40% - Accent5 2 3 2 3 2" xfId="34693"/>
    <cellStyle name="40% - Accent5 2 3 2 3 2 2" xfId="34694"/>
    <cellStyle name="40% - Accent5 2 3 2 3 2 2 2" xfId="34695"/>
    <cellStyle name="40% - Accent5 2 3 2 3 2 2 2 2" xfId="34696"/>
    <cellStyle name="40% - Accent5 2 3 2 3 2 2 3" xfId="34697"/>
    <cellStyle name="40% - Accent5 2 3 2 3 2 3" xfId="34698"/>
    <cellStyle name="40% - Accent5 2 3 2 3 2 3 2" xfId="34699"/>
    <cellStyle name="40% - Accent5 2 3 2 3 2 4" xfId="34700"/>
    <cellStyle name="40% - Accent5 2 3 2 3 3" xfId="34701"/>
    <cellStyle name="40% - Accent5 2 3 2 3 3 2" xfId="34702"/>
    <cellStyle name="40% - Accent5 2 3 2 3 3 2 2" xfId="34703"/>
    <cellStyle name="40% - Accent5 2 3 2 3 3 3" xfId="34704"/>
    <cellStyle name="40% - Accent5 2 3 2 3 4" xfId="34705"/>
    <cellStyle name="40% - Accent5 2 3 2 3 4 2" xfId="34706"/>
    <cellStyle name="40% - Accent5 2 3 2 3 5" xfId="34707"/>
    <cellStyle name="40% - Accent5 2 3 2 4" xfId="34708"/>
    <cellStyle name="40% - Accent5 2 3 2 4 2" xfId="34709"/>
    <cellStyle name="40% - Accent5 2 3 2 4 2 2" xfId="34710"/>
    <cellStyle name="40% - Accent5 2 3 2 4 2 2 2" xfId="34711"/>
    <cellStyle name="40% - Accent5 2 3 2 4 2 3" xfId="34712"/>
    <cellStyle name="40% - Accent5 2 3 2 4 3" xfId="34713"/>
    <cellStyle name="40% - Accent5 2 3 2 4 3 2" xfId="34714"/>
    <cellStyle name="40% - Accent5 2 3 2 4 4" xfId="34715"/>
    <cellStyle name="40% - Accent5 2 3 2 5" xfId="34716"/>
    <cellStyle name="40% - Accent5 2 3 2 5 2" xfId="34717"/>
    <cellStyle name="40% - Accent5 2 3 2 5 2 2" xfId="34718"/>
    <cellStyle name="40% - Accent5 2 3 2 5 3" xfId="34719"/>
    <cellStyle name="40% - Accent5 2 3 2 6" xfId="34720"/>
    <cellStyle name="40% - Accent5 2 3 2 6 2" xfId="34721"/>
    <cellStyle name="40% - Accent5 2 3 2 7" xfId="34722"/>
    <cellStyle name="40% - Accent5 2 3 3" xfId="34723"/>
    <cellStyle name="40% - Accent5 2 3 3 2" xfId="34724"/>
    <cellStyle name="40% - Accent5 2 3 3 2 2" xfId="34725"/>
    <cellStyle name="40% - Accent5 2 3 3 2 2 2" xfId="34726"/>
    <cellStyle name="40% - Accent5 2 3 3 2 2 2 2" xfId="34727"/>
    <cellStyle name="40% - Accent5 2 3 3 2 2 2 2 2" xfId="34728"/>
    <cellStyle name="40% - Accent5 2 3 3 2 2 2 3" xfId="34729"/>
    <cellStyle name="40% - Accent5 2 3 3 2 2 3" xfId="34730"/>
    <cellStyle name="40% - Accent5 2 3 3 2 2 3 2" xfId="34731"/>
    <cellStyle name="40% - Accent5 2 3 3 2 2 4" xfId="34732"/>
    <cellStyle name="40% - Accent5 2 3 3 2 3" xfId="34733"/>
    <cellStyle name="40% - Accent5 2 3 3 2 3 2" xfId="34734"/>
    <cellStyle name="40% - Accent5 2 3 3 2 3 2 2" xfId="34735"/>
    <cellStyle name="40% - Accent5 2 3 3 2 3 3" xfId="34736"/>
    <cellStyle name="40% - Accent5 2 3 3 2 4" xfId="34737"/>
    <cellStyle name="40% - Accent5 2 3 3 2 4 2" xfId="34738"/>
    <cellStyle name="40% - Accent5 2 3 3 2 5" xfId="34739"/>
    <cellStyle name="40% - Accent5 2 3 3 3" xfId="34740"/>
    <cellStyle name="40% - Accent5 2 3 3 3 2" xfId="34741"/>
    <cellStyle name="40% - Accent5 2 3 3 3 2 2" xfId="34742"/>
    <cellStyle name="40% - Accent5 2 3 3 3 2 2 2" xfId="34743"/>
    <cellStyle name="40% - Accent5 2 3 3 3 2 3" xfId="34744"/>
    <cellStyle name="40% - Accent5 2 3 3 3 3" xfId="34745"/>
    <cellStyle name="40% - Accent5 2 3 3 3 3 2" xfId="34746"/>
    <cellStyle name="40% - Accent5 2 3 3 3 4" xfId="34747"/>
    <cellStyle name="40% - Accent5 2 3 3 4" xfId="34748"/>
    <cellStyle name="40% - Accent5 2 3 3 4 2" xfId="34749"/>
    <cellStyle name="40% - Accent5 2 3 3 4 2 2" xfId="34750"/>
    <cellStyle name="40% - Accent5 2 3 3 4 3" xfId="34751"/>
    <cellStyle name="40% - Accent5 2 3 3 5" xfId="34752"/>
    <cellStyle name="40% - Accent5 2 3 3 5 2" xfId="34753"/>
    <cellStyle name="40% - Accent5 2 3 3 6" xfId="34754"/>
    <cellStyle name="40% - Accent5 2 3 4" xfId="34755"/>
    <cellStyle name="40% - Accent5 2 3 4 2" xfId="34756"/>
    <cellStyle name="40% - Accent5 2 3 4 2 2" xfId="34757"/>
    <cellStyle name="40% - Accent5 2 3 4 2 2 2" xfId="34758"/>
    <cellStyle name="40% - Accent5 2 3 4 2 2 2 2" xfId="34759"/>
    <cellStyle name="40% - Accent5 2 3 4 2 2 3" xfId="34760"/>
    <cellStyle name="40% - Accent5 2 3 4 2 3" xfId="34761"/>
    <cellStyle name="40% - Accent5 2 3 4 2 3 2" xfId="34762"/>
    <cellStyle name="40% - Accent5 2 3 4 2 4" xfId="34763"/>
    <cellStyle name="40% - Accent5 2 3 4 3" xfId="34764"/>
    <cellStyle name="40% - Accent5 2 3 4 3 2" xfId="34765"/>
    <cellStyle name="40% - Accent5 2 3 4 3 2 2" xfId="34766"/>
    <cellStyle name="40% - Accent5 2 3 4 3 3" xfId="34767"/>
    <cellStyle name="40% - Accent5 2 3 4 4" xfId="34768"/>
    <cellStyle name="40% - Accent5 2 3 4 4 2" xfId="34769"/>
    <cellStyle name="40% - Accent5 2 3 4 5" xfId="34770"/>
    <cellStyle name="40% - Accent5 2 3 5" xfId="34771"/>
    <cellStyle name="40% - Accent5 2 3 5 2" xfId="34772"/>
    <cellStyle name="40% - Accent5 2 3 5 2 2" xfId="34773"/>
    <cellStyle name="40% - Accent5 2 3 5 2 2 2" xfId="34774"/>
    <cellStyle name="40% - Accent5 2 3 5 2 3" xfId="34775"/>
    <cellStyle name="40% - Accent5 2 3 5 3" xfId="34776"/>
    <cellStyle name="40% - Accent5 2 3 5 3 2" xfId="34777"/>
    <cellStyle name="40% - Accent5 2 3 5 4" xfId="34778"/>
    <cellStyle name="40% - Accent5 2 3 6" xfId="34779"/>
    <cellStyle name="40% - Accent5 2 3 6 2" xfId="34780"/>
    <cellStyle name="40% - Accent5 2 3 6 2 2" xfId="34781"/>
    <cellStyle name="40% - Accent5 2 3 6 3" xfId="34782"/>
    <cellStyle name="40% - Accent5 2 3 7" xfId="34783"/>
    <cellStyle name="40% - Accent5 2 3 7 2" xfId="34784"/>
    <cellStyle name="40% - Accent5 2 3 8" xfId="34785"/>
    <cellStyle name="40% - Accent5 2 4" xfId="34786"/>
    <cellStyle name="40% - Accent5 2 4 2" xfId="34787"/>
    <cellStyle name="40% - Accent5 2 4 2 2" xfId="34788"/>
    <cellStyle name="40% - Accent5 2 4 2 2 2" xfId="34789"/>
    <cellStyle name="40% - Accent5 2 4 2 2 2 2" xfId="34790"/>
    <cellStyle name="40% - Accent5 2 4 2 2 2 2 2" xfId="34791"/>
    <cellStyle name="40% - Accent5 2 4 2 2 2 2 2 2" xfId="34792"/>
    <cellStyle name="40% - Accent5 2 4 2 2 2 2 3" xfId="34793"/>
    <cellStyle name="40% - Accent5 2 4 2 2 2 3" xfId="34794"/>
    <cellStyle name="40% - Accent5 2 4 2 2 2 3 2" xfId="34795"/>
    <cellStyle name="40% - Accent5 2 4 2 2 2 4" xfId="34796"/>
    <cellStyle name="40% - Accent5 2 4 2 2 3" xfId="34797"/>
    <cellStyle name="40% - Accent5 2 4 2 2 3 2" xfId="34798"/>
    <cellStyle name="40% - Accent5 2 4 2 2 3 2 2" xfId="34799"/>
    <cellStyle name="40% - Accent5 2 4 2 2 3 3" xfId="34800"/>
    <cellStyle name="40% - Accent5 2 4 2 2 4" xfId="34801"/>
    <cellStyle name="40% - Accent5 2 4 2 2 4 2" xfId="34802"/>
    <cellStyle name="40% - Accent5 2 4 2 2 5" xfId="34803"/>
    <cellStyle name="40% - Accent5 2 4 2 3" xfId="34804"/>
    <cellStyle name="40% - Accent5 2 4 2 3 2" xfId="34805"/>
    <cellStyle name="40% - Accent5 2 4 2 3 2 2" xfId="34806"/>
    <cellStyle name="40% - Accent5 2 4 2 3 2 2 2" xfId="34807"/>
    <cellStyle name="40% - Accent5 2 4 2 3 2 3" xfId="34808"/>
    <cellStyle name="40% - Accent5 2 4 2 3 3" xfId="34809"/>
    <cellStyle name="40% - Accent5 2 4 2 3 3 2" xfId="34810"/>
    <cellStyle name="40% - Accent5 2 4 2 3 4" xfId="34811"/>
    <cellStyle name="40% - Accent5 2 4 2 4" xfId="34812"/>
    <cellStyle name="40% - Accent5 2 4 2 4 2" xfId="34813"/>
    <cellStyle name="40% - Accent5 2 4 2 4 2 2" xfId="34814"/>
    <cellStyle name="40% - Accent5 2 4 2 4 3" xfId="34815"/>
    <cellStyle name="40% - Accent5 2 4 2 5" xfId="34816"/>
    <cellStyle name="40% - Accent5 2 4 2 5 2" xfId="34817"/>
    <cellStyle name="40% - Accent5 2 4 2 6" xfId="34818"/>
    <cellStyle name="40% - Accent5 2 4 3" xfId="34819"/>
    <cellStyle name="40% - Accent5 2 4 3 2" xfId="34820"/>
    <cellStyle name="40% - Accent5 2 4 3 2 2" xfId="34821"/>
    <cellStyle name="40% - Accent5 2 4 3 2 2 2" xfId="34822"/>
    <cellStyle name="40% - Accent5 2 4 3 2 2 2 2" xfId="34823"/>
    <cellStyle name="40% - Accent5 2 4 3 2 2 3" xfId="34824"/>
    <cellStyle name="40% - Accent5 2 4 3 2 3" xfId="34825"/>
    <cellStyle name="40% - Accent5 2 4 3 2 3 2" xfId="34826"/>
    <cellStyle name="40% - Accent5 2 4 3 2 4" xfId="34827"/>
    <cellStyle name="40% - Accent5 2 4 3 3" xfId="34828"/>
    <cellStyle name="40% - Accent5 2 4 3 3 2" xfId="34829"/>
    <cellStyle name="40% - Accent5 2 4 3 3 2 2" xfId="34830"/>
    <cellStyle name="40% - Accent5 2 4 3 3 3" xfId="34831"/>
    <cellStyle name="40% - Accent5 2 4 3 4" xfId="34832"/>
    <cellStyle name="40% - Accent5 2 4 3 4 2" xfId="34833"/>
    <cellStyle name="40% - Accent5 2 4 3 5" xfId="34834"/>
    <cellStyle name="40% - Accent5 2 4 4" xfId="34835"/>
    <cellStyle name="40% - Accent5 2 4 4 2" xfId="34836"/>
    <cellStyle name="40% - Accent5 2 4 4 2 2" xfId="34837"/>
    <cellStyle name="40% - Accent5 2 4 4 2 2 2" xfId="34838"/>
    <cellStyle name="40% - Accent5 2 4 4 2 3" xfId="34839"/>
    <cellStyle name="40% - Accent5 2 4 4 3" xfId="34840"/>
    <cellStyle name="40% - Accent5 2 4 4 3 2" xfId="34841"/>
    <cellStyle name="40% - Accent5 2 4 4 4" xfId="34842"/>
    <cellStyle name="40% - Accent5 2 4 5" xfId="34843"/>
    <cellStyle name="40% - Accent5 2 4 5 2" xfId="34844"/>
    <cellStyle name="40% - Accent5 2 4 5 2 2" xfId="34845"/>
    <cellStyle name="40% - Accent5 2 4 5 3" xfId="34846"/>
    <cellStyle name="40% - Accent5 2 4 6" xfId="34847"/>
    <cellStyle name="40% - Accent5 2 4 6 2" xfId="34848"/>
    <cellStyle name="40% - Accent5 2 4 7" xfId="34849"/>
    <cellStyle name="40% - Accent5 2 5" xfId="34850"/>
    <cellStyle name="40% - Accent5 2 5 2" xfId="34851"/>
    <cellStyle name="40% - Accent5 2 5 2 2" xfId="34852"/>
    <cellStyle name="40% - Accent5 2 5 2 2 2" xfId="34853"/>
    <cellStyle name="40% - Accent5 2 5 2 2 2 2" xfId="34854"/>
    <cellStyle name="40% - Accent5 2 5 2 2 2 2 2" xfId="34855"/>
    <cellStyle name="40% - Accent5 2 5 2 2 2 3" xfId="34856"/>
    <cellStyle name="40% - Accent5 2 5 2 2 3" xfId="34857"/>
    <cellStyle name="40% - Accent5 2 5 2 2 3 2" xfId="34858"/>
    <cellStyle name="40% - Accent5 2 5 2 2 4" xfId="34859"/>
    <cellStyle name="40% - Accent5 2 5 2 3" xfId="34860"/>
    <cellStyle name="40% - Accent5 2 5 2 3 2" xfId="34861"/>
    <cellStyle name="40% - Accent5 2 5 2 3 2 2" xfId="34862"/>
    <cellStyle name="40% - Accent5 2 5 2 3 3" xfId="34863"/>
    <cellStyle name="40% - Accent5 2 5 2 4" xfId="34864"/>
    <cellStyle name="40% - Accent5 2 5 2 4 2" xfId="34865"/>
    <cellStyle name="40% - Accent5 2 5 2 5" xfId="34866"/>
    <cellStyle name="40% - Accent5 2 5 3" xfId="34867"/>
    <cellStyle name="40% - Accent5 2 5 3 2" xfId="34868"/>
    <cellStyle name="40% - Accent5 2 5 3 2 2" xfId="34869"/>
    <cellStyle name="40% - Accent5 2 5 3 2 2 2" xfId="34870"/>
    <cellStyle name="40% - Accent5 2 5 3 2 3" xfId="34871"/>
    <cellStyle name="40% - Accent5 2 5 3 3" xfId="34872"/>
    <cellStyle name="40% - Accent5 2 5 3 3 2" xfId="34873"/>
    <cellStyle name="40% - Accent5 2 5 3 4" xfId="34874"/>
    <cellStyle name="40% - Accent5 2 5 4" xfId="34875"/>
    <cellStyle name="40% - Accent5 2 5 4 2" xfId="34876"/>
    <cellStyle name="40% - Accent5 2 5 4 2 2" xfId="34877"/>
    <cellStyle name="40% - Accent5 2 5 4 3" xfId="34878"/>
    <cellStyle name="40% - Accent5 2 5 5" xfId="34879"/>
    <cellStyle name="40% - Accent5 2 5 5 2" xfId="34880"/>
    <cellStyle name="40% - Accent5 2 5 6" xfId="34881"/>
    <cellStyle name="40% - Accent5 2 6" xfId="34882"/>
    <cellStyle name="40% - Accent5 2 6 2" xfId="34883"/>
    <cellStyle name="40% - Accent5 2 6 2 2" xfId="34884"/>
    <cellStyle name="40% - Accent5 2 6 2 2 2" xfId="34885"/>
    <cellStyle name="40% - Accent5 2 6 2 2 2 2" xfId="34886"/>
    <cellStyle name="40% - Accent5 2 6 2 2 3" xfId="34887"/>
    <cellStyle name="40% - Accent5 2 6 2 3" xfId="34888"/>
    <cellStyle name="40% - Accent5 2 6 2 3 2" xfId="34889"/>
    <cellStyle name="40% - Accent5 2 6 2 4" xfId="34890"/>
    <cellStyle name="40% - Accent5 2 6 3" xfId="34891"/>
    <cellStyle name="40% - Accent5 2 6 3 2" xfId="34892"/>
    <cellStyle name="40% - Accent5 2 6 3 2 2" xfId="34893"/>
    <cellStyle name="40% - Accent5 2 6 3 3" xfId="34894"/>
    <cellStyle name="40% - Accent5 2 6 4" xfId="34895"/>
    <cellStyle name="40% - Accent5 2 6 4 2" xfId="34896"/>
    <cellStyle name="40% - Accent5 2 6 5" xfId="34897"/>
    <cellStyle name="40% - Accent5 2 7" xfId="34898"/>
    <cellStyle name="40% - Accent5 2 7 2" xfId="34899"/>
    <cellStyle name="40% - Accent5 2 7 2 2" xfId="34900"/>
    <cellStyle name="40% - Accent5 2 7 2 2 2" xfId="34901"/>
    <cellStyle name="40% - Accent5 2 7 2 3" xfId="34902"/>
    <cellStyle name="40% - Accent5 2 7 3" xfId="34903"/>
    <cellStyle name="40% - Accent5 2 7 3 2" xfId="34904"/>
    <cellStyle name="40% - Accent5 2 7 4" xfId="34905"/>
    <cellStyle name="40% - Accent5 2 8" xfId="34906"/>
    <cellStyle name="40% - Accent5 2 8 2" xfId="34907"/>
    <cellStyle name="40% - Accent5 2 8 2 2" xfId="34908"/>
    <cellStyle name="40% - Accent5 2 8 3" xfId="34909"/>
    <cellStyle name="40% - Accent5 2 9" xfId="34910"/>
    <cellStyle name="40% - Accent5 2 9 2" xfId="34911"/>
    <cellStyle name="40% - Accent5 20" xfId="34912"/>
    <cellStyle name="40% - Accent5 20 2" xfId="34913"/>
    <cellStyle name="40% - Accent5 20 2 2" xfId="34914"/>
    <cellStyle name="40% - Accent5 20 2 2 2" xfId="34915"/>
    <cellStyle name="40% - Accent5 20 2 2 2 2" xfId="34916"/>
    <cellStyle name="40% - Accent5 20 2 2 3" xfId="34917"/>
    <cellStyle name="40% - Accent5 20 2 3" xfId="34918"/>
    <cellStyle name="40% - Accent5 20 2 3 2" xfId="34919"/>
    <cellStyle name="40% - Accent5 20 2 4" xfId="34920"/>
    <cellStyle name="40% - Accent5 20 3" xfId="34921"/>
    <cellStyle name="40% - Accent5 20 3 2" xfId="34922"/>
    <cellStyle name="40% - Accent5 20 3 2 2" xfId="34923"/>
    <cellStyle name="40% - Accent5 20 3 3" xfId="34924"/>
    <cellStyle name="40% - Accent5 20 4" xfId="34925"/>
    <cellStyle name="40% - Accent5 20 4 2" xfId="34926"/>
    <cellStyle name="40% - Accent5 20 5" xfId="34927"/>
    <cellStyle name="40% - Accent5 21" xfId="34928"/>
    <cellStyle name="40% - Accent5 21 2" xfId="34929"/>
    <cellStyle name="40% - Accent5 21 2 2" xfId="34930"/>
    <cellStyle name="40% - Accent5 21 2 2 2" xfId="34931"/>
    <cellStyle name="40% - Accent5 21 2 3" xfId="34932"/>
    <cellStyle name="40% - Accent5 21 3" xfId="34933"/>
    <cellStyle name="40% - Accent5 21 3 2" xfId="34934"/>
    <cellStyle name="40% - Accent5 21 4" xfId="34935"/>
    <cellStyle name="40% - Accent5 22" xfId="34936"/>
    <cellStyle name="40% - Accent5 22 2" xfId="34937"/>
    <cellStyle name="40% - Accent5 22 2 2" xfId="34938"/>
    <cellStyle name="40% - Accent5 22 3" xfId="34939"/>
    <cellStyle name="40% - Accent5 23" xfId="34940"/>
    <cellStyle name="40% - Accent5 23 2" xfId="34941"/>
    <cellStyle name="40% - Accent5 24" xfId="34942"/>
    <cellStyle name="40% - Accent5 3" xfId="34943"/>
    <cellStyle name="40% - Accent5 3 10" xfId="34944"/>
    <cellStyle name="40% - Accent5 3 2" xfId="34945"/>
    <cellStyle name="40% - Accent5 3 2 2" xfId="34946"/>
    <cellStyle name="40% - Accent5 3 2 2 2" xfId="34947"/>
    <cellStyle name="40% - Accent5 3 2 2 2 2" xfId="34948"/>
    <cellStyle name="40% - Accent5 3 2 2 2 2 2" xfId="34949"/>
    <cellStyle name="40% - Accent5 3 2 2 2 2 2 2" xfId="34950"/>
    <cellStyle name="40% - Accent5 3 2 2 2 2 2 2 2" xfId="34951"/>
    <cellStyle name="40% - Accent5 3 2 2 2 2 2 2 2 2" xfId="34952"/>
    <cellStyle name="40% - Accent5 3 2 2 2 2 2 2 2 2 2" xfId="34953"/>
    <cellStyle name="40% - Accent5 3 2 2 2 2 2 2 2 3" xfId="34954"/>
    <cellStyle name="40% - Accent5 3 2 2 2 2 2 2 3" xfId="34955"/>
    <cellStyle name="40% - Accent5 3 2 2 2 2 2 2 3 2" xfId="34956"/>
    <cellStyle name="40% - Accent5 3 2 2 2 2 2 2 4" xfId="34957"/>
    <cellStyle name="40% - Accent5 3 2 2 2 2 2 3" xfId="34958"/>
    <cellStyle name="40% - Accent5 3 2 2 2 2 2 3 2" xfId="34959"/>
    <cellStyle name="40% - Accent5 3 2 2 2 2 2 3 2 2" xfId="34960"/>
    <cellStyle name="40% - Accent5 3 2 2 2 2 2 3 3" xfId="34961"/>
    <cellStyle name="40% - Accent5 3 2 2 2 2 2 4" xfId="34962"/>
    <cellStyle name="40% - Accent5 3 2 2 2 2 2 4 2" xfId="34963"/>
    <cellStyle name="40% - Accent5 3 2 2 2 2 2 5" xfId="34964"/>
    <cellStyle name="40% - Accent5 3 2 2 2 2 3" xfId="34965"/>
    <cellStyle name="40% - Accent5 3 2 2 2 2 3 2" xfId="34966"/>
    <cellStyle name="40% - Accent5 3 2 2 2 2 3 2 2" xfId="34967"/>
    <cellStyle name="40% - Accent5 3 2 2 2 2 3 2 2 2" xfId="34968"/>
    <cellStyle name="40% - Accent5 3 2 2 2 2 3 2 3" xfId="34969"/>
    <cellStyle name="40% - Accent5 3 2 2 2 2 3 3" xfId="34970"/>
    <cellStyle name="40% - Accent5 3 2 2 2 2 3 3 2" xfId="34971"/>
    <cellStyle name="40% - Accent5 3 2 2 2 2 3 4" xfId="34972"/>
    <cellStyle name="40% - Accent5 3 2 2 2 2 4" xfId="34973"/>
    <cellStyle name="40% - Accent5 3 2 2 2 2 4 2" xfId="34974"/>
    <cellStyle name="40% - Accent5 3 2 2 2 2 4 2 2" xfId="34975"/>
    <cellStyle name="40% - Accent5 3 2 2 2 2 4 3" xfId="34976"/>
    <cellStyle name="40% - Accent5 3 2 2 2 2 5" xfId="34977"/>
    <cellStyle name="40% - Accent5 3 2 2 2 2 5 2" xfId="34978"/>
    <cellStyle name="40% - Accent5 3 2 2 2 2 6" xfId="34979"/>
    <cellStyle name="40% - Accent5 3 2 2 2 3" xfId="34980"/>
    <cellStyle name="40% - Accent5 3 2 2 2 3 2" xfId="34981"/>
    <cellStyle name="40% - Accent5 3 2 2 2 3 2 2" xfId="34982"/>
    <cellStyle name="40% - Accent5 3 2 2 2 3 2 2 2" xfId="34983"/>
    <cellStyle name="40% - Accent5 3 2 2 2 3 2 2 2 2" xfId="34984"/>
    <cellStyle name="40% - Accent5 3 2 2 2 3 2 2 3" xfId="34985"/>
    <cellStyle name="40% - Accent5 3 2 2 2 3 2 3" xfId="34986"/>
    <cellStyle name="40% - Accent5 3 2 2 2 3 2 3 2" xfId="34987"/>
    <cellStyle name="40% - Accent5 3 2 2 2 3 2 4" xfId="34988"/>
    <cellStyle name="40% - Accent5 3 2 2 2 3 3" xfId="34989"/>
    <cellStyle name="40% - Accent5 3 2 2 2 3 3 2" xfId="34990"/>
    <cellStyle name="40% - Accent5 3 2 2 2 3 3 2 2" xfId="34991"/>
    <cellStyle name="40% - Accent5 3 2 2 2 3 3 3" xfId="34992"/>
    <cellStyle name="40% - Accent5 3 2 2 2 3 4" xfId="34993"/>
    <cellStyle name="40% - Accent5 3 2 2 2 3 4 2" xfId="34994"/>
    <cellStyle name="40% - Accent5 3 2 2 2 3 5" xfId="34995"/>
    <cellStyle name="40% - Accent5 3 2 2 2 4" xfId="34996"/>
    <cellStyle name="40% - Accent5 3 2 2 2 4 2" xfId="34997"/>
    <cellStyle name="40% - Accent5 3 2 2 2 4 2 2" xfId="34998"/>
    <cellStyle name="40% - Accent5 3 2 2 2 4 2 2 2" xfId="34999"/>
    <cellStyle name="40% - Accent5 3 2 2 2 4 2 3" xfId="35000"/>
    <cellStyle name="40% - Accent5 3 2 2 2 4 3" xfId="35001"/>
    <cellStyle name="40% - Accent5 3 2 2 2 4 3 2" xfId="35002"/>
    <cellStyle name="40% - Accent5 3 2 2 2 4 4" xfId="35003"/>
    <cellStyle name="40% - Accent5 3 2 2 2 5" xfId="35004"/>
    <cellStyle name="40% - Accent5 3 2 2 2 5 2" xfId="35005"/>
    <cellStyle name="40% - Accent5 3 2 2 2 5 2 2" xfId="35006"/>
    <cellStyle name="40% - Accent5 3 2 2 2 5 3" xfId="35007"/>
    <cellStyle name="40% - Accent5 3 2 2 2 6" xfId="35008"/>
    <cellStyle name="40% - Accent5 3 2 2 2 6 2" xfId="35009"/>
    <cellStyle name="40% - Accent5 3 2 2 2 7" xfId="35010"/>
    <cellStyle name="40% - Accent5 3 2 2 3" xfId="35011"/>
    <cellStyle name="40% - Accent5 3 2 2 3 2" xfId="35012"/>
    <cellStyle name="40% - Accent5 3 2 2 3 2 2" xfId="35013"/>
    <cellStyle name="40% - Accent5 3 2 2 3 2 2 2" xfId="35014"/>
    <cellStyle name="40% - Accent5 3 2 2 3 2 2 2 2" xfId="35015"/>
    <cellStyle name="40% - Accent5 3 2 2 3 2 2 2 2 2" xfId="35016"/>
    <cellStyle name="40% - Accent5 3 2 2 3 2 2 2 3" xfId="35017"/>
    <cellStyle name="40% - Accent5 3 2 2 3 2 2 3" xfId="35018"/>
    <cellStyle name="40% - Accent5 3 2 2 3 2 2 3 2" xfId="35019"/>
    <cellStyle name="40% - Accent5 3 2 2 3 2 2 4" xfId="35020"/>
    <cellStyle name="40% - Accent5 3 2 2 3 2 3" xfId="35021"/>
    <cellStyle name="40% - Accent5 3 2 2 3 2 3 2" xfId="35022"/>
    <cellStyle name="40% - Accent5 3 2 2 3 2 3 2 2" xfId="35023"/>
    <cellStyle name="40% - Accent5 3 2 2 3 2 3 3" xfId="35024"/>
    <cellStyle name="40% - Accent5 3 2 2 3 2 4" xfId="35025"/>
    <cellStyle name="40% - Accent5 3 2 2 3 2 4 2" xfId="35026"/>
    <cellStyle name="40% - Accent5 3 2 2 3 2 5" xfId="35027"/>
    <cellStyle name="40% - Accent5 3 2 2 3 3" xfId="35028"/>
    <cellStyle name="40% - Accent5 3 2 2 3 3 2" xfId="35029"/>
    <cellStyle name="40% - Accent5 3 2 2 3 3 2 2" xfId="35030"/>
    <cellStyle name="40% - Accent5 3 2 2 3 3 2 2 2" xfId="35031"/>
    <cellStyle name="40% - Accent5 3 2 2 3 3 2 3" xfId="35032"/>
    <cellStyle name="40% - Accent5 3 2 2 3 3 3" xfId="35033"/>
    <cellStyle name="40% - Accent5 3 2 2 3 3 3 2" xfId="35034"/>
    <cellStyle name="40% - Accent5 3 2 2 3 3 4" xfId="35035"/>
    <cellStyle name="40% - Accent5 3 2 2 3 4" xfId="35036"/>
    <cellStyle name="40% - Accent5 3 2 2 3 4 2" xfId="35037"/>
    <cellStyle name="40% - Accent5 3 2 2 3 4 2 2" xfId="35038"/>
    <cellStyle name="40% - Accent5 3 2 2 3 4 3" xfId="35039"/>
    <cellStyle name="40% - Accent5 3 2 2 3 5" xfId="35040"/>
    <cellStyle name="40% - Accent5 3 2 2 3 5 2" xfId="35041"/>
    <cellStyle name="40% - Accent5 3 2 2 3 6" xfId="35042"/>
    <cellStyle name="40% - Accent5 3 2 2 4" xfId="35043"/>
    <cellStyle name="40% - Accent5 3 2 2 4 2" xfId="35044"/>
    <cellStyle name="40% - Accent5 3 2 2 4 2 2" xfId="35045"/>
    <cellStyle name="40% - Accent5 3 2 2 4 2 2 2" xfId="35046"/>
    <cellStyle name="40% - Accent5 3 2 2 4 2 2 2 2" xfId="35047"/>
    <cellStyle name="40% - Accent5 3 2 2 4 2 2 3" xfId="35048"/>
    <cellStyle name="40% - Accent5 3 2 2 4 2 3" xfId="35049"/>
    <cellStyle name="40% - Accent5 3 2 2 4 2 3 2" xfId="35050"/>
    <cellStyle name="40% - Accent5 3 2 2 4 2 4" xfId="35051"/>
    <cellStyle name="40% - Accent5 3 2 2 4 3" xfId="35052"/>
    <cellStyle name="40% - Accent5 3 2 2 4 3 2" xfId="35053"/>
    <cellStyle name="40% - Accent5 3 2 2 4 3 2 2" xfId="35054"/>
    <cellStyle name="40% - Accent5 3 2 2 4 3 3" xfId="35055"/>
    <cellStyle name="40% - Accent5 3 2 2 4 4" xfId="35056"/>
    <cellStyle name="40% - Accent5 3 2 2 4 4 2" xfId="35057"/>
    <cellStyle name="40% - Accent5 3 2 2 4 5" xfId="35058"/>
    <cellStyle name="40% - Accent5 3 2 2 5" xfId="35059"/>
    <cellStyle name="40% - Accent5 3 2 2 5 2" xfId="35060"/>
    <cellStyle name="40% - Accent5 3 2 2 5 2 2" xfId="35061"/>
    <cellStyle name="40% - Accent5 3 2 2 5 2 2 2" xfId="35062"/>
    <cellStyle name="40% - Accent5 3 2 2 5 2 3" xfId="35063"/>
    <cellStyle name="40% - Accent5 3 2 2 5 3" xfId="35064"/>
    <cellStyle name="40% - Accent5 3 2 2 5 3 2" xfId="35065"/>
    <cellStyle name="40% - Accent5 3 2 2 5 4" xfId="35066"/>
    <cellStyle name="40% - Accent5 3 2 2 6" xfId="35067"/>
    <cellStyle name="40% - Accent5 3 2 2 6 2" xfId="35068"/>
    <cellStyle name="40% - Accent5 3 2 2 6 2 2" xfId="35069"/>
    <cellStyle name="40% - Accent5 3 2 2 6 3" xfId="35070"/>
    <cellStyle name="40% - Accent5 3 2 2 7" xfId="35071"/>
    <cellStyle name="40% - Accent5 3 2 2 7 2" xfId="35072"/>
    <cellStyle name="40% - Accent5 3 2 2 8" xfId="35073"/>
    <cellStyle name="40% - Accent5 3 2 3" xfId="35074"/>
    <cellStyle name="40% - Accent5 3 2 3 2" xfId="35075"/>
    <cellStyle name="40% - Accent5 3 2 3 2 2" xfId="35076"/>
    <cellStyle name="40% - Accent5 3 2 3 2 2 2" xfId="35077"/>
    <cellStyle name="40% - Accent5 3 2 3 2 2 2 2" xfId="35078"/>
    <cellStyle name="40% - Accent5 3 2 3 2 2 2 2 2" xfId="35079"/>
    <cellStyle name="40% - Accent5 3 2 3 2 2 2 2 2 2" xfId="35080"/>
    <cellStyle name="40% - Accent5 3 2 3 2 2 2 2 3" xfId="35081"/>
    <cellStyle name="40% - Accent5 3 2 3 2 2 2 3" xfId="35082"/>
    <cellStyle name="40% - Accent5 3 2 3 2 2 2 3 2" xfId="35083"/>
    <cellStyle name="40% - Accent5 3 2 3 2 2 2 4" xfId="35084"/>
    <cellStyle name="40% - Accent5 3 2 3 2 2 3" xfId="35085"/>
    <cellStyle name="40% - Accent5 3 2 3 2 2 3 2" xfId="35086"/>
    <cellStyle name="40% - Accent5 3 2 3 2 2 3 2 2" xfId="35087"/>
    <cellStyle name="40% - Accent5 3 2 3 2 2 3 3" xfId="35088"/>
    <cellStyle name="40% - Accent5 3 2 3 2 2 4" xfId="35089"/>
    <cellStyle name="40% - Accent5 3 2 3 2 2 4 2" xfId="35090"/>
    <cellStyle name="40% - Accent5 3 2 3 2 2 5" xfId="35091"/>
    <cellStyle name="40% - Accent5 3 2 3 2 3" xfId="35092"/>
    <cellStyle name="40% - Accent5 3 2 3 2 3 2" xfId="35093"/>
    <cellStyle name="40% - Accent5 3 2 3 2 3 2 2" xfId="35094"/>
    <cellStyle name="40% - Accent5 3 2 3 2 3 2 2 2" xfId="35095"/>
    <cellStyle name="40% - Accent5 3 2 3 2 3 2 3" xfId="35096"/>
    <cellStyle name="40% - Accent5 3 2 3 2 3 3" xfId="35097"/>
    <cellStyle name="40% - Accent5 3 2 3 2 3 3 2" xfId="35098"/>
    <cellStyle name="40% - Accent5 3 2 3 2 3 4" xfId="35099"/>
    <cellStyle name="40% - Accent5 3 2 3 2 4" xfId="35100"/>
    <cellStyle name="40% - Accent5 3 2 3 2 4 2" xfId="35101"/>
    <cellStyle name="40% - Accent5 3 2 3 2 4 2 2" xfId="35102"/>
    <cellStyle name="40% - Accent5 3 2 3 2 4 3" xfId="35103"/>
    <cellStyle name="40% - Accent5 3 2 3 2 5" xfId="35104"/>
    <cellStyle name="40% - Accent5 3 2 3 2 5 2" xfId="35105"/>
    <cellStyle name="40% - Accent5 3 2 3 2 6" xfId="35106"/>
    <cellStyle name="40% - Accent5 3 2 3 3" xfId="35107"/>
    <cellStyle name="40% - Accent5 3 2 3 3 2" xfId="35108"/>
    <cellStyle name="40% - Accent5 3 2 3 3 2 2" xfId="35109"/>
    <cellStyle name="40% - Accent5 3 2 3 3 2 2 2" xfId="35110"/>
    <cellStyle name="40% - Accent5 3 2 3 3 2 2 2 2" xfId="35111"/>
    <cellStyle name="40% - Accent5 3 2 3 3 2 2 3" xfId="35112"/>
    <cellStyle name="40% - Accent5 3 2 3 3 2 3" xfId="35113"/>
    <cellStyle name="40% - Accent5 3 2 3 3 2 3 2" xfId="35114"/>
    <cellStyle name="40% - Accent5 3 2 3 3 2 4" xfId="35115"/>
    <cellStyle name="40% - Accent5 3 2 3 3 3" xfId="35116"/>
    <cellStyle name="40% - Accent5 3 2 3 3 3 2" xfId="35117"/>
    <cellStyle name="40% - Accent5 3 2 3 3 3 2 2" xfId="35118"/>
    <cellStyle name="40% - Accent5 3 2 3 3 3 3" xfId="35119"/>
    <cellStyle name="40% - Accent5 3 2 3 3 4" xfId="35120"/>
    <cellStyle name="40% - Accent5 3 2 3 3 4 2" xfId="35121"/>
    <cellStyle name="40% - Accent5 3 2 3 3 5" xfId="35122"/>
    <cellStyle name="40% - Accent5 3 2 3 4" xfId="35123"/>
    <cellStyle name="40% - Accent5 3 2 3 4 2" xfId="35124"/>
    <cellStyle name="40% - Accent5 3 2 3 4 2 2" xfId="35125"/>
    <cellStyle name="40% - Accent5 3 2 3 4 2 2 2" xfId="35126"/>
    <cellStyle name="40% - Accent5 3 2 3 4 2 3" xfId="35127"/>
    <cellStyle name="40% - Accent5 3 2 3 4 3" xfId="35128"/>
    <cellStyle name="40% - Accent5 3 2 3 4 3 2" xfId="35129"/>
    <cellStyle name="40% - Accent5 3 2 3 4 4" xfId="35130"/>
    <cellStyle name="40% - Accent5 3 2 3 5" xfId="35131"/>
    <cellStyle name="40% - Accent5 3 2 3 5 2" xfId="35132"/>
    <cellStyle name="40% - Accent5 3 2 3 5 2 2" xfId="35133"/>
    <cellStyle name="40% - Accent5 3 2 3 5 3" xfId="35134"/>
    <cellStyle name="40% - Accent5 3 2 3 6" xfId="35135"/>
    <cellStyle name="40% - Accent5 3 2 3 6 2" xfId="35136"/>
    <cellStyle name="40% - Accent5 3 2 3 7" xfId="35137"/>
    <cellStyle name="40% - Accent5 3 2 4" xfId="35138"/>
    <cellStyle name="40% - Accent5 3 2 4 2" xfId="35139"/>
    <cellStyle name="40% - Accent5 3 2 4 2 2" xfId="35140"/>
    <cellStyle name="40% - Accent5 3 2 4 2 2 2" xfId="35141"/>
    <cellStyle name="40% - Accent5 3 2 4 2 2 2 2" xfId="35142"/>
    <cellStyle name="40% - Accent5 3 2 4 2 2 2 2 2" xfId="35143"/>
    <cellStyle name="40% - Accent5 3 2 4 2 2 2 3" xfId="35144"/>
    <cellStyle name="40% - Accent5 3 2 4 2 2 3" xfId="35145"/>
    <cellStyle name="40% - Accent5 3 2 4 2 2 3 2" xfId="35146"/>
    <cellStyle name="40% - Accent5 3 2 4 2 2 4" xfId="35147"/>
    <cellStyle name="40% - Accent5 3 2 4 2 3" xfId="35148"/>
    <cellStyle name="40% - Accent5 3 2 4 2 3 2" xfId="35149"/>
    <cellStyle name="40% - Accent5 3 2 4 2 3 2 2" xfId="35150"/>
    <cellStyle name="40% - Accent5 3 2 4 2 3 3" xfId="35151"/>
    <cellStyle name="40% - Accent5 3 2 4 2 4" xfId="35152"/>
    <cellStyle name="40% - Accent5 3 2 4 2 4 2" xfId="35153"/>
    <cellStyle name="40% - Accent5 3 2 4 2 5" xfId="35154"/>
    <cellStyle name="40% - Accent5 3 2 4 3" xfId="35155"/>
    <cellStyle name="40% - Accent5 3 2 4 3 2" xfId="35156"/>
    <cellStyle name="40% - Accent5 3 2 4 3 2 2" xfId="35157"/>
    <cellStyle name="40% - Accent5 3 2 4 3 2 2 2" xfId="35158"/>
    <cellStyle name="40% - Accent5 3 2 4 3 2 3" xfId="35159"/>
    <cellStyle name="40% - Accent5 3 2 4 3 3" xfId="35160"/>
    <cellStyle name="40% - Accent5 3 2 4 3 3 2" xfId="35161"/>
    <cellStyle name="40% - Accent5 3 2 4 3 4" xfId="35162"/>
    <cellStyle name="40% - Accent5 3 2 4 4" xfId="35163"/>
    <cellStyle name="40% - Accent5 3 2 4 4 2" xfId="35164"/>
    <cellStyle name="40% - Accent5 3 2 4 4 2 2" xfId="35165"/>
    <cellStyle name="40% - Accent5 3 2 4 4 3" xfId="35166"/>
    <cellStyle name="40% - Accent5 3 2 4 5" xfId="35167"/>
    <cellStyle name="40% - Accent5 3 2 4 5 2" xfId="35168"/>
    <cellStyle name="40% - Accent5 3 2 4 6" xfId="35169"/>
    <cellStyle name="40% - Accent5 3 2 5" xfId="35170"/>
    <cellStyle name="40% - Accent5 3 2 5 2" xfId="35171"/>
    <cellStyle name="40% - Accent5 3 2 5 2 2" xfId="35172"/>
    <cellStyle name="40% - Accent5 3 2 5 2 2 2" xfId="35173"/>
    <cellStyle name="40% - Accent5 3 2 5 2 2 2 2" xfId="35174"/>
    <cellStyle name="40% - Accent5 3 2 5 2 2 3" xfId="35175"/>
    <cellStyle name="40% - Accent5 3 2 5 2 3" xfId="35176"/>
    <cellStyle name="40% - Accent5 3 2 5 2 3 2" xfId="35177"/>
    <cellStyle name="40% - Accent5 3 2 5 2 4" xfId="35178"/>
    <cellStyle name="40% - Accent5 3 2 5 3" xfId="35179"/>
    <cellStyle name="40% - Accent5 3 2 5 3 2" xfId="35180"/>
    <cellStyle name="40% - Accent5 3 2 5 3 2 2" xfId="35181"/>
    <cellStyle name="40% - Accent5 3 2 5 3 3" xfId="35182"/>
    <cellStyle name="40% - Accent5 3 2 5 4" xfId="35183"/>
    <cellStyle name="40% - Accent5 3 2 5 4 2" xfId="35184"/>
    <cellStyle name="40% - Accent5 3 2 5 5" xfId="35185"/>
    <cellStyle name="40% - Accent5 3 2 6" xfId="35186"/>
    <cellStyle name="40% - Accent5 3 2 6 2" xfId="35187"/>
    <cellStyle name="40% - Accent5 3 2 6 2 2" xfId="35188"/>
    <cellStyle name="40% - Accent5 3 2 6 2 2 2" xfId="35189"/>
    <cellStyle name="40% - Accent5 3 2 6 2 3" xfId="35190"/>
    <cellStyle name="40% - Accent5 3 2 6 3" xfId="35191"/>
    <cellStyle name="40% - Accent5 3 2 6 3 2" xfId="35192"/>
    <cellStyle name="40% - Accent5 3 2 6 4" xfId="35193"/>
    <cellStyle name="40% - Accent5 3 2 7" xfId="35194"/>
    <cellStyle name="40% - Accent5 3 2 7 2" xfId="35195"/>
    <cellStyle name="40% - Accent5 3 2 7 2 2" xfId="35196"/>
    <cellStyle name="40% - Accent5 3 2 7 3" xfId="35197"/>
    <cellStyle name="40% - Accent5 3 2 8" xfId="35198"/>
    <cellStyle name="40% - Accent5 3 2 8 2" xfId="35199"/>
    <cellStyle name="40% - Accent5 3 2 9" xfId="35200"/>
    <cellStyle name="40% - Accent5 3 3" xfId="35201"/>
    <cellStyle name="40% - Accent5 3 3 2" xfId="35202"/>
    <cellStyle name="40% - Accent5 3 3 2 2" xfId="35203"/>
    <cellStyle name="40% - Accent5 3 3 2 2 2" xfId="35204"/>
    <cellStyle name="40% - Accent5 3 3 2 2 2 2" xfId="35205"/>
    <cellStyle name="40% - Accent5 3 3 2 2 2 2 2" xfId="35206"/>
    <cellStyle name="40% - Accent5 3 3 2 2 2 2 2 2" xfId="35207"/>
    <cellStyle name="40% - Accent5 3 3 2 2 2 2 2 2 2" xfId="35208"/>
    <cellStyle name="40% - Accent5 3 3 2 2 2 2 2 3" xfId="35209"/>
    <cellStyle name="40% - Accent5 3 3 2 2 2 2 3" xfId="35210"/>
    <cellStyle name="40% - Accent5 3 3 2 2 2 2 3 2" xfId="35211"/>
    <cellStyle name="40% - Accent5 3 3 2 2 2 2 4" xfId="35212"/>
    <cellStyle name="40% - Accent5 3 3 2 2 2 3" xfId="35213"/>
    <cellStyle name="40% - Accent5 3 3 2 2 2 3 2" xfId="35214"/>
    <cellStyle name="40% - Accent5 3 3 2 2 2 3 2 2" xfId="35215"/>
    <cellStyle name="40% - Accent5 3 3 2 2 2 3 3" xfId="35216"/>
    <cellStyle name="40% - Accent5 3 3 2 2 2 4" xfId="35217"/>
    <cellStyle name="40% - Accent5 3 3 2 2 2 4 2" xfId="35218"/>
    <cellStyle name="40% - Accent5 3 3 2 2 2 5" xfId="35219"/>
    <cellStyle name="40% - Accent5 3 3 2 2 3" xfId="35220"/>
    <cellStyle name="40% - Accent5 3 3 2 2 3 2" xfId="35221"/>
    <cellStyle name="40% - Accent5 3 3 2 2 3 2 2" xfId="35222"/>
    <cellStyle name="40% - Accent5 3 3 2 2 3 2 2 2" xfId="35223"/>
    <cellStyle name="40% - Accent5 3 3 2 2 3 2 3" xfId="35224"/>
    <cellStyle name="40% - Accent5 3 3 2 2 3 3" xfId="35225"/>
    <cellStyle name="40% - Accent5 3 3 2 2 3 3 2" xfId="35226"/>
    <cellStyle name="40% - Accent5 3 3 2 2 3 4" xfId="35227"/>
    <cellStyle name="40% - Accent5 3 3 2 2 4" xfId="35228"/>
    <cellStyle name="40% - Accent5 3 3 2 2 4 2" xfId="35229"/>
    <cellStyle name="40% - Accent5 3 3 2 2 4 2 2" xfId="35230"/>
    <cellStyle name="40% - Accent5 3 3 2 2 4 3" xfId="35231"/>
    <cellStyle name="40% - Accent5 3 3 2 2 5" xfId="35232"/>
    <cellStyle name="40% - Accent5 3 3 2 2 5 2" xfId="35233"/>
    <cellStyle name="40% - Accent5 3 3 2 2 6" xfId="35234"/>
    <cellStyle name="40% - Accent5 3 3 2 3" xfId="35235"/>
    <cellStyle name="40% - Accent5 3 3 2 3 2" xfId="35236"/>
    <cellStyle name="40% - Accent5 3 3 2 3 2 2" xfId="35237"/>
    <cellStyle name="40% - Accent5 3 3 2 3 2 2 2" xfId="35238"/>
    <cellStyle name="40% - Accent5 3 3 2 3 2 2 2 2" xfId="35239"/>
    <cellStyle name="40% - Accent5 3 3 2 3 2 2 3" xfId="35240"/>
    <cellStyle name="40% - Accent5 3 3 2 3 2 3" xfId="35241"/>
    <cellStyle name="40% - Accent5 3 3 2 3 2 3 2" xfId="35242"/>
    <cellStyle name="40% - Accent5 3 3 2 3 2 4" xfId="35243"/>
    <cellStyle name="40% - Accent5 3 3 2 3 3" xfId="35244"/>
    <cellStyle name="40% - Accent5 3 3 2 3 3 2" xfId="35245"/>
    <cellStyle name="40% - Accent5 3 3 2 3 3 2 2" xfId="35246"/>
    <cellStyle name="40% - Accent5 3 3 2 3 3 3" xfId="35247"/>
    <cellStyle name="40% - Accent5 3 3 2 3 4" xfId="35248"/>
    <cellStyle name="40% - Accent5 3 3 2 3 4 2" xfId="35249"/>
    <cellStyle name="40% - Accent5 3 3 2 3 5" xfId="35250"/>
    <cellStyle name="40% - Accent5 3 3 2 4" xfId="35251"/>
    <cellStyle name="40% - Accent5 3 3 2 4 2" xfId="35252"/>
    <cellStyle name="40% - Accent5 3 3 2 4 2 2" xfId="35253"/>
    <cellStyle name="40% - Accent5 3 3 2 4 2 2 2" xfId="35254"/>
    <cellStyle name="40% - Accent5 3 3 2 4 2 3" xfId="35255"/>
    <cellStyle name="40% - Accent5 3 3 2 4 3" xfId="35256"/>
    <cellStyle name="40% - Accent5 3 3 2 4 3 2" xfId="35257"/>
    <cellStyle name="40% - Accent5 3 3 2 4 4" xfId="35258"/>
    <cellStyle name="40% - Accent5 3 3 2 5" xfId="35259"/>
    <cellStyle name="40% - Accent5 3 3 2 5 2" xfId="35260"/>
    <cellStyle name="40% - Accent5 3 3 2 5 2 2" xfId="35261"/>
    <cellStyle name="40% - Accent5 3 3 2 5 3" xfId="35262"/>
    <cellStyle name="40% - Accent5 3 3 2 6" xfId="35263"/>
    <cellStyle name="40% - Accent5 3 3 2 6 2" xfId="35264"/>
    <cellStyle name="40% - Accent5 3 3 2 7" xfId="35265"/>
    <cellStyle name="40% - Accent5 3 3 3" xfId="35266"/>
    <cellStyle name="40% - Accent5 3 3 3 2" xfId="35267"/>
    <cellStyle name="40% - Accent5 3 3 3 2 2" xfId="35268"/>
    <cellStyle name="40% - Accent5 3 3 3 2 2 2" xfId="35269"/>
    <cellStyle name="40% - Accent5 3 3 3 2 2 2 2" xfId="35270"/>
    <cellStyle name="40% - Accent5 3 3 3 2 2 2 2 2" xfId="35271"/>
    <cellStyle name="40% - Accent5 3 3 3 2 2 2 3" xfId="35272"/>
    <cellStyle name="40% - Accent5 3 3 3 2 2 3" xfId="35273"/>
    <cellStyle name="40% - Accent5 3 3 3 2 2 3 2" xfId="35274"/>
    <cellStyle name="40% - Accent5 3 3 3 2 2 4" xfId="35275"/>
    <cellStyle name="40% - Accent5 3 3 3 2 3" xfId="35276"/>
    <cellStyle name="40% - Accent5 3 3 3 2 3 2" xfId="35277"/>
    <cellStyle name="40% - Accent5 3 3 3 2 3 2 2" xfId="35278"/>
    <cellStyle name="40% - Accent5 3 3 3 2 3 3" xfId="35279"/>
    <cellStyle name="40% - Accent5 3 3 3 2 4" xfId="35280"/>
    <cellStyle name="40% - Accent5 3 3 3 2 4 2" xfId="35281"/>
    <cellStyle name="40% - Accent5 3 3 3 2 5" xfId="35282"/>
    <cellStyle name="40% - Accent5 3 3 3 3" xfId="35283"/>
    <cellStyle name="40% - Accent5 3 3 3 3 2" xfId="35284"/>
    <cellStyle name="40% - Accent5 3 3 3 3 2 2" xfId="35285"/>
    <cellStyle name="40% - Accent5 3 3 3 3 2 2 2" xfId="35286"/>
    <cellStyle name="40% - Accent5 3 3 3 3 2 3" xfId="35287"/>
    <cellStyle name="40% - Accent5 3 3 3 3 3" xfId="35288"/>
    <cellStyle name="40% - Accent5 3 3 3 3 3 2" xfId="35289"/>
    <cellStyle name="40% - Accent5 3 3 3 3 4" xfId="35290"/>
    <cellStyle name="40% - Accent5 3 3 3 4" xfId="35291"/>
    <cellStyle name="40% - Accent5 3 3 3 4 2" xfId="35292"/>
    <cellStyle name="40% - Accent5 3 3 3 4 2 2" xfId="35293"/>
    <cellStyle name="40% - Accent5 3 3 3 4 3" xfId="35294"/>
    <cellStyle name="40% - Accent5 3 3 3 5" xfId="35295"/>
    <cellStyle name="40% - Accent5 3 3 3 5 2" xfId="35296"/>
    <cellStyle name="40% - Accent5 3 3 3 6" xfId="35297"/>
    <cellStyle name="40% - Accent5 3 3 4" xfId="35298"/>
    <cellStyle name="40% - Accent5 3 3 4 2" xfId="35299"/>
    <cellStyle name="40% - Accent5 3 3 4 2 2" xfId="35300"/>
    <cellStyle name="40% - Accent5 3 3 4 2 2 2" xfId="35301"/>
    <cellStyle name="40% - Accent5 3 3 4 2 2 2 2" xfId="35302"/>
    <cellStyle name="40% - Accent5 3 3 4 2 2 3" xfId="35303"/>
    <cellStyle name="40% - Accent5 3 3 4 2 3" xfId="35304"/>
    <cellStyle name="40% - Accent5 3 3 4 2 3 2" xfId="35305"/>
    <cellStyle name="40% - Accent5 3 3 4 2 4" xfId="35306"/>
    <cellStyle name="40% - Accent5 3 3 4 3" xfId="35307"/>
    <cellStyle name="40% - Accent5 3 3 4 3 2" xfId="35308"/>
    <cellStyle name="40% - Accent5 3 3 4 3 2 2" xfId="35309"/>
    <cellStyle name="40% - Accent5 3 3 4 3 3" xfId="35310"/>
    <cellStyle name="40% - Accent5 3 3 4 4" xfId="35311"/>
    <cellStyle name="40% - Accent5 3 3 4 4 2" xfId="35312"/>
    <cellStyle name="40% - Accent5 3 3 4 5" xfId="35313"/>
    <cellStyle name="40% - Accent5 3 3 5" xfId="35314"/>
    <cellStyle name="40% - Accent5 3 3 5 2" xfId="35315"/>
    <cellStyle name="40% - Accent5 3 3 5 2 2" xfId="35316"/>
    <cellStyle name="40% - Accent5 3 3 5 2 2 2" xfId="35317"/>
    <cellStyle name="40% - Accent5 3 3 5 2 3" xfId="35318"/>
    <cellStyle name="40% - Accent5 3 3 5 3" xfId="35319"/>
    <cellStyle name="40% - Accent5 3 3 5 3 2" xfId="35320"/>
    <cellStyle name="40% - Accent5 3 3 5 4" xfId="35321"/>
    <cellStyle name="40% - Accent5 3 3 6" xfId="35322"/>
    <cellStyle name="40% - Accent5 3 3 6 2" xfId="35323"/>
    <cellStyle name="40% - Accent5 3 3 6 2 2" xfId="35324"/>
    <cellStyle name="40% - Accent5 3 3 6 3" xfId="35325"/>
    <cellStyle name="40% - Accent5 3 3 7" xfId="35326"/>
    <cellStyle name="40% - Accent5 3 3 7 2" xfId="35327"/>
    <cellStyle name="40% - Accent5 3 3 8" xfId="35328"/>
    <cellStyle name="40% - Accent5 3 4" xfId="35329"/>
    <cellStyle name="40% - Accent5 3 4 2" xfId="35330"/>
    <cellStyle name="40% - Accent5 3 4 2 2" xfId="35331"/>
    <cellStyle name="40% - Accent5 3 4 2 2 2" xfId="35332"/>
    <cellStyle name="40% - Accent5 3 4 2 2 2 2" xfId="35333"/>
    <cellStyle name="40% - Accent5 3 4 2 2 2 2 2" xfId="35334"/>
    <cellStyle name="40% - Accent5 3 4 2 2 2 2 2 2" xfId="35335"/>
    <cellStyle name="40% - Accent5 3 4 2 2 2 2 3" xfId="35336"/>
    <cellStyle name="40% - Accent5 3 4 2 2 2 3" xfId="35337"/>
    <cellStyle name="40% - Accent5 3 4 2 2 2 3 2" xfId="35338"/>
    <cellStyle name="40% - Accent5 3 4 2 2 2 4" xfId="35339"/>
    <cellStyle name="40% - Accent5 3 4 2 2 3" xfId="35340"/>
    <cellStyle name="40% - Accent5 3 4 2 2 3 2" xfId="35341"/>
    <cellStyle name="40% - Accent5 3 4 2 2 3 2 2" xfId="35342"/>
    <cellStyle name="40% - Accent5 3 4 2 2 3 3" xfId="35343"/>
    <cellStyle name="40% - Accent5 3 4 2 2 4" xfId="35344"/>
    <cellStyle name="40% - Accent5 3 4 2 2 4 2" xfId="35345"/>
    <cellStyle name="40% - Accent5 3 4 2 2 5" xfId="35346"/>
    <cellStyle name="40% - Accent5 3 4 2 3" xfId="35347"/>
    <cellStyle name="40% - Accent5 3 4 2 3 2" xfId="35348"/>
    <cellStyle name="40% - Accent5 3 4 2 3 2 2" xfId="35349"/>
    <cellStyle name="40% - Accent5 3 4 2 3 2 2 2" xfId="35350"/>
    <cellStyle name="40% - Accent5 3 4 2 3 2 3" xfId="35351"/>
    <cellStyle name="40% - Accent5 3 4 2 3 3" xfId="35352"/>
    <cellStyle name="40% - Accent5 3 4 2 3 3 2" xfId="35353"/>
    <cellStyle name="40% - Accent5 3 4 2 3 4" xfId="35354"/>
    <cellStyle name="40% - Accent5 3 4 2 4" xfId="35355"/>
    <cellStyle name="40% - Accent5 3 4 2 4 2" xfId="35356"/>
    <cellStyle name="40% - Accent5 3 4 2 4 2 2" xfId="35357"/>
    <cellStyle name="40% - Accent5 3 4 2 4 3" xfId="35358"/>
    <cellStyle name="40% - Accent5 3 4 2 5" xfId="35359"/>
    <cellStyle name="40% - Accent5 3 4 2 5 2" xfId="35360"/>
    <cellStyle name="40% - Accent5 3 4 2 6" xfId="35361"/>
    <cellStyle name="40% - Accent5 3 4 3" xfId="35362"/>
    <cellStyle name="40% - Accent5 3 4 3 2" xfId="35363"/>
    <cellStyle name="40% - Accent5 3 4 3 2 2" xfId="35364"/>
    <cellStyle name="40% - Accent5 3 4 3 2 2 2" xfId="35365"/>
    <cellStyle name="40% - Accent5 3 4 3 2 2 2 2" xfId="35366"/>
    <cellStyle name="40% - Accent5 3 4 3 2 2 3" xfId="35367"/>
    <cellStyle name="40% - Accent5 3 4 3 2 3" xfId="35368"/>
    <cellStyle name="40% - Accent5 3 4 3 2 3 2" xfId="35369"/>
    <cellStyle name="40% - Accent5 3 4 3 2 4" xfId="35370"/>
    <cellStyle name="40% - Accent5 3 4 3 3" xfId="35371"/>
    <cellStyle name="40% - Accent5 3 4 3 3 2" xfId="35372"/>
    <cellStyle name="40% - Accent5 3 4 3 3 2 2" xfId="35373"/>
    <cellStyle name="40% - Accent5 3 4 3 3 3" xfId="35374"/>
    <cellStyle name="40% - Accent5 3 4 3 4" xfId="35375"/>
    <cellStyle name="40% - Accent5 3 4 3 4 2" xfId="35376"/>
    <cellStyle name="40% - Accent5 3 4 3 5" xfId="35377"/>
    <cellStyle name="40% - Accent5 3 4 4" xfId="35378"/>
    <cellStyle name="40% - Accent5 3 4 4 2" xfId="35379"/>
    <cellStyle name="40% - Accent5 3 4 4 2 2" xfId="35380"/>
    <cellStyle name="40% - Accent5 3 4 4 2 2 2" xfId="35381"/>
    <cellStyle name="40% - Accent5 3 4 4 2 3" xfId="35382"/>
    <cellStyle name="40% - Accent5 3 4 4 3" xfId="35383"/>
    <cellStyle name="40% - Accent5 3 4 4 3 2" xfId="35384"/>
    <cellStyle name="40% - Accent5 3 4 4 4" xfId="35385"/>
    <cellStyle name="40% - Accent5 3 4 5" xfId="35386"/>
    <cellStyle name="40% - Accent5 3 4 5 2" xfId="35387"/>
    <cellStyle name="40% - Accent5 3 4 5 2 2" xfId="35388"/>
    <cellStyle name="40% - Accent5 3 4 5 3" xfId="35389"/>
    <cellStyle name="40% - Accent5 3 4 6" xfId="35390"/>
    <cellStyle name="40% - Accent5 3 4 6 2" xfId="35391"/>
    <cellStyle name="40% - Accent5 3 4 7" xfId="35392"/>
    <cellStyle name="40% - Accent5 3 5" xfId="35393"/>
    <cellStyle name="40% - Accent5 3 5 2" xfId="35394"/>
    <cellStyle name="40% - Accent5 3 5 2 2" xfId="35395"/>
    <cellStyle name="40% - Accent5 3 5 2 2 2" xfId="35396"/>
    <cellStyle name="40% - Accent5 3 5 2 2 2 2" xfId="35397"/>
    <cellStyle name="40% - Accent5 3 5 2 2 2 2 2" xfId="35398"/>
    <cellStyle name="40% - Accent5 3 5 2 2 2 3" xfId="35399"/>
    <cellStyle name="40% - Accent5 3 5 2 2 3" xfId="35400"/>
    <cellStyle name="40% - Accent5 3 5 2 2 3 2" xfId="35401"/>
    <cellStyle name="40% - Accent5 3 5 2 2 4" xfId="35402"/>
    <cellStyle name="40% - Accent5 3 5 2 3" xfId="35403"/>
    <cellStyle name="40% - Accent5 3 5 2 3 2" xfId="35404"/>
    <cellStyle name="40% - Accent5 3 5 2 3 2 2" xfId="35405"/>
    <cellStyle name="40% - Accent5 3 5 2 3 3" xfId="35406"/>
    <cellStyle name="40% - Accent5 3 5 2 4" xfId="35407"/>
    <cellStyle name="40% - Accent5 3 5 2 4 2" xfId="35408"/>
    <cellStyle name="40% - Accent5 3 5 2 5" xfId="35409"/>
    <cellStyle name="40% - Accent5 3 5 3" xfId="35410"/>
    <cellStyle name="40% - Accent5 3 5 3 2" xfId="35411"/>
    <cellStyle name="40% - Accent5 3 5 3 2 2" xfId="35412"/>
    <cellStyle name="40% - Accent5 3 5 3 2 2 2" xfId="35413"/>
    <cellStyle name="40% - Accent5 3 5 3 2 3" xfId="35414"/>
    <cellStyle name="40% - Accent5 3 5 3 3" xfId="35415"/>
    <cellStyle name="40% - Accent5 3 5 3 3 2" xfId="35416"/>
    <cellStyle name="40% - Accent5 3 5 3 4" xfId="35417"/>
    <cellStyle name="40% - Accent5 3 5 4" xfId="35418"/>
    <cellStyle name="40% - Accent5 3 5 4 2" xfId="35419"/>
    <cellStyle name="40% - Accent5 3 5 4 2 2" xfId="35420"/>
    <cellStyle name="40% - Accent5 3 5 4 3" xfId="35421"/>
    <cellStyle name="40% - Accent5 3 5 5" xfId="35422"/>
    <cellStyle name="40% - Accent5 3 5 5 2" xfId="35423"/>
    <cellStyle name="40% - Accent5 3 5 6" xfId="35424"/>
    <cellStyle name="40% - Accent5 3 6" xfId="35425"/>
    <cellStyle name="40% - Accent5 3 6 2" xfId="35426"/>
    <cellStyle name="40% - Accent5 3 6 2 2" xfId="35427"/>
    <cellStyle name="40% - Accent5 3 6 2 2 2" xfId="35428"/>
    <cellStyle name="40% - Accent5 3 6 2 2 2 2" xfId="35429"/>
    <cellStyle name="40% - Accent5 3 6 2 2 3" xfId="35430"/>
    <cellStyle name="40% - Accent5 3 6 2 3" xfId="35431"/>
    <cellStyle name="40% - Accent5 3 6 2 3 2" xfId="35432"/>
    <cellStyle name="40% - Accent5 3 6 2 4" xfId="35433"/>
    <cellStyle name="40% - Accent5 3 6 3" xfId="35434"/>
    <cellStyle name="40% - Accent5 3 6 3 2" xfId="35435"/>
    <cellStyle name="40% - Accent5 3 6 3 2 2" xfId="35436"/>
    <cellStyle name="40% - Accent5 3 6 3 3" xfId="35437"/>
    <cellStyle name="40% - Accent5 3 6 4" xfId="35438"/>
    <cellStyle name="40% - Accent5 3 6 4 2" xfId="35439"/>
    <cellStyle name="40% - Accent5 3 6 5" xfId="35440"/>
    <cellStyle name="40% - Accent5 3 7" xfId="35441"/>
    <cellStyle name="40% - Accent5 3 7 2" xfId="35442"/>
    <cellStyle name="40% - Accent5 3 7 2 2" xfId="35443"/>
    <cellStyle name="40% - Accent5 3 7 2 2 2" xfId="35444"/>
    <cellStyle name="40% - Accent5 3 7 2 3" xfId="35445"/>
    <cellStyle name="40% - Accent5 3 7 3" xfId="35446"/>
    <cellStyle name="40% - Accent5 3 7 3 2" xfId="35447"/>
    <cellStyle name="40% - Accent5 3 7 4" xfId="35448"/>
    <cellStyle name="40% - Accent5 3 8" xfId="35449"/>
    <cellStyle name="40% - Accent5 3 8 2" xfId="35450"/>
    <cellStyle name="40% - Accent5 3 8 2 2" xfId="35451"/>
    <cellStyle name="40% - Accent5 3 8 3" xfId="35452"/>
    <cellStyle name="40% - Accent5 3 9" xfId="35453"/>
    <cellStyle name="40% - Accent5 3 9 2" xfId="35454"/>
    <cellStyle name="40% - Accent5 4" xfId="35455"/>
    <cellStyle name="40% - Accent5 4 2" xfId="35456"/>
    <cellStyle name="40% - Accent5 4 2 2" xfId="35457"/>
    <cellStyle name="40% - Accent5 4 2 2 2" xfId="35458"/>
    <cellStyle name="40% - Accent5 4 2 2 2 2" xfId="35459"/>
    <cellStyle name="40% - Accent5 4 2 2 2 2 2" xfId="35460"/>
    <cellStyle name="40% - Accent5 4 2 2 2 2 2 2" xfId="35461"/>
    <cellStyle name="40% - Accent5 4 2 2 2 2 2 2 2" xfId="35462"/>
    <cellStyle name="40% - Accent5 4 2 2 2 2 2 2 2 2" xfId="35463"/>
    <cellStyle name="40% - Accent5 4 2 2 2 2 2 2 3" xfId="35464"/>
    <cellStyle name="40% - Accent5 4 2 2 2 2 2 3" xfId="35465"/>
    <cellStyle name="40% - Accent5 4 2 2 2 2 2 3 2" xfId="35466"/>
    <cellStyle name="40% - Accent5 4 2 2 2 2 2 4" xfId="35467"/>
    <cellStyle name="40% - Accent5 4 2 2 2 2 3" xfId="35468"/>
    <cellStyle name="40% - Accent5 4 2 2 2 2 3 2" xfId="35469"/>
    <cellStyle name="40% - Accent5 4 2 2 2 2 3 2 2" xfId="35470"/>
    <cellStyle name="40% - Accent5 4 2 2 2 2 3 3" xfId="35471"/>
    <cellStyle name="40% - Accent5 4 2 2 2 2 4" xfId="35472"/>
    <cellStyle name="40% - Accent5 4 2 2 2 2 4 2" xfId="35473"/>
    <cellStyle name="40% - Accent5 4 2 2 2 2 5" xfId="35474"/>
    <cellStyle name="40% - Accent5 4 2 2 2 3" xfId="35475"/>
    <cellStyle name="40% - Accent5 4 2 2 2 3 2" xfId="35476"/>
    <cellStyle name="40% - Accent5 4 2 2 2 3 2 2" xfId="35477"/>
    <cellStyle name="40% - Accent5 4 2 2 2 3 2 2 2" xfId="35478"/>
    <cellStyle name="40% - Accent5 4 2 2 2 3 2 3" xfId="35479"/>
    <cellStyle name="40% - Accent5 4 2 2 2 3 3" xfId="35480"/>
    <cellStyle name="40% - Accent5 4 2 2 2 3 3 2" xfId="35481"/>
    <cellStyle name="40% - Accent5 4 2 2 2 3 4" xfId="35482"/>
    <cellStyle name="40% - Accent5 4 2 2 2 4" xfId="35483"/>
    <cellStyle name="40% - Accent5 4 2 2 2 4 2" xfId="35484"/>
    <cellStyle name="40% - Accent5 4 2 2 2 4 2 2" xfId="35485"/>
    <cellStyle name="40% - Accent5 4 2 2 2 4 3" xfId="35486"/>
    <cellStyle name="40% - Accent5 4 2 2 2 5" xfId="35487"/>
    <cellStyle name="40% - Accent5 4 2 2 2 5 2" xfId="35488"/>
    <cellStyle name="40% - Accent5 4 2 2 2 6" xfId="35489"/>
    <cellStyle name="40% - Accent5 4 2 2 3" xfId="35490"/>
    <cellStyle name="40% - Accent5 4 2 2 3 2" xfId="35491"/>
    <cellStyle name="40% - Accent5 4 2 2 3 2 2" xfId="35492"/>
    <cellStyle name="40% - Accent5 4 2 2 3 2 2 2" xfId="35493"/>
    <cellStyle name="40% - Accent5 4 2 2 3 2 2 2 2" xfId="35494"/>
    <cellStyle name="40% - Accent5 4 2 2 3 2 2 3" xfId="35495"/>
    <cellStyle name="40% - Accent5 4 2 2 3 2 3" xfId="35496"/>
    <cellStyle name="40% - Accent5 4 2 2 3 2 3 2" xfId="35497"/>
    <cellStyle name="40% - Accent5 4 2 2 3 2 4" xfId="35498"/>
    <cellStyle name="40% - Accent5 4 2 2 3 3" xfId="35499"/>
    <cellStyle name="40% - Accent5 4 2 2 3 3 2" xfId="35500"/>
    <cellStyle name="40% - Accent5 4 2 2 3 3 2 2" xfId="35501"/>
    <cellStyle name="40% - Accent5 4 2 2 3 3 3" xfId="35502"/>
    <cellStyle name="40% - Accent5 4 2 2 3 4" xfId="35503"/>
    <cellStyle name="40% - Accent5 4 2 2 3 4 2" xfId="35504"/>
    <cellStyle name="40% - Accent5 4 2 2 3 5" xfId="35505"/>
    <cellStyle name="40% - Accent5 4 2 2 4" xfId="35506"/>
    <cellStyle name="40% - Accent5 4 2 2 4 2" xfId="35507"/>
    <cellStyle name="40% - Accent5 4 2 2 4 2 2" xfId="35508"/>
    <cellStyle name="40% - Accent5 4 2 2 4 2 2 2" xfId="35509"/>
    <cellStyle name="40% - Accent5 4 2 2 4 2 3" xfId="35510"/>
    <cellStyle name="40% - Accent5 4 2 2 4 3" xfId="35511"/>
    <cellStyle name="40% - Accent5 4 2 2 4 3 2" xfId="35512"/>
    <cellStyle name="40% - Accent5 4 2 2 4 4" xfId="35513"/>
    <cellStyle name="40% - Accent5 4 2 2 5" xfId="35514"/>
    <cellStyle name="40% - Accent5 4 2 2 5 2" xfId="35515"/>
    <cellStyle name="40% - Accent5 4 2 2 5 2 2" xfId="35516"/>
    <cellStyle name="40% - Accent5 4 2 2 5 3" xfId="35517"/>
    <cellStyle name="40% - Accent5 4 2 2 6" xfId="35518"/>
    <cellStyle name="40% - Accent5 4 2 2 6 2" xfId="35519"/>
    <cellStyle name="40% - Accent5 4 2 2 7" xfId="35520"/>
    <cellStyle name="40% - Accent5 4 2 3" xfId="35521"/>
    <cellStyle name="40% - Accent5 4 2 3 2" xfId="35522"/>
    <cellStyle name="40% - Accent5 4 2 3 2 2" xfId="35523"/>
    <cellStyle name="40% - Accent5 4 2 3 2 2 2" xfId="35524"/>
    <cellStyle name="40% - Accent5 4 2 3 2 2 2 2" xfId="35525"/>
    <cellStyle name="40% - Accent5 4 2 3 2 2 2 2 2" xfId="35526"/>
    <cellStyle name="40% - Accent5 4 2 3 2 2 2 3" xfId="35527"/>
    <cellStyle name="40% - Accent5 4 2 3 2 2 3" xfId="35528"/>
    <cellStyle name="40% - Accent5 4 2 3 2 2 3 2" xfId="35529"/>
    <cellStyle name="40% - Accent5 4 2 3 2 2 4" xfId="35530"/>
    <cellStyle name="40% - Accent5 4 2 3 2 3" xfId="35531"/>
    <cellStyle name="40% - Accent5 4 2 3 2 3 2" xfId="35532"/>
    <cellStyle name="40% - Accent5 4 2 3 2 3 2 2" xfId="35533"/>
    <cellStyle name="40% - Accent5 4 2 3 2 3 3" xfId="35534"/>
    <cellStyle name="40% - Accent5 4 2 3 2 4" xfId="35535"/>
    <cellStyle name="40% - Accent5 4 2 3 2 4 2" xfId="35536"/>
    <cellStyle name="40% - Accent5 4 2 3 2 5" xfId="35537"/>
    <cellStyle name="40% - Accent5 4 2 3 3" xfId="35538"/>
    <cellStyle name="40% - Accent5 4 2 3 3 2" xfId="35539"/>
    <cellStyle name="40% - Accent5 4 2 3 3 2 2" xfId="35540"/>
    <cellStyle name="40% - Accent5 4 2 3 3 2 2 2" xfId="35541"/>
    <cellStyle name="40% - Accent5 4 2 3 3 2 3" xfId="35542"/>
    <cellStyle name="40% - Accent5 4 2 3 3 3" xfId="35543"/>
    <cellStyle name="40% - Accent5 4 2 3 3 3 2" xfId="35544"/>
    <cellStyle name="40% - Accent5 4 2 3 3 4" xfId="35545"/>
    <cellStyle name="40% - Accent5 4 2 3 4" xfId="35546"/>
    <cellStyle name="40% - Accent5 4 2 3 4 2" xfId="35547"/>
    <cellStyle name="40% - Accent5 4 2 3 4 2 2" xfId="35548"/>
    <cellStyle name="40% - Accent5 4 2 3 4 3" xfId="35549"/>
    <cellStyle name="40% - Accent5 4 2 3 5" xfId="35550"/>
    <cellStyle name="40% - Accent5 4 2 3 5 2" xfId="35551"/>
    <cellStyle name="40% - Accent5 4 2 3 6" xfId="35552"/>
    <cellStyle name="40% - Accent5 4 2 4" xfId="35553"/>
    <cellStyle name="40% - Accent5 4 2 4 2" xfId="35554"/>
    <cellStyle name="40% - Accent5 4 2 4 2 2" xfId="35555"/>
    <cellStyle name="40% - Accent5 4 2 4 2 2 2" xfId="35556"/>
    <cellStyle name="40% - Accent5 4 2 4 2 2 2 2" xfId="35557"/>
    <cellStyle name="40% - Accent5 4 2 4 2 2 3" xfId="35558"/>
    <cellStyle name="40% - Accent5 4 2 4 2 3" xfId="35559"/>
    <cellStyle name="40% - Accent5 4 2 4 2 3 2" xfId="35560"/>
    <cellStyle name="40% - Accent5 4 2 4 2 4" xfId="35561"/>
    <cellStyle name="40% - Accent5 4 2 4 3" xfId="35562"/>
    <cellStyle name="40% - Accent5 4 2 4 3 2" xfId="35563"/>
    <cellStyle name="40% - Accent5 4 2 4 3 2 2" xfId="35564"/>
    <cellStyle name="40% - Accent5 4 2 4 3 3" xfId="35565"/>
    <cellStyle name="40% - Accent5 4 2 4 4" xfId="35566"/>
    <cellStyle name="40% - Accent5 4 2 4 4 2" xfId="35567"/>
    <cellStyle name="40% - Accent5 4 2 4 5" xfId="35568"/>
    <cellStyle name="40% - Accent5 4 2 5" xfId="35569"/>
    <cellStyle name="40% - Accent5 4 2 5 2" xfId="35570"/>
    <cellStyle name="40% - Accent5 4 2 5 2 2" xfId="35571"/>
    <cellStyle name="40% - Accent5 4 2 5 2 2 2" xfId="35572"/>
    <cellStyle name="40% - Accent5 4 2 5 2 3" xfId="35573"/>
    <cellStyle name="40% - Accent5 4 2 5 3" xfId="35574"/>
    <cellStyle name="40% - Accent5 4 2 5 3 2" xfId="35575"/>
    <cellStyle name="40% - Accent5 4 2 5 4" xfId="35576"/>
    <cellStyle name="40% - Accent5 4 2 6" xfId="35577"/>
    <cellStyle name="40% - Accent5 4 2 6 2" xfId="35578"/>
    <cellStyle name="40% - Accent5 4 2 6 2 2" xfId="35579"/>
    <cellStyle name="40% - Accent5 4 2 6 3" xfId="35580"/>
    <cellStyle name="40% - Accent5 4 2 7" xfId="35581"/>
    <cellStyle name="40% - Accent5 4 2 7 2" xfId="35582"/>
    <cellStyle name="40% - Accent5 4 2 8" xfId="35583"/>
    <cellStyle name="40% - Accent5 4 3" xfId="35584"/>
    <cellStyle name="40% - Accent5 4 3 2" xfId="35585"/>
    <cellStyle name="40% - Accent5 4 3 2 2" xfId="35586"/>
    <cellStyle name="40% - Accent5 4 3 2 2 2" xfId="35587"/>
    <cellStyle name="40% - Accent5 4 3 2 2 2 2" xfId="35588"/>
    <cellStyle name="40% - Accent5 4 3 2 2 2 2 2" xfId="35589"/>
    <cellStyle name="40% - Accent5 4 3 2 2 2 2 2 2" xfId="35590"/>
    <cellStyle name="40% - Accent5 4 3 2 2 2 2 3" xfId="35591"/>
    <cellStyle name="40% - Accent5 4 3 2 2 2 3" xfId="35592"/>
    <cellStyle name="40% - Accent5 4 3 2 2 2 3 2" xfId="35593"/>
    <cellStyle name="40% - Accent5 4 3 2 2 2 4" xfId="35594"/>
    <cellStyle name="40% - Accent5 4 3 2 2 3" xfId="35595"/>
    <cellStyle name="40% - Accent5 4 3 2 2 3 2" xfId="35596"/>
    <cellStyle name="40% - Accent5 4 3 2 2 3 2 2" xfId="35597"/>
    <cellStyle name="40% - Accent5 4 3 2 2 3 3" xfId="35598"/>
    <cellStyle name="40% - Accent5 4 3 2 2 4" xfId="35599"/>
    <cellStyle name="40% - Accent5 4 3 2 2 4 2" xfId="35600"/>
    <cellStyle name="40% - Accent5 4 3 2 2 5" xfId="35601"/>
    <cellStyle name="40% - Accent5 4 3 2 3" xfId="35602"/>
    <cellStyle name="40% - Accent5 4 3 2 3 2" xfId="35603"/>
    <cellStyle name="40% - Accent5 4 3 2 3 2 2" xfId="35604"/>
    <cellStyle name="40% - Accent5 4 3 2 3 2 2 2" xfId="35605"/>
    <cellStyle name="40% - Accent5 4 3 2 3 2 3" xfId="35606"/>
    <cellStyle name="40% - Accent5 4 3 2 3 3" xfId="35607"/>
    <cellStyle name="40% - Accent5 4 3 2 3 3 2" xfId="35608"/>
    <cellStyle name="40% - Accent5 4 3 2 3 4" xfId="35609"/>
    <cellStyle name="40% - Accent5 4 3 2 4" xfId="35610"/>
    <cellStyle name="40% - Accent5 4 3 2 4 2" xfId="35611"/>
    <cellStyle name="40% - Accent5 4 3 2 4 2 2" xfId="35612"/>
    <cellStyle name="40% - Accent5 4 3 2 4 3" xfId="35613"/>
    <cellStyle name="40% - Accent5 4 3 2 5" xfId="35614"/>
    <cellStyle name="40% - Accent5 4 3 2 5 2" xfId="35615"/>
    <cellStyle name="40% - Accent5 4 3 2 6" xfId="35616"/>
    <cellStyle name="40% - Accent5 4 3 3" xfId="35617"/>
    <cellStyle name="40% - Accent5 4 3 3 2" xfId="35618"/>
    <cellStyle name="40% - Accent5 4 3 3 2 2" xfId="35619"/>
    <cellStyle name="40% - Accent5 4 3 3 2 2 2" xfId="35620"/>
    <cellStyle name="40% - Accent5 4 3 3 2 2 2 2" xfId="35621"/>
    <cellStyle name="40% - Accent5 4 3 3 2 2 3" xfId="35622"/>
    <cellStyle name="40% - Accent5 4 3 3 2 3" xfId="35623"/>
    <cellStyle name="40% - Accent5 4 3 3 2 3 2" xfId="35624"/>
    <cellStyle name="40% - Accent5 4 3 3 2 4" xfId="35625"/>
    <cellStyle name="40% - Accent5 4 3 3 3" xfId="35626"/>
    <cellStyle name="40% - Accent5 4 3 3 3 2" xfId="35627"/>
    <cellStyle name="40% - Accent5 4 3 3 3 2 2" xfId="35628"/>
    <cellStyle name="40% - Accent5 4 3 3 3 3" xfId="35629"/>
    <cellStyle name="40% - Accent5 4 3 3 4" xfId="35630"/>
    <cellStyle name="40% - Accent5 4 3 3 4 2" xfId="35631"/>
    <cellStyle name="40% - Accent5 4 3 3 5" xfId="35632"/>
    <cellStyle name="40% - Accent5 4 3 4" xfId="35633"/>
    <cellStyle name="40% - Accent5 4 3 4 2" xfId="35634"/>
    <cellStyle name="40% - Accent5 4 3 4 2 2" xfId="35635"/>
    <cellStyle name="40% - Accent5 4 3 4 2 2 2" xfId="35636"/>
    <cellStyle name="40% - Accent5 4 3 4 2 3" xfId="35637"/>
    <cellStyle name="40% - Accent5 4 3 4 3" xfId="35638"/>
    <cellStyle name="40% - Accent5 4 3 4 3 2" xfId="35639"/>
    <cellStyle name="40% - Accent5 4 3 4 4" xfId="35640"/>
    <cellStyle name="40% - Accent5 4 3 5" xfId="35641"/>
    <cellStyle name="40% - Accent5 4 3 5 2" xfId="35642"/>
    <cellStyle name="40% - Accent5 4 3 5 2 2" xfId="35643"/>
    <cellStyle name="40% - Accent5 4 3 5 3" xfId="35644"/>
    <cellStyle name="40% - Accent5 4 3 6" xfId="35645"/>
    <cellStyle name="40% - Accent5 4 3 6 2" xfId="35646"/>
    <cellStyle name="40% - Accent5 4 3 7" xfId="35647"/>
    <cellStyle name="40% - Accent5 4 4" xfId="35648"/>
    <cellStyle name="40% - Accent5 4 4 2" xfId="35649"/>
    <cellStyle name="40% - Accent5 4 4 2 2" xfId="35650"/>
    <cellStyle name="40% - Accent5 4 4 2 2 2" xfId="35651"/>
    <cellStyle name="40% - Accent5 4 4 2 2 2 2" xfId="35652"/>
    <cellStyle name="40% - Accent5 4 4 2 2 2 2 2" xfId="35653"/>
    <cellStyle name="40% - Accent5 4 4 2 2 2 3" xfId="35654"/>
    <cellStyle name="40% - Accent5 4 4 2 2 3" xfId="35655"/>
    <cellStyle name="40% - Accent5 4 4 2 2 3 2" xfId="35656"/>
    <cellStyle name="40% - Accent5 4 4 2 2 4" xfId="35657"/>
    <cellStyle name="40% - Accent5 4 4 2 3" xfId="35658"/>
    <cellStyle name="40% - Accent5 4 4 2 3 2" xfId="35659"/>
    <cellStyle name="40% - Accent5 4 4 2 3 2 2" xfId="35660"/>
    <cellStyle name="40% - Accent5 4 4 2 3 3" xfId="35661"/>
    <cellStyle name="40% - Accent5 4 4 2 4" xfId="35662"/>
    <cellStyle name="40% - Accent5 4 4 2 4 2" xfId="35663"/>
    <cellStyle name="40% - Accent5 4 4 2 5" xfId="35664"/>
    <cellStyle name="40% - Accent5 4 4 3" xfId="35665"/>
    <cellStyle name="40% - Accent5 4 4 3 2" xfId="35666"/>
    <cellStyle name="40% - Accent5 4 4 3 2 2" xfId="35667"/>
    <cellStyle name="40% - Accent5 4 4 3 2 2 2" xfId="35668"/>
    <cellStyle name="40% - Accent5 4 4 3 2 3" xfId="35669"/>
    <cellStyle name="40% - Accent5 4 4 3 3" xfId="35670"/>
    <cellStyle name="40% - Accent5 4 4 3 3 2" xfId="35671"/>
    <cellStyle name="40% - Accent5 4 4 3 4" xfId="35672"/>
    <cellStyle name="40% - Accent5 4 4 4" xfId="35673"/>
    <cellStyle name="40% - Accent5 4 4 4 2" xfId="35674"/>
    <cellStyle name="40% - Accent5 4 4 4 2 2" xfId="35675"/>
    <cellStyle name="40% - Accent5 4 4 4 3" xfId="35676"/>
    <cellStyle name="40% - Accent5 4 4 5" xfId="35677"/>
    <cellStyle name="40% - Accent5 4 4 5 2" xfId="35678"/>
    <cellStyle name="40% - Accent5 4 4 6" xfId="35679"/>
    <cellStyle name="40% - Accent5 4 5" xfId="35680"/>
    <cellStyle name="40% - Accent5 4 5 2" xfId="35681"/>
    <cellStyle name="40% - Accent5 4 5 2 2" xfId="35682"/>
    <cellStyle name="40% - Accent5 4 5 2 2 2" xfId="35683"/>
    <cellStyle name="40% - Accent5 4 5 2 2 2 2" xfId="35684"/>
    <cellStyle name="40% - Accent5 4 5 2 2 3" xfId="35685"/>
    <cellStyle name="40% - Accent5 4 5 2 3" xfId="35686"/>
    <cellStyle name="40% - Accent5 4 5 2 3 2" xfId="35687"/>
    <cellStyle name="40% - Accent5 4 5 2 4" xfId="35688"/>
    <cellStyle name="40% - Accent5 4 5 3" xfId="35689"/>
    <cellStyle name="40% - Accent5 4 5 3 2" xfId="35690"/>
    <cellStyle name="40% - Accent5 4 5 3 2 2" xfId="35691"/>
    <cellStyle name="40% - Accent5 4 5 3 3" xfId="35692"/>
    <cellStyle name="40% - Accent5 4 5 4" xfId="35693"/>
    <cellStyle name="40% - Accent5 4 5 4 2" xfId="35694"/>
    <cellStyle name="40% - Accent5 4 5 5" xfId="35695"/>
    <cellStyle name="40% - Accent5 4 6" xfId="35696"/>
    <cellStyle name="40% - Accent5 4 6 2" xfId="35697"/>
    <cellStyle name="40% - Accent5 4 6 2 2" xfId="35698"/>
    <cellStyle name="40% - Accent5 4 6 2 2 2" xfId="35699"/>
    <cellStyle name="40% - Accent5 4 6 2 3" xfId="35700"/>
    <cellStyle name="40% - Accent5 4 6 3" xfId="35701"/>
    <cellStyle name="40% - Accent5 4 6 3 2" xfId="35702"/>
    <cellStyle name="40% - Accent5 4 6 4" xfId="35703"/>
    <cellStyle name="40% - Accent5 4 7" xfId="35704"/>
    <cellStyle name="40% - Accent5 4 7 2" xfId="35705"/>
    <cellStyle name="40% - Accent5 4 7 2 2" xfId="35706"/>
    <cellStyle name="40% - Accent5 4 7 3" xfId="35707"/>
    <cellStyle name="40% - Accent5 4 8" xfId="35708"/>
    <cellStyle name="40% - Accent5 4 8 2" xfId="35709"/>
    <cellStyle name="40% - Accent5 4 9" xfId="35710"/>
    <cellStyle name="40% - Accent5 5" xfId="35711"/>
    <cellStyle name="40% - Accent5 5 2" xfId="35712"/>
    <cellStyle name="40% - Accent5 5 2 2" xfId="35713"/>
    <cellStyle name="40% - Accent5 5 2 2 2" xfId="35714"/>
    <cellStyle name="40% - Accent5 5 2 2 2 2" xfId="35715"/>
    <cellStyle name="40% - Accent5 5 2 2 2 2 2" xfId="35716"/>
    <cellStyle name="40% - Accent5 5 2 2 2 2 2 2" xfId="35717"/>
    <cellStyle name="40% - Accent5 5 2 2 2 2 2 2 2" xfId="35718"/>
    <cellStyle name="40% - Accent5 5 2 2 2 2 2 2 2 2" xfId="35719"/>
    <cellStyle name="40% - Accent5 5 2 2 2 2 2 2 3" xfId="35720"/>
    <cellStyle name="40% - Accent5 5 2 2 2 2 2 3" xfId="35721"/>
    <cellStyle name="40% - Accent5 5 2 2 2 2 2 3 2" xfId="35722"/>
    <cellStyle name="40% - Accent5 5 2 2 2 2 2 4" xfId="35723"/>
    <cellStyle name="40% - Accent5 5 2 2 2 2 3" xfId="35724"/>
    <cellStyle name="40% - Accent5 5 2 2 2 2 3 2" xfId="35725"/>
    <cellStyle name="40% - Accent5 5 2 2 2 2 3 2 2" xfId="35726"/>
    <cellStyle name="40% - Accent5 5 2 2 2 2 3 3" xfId="35727"/>
    <cellStyle name="40% - Accent5 5 2 2 2 2 4" xfId="35728"/>
    <cellStyle name="40% - Accent5 5 2 2 2 2 4 2" xfId="35729"/>
    <cellStyle name="40% - Accent5 5 2 2 2 2 5" xfId="35730"/>
    <cellStyle name="40% - Accent5 5 2 2 2 3" xfId="35731"/>
    <cellStyle name="40% - Accent5 5 2 2 2 3 2" xfId="35732"/>
    <cellStyle name="40% - Accent5 5 2 2 2 3 2 2" xfId="35733"/>
    <cellStyle name="40% - Accent5 5 2 2 2 3 2 2 2" xfId="35734"/>
    <cellStyle name="40% - Accent5 5 2 2 2 3 2 3" xfId="35735"/>
    <cellStyle name="40% - Accent5 5 2 2 2 3 3" xfId="35736"/>
    <cellStyle name="40% - Accent5 5 2 2 2 3 3 2" xfId="35737"/>
    <cellStyle name="40% - Accent5 5 2 2 2 3 4" xfId="35738"/>
    <cellStyle name="40% - Accent5 5 2 2 2 4" xfId="35739"/>
    <cellStyle name="40% - Accent5 5 2 2 2 4 2" xfId="35740"/>
    <cellStyle name="40% - Accent5 5 2 2 2 4 2 2" xfId="35741"/>
    <cellStyle name="40% - Accent5 5 2 2 2 4 3" xfId="35742"/>
    <cellStyle name="40% - Accent5 5 2 2 2 5" xfId="35743"/>
    <cellStyle name="40% - Accent5 5 2 2 2 5 2" xfId="35744"/>
    <cellStyle name="40% - Accent5 5 2 2 2 6" xfId="35745"/>
    <cellStyle name="40% - Accent5 5 2 2 3" xfId="35746"/>
    <cellStyle name="40% - Accent5 5 2 2 3 2" xfId="35747"/>
    <cellStyle name="40% - Accent5 5 2 2 3 2 2" xfId="35748"/>
    <cellStyle name="40% - Accent5 5 2 2 3 2 2 2" xfId="35749"/>
    <cellStyle name="40% - Accent5 5 2 2 3 2 2 2 2" xfId="35750"/>
    <cellStyle name="40% - Accent5 5 2 2 3 2 2 3" xfId="35751"/>
    <cellStyle name="40% - Accent5 5 2 2 3 2 3" xfId="35752"/>
    <cellStyle name="40% - Accent5 5 2 2 3 2 3 2" xfId="35753"/>
    <cellStyle name="40% - Accent5 5 2 2 3 2 4" xfId="35754"/>
    <cellStyle name="40% - Accent5 5 2 2 3 3" xfId="35755"/>
    <cellStyle name="40% - Accent5 5 2 2 3 3 2" xfId="35756"/>
    <cellStyle name="40% - Accent5 5 2 2 3 3 2 2" xfId="35757"/>
    <cellStyle name="40% - Accent5 5 2 2 3 3 3" xfId="35758"/>
    <cellStyle name="40% - Accent5 5 2 2 3 4" xfId="35759"/>
    <cellStyle name="40% - Accent5 5 2 2 3 4 2" xfId="35760"/>
    <cellStyle name="40% - Accent5 5 2 2 3 5" xfId="35761"/>
    <cellStyle name="40% - Accent5 5 2 2 4" xfId="35762"/>
    <cellStyle name="40% - Accent5 5 2 2 4 2" xfId="35763"/>
    <cellStyle name="40% - Accent5 5 2 2 4 2 2" xfId="35764"/>
    <cellStyle name="40% - Accent5 5 2 2 4 2 2 2" xfId="35765"/>
    <cellStyle name="40% - Accent5 5 2 2 4 2 3" xfId="35766"/>
    <cellStyle name="40% - Accent5 5 2 2 4 3" xfId="35767"/>
    <cellStyle name="40% - Accent5 5 2 2 4 3 2" xfId="35768"/>
    <cellStyle name="40% - Accent5 5 2 2 4 4" xfId="35769"/>
    <cellStyle name="40% - Accent5 5 2 2 5" xfId="35770"/>
    <cellStyle name="40% - Accent5 5 2 2 5 2" xfId="35771"/>
    <cellStyle name="40% - Accent5 5 2 2 5 2 2" xfId="35772"/>
    <cellStyle name="40% - Accent5 5 2 2 5 3" xfId="35773"/>
    <cellStyle name="40% - Accent5 5 2 2 6" xfId="35774"/>
    <cellStyle name="40% - Accent5 5 2 2 6 2" xfId="35775"/>
    <cellStyle name="40% - Accent5 5 2 2 7" xfId="35776"/>
    <cellStyle name="40% - Accent5 5 2 3" xfId="35777"/>
    <cellStyle name="40% - Accent5 5 2 3 2" xfId="35778"/>
    <cellStyle name="40% - Accent5 5 2 3 2 2" xfId="35779"/>
    <cellStyle name="40% - Accent5 5 2 3 2 2 2" xfId="35780"/>
    <cellStyle name="40% - Accent5 5 2 3 2 2 2 2" xfId="35781"/>
    <cellStyle name="40% - Accent5 5 2 3 2 2 2 2 2" xfId="35782"/>
    <cellStyle name="40% - Accent5 5 2 3 2 2 2 3" xfId="35783"/>
    <cellStyle name="40% - Accent5 5 2 3 2 2 3" xfId="35784"/>
    <cellStyle name="40% - Accent5 5 2 3 2 2 3 2" xfId="35785"/>
    <cellStyle name="40% - Accent5 5 2 3 2 2 4" xfId="35786"/>
    <cellStyle name="40% - Accent5 5 2 3 2 3" xfId="35787"/>
    <cellStyle name="40% - Accent5 5 2 3 2 3 2" xfId="35788"/>
    <cellStyle name="40% - Accent5 5 2 3 2 3 2 2" xfId="35789"/>
    <cellStyle name="40% - Accent5 5 2 3 2 3 3" xfId="35790"/>
    <cellStyle name="40% - Accent5 5 2 3 2 4" xfId="35791"/>
    <cellStyle name="40% - Accent5 5 2 3 2 4 2" xfId="35792"/>
    <cellStyle name="40% - Accent5 5 2 3 2 5" xfId="35793"/>
    <cellStyle name="40% - Accent5 5 2 3 3" xfId="35794"/>
    <cellStyle name="40% - Accent5 5 2 3 3 2" xfId="35795"/>
    <cellStyle name="40% - Accent5 5 2 3 3 2 2" xfId="35796"/>
    <cellStyle name="40% - Accent5 5 2 3 3 2 2 2" xfId="35797"/>
    <cellStyle name="40% - Accent5 5 2 3 3 2 3" xfId="35798"/>
    <cellStyle name="40% - Accent5 5 2 3 3 3" xfId="35799"/>
    <cellStyle name="40% - Accent5 5 2 3 3 3 2" xfId="35800"/>
    <cellStyle name="40% - Accent5 5 2 3 3 4" xfId="35801"/>
    <cellStyle name="40% - Accent5 5 2 3 4" xfId="35802"/>
    <cellStyle name="40% - Accent5 5 2 3 4 2" xfId="35803"/>
    <cellStyle name="40% - Accent5 5 2 3 4 2 2" xfId="35804"/>
    <cellStyle name="40% - Accent5 5 2 3 4 3" xfId="35805"/>
    <cellStyle name="40% - Accent5 5 2 3 5" xfId="35806"/>
    <cellStyle name="40% - Accent5 5 2 3 5 2" xfId="35807"/>
    <cellStyle name="40% - Accent5 5 2 3 6" xfId="35808"/>
    <cellStyle name="40% - Accent5 5 2 4" xfId="35809"/>
    <cellStyle name="40% - Accent5 5 2 4 2" xfId="35810"/>
    <cellStyle name="40% - Accent5 5 2 4 2 2" xfId="35811"/>
    <cellStyle name="40% - Accent5 5 2 4 2 2 2" xfId="35812"/>
    <cellStyle name="40% - Accent5 5 2 4 2 2 2 2" xfId="35813"/>
    <cellStyle name="40% - Accent5 5 2 4 2 2 3" xfId="35814"/>
    <cellStyle name="40% - Accent5 5 2 4 2 3" xfId="35815"/>
    <cellStyle name="40% - Accent5 5 2 4 2 3 2" xfId="35816"/>
    <cellStyle name="40% - Accent5 5 2 4 2 4" xfId="35817"/>
    <cellStyle name="40% - Accent5 5 2 4 3" xfId="35818"/>
    <cellStyle name="40% - Accent5 5 2 4 3 2" xfId="35819"/>
    <cellStyle name="40% - Accent5 5 2 4 3 2 2" xfId="35820"/>
    <cellStyle name="40% - Accent5 5 2 4 3 3" xfId="35821"/>
    <cellStyle name="40% - Accent5 5 2 4 4" xfId="35822"/>
    <cellStyle name="40% - Accent5 5 2 4 4 2" xfId="35823"/>
    <cellStyle name="40% - Accent5 5 2 4 5" xfId="35824"/>
    <cellStyle name="40% - Accent5 5 2 5" xfId="35825"/>
    <cellStyle name="40% - Accent5 5 2 5 2" xfId="35826"/>
    <cellStyle name="40% - Accent5 5 2 5 2 2" xfId="35827"/>
    <cellStyle name="40% - Accent5 5 2 5 2 2 2" xfId="35828"/>
    <cellStyle name="40% - Accent5 5 2 5 2 3" xfId="35829"/>
    <cellStyle name="40% - Accent5 5 2 5 3" xfId="35830"/>
    <cellStyle name="40% - Accent5 5 2 5 3 2" xfId="35831"/>
    <cellStyle name="40% - Accent5 5 2 5 4" xfId="35832"/>
    <cellStyle name="40% - Accent5 5 2 6" xfId="35833"/>
    <cellStyle name="40% - Accent5 5 2 6 2" xfId="35834"/>
    <cellStyle name="40% - Accent5 5 2 6 2 2" xfId="35835"/>
    <cellStyle name="40% - Accent5 5 2 6 3" xfId="35836"/>
    <cellStyle name="40% - Accent5 5 2 7" xfId="35837"/>
    <cellStyle name="40% - Accent5 5 2 7 2" xfId="35838"/>
    <cellStyle name="40% - Accent5 5 2 8" xfId="35839"/>
    <cellStyle name="40% - Accent5 5 3" xfId="35840"/>
    <cellStyle name="40% - Accent5 5 3 2" xfId="35841"/>
    <cellStyle name="40% - Accent5 5 3 2 2" xfId="35842"/>
    <cellStyle name="40% - Accent5 5 3 2 2 2" xfId="35843"/>
    <cellStyle name="40% - Accent5 5 3 2 2 2 2" xfId="35844"/>
    <cellStyle name="40% - Accent5 5 3 2 2 2 2 2" xfId="35845"/>
    <cellStyle name="40% - Accent5 5 3 2 2 2 2 2 2" xfId="35846"/>
    <cellStyle name="40% - Accent5 5 3 2 2 2 2 3" xfId="35847"/>
    <cellStyle name="40% - Accent5 5 3 2 2 2 3" xfId="35848"/>
    <cellStyle name="40% - Accent5 5 3 2 2 2 3 2" xfId="35849"/>
    <cellStyle name="40% - Accent5 5 3 2 2 2 4" xfId="35850"/>
    <cellStyle name="40% - Accent5 5 3 2 2 3" xfId="35851"/>
    <cellStyle name="40% - Accent5 5 3 2 2 3 2" xfId="35852"/>
    <cellStyle name="40% - Accent5 5 3 2 2 3 2 2" xfId="35853"/>
    <cellStyle name="40% - Accent5 5 3 2 2 3 3" xfId="35854"/>
    <cellStyle name="40% - Accent5 5 3 2 2 4" xfId="35855"/>
    <cellStyle name="40% - Accent5 5 3 2 2 4 2" xfId="35856"/>
    <cellStyle name="40% - Accent5 5 3 2 2 5" xfId="35857"/>
    <cellStyle name="40% - Accent5 5 3 2 3" xfId="35858"/>
    <cellStyle name="40% - Accent5 5 3 2 3 2" xfId="35859"/>
    <cellStyle name="40% - Accent5 5 3 2 3 2 2" xfId="35860"/>
    <cellStyle name="40% - Accent5 5 3 2 3 2 2 2" xfId="35861"/>
    <cellStyle name="40% - Accent5 5 3 2 3 2 3" xfId="35862"/>
    <cellStyle name="40% - Accent5 5 3 2 3 3" xfId="35863"/>
    <cellStyle name="40% - Accent5 5 3 2 3 3 2" xfId="35864"/>
    <cellStyle name="40% - Accent5 5 3 2 3 4" xfId="35865"/>
    <cellStyle name="40% - Accent5 5 3 2 4" xfId="35866"/>
    <cellStyle name="40% - Accent5 5 3 2 4 2" xfId="35867"/>
    <cellStyle name="40% - Accent5 5 3 2 4 2 2" xfId="35868"/>
    <cellStyle name="40% - Accent5 5 3 2 4 3" xfId="35869"/>
    <cellStyle name="40% - Accent5 5 3 2 5" xfId="35870"/>
    <cellStyle name="40% - Accent5 5 3 2 5 2" xfId="35871"/>
    <cellStyle name="40% - Accent5 5 3 2 6" xfId="35872"/>
    <cellStyle name="40% - Accent5 5 3 3" xfId="35873"/>
    <cellStyle name="40% - Accent5 5 3 3 2" xfId="35874"/>
    <cellStyle name="40% - Accent5 5 3 3 2 2" xfId="35875"/>
    <cellStyle name="40% - Accent5 5 3 3 2 2 2" xfId="35876"/>
    <cellStyle name="40% - Accent5 5 3 3 2 2 2 2" xfId="35877"/>
    <cellStyle name="40% - Accent5 5 3 3 2 2 3" xfId="35878"/>
    <cellStyle name="40% - Accent5 5 3 3 2 3" xfId="35879"/>
    <cellStyle name="40% - Accent5 5 3 3 2 3 2" xfId="35880"/>
    <cellStyle name="40% - Accent5 5 3 3 2 4" xfId="35881"/>
    <cellStyle name="40% - Accent5 5 3 3 3" xfId="35882"/>
    <cellStyle name="40% - Accent5 5 3 3 3 2" xfId="35883"/>
    <cellStyle name="40% - Accent5 5 3 3 3 2 2" xfId="35884"/>
    <cellStyle name="40% - Accent5 5 3 3 3 3" xfId="35885"/>
    <cellStyle name="40% - Accent5 5 3 3 4" xfId="35886"/>
    <cellStyle name="40% - Accent5 5 3 3 4 2" xfId="35887"/>
    <cellStyle name="40% - Accent5 5 3 3 5" xfId="35888"/>
    <cellStyle name="40% - Accent5 5 3 4" xfId="35889"/>
    <cellStyle name="40% - Accent5 5 3 4 2" xfId="35890"/>
    <cellStyle name="40% - Accent5 5 3 4 2 2" xfId="35891"/>
    <cellStyle name="40% - Accent5 5 3 4 2 2 2" xfId="35892"/>
    <cellStyle name="40% - Accent5 5 3 4 2 3" xfId="35893"/>
    <cellStyle name="40% - Accent5 5 3 4 3" xfId="35894"/>
    <cellStyle name="40% - Accent5 5 3 4 3 2" xfId="35895"/>
    <cellStyle name="40% - Accent5 5 3 4 4" xfId="35896"/>
    <cellStyle name="40% - Accent5 5 3 5" xfId="35897"/>
    <cellStyle name="40% - Accent5 5 3 5 2" xfId="35898"/>
    <cellStyle name="40% - Accent5 5 3 5 2 2" xfId="35899"/>
    <cellStyle name="40% - Accent5 5 3 5 3" xfId="35900"/>
    <cellStyle name="40% - Accent5 5 3 6" xfId="35901"/>
    <cellStyle name="40% - Accent5 5 3 6 2" xfId="35902"/>
    <cellStyle name="40% - Accent5 5 3 7" xfId="35903"/>
    <cellStyle name="40% - Accent5 5 4" xfId="35904"/>
    <cellStyle name="40% - Accent5 5 4 2" xfId="35905"/>
    <cellStyle name="40% - Accent5 5 4 2 2" xfId="35906"/>
    <cellStyle name="40% - Accent5 5 4 2 2 2" xfId="35907"/>
    <cellStyle name="40% - Accent5 5 4 2 2 2 2" xfId="35908"/>
    <cellStyle name="40% - Accent5 5 4 2 2 2 2 2" xfId="35909"/>
    <cellStyle name="40% - Accent5 5 4 2 2 2 3" xfId="35910"/>
    <cellStyle name="40% - Accent5 5 4 2 2 3" xfId="35911"/>
    <cellStyle name="40% - Accent5 5 4 2 2 3 2" xfId="35912"/>
    <cellStyle name="40% - Accent5 5 4 2 2 4" xfId="35913"/>
    <cellStyle name="40% - Accent5 5 4 2 3" xfId="35914"/>
    <cellStyle name="40% - Accent5 5 4 2 3 2" xfId="35915"/>
    <cellStyle name="40% - Accent5 5 4 2 3 2 2" xfId="35916"/>
    <cellStyle name="40% - Accent5 5 4 2 3 3" xfId="35917"/>
    <cellStyle name="40% - Accent5 5 4 2 4" xfId="35918"/>
    <cellStyle name="40% - Accent5 5 4 2 4 2" xfId="35919"/>
    <cellStyle name="40% - Accent5 5 4 2 5" xfId="35920"/>
    <cellStyle name="40% - Accent5 5 4 3" xfId="35921"/>
    <cellStyle name="40% - Accent5 5 4 3 2" xfId="35922"/>
    <cellStyle name="40% - Accent5 5 4 3 2 2" xfId="35923"/>
    <cellStyle name="40% - Accent5 5 4 3 2 2 2" xfId="35924"/>
    <cellStyle name="40% - Accent5 5 4 3 2 3" xfId="35925"/>
    <cellStyle name="40% - Accent5 5 4 3 3" xfId="35926"/>
    <cellStyle name="40% - Accent5 5 4 3 3 2" xfId="35927"/>
    <cellStyle name="40% - Accent5 5 4 3 4" xfId="35928"/>
    <cellStyle name="40% - Accent5 5 4 4" xfId="35929"/>
    <cellStyle name="40% - Accent5 5 4 4 2" xfId="35930"/>
    <cellStyle name="40% - Accent5 5 4 4 2 2" xfId="35931"/>
    <cellStyle name="40% - Accent5 5 4 4 3" xfId="35932"/>
    <cellStyle name="40% - Accent5 5 4 5" xfId="35933"/>
    <cellStyle name="40% - Accent5 5 4 5 2" xfId="35934"/>
    <cellStyle name="40% - Accent5 5 4 6" xfId="35935"/>
    <cellStyle name="40% - Accent5 5 5" xfId="35936"/>
    <cellStyle name="40% - Accent5 5 5 2" xfId="35937"/>
    <cellStyle name="40% - Accent5 5 5 2 2" xfId="35938"/>
    <cellStyle name="40% - Accent5 5 5 2 2 2" xfId="35939"/>
    <cellStyle name="40% - Accent5 5 5 2 2 2 2" xfId="35940"/>
    <cellStyle name="40% - Accent5 5 5 2 2 3" xfId="35941"/>
    <cellStyle name="40% - Accent5 5 5 2 3" xfId="35942"/>
    <cellStyle name="40% - Accent5 5 5 2 3 2" xfId="35943"/>
    <cellStyle name="40% - Accent5 5 5 2 4" xfId="35944"/>
    <cellStyle name="40% - Accent5 5 5 3" xfId="35945"/>
    <cellStyle name="40% - Accent5 5 5 3 2" xfId="35946"/>
    <cellStyle name="40% - Accent5 5 5 3 2 2" xfId="35947"/>
    <cellStyle name="40% - Accent5 5 5 3 3" xfId="35948"/>
    <cellStyle name="40% - Accent5 5 5 4" xfId="35949"/>
    <cellStyle name="40% - Accent5 5 5 4 2" xfId="35950"/>
    <cellStyle name="40% - Accent5 5 5 5" xfId="35951"/>
    <cellStyle name="40% - Accent5 5 6" xfId="35952"/>
    <cellStyle name="40% - Accent5 5 6 2" xfId="35953"/>
    <cellStyle name="40% - Accent5 5 6 2 2" xfId="35954"/>
    <cellStyle name="40% - Accent5 5 6 2 2 2" xfId="35955"/>
    <cellStyle name="40% - Accent5 5 6 2 3" xfId="35956"/>
    <cellStyle name="40% - Accent5 5 6 3" xfId="35957"/>
    <cellStyle name="40% - Accent5 5 6 3 2" xfId="35958"/>
    <cellStyle name="40% - Accent5 5 6 4" xfId="35959"/>
    <cellStyle name="40% - Accent5 5 7" xfId="35960"/>
    <cellStyle name="40% - Accent5 5 7 2" xfId="35961"/>
    <cellStyle name="40% - Accent5 5 7 2 2" xfId="35962"/>
    <cellStyle name="40% - Accent5 5 7 3" xfId="35963"/>
    <cellStyle name="40% - Accent5 5 8" xfId="35964"/>
    <cellStyle name="40% - Accent5 5 8 2" xfId="35965"/>
    <cellStyle name="40% - Accent5 5 9" xfId="35966"/>
    <cellStyle name="40% - Accent5 6" xfId="35967"/>
    <cellStyle name="40% - Accent5 6 2" xfId="35968"/>
    <cellStyle name="40% - Accent5 6 2 2" xfId="35969"/>
    <cellStyle name="40% - Accent5 6 2 2 2" xfId="35970"/>
    <cellStyle name="40% - Accent5 6 2 2 2 2" xfId="35971"/>
    <cellStyle name="40% - Accent5 6 2 2 2 2 2" xfId="35972"/>
    <cellStyle name="40% - Accent5 6 2 2 2 2 2 2" xfId="35973"/>
    <cellStyle name="40% - Accent5 6 2 2 2 2 2 2 2" xfId="35974"/>
    <cellStyle name="40% - Accent5 6 2 2 2 2 2 2 2 2" xfId="35975"/>
    <cellStyle name="40% - Accent5 6 2 2 2 2 2 2 3" xfId="35976"/>
    <cellStyle name="40% - Accent5 6 2 2 2 2 2 3" xfId="35977"/>
    <cellStyle name="40% - Accent5 6 2 2 2 2 2 3 2" xfId="35978"/>
    <cellStyle name="40% - Accent5 6 2 2 2 2 2 4" xfId="35979"/>
    <cellStyle name="40% - Accent5 6 2 2 2 2 3" xfId="35980"/>
    <cellStyle name="40% - Accent5 6 2 2 2 2 3 2" xfId="35981"/>
    <cellStyle name="40% - Accent5 6 2 2 2 2 3 2 2" xfId="35982"/>
    <cellStyle name="40% - Accent5 6 2 2 2 2 3 3" xfId="35983"/>
    <cellStyle name="40% - Accent5 6 2 2 2 2 4" xfId="35984"/>
    <cellStyle name="40% - Accent5 6 2 2 2 2 4 2" xfId="35985"/>
    <cellStyle name="40% - Accent5 6 2 2 2 2 5" xfId="35986"/>
    <cellStyle name="40% - Accent5 6 2 2 2 3" xfId="35987"/>
    <cellStyle name="40% - Accent5 6 2 2 2 3 2" xfId="35988"/>
    <cellStyle name="40% - Accent5 6 2 2 2 3 2 2" xfId="35989"/>
    <cellStyle name="40% - Accent5 6 2 2 2 3 2 2 2" xfId="35990"/>
    <cellStyle name="40% - Accent5 6 2 2 2 3 2 3" xfId="35991"/>
    <cellStyle name="40% - Accent5 6 2 2 2 3 3" xfId="35992"/>
    <cellStyle name="40% - Accent5 6 2 2 2 3 3 2" xfId="35993"/>
    <cellStyle name="40% - Accent5 6 2 2 2 3 4" xfId="35994"/>
    <cellStyle name="40% - Accent5 6 2 2 2 4" xfId="35995"/>
    <cellStyle name="40% - Accent5 6 2 2 2 4 2" xfId="35996"/>
    <cellStyle name="40% - Accent5 6 2 2 2 4 2 2" xfId="35997"/>
    <cellStyle name="40% - Accent5 6 2 2 2 4 3" xfId="35998"/>
    <cellStyle name="40% - Accent5 6 2 2 2 5" xfId="35999"/>
    <cellStyle name="40% - Accent5 6 2 2 2 5 2" xfId="36000"/>
    <cellStyle name="40% - Accent5 6 2 2 2 6" xfId="36001"/>
    <cellStyle name="40% - Accent5 6 2 2 3" xfId="36002"/>
    <cellStyle name="40% - Accent5 6 2 2 3 2" xfId="36003"/>
    <cellStyle name="40% - Accent5 6 2 2 3 2 2" xfId="36004"/>
    <cellStyle name="40% - Accent5 6 2 2 3 2 2 2" xfId="36005"/>
    <cellStyle name="40% - Accent5 6 2 2 3 2 2 2 2" xfId="36006"/>
    <cellStyle name="40% - Accent5 6 2 2 3 2 2 3" xfId="36007"/>
    <cellStyle name="40% - Accent5 6 2 2 3 2 3" xfId="36008"/>
    <cellStyle name="40% - Accent5 6 2 2 3 2 3 2" xfId="36009"/>
    <cellStyle name="40% - Accent5 6 2 2 3 2 4" xfId="36010"/>
    <cellStyle name="40% - Accent5 6 2 2 3 3" xfId="36011"/>
    <cellStyle name="40% - Accent5 6 2 2 3 3 2" xfId="36012"/>
    <cellStyle name="40% - Accent5 6 2 2 3 3 2 2" xfId="36013"/>
    <cellStyle name="40% - Accent5 6 2 2 3 3 3" xfId="36014"/>
    <cellStyle name="40% - Accent5 6 2 2 3 4" xfId="36015"/>
    <cellStyle name="40% - Accent5 6 2 2 3 4 2" xfId="36016"/>
    <cellStyle name="40% - Accent5 6 2 2 3 5" xfId="36017"/>
    <cellStyle name="40% - Accent5 6 2 2 4" xfId="36018"/>
    <cellStyle name="40% - Accent5 6 2 2 4 2" xfId="36019"/>
    <cellStyle name="40% - Accent5 6 2 2 4 2 2" xfId="36020"/>
    <cellStyle name="40% - Accent5 6 2 2 4 2 2 2" xfId="36021"/>
    <cellStyle name="40% - Accent5 6 2 2 4 2 3" xfId="36022"/>
    <cellStyle name="40% - Accent5 6 2 2 4 3" xfId="36023"/>
    <cellStyle name="40% - Accent5 6 2 2 4 3 2" xfId="36024"/>
    <cellStyle name="40% - Accent5 6 2 2 4 4" xfId="36025"/>
    <cellStyle name="40% - Accent5 6 2 2 5" xfId="36026"/>
    <cellStyle name="40% - Accent5 6 2 2 5 2" xfId="36027"/>
    <cellStyle name="40% - Accent5 6 2 2 5 2 2" xfId="36028"/>
    <cellStyle name="40% - Accent5 6 2 2 5 3" xfId="36029"/>
    <cellStyle name="40% - Accent5 6 2 2 6" xfId="36030"/>
    <cellStyle name="40% - Accent5 6 2 2 6 2" xfId="36031"/>
    <cellStyle name="40% - Accent5 6 2 2 7" xfId="36032"/>
    <cellStyle name="40% - Accent5 6 2 3" xfId="36033"/>
    <cellStyle name="40% - Accent5 6 2 3 2" xfId="36034"/>
    <cellStyle name="40% - Accent5 6 2 3 2 2" xfId="36035"/>
    <cellStyle name="40% - Accent5 6 2 3 2 2 2" xfId="36036"/>
    <cellStyle name="40% - Accent5 6 2 3 2 2 2 2" xfId="36037"/>
    <cellStyle name="40% - Accent5 6 2 3 2 2 2 2 2" xfId="36038"/>
    <cellStyle name="40% - Accent5 6 2 3 2 2 2 3" xfId="36039"/>
    <cellStyle name="40% - Accent5 6 2 3 2 2 3" xfId="36040"/>
    <cellStyle name="40% - Accent5 6 2 3 2 2 3 2" xfId="36041"/>
    <cellStyle name="40% - Accent5 6 2 3 2 2 4" xfId="36042"/>
    <cellStyle name="40% - Accent5 6 2 3 2 3" xfId="36043"/>
    <cellStyle name="40% - Accent5 6 2 3 2 3 2" xfId="36044"/>
    <cellStyle name="40% - Accent5 6 2 3 2 3 2 2" xfId="36045"/>
    <cellStyle name="40% - Accent5 6 2 3 2 3 3" xfId="36046"/>
    <cellStyle name="40% - Accent5 6 2 3 2 4" xfId="36047"/>
    <cellStyle name="40% - Accent5 6 2 3 2 4 2" xfId="36048"/>
    <cellStyle name="40% - Accent5 6 2 3 2 5" xfId="36049"/>
    <cellStyle name="40% - Accent5 6 2 3 3" xfId="36050"/>
    <cellStyle name="40% - Accent5 6 2 3 3 2" xfId="36051"/>
    <cellStyle name="40% - Accent5 6 2 3 3 2 2" xfId="36052"/>
    <cellStyle name="40% - Accent5 6 2 3 3 2 2 2" xfId="36053"/>
    <cellStyle name="40% - Accent5 6 2 3 3 2 3" xfId="36054"/>
    <cellStyle name="40% - Accent5 6 2 3 3 3" xfId="36055"/>
    <cellStyle name="40% - Accent5 6 2 3 3 3 2" xfId="36056"/>
    <cellStyle name="40% - Accent5 6 2 3 3 4" xfId="36057"/>
    <cellStyle name="40% - Accent5 6 2 3 4" xfId="36058"/>
    <cellStyle name="40% - Accent5 6 2 3 4 2" xfId="36059"/>
    <cellStyle name="40% - Accent5 6 2 3 4 2 2" xfId="36060"/>
    <cellStyle name="40% - Accent5 6 2 3 4 3" xfId="36061"/>
    <cellStyle name="40% - Accent5 6 2 3 5" xfId="36062"/>
    <cellStyle name="40% - Accent5 6 2 3 5 2" xfId="36063"/>
    <cellStyle name="40% - Accent5 6 2 3 6" xfId="36064"/>
    <cellStyle name="40% - Accent5 6 2 4" xfId="36065"/>
    <cellStyle name="40% - Accent5 6 2 4 2" xfId="36066"/>
    <cellStyle name="40% - Accent5 6 2 4 2 2" xfId="36067"/>
    <cellStyle name="40% - Accent5 6 2 4 2 2 2" xfId="36068"/>
    <cellStyle name="40% - Accent5 6 2 4 2 2 2 2" xfId="36069"/>
    <cellStyle name="40% - Accent5 6 2 4 2 2 3" xfId="36070"/>
    <cellStyle name="40% - Accent5 6 2 4 2 3" xfId="36071"/>
    <cellStyle name="40% - Accent5 6 2 4 2 3 2" xfId="36072"/>
    <cellStyle name="40% - Accent5 6 2 4 2 4" xfId="36073"/>
    <cellStyle name="40% - Accent5 6 2 4 3" xfId="36074"/>
    <cellStyle name="40% - Accent5 6 2 4 3 2" xfId="36075"/>
    <cellStyle name="40% - Accent5 6 2 4 3 2 2" xfId="36076"/>
    <cellStyle name="40% - Accent5 6 2 4 3 3" xfId="36077"/>
    <cellStyle name="40% - Accent5 6 2 4 4" xfId="36078"/>
    <cellStyle name="40% - Accent5 6 2 4 4 2" xfId="36079"/>
    <cellStyle name="40% - Accent5 6 2 4 5" xfId="36080"/>
    <cellStyle name="40% - Accent5 6 2 5" xfId="36081"/>
    <cellStyle name="40% - Accent5 6 2 5 2" xfId="36082"/>
    <cellStyle name="40% - Accent5 6 2 5 2 2" xfId="36083"/>
    <cellStyle name="40% - Accent5 6 2 5 2 2 2" xfId="36084"/>
    <cellStyle name="40% - Accent5 6 2 5 2 3" xfId="36085"/>
    <cellStyle name="40% - Accent5 6 2 5 3" xfId="36086"/>
    <cellStyle name="40% - Accent5 6 2 5 3 2" xfId="36087"/>
    <cellStyle name="40% - Accent5 6 2 5 4" xfId="36088"/>
    <cellStyle name="40% - Accent5 6 2 6" xfId="36089"/>
    <cellStyle name="40% - Accent5 6 2 6 2" xfId="36090"/>
    <cellStyle name="40% - Accent5 6 2 6 2 2" xfId="36091"/>
    <cellStyle name="40% - Accent5 6 2 6 3" xfId="36092"/>
    <cellStyle name="40% - Accent5 6 2 7" xfId="36093"/>
    <cellStyle name="40% - Accent5 6 2 7 2" xfId="36094"/>
    <cellStyle name="40% - Accent5 6 2 8" xfId="36095"/>
    <cellStyle name="40% - Accent5 6 3" xfId="36096"/>
    <cellStyle name="40% - Accent5 6 3 2" xfId="36097"/>
    <cellStyle name="40% - Accent5 6 3 2 2" xfId="36098"/>
    <cellStyle name="40% - Accent5 6 3 2 2 2" xfId="36099"/>
    <cellStyle name="40% - Accent5 6 3 2 2 2 2" xfId="36100"/>
    <cellStyle name="40% - Accent5 6 3 2 2 2 2 2" xfId="36101"/>
    <cellStyle name="40% - Accent5 6 3 2 2 2 2 2 2" xfId="36102"/>
    <cellStyle name="40% - Accent5 6 3 2 2 2 2 3" xfId="36103"/>
    <cellStyle name="40% - Accent5 6 3 2 2 2 3" xfId="36104"/>
    <cellStyle name="40% - Accent5 6 3 2 2 2 3 2" xfId="36105"/>
    <cellStyle name="40% - Accent5 6 3 2 2 2 4" xfId="36106"/>
    <cellStyle name="40% - Accent5 6 3 2 2 3" xfId="36107"/>
    <cellStyle name="40% - Accent5 6 3 2 2 3 2" xfId="36108"/>
    <cellStyle name="40% - Accent5 6 3 2 2 3 2 2" xfId="36109"/>
    <cellStyle name="40% - Accent5 6 3 2 2 3 3" xfId="36110"/>
    <cellStyle name="40% - Accent5 6 3 2 2 4" xfId="36111"/>
    <cellStyle name="40% - Accent5 6 3 2 2 4 2" xfId="36112"/>
    <cellStyle name="40% - Accent5 6 3 2 2 5" xfId="36113"/>
    <cellStyle name="40% - Accent5 6 3 2 3" xfId="36114"/>
    <cellStyle name="40% - Accent5 6 3 2 3 2" xfId="36115"/>
    <cellStyle name="40% - Accent5 6 3 2 3 2 2" xfId="36116"/>
    <cellStyle name="40% - Accent5 6 3 2 3 2 2 2" xfId="36117"/>
    <cellStyle name="40% - Accent5 6 3 2 3 2 3" xfId="36118"/>
    <cellStyle name="40% - Accent5 6 3 2 3 3" xfId="36119"/>
    <cellStyle name="40% - Accent5 6 3 2 3 3 2" xfId="36120"/>
    <cellStyle name="40% - Accent5 6 3 2 3 4" xfId="36121"/>
    <cellStyle name="40% - Accent5 6 3 2 4" xfId="36122"/>
    <cellStyle name="40% - Accent5 6 3 2 4 2" xfId="36123"/>
    <cellStyle name="40% - Accent5 6 3 2 4 2 2" xfId="36124"/>
    <cellStyle name="40% - Accent5 6 3 2 4 3" xfId="36125"/>
    <cellStyle name="40% - Accent5 6 3 2 5" xfId="36126"/>
    <cellStyle name="40% - Accent5 6 3 2 5 2" xfId="36127"/>
    <cellStyle name="40% - Accent5 6 3 2 6" xfId="36128"/>
    <cellStyle name="40% - Accent5 6 3 3" xfId="36129"/>
    <cellStyle name="40% - Accent5 6 3 3 2" xfId="36130"/>
    <cellStyle name="40% - Accent5 6 3 3 2 2" xfId="36131"/>
    <cellStyle name="40% - Accent5 6 3 3 2 2 2" xfId="36132"/>
    <cellStyle name="40% - Accent5 6 3 3 2 2 2 2" xfId="36133"/>
    <cellStyle name="40% - Accent5 6 3 3 2 2 3" xfId="36134"/>
    <cellStyle name="40% - Accent5 6 3 3 2 3" xfId="36135"/>
    <cellStyle name="40% - Accent5 6 3 3 2 3 2" xfId="36136"/>
    <cellStyle name="40% - Accent5 6 3 3 2 4" xfId="36137"/>
    <cellStyle name="40% - Accent5 6 3 3 3" xfId="36138"/>
    <cellStyle name="40% - Accent5 6 3 3 3 2" xfId="36139"/>
    <cellStyle name="40% - Accent5 6 3 3 3 2 2" xfId="36140"/>
    <cellStyle name="40% - Accent5 6 3 3 3 3" xfId="36141"/>
    <cellStyle name="40% - Accent5 6 3 3 4" xfId="36142"/>
    <cellStyle name="40% - Accent5 6 3 3 4 2" xfId="36143"/>
    <cellStyle name="40% - Accent5 6 3 3 5" xfId="36144"/>
    <cellStyle name="40% - Accent5 6 3 4" xfId="36145"/>
    <cellStyle name="40% - Accent5 6 3 4 2" xfId="36146"/>
    <cellStyle name="40% - Accent5 6 3 4 2 2" xfId="36147"/>
    <cellStyle name="40% - Accent5 6 3 4 2 2 2" xfId="36148"/>
    <cellStyle name="40% - Accent5 6 3 4 2 3" xfId="36149"/>
    <cellStyle name="40% - Accent5 6 3 4 3" xfId="36150"/>
    <cellStyle name="40% - Accent5 6 3 4 3 2" xfId="36151"/>
    <cellStyle name="40% - Accent5 6 3 4 4" xfId="36152"/>
    <cellStyle name="40% - Accent5 6 3 5" xfId="36153"/>
    <cellStyle name="40% - Accent5 6 3 5 2" xfId="36154"/>
    <cellStyle name="40% - Accent5 6 3 5 2 2" xfId="36155"/>
    <cellStyle name="40% - Accent5 6 3 5 3" xfId="36156"/>
    <cellStyle name="40% - Accent5 6 3 6" xfId="36157"/>
    <cellStyle name="40% - Accent5 6 3 6 2" xfId="36158"/>
    <cellStyle name="40% - Accent5 6 3 7" xfId="36159"/>
    <cellStyle name="40% - Accent5 6 4" xfId="36160"/>
    <cellStyle name="40% - Accent5 6 4 2" xfId="36161"/>
    <cellStyle name="40% - Accent5 6 4 2 2" xfId="36162"/>
    <cellStyle name="40% - Accent5 6 4 2 2 2" xfId="36163"/>
    <cellStyle name="40% - Accent5 6 4 2 2 2 2" xfId="36164"/>
    <cellStyle name="40% - Accent5 6 4 2 2 2 2 2" xfId="36165"/>
    <cellStyle name="40% - Accent5 6 4 2 2 2 3" xfId="36166"/>
    <cellStyle name="40% - Accent5 6 4 2 2 3" xfId="36167"/>
    <cellStyle name="40% - Accent5 6 4 2 2 3 2" xfId="36168"/>
    <cellStyle name="40% - Accent5 6 4 2 2 4" xfId="36169"/>
    <cellStyle name="40% - Accent5 6 4 2 3" xfId="36170"/>
    <cellStyle name="40% - Accent5 6 4 2 3 2" xfId="36171"/>
    <cellStyle name="40% - Accent5 6 4 2 3 2 2" xfId="36172"/>
    <cellStyle name="40% - Accent5 6 4 2 3 3" xfId="36173"/>
    <cellStyle name="40% - Accent5 6 4 2 4" xfId="36174"/>
    <cellStyle name="40% - Accent5 6 4 2 4 2" xfId="36175"/>
    <cellStyle name="40% - Accent5 6 4 2 5" xfId="36176"/>
    <cellStyle name="40% - Accent5 6 4 3" xfId="36177"/>
    <cellStyle name="40% - Accent5 6 4 3 2" xfId="36178"/>
    <cellStyle name="40% - Accent5 6 4 3 2 2" xfId="36179"/>
    <cellStyle name="40% - Accent5 6 4 3 2 2 2" xfId="36180"/>
    <cellStyle name="40% - Accent5 6 4 3 2 3" xfId="36181"/>
    <cellStyle name="40% - Accent5 6 4 3 3" xfId="36182"/>
    <cellStyle name="40% - Accent5 6 4 3 3 2" xfId="36183"/>
    <cellStyle name="40% - Accent5 6 4 3 4" xfId="36184"/>
    <cellStyle name="40% - Accent5 6 4 4" xfId="36185"/>
    <cellStyle name="40% - Accent5 6 4 4 2" xfId="36186"/>
    <cellStyle name="40% - Accent5 6 4 4 2 2" xfId="36187"/>
    <cellStyle name="40% - Accent5 6 4 4 3" xfId="36188"/>
    <cellStyle name="40% - Accent5 6 4 5" xfId="36189"/>
    <cellStyle name="40% - Accent5 6 4 5 2" xfId="36190"/>
    <cellStyle name="40% - Accent5 6 4 6" xfId="36191"/>
    <cellStyle name="40% - Accent5 6 5" xfId="36192"/>
    <cellStyle name="40% - Accent5 6 5 2" xfId="36193"/>
    <cellStyle name="40% - Accent5 6 5 2 2" xfId="36194"/>
    <cellStyle name="40% - Accent5 6 5 2 2 2" xfId="36195"/>
    <cellStyle name="40% - Accent5 6 5 2 2 2 2" xfId="36196"/>
    <cellStyle name="40% - Accent5 6 5 2 2 3" xfId="36197"/>
    <cellStyle name="40% - Accent5 6 5 2 3" xfId="36198"/>
    <cellStyle name="40% - Accent5 6 5 2 3 2" xfId="36199"/>
    <cellStyle name="40% - Accent5 6 5 2 4" xfId="36200"/>
    <cellStyle name="40% - Accent5 6 5 3" xfId="36201"/>
    <cellStyle name="40% - Accent5 6 5 3 2" xfId="36202"/>
    <cellStyle name="40% - Accent5 6 5 3 2 2" xfId="36203"/>
    <cellStyle name="40% - Accent5 6 5 3 3" xfId="36204"/>
    <cellStyle name="40% - Accent5 6 5 4" xfId="36205"/>
    <cellStyle name="40% - Accent5 6 5 4 2" xfId="36206"/>
    <cellStyle name="40% - Accent5 6 5 5" xfId="36207"/>
    <cellStyle name="40% - Accent5 6 6" xfId="36208"/>
    <cellStyle name="40% - Accent5 6 6 2" xfId="36209"/>
    <cellStyle name="40% - Accent5 6 6 2 2" xfId="36210"/>
    <cellStyle name="40% - Accent5 6 6 2 2 2" xfId="36211"/>
    <cellStyle name="40% - Accent5 6 6 2 3" xfId="36212"/>
    <cellStyle name="40% - Accent5 6 6 3" xfId="36213"/>
    <cellStyle name="40% - Accent5 6 6 3 2" xfId="36214"/>
    <cellStyle name="40% - Accent5 6 6 4" xfId="36215"/>
    <cellStyle name="40% - Accent5 6 7" xfId="36216"/>
    <cellStyle name="40% - Accent5 6 7 2" xfId="36217"/>
    <cellStyle name="40% - Accent5 6 7 2 2" xfId="36218"/>
    <cellStyle name="40% - Accent5 6 7 3" xfId="36219"/>
    <cellStyle name="40% - Accent5 6 8" xfId="36220"/>
    <cellStyle name="40% - Accent5 6 8 2" xfId="36221"/>
    <cellStyle name="40% - Accent5 6 9" xfId="36222"/>
    <cellStyle name="40% - Accent5 7" xfId="36223"/>
    <cellStyle name="40% - Accent5 7 2" xfId="36224"/>
    <cellStyle name="40% - Accent5 7 2 2" xfId="36225"/>
    <cellStyle name="40% - Accent5 7 2 2 2" xfId="36226"/>
    <cellStyle name="40% - Accent5 7 2 2 2 2" xfId="36227"/>
    <cellStyle name="40% - Accent5 7 2 2 2 2 2" xfId="36228"/>
    <cellStyle name="40% - Accent5 7 2 2 2 2 2 2" xfId="36229"/>
    <cellStyle name="40% - Accent5 7 2 2 2 2 2 2 2" xfId="36230"/>
    <cellStyle name="40% - Accent5 7 2 2 2 2 2 3" xfId="36231"/>
    <cellStyle name="40% - Accent5 7 2 2 2 2 3" xfId="36232"/>
    <cellStyle name="40% - Accent5 7 2 2 2 2 3 2" xfId="36233"/>
    <cellStyle name="40% - Accent5 7 2 2 2 2 4" xfId="36234"/>
    <cellStyle name="40% - Accent5 7 2 2 2 3" xfId="36235"/>
    <cellStyle name="40% - Accent5 7 2 2 2 3 2" xfId="36236"/>
    <cellStyle name="40% - Accent5 7 2 2 2 3 2 2" xfId="36237"/>
    <cellStyle name="40% - Accent5 7 2 2 2 3 3" xfId="36238"/>
    <cellStyle name="40% - Accent5 7 2 2 2 4" xfId="36239"/>
    <cellStyle name="40% - Accent5 7 2 2 2 4 2" xfId="36240"/>
    <cellStyle name="40% - Accent5 7 2 2 2 5" xfId="36241"/>
    <cellStyle name="40% - Accent5 7 2 2 3" xfId="36242"/>
    <cellStyle name="40% - Accent5 7 2 2 3 2" xfId="36243"/>
    <cellStyle name="40% - Accent5 7 2 2 3 2 2" xfId="36244"/>
    <cellStyle name="40% - Accent5 7 2 2 3 2 2 2" xfId="36245"/>
    <cellStyle name="40% - Accent5 7 2 2 3 2 3" xfId="36246"/>
    <cellStyle name="40% - Accent5 7 2 2 3 3" xfId="36247"/>
    <cellStyle name="40% - Accent5 7 2 2 3 3 2" xfId="36248"/>
    <cellStyle name="40% - Accent5 7 2 2 3 4" xfId="36249"/>
    <cellStyle name="40% - Accent5 7 2 2 4" xfId="36250"/>
    <cellStyle name="40% - Accent5 7 2 2 4 2" xfId="36251"/>
    <cellStyle name="40% - Accent5 7 2 2 4 2 2" xfId="36252"/>
    <cellStyle name="40% - Accent5 7 2 2 4 3" xfId="36253"/>
    <cellStyle name="40% - Accent5 7 2 2 5" xfId="36254"/>
    <cellStyle name="40% - Accent5 7 2 2 5 2" xfId="36255"/>
    <cellStyle name="40% - Accent5 7 2 2 6" xfId="36256"/>
    <cellStyle name="40% - Accent5 7 2 3" xfId="36257"/>
    <cellStyle name="40% - Accent5 7 2 3 2" xfId="36258"/>
    <cellStyle name="40% - Accent5 7 2 3 2 2" xfId="36259"/>
    <cellStyle name="40% - Accent5 7 2 3 2 2 2" xfId="36260"/>
    <cellStyle name="40% - Accent5 7 2 3 2 2 2 2" xfId="36261"/>
    <cellStyle name="40% - Accent5 7 2 3 2 2 3" xfId="36262"/>
    <cellStyle name="40% - Accent5 7 2 3 2 3" xfId="36263"/>
    <cellStyle name="40% - Accent5 7 2 3 2 3 2" xfId="36264"/>
    <cellStyle name="40% - Accent5 7 2 3 2 4" xfId="36265"/>
    <cellStyle name="40% - Accent5 7 2 3 3" xfId="36266"/>
    <cellStyle name="40% - Accent5 7 2 3 3 2" xfId="36267"/>
    <cellStyle name="40% - Accent5 7 2 3 3 2 2" xfId="36268"/>
    <cellStyle name="40% - Accent5 7 2 3 3 3" xfId="36269"/>
    <cellStyle name="40% - Accent5 7 2 3 4" xfId="36270"/>
    <cellStyle name="40% - Accent5 7 2 3 4 2" xfId="36271"/>
    <cellStyle name="40% - Accent5 7 2 3 5" xfId="36272"/>
    <cellStyle name="40% - Accent5 7 2 4" xfId="36273"/>
    <cellStyle name="40% - Accent5 7 2 4 2" xfId="36274"/>
    <cellStyle name="40% - Accent5 7 2 4 2 2" xfId="36275"/>
    <cellStyle name="40% - Accent5 7 2 4 2 2 2" xfId="36276"/>
    <cellStyle name="40% - Accent5 7 2 4 2 3" xfId="36277"/>
    <cellStyle name="40% - Accent5 7 2 4 3" xfId="36278"/>
    <cellStyle name="40% - Accent5 7 2 4 3 2" xfId="36279"/>
    <cellStyle name="40% - Accent5 7 2 4 4" xfId="36280"/>
    <cellStyle name="40% - Accent5 7 2 5" xfId="36281"/>
    <cellStyle name="40% - Accent5 7 2 5 2" xfId="36282"/>
    <cellStyle name="40% - Accent5 7 2 5 2 2" xfId="36283"/>
    <cellStyle name="40% - Accent5 7 2 5 3" xfId="36284"/>
    <cellStyle name="40% - Accent5 7 2 6" xfId="36285"/>
    <cellStyle name="40% - Accent5 7 2 6 2" xfId="36286"/>
    <cellStyle name="40% - Accent5 7 2 7" xfId="36287"/>
    <cellStyle name="40% - Accent5 7 3" xfId="36288"/>
    <cellStyle name="40% - Accent5 7 3 2" xfId="36289"/>
    <cellStyle name="40% - Accent5 7 3 2 2" xfId="36290"/>
    <cellStyle name="40% - Accent5 7 3 2 2 2" xfId="36291"/>
    <cellStyle name="40% - Accent5 7 3 2 2 2 2" xfId="36292"/>
    <cellStyle name="40% - Accent5 7 3 2 2 2 2 2" xfId="36293"/>
    <cellStyle name="40% - Accent5 7 3 2 2 2 3" xfId="36294"/>
    <cellStyle name="40% - Accent5 7 3 2 2 3" xfId="36295"/>
    <cellStyle name="40% - Accent5 7 3 2 2 3 2" xfId="36296"/>
    <cellStyle name="40% - Accent5 7 3 2 2 4" xfId="36297"/>
    <cellStyle name="40% - Accent5 7 3 2 3" xfId="36298"/>
    <cellStyle name="40% - Accent5 7 3 2 3 2" xfId="36299"/>
    <cellStyle name="40% - Accent5 7 3 2 3 2 2" xfId="36300"/>
    <cellStyle name="40% - Accent5 7 3 2 3 3" xfId="36301"/>
    <cellStyle name="40% - Accent5 7 3 2 4" xfId="36302"/>
    <cellStyle name="40% - Accent5 7 3 2 4 2" xfId="36303"/>
    <cellStyle name="40% - Accent5 7 3 2 5" xfId="36304"/>
    <cellStyle name="40% - Accent5 7 3 3" xfId="36305"/>
    <cellStyle name="40% - Accent5 7 3 3 2" xfId="36306"/>
    <cellStyle name="40% - Accent5 7 3 3 2 2" xfId="36307"/>
    <cellStyle name="40% - Accent5 7 3 3 2 2 2" xfId="36308"/>
    <cellStyle name="40% - Accent5 7 3 3 2 3" xfId="36309"/>
    <cellStyle name="40% - Accent5 7 3 3 3" xfId="36310"/>
    <cellStyle name="40% - Accent5 7 3 3 3 2" xfId="36311"/>
    <cellStyle name="40% - Accent5 7 3 3 4" xfId="36312"/>
    <cellStyle name="40% - Accent5 7 3 4" xfId="36313"/>
    <cellStyle name="40% - Accent5 7 3 4 2" xfId="36314"/>
    <cellStyle name="40% - Accent5 7 3 4 2 2" xfId="36315"/>
    <cellStyle name="40% - Accent5 7 3 4 3" xfId="36316"/>
    <cellStyle name="40% - Accent5 7 3 5" xfId="36317"/>
    <cellStyle name="40% - Accent5 7 3 5 2" xfId="36318"/>
    <cellStyle name="40% - Accent5 7 3 6" xfId="36319"/>
    <cellStyle name="40% - Accent5 7 4" xfId="36320"/>
    <cellStyle name="40% - Accent5 7 4 2" xfId="36321"/>
    <cellStyle name="40% - Accent5 7 4 2 2" xfId="36322"/>
    <cellStyle name="40% - Accent5 7 4 2 2 2" xfId="36323"/>
    <cellStyle name="40% - Accent5 7 4 2 2 2 2" xfId="36324"/>
    <cellStyle name="40% - Accent5 7 4 2 2 3" xfId="36325"/>
    <cellStyle name="40% - Accent5 7 4 2 3" xfId="36326"/>
    <cellStyle name="40% - Accent5 7 4 2 3 2" xfId="36327"/>
    <cellStyle name="40% - Accent5 7 4 2 4" xfId="36328"/>
    <cellStyle name="40% - Accent5 7 4 3" xfId="36329"/>
    <cellStyle name="40% - Accent5 7 4 3 2" xfId="36330"/>
    <cellStyle name="40% - Accent5 7 4 3 2 2" xfId="36331"/>
    <cellStyle name="40% - Accent5 7 4 3 3" xfId="36332"/>
    <cellStyle name="40% - Accent5 7 4 4" xfId="36333"/>
    <cellStyle name="40% - Accent5 7 4 4 2" xfId="36334"/>
    <cellStyle name="40% - Accent5 7 4 5" xfId="36335"/>
    <cellStyle name="40% - Accent5 7 5" xfId="36336"/>
    <cellStyle name="40% - Accent5 7 5 2" xfId="36337"/>
    <cellStyle name="40% - Accent5 7 5 2 2" xfId="36338"/>
    <cellStyle name="40% - Accent5 7 5 2 2 2" xfId="36339"/>
    <cellStyle name="40% - Accent5 7 5 2 3" xfId="36340"/>
    <cellStyle name="40% - Accent5 7 5 3" xfId="36341"/>
    <cellStyle name="40% - Accent5 7 5 3 2" xfId="36342"/>
    <cellStyle name="40% - Accent5 7 5 4" xfId="36343"/>
    <cellStyle name="40% - Accent5 7 6" xfId="36344"/>
    <cellStyle name="40% - Accent5 7 6 2" xfId="36345"/>
    <cellStyle name="40% - Accent5 7 6 2 2" xfId="36346"/>
    <cellStyle name="40% - Accent5 7 6 3" xfId="36347"/>
    <cellStyle name="40% - Accent5 7 7" xfId="36348"/>
    <cellStyle name="40% - Accent5 7 7 2" xfId="36349"/>
    <cellStyle name="40% - Accent5 7 8" xfId="36350"/>
    <cellStyle name="40% - Accent5 8" xfId="36351"/>
    <cellStyle name="40% - Accent5 8 2" xfId="36352"/>
    <cellStyle name="40% - Accent5 8 2 2" xfId="36353"/>
    <cellStyle name="40% - Accent5 8 2 2 2" xfId="36354"/>
    <cellStyle name="40% - Accent5 8 2 2 2 2" xfId="36355"/>
    <cellStyle name="40% - Accent5 8 2 2 2 2 2" xfId="36356"/>
    <cellStyle name="40% - Accent5 8 2 2 2 2 2 2" xfId="36357"/>
    <cellStyle name="40% - Accent5 8 2 2 2 2 2 2 2" xfId="36358"/>
    <cellStyle name="40% - Accent5 8 2 2 2 2 2 3" xfId="36359"/>
    <cellStyle name="40% - Accent5 8 2 2 2 2 3" xfId="36360"/>
    <cellStyle name="40% - Accent5 8 2 2 2 2 3 2" xfId="36361"/>
    <cellStyle name="40% - Accent5 8 2 2 2 2 4" xfId="36362"/>
    <cellStyle name="40% - Accent5 8 2 2 2 3" xfId="36363"/>
    <cellStyle name="40% - Accent5 8 2 2 2 3 2" xfId="36364"/>
    <cellStyle name="40% - Accent5 8 2 2 2 3 2 2" xfId="36365"/>
    <cellStyle name="40% - Accent5 8 2 2 2 3 3" xfId="36366"/>
    <cellStyle name="40% - Accent5 8 2 2 2 4" xfId="36367"/>
    <cellStyle name="40% - Accent5 8 2 2 2 4 2" xfId="36368"/>
    <cellStyle name="40% - Accent5 8 2 2 2 5" xfId="36369"/>
    <cellStyle name="40% - Accent5 8 2 2 3" xfId="36370"/>
    <cellStyle name="40% - Accent5 8 2 2 3 2" xfId="36371"/>
    <cellStyle name="40% - Accent5 8 2 2 3 2 2" xfId="36372"/>
    <cellStyle name="40% - Accent5 8 2 2 3 2 2 2" xfId="36373"/>
    <cellStyle name="40% - Accent5 8 2 2 3 2 3" xfId="36374"/>
    <cellStyle name="40% - Accent5 8 2 2 3 3" xfId="36375"/>
    <cellStyle name="40% - Accent5 8 2 2 3 3 2" xfId="36376"/>
    <cellStyle name="40% - Accent5 8 2 2 3 4" xfId="36377"/>
    <cellStyle name="40% - Accent5 8 2 2 4" xfId="36378"/>
    <cellStyle name="40% - Accent5 8 2 2 4 2" xfId="36379"/>
    <cellStyle name="40% - Accent5 8 2 2 4 2 2" xfId="36380"/>
    <cellStyle name="40% - Accent5 8 2 2 4 3" xfId="36381"/>
    <cellStyle name="40% - Accent5 8 2 2 5" xfId="36382"/>
    <cellStyle name="40% - Accent5 8 2 2 5 2" xfId="36383"/>
    <cellStyle name="40% - Accent5 8 2 2 6" xfId="36384"/>
    <cellStyle name="40% - Accent5 8 2 3" xfId="36385"/>
    <cellStyle name="40% - Accent5 8 2 3 2" xfId="36386"/>
    <cellStyle name="40% - Accent5 8 2 3 2 2" xfId="36387"/>
    <cellStyle name="40% - Accent5 8 2 3 2 2 2" xfId="36388"/>
    <cellStyle name="40% - Accent5 8 2 3 2 2 2 2" xfId="36389"/>
    <cellStyle name="40% - Accent5 8 2 3 2 2 3" xfId="36390"/>
    <cellStyle name="40% - Accent5 8 2 3 2 3" xfId="36391"/>
    <cellStyle name="40% - Accent5 8 2 3 2 3 2" xfId="36392"/>
    <cellStyle name="40% - Accent5 8 2 3 2 4" xfId="36393"/>
    <cellStyle name="40% - Accent5 8 2 3 3" xfId="36394"/>
    <cellStyle name="40% - Accent5 8 2 3 3 2" xfId="36395"/>
    <cellStyle name="40% - Accent5 8 2 3 3 2 2" xfId="36396"/>
    <cellStyle name="40% - Accent5 8 2 3 3 3" xfId="36397"/>
    <cellStyle name="40% - Accent5 8 2 3 4" xfId="36398"/>
    <cellStyle name="40% - Accent5 8 2 3 4 2" xfId="36399"/>
    <cellStyle name="40% - Accent5 8 2 3 5" xfId="36400"/>
    <cellStyle name="40% - Accent5 8 2 4" xfId="36401"/>
    <cellStyle name="40% - Accent5 8 2 4 2" xfId="36402"/>
    <cellStyle name="40% - Accent5 8 2 4 2 2" xfId="36403"/>
    <cellStyle name="40% - Accent5 8 2 4 2 2 2" xfId="36404"/>
    <cellStyle name="40% - Accent5 8 2 4 2 3" xfId="36405"/>
    <cellStyle name="40% - Accent5 8 2 4 3" xfId="36406"/>
    <cellStyle name="40% - Accent5 8 2 4 3 2" xfId="36407"/>
    <cellStyle name="40% - Accent5 8 2 4 4" xfId="36408"/>
    <cellStyle name="40% - Accent5 8 2 5" xfId="36409"/>
    <cellStyle name="40% - Accent5 8 2 5 2" xfId="36410"/>
    <cellStyle name="40% - Accent5 8 2 5 2 2" xfId="36411"/>
    <cellStyle name="40% - Accent5 8 2 5 3" xfId="36412"/>
    <cellStyle name="40% - Accent5 8 2 6" xfId="36413"/>
    <cellStyle name="40% - Accent5 8 2 6 2" xfId="36414"/>
    <cellStyle name="40% - Accent5 8 2 7" xfId="36415"/>
    <cellStyle name="40% - Accent5 8 3" xfId="36416"/>
    <cellStyle name="40% - Accent5 8 3 2" xfId="36417"/>
    <cellStyle name="40% - Accent5 8 3 2 2" xfId="36418"/>
    <cellStyle name="40% - Accent5 8 3 2 2 2" xfId="36419"/>
    <cellStyle name="40% - Accent5 8 3 2 2 2 2" xfId="36420"/>
    <cellStyle name="40% - Accent5 8 3 2 2 2 2 2" xfId="36421"/>
    <cellStyle name="40% - Accent5 8 3 2 2 2 3" xfId="36422"/>
    <cellStyle name="40% - Accent5 8 3 2 2 3" xfId="36423"/>
    <cellStyle name="40% - Accent5 8 3 2 2 3 2" xfId="36424"/>
    <cellStyle name="40% - Accent5 8 3 2 2 4" xfId="36425"/>
    <cellStyle name="40% - Accent5 8 3 2 3" xfId="36426"/>
    <cellStyle name="40% - Accent5 8 3 2 3 2" xfId="36427"/>
    <cellStyle name="40% - Accent5 8 3 2 3 2 2" xfId="36428"/>
    <cellStyle name="40% - Accent5 8 3 2 3 3" xfId="36429"/>
    <cellStyle name="40% - Accent5 8 3 2 4" xfId="36430"/>
    <cellStyle name="40% - Accent5 8 3 2 4 2" xfId="36431"/>
    <cellStyle name="40% - Accent5 8 3 2 5" xfId="36432"/>
    <cellStyle name="40% - Accent5 8 3 3" xfId="36433"/>
    <cellStyle name="40% - Accent5 8 3 3 2" xfId="36434"/>
    <cellStyle name="40% - Accent5 8 3 3 2 2" xfId="36435"/>
    <cellStyle name="40% - Accent5 8 3 3 2 2 2" xfId="36436"/>
    <cellStyle name="40% - Accent5 8 3 3 2 3" xfId="36437"/>
    <cellStyle name="40% - Accent5 8 3 3 3" xfId="36438"/>
    <cellStyle name="40% - Accent5 8 3 3 3 2" xfId="36439"/>
    <cellStyle name="40% - Accent5 8 3 3 4" xfId="36440"/>
    <cellStyle name="40% - Accent5 8 3 4" xfId="36441"/>
    <cellStyle name="40% - Accent5 8 3 4 2" xfId="36442"/>
    <cellStyle name="40% - Accent5 8 3 4 2 2" xfId="36443"/>
    <cellStyle name="40% - Accent5 8 3 4 3" xfId="36444"/>
    <cellStyle name="40% - Accent5 8 3 5" xfId="36445"/>
    <cellStyle name="40% - Accent5 8 3 5 2" xfId="36446"/>
    <cellStyle name="40% - Accent5 8 3 6" xfId="36447"/>
    <cellStyle name="40% - Accent5 8 4" xfId="36448"/>
    <cellStyle name="40% - Accent5 8 4 2" xfId="36449"/>
    <cellStyle name="40% - Accent5 8 4 2 2" xfId="36450"/>
    <cellStyle name="40% - Accent5 8 4 2 2 2" xfId="36451"/>
    <cellStyle name="40% - Accent5 8 4 2 2 2 2" xfId="36452"/>
    <cellStyle name="40% - Accent5 8 4 2 2 3" xfId="36453"/>
    <cellStyle name="40% - Accent5 8 4 2 3" xfId="36454"/>
    <cellStyle name="40% - Accent5 8 4 2 3 2" xfId="36455"/>
    <cellStyle name="40% - Accent5 8 4 2 4" xfId="36456"/>
    <cellStyle name="40% - Accent5 8 4 3" xfId="36457"/>
    <cellStyle name="40% - Accent5 8 4 3 2" xfId="36458"/>
    <cellStyle name="40% - Accent5 8 4 3 2 2" xfId="36459"/>
    <cellStyle name="40% - Accent5 8 4 3 3" xfId="36460"/>
    <cellStyle name="40% - Accent5 8 4 4" xfId="36461"/>
    <cellStyle name="40% - Accent5 8 4 4 2" xfId="36462"/>
    <cellStyle name="40% - Accent5 8 4 5" xfId="36463"/>
    <cellStyle name="40% - Accent5 8 5" xfId="36464"/>
    <cellStyle name="40% - Accent5 8 5 2" xfId="36465"/>
    <cellStyle name="40% - Accent5 8 5 2 2" xfId="36466"/>
    <cellStyle name="40% - Accent5 8 5 2 2 2" xfId="36467"/>
    <cellStyle name="40% - Accent5 8 5 2 3" xfId="36468"/>
    <cellStyle name="40% - Accent5 8 5 3" xfId="36469"/>
    <cellStyle name="40% - Accent5 8 5 3 2" xfId="36470"/>
    <cellStyle name="40% - Accent5 8 5 4" xfId="36471"/>
    <cellStyle name="40% - Accent5 8 6" xfId="36472"/>
    <cellStyle name="40% - Accent5 8 6 2" xfId="36473"/>
    <cellStyle name="40% - Accent5 8 6 2 2" xfId="36474"/>
    <cellStyle name="40% - Accent5 8 6 3" xfId="36475"/>
    <cellStyle name="40% - Accent5 8 7" xfId="36476"/>
    <cellStyle name="40% - Accent5 8 7 2" xfId="36477"/>
    <cellStyle name="40% - Accent5 8 8" xfId="36478"/>
    <cellStyle name="40% - Accent5 9" xfId="36479"/>
    <cellStyle name="40% - Accent5 9 2" xfId="36480"/>
    <cellStyle name="40% - Accent5 9 2 2" xfId="36481"/>
    <cellStyle name="40% - Accent5 9 2 2 2" xfId="36482"/>
    <cellStyle name="40% - Accent5 9 2 2 2 2" xfId="36483"/>
    <cellStyle name="40% - Accent5 9 2 2 2 2 2" xfId="36484"/>
    <cellStyle name="40% - Accent5 9 2 2 2 2 2 2" xfId="36485"/>
    <cellStyle name="40% - Accent5 9 2 2 2 2 2 2 2" xfId="36486"/>
    <cellStyle name="40% - Accent5 9 2 2 2 2 2 3" xfId="36487"/>
    <cellStyle name="40% - Accent5 9 2 2 2 2 3" xfId="36488"/>
    <cellStyle name="40% - Accent5 9 2 2 2 2 3 2" xfId="36489"/>
    <cellStyle name="40% - Accent5 9 2 2 2 2 4" xfId="36490"/>
    <cellStyle name="40% - Accent5 9 2 2 2 3" xfId="36491"/>
    <cellStyle name="40% - Accent5 9 2 2 2 3 2" xfId="36492"/>
    <cellStyle name="40% - Accent5 9 2 2 2 3 2 2" xfId="36493"/>
    <cellStyle name="40% - Accent5 9 2 2 2 3 3" xfId="36494"/>
    <cellStyle name="40% - Accent5 9 2 2 2 4" xfId="36495"/>
    <cellStyle name="40% - Accent5 9 2 2 2 4 2" xfId="36496"/>
    <cellStyle name="40% - Accent5 9 2 2 2 5" xfId="36497"/>
    <cellStyle name="40% - Accent5 9 2 2 3" xfId="36498"/>
    <cellStyle name="40% - Accent5 9 2 2 3 2" xfId="36499"/>
    <cellStyle name="40% - Accent5 9 2 2 3 2 2" xfId="36500"/>
    <cellStyle name="40% - Accent5 9 2 2 3 2 2 2" xfId="36501"/>
    <cellStyle name="40% - Accent5 9 2 2 3 2 3" xfId="36502"/>
    <cellStyle name="40% - Accent5 9 2 2 3 3" xfId="36503"/>
    <cellStyle name="40% - Accent5 9 2 2 3 3 2" xfId="36504"/>
    <cellStyle name="40% - Accent5 9 2 2 3 4" xfId="36505"/>
    <cellStyle name="40% - Accent5 9 2 2 4" xfId="36506"/>
    <cellStyle name="40% - Accent5 9 2 2 4 2" xfId="36507"/>
    <cellStyle name="40% - Accent5 9 2 2 4 2 2" xfId="36508"/>
    <cellStyle name="40% - Accent5 9 2 2 4 3" xfId="36509"/>
    <cellStyle name="40% - Accent5 9 2 2 5" xfId="36510"/>
    <cellStyle name="40% - Accent5 9 2 2 5 2" xfId="36511"/>
    <cellStyle name="40% - Accent5 9 2 2 6" xfId="36512"/>
    <cellStyle name="40% - Accent5 9 2 3" xfId="36513"/>
    <cellStyle name="40% - Accent5 9 2 3 2" xfId="36514"/>
    <cellStyle name="40% - Accent5 9 2 3 2 2" xfId="36515"/>
    <cellStyle name="40% - Accent5 9 2 3 2 2 2" xfId="36516"/>
    <cellStyle name="40% - Accent5 9 2 3 2 2 2 2" xfId="36517"/>
    <cellStyle name="40% - Accent5 9 2 3 2 2 3" xfId="36518"/>
    <cellStyle name="40% - Accent5 9 2 3 2 3" xfId="36519"/>
    <cellStyle name="40% - Accent5 9 2 3 2 3 2" xfId="36520"/>
    <cellStyle name="40% - Accent5 9 2 3 2 4" xfId="36521"/>
    <cellStyle name="40% - Accent5 9 2 3 3" xfId="36522"/>
    <cellStyle name="40% - Accent5 9 2 3 3 2" xfId="36523"/>
    <cellStyle name="40% - Accent5 9 2 3 3 2 2" xfId="36524"/>
    <cellStyle name="40% - Accent5 9 2 3 3 3" xfId="36525"/>
    <cellStyle name="40% - Accent5 9 2 3 4" xfId="36526"/>
    <cellStyle name="40% - Accent5 9 2 3 4 2" xfId="36527"/>
    <cellStyle name="40% - Accent5 9 2 3 5" xfId="36528"/>
    <cellStyle name="40% - Accent5 9 2 4" xfId="36529"/>
    <cellStyle name="40% - Accent5 9 2 4 2" xfId="36530"/>
    <cellStyle name="40% - Accent5 9 2 4 2 2" xfId="36531"/>
    <cellStyle name="40% - Accent5 9 2 4 2 2 2" xfId="36532"/>
    <cellStyle name="40% - Accent5 9 2 4 2 3" xfId="36533"/>
    <cellStyle name="40% - Accent5 9 2 4 3" xfId="36534"/>
    <cellStyle name="40% - Accent5 9 2 4 3 2" xfId="36535"/>
    <cellStyle name="40% - Accent5 9 2 4 4" xfId="36536"/>
    <cellStyle name="40% - Accent5 9 2 5" xfId="36537"/>
    <cellStyle name="40% - Accent5 9 2 5 2" xfId="36538"/>
    <cellStyle name="40% - Accent5 9 2 5 2 2" xfId="36539"/>
    <cellStyle name="40% - Accent5 9 2 5 3" xfId="36540"/>
    <cellStyle name="40% - Accent5 9 2 6" xfId="36541"/>
    <cellStyle name="40% - Accent5 9 2 6 2" xfId="36542"/>
    <cellStyle name="40% - Accent5 9 2 7" xfId="36543"/>
    <cellStyle name="40% - Accent5 9 3" xfId="36544"/>
    <cellStyle name="40% - Accent5 9 3 2" xfId="36545"/>
    <cellStyle name="40% - Accent5 9 3 2 2" xfId="36546"/>
    <cellStyle name="40% - Accent5 9 3 2 2 2" xfId="36547"/>
    <cellStyle name="40% - Accent5 9 3 2 2 2 2" xfId="36548"/>
    <cellStyle name="40% - Accent5 9 3 2 2 2 2 2" xfId="36549"/>
    <cellStyle name="40% - Accent5 9 3 2 2 2 3" xfId="36550"/>
    <cellStyle name="40% - Accent5 9 3 2 2 3" xfId="36551"/>
    <cellStyle name="40% - Accent5 9 3 2 2 3 2" xfId="36552"/>
    <cellStyle name="40% - Accent5 9 3 2 2 4" xfId="36553"/>
    <cellStyle name="40% - Accent5 9 3 2 3" xfId="36554"/>
    <cellStyle name="40% - Accent5 9 3 2 3 2" xfId="36555"/>
    <cellStyle name="40% - Accent5 9 3 2 3 2 2" xfId="36556"/>
    <cellStyle name="40% - Accent5 9 3 2 3 3" xfId="36557"/>
    <cellStyle name="40% - Accent5 9 3 2 4" xfId="36558"/>
    <cellStyle name="40% - Accent5 9 3 2 4 2" xfId="36559"/>
    <cellStyle name="40% - Accent5 9 3 2 5" xfId="36560"/>
    <cellStyle name="40% - Accent5 9 3 3" xfId="36561"/>
    <cellStyle name="40% - Accent5 9 3 3 2" xfId="36562"/>
    <cellStyle name="40% - Accent5 9 3 3 2 2" xfId="36563"/>
    <cellStyle name="40% - Accent5 9 3 3 2 2 2" xfId="36564"/>
    <cellStyle name="40% - Accent5 9 3 3 2 3" xfId="36565"/>
    <cellStyle name="40% - Accent5 9 3 3 3" xfId="36566"/>
    <cellStyle name="40% - Accent5 9 3 3 3 2" xfId="36567"/>
    <cellStyle name="40% - Accent5 9 3 3 4" xfId="36568"/>
    <cellStyle name="40% - Accent5 9 3 4" xfId="36569"/>
    <cellStyle name="40% - Accent5 9 3 4 2" xfId="36570"/>
    <cellStyle name="40% - Accent5 9 3 4 2 2" xfId="36571"/>
    <cellStyle name="40% - Accent5 9 3 4 3" xfId="36572"/>
    <cellStyle name="40% - Accent5 9 3 5" xfId="36573"/>
    <cellStyle name="40% - Accent5 9 3 5 2" xfId="36574"/>
    <cellStyle name="40% - Accent5 9 3 6" xfId="36575"/>
    <cellStyle name="40% - Accent5 9 4" xfId="36576"/>
    <cellStyle name="40% - Accent5 9 4 2" xfId="36577"/>
    <cellStyle name="40% - Accent5 9 4 2 2" xfId="36578"/>
    <cellStyle name="40% - Accent5 9 4 2 2 2" xfId="36579"/>
    <cellStyle name="40% - Accent5 9 4 2 2 2 2" xfId="36580"/>
    <cellStyle name="40% - Accent5 9 4 2 2 3" xfId="36581"/>
    <cellStyle name="40% - Accent5 9 4 2 3" xfId="36582"/>
    <cellStyle name="40% - Accent5 9 4 2 3 2" xfId="36583"/>
    <cellStyle name="40% - Accent5 9 4 2 4" xfId="36584"/>
    <cellStyle name="40% - Accent5 9 4 3" xfId="36585"/>
    <cellStyle name="40% - Accent5 9 4 3 2" xfId="36586"/>
    <cellStyle name="40% - Accent5 9 4 3 2 2" xfId="36587"/>
    <cellStyle name="40% - Accent5 9 4 3 3" xfId="36588"/>
    <cellStyle name="40% - Accent5 9 4 4" xfId="36589"/>
    <cellStyle name="40% - Accent5 9 4 4 2" xfId="36590"/>
    <cellStyle name="40% - Accent5 9 4 5" xfId="36591"/>
    <cellStyle name="40% - Accent5 9 5" xfId="36592"/>
    <cellStyle name="40% - Accent5 9 5 2" xfId="36593"/>
    <cellStyle name="40% - Accent5 9 5 2 2" xfId="36594"/>
    <cellStyle name="40% - Accent5 9 5 2 2 2" xfId="36595"/>
    <cellStyle name="40% - Accent5 9 5 2 3" xfId="36596"/>
    <cellStyle name="40% - Accent5 9 5 3" xfId="36597"/>
    <cellStyle name="40% - Accent5 9 5 3 2" xfId="36598"/>
    <cellStyle name="40% - Accent5 9 5 4" xfId="36599"/>
    <cellStyle name="40% - Accent5 9 6" xfId="36600"/>
    <cellStyle name="40% - Accent5 9 6 2" xfId="36601"/>
    <cellStyle name="40% - Accent5 9 6 2 2" xfId="36602"/>
    <cellStyle name="40% - Accent5 9 6 3" xfId="36603"/>
    <cellStyle name="40% - Accent5 9 7" xfId="36604"/>
    <cellStyle name="40% - Accent5 9 7 2" xfId="36605"/>
    <cellStyle name="40% - Accent5 9 8" xfId="36606"/>
    <cellStyle name="40% - Accent6 10" xfId="36607"/>
    <cellStyle name="40% - Accent6 10 2" xfId="36608"/>
    <cellStyle name="40% - Accent6 10 2 2" xfId="36609"/>
    <cellStyle name="40% - Accent6 10 2 2 2" xfId="36610"/>
    <cellStyle name="40% - Accent6 10 2 2 2 2" xfId="36611"/>
    <cellStyle name="40% - Accent6 10 2 2 2 2 2" xfId="36612"/>
    <cellStyle name="40% - Accent6 10 2 2 2 2 2 2" xfId="36613"/>
    <cellStyle name="40% - Accent6 10 2 2 2 2 2 2 2" xfId="36614"/>
    <cellStyle name="40% - Accent6 10 2 2 2 2 2 3" xfId="36615"/>
    <cellStyle name="40% - Accent6 10 2 2 2 2 3" xfId="36616"/>
    <cellStyle name="40% - Accent6 10 2 2 2 2 3 2" xfId="36617"/>
    <cellStyle name="40% - Accent6 10 2 2 2 2 4" xfId="36618"/>
    <cellStyle name="40% - Accent6 10 2 2 2 3" xfId="36619"/>
    <cellStyle name="40% - Accent6 10 2 2 2 3 2" xfId="36620"/>
    <cellStyle name="40% - Accent6 10 2 2 2 3 2 2" xfId="36621"/>
    <cellStyle name="40% - Accent6 10 2 2 2 3 3" xfId="36622"/>
    <cellStyle name="40% - Accent6 10 2 2 2 4" xfId="36623"/>
    <cellStyle name="40% - Accent6 10 2 2 2 4 2" xfId="36624"/>
    <cellStyle name="40% - Accent6 10 2 2 2 5" xfId="36625"/>
    <cellStyle name="40% - Accent6 10 2 2 3" xfId="36626"/>
    <cellStyle name="40% - Accent6 10 2 2 3 2" xfId="36627"/>
    <cellStyle name="40% - Accent6 10 2 2 3 2 2" xfId="36628"/>
    <cellStyle name="40% - Accent6 10 2 2 3 2 2 2" xfId="36629"/>
    <cellStyle name="40% - Accent6 10 2 2 3 2 3" xfId="36630"/>
    <cellStyle name="40% - Accent6 10 2 2 3 3" xfId="36631"/>
    <cellStyle name="40% - Accent6 10 2 2 3 3 2" xfId="36632"/>
    <cellStyle name="40% - Accent6 10 2 2 3 4" xfId="36633"/>
    <cellStyle name="40% - Accent6 10 2 2 4" xfId="36634"/>
    <cellStyle name="40% - Accent6 10 2 2 4 2" xfId="36635"/>
    <cellStyle name="40% - Accent6 10 2 2 4 2 2" xfId="36636"/>
    <cellStyle name="40% - Accent6 10 2 2 4 3" xfId="36637"/>
    <cellStyle name="40% - Accent6 10 2 2 5" xfId="36638"/>
    <cellStyle name="40% - Accent6 10 2 2 5 2" xfId="36639"/>
    <cellStyle name="40% - Accent6 10 2 2 6" xfId="36640"/>
    <cellStyle name="40% - Accent6 10 2 3" xfId="36641"/>
    <cellStyle name="40% - Accent6 10 2 3 2" xfId="36642"/>
    <cellStyle name="40% - Accent6 10 2 3 2 2" xfId="36643"/>
    <cellStyle name="40% - Accent6 10 2 3 2 2 2" xfId="36644"/>
    <cellStyle name="40% - Accent6 10 2 3 2 2 2 2" xfId="36645"/>
    <cellStyle name="40% - Accent6 10 2 3 2 2 3" xfId="36646"/>
    <cellStyle name="40% - Accent6 10 2 3 2 3" xfId="36647"/>
    <cellStyle name="40% - Accent6 10 2 3 2 3 2" xfId="36648"/>
    <cellStyle name="40% - Accent6 10 2 3 2 4" xfId="36649"/>
    <cellStyle name="40% - Accent6 10 2 3 3" xfId="36650"/>
    <cellStyle name="40% - Accent6 10 2 3 3 2" xfId="36651"/>
    <cellStyle name="40% - Accent6 10 2 3 3 2 2" xfId="36652"/>
    <cellStyle name="40% - Accent6 10 2 3 3 3" xfId="36653"/>
    <cellStyle name="40% - Accent6 10 2 3 4" xfId="36654"/>
    <cellStyle name="40% - Accent6 10 2 3 4 2" xfId="36655"/>
    <cellStyle name="40% - Accent6 10 2 3 5" xfId="36656"/>
    <cellStyle name="40% - Accent6 10 2 4" xfId="36657"/>
    <cellStyle name="40% - Accent6 10 2 4 2" xfId="36658"/>
    <cellStyle name="40% - Accent6 10 2 4 2 2" xfId="36659"/>
    <cellStyle name="40% - Accent6 10 2 4 2 2 2" xfId="36660"/>
    <cellStyle name="40% - Accent6 10 2 4 2 3" xfId="36661"/>
    <cellStyle name="40% - Accent6 10 2 4 3" xfId="36662"/>
    <cellStyle name="40% - Accent6 10 2 4 3 2" xfId="36663"/>
    <cellStyle name="40% - Accent6 10 2 4 4" xfId="36664"/>
    <cellStyle name="40% - Accent6 10 2 5" xfId="36665"/>
    <cellStyle name="40% - Accent6 10 2 5 2" xfId="36666"/>
    <cellStyle name="40% - Accent6 10 2 5 2 2" xfId="36667"/>
    <cellStyle name="40% - Accent6 10 2 5 3" xfId="36668"/>
    <cellStyle name="40% - Accent6 10 2 6" xfId="36669"/>
    <cellStyle name="40% - Accent6 10 2 6 2" xfId="36670"/>
    <cellStyle name="40% - Accent6 10 2 7" xfId="36671"/>
    <cellStyle name="40% - Accent6 10 3" xfId="36672"/>
    <cellStyle name="40% - Accent6 10 3 2" xfId="36673"/>
    <cellStyle name="40% - Accent6 10 3 2 2" xfId="36674"/>
    <cellStyle name="40% - Accent6 10 3 2 2 2" xfId="36675"/>
    <cellStyle name="40% - Accent6 10 3 2 2 2 2" xfId="36676"/>
    <cellStyle name="40% - Accent6 10 3 2 2 2 2 2" xfId="36677"/>
    <cellStyle name="40% - Accent6 10 3 2 2 2 3" xfId="36678"/>
    <cellStyle name="40% - Accent6 10 3 2 2 3" xfId="36679"/>
    <cellStyle name="40% - Accent6 10 3 2 2 3 2" xfId="36680"/>
    <cellStyle name="40% - Accent6 10 3 2 2 4" xfId="36681"/>
    <cellStyle name="40% - Accent6 10 3 2 3" xfId="36682"/>
    <cellStyle name="40% - Accent6 10 3 2 3 2" xfId="36683"/>
    <cellStyle name="40% - Accent6 10 3 2 3 2 2" xfId="36684"/>
    <cellStyle name="40% - Accent6 10 3 2 3 3" xfId="36685"/>
    <cellStyle name="40% - Accent6 10 3 2 4" xfId="36686"/>
    <cellStyle name="40% - Accent6 10 3 2 4 2" xfId="36687"/>
    <cellStyle name="40% - Accent6 10 3 2 5" xfId="36688"/>
    <cellStyle name="40% - Accent6 10 3 3" xfId="36689"/>
    <cellStyle name="40% - Accent6 10 3 3 2" xfId="36690"/>
    <cellStyle name="40% - Accent6 10 3 3 2 2" xfId="36691"/>
    <cellStyle name="40% - Accent6 10 3 3 2 2 2" xfId="36692"/>
    <cellStyle name="40% - Accent6 10 3 3 2 3" xfId="36693"/>
    <cellStyle name="40% - Accent6 10 3 3 3" xfId="36694"/>
    <cellStyle name="40% - Accent6 10 3 3 3 2" xfId="36695"/>
    <cellStyle name="40% - Accent6 10 3 3 4" xfId="36696"/>
    <cellStyle name="40% - Accent6 10 3 4" xfId="36697"/>
    <cellStyle name="40% - Accent6 10 3 4 2" xfId="36698"/>
    <cellStyle name="40% - Accent6 10 3 4 2 2" xfId="36699"/>
    <cellStyle name="40% - Accent6 10 3 4 3" xfId="36700"/>
    <cellStyle name="40% - Accent6 10 3 5" xfId="36701"/>
    <cellStyle name="40% - Accent6 10 3 5 2" xfId="36702"/>
    <cellStyle name="40% - Accent6 10 3 6" xfId="36703"/>
    <cellStyle name="40% - Accent6 10 4" xfId="36704"/>
    <cellStyle name="40% - Accent6 10 4 2" xfId="36705"/>
    <cellStyle name="40% - Accent6 10 4 2 2" xfId="36706"/>
    <cellStyle name="40% - Accent6 10 4 2 2 2" xfId="36707"/>
    <cellStyle name="40% - Accent6 10 4 2 2 2 2" xfId="36708"/>
    <cellStyle name="40% - Accent6 10 4 2 2 3" xfId="36709"/>
    <cellStyle name="40% - Accent6 10 4 2 3" xfId="36710"/>
    <cellStyle name="40% - Accent6 10 4 2 3 2" xfId="36711"/>
    <cellStyle name="40% - Accent6 10 4 2 4" xfId="36712"/>
    <cellStyle name="40% - Accent6 10 4 3" xfId="36713"/>
    <cellStyle name="40% - Accent6 10 4 3 2" xfId="36714"/>
    <cellStyle name="40% - Accent6 10 4 3 2 2" xfId="36715"/>
    <cellStyle name="40% - Accent6 10 4 3 3" xfId="36716"/>
    <cellStyle name="40% - Accent6 10 4 4" xfId="36717"/>
    <cellStyle name="40% - Accent6 10 4 4 2" xfId="36718"/>
    <cellStyle name="40% - Accent6 10 4 5" xfId="36719"/>
    <cellStyle name="40% - Accent6 10 5" xfId="36720"/>
    <cellStyle name="40% - Accent6 10 5 2" xfId="36721"/>
    <cellStyle name="40% - Accent6 10 5 2 2" xfId="36722"/>
    <cellStyle name="40% - Accent6 10 5 2 2 2" xfId="36723"/>
    <cellStyle name="40% - Accent6 10 5 2 3" xfId="36724"/>
    <cellStyle name="40% - Accent6 10 5 3" xfId="36725"/>
    <cellStyle name="40% - Accent6 10 5 3 2" xfId="36726"/>
    <cellStyle name="40% - Accent6 10 5 4" xfId="36727"/>
    <cellStyle name="40% - Accent6 10 6" xfId="36728"/>
    <cellStyle name="40% - Accent6 10 6 2" xfId="36729"/>
    <cellStyle name="40% - Accent6 10 6 2 2" xfId="36730"/>
    <cellStyle name="40% - Accent6 10 6 3" xfId="36731"/>
    <cellStyle name="40% - Accent6 10 7" xfId="36732"/>
    <cellStyle name="40% - Accent6 10 7 2" xfId="36733"/>
    <cellStyle name="40% - Accent6 10 8" xfId="36734"/>
    <cellStyle name="40% - Accent6 11" xfId="36735"/>
    <cellStyle name="40% - Accent6 11 2" xfId="36736"/>
    <cellStyle name="40% - Accent6 11 2 2" xfId="36737"/>
    <cellStyle name="40% - Accent6 11 2 2 2" xfId="36738"/>
    <cellStyle name="40% - Accent6 11 2 2 2 2" xfId="36739"/>
    <cellStyle name="40% - Accent6 11 2 2 2 2 2" xfId="36740"/>
    <cellStyle name="40% - Accent6 11 2 2 2 2 2 2" xfId="36741"/>
    <cellStyle name="40% - Accent6 11 2 2 2 2 2 2 2" xfId="36742"/>
    <cellStyle name="40% - Accent6 11 2 2 2 2 2 3" xfId="36743"/>
    <cellStyle name="40% - Accent6 11 2 2 2 2 3" xfId="36744"/>
    <cellStyle name="40% - Accent6 11 2 2 2 2 3 2" xfId="36745"/>
    <cellStyle name="40% - Accent6 11 2 2 2 2 4" xfId="36746"/>
    <cellStyle name="40% - Accent6 11 2 2 2 3" xfId="36747"/>
    <cellStyle name="40% - Accent6 11 2 2 2 3 2" xfId="36748"/>
    <cellStyle name="40% - Accent6 11 2 2 2 3 2 2" xfId="36749"/>
    <cellStyle name="40% - Accent6 11 2 2 2 3 3" xfId="36750"/>
    <cellStyle name="40% - Accent6 11 2 2 2 4" xfId="36751"/>
    <cellStyle name="40% - Accent6 11 2 2 2 4 2" xfId="36752"/>
    <cellStyle name="40% - Accent6 11 2 2 2 5" xfId="36753"/>
    <cellStyle name="40% - Accent6 11 2 2 3" xfId="36754"/>
    <cellStyle name="40% - Accent6 11 2 2 3 2" xfId="36755"/>
    <cellStyle name="40% - Accent6 11 2 2 3 2 2" xfId="36756"/>
    <cellStyle name="40% - Accent6 11 2 2 3 2 2 2" xfId="36757"/>
    <cellStyle name="40% - Accent6 11 2 2 3 2 3" xfId="36758"/>
    <cellStyle name="40% - Accent6 11 2 2 3 3" xfId="36759"/>
    <cellStyle name="40% - Accent6 11 2 2 3 3 2" xfId="36760"/>
    <cellStyle name="40% - Accent6 11 2 2 3 4" xfId="36761"/>
    <cellStyle name="40% - Accent6 11 2 2 4" xfId="36762"/>
    <cellStyle name="40% - Accent6 11 2 2 4 2" xfId="36763"/>
    <cellStyle name="40% - Accent6 11 2 2 4 2 2" xfId="36764"/>
    <cellStyle name="40% - Accent6 11 2 2 4 3" xfId="36765"/>
    <cellStyle name="40% - Accent6 11 2 2 5" xfId="36766"/>
    <cellStyle name="40% - Accent6 11 2 2 5 2" xfId="36767"/>
    <cellStyle name="40% - Accent6 11 2 2 6" xfId="36768"/>
    <cellStyle name="40% - Accent6 11 2 3" xfId="36769"/>
    <cellStyle name="40% - Accent6 11 2 3 2" xfId="36770"/>
    <cellStyle name="40% - Accent6 11 2 3 2 2" xfId="36771"/>
    <cellStyle name="40% - Accent6 11 2 3 2 2 2" xfId="36772"/>
    <cellStyle name="40% - Accent6 11 2 3 2 2 2 2" xfId="36773"/>
    <cellStyle name="40% - Accent6 11 2 3 2 2 3" xfId="36774"/>
    <cellStyle name="40% - Accent6 11 2 3 2 3" xfId="36775"/>
    <cellStyle name="40% - Accent6 11 2 3 2 3 2" xfId="36776"/>
    <cellStyle name="40% - Accent6 11 2 3 2 4" xfId="36777"/>
    <cellStyle name="40% - Accent6 11 2 3 3" xfId="36778"/>
    <cellStyle name="40% - Accent6 11 2 3 3 2" xfId="36779"/>
    <cellStyle name="40% - Accent6 11 2 3 3 2 2" xfId="36780"/>
    <cellStyle name="40% - Accent6 11 2 3 3 3" xfId="36781"/>
    <cellStyle name="40% - Accent6 11 2 3 4" xfId="36782"/>
    <cellStyle name="40% - Accent6 11 2 3 4 2" xfId="36783"/>
    <cellStyle name="40% - Accent6 11 2 3 5" xfId="36784"/>
    <cellStyle name="40% - Accent6 11 2 4" xfId="36785"/>
    <cellStyle name="40% - Accent6 11 2 4 2" xfId="36786"/>
    <cellStyle name="40% - Accent6 11 2 4 2 2" xfId="36787"/>
    <cellStyle name="40% - Accent6 11 2 4 2 2 2" xfId="36788"/>
    <cellStyle name="40% - Accent6 11 2 4 2 3" xfId="36789"/>
    <cellStyle name="40% - Accent6 11 2 4 3" xfId="36790"/>
    <cellStyle name="40% - Accent6 11 2 4 3 2" xfId="36791"/>
    <cellStyle name="40% - Accent6 11 2 4 4" xfId="36792"/>
    <cellStyle name="40% - Accent6 11 2 5" xfId="36793"/>
    <cellStyle name="40% - Accent6 11 2 5 2" xfId="36794"/>
    <cellStyle name="40% - Accent6 11 2 5 2 2" xfId="36795"/>
    <cellStyle name="40% - Accent6 11 2 5 3" xfId="36796"/>
    <cellStyle name="40% - Accent6 11 2 6" xfId="36797"/>
    <cellStyle name="40% - Accent6 11 2 6 2" xfId="36798"/>
    <cellStyle name="40% - Accent6 11 2 7" xfId="36799"/>
    <cellStyle name="40% - Accent6 11 3" xfId="36800"/>
    <cellStyle name="40% - Accent6 11 3 2" xfId="36801"/>
    <cellStyle name="40% - Accent6 11 3 2 2" xfId="36802"/>
    <cellStyle name="40% - Accent6 11 3 2 2 2" xfId="36803"/>
    <cellStyle name="40% - Accent6 11 3 2 2 2 2" xfId="36804"/>
    <cellStyle name="40% - Accent6 11 3 2 2 2 2 2" xfId="36805"/>
    <cellStyle name="40% - Accent6 11 3 2 2 2 3" xfId="36806"/>
    <cellStyle name="40% - Accent6 11 3 2 2 3" xfId="36807"/>
    <cellStyle name="40% - Accent6 11 3 2 2 3 2" xfId="36808"/>
    <cellStyle name="40% - Accent6 11 3 2 2 4" xfId="36809"/>
    <cellStyle name="40% - Accent6 11 3 2 3" xfId="36810"/>
    <cellStyle name="40% - Accent6 11 3 2 3 2" xfId="36811"/>
    <cellStyle name="40% - Accent6 11 3 2 3 2 2" xfId="36812"/>
    <cellStyle name="40% - Accent6 11 3 2 3 3" xfId="36813"/>
    <cellStyle name="40% - Accent6 11 3 2 4" xfId="36814"/>
    <cellStyle name="40% - Accent6 11 3 2 4 2" xfId="36815"/>
    <cellStyle name="40% - Accent6 11 3 2 5" xfId="36816"/>
    <cellStyle name="40% - Accent6 11 3 3" xfId="36817"/>
    <cellStyle name="40% - Accent6 11 3 3 2" xfId="36818"/>
    <cellStyle name="40% - Accent6 11 3 3 2 2" xfId="36819"/>
    <cellStyle name="40% - Accent6 11 3 3 2 2 2" xfId="36820"/>
    <cellStyle name="40% - Accent6 11 3 3 2 3" xfId="36821"/>
    <cellStyle name="40% - Accent6 11 3 3 3" xfId="36822"/>
    <cellStyle name="40% - Accent6 11 3 3 3 2" xfId="36823"/>
    <cellStyle name="40% - Accent6 11 3 3 4" xfId="36824"/>
    <cellStyle name="40% - Accent6 11 3 4" xfId="36825"/>
    <cellStyle name="40% - Accent6 11 3 4 2" xfId="36826"/>
    <cellStyle name="40% - Accent6 11 3 4 2 2" xfId="36827"/>
    <cellStyle name="40% - Accent6 11 3 4 3" xfId="36828"/>
    <cellStyle name="40% - Accent6 11 3 5" xfId="36829"/>
    <cellStyle name="40% - Accent6 11 3 5 2" xfId="36830"/>
    <cellStyle name="40% - Accent6 11 3 6" xfId="36831"/>
    <cellStyle name="40% - Accent6 11 4" xfId="36832"/>
    <cellStyle name="40% - Accent6 11 4 2" xfId="36833"/>
    <cellStyle name="40% - Accent6 11 4 2 2" xfId="36834"/>
    <cellStyle name="40% - Accent6 11 4 2 2 2" xfId="36835"/>
    <cellStyle name="40% - Accent6 11 4 2 2 2 2" xfId="36836"/>
    <cellStyle name="40% - Accent6 11 4 2 2 3" xfId="36837"/>
    <cellStyle name="40% - Accent6 11 4 2 3" xfId="36838"/>
    <cellStyle name="40% - Accent6 11 4 2 3 2" xfId="36839"/>
    <cellStyle name="40% - Accent6 11 4 2 4" xfId="36840"/>
    <cellStyle name="40% - Accent6 11 4 3" xfId="36841"/>
    <cellStyle name="40% - Accent6 11 4 3 2" xfId="36842"/>
    <cellStyle name="40% - Accent6 11 4 3 2 2" xfId="36843"/>
    <cellStyle name="40% - Accent6 11 4 3 3" xfId="36844"/>
    <cellStyle name="40% - Accent6 11 4 4" xfId="36845"/>
    <cellStyle name="40% - Accent6 11 4 4 2" xfId="36846"/>
    <cellStyle name="40% - Accent6 11 4 5" xfId="36847"/>
    <cellStyle name="40% - Accent6 11 5" xfId="36848"/>
    <cellStyle name="40% - Accent6 11 5 2" xfId="36849"/>
    <cellStyle name="40% - Accent6 11 5 2 2" xfId="36850"/>
    <cellStyle name="40% - Accent6 11 5 2 2 2" xfId="36851"/>
    <cellStyle name="40% - Accent6 11 5 2 3" xfId="36852"/>
    <cellStyle name="40% - Accent6 11 5 3" xfId="36853"/>
    <cellStyle name="40% - Accent6 11 5 3 2" xfId="36854"/>
    <cellStyle name="40% - Accent6 11 5 4" xfId="36855"/>
    <cellStyle name="40% - Accent6 11 6" xfId="36856"/>
    <cellStyle name="40% - Accent6 11 6 2" xfId="36857"/>
    <cellStyle name="40% - Accent6 11 6 2 2" xfId="36858"/>
    <cellStyle name="40% - Accent6 11 6 3" xfId="36859"/>
    <cellStyle name="40% - Accent6 11 7" xfId="36860"/>
    <cellStyle name="40% - Accent6 11 7 2" xfId="36861"/>
    <cellStyle name="40% - Accent6 11 8" xfId="36862"/>
    <cellStyle name="40% - Accent6 12" xfId="36863"/>
    <cellStyle name="40% - Accent6 12 2" xfId="36864"/>
    <cellStyle name="40% - Accent6 12 2 2" xfId="36865"/>
    <cellStyle name="40% - Accent6 12 2 2 2" xfId="36866"/>
    <cellStyle name="40% - Accent6 12 2 2 2 2" xfId="36867"/>
    <cellStyle name="40% - Accent6 12 2 2 2 2 2" xfId="36868"/>
    <cellStyle name="40% - Accent6 12 2 2 2 2 2 2" xfId="36869"/>
    <cellStyle name="40% - Accent6 12 2 2 2 2 2 2 2" xfId="36870"/>
    <cellStyle name="40% - Accent6 12 2 2 2 2 2 3" xfId="36871"/>
    <cellStyle name="40% - Accent6 12 2 2 2 2 3" xfId="36872"/>
    <cellStyle name="40% - Accent6 12 2 2 2 2 3 2" xfId="36873"/>
    <cellStyle name="40% - Accent6 12 2 2 2 2 4" xfId="36874"/>
    <cellStyle name="40% - Accent6 12 2 2 2 3" xfId="36875"/>
    <cellStyle name="40% - Accent6 12 2 2 2 3 2" xfId="36876"/>
    <cellStyle name="40% - Accent6 12 2 2 2 3 2 2" xfId="36877"/>
    <cellStyle name="40% - Accent6 12 2 2 2 3 3" xfId="36878"/>
    <cellStyle name="40% - Accent6 12 2 2 2 4" xfId="36879"/>
    <cellStyle name="40% - Accent6 12 2 2 2 4 2" xfId="36880"/>
    <cellStyle name="40% - Accent6 12 2 2 2 5" xfId="36881"/>
    <cellStyle name="40% - Accent6 12 2 2 3" xfId="36882"/>
    <cellStyle name="40% - Accent6 12 2 2 3 2" xfId="36883"/>
    <cellStyle name="40% - Accent6 12 2 2 3 2 2" xfId="36884"/>
    <cellStyle name="40% - Accent6 12 2 2 3 2 2 2" xfId="36885"/>
    <cellStyle name="40% - Accent6 12 2 2 3 2 3" xfId="36886"/>
    <cellStyle name="40% - Accent6 12 2 2 3 3" xfId="36887"/>
    <cellStyle name="40% - Accent6 12 2 2 3 3 2" xfId="36888"/>
    <cellStyle name="40% - Accent6 12 2 2 3 4" xfId="36889"/>
    <cellStyle name="40% - Accent6 12 2 2 4" xfId="36890"/>
    <cellStyle name="40% - Accent6 12 2 2 4 2" xfId="36891"/>
    <cellStyle name="40% - Accent6 12 2 2 4 2 2" xfId="36892"/>
    <cellStyle name="40% - Accent6 12 2 2 4 3" xfId="36893"/>
    <cellStyle name="40% - Accent6 12 2 2 5" xfId="36894"/>
    <cellStyle name="40% - Accent6 12 2 2 5 2" xfId="36895"/>
    <cellStyle name="40% - Accent6 12 2 2 6" xfId="36896"/>
    <cellStyle name="40% - Accent6 12 2 3" xfId="36897"/>
    <cellStyle name="40% - Accent6 12 2 3 2" xfId="36898"/>
    <cellStyle name="40% - Accent6 12 2 3 2 2" xfId="36899"/>
    <cellStyle name="40% - Accent6 12 2 3 2 2 2" xfId="36900"/>
    <cellStyle name="40% - Accent6 12 2 3 2 2 2 2" xfId="36901"/>
    <cellStyle name="40% - Accent6 12 2 3 2 2 3" xfId="36902"/>
    <cellStyle name="40% - Accent6 12 2 3 2 3" xfId="36903"/>
    <cellStyle name="40% - Accent6 12 2 3 2 3 2" xfId="36904"/>
    <cellStyle name="40% - Accent6 12 2 3 2 4" xfId="36905"/>
    <cellStyle name="40% - Accent6 12 2 3 3" xfId="36906"/>
    <cellStyle name="40% - Accent6 12 2 3 3 2" xfId="36907"/>
    <cellStyle name="40% - Accent6 12 2 3 3 2 2" xfId="36908"/>
    <cellStyle name="40% - Accent6 12 2 3 3 3" xfId="36909"/>
    <cellStyle name="40% - Accent6 12 2 3 4" xfId="36910"/>
    <cellStyle name="40% - Accent6 12 2 3 4 2" xfId="36911"/>
    <cellStyle name="40% - Accent6 12 2 3 5" xfId="36912"/>
    <cellStyle name="40% - Accent6 12 2 4" xfId="36913"/>
    <cellStyle name="40% - Accent6 12 2 4 2" xfId="36914"/>
    <cellStyle name="40% - Accent6 12 2 4 2 2" xfId="36915"/>
    <cellStyle name="40% - Accent6 12 2 4 2 2 2" xfId="36916"/>
    <cellStyle name="40% - Accent6 12 2 4 2 3" xfId="36917"/>
    <cellStyle name="40% - Accent6 12 2 4 3" xfId="36918"/>
    <cellStyle name="40% - Accent6 12 2 4 3 2" xfId="36919"/>
    <cellStyle name="40% - Accent6 12 2 4 4" xfId="36920"/>
    <cellStyle name="40% - Accent6 12 2 5" xfId="36921"/>
    <cellStyle name="40% - Accent6 12 2 5 2" xfId="36922"/>
    <cellStyle name="40% - Accent6 12 2 5 2 2" xfId="36923"/>
    <cellStyle name="40% - Accent6 12 2 5 3" xfId="36924"/>
    <cellStyle name="40% - Accent6 12 2 6" xfId="36925"/>
    <cellStyle name="40% - Accent6 12 2 6 2" xfId="36926"/>
    <cellStyle name="40% - Accent6 12 2 7" xfId="36927"/>
    <cellStyle name="40% - Accent6 12 3" xfId="36928"/>
    <cellStyle name="40% - Accent6 12 3 2" xfId="36929"/>
    <cellStyle name="40% - Accent6 12 3 2 2" xfId="36930"/>
    <cellStyle name="40% - Accent6 12 3 2 2 2" xfId="36931"/>
    <cellStyle name="40% - Accent6 12 3 2 2 2 2" xfId="36932"/>
    <cellStyle name="40% - Accent6 12 3 2 2 2 2 2" xfId="36933"/>
    <cellStyle name="40% - Accent6 12 3 2 2 2 3" xfId="36934"/>
    <cellStyle name="40% - Accent6 12 3 2 2 3" xfId="36935"/>
    <cellStyle name="40% - Accent6 12 3 2 2 3 2" xfId="36936"/>
    <cellStyle name="40% - Accent6 12 3 2 2 4" xfId="36937"/>
    <cellStyle name="40% - Accent6 12 3 2 3" xfId="36938"/>
    <cellStyle name="40% - Accent6 12 3 2 3 2" xfId="36939"/>
    <cellStyle name="40% - Accent6 12 3 2 3 2 2" xfId="36940"/>
    <cellStyle name="40% - Accent6 12 3 2 3 3" xfId="36941"/>
    <cellStyle name="40% - Accent6 12 3 2 4" xfId="36942"/>
    <cellStyle name="40% - Accent6 12 3 2 4 2" xfId="36943"/>
    <cellStyle name="40% - Accent6 12 3 2 5" xfId="36944"/>
    <cellStyle name="40% - Accent6 12 3 3" xfId="36945"/>
    <cellStyle name="40% - Accent6 12 3 3 2" xfId="36946"/>
    <cellStyle name="40% - Accent6 12 3 3 2 2" xfId="36947"/>
    <cellStyle name="40% - Accent6 12 3 3 2 2 2" xfId="36948"/>
    <cellStyle name="40% - Accent6 12 3 3 2 3" xfId="36949"/>
    <cellStyle name="40% - Accent6 12 3 3 3" xfId="36950"/>
    <cellStyle name="40% - Accent6 12 3 3 3 2" xfId="36951"/>
    <cellStyle name="40% - Accent6 12 3 3 4" xfId="36952"/>
    <cellStyle name="40% - Accent6 12 3 4" xfId="36953"/>
    <cellStyle name="40% - Accent6 12 3 4 2" xfId="36954"/>
    <cellStyle name="40% - Accent6 12 3 4 2 2" xfId="36955"/>
    <cellStyle name="40% - Accent6 12 3 4 3" xfId="36956"/>
    <cellStyle name="40% - Accent6 12 3 5" xfId="36957"/>
    <cellStyle name="40% - Accent6 12 3 5 2" xfId="36958"/>
    <cellStyle name="40% - Accent6 12 3 6" xfId="36959"/>
    <cellStyle name="40% - Accent6 12 4" xfId="36960"/>
    <cellStyle name="40% - Accent6 12 4 2" xfId="36961"/>
    <cellStyle name="40% - Accent6 12 4 2 2" xfId="36962"/>
    <cellStyle name="40% - Accent6 12 4 2 2 2" xfId="36963"/>
    <cellStyle name="40% - Accent6 12 4 2 2 2 2" xfId="36964"/>
    <cellStyle name="40% - Accent6 12 4 2 2 3" xfId="36965"/>
    <cellStyle name="40% - Accent6 12 4 2 3" xfId="36966"/>
    <cellStyle name="40% - Accent6 12 4 2 3 2" xfId="36967"/>
    <cellStyle name="40% - Accent6 12 4 2 4" xfId="36968"/>
    <cellStyle name="40% - Accent6 12 4 3" xfId="36969"/>
    <cellStyle name="40% - Accent6 12 4 3 2" xfId="36970"/>
    <cellStyle name="40% - Accent6 12 4 3 2 2" xfId="36971"/>
    <cellStyle name="40% - Accent6 12 4 3 3" xfId="36972"/>
    <cellStyle name="40% - Accent6 12 4 4" xfId="36973"/>
    <cellStyle name="40% - Accent6 12 4 4 2" xfId="36974"/>
    <cellStyle name="40% - Accent6 12 4 5" xfId="36975"/>
    <cellStyle name="40% - Accent6 12 5" xfId="36976"/>
    <cellStyle name="40% - Accent6 12 5 2" xfId="36977"/>
    <cellStyle name="40% - Accent6 12 5 2 2" xfId="36978"/>
    <cellStyle name="40% - Accent6 12 5 2 2 2" xfId="36979"/>
    <cellStyle name="40% - Accent6 12 5 2 3" xfId="36980"/>
    <cellStyle name="40% - Accent6 12 5 3" xfId="36981"/>
    <cellStyle name="40% - Accent6 12 5 3 2" xfId="36982"/>
    <cellStyle name="40% - Accent6 12 5 4" xfId="36983"/>
    <cellStyle name="40% - Accent6 12 6" xfId="36984"/>
    <cellStyle name="40% - Accent6 12 6 2" xfId="36985"/>
    <cellStyle name="40% - Accent6 12 6 2 2" xfId="36986"/>
    <cellStyle name="40% - Accent6 12 6 3" xfId="36987"/>
    <cellStyle name="40% - Accent6 12 7" xfId="36988"/>
    <cellStyle name="40% - Accent6 12 7 2" xfId="36989"/>
    <cellStyle name="40% - Accent6 12 8" xfId="36990"/>
    <cellStyle name="40% - Accent6 13" xfId="36991"/>
    <cellStyle name="40% - Accent6 13 2" xfId="36992"/>
    <cellStyle name="40% - Accent6 13 2 2" xfId="36993"/>
    <cellStyle name="40% - Accent6 13 2 2 2" xfId="36994"/>
    <cellStyle name="40% - Accent6 13 2 2 2 2" xfId="36995"/>
    <cellStyle name="40% - Accent6 13 2 2 2 2 2" xfId="36996"/>
    <cellStyle name="40% - Accent6 13 2 2 2 2 2 2" xfId="36997"/>
    <cellStyle name="40% - Accent6 13 2 2 2 2 2 2 2" xfId="36998"/>
    <cellStyle name="40% - Accent6 13 2 2 2 2 2 3" xfId="36999"/>
    <cellStyle name="40% - Accent6 13 2 2 2 2 3" xfId="37000"/>
    <cellStyle name="40% - Accent6 13 2 2 2 2 3 2" xfId="37001"/>
    <cellStyle name="40% - Accent6 13 2 2 2 2 4" xfId="37002"/>
    <cellStyle name="40% - Accent6 13 2 2 2 3" xfId="37003"/>
    <cellStyle name="40% - Accent6 13 2 2 2 3 2" xfId="37004"/>
    <cellStyle name="40% - Accent6 13 2 2 2 3 2 2" xfId="37005"/>
    <cellStyle name="40% - Accent6 13 2 2 2 3 3" xfId="37006"/>
    <cellStyle name="40% - Accent6 13 2 2 2 4" xfId="37007"/>
    <cellStyle name="40% - Accent6 13 2 2 2 4 2" xfId="37008"/>
    <cellStyle name="40% - Accent6 13 2 2 2 5" xfId="37009"/>
    <cellStyle name="40% - Accent6 13 2 2 3" xfId="37010"/>
    <cellStyle name="40% - Accent6 13 2 2 3 2" xfId="37011"/>
    <cellStyle name="40% - Accent6 13 2 2 3 2 2" xfId="37012"/>
    <cellStyle name="40% - Accent6 13 2 2 3 2 2 2" xfId="37013"/>
    <cellStyle name="40% - Accent6 13 2 2 3 2 3" xfId="37014"/>
    <cellStyle name="40% - Accent6 13 2 2 3 3" xfId="37015"/>
    <cellStyle name="40% - Accent6 13 2 2 3 3 2" xfId="37016"/>
    <cellStyle name="40% - Accent6 13 2 2 3 4" xfId="37017"/>
    <cellStyle name="40% - Accent6 13 2 2 4" xfId="37018"/>
    <cellStyle name="40% - Accent6 13 2 2 4 2" xfId="37019"/>
    <cellStyle name="40% - Accent6 13 2 2 4 2 2" xfId="37020"/>
    <cellStyle name="40% - Accent6 13 2 2 4 3" xfId="37021"/>
    <cellStyle name="40% - Accent6 13 2 2 5" xfId="37022"/>
    <cellStyle name="40% - Accent6 13 2 2 5 2" xfId="37023"/>
    <cellStyle name="40% - Accent6 13 2 2 6" xfId="37024"/>
    <cellStyle name="40% - Accent6 13 2 3" xfId="37025"/>
    <cellStyle name="40% - Accent6 13 2 3 2" xfId="37026"/>
    <cellStyle name="40% - Accent6 13 2 3 2 2" xfId="37027"/>
    <cellStyle name="40% - Accent6 13 2 3 2 2 2" xfId="37028"/>
    <cellStyle name="40% - Accent6 13 2 3 2 2 2 2" xfId="37029"/>
    <cellStyle name="40% - Accent6 13 2 3 2 2 3" xfId="37030"/>
    <cellStyle name="40% - Accent6 13 2 3 2 3" xfId="37031"/>
    <cellStyle name="40% - Accent6 13 2 3 2 3 2" xfId="37032"/>
    <cellStyle name="40% - Accent6 13 2 3 2 4" xfId="37033"/>
    <cellStyle name="40% - Accent6 13 2 3 3" xfId="37034"/>
    <cellStyle name="40% - Accent6 13 2 3 3 2" xfId="37035"/>
    <cellStyle name="40% - Accent6 13 2 3 3 2 2" xfId="37036"/>
    <cellStyle name="40% - Accent6 13 2 3 3 3" xfId="37037"/>
    <cellStyle name="40% - Accent6 13 2 3 4" xfId="37038"/>
    <cellStyle name="40% - Accent6 13 2 3 4 2" xfId="37039"/>
    <cellStyle name="40% - Accent6 13 2 3 5" xfId="37040"/>
    <cellStyle name="40% - Accent6 13 2 4" xfId="37041"/>
    <cellStyle name="40% - Accent6 13 2 4 2" xfId="37042"/>
    <cellStyle name="40% - Accent6 13 2 4 2 2" xfId="37043"/>
    <cellStyle name="40% - Accent6 13 2 4 2 2 2" xfId="37044"/>
    <cellStyle name="40% - Accent6 13 2 4 2 3" xfId="37045"/>
    <cellStyle name="40% - Accent6 13 2 4 3" xfId="37046"/>
    <cellStyle name="40% - Accent6 13 2 4 3 2" xfId="37047"/>
    <cellStyle name="40% - Accent6 13 2 4 4" xfId="37048"/>
    <cellStyle name="40% - Accent6 13 2 5" xfId="37049"/>
    <cellStyle name="40% - Accent6 13 2 5 2" xfId="37050"/>
    <cellStyle name="40% - Accent6 13 2 5 2 2" xfId="37051"/>
    <cellStyle name="40% - Accent6 13 2 5 3" xfId="37052"/>
    <cellStyle name="40% - Accent6 13 2 6" xfId="37053"/>
    <cellStyle name="40% - Accent6 13 2 6 2" xfId="37054"/>
    <cellStyle name="40% - Accent6 13 2 7" xfId="37055"/>
    <cellStyle name="40% - Accent6 13 3" xfId="37056"/>
    <cellStyle name="40% - Accent6 13 3 2" xfId="37057"/>
    <cellStyle name="40% - Accent6 13 3 2 2" xfId="37058"/>
    <cellStyle name="40% - Accent6 13 3 2 2 2" xfId="37059"/>
    <cellStyle name="40% - Accent6 13 3 2 2 2 2" xfId="37060"/>
    <cellStyle name="40% - Accent6 13 3 2 2 2 2 2" xfId="37061"/>
    <cellStyle name="40% - Accent6 13 3 2 2 2 3" xfId="37062"/>
    <cellStyle name="40% - Accent6 13 3 2 2 3" xfId="37063"/>
    <cellStyle name="40% - Accent6 13 3 2 2 3 2" xfId="37064"/>
    <cellStyle name="40% - Accent6 13 3 2 2 4" xfId="37065"/>
    <cellStyle name="40% - Accent6 13 3 2 3" xfId="37066"/>
    <cellStyle name="40% - Accent6 13 3 2 3 2" xfId="37067"/>
    <cellStyle name="40% - Accent6 13 3 2 3 2 2" xfId="37068"/>
    <cellStyle name="40% - Accent6 13 3 2 3 3" xfId="37069"/>
    <cellStyle name="40% - Accent6 13 3 2 4" xfId="37070"/>
    <cellStyle name="40% - Accent6 13 3 2 4 2" xfId="37071"/>
    <cellStyle name="40% - Accent6 13 3 2 5" xfId="37072"/>
    <cellStyle name="40% - Accent6 13 3 3" xfId="37073"/>
    <cellStyle name="40% - Accent6 13 3 3 2" xfId="37074"/>
    <cellStyle name="40% - Accent6 13 3 3 2 2" xfId="37075"/>
    <cellStyle name="40% - Accent6 13 3 3 2 2 2" xfId="37076"/>
    <cellStyle name="40% - Accent6 13 3 3 2 3" xfId="37077"/>
    <cellStyle name="40% - Accent6 13 3 3 3" xfId="37078"/>
    <cellStyle name="40% - Accent6 13 3 3 3 2" xfId="37079"/>
    <cellStyle name="40% - Accent6 13 3 3 4" xfId="37080"/>
    <cellStyle name="40% - Accent6 13 3 4" xfId="37081"/>
    <cellStyle name="40% - Accent6 13 3 4 2" xfId="37082"/>
    <cellStyle name="40% - Accent6 13 3 4 2 2" xfId="37083"/>
    <cellStyle name="40% - Accent6 13 3 4 3" xfId="37084"/>
    <cellStyle name="40% - Accent6 13 3 5" xfId="37085"/>
    <cellStyle name="40% - Accent6 13 3 5 2" xfId="37086"/>
    <cellStyle name="40% - Accent6 13 3 6" xfId="37087"/>
    <cellStyle name="40% - Accent6 13 4" xfId="37088"/>
    <cellStyle name="40% - Accent6 13 4 2" xfId="37089"/>
    <cellStyle name="40% - Accent6 13 4 2 2" xfId="37090"/>
    <cellStyle name="40% - Accent6 13 4 2 2 2" xfId="37091"/>
    <cellStyle name="40% - Accent6 13 4 2 2 2 2" xfId="37092"/>
    <cellStyle name="40% - Accent6 13 4 2 2 3" xfId="37093"/>
    <cellStyle name="40% - Accent6 13 4 2 3" xfId="37094"/>
    <cellStyle name="40% - Accent6 13 4 2 3 2" xfId="37095"/>
    <cellStyle name="40% - Accent6 13 4 2 4" xfId="37096"/>
    <cellStyle name="40% - Accent6 13 4 3" xfId="37097"/>
    <cellStyle name="40% - Accent6 13 4 3 2" xfId="37098"/>
    <cellStyle name="40% - Accent6 13 4 3 2 2" xfId="37099"/>
    <cellStyle name="40% - Accent6 13 4 3 3" xfId="37100"/>
    <cellStyle name="40% - Accent6 13 4 4" xfId="37101"/>
    <cellStyle name="40% - Accent6 13 4 4 2" xfId="37102"/>
    <cellStyle name="40% - Accent6 13 4 5" xfId="37103"/>
    <cellStyle name="40% - Accent6 13 5" xfId="37104"/>
    <cellStyle name="40% - Accent6 13 5 2" xfId="37105"/>
    <cellStyle name="40% - Accent6 13 5 2 2" xfId="37106"/>
    <cellStyle name="40% - Accent6 13 5 2 2 2" xfId="37107"/>
    <cellStyle name="40% - Accent6 13 5 2 3" xfId="37108"/>
    <cellStyle name="40% - Accent6 13 5 3" xfId="37109"/>
    <cellStyle name="40% - Accent6 13 5 3 2" xfId="37110"/>
    <cellStyle name="40% - Accent6 13 5 4" xfId="37111"/>
    <cellStyle name="40% - Accent6 13 6" xfId="37112"/>
    <cellStyle name="40% - Accent6 13 6 2" xfId="37113"/>
    <cellStyle name="40% - Accent6 13 6 2 2" xfId="37114"/>
    <cellStyle name="40% - Accent6 13 6 3" xfId="37115"/>
    <cellStyle name="40% - Accent6 13 7" xfId="37116"/>
    <cellStyle name="40% - Accent6 13 7 2" xfId="37117"/>
    <cellStyle name="40% - Accent6 13 8" xfId="37118"/>
    <cellStyle name="40% - Accent6 14" xfId="37119"/>
    <cellStyle name="40% - Accent6 14 2" xfId="37120"/>
    <cellStyle name="40% - Accent6 14 2 2" xfId="37121"/>
    <cellStyle name="40% - Accent6 14 2 2 2" xfId="37122"/>
    <cellStyle name="40% - Accent6 14 2 2 2 2" xfId="37123"/>
    <cellStyle name="40% - Accent6 14 2 2 2 2 2" xfId="37124"/>
    <cellStyle name="40% - Accent6 14 2 2 2 2 2 2" xfId="37125"/>
    <cellStyle name="40% - Accent6 14 2 2 2 2 2 2 2" xfId="37126"/>
    <cellStyle name="40% - Accent6 14 2 2 2 2 2 3" xfId="37127"/>
    <cellStyle name="40% - Accent6 14 2 2 2 2 3" xfId="37128"/>
    <cellStyle name="40% - Accent6 14 2 2 2 2 3 2" xfId="37129"/>
    <cellStyle name="40% - Accent6 14 2 2 2 2 4" xfId="37130"/>
    <cellStyle name="40% - Accent6 14 2 2 2 3" xfId="37131"/>
    <cellStyle name="40% - Accent6 14 2 2 2 3 2" xfId="37132"/>
    <cellStyle name="40% - Accent6 14 2 2 2 3 2 2" xfId="37133"/>
    <cellStyle name="40% - Accent6 14 2 2 2 3 3" xfId="37134"/>
    <cellStyle name="40% - Accent6 14 2 2 2 4" xfId="37135"/>
    <cellStyle name="40% - Accent6 14 2 2 2 4 2" xfId="37136"/>
    <cellStyle name="40% - Accent6 14 2 2 2 5" xfId="37137"/>
    <cellStyle name="40% - Accent6 14 2 2 3" xfId="37138"/>
    <cellStyle name="40% - Accent6 14 2 2 3 2" xfId="37139"/>
    <cellStyle name="40% - Accent6 14 2 2 3 2 2" xfId="37140"/>
    <cellStyle name="40% - Accent6 14 2 2 3 2 2 2" xfId="37141"/>
    <cellStyle name="40% - Accent6 14 2 2 3 2 3" xfId="37142"/>
    <cellStyle name="40% - Accent6 14 2 2 3 3" xfId="37143"/>
    <cellStyle name="40% - Accent6 14 2 2 3 3 2" xfId="37144"/>
    <cellStyle name="40% - Accent6 14 2 2 3 4" xfId="37145"/>
    <cellStyle name="40% - Accent6 14 2 2 4" xfId="37146"/>
    <cellStyle name="40% - Accent6 14 2 2 4 2" xfId="37147"/>
    <cellStyle name="40% - Accent6 14 2 2 4 2 2" xfId="37148"/>
    <cellStyle name="40% - Accent6 14 2 2 4 3" xfId="37149"/>
    <cellStyle name="40% - Accent6 14 2 2 5" xfId="37150"/>
    <cellStyle name="40% - Accent6 14 2 2 5 2" xfId="37151"/>
    <cellStyle name="40% - Accent6 14 2 2 6" xfId="37152"/>
    <cellStyle name="40% - Accent6 14 2 3" xfId="37153"/>
    <cellStyle name="40% - Accent6 14 2 3 2" xfId="37154"/>
    <cellStyle name="40% - Accent6 14 2 3 2 2" xfId="37155"/>
    <cellStyle name="40% - Accent6 14 2 3 2 2 2" xfId="37156"/>
    <cellStyle name="40% - Accent6 14 2 3 2 2 2 2" xfId="37157"/>
    <cellStyle name="40% - Accent6 14 2 3 2 2 3" xfId="37158"/>
    <cellStyle name="40% - Accent6 14 2 3 2 3" xfId="37159"/>
    <cellStyle name="40% - Accent6 14 2 3 2 3 2" xfId="37160"/>
    <cellStyle name="40% - Accent6 14 2 3 2 4" xfId="37161"/>
    <cellStyle name="40% - Accent6 14 2 3 3" xfId="37162"/>
    <cellStyle name="40% - Accent6 14 2 3 3 2" xfId="37163"/>
    <cellStyle name="40% - Accent6 14 2 3 3 2 2" xfId="37164"/>
    <cellStyle name="40% - Accent6 14 2 3 3 3" xfId="37165"/>
    <cellStyle name="40% - Accent6 14 2 3 4" xfId="37166"/>
    <cellStyle name="40% - Accent6 14 2 3 4 2" xfId="37167"/>
    <cellStyle name="40% - Accent6 14 2 3 5" xfId="37168"/>
    <cellStyle name="40% - Accent6 14 2 4" xfId="37169"/>
    <cellStyle name="40% - Accent6 14 2 4 2" xfId="37170"/>
    <cellStyle name="40% - Accent6 14 2 4 2 2" xfId="37171"/>
    <cellStyle name="40% - Accent6 14 2 4 2 2 2" xfId="37172"/>
    <cellStyle name="40% - Accent6 14 2 4 2 3" xfId="37173"/>
    <cellStyle name="40% - Accent6 14 2 4 3" xfId="37174"/>
    <cellStyle name="40% - Accent6 14 2 4 3 2" xfId="37175"/>
    <cellStyle name="40% - Accent6 14 2 4 4" xfId="37176"/>
    <cellStyle name="40% - Accent6 14 2 5" xfId="37177"/>
    <cellStyle name="40% - Accent6 14 2 5 2" xfId="37178"/>
    <cellStyle name="40% - Accent6 14 2 5 2 2" xfId="37179"/>
    <cellStyle name="40% - Accent6 14 2 5 3" xfId="37180"/>
    <cellStyle name="40% - Accent6 14 2 6" xfId="37181"/>
    <cellStyle name="40% - Accent6 14 2 6 2" xfId="37182"/>
    <cellStyle name="40% - Accent6 14 2 7" xfId="37183"/>
    <cellStyle name="40% - Accent6 14 3" xfId="37184"/>
    <cellStyle name="40% - Accent6 14 3 2" xfId="37185"/>
    <cellStyle name="40% - Accent6 14 3 2 2" xfId="37186"/>
    <cellStyle name="40% - Accent6 14 3 2 2 2" xfId="37187"/>
    <cellStyle name="40% - Accent6 14 3 2 2 2 2" xfId="37188"/>
    <cellStyle name="40% - Accent6 14 3 2 2 2 2 2" xfId="37189"/>
    <cellStyle name="40% - Accent6 14 3 2 2 2 3" xfId="37190"/>
    <cellStyle name="40% - Accent6 14 3 2 2 3" xfId="37191"/>
    <cellStyle name="40% - Accent6 14 3 2 2 3 2" xfId="37192"/>
    <cellStyle name="40% - Accent6 14 3 2 2 4" xfId="37193"/>
    <cellStyle name="40% - Accent6 14 3 2 3" xfId="37194"/>
    <cellStyle name="40% - Accent6 14 3 2 3 2" xfId="37195"/>
    <cellStyle name="40% - Accent6 14 3 2 3 2 2" xfId="37196"/>
    <cellStyle name="40% - Accent6 14 3 2 3 3" xfId="37197"/>
    <cellStyle name="40% - Accent6 14 3 2 4" xfId="37198"/>
    <cellStyle name="40% - Accent6 14 3 2 4 2" xfId="37199"/>
    <cellStyle name="40% - Accent6 14 3 2 5" xfId="37200"/>
    <cellStyle name="40% - Accent6 14 3 3" xfId="37201"/>
    <cellStyle name="40% - Accent6 14 3 3 2" xfId="37202"/>
    <cellStyle name="40% - Accent6 14 3 3 2 2" xfId="37203"/>
    <cellStyle name="40% - Accent6 14 3 3 2 2 2" xfId="37204"/>
    <cellStyle name="40% - Accent6 14 3 3 2 3" xfId="37205"/>
    <cellStyle name="40% - Accent6 14 3 3 3" xfId="37206"/>
    <cellStyle name="40% - Accent6 14 3 3 3 2" xfId="37207"/>
    <cellStyle name="40% - Accent6 14 3 3 4" xfId="37208"/>
    <cellStyle name="40% - Accent6 14 3 4" xfId="37209"/>
    <cellStyle name="40% - Accent6 14 3 4 2" xfId="37210"/>
    <cellStyle name="40% - Accent6 14 3 4 2 2" xfId="37211"/>
    <cellStyle name="40% - Accent6 14 3 4 3" xfId="37212"/>
    <cellStyle name="40% - Accent6 14 3 5" xfId="37213"/>
    <cellStyle name="40% - Accent6 14 3 5 2" xfId="37214"/>
    <cellStyle name="40% - Accent6 14 3 6" xfId="37215"/>
    <cellStyle name="40% - Accent6 14 4" xfId="37216"/>
    <cellStyle name="40% - Accent6 14 4 2" xfId="37217"/>
    <cellStyle name="40% - Accent6 14 4 2 2" xfId="37218"/>
    <cellStyle name="40% - Accent6 14 4 2 2 2" xfId="37219"/>
    <cellStyle name="40% - Accent6 14 4 2 2 2 2" xfId="37220"/>
    <cellStyle name="40% - Accent6 14 4 2 2 3" xfId="37221"/>
    <cellStyle name="40% - Accent6 14 4 2 3" xfId="37222"/>
    <cellStyle name="40% - Accent6 14 4 2 3 2" xfId="37223"/>
    <cellStyle name="40% - Accent6 14 4 2 4" xfId="37224"/>
    <cellStyle name="40% - Accent6 14 4 3" xfId="37225"/>
    <cellStyle name="40% - Accent6 14 4 3 2" xfId="37226"/>
    <cellStyle name="40% - Accent6 14 4 3 2 2" xfId="37227"/>
    <cellStyle name="40% - Accent6 14 4 3 3" xfId="37228"/>
    <cellStyle name="40% - Accent6 14 4 4" xfId="37229"/>
    <cellStyle name="40% - Accent6 14 4 4 2" xfId="37230"/>
    <cellStyle name="40% - Accent6 14 4 5" xfId="37231"/>
    <cellStyle name="40% - Accent6 14 5" xfId="37232"/>
    <cellStyle name="40% - Accent6 14 5 2" xfId="37233"/>
    <cellStyle name="40% - Accent6 14 5 2 2" xfId="37234"/>
    <cellStyle name="40% - Accent6 14 5 2 2 2" xfId="37235"/>
    <cellStyle name="40% - Accent6 14 5 2 3" xfId="37236"/>
    <cellStyle name="40% - Accent6 14 5 3" xfId="37237"/>
    <cellStyle name="40% - Accent6 14 5 3 2" xfId="37238"/>
    <cellStyle name="40% - Accent6 14 5 4" xfId="37239"/>
    <cellStyle name="40% - Accent6 14 6" xfId="37240"/>
    <cellStyle name="40% - Accent6 14 6 2" xfId="37241"/>
    <cellStyle name="40% - Accent6 14 6 2 2" xfId="37242"/>
    <cellStyle name="40% - Accent6 14 6 3" xfId="37243"/>
    <cellStyle name="40% - Accent6 14 7" xfId="37244"/>
    <cellStyle name="40% - Accent6 14 7 2" xfId="37245"/>
    <cellStyle name="40% - Accent6 14 8" xfId="37246"/>
    <cellStyle name="40% - Accent6 15" xfId="37247"/>
    <cellStyle name="40% - Accent6 15 2" xfId="37248"/>
    <cellStyle name="40% - Accent6 15 2 2" xfId="37249"/>
    <cellStyle name="40% - Accent6 15 2 2 2" xfId="37250"/>
    <cellStyle name="40% - Accent6 15 2 2 2 2" xfId="37251"/>
    <cellStyle name="40% - Accent6 15 2 2 2 2 2" xfId="37252"/>
    <cellStyle name="40% - Accent6 15 2 2 2 2 2 2" xfId="37253"/>
    <cellStyle name="40% - Accent6 15 2 2 2 2 2 2 2" xfId="37254"/>
    <cellStyle name="40% - Accent6 15 2 2 2 2 2 3" xfId="37255"/>
    <cellStyle name="40% - Accent6 15 2 2 2 2 3" xfId="37256"/>
    <cellStyle name="40% - Accent6 15 2 2 2 2 3 2" xfId="37257"/>
    <cellStyle name="40% - Accent6 15 2 2 2 2 4" xfId="37258"/>
    <cellStyle name="40% - Accent6 15 2 2 2 3" xfId="37259"/>
    <cellStyle name="40% - Accent6 15 2 2 2 3 2" xfId="37260"/>
    <cellStyle name="40% - Accent6 15 2 2 2 3 2 2" xfId="37261"/>
    <cellStyle name="40% - Accent6 15 2 2 2 3 3" xfId="37262"/>
    <cellStyle name="40% - Accent6 15 2 2 2 4" xfId="37263"/>
    <cellStyle name="40% - Accent6 15 2 2 2 4 2" xfId="37264"/>
    <cellStyle name="40% - Accent6 15 2 2 2 5" xfId="37265"/>
    <cellStyle name="40% - Accent6 15 2 2 3" xfId="37266"/>
    <cellStyle name="40% - Accent6 15 2 2 3 2" xfId="37267"/>
    <cellStyle name="40% - Accent6 15 2 2 3 2 2" xfId="37268"/>
    <cellStyle name="40% - Accent6 15 2 2 3 2 2 2" xfId="37269"/>
    <cellStyle name="40% - Accent6 15 2 2 3 2 3" xfId="37270"/>
    <cellStyle name="40% - Accent6 15 2 2 3 3" xfId="37271"/>
    <cellStyle name="40% - Accent6 15 2 2 3 3 2" xfId="37272"/>
    <cellStyle name="40% - Accent6 15 2 2 3 4" xfId="37273"/>
    <cellStyle name="40% - Accent6 15 2 2 4" xfId="37274"/>
    <cellStyle name="40% - Accent6 15 2 2 4 2" xfId="37275"/>
    <cellStyle name="40% - Accent6 15 2 2 4 2 2" xfId="37276"/>
    <cellStyle name="40% - Accent6 15 2 2 4 3" xfId="37277"/>
    <cellStyle name="40% - Accent6 15 2 2 5" xfId="37278"/>
    <cellStyle name="40% - Accent6 15 2 2 5 2" xfId="37279"/>
    <cellStyle name="40% - Accent6 15 2 2 6" xfId="37280"/>
    <cellStyle name="40% - Accent6 15 2 3" xfId="37281"/>
    <cellStyle name="40% - Accent6 15 2 3 2" xfId="37282"/>
    <cellStyle name="40% - Accent6 15 2 3 2 2" xfId="37283"/>
    <cellStyle name="40% - Accent6 15 2 3 2 2 2" xfId="37284"/>
    <cellStyle name="40% - Accent6 15 2 3 2 2 2 2" xfId="37285"/>
    <cellStyle name="40% - Accent6 15 2 3 2 2 3" xfId="37286"/>
    <cellStyle name="40% - Accent6 15 2 3 2 3" xfId="37287"/>
    <cellStyle name="40% - Accent6 15 2 3 2 3 2" xfId="37288"/>
    <cellStyle name="40% - Accent6 15 2 3 2 4" xfId="37289"/>
    <cellStyle name="40% - Accent6 15 2 3 3" xfId="37290"/>
    <cellStyle name="40% - Accent6 15 2 3 3 2" xfId="37291"/>
    <cellStyle name="40% - Accent6 15 2 3 3 2 2" xfId="37292"/>
    <cellStyle name="40% - Accent6 15 2 3 3 3" xfId="37293"/>
    <cellStyle name="40% - Accent6 15 2 3 4" xfId="37294"/>
    <cellStyle name="40% - Accent6 15 2 3 4 2" xfId="37295"/>
    <cellStyle name="40% - Accent6 15 2 3 5" xfId="37296"/>
    <cellStyle name="40% - Accent6 15 2 4" xfId="37297"/>
    <cellStyle name="40% - Accent6 15 2 4 2" xfId="37298"/>
    <cellStyle name="40% - Accent6 15 2 4 2 2" xfId="37299"/>
    <cellStyle name="40% - Accent6 15 2 4 2 2 2" xfId="37300"/>
    <cellStyle name="40% - Accent6 15 2 4 2 3" xfId="37301"/>
    <cellStyle name="40% - Accent6 15 2 4 3" xfId="37302"/>
    <cellStyle name="40% - Accent6 15 2 4 3 2" xfId="37303"/>
    <cellStyle name="40% - Accent6 15 2 4 4" xfId="37304"/>
    <cellStyle name="40% - Accent6 15 2 5" xfId="37305"/>
    <cellStyle name="40% - Accent6 15 2 5 2" xfId="37306"/>
    <cellStyle name="40% - Accent6 15 2 5 2 2" xfId="37307"/>
    <cellStyle name="40% - Accent6 15 2 5 3" xfId="37308"/>
    <cellStyle name="40% - Accent6 15 2 6" xfId="37309"/>
    <cellStyle name="40% - Accent6 15 2 6 2" xfId="37310"/>
    <cellStyle name="40% - Accent6 15 2 7" xfId="37311"/>
    <cellStyle name="40% - Accent6 15 3" xfId="37312"/>
    <cellStyle name="40% - Accent6 15 3 2" xfId="37313"/>
    <cellStyle name="40% - Accent6 15 3 2 2" xfId="37314"/>
    <cellStyle name="40% - Accent6 15 3 2 2 2" xfId="37315"/>
    <cellStyle name="40% - Accent6 15 3 2 2 2 2" xfId="37316"/>
    <cellStyle name="40% - Accent6 15 3 2 2 2 2 2" xfId="37317"/>
    <cellStyle name="40% - Accent6 15 3 2 2 2 3" xfId="37318"/>
    <cellStyle name="40% - Accent6 15 3 2 2 3" xfId="37319"/>
    <cellStyle name="40% - Accent6 15 3 2 2 3 2" xfId="37320"/>
    <cellStyle name="40% - Accent6 15 3 2 2 4" xfId="37321"/>
    <cellStyle name="40% - Accent6 15 3 2 3" xfId="37322"/>
    <cellStyle name="40% - Accent6 15 3 2 3 2" xfId="37323"/>
    <cellStyle name="40% - Accent6 15 3 2 3 2 2" xfId="37324"/>
    <cellStyle name="40% - Accent6 15 3 2 3 3" xfId="37325"/>
    <cellStyle name="40% - Accent6 15 3 2 4" xfId="37326"/>
    <cellStyle name="40% - Accent6 15 3 2 4 2" xfId="37327"/>
    <cellStyle name="40% - Accent6 15 3 2 5" xfId="37328"/>
    <cellStyle name="40% - Accent6 15 3 3" xfId="37329"/>
    <cellStyle name="40% - Accent6 15 3 3 2" xfId="37330"/>
    <cellStyle name="40% - Accent6 15 3 3 2 2" xfId="37331"/>
    <cellStyle name="40% - Accent6 15 3 3 2 2 2" xfId="37332"/>
    <cellStyle name="40% - Accent6 15 3 3 2 3" xfId="37333"/>
    <cellStyle name="40% - Accent6 15 3 3 3" xfId="37334"/>
    <cellStyle name="40% - Accent6 15 3 3 3 2" xfId="37335"/>
    <cellStyle name="40% - Accent6 15 3 3 4" xfId="37336"/>
    <cellStyle name="40% - Accent6 15 3 4" xfId="37337"/>
    <cellStyle name="40% - Accent6 15 3 4 2" xfId="37338"/>
    <cellStyle name="40% - Accent6 15 3 4 2 2" xfId="37339"/>
    <cellStyle name="40% - Accent6 15 3 4 3" xfId="37340"/>
    <cellStyle name="40% - Accent6 15 3 5" xfId="37341"/>
    <cellStyle name="40% - Accent6 15 3 5 2" xfId="37342"/>
    <cellStyle name="40% - Accent6 15 3 6" xfId="37343"/>
    <cellStyle name="40% - Accent6 15 4" xfId="37344"/>
    <cellStyle name="40% - Accent6 15 4 2" xfId="37345"/>
    <cellStyle name="40% - Accent6 15 4 2 2" xfId="37346"/>
    <cellStyle name="40% - Accent6 15 4 2 2 2" xfId="37347"/>
    <cellStyle name="40% - Accent6 15 4 2 2 2 2" xfId="37348"/>
    <cellStyle name="40% - Accent6 15 4 2 2 3" xfId="37349"/>
    <cellStyle name="40% - Accent6 15 4 2 3" xfId="37350"/>
    <cellStyle name="40% - Accent6 15 4 2 3 2" xfId="37351"/>
    <cellStyle name="40% - Accent6 15 4 2 4" xfId="37352"/>
    <cellStyle name="40% - Accent6 15 4 3" xfId="37353"/>
    <cellStyle name="40% - Accent6 15 4 3 2" xfId="37354"/>
    <cellStyle name="40% - Accent6 15 4 3 2 2" xfId="37355"/>
    <cellStyle name="40% - Accent6 15 4 3 3" xfId="37356"/>
    <cellStyle name="40% - Accent6 15 4 4" xfId="37357"/>
    <cellStyle name="40% - Accent6 15 4 4 2" xfId="37358"/>
    <cellStyle name="40% - Accent6 15 4 5" xfId="37359"/>
    <cellStyle name="40% - Accent6 15 5" xfId="37360"/>
    <cellStyle name="40% - Accent6 15 5 2" xfId="37361"/>
    <cellStyle name="40% - Accent6 15 5 2 2" xfId="37362"/>
    <cellStyle name="40% - Accent6 15 5 2 2 2" xfId="37363"/>
    <cellStyle name="40% - Accent6 15 5 2 3" xfId="37364"/>
    <cellStyle name="40% - Accent6 15 5 3" xfId="37365"/>
    <cellStyle name="40% - Accent6 15 5 3 2" xfId="37366"/>
    <cellStyle name="40% - Accent6 15 5 4" xfId="37367"/>
    <cellStyle name="40% - Accent6 15 6" xfId="37368"/>
    <cellStyle name="40% - Accent6 15 6 2" xfId="37369"/>
    <cellStyle name="40% - Accent6 15 6 2 2" xfId="37370"/>
    <cellStyle name="40% - Accent6 15 6 3" xfId="37371"/>
    <cellStyle name="40% - Accent6 15 7" xfId="37372"/>
    <cellStyle name="40% - Accent6 15 7 2" xfId="37373"/>
    <cellStyle name="40% - Accent6 15 8" xfId="37374"/>
    <cellStyle name="40% - Accent6 16" xfId="37375"/>
    <cellStyle name="40% - Accent6 16 2" xfId="37376"/>
    <cellStyle name="40% - Accent6 16 2 2" xfId="37377"/>
    <cellStyle name="40% - Accent6 16 2 2 2" xfId="37378"/>
    <cellStyle name="40% - Accent6 16 2 2 2 2" xfId="37379"/>
    <cellStyle name="40% - Accent6 16 2 2 2 2 2" xfId="37380"/>
    <cellStyle name="40% - Accent6 16 2 2 2 2 2 2" xfId="37381"/>
    <cellStyle name="40% - Accent6 16 2 2 2 2 2 2 2" xfId="37382"/>
    <cellStyle name="40% - Accent6 16 2 2 2 2 2 3" xfId="37383"/>
    <cellStyle name="40% - Accent6 16 2 2 2 2 3" xfId="37384"/>
    <cellStyle name="40% - Accent6 16 2 2 2 2 3 2" xfId="37385"/>
    <cellStyle name="40% - Accent6 16 2 2 2 2 4" xfId="37386"/>
    <cellStyle name="40% - Accent6 16 2 2 2 3" xfId="37387"/>
    <cellStyle name="40% - Accent6 16 2 2 2 3 2" xfId="37388"/>
    <cellStyle name="40% - Accent6 16 2 2 2 3 2 2" xfId="37389"/>
    <cellStyle name="40% - Accent6 16 2 2 2 3 3" xfId="37390"/>
    <cellStyle name="40% - Accent6 16 2 2 2 4" xfId="37391"/>
    <cellStyle name="40% - Accent6 16 2 2 2 4 2" xfId="37392"/>
    <cellStyle name="40% - Accent6 16 2 2 2 5" xfId="37393"/>
    <cellStyle name="40% - Accent6 16 2 2 3" xfId="37394"/>
    <cellStyle name="40% - Accent6 16 2 2 3 2" xfId="37395"/>
    <cellStyle name="40% - Accent6 16 2 2 3 2 2" xfId="37396"/>
    <cellStyle name="40% - Accent6 16 2 2 3 2 2 2" xfId="37397"/>
    <cellStyle name="40% - Accent6 16 2 2 3 2 3" xfId="37398"/>
    <cellStyle name="40% - Accent6 16 2 2 3 3" xfId="37399"/>
    <cellStyle name="40% - Accent6 16 2 2 3 3 2" xfId="37400"/>
    <cellStyle name="40% - Accent6 16 2 2 3 4" xfId="37401"/>
    <cellStyle name="40% - Accent6 16 2 2 4" xfId="37402"/>
    <cellStyle name="40% - Accent6 16 2 2 4 2" xfId="37403"/>
    <cellStyle name="40% - Accent6 16 2 2 4 2 2" xfId="37404"/>
    <cellStyle name="40% - Accent6 16 2 2 4 3" xfId="37405"/>
    <cellStyle name="40% - Accent6 16 2 2 5" xfId="37406"/>
    <cellStyle name="40% - Accent6 16 2 2 5 2" xfId="37407"/>
    <cellStyle name="40% - Accent6 16 2 2 6" xfId="37408"/>
    <cellStyle name="40% - Accent6 16 2 3" xfId="37409"/>
    <cellStyle name="40% - Accent6 16 2 3 2" xfId="37410"/>
    <cellStyle name="40% - Accent6 16 2 3 2 2" xfId="37411"/>
    <cellStyle name="40% - Accent6 16 2 3 2 2 2" xfId="37412"/>
    <cellStyle name="40% - Accent6 16 2 3 2 2 2 2" xfId="37413"/>
    <cellStyle name="40% - Accent6 16 2 3 2 2 3" xfId="37414"/>
    <cellStyle name="40% - Accent6 16 2 3 2 3" xfId="37415"/>
    <cellStyle name="40% - Accent6 16 2 3 2 3 2" xfId="37416"/>
    <cellStyle name="40% - Accent6 16 2 3 2 4" xfId="37417"/>
    <cellStyle name="40% - Accent6 16 2 3 3" xfId="37418"/>
    <cellStyle name="40% - Accent6 16 2 3 3 2" xfId="37419"/>
    <cellStyle name="40% - Accent6 16 2 3 3 2 2" xfId="37420"/>
    <cellStyle name="40% - Accent6 16 2 3 3 3" xfId="37421"/>
    <cellStyle name="40% - Accent6 16 2 3 4" xfId="37422"/>
    <cellStyle name="40% - Accent6 16 2 3 4 2" xfId="37423"/>
    <cellStyle name="40% - Accent6 16 2 3 5" xfId="37424"/>
    <cellStyle name="40% - Accent6 16 2 4" xfId="37425"/>
    <cellStyle name="40% - Accent6 16 2 4 2" xfId="37426"/>
    <cellStyle name="40% - Accent6 16 2 4 2 2" xfId="37427"/>
    <cellStyle name="40% - Accent6 16 2 4 2 2 2" xfId="37428"/>
    <cellStyle name="40% - Accent6 16 2 4 2 3" xfId="37429"/>
    <cellStyle name="40% - Accent6 16 2 4 3" xfId="37430"/>
    <cellStyle name="40% - Accent6 16 2 4 3 2" xfId="37431"/>
    <cellStyle name="40% - Accent6 16 2 4 4" xfId="37432"/>
    <cellStyle name="40% - Accent6 16 2 5" xfId="37433"/>
    <cellStyle name="40% - Accent6 16 2 5 2" xfId="37434"/>
    <cellStyle name="40% - Accent6 16 2 5 2 2" xfId="37435"/>
    <cellStyle name="40% - Accent6 16 2 5 3" xfId="37436"/>
    <cellStyle name="40% - Accent6 16 2 6" xfId="37437"/>
    <cellStyle name="40% - Accent6 16 2 6 2" xfId="37438"/>
    <cellStyle name="40% - Accent6 16 2 7" xfId="37439"/>
    <cellStyle name="40% - Accent6 16 3" xfId="37440"/>
    <cellStyle name="40% - Accent6 16 3 2" xfId="37441"/>
    <cellStyle name="40% - Accent6 16 3 2 2" xfId="37442"/>
    <cellStyle name="40% - Accent6 16 3 2 2 2" xfId="37443"/>
    <cellStyle name="40% - Accent6 16 3 2 2 2 2" xfId="37444"/>
    <cellStyle name="40% - Accent6 16 3 2 2 2 2 2" xfId="37445"/>
    <cellStyle name="40% - Accent6 16 3 2 2 2 3" xfId="37446"/>
    <cellStyle name="40% - Accent6 16 3 2 2 3" xfId="37447"/>
    <cellStyle name="40% - Accent6 16 3 2 2 3 2" xfId="37448"/>
    <cellStyle name="40% - Accent6 16 3 2 2 4" xfId="37449"/>
    <cellStyle name="40% - Accent6 16 3 2 3" xfId="37450"/>
    <cellStyle name="40% - Accent6 16 3 2 3 2" xfId="37451"/>
    <cellStyle name="40% - Accent6 16 3 2 3 2 2" xfId="37452"/>
    <cellStyle name="40% - Accent6 16 3 2 3 3" xfId="37453"/>
    <cellStyle name="40% - Accent6 16 3 2 4" xfId="37454"/>
    <cellStyle name="40% - Accent6 16 3 2 4 2" xfId="37455"/>
    <cellStyle name="40% - Accent6 16 3 2 5" xfId="37456"/>
    <cellStyle name="40% - Accent6 16 3 3" xfId="37457"/>
    <cellStyle name="40% - Accent6 16 3 3 2" xfId="37458"/>
    <cellStyle name="40% - Accent6 16 3 3 2 2" xfId="37459"/>
    <cellStyle name="40% - Accent6 16 3 3 2 2 2" xfId="37460"/>
    <cellStyle name="40% - Accent6 16 3 3 2 3" xfId="37461"/>
    <cellStyle name="40% - Accent6 16 3 3 3" xfId="37462"/>
    <cellStyle name="40% - Accent6 16 3 3 3 2" xfId="37463"/>
    <cellStyle name="40% - Accent6 16 3 3 4" xfId="37464"/>
    <cellStyle name="40% - Accent6 16 3 4" xfId="37465"/>
    <cellStyle name="40% - Accent6 16 3 4 2" xfId="37466"/>
    <cellStyle name="40% - Accent6 16 3 4 2 2" xfId="37467"/>
    <cellStyle name="40% - Accent6 16 3 4 3" xfId="37468"/>
    <cellStyle name="40% - Accent6 16 3 5" xfId="37469"/>
    <cellStyle name="40% - Accent6 16 3 5 2" xfId="37470"/>
    <cellStyle name="40% - Accent6 16 3 6" xfId="37471"/>
    <cellStyle name="40% - Accent6 16 4" xfId="37472"/>
    <cellStyle name="40% - Accent6 16 4 2" xfId="37473"/>
    <cellStyle name="40% - Accent6 16 4 2 2" xfId="37474"/>
    <cellStyle name="40% - Accent6 16 4 2 2 2" xfId="37475"/>
    <cellStyle name="40% - Accent6 16 4 2 2 2 2" xfId="37476"/>
    <cellStyle name="40% - Accent6 16 4 2 2 3" xfId="37477"/>
    <cellStyle name="40% - Accent6 16 4 2 3" xfId="37478"/>
    <cellStyle name="40% - Accent6 16 4 2 3 2" xfId="37479"/>
    <cellStyle name="40% - Accent6 16 4 2 4" xfId="37480"/>
    <cellStyle name="40% - Accent6 16 4 3" xfId="37481"/>
    <cellStyle name="40% - Accent6 16 4 3 2" xfId="37482"/>
    <cellStyle name="40% - Accent6 16 4 3 2 2" xfId="37483"/>
    <cellStyle name="40% - Accent6 16 4 3 3" xfId="37484"/>
    <cellStyle name="40% - Accent6 16 4 4" xfId="37485"/>
    <cellStyle name="40% - Accent6 16 4 4 2" xfId="37486"/>
    <cellStyle name="40% - Accent6 16 4 5" xfId="37487"/>
    <cellStyle name="40% - Accent6 16 5" xfId="37488"/>
    <cellStyle name="40% - Accent6 16 5 2" xfId="37489"/>
    <cellStyle name="40% - Accent6 16 5 2 2" xfId="37490"/>
    <cellStyle name="40% - Accent6 16 5 2 2 2" xfId="37491"/>
    <cellStyle name="40% - Accent6 16 5 2 3" xfId="37492"/>
    <cellStyle name="40% - Accent6 16 5 3" xfId="37493"/>
    <cellStyle name="40% - Accent6 16 5 3 2" xfId="37494"/>
    <cellStyle name="40% - Accent6 16 5 4" xfId="37495"/>
    <cellStyle name="40% - Accent6 16 6" xfId="37496"/>
    <cellStyle name="40% - Accent6 16 6 2" xfId="37497"/>
    <cellStyle name="40% - Accent6 16 6 2 2" xfId="37498"/>
    <cellStyle name="40% - Accent6 16 6 3" xfId="37499"/>
    <cellStyle name="40% - Accent6 16 7" xfId="37500"/>
    <cellStyle name="40% - Accent6 16 7 2" xfId="37501"/>
    <cellStyle name="40% - Accent6 16 8" xfId="37502"/>
    <cellStyle name="40% - Accent6 17" xfId="37503"/>
    <cellStyle name="40% - Accent6 17 2" xfId="37504"/>
    <cellStyle name="40% - Accent6 17 2 2" xfId="37505"/>
    <cellStyle name="40% - Accent6 17 2 2 2" xfId="37506"/>
    <cellStyle name="40% - Accent6 17 2 2 2 2" xfId="37507"/>
    <cellStyle name="40% - Accent6 17 2 2 2 2 2" xfId="37508"/>
    <cellStyle name="40% - Accent6 17 2 2 2 2 2 2" xfId="37509"/>
    <cellStyle name="40% - Accent6 17 2 2 2 2 2 2 2" xfId="37510"/>
    <cellStyle name="40% - Accent6 17 2 2 2 2 2 3" xfId="37511"/>
    <cellStyle name="40% - Accent6 17 2 2 2 2 3" xfId="37512"/>
    <cellStyle name="40% - Accent6 17 2 2 2 2 3 2" xfId="37513"/>
    <cellStyle name="40% - Accent6 17 2 2 2 2 4" xfId="37514"/>
    <cellStyle name="40% - Accent6 17 2 2 2 3" xfId="37515"/>
    <cellStyle name="40% - Accent6 17 2 2 2 3 2" xfId="37516"/>
    <cellStyle name="40% - Accent6 17 2 2 2 3 2 2" xfId="37517"/>
    <cellStyle name="40% - Accent6 17 2 2 2 3 3" xfId="37518"/>
    <cellStyle name="40% - Accent6 17 2 2 2 4" xfId="37519"/>
    <cellStyle name="40% - Accent6 17 2 2 2 4 2" xfId="37520"/>
    <cellStyle name="40% - Accent6 17 2 2 2 5" xfId="37521"/>
    <cellStyle name="40% - Accent6 17 2 2 3" xfId="37522"/>
    <cellStyle name="40% - Accent6 17 2 2 3 2" xfId="37523"/>
    <cellStyle name="40% - Accent6 17 2 2 3 2 2" xfId="37524"/>
    <cellStyle name="40% - Accent6 17 2 2 3 2 2 2" xfId="37525"/>
    <cellStyle name="40% - Accent6 17 2 2 3 2 3" xfId="37526"/>
    <cellStyle name="40% - Accent6 17 2 2 3 3" xfId="37527"/>
    <cellStyle name="40% - Accent6 17 2 2 3 3 2" xfId="37528"/>
    <cellStyle name="40% - Accent6 17 2 2 3 4" xfId="37529"/>
    <cellStyle name="40% - Accent6 17 2 2 4" xfId="37530"/>
    <cellStyle name="40% - Accent6 17 2 2 4 2" xfId="37531"/>
    <cellStyle name="40% - Accent6 17 2 2 4 2 2" xfId="37532"/>
    <cellStyle name="40% - Accent6 17 2 2 4 3" xfId="37533"/>
    <cellStyle name="40% - Accent6 17 2 2 5" xfId="37534"/>
    <cellStyle name="40% - Accent6 17 2 2 5 2" xfId="37535"/>
    <cellStyle name="40% - Accent6 17 2 2 6" xfId="37536"/>
    <cellStyle name="40% - Accent6 17 2 3" xfId="37537"/>
    <cellStyle name="40% - Accent6 17 2 3 2" xfId="37538"/>
    <cellStyle name="40% - Accent6 17 2 3 2 2" xfId="37539"/>
    <cellStyle name="40% - Accent6 17 2 3 2 2 2" xfId="37540"/>
    <cellStyle name="40% - Accent6 17 2 3 2 2 2 2" xfId="37541"/>
    <cellStyle name="40% - Accent6 17 2 3 2 2 3" xfId="37542"/>
    <cellStyle name="40% - Accent6 17 2 3 2 3" xfId="37543"/>
    <cellStyle name="40% - Accent6 17 2 3 2 3 2" xfId="37544"/>
    <cellStyle name="40% - Accent6 17 2 3 2 4" xfId="37545"/>
    <cellStyle name="40% - Accent6 17 2 3 3" xfId="37546"/>
    <cellStyle name="40% - Accent6 17 2 3 3 2" xfId="37547"/>
    <cellStyle name="40% - Accent6 17 2 3 3 2 2" xfId="37548"/>
    <cellStyle name="40% - Accent6 17 2 3 3 3" xfId="37549"/>
    <cellStyle name="40% - Accent6 17 2 3 4" xfId="37550"/>
    <cellStyle name="40% - Accent6 17 2 3 4 2" xfId="37551"/>
    <cellStyle name="40% - Accent6 17 2 3 5" xfId="37552"/>
    <cellStyle name="40% - Accent6 17 2 4" xfId="37553"/>
    <cellStyle name="40% - Accent6 17 2 4 2" xfId="37554"/>
    <cellStyle name="40% - Accent6 17 2 4 2 2" xfId="37555"/>
    <cellStyle name="40% - Accent6 17 2 4 2 2 2" xfId="37556"/>
    <cellStyle name="40% - Accent6 17 2 4 2 3" xfId="37557"/>
    <cellStyle name="40% - Accent6 17 2 4 3" xfId="37558"/>
    <cellStyle name="40% - Accent6 17 2 4 3 2" xfId="37559"/>
    <cellStyle name="40% - Accent6 17 2 4 4" xfId="37560"/>
    <cellStyle name="40% - Accent6 17 2 5" xfId="37561"/>
    <cellStyle name="40% - Accent6 17 2 5 2" xfId="37562"/>
    <cellStyle name="40% - Accent6 17 2 5 2 2" xfId="37563"/>
    <cellStyle name="40% - Accent6 17 2 5 3" xfId="37564"/>
    <cellStyle name="40% - Accent6 17 2 6" xfId="37565"/>
    <cellStyle name="40% - Accent6 17 2 6 2" xfId="37566"/>
    <cellStyle name="40% - Accent6 17 2 7" xfId="37567"/>
    <cellStyle name="40% - Accent6 17 3" xfId="37568"/>
    <cellStyle name="40% - Accent6 17 3 2" xfId="37569"/>
    <cellStyle name="40% - Accent6 17 3 2 2" xfId="37570"/>
    <cellStyle name="40% - Accent6 17 3 2 2 2" xfId="37571"/>
    <cellStyle name="40% - Accent6 17 3 2 2 2 2" xfId="37572"/>
    <cellStyle name="40% - Accent6 17 3 2 2 2 2 2" xfId="37573"/>
    <cellStyle name="40% - Accent6 17 3 2 2 2 3" xfId="37574"/>
    <cellStyle name="40% - Accent6 17 3 2 2 3" xfId="37575"/>
    <cellStyle name="40% - Accent6 17 3 2 2 3 2" xfId="37576"/>
    <cellStyle name="40% - Accent6 17 3 2 2 4" xfId="37577"/>
    <cellStyle name="40% - Accent6 17 3 2 3" xfId="37578"/>
    <cellStyle name="40% - Accent6 17 3 2 3 2" xfId="37579"/>
    <cellStyle name="40% - Accent6 17 3 2 3 2 2" xfId="37580"/>
    <cellStyle name="40% - Accent6 17 3 2 3 3" xfId="37581"/>
    <cellStyle name="40% - Accent6 17 3 2 4" xfId="37582"/>
    <cellStyle name="40% - Accent6 17 3 2 4 2" xfId="37583"/>
    <cellStyle name="40% - Accent6 17 3 2 5" xfId="37584"/>
    <cellStyle name="40% - Accent6 17 3 3" xfId="37585"/>
    <cellStyle name="40% - Accent6 17 3 3 2" xfId="37586"/>
    <cellStyle name="40% - Accent6 17 3 3 2 2" xfId="37587"/>
    <cellStyle name="40% - Accent6 17 3 3 2 2 2" xfId="37588"/>
    <cellStyle name="40% - Accent6 17 3 3 2 3" xfId="37589"/>
    <cellStyle name="40% - Accent6 17 3 3 3" xfId="37590"/>
    <cellStyle name="40% - Accent6 17 3 3 3 2" xfId="37591"/>
    <cellStyle name="40% - Accent6 17 3 3 4" xfId="37592"/>
    <cellStyle name="40% - Accent6 17 3 4" xfId="37593"/>
    <cellStyle name="40% - Accent6 17 3 4 2" xfId="37594"/>
    <cellStyle name="40% - Accent6 17 3 4 2 2" xfId="37595"/>
    <cellStyle name="40% - Accent6 17 3 4 3" xfId="37596"/>
    <cellStyle name="40% - Accent6 17 3 5" xfId="37597"/>
    <cellStyle name="40% - Accent6 17 3 5 2" xfId="37598"/>
    <cellStyle name="40% - Accent6 17 3 6" xfId="37599"/>
    <cellStyle name="40% - Accent6 17 4" xfId="37600"/>
    <cellStyle name="40% - Accent6 17 4 2" xfId="37601"/>
    <cellStyle name="40% - Accent6 17 4 2 2" xfId="37602"/>
    <cellStyle name="40% - Accent6 17 4 2 2 2" xfId="37603"/>
    <cellStyle name="40% - Accent6 17 4 2 2 2 2" xfId="37604"/>
    <cellStyle name="40% - Accent6 17 4 2 2 3" xfId="37605"/>
    <cellStyle name="40% - Accent6 17 4 2 3" xfId="37606"/>
    <cellStyle name="40% - Accent6 17 4 2 3 2" xfId="37607"/>
    <cellStyle name="40% - Accent6 17 4 2 4" xfId="37608"/>
    <cellStyle name="40% - Accent6 17 4 3" xfId="37609"/>
    <cellStyle name="40% - Accent6 17 4 3 2" xfId="37610"/>
    <cellStyle name="40% - Accent6 17 4 3 2 2" xfId="37611"/>
    <cellStyle name="40% - Accent6 17 4 3 3" xfId="37612"/>
    <cellStyle name="40% - Accent6 17 4 4" xfId="37613"/>
    <cellStyle name="40% - Accent6 17 4 4 2" xfId="37614"/>
    <cellStyle name="40% - Accent6 17 4 5" xfId="37615"/>
    <cellStyle name="40% - Accent6 17 5" xfId="37616"/>
    <cellStyle name="40% - Accent6 17 5 2" xfId="37617"/>
    <cellStyle name="40% - Accent6 17 5 2 2" xfId="37618"/>
    <cellStyle name="40% - Accent6 17 5 2 2 2" xfId="37619"/>
    <cellStyle name="40% - Accent6 17 5 2 3" xfId="37620"/>
    <cellStyle name="40% - Accent6 17 5 3" xfId="37621"/>
    <cellStyle name="40% - Accent6 17 5 3 2" xfId="37622"/>
    <cellStyle name="40% - Accent6 17 5 4" xfId="37623"/>
    <cellStyle name="40% - Accent6 17 6" xfId="37624"/>
    <cellStyle name="40% - Accent6 17 6 2" xfId="37625"/>
    <cellStyle name="40% - Accent6 17 6 2 2" xfId="37626"/>
    <cellStyle name="40% - Accent6 17 6 3" xfId="37627"/>
    <cellStyle name="40% - Accent6 17 7" xfId="37628"/>
    <cellStyle name="40% - Accent6 17 7 2" xfId="37629"/>
    <cellStyle name="40% - Accent6 17 8" xfId="37630"/>
    <cellStyle name="40% - Accent6 18" xfId="37631"/>
    <cellStyle name="40% - Accent6 18 2" xfId="37632"/>
    <cellStyle name="40% - Accent6 18 2 2" xfId="37633"/>
    <cellStyle name="40% - Accent6 18 2 2 2" xfId="37634"/>
    <cellStyle name="40% - Accent6 18 2 2 2 2" xfId="37635"/>
    <cellStyle name="40% - Accent6 18 2 2 2 2 2" xfId="37636"/>
    <cellStyle name="40% - Accent6 18 2 2 2 2 2 2" xfId="37637"/>
    <cellStyle name="40% - Accent6 18 2 2 2 2 3" xfId="37638"/>
    <cellStyle name="40% - Accent6 18 2 2 2 3" xfId="37639"/>
    <cellStyle name="40% - Accent6 18 2 2 2 3 2" xfId="37640"/>
    <cellStyle name="40% - Accent6 18 2 2 2 4" xfId="37641"/>
    <cellStyle name="40% - Accent6 18 2 2 3" xfId="37642"/>
    <cellStyle name="40% - Accent6 18 2 2 3 2" xfId="37643"/>
    <cellStyle name="40% - Accent6 18 2 2 3 2 2" xfId="37644"/>
    <cellStyle name="40% - Accent6 18 2 2 3 3" xfId="37645"/>
    <cellStyle name="40% - Accent6 18 2 2 4" xfId="37646"/>
    <cellStyle name="40% - Accent6 18 2 2 4 2" xfId="37647"/>
    <cellStyle name="40% - Accent6 18 2 2 5" xfId="37648"/>
    <cellStyle name="40% - Accent6 18 2 3" xfId="37649"/>
    <cellStyle name="40% - Accent6 18 2 3 2" xfId="37650"/>
    <cellStyle name="40% - Accent6 18 2 3 2 2" xfId="37651"/>
    <cellStyle name="40% - Accent6 18 2 3 2 2 2" xfId="37652"/>
    <cellStyle name="40% - Accent6 18 2 3 2 3" xfId="37653"/>
    <cellStyle name="40% - Accent6 18 2 3 3" xfId="37654"/>
    <cellStyle name="40% - Accent6 18 2 3 3 2" xfId="37655"/>
    <cellStyle name="40% - Accent6 18 2 3 4" xfId="37656"/>
    <cellStyle name="40% - Accent6 18 2 4" xfId="37657"/>
    <cellStyle name="40% - Accent6 18 2 4 2" xfId="37658"/>
    <cellStyle name="40% - Accent6 18 2 4 2 2" xfId="37659"/>
    <cellStyle name="40% - Accent6 18 2 4 3" xfId="37660"/>
    <cellStyle name="40% - Accent6 18 2 5" xfId="37661"/>
    <cellStyle name="40% - Accent6 18 2 5 2" xfId="37662"/>
    <cellStyle name="40% - Accent6 18 2 6" xfId="37663"/>
    <cellStyle name="40% - Accent6 18 3" xfId="37664"/>
    <cellStyle name="40% - Accent6 18 3 2" xfId="37665"/>
    <cellStyle name="40% - Accent6 18 3 2 2" xfId="37666"/>
    <cellStyle name="40% - Accent6 18 3 2 2 2" xfId="37667"/>
    <cellStyle name="40% - Accent6 18 3 2 2 2 2" xfId="37668"/>
    <cellStyle name="40% - Accent6 18 3 2 2 3" xfId="37669"/>
    <cellStyle name="40% - Accent6 18 3 2 3" xfId="37670"/>
    <cellStyle name="40% - Accent6 18 3 2 3 2" xfId="37671"/>
    <cellStyle name="40% - Accent6 18 3 2 4" xfId="37672"/>
    <cellStyle name="40% - Accent6 18 3 3" xfId="37673"/>
    <cellStyle name="40% - Accent6 18 3 3 2" xfId="37674"/>
    <cellStyle name="40% - Accent6 18 3 3 2 2" xfId="37675"/>
    <cellStyle name="40% - Accent6 18 3 3 3" xfId="37676"/>
    <cellStyle name="40% - Accent6 18 3 4" xfId="37677"/>
    <cellStyle name="40% - Accent6 18 3 4 2" xfId="37678"/>
    <cellStyle name="40% - Accent6 18 3 5" xfId="37679"/>
    <cellStyle name="40% - Accent6 18 4" xfId="37680"/>
    <cellStyle name="40% - Accent6 18 4 2" xfId="37681"/>
    <cellStyle name="40% - Accent6 18 4 2 2" xfId="37682"/>
    <cellStyle name="40% - Accent6 18 4 2 2 2" xfId="37683"/>
    <cellStyle name="40% - Accent6 18 4 2 3" xfId="37684"/>
    <cellStyle name="40% - Accent6 18 4 3" xfId="37685"/>
    <cellStyle name="40% - Accent6 18 4 3 2" xfId="37686"/>
    <cellStyle name="40% - Accent6 18 4 4" xfId="37687"/>
    <cellStyle name="40% - Accent6 18 5" xfId="37688"/>
    <cellStyle name="40% - Accent6 18 5 2" xfId="37689"/>
    <cellStyle name="40% - Accent6 18 5 2 2" xfId="37690"/>
    <cellStyle name="40% - Accent6 18 5 3" xfId="37691"/>
    <cellStyle name="40% - Accent6 18 6" xfId="37692"/>
    <cellStyle name="40% - Accent6 18 6 2" xfId="37693"/>
    <cellStyle name="40% - Accent6 18 7" xfId="37694"/>
    <cellStyle name="40% - Accent6 19" xfId="37695"/>
    <cellStyle name="40% - Accent6 19 2" xfId="37696"/>
    <cellStyle name="40% - Accent6 19 2 2" xfId="37697"/>
    <cellStyle name="40% - Accent6 19 2 2 2" xfId="37698"/>
    <cellStyle name="40% - Accent6 19 2 2 2 2" xfId="37699"/>
    <cellStyle name="40% - Accent6 19 2 2 2 2 2" xfId="37700"/>
    <cellStyle name="40% - Accent6 19 2 2 2 3" xfId="37701"/>
    <cellStyle name="40% - Accent6 19 2 2 3" xfId="37702"/>
    <cellStyle name="40% - Accent6 19 2 2 3 2" xfId="37703"/>
    <cellStyle name="40% - Accent6 19 2 2 4" xfId="37704"/>
    <cellStyle name="40% - Accent6 19 2 3" xfId="37705"/>
    <cellStyle name="40% - Accent6 19 2 3 2" xfId="37706"/>
    <cellStyle name="40% - Accent6 19 2 3 2 2" xfId="37707"/>
    <cellStyle name="40% - Accent6 19 2 3 3" xfId="37708"/>
    <cellStyle name="40% - Accent6 19 2 4" xfId="37709"/>
    <cellStyle name="40% - Accent6 19 2 4 2" xfId="37710"/>
    <cellStyle name="40% - Accent6 19 2 5" xfId="37711"/>
    <cellStyle name="40% - Accent6 19 3" xfId="37712"/>
    <cellStyle name="40% - Accent6 19 3 2" xfId="37713"/>
    <cellStyle name="40% - Accent6 19 3 2 2" xfId="37714"/>
    <cellStyle name="40% - Accent6 19 3 2 2 2" xfId="37715"/>
    <cellStyle name="40% - Accent6 19 3 2 3" xfId="37716"/>
    <cellStyle name="40% - Accent6 19 3 3" xfId="37717"/>
    <cellStyle name="40% - Accent6 19 3 3 2" xfId="37718"/>
    <cellStyle name="40% - Accent6 19 3 4" xfId="37719"/>
    <cellStyle name="40% - Accent6 19 4" xfId="37720"/>
    <cellStyle name="40% - Accent6 19 4 2" xfId="37721"/>
    <cellStyle name="40% - Accent6 19 4 2 2" xfId="37722"/>
    <cellStyle name="40% - Accent6 19 4 3" xfId="37723"/>
    <cellStyle name="40% - Accent6 19 5" xfId="37724"/>
    <cellStyle name="40% - Accent6 19 5 2" xfId="37725"/>
    <cellStyle name="40% - Accent6 19 6" xfId="37726"/>
    <cellStyle name="40% - Accent6 2" xfId="37727"/>
    <cellStyle name="40% - Accent6 2 10" xfId="37728"/>
    <cellStyle name="40% - Accent6 2 2" xfId="37729"/>
    <cellStyle name="40% - Accent6 2 2 2" xfId="37730"/>
    <cellStyle name="40% - Accent6 2 2 2 2" xfId="37731"/>
    <cellStyle name="40% - Accent6 2 2 2 2 2" xfId="37732"/>
    <cellStyle name="40% - Accent6 2 2 2 2 2 2" xfId="37733"/>
    <cellStyle name="40% - Accent6 2 2 2 2 2 2 2" xfId="37734"/>
    <cellStyle name="40% - Accent6 2 2 2 2 2 2 2 2" xfId="37735"/>
    <cellStyle name="40% - Accent6 2 2 2 2 2 2 2 2 2" xfId="37736"/>
    <cellStyle name="40% - Accent6 2 2 2 2 2 2 2 2 2 2" xfId="37737"/>
    <cellStyle name="40% - Accent6 2 2 2 2 2 2 2 2 3" xfId="37738"/>
    <cellStyle name="40% - Accent6 2 2 2 2 2 2 2 3" xfId="37739"/>
    <cellStyle name="40% - Accent6 2 2 2 2 2 2 2 3 2" xfId="37740"/>
    <cellStyle name="40% - Accent6 2 2 2 2 2 2 2 4" xfId="37741"/>
    <cellStyle name="40% - Accent6 2 2 2 2 2 2 3" xfId="37742"/>
    <cellStyle name="40% - Accent6 2 2 2 2 2 2 3 2" xfId="37743"/>
    <cellStyle name="40% - Accent6 2 2 2 2 2 2 3 2 2" xfId="37744"/>
    <cellStyle name="40% - Accent6 2 2 2 2 2 2 3 3" xfId="37745"/>
    <cellStyle name="40% - Accent6 2 2 2 2 2 2 4" xfId="37746"/>
    <cellStyle name="40% - Accent6 2 2 2 2 2 2 4 2" xfId="37747"/>
    <cellStyle name="40% - Accent6 2 2 2 2 2 2 5" xfId="37748"/>
    <cellStyle name="40% - Accent6 2 2 2 2 2 3" xfId="37749"/>
    <cellStyle name="40% - Accent6 2 2 2 2 2 3 2" xfId="37750"/>
    <cellStyle name="40% - Accent6 2 2 2 2 2 3 2 2" xfId="37751"/>
    <cellStyle name="40% - Accent6 2 2 2 2 2 3 2 2 2" xfId="37752"/>
    <cellStyle name="40% - Accent6 2 2 2 2 2 3 2 3" xfId="37753"/>
    <cellStyle name="40% - Accent6 2 2 2 2 2 3 3" xfId="37754"/>
    <cellStyle name="40% - Accent6 2 2 2 2 2 3 3 2" xfId="37755"/>
    <cellStyle name="40% - Accent6 2 2 2 2 2 3 4" xfId="37756"/>
    <cellStyle name="40% - Accent6 2 2 2 2 2 4" xfId="37757"/>
    <cellStyle name="40% - Accent6 2 2 2 2 2 4 2" xfId="37758"/>
    <cellStyle name="40% - Accent6 2 2 2 2 2 4 2 2" xfId="37759"/>
    <cellStyle name="40% - Accent6 2 2 2 2 2 4 3" xfId="37760"/>
    <cellStyle name="40% - Accent6 2 2 2 2 2 5" xfId="37761"/>
    <cellStyle name="40% - Accent6 2 2 2 2 2 5 2" xfId="37762"/>
    <cellStyle name="40% - Accent6 2 2 2 2 2 6" xfId="37763"/>
    <cellStyle name="40% - Accent6 2 2 2 2 3" xfId="37764"/>
    <cellStyle name="40% - Accent6 2 2 2 2 3 2" xfId="37765"/>
    <cellStyle name="40% - Accent6 2 2 2 2 3 2 2" xfId="37766"/>
    <cellStyle name="40% - Accent6 2 2 2 2 3 2 2 2" xfId="37767"/>
    <cellStyle name="40% - Accent6 2 2 2 2 3 2 2 2 2" xfId="37768"/>
    <cellStyle name="40% - Accent6 2 2 2 2 3 2 2 3" xfId="37769"/>
    <cellStyle name="40% - Accent6 2 2 2 2 3 2 3" xfId="37770"/>
    <cellStyle name="40% - Accent6 2 2 2 2 3 2 3 2" xfId="37771"/>
    <cellStyle name="40% - Accent6 2 2 2 2 3 2 4" xfId="37772"/>
    <cellStyle name="40% - Accent6 2 2 2 2 3 3" xfId="37773"/>
    <cellStyle name="40% - Accent6 2 2 2 2 3 3 2" xfId="37774"/>
    <cellStyle name="40% - Accent6 2 2 2 2 3 3 2 2" xfId="37775"/>
    <cellStyle name="40% - Accent6 2 2 2 2 3 3 3" xfId="37776"/>
    <cellStyle name="40% - Accent6 2 2 2 2 3 4" xfId="37777"/>
    <cellStyle name="40% - Accent6 2 2 2 2 3 4 2" xfId="37778"/>
    <cellStyle name="40% - Accent6 2 2 2 2 3 5" xfId="37779"/>
    <cellStyle name="40% - Accent6 2 2 2 2 4" xfId="37780"/>
    <cellStyle name="40% - Accent6 2 2 2 2 4 2" xfId="37781"/>
    <cellStyle name="40% - Accent6 2 2 2 2 4 2 2" xfId="37782"/>
    <cellStyle name="40% - Accent6 2 2 2 2 4 2 2 2" xfId="37783"/>
    <cellStyle name="40% - Accent6 2 2 2 2 4 2 3" xfId="37784"/>
    <cellStyle name="40% - Accent6 2 2 2 2 4 3" xfId="37785"/>
    <cellStyle name="40% - Accent6 2 2 2 2 4 3 2" xfId="37786"/>
    <cellStyle name="40% - Accent6 2 2 2 2 4 4" xfId="37787"/>
    <cellStyle name="40% - Accent6 2 2 2 2 5" xfId="37788"/>
    <cellStyle name="40% - Accent6 2 2 2 2 5 2" xfId="37789"/>
    <cellStyle name="40% - Accent6 2 2 2 2 5 2 2" xfId="37790"/>
    <cellStyle name="40% - Accent6 2 2 2 2 5 3" xfId="37791"/>
    <cellStyle name="40% - Accent6 2 2 2 2 6" xfId="37792"/>
    <cellStyle name="40% - Accent6 2 2 2 2 6 2" xfId="37793"/>
    <cellStyle name="40% - Accent6 2 2 2 2 7" xfId="37794"/>
    <cellStyle name="40% - Accent6 2 2 2 3" xfId="37795"/>
    <cellStyle name="40% - Accent6 2 2 2 3 2" xfId="37796"/>
    <cellStyle name="40% - Accent6 2 2 2 3 2 2" xfId="37797"/>
    <cellStyle name="40% - Accent6 2 2 2 3 2 2 2" xfId="37798"/>
    <cellStyle name="40% - Accent6 2 2 2 3 2 2 2 2" xfId="37799"/>
    <cellStyle name="40% - Accent6 2 2 2 3 2 2 2 2 2" xfId="37800"/>
    <cellStyle name="40% - Accent6 2 2 2 3 2 2 2 3" xfId="37801"/>
    <cellStyle name="40% - Accent6 2 2 2 3 2 2 3" xfId="37802"/>
    <cellStyle name="40% - Accent6 2 2 2 3 2 2 3 2" xfId="37803"/>
    <cellStyle name="40% - Accent6 2 2 2 3 2 2 4" xfId="37804"/>
    <cellStyle name="40% - Accent6 2 2 2 3 2 3" xfId="37805"/>
    <cellStyle name="40% - Accent6 2 2 2 3 2 3 2" xfId="37806"/>
    <cellStyle name="40% - Accent6 2 2 2 3 2 3 2 2" xfId="37807"/>
    <cellStyle name="40% - Accent6 2 2 2 3 2 3 3" xfId="37808"/>
    <cellStyle name="40% - Accent6 2 2 2 3 2 4" xfId="37809"/>
    <cellStyle name="40% - Accent6 2 2 2 3 2 4 2" xfId="37810"/>
    <cellStyle name="40% - Accent6 2 2 2 3 2 5" xfId="37811"/>
    <cellStyle name="40% - Accent6 2 2 2 3 3" xfId="37812"/>
    <cellStyle name="40% - Accent6 2 2 2 3 3 2" xfId="37813"/>
    <cellStyle name="40% - Accent6 2 2 2 3 3 2 2" xfId="37814"/>
    <cellStyle name="40% - Accent6 2 2 2 3 3 2 2 2" xfId="37815"/>
    <cellStyle name="40% - Accent6 2 2 2 3 3 2 3" xfId="37816"/>
    <cellStyle name="40% - Accent6 2 2 2 3 3 3" xfId="37817"/>
    <cellStyle name="40% - Accent6 2 2 2 3 3 3 2" xfId="37818"/>
    <cellStyle name="40% - Accent6 2 2 2 3 3 4" xfId="37819"/>
    <cellStyle name="40% - Accent6 2 2 2 3 4" xfId="37820"/>
    <cellStyle name="40% - Accent6 2 2 2 3 4 2" xfId="37821"/>
    <cellStyle name="40% - Accent6 2 2 2 3 4 2 2" xfId="37822"/>
    <cellStyle name="40% - Accent6 2 2 2 3 4 3" xfId="37823"/>
    <cellStyle name="40% - Accent6 2 2 2 3 5" xfId="37824"/>
    <cellStyle name="40% - Accent6 2 2 2 3 5 2" xfId="37825"/>
    <cellStyle name="40% - Accent6 2 2 2 3 6" xfId="37826"/>
    <cellStyle name="40% - Accent6 2 2 2 4" xfId="37827"/>
    <cellStyle name="40% - Accent6 2 2 2 4 2" xfId="37828"/>
    <cellStyle name="40% - Accent6 2 2 2 4 2 2" xfId="37829"/>
    <cellStyle name="40% - Accent6 2 2 2 4 2 2 2" xfId="37830"/>
    <cellStyle name="40% - Accent6 2 2 2 4 2 2 2 2" xfId="37831"/>
    <cellStyle name="40% - Accent6 2 2 2 4 2 2 3" xfId="37832"/>
    <cellStyle name="40% - Accent6 2 2 2 4 2 3" xfId="37833"/>
    <cellStyle name="40% - Accent6 2 2 2 4 2 3 2" xfId="37834"/>
    <cellStyle name="40% - Accent6 2 2 2 4 2 4" xfId="37835"/>
    <cellStyle name="40% - Accent6 2 2 2 4 3" xfId="37836"/>
    <cellStyle name="40% - Accent6 2 2 2 4 3 2" xfId="37837"/>
    <cellStyle name="40% - Accent6 2 2 2 4 3 2 2" xfId="37838"/>
    <cellStyle name="40% - Accent6 2 2 2 4 3 3" xfId="37839"/>
    <cellStyle name="40% - Accent6 2 2 2 4 4" xfId="37840"/>
    <cellStyle name="40% - Accent6 2 2 2 4 4 2" xfId="37841"/>
    <cellStyle name="40% - Accent6 2 2 2 4 5" xfId="37842"/>
    <cellStyle name="40% - Accent6 2 2 2 5" xfId="37843"/>
    <cellStyle name="40% - Accent6 2 2 2 5 2" xfId="37844"/>
    <cellStyle name="40% - Accent6 2 2 2 5 2 2" xfId="37845"/>
    <cellStyle name="40% - Accent6 2 2 2 5 2 2 2" xfId="37846"/>
    <cellStyle name="40% - Accent6 2 2 2 5 2 3" xfId="37847"/>
    <cellStyle name="40% - Accent6 2 2 2 5 3" xfId="37848"/>
    <cellStyle name="40% - Accent6 2 2 2 5 3 2" xfId="37849"/>
    <cellStyle name="40% - Accent6 2 2 2 5 4" xfId="37850"/>
    <cellStyle name="40% - Accent6 2 2 2 6" xfId="37851"/>
    <cellStyle name="40% - Accent6 2 2 2 6 2" xfId="37852"/>
    <cellStyle name="40% - Accent6 2 2 2 6 2 2" xfId="37853"/>
    <cellStyle name="40% - Accent6 2 2 2 6 3" xfId="37854"/>
    <cellStyle name="40% - Accent6 2 2 2 7" xfId="37855"/>
    <cellStyle name="40% - Accent6 2 2 2 7 2" xfId="37856"/>
    <cellStyle name="40% - Accent6 2 2 2 8" xfId="37857"/>
    <cellStyle name="40% - Accent6 2 2 3" xfId="37858"/>
    <cellStyle name="40% - Accent6 2 2 3 2" xfId="37859"/>
    <cellStyle name="40% - Accent6 2 2 3 2 2" xfId="37860"/>
    <cellStyle name="40% - Accent6 2 2 3 2 2 2" xfId="37861"/>
    <cellStyle name="40% - Accent6 2 2 3 2 2 2 2" xfId="37862"/>
    <cellStyle name="40% - Accent6 2 2 3 2 2 2 2 2" xfId="37863"/>
    <cellStyle name="40% - Accent6 2 2 3 2 2 2 2 2 2" xfId="37864"/>
    <cellStyle name="40% - Accent6 2 2 3 2 2 2 2 3" xfId="37865"/>
    <cellStyle name="40% - Accent6 2 2 3 2 2 2 3" xfId="37866"/>
    <cellStyle name="40% - Accent6 2 2 3 2 2 2 3 2" xfId="37867"/>
    <cellStyle name="40% - Accent6 2 2 3 2 2 2 4" xfId="37868"/>
    <cellStyle name="40% - Accent6 2 2 3 2 2 3" xfId="37869"/>
    <cellStyle name="40% - Accent6 2 2 3 2 2 3 2" xfId="37870"/>
    <cellStyle name="40% - Accent6 2 2 3 2 2 3 2 2" xfId="37871"/>
    <cellStyle name="40% - Accent6 2 2 3 2 2 3 3" xfId="37872"/>
    <cellStyle name="40% - Accent6 2 2 3 2 2 4" xfId="37873"/>
    <cellStyle name="40% - Accent6 2 2 3 2 2 4 2" xfId="37874"/>
    <cellStyle name="40% - Accent6 2 2 3 2 2 5" xfId="37875"/>
    <cellStyle name="40% - Accent6 2 2 3 2 3" xfId="37876"/>
    <cellStyle name="40% - Accent6 2 2 3 2 3 2" xfId="37877"/>
    <cellStyle name="40% - Accent6 2 2 3 2 3 2 2" xfId="37878"/>
    <cellStyle name="40% - Accent6 2 2 3 2 3 2 2 2" xfId="37879"/>
    <cellStyle name="40% - Accent6 2 2 3 2 3 2 3" xfId="37880"/>
    <cellStyle name="40% - Accent6 2 2 3 2 3 3" xfId="37881"/>
    <cellStyle name="40% - Accent6 2 2 3 2 3 3 2" xfId="37882"/>
    <cellStyle name="40% - Accent6 2 2 3 2 3 4" xfId="37883"/>
    <cellStyle name="40% - Accent6 2 2 3 2 4" xfId="37884"/>
    <cellStyle name="40% - Accent6 2 2 3 2 4 2" xfId="37885"/>
    <cellStyle name="40% - Accent6 2 2 3 2 4 2 2" xfId="37886"/>
    <cellStyle name="40% - Accent6 2 2 3 2 4 3" xfId="37887"/>
    <cellStyle name="40% - Accent6 2 2 3 2 5" xfId="37888"/>
    <cellStyle name="40% - Accent6 2 2 3 2 5 2" xfId="37889"/>
    <cellStyle name="40% - Accent6 2 2 3 2 6" xfId="37890"/>
    <cellStyle name="40% - Accent6 2 2 3 3" xfId="37891"/>
    <cellStyle name="40% - Accent6 2 2 3 3 2" xfId="37892"/>
    <cellStyle name="40% - Accent6 2 2 3 3 2 2" xfId="37893"/>
    <cellStyle name="40% - Accent6 2 2 3 3 2 2 2" xfId="37894"/>
    <cellStyle name="40% - Accent6 2 2 3 3 2 2 2 2" xfId="37895"/>
    <cellStyle name="40% - Accent6 2 2 3 3 2 2 3" xfId="37896"/>
    <cellStyle name="40% - Accent6 2 2 3 3 2 3" xfId="37897"/>
    <cellStyle name="40% - Accent6 2 2 3 3 2 3 2" xfId="37898"/>
    <cellStyle name="40% - Accent6 2 2 3 3 2 4" xfId="37899"/>
    <cellStyle name="40% - Accent6 2 2 3 3 3" xfId="37900"/>
    <cellStyle name="40% - Accent6 2 2 3 3 3 2" xfId="37901"/>
    <cellStyle name="40% - Accent6 2 2 3 3 3 2 2" xfId="37902"/>
    <cellStyle name="40% - Accent6 2 2 3 3 3 3" xfId="37903"/>
    <cellStyle name="40% - Accent6 2 2 3 3 4" xfId="37904"/>
    <cellStyle name="40% - Accent6 2 2 3 3 4 2" xfId="37905"/>
    <cellStyle name="40% - Accent6 2 2 3 3 5" xfId="37906"/>
    <cellStyle name="40% - Accent6 2 2 3 4" xfId="37907"/>
    <cellStyle name="40% - Accent6 2 2 3 4 2" xfId="37908"/>
    <cellStyle name="40% - Accent6 2 2 3 4 2 2" xfId="37909"/>
    <cellStyle name="40% - Accent6 2 2 3 4 2 2 2" xfId="37910"/>
    <cellStyle name="40% - Accent6 2 2 3 4 2 3" xfId="37911"/>
    <cellStyle name="40% - Accent6 2 2 3 4 3" xfId="37912"/>
    <cellStyle name="40% - Accent6 2 2 3 4 3 2" xfId="37913"/>
    <cellStyle name="40% - Accent6 2 2 3 4 4" xfId="37914"/>
    <cellStyle name="40% - Accent6 2 2 3 5" xfId="37915"/>
    <cellStyle name="40% - Accent6 2 2 3 5 2" xfId="37916"/>
    <cellStyle name="40% - Accent6 2 2 3 5 2 2" xfId="37917"/>
    <cellStyle name="40% - Accent6 2 2 3 5 3" xfId="37918"/>
    <cellStyle name="40% - Accent6 2 2 3 6" xfId="37919"/>
    <cellStyle name="40% - Accent6 2 2 3 6 2" xfId="37920"/>
    <cellStyle name="40% - Accent6 2 2 3 7" xfId="37921"/>
    <cellStyle name="40% - Accent6 2 2 4" xfId="37922"/>
    <cellStyle name="40% - Accent6 2 2 4 2" xfId="37923"/>
    <cellStyle name="40% - Accent6 2 2 4 2 2" xfId="37924"/>
    <cellStyle name="40% - Accent6 2 2 4 2 2 2" xfId="37925"/>
    <cellStyle name="40% - Accent6 2 2 4 2 2 2 2" xfId="37926"/>
    <cellStyle name="40% - Accent6 2 2 4 2 2 2 2 2" xfId="37927"/>
    <cellStyle name="40% - Accent6 2 2 4 2 2 2 3" xfId="37928"/>
    <cellStyle name="40% - Accent6 2 2 4 2 2 3" xfId="37929"/>
    <cellStyle name="40% - Accent6 2 2 4 2 2 3 2" xfId="37930"/>
    <cellStyle name="40% - Accent6 2 2 4 2 2 4" xfId="37931"/>
    <cellStyle name="40% - Accent6 2 2 4 2 3" xfId="37932"/>
    <cellStyle name="40% - Accent6 2 2 4 2 3 2" xfId="37933"/>
    <cellStyle name="40% - Accent6 2 2 4 2 3 2 2" xfId="37934"/>
    <cellStyle name="40% - Accent6 2 2 4 2 3 3" xfId="37935"/>
    <cellStyle name="40% - Accent6 2 2 4 2 4" xfId="37936"/>
    <cellStyle name="40% - Accent6 2 2 4 2 4 2" xfId="37937"/>
    <cellStyle name="40% - Accent6 2 2 4 2 5" xfId="37938"/>
    <cellStyle name="40% - Accent6 2 2 4 3" xfId="37939"/>
    <cellStyle name="40% - Accent6 2 2 4 3 2" xfId="37940"/>
    <cellStyle name="40% - Accent6 2 2 4 3 2 2" xfId="37941"/>
    <cellStyle name="40% - Accent6 2 2 4 3 2 2 2" xfId="37942"/>
    <cellStyle name="40% - Accent6 2 2 4 3 2 3" xfId="37943"/>
    <cellStyle name="40% - Accent6 2 2 4 3 3" xfId="37944"/>
    <cellStyle name="40% - Accent6 2 2 4 3 3 2" xfId="37945"/>
    <cellStyle name="40% - Accent6 2 2 4 3 4" xfId="37946"/>
    <cellStyle name="40% - Accent6 2 2 4 4" xfId="37947"/>
    <cellStyle name="40% - Accent6 2 2 4 4 2" xfId="37948"/>
    <cellStyle name="40% - Accent6 2 2 4 4 2 2" xfId="37949"/>
    <cellStyle name="40% - Accent6 2 2 4 4 3" xfId="37950"/>
    <cellStyle name="40% - Accent6 2 2 4 5" xfId="37951"/>
    <cellStyle name="40% - Accent6 2 2 4 5 2" xfId="37952"/>
    <cellStyle name="40% - Accent6 2 2 4 6" xfId="37953"/>
    <cellStyle name="40% - Accent6 2 2 5" xfId="37954"/>
    <cellStyle name="40% - Accent6 2 2 5 2" xfId="37955"/>
    <cellStyle name="40% - Accent6 2 2 5 2 2" xfId="37956"/>
    <cellStyle name="40% - Accent6 2 2 5 2 2 2" xfId="37957"/>
    <cellStyle name="40% - Accent6 2 2 5 2 2 2 2" xfId="37958"/>
    <cellStyle name="40% - Accent6 2 2 5 2 2 3" xfId="37959"/>
    <cellStyle name="40% - Accent6 2 2 5 2 3" xfId="37960"/>
    <cellStyle name="40% - Accent6 2 2 5 2 3 2" xfId="37961"/>
    <cellStyle name="40% - Accent6 2 2 5 2 4" xfId="37962"/>
    <cellStyle name="40% - Accent6 2 2 5 3" xfId="37963"/>
    <cellStyle name="40% - Accent6 2 2 5 3 2" xfId="37964"/>
    <cellStyle name="40% - Accent6 2 2 5 3 2 2" xfId="37965"/>
    <cellStyle name="40% - Accent6 2 2 5 3 3" xfId="37966"/>
    <cellStyle name="40% - Accent6 2 2 5 4" xfId="37967"/>
    <cellStyle name="40% - Accent6 2 2 5 4 2" xfId="37968"/>
    <cellStyle name="40% - Accent6 2 2 5 5" xfId="37969"/>
    <cellStyle name="40% - Accent6 2 2 6" xfId="37970"/>
    <cellStyle name="40% - Accent6 2 2 6 2" xfId="37971"/>
    <cellStyle name="40% - Accent6 2 2 6 2 2" xfId="37972"/>
    <cellStyle name="40% - Accent6 2 2 6 2 2 2" xfId="37973"/>
    <cellStyle name="40% - Accent6 2 2 6 2 3" xfId="37974"/>
    <cellStyle name="40% - Accent6 2 2 6 3" xfId="37975"/>
    <cellStyle name="40% - Accent6 2 2 6 3 2" xfId="37976"/>
    <cellStyle name="40% - Accent6 2 2 6 4" xfId="37977"/>
    <cellStyle name="40% - Accent6 2 2 7" xfId="37978"/>
    <cellStyle name="40% - Accent6 2 2 7 2" xfId="37979"/>
    <cellStyle name="40% - Accent6 2 2 7 2 2" xfId="37980"/>
    <cellStyle name="40% - Accent6 2 2 7 3" xfId="37981"/>
    <cellStyle name="40% - Accent6 2 2 8" xfId="37982"/>
    <cellStyle name="40% - Accent6 2 2 8 2" xfId="37983"/>
    <cellStyle name="40% - Accent6 2 2 9" xfId="37984"/>
    <cellStyle name="40% - Accent6 2 3" xfId="37985"/>
    <cellStyle name="40% - Accent6 2 3 2" xfId="37986"/>
    <cellStyle name="40% - Accent6 2 3 2 2" xfId="37987"/>
    <cellStyle name="40% - Accent6 2 3 2 2 2" xfId="37988"/>
    <cellStyle name="40% - Accent6 2 3 2 2 2 2" xfId="37989"/>
    <cellStyle name="40% - Accent6 2 3 2 2 2 2 2" xfId="37990"/>
    <cellStyle name="40% - Accent6 2 3 2 2 2 2 2 2" xfId="37991"/>
    <cellStyle name="40% - Accent6 2 3 2 2 2 2 2 2 2" xfId="37992"/>
    <cellStyle name="40% - Accent6 2 3 2 2 2 2 2 3" xfId="37993"/>
    <cellStyle name="40% - Accent6 2 3 2 2 2 2 3" xfId="37994"/>
    <cellStyle name="40% - Accent6 2 3 2 2 2 2 3 2" xfId="37995"/>
    <cellStyle name="40% - Accent6 2 3 2 2 2 2 4" xfId="37996"/>
    <cellStyle name="40% - Accent6 2 3 2 2 2 3" xfId="37997"/>
    <cellStyle name="40% - Accent6 2 3 2 2 2 3 2" xfId="37998"/>
    <cellStyle name="40% - Accent6 2 3 2 2 2 3 2 2" xfId="37999"/>
    <cellStyle name="40% - Accent6 2 3 2 2 2 3 3" xfId="38000"/>
    <cellStyle name="40% - Accent6 2 3 2 2 2 4" xfId="38001"/>
    <cellStyle name="40% - Accent6 2 3 2 2 2 4 2" xfId="38002"/>
    <cellStyle name="40% - Accent6 2 3 2 2 2 5" xfId="38003"/>
    <cellStyle name="40% - Accent6 2 3 2 2 3" xfId="38004"/>
    <cellStyle name="40% - Accent6 2 3 2 2 3 2" xfId="38005"/>
    <cellStyle name="40% - Accent6 2 3 2 2 3 2 2" xfId="38006"/>
    <cellStyle name="40% - Accent6 2 3 2 2 3 2 2 2" xfId="38007"/>
    <cellStyle name="40% - Accent6 2 3 2 2 3 2 3" xfId="38008"/>
    <cellStyle name="40% - Accent6 2 3 2 2 3 3" xfId="38009"/>
    <cellStyle name="40% - Accent6 2 3 2 2 3 3 2" xfId="38010"/>
    <cellStyle name="40% - Accent6 2 3 2 2 3 4" xfId="38011"/>
    <cellStyle name="40% - Accent6 2 3 2 2 4" xfId="38012"/>
    <cellStyle name="40% - Accent6 2 3 2 2 4 2" xfId="38013"/>
    <cellStyle name="40% - Accent6 2 3 2 2 4 2 2" xfId="38014"/>
    <cellStyle name="40% - Accent6 2 3 2 2 4 3" xfId="38015"/>
    <cellStyle name="40% - Accent6 2 3 2 2 5" xfId="38016"/>
    <cellStyle name="40% - Accent6 2 3 2 2 5 2" xfId="38017"/>
    <cellStyle name="40% - Accent6 2 3 2 2 6" xfId="38018"/>
    <cellStyle name="40% - Accent6 2 3 2 3" xfId="38019"/>
    <cellStyle name="40% - Accent6 2 3 2 3 2" xfId="38020"/>
    <cellStyle name="40% - Accent6 2 3 2 3 2 2" xfId="38021"/>
    <cellStyle name="40% - Accent6 2 3 2 3 2 2 2" xfId="38022"/>
    <cellStyle name="40% - Accent6 2 3 2 3 2 2 2 2" xfId="38023"/>
    <cellStyle name="40% - Accent6 2 3 2 3 2 2 3" xfId="38024"/>
    <cellStyle name="40% - Accent6 2 3 2 3 2 3" xfId="38025"/>
    <cellStyle name="40% - Accent6 2 3 2 3 2 3 2" xfId="38026"/>
    <cellStyle name="40% - Accent6 2 3 2 3 2 4" xfId="38027"/>
    <cellStyle name="40% - Accent6 2 3 2 3 3" xfId="38028"/>
    <cellStyle name="40% - Accent6 2 3 2 3 3 2" xfId="38029"/>
    <cellStyle name="40% - Accent6 2 3 2 3 3 2 2" xfId="38030"/>
    <cellStyle name="40% - Accent6 2 3 2 3 3 3" xfId="38031"/>
    <cellStyle name="40% - Accent6 2 3 2 3 4" xfId="38032"/>
    <cellStyle name="40% - Accent6 2 3 2 3 4 2" xfId="38033"/>
    <cellStyle name="40% - Accent6 2 3 2 3 5" xfId="38034"/>
    <cellStyle name="40% - Accent6 2 3 2 4" xfId="38035"/>
    <cellStyle name="40% - Accent6 2 3 2 4 2" xfId="38036"/>
    <cellStyle name="40% - Accent6 2 3 2 4 2 2" xfId="38037"/>
    <cellStyle name="40% - Accent6 2 3 2 4 2 2 2" xfId="38038"/>
    <cellStyle name="40% - Accent6 2 3 2 4 2 3" xfId="38039"/>
    <cellStyle name="40% - Accent6 2 3 2 4 3" xfId="38040"/>
    <cellStyle name="40% - Accent6 2 3 2 4 3 2" xfId="38041"/>
    <cellStyle name="40% - Accent6 2 3 2 4 4" xfId="38042"/>
    <cellStyle name="40% - Accent6 2 3 2 5" xfId="38043"/>
    <cellStyle name="40% - Accent6 2 3 2 5 2" xfId="38044"/>
    <cellStyle name="40% - Accent6 2 3 2 5 2 2" xfId="38045"/>
    <cellStyle name="40% - Accent6 2 3 2 5 3" xfId="38046"/>
    <cellStyle name="40% - Accent6 2 3 2 6" xfId="38047"/>
    <cellStyle name="40% - Accent6 2 3 2 6 2" xfId="38048"/>
    <cellStyle name="40% - Accent6 2 3 2 7" xfId="38049"/>
    <cellStyle name="40% - Accent6 2 3 3" xfId="38050"/>
    <cellStyle name="40% - Accent6 2 3 3 2" xfId="38051"/>
    <cellStyle name="40% - Accent6 2 3 3 2 2" xfId="38052"/>
    <cellStyle name="40% - Accent6 2 3 3 2 2 2" xfId="38053"/>
    <cellStyle name="40% - Accent6 2 3 3 2 2 2 2" xfId="38054"/>
    <cellStyle name="40% - Accent6 2 3 3 2 2 2 2 2" xfId="38055"/>
    <cellStyle name="40% - Accent6 2 3 3 2 2 2 3" xfId="38056"/>
    <cellStyle name="40% - Accent6 2 3 3 2 2 3" xfId="38057"/>
    <cellStyle name="40% - Accent6 2 3 3 2 2 3 2" xfId="38058"/>
    <cellStyle name="40% - Accent6 2 3 3 2 2 4" xfId="38059"/>
    <cellStyle name="40% - Accent6 2 3 3 2 3" xfId="38060"/>
    <cellStyle name="40% - Accent6 2 3 3 2 3 2" xfId="38061"/>
    <cellStyle name="40% - Accent6 2 3 3 2 3 2 2" xfId="38062"/>
    <cellStyle name="40% - Accent6 2 3 3 2 3 3" xfId="38063"/>
    <cellStyle name="40% - Accent6 2 3 3 2 4" xfId="38064"/>
    <cellStyle name="40% - Accent6 2 3 3 2 4 2" xfId="38065"/>
    <cellStyle name="40% - Accent6 2 3 3 2 5" xfId="38066"/>
    <cellStyle name="40% - Accent6 2 3 3 3" xfId="38067"/>
    <cellStyle name="40% - Accent6 2 3 3 3 2" xfId="38068"/>
    <cellStyle name="40% - Accent6 2 3 3 3 2 2" xfId="38069"/>
    <cellStyle name="40% - Accent6 2 3 3 3 2 2 2" xfId="38070"/>
    <cellStyle name="40% - Accent6 2 3 3 3 2 3" xfId="38071"/>
    <cellStyle name="40% - Accent6 2 3 3 3 3" xfId="38072"/>
    <cellStyle name="40% - Accent6 2 3 3 3 3 2" xfId="38073"/>
    <cellStyle name="40% - Accent6 2 3 3 3 4" xfId="38074"/>
    <cellStyle name="40% - Accent6 2 3 3 4" xfId="38075"/>
    <cellStyle name="40% - Accent6 2 3 3 4 2" xfId="38076"/>
    <cellStyle name="40% - Accent6 2 3 3 4 2 2" xfId="38077"/>
    <cellStyle name="40% - Accent6 2 3 3 4 3" xfId="38078"/>
    <cellStyle name="40% - Accent6 2 3 3 5" xfId="38079"/>
    <cellStyle name="40% - Accent6 2 3 3 5 2" xfId="38080"/>
    <cellStyle name="40% - Accent6 2 3 3 6" xfId="38081"/>
    <cellStyle name="40% - Accent6 2 3 4" xfId="38082"/>
    <cellStyle name="40% - Accent6 2 3 4 2" xfId="38083"/>
    <cellStyle name="40% - Accent6 2 3 4 2 2" xfId="38084"/>
    <cellStyle name="40% - Accent6 2 3 4 2 2 2" xfId="38085"/>
    <cellStyle name="40% - Accent6 2 3 4 2 2 2 2" xfId="38086"/>
    <cellStyle name="40% - Accent6 2 3 4 2 2 3" xfId="38087"/>
    <cellStyle name="40% - Accent6 2 3 4 2 3" xfId="38088"/>
    <cellStyle name="40% - Accent6 2 3 4 2 3 2" xfId="38089"/>
    <cellStyle name="40% - Accent6 2 3 4 2 4" xfId="38090"/>
    <cellStyle name="40% - Accent6 2 3 4 3" xfId="38091"/>
    <cellStyle name="40% - Accent6 2 3 4 3 2" xfId="38092"/>
    <cellStyle name="40% - Accent6 2 3 4 3 2 2" xfId="38093"/>
    <cellStyle name="40% - Accent6 2 3 4 3 3" xfId="38094"/>
    <cellStyle name="40% - Accent6 2 3 4 4" xfId="38095"/>
    <cellStyle name="40% - Accent6 2 3 4 4 2" xfId="38096"/>
    <cellStyle name="40% - Accent6 2 3 4 5" xfId="38097"/>
    <cellStyle name="40% - Accent6 2 3 5" xfId="38098"/>
    <cellStyle name="40% - Accent6 2 3 5 2" xfId="38099"/>
    <cellStyle name="40% - Accent6 2 3 5 2 2" xfId="38100"/>
    <cellStyle name="40% - Accent6 2 3 5 2 2 2" xfId="38101"/>
    <cellStyle name="40% - Accent6 2 3 5 2 3" xfId="38102"/>
    <cellStyle name="40% - Accent6 2 3 5 3" xfId="38103"/>
    <cellStyle name="40% - Accent6 2 3 5 3 2" xfId="38104"/>
    <cellStyle name="40% - Accent6 2 3 5 4" xfId="38105"/>
    <cellStyle name="40% - Accent6 2 3 6" xfId="38106"/>
    <cellStyle name="40% - Accent6 2 3 6 2" xfId="38107"/>
    <cellStyle name="40% - Accent6 2 3 6 2 2" xfId="38108"/>
    <cellStyle name="40% - Accent6 2 3 6 3" xfId="38109"/>
    <cellStyle name="40% - Accent6 2 3 7" xfId="38110"/>
    <cellStyle name="40% - Accent6 2 3 7 2" xfId="38111"/>
    <cellStyle name="40% - Accent6 2 3 8" xfId="38112"/>
    <cellStyle name="40% - Accent6 2 4" xfId="38113"/>
    <cellStyle name="40% - Accent6 2 4 2" xfId="38114"/>
    <cellStyle name="40% - Accent6 2 4 2 2" xfId="38115"/>
    <cellStyle name="40% - Accent6 2 4 2 2 2" xfId="38116"/>
    <cellStyle name="40% - Accent6 2 4 2 2 2 2" xfId="38117"/>
    <cellStyle name="40% - Accent6 2 4 2 2 2 2 2" xfId="38118"/>
    <cellStyle name="40% - Accent6 2 4 2 2 2 2 2 2" xfId="38119"/>
    <cellStyle name="40% - Accent6 2 4 2 2 2 2 3" xfId="38120"/>
    <cellStyle name="40% - Accent6 2 4 2 2 2 3" xfId="38121"/>
    <cellStyle name="40% - Accent6 2 4 2 2 2 3 2" xfId="38122"/>
    <cellStyle name="40% - Accent6 2 4 2 2 2 4" xfId="38123"/>
    <cellStyle name="40% - Accent6 2 4 2 2 3" xfId="38124"/>
    <cellStyle name="40% - Accent6 2 4 2 2 3 2" xfId="38125"/>
    <cellStyle name="40% - Accent6 2 4 2 2 3 2 2" xfId="38126"/>
    <cellStyle name="40% - Accent6 2 4 2 2 3 3" xfId="38127"/>
    <cellStyle name="40% - Accent6 2 4 2 2 4" xfId="38128"/>
    <cellStyle name="40% - Accent6 2 4 2 2 4 2" xfId="38129"/>
    <cellStyle name="40% - Accent6 2 4 2 2 5" xfId="38130"/>
    <cellStyle name="40% - Accent6 2 4 2 3" xfId="38131"/>
    <cellStyle name="40% - Accent6 2 4 2 3 2" xfId="38132"/>
    <cellStyle name="40% - Accent6 2 4 2 3 2 2" xfId="38133"/>
    <cellStyle name="40% - Accent6 2 4 2 3 2 2 2" xfId="38134"/>
    <cellStyle name="40% - Accent6 2 4 2 3 2 3" xfId="38135"/>
    <cellStyle name="40% - Accent6 2 4 2 3 3" xfId="38136"/>
    <cellStyle name="40% - Accent6 2 4 2 3 3 2" xfId="38137"/>
    <cellStyle name="40% - Accent6 2 4 2 3 4" xfId="38138"/>
    <cellStyle name="40% - Accent6 2 4 2 4" xfId="38139"/>
    <cellStyle name="40% - Accent6 2 4 2 4 2" xfId="38140"/>
    <cellStyle name="40% - Accent6 2 4 2 4 2 2" xfId="38141"/>
    <cellStyle name="40% - Accent6 2 4 2 4 3" xfId="38142"/>
    <cellStyle name="40% - Accent6 2 4 2 5" xfId="38143"/>
    <cellStyle name="40% - Accent6 2 4 2 5 2" xfId="38144"/>
    <cellStyle name="40% - Accent6 2 4 2 6" xfId="38145"/>
    <cellStyle name="40% - Accent6 2 4 3" xfId="38146"/>
    <cellStyle name="40% - Accent6 2 4 3 2" xfId="38147"/>
    <cellStyle name="40% - Accent6 2 4 3 2 2" xfId="38148"/>
    <cellStyle name="40% - Accent6 2 4 3 2 2 2" xfId="38149"/>
    <cellStyle name="40% - Accent6 2 4 3 2 2 2 2" xfId="38150"/>
    <cellStyle name="40% - Accent6 2 4 3 2 2 3" xfId="38151"/>
    <cellStyle name="40% - Accent6 2 4 3 2 3" xfId="38152"/>
    <cellStyle name="40% - Accent6 2 4 3 2 3 2" xfId="38153"/>
    <cellStyle name="40% - Accent6 2 4 3 2 4" xfId="38154"/>
    <cellStyle name="40% - Accent6 2 4 3 3" xfId="38155"/>
    <cellStyle name="40% - Accent6 2 4 3 3 2" xfId="38156"/>
    <cellStyle name="40% - Accent6 2 4 3 3 2 2" xfId="38157"/>
    <cellStyle name="40% - Accent6 2 4 3 3 3" xfId="38158"/>
    <cellStyle name="40% - Accent6 2 4 3 4" xfId="38159"/>
    <cellStyle name="40% - Accent6 2 4 3 4 2" xfId="38160"/>
    <cellStyle name="40% - Accent6 2 4 3 5" xfId="38161"/>
    <cellStyle name="40% - Accent6 2 4 4" xfId="38162"/>
    <cellStyle name="40% - Accent6 2 4 4 2" xfId="38163"/>
    <cellStyle name="40% - Accent6 2 4 4 2 2" xfId="38164"/>
    <cellStyle name="40% - Accent6 2 4 4 2 2 2" xfId="38165"/>
    <cellStyle name="40% - Accent6 2 4 4 2 3" xfId="38166"/>
    <cellStyle name="40% - Accent6 2 4 4 3" xfId="38167"/>
    <cellStyle name="40% - Accent6 2 4 4 3 2" xfId="38168"/>
    <cellStyle name="40% - Accent6 2 4 4 4" xfId="38169"/>
    <cellStyle name="40% - Accent6 2 4 5" xfId="38170"/>
    <cellStyle name="40% - Accent6 2 4 5 2" xfId="38171"/>
    <cellStyle name="40% - Accent6 2 4 5 2 2" xfId="38172"/>
    <cellStyle name="40% - Accent6 2 4 5 3" xfId="38173"/>
    <cellStyle name="40% - Accent6 2 4 6" xfId="38174"/>
    <cellStyle name="40% - Accent6 2 4 6 2" xfId="38175"/>
    <cellStyle name="40% - Accent6 2 4 7" xfId="38176"/>
    <cellStyle name="40% - Accent6 2 5" xfId="38177"/>
    <cellStyle name="40% - Accent6 2 5 2" xfId="38178"/>
    <cellStyle name="40% - Accent6 2 5 2 2" xfId="38179"/>
    <cellStyle name="40% - Accent6 2 5 2 2 2" xfId="38180"/>
    <cellStyle name="40% - Accent6 2 5 2 2 2 2" xfId="38181"/>
    <cellStyle name="40% - Accent6 2 5 2 2 2 2 2" xfId="38182"/>
    <cellStyle name="40% - Accent6 2 5 2 2 2 3" xfId="38183"/>
    <cellStyle name="40% - Accent6 2 5 2 2 3" xfId="38184"/>
    <cellStyle name="40% - Accent6 2 5 2 2 3 2" xfId="38185"/>
    <cellStyle name="40% - Accent6 2 5 2 2 4" xfId="38186"/>
    <cellStyle name="40% - Accent6 2 5 2 3" xfId="38187"/>
    <cellStyle name="40% - Accent6 2 5 2 3 2" xfId="38188"/>
    <cellStyle name="40% - Accent6 2 5 2 3 2 2" xfId="38189"/>
    <cellStyle name="40% - Accent6 2 5 2 3 3" xfId="38190"/>
    <cellStyle name="40% - Accent6 2 5 2 4" xfId="38191"/>
    <cellStyle name="40% - Accent6 2 5 2 4 2" xfId="38192"/>
    <cellStyle name="40% - Accent6 2 5 2 5" xfId="38193"/>
    <cellStyle name="40% - Accent6 2 5 3" xfId="38194"/>
    <cellStyle name="40% - Accent6 2 5 3 2" xfId="38195"/>
    <cellStyle name="40% - Accent6 2 5 3 2 2" xfId="38196"/>
    <cellStyle name="40% - Accent6 2 5 3 2 2 2" xfId="38197"/>
    <cellStyle name="40% - Accent6 2 5 3 2 3" xfId="38198"/>
    <cellStyle name="40% - Accent6 2 5 3 3" xfId="38199"/>
    <cellStyle name="40% - Accent6 2 5 3 3 2" xfId="38200"/>
    <cellStyle name="40% - Accent6 2 5 3 4" xfId="38201"/>
    <cellStyle name="40% - Accent6 2 5 4" xfId="38202"/>
    <cellStyle name="40% - Accent6 2 5 4 2" xfId="38203"/>
    <cellStyle name="40% - Accent6 2 5 4 2 2" xfId="38204"/>
    <cellStyle name="40% - Accent6 2 5 4 3" xfId="38205"/>
    <cellStyle name="40% - Accent6 2 5 5" xfId="38206"/>
    <cellStyle name="40% - Accent6 2 5 5 2" xfId="38207"/>
    <cellStyle name="40% - Accent6 2 5 6" xfId="38208"/>
    <cellStyle name="40% - Accent6 2 6" xfId="38209"/>
    <cellStyle name="40% - Accent6 2 6 2" xfId="38210"/>
    <cellStyle name="40% - Accent6 2 6 2 2" xfId="38211"/>
    <cellStyle name="40% - Accent6 2 6 2 2 2" xfId="38212"/>
    <cellStyle name="40% - Accent6 2 6 2 2 2 2" xfId="38213"/>
    <cellStyle name="40% - Accent6 2 6 2 2 3" xfId="38214"/>
    <cellStyle name="40% - Accent6 2 6 2 3" xfId="38215"/>
    <cellStyle name="40% - Accent6 2 6 2 3 2" xfId="38216"/>
    <cellStyle name="40% - Accent6 2 6 2 4" xfId="38217"/>
    <cellStyle name="40% - Accent6 2 6 3" xfId="38218"/>
    <cellStyle name="40% - Accent6 2 6 3 2" xfId="38219"/>
    <cellStyle name="40% - Accent6 2 6 3 2 2" xfId="38220"/>
    <cellStyle name="40% - Accent6 2 6 3 3" xfId="38221"/>
    <cellStyle name="40% - Accent6 2 6 4" xfId="38222"/>
    <cellStyle name="40% - Accent6 2 6 4 2" xfId="38223"/>
    <cellStyle name="40% - Accent6 2 6 5" xfId="38224"/>
    <cellStyle name="40% - Accent6 2 7" xfId="38225"/>
    <cellStyle name="40% - Accent6 2 7 2" xfId="38226"/>
    <cellStyle name="40% - Accent6 2 7 2 2" xfId="38227"/>
    <cellStyle name="40% - Accent6 2 7 2 2 2" xfId="38228"/>
    <cellStyle name="40% - Accent6 2 7 2 3" xfId="38229"/>
    <cellStyle name="40% - Accent6 2 7 3" xfId="38230"/>
    <cellStyle name="40% - Accent6 2 7 3 2" xfId="38231"/>
    <cellStyle name="40% - Accent6 2 7 4" xfId="38232"/>
    <cellStyle name="40% - Accent6 2 8" xfId="38233"/>
    <cellStyle name="40% - Accent6 2 8 2" xfId="38234"/>
    <cellStyle name="40% - Accent6 2 8 2 2" xfId="38235"/>
    <cellStyle name="40% - Accent6 2 8 3" xfId="38236"/>
    <cellStyle name="40% - Accent6 2 9" xfId="38237"/>
    <cellStyle name="40% - Accent6 2 9 2" xfId="38238"/>
    <cellStyle name="40% - Accent6 20" xfId="38239"/>
    <cellStyle name="40% - Accent6 20 2" xfId="38240"/>
    <cellStyle name="40% - Accent6 20 2 2" xfId="38241"/>
    <cellStyle name="40% - Accent6 20 2 2 2" xfId="38242"/>
    <cellStyle name="40% - Accent6 20 2 2 2 2" xfId="38243"/>
    <cellStyle name="40% - Accent6 20 2 2 3" xfId="38244"/>
    <cellStyle name="40% - Accent6 20 2 3" xfId="38245"/>
    <cellStyle name="40% - Accent6 20 2 3 2" xfId="38246"/>
    <cellStyle name="40% - Accent6 20 2 4" xfId="38247"/>
    <cellStyle name="40% - Accent6 20 3" xfId="38248"/>
    <cellStyle name="40% - Accent6 20 3 2" xfId="38249"/>
    <cellStyle name="40% - Accent6 20 3 2 2" xfId="38250"/>
    <cellStyle name="40% - Accent6 20 3 3" xfId="38251"/>
    <cellStyle name="40% - Accent6 20 4" xfId="38252"/>
    <cellStyle name="40% - Accent6 20 4 2" xfId="38253"/>
    <cellStyle name="40% - Accent6 20 5" xfId="38254"/>
    <cellStyle name="40% - Accent6 21" xfId="38255"/>
    <cellStyle name="40% - Accent6 21 2" xfId="38256"/>
    <cellStyle name="40% - Accent6 21 2 2" xfId="38257"/>
    <cellStyle name="40% - Accent6 21 2 2 2" xfId="38258"/>
    <cellStyle name="40% - Accent6 21 2 3" xfId="38259"/>
    <cellStyle name="40% - Accent6 21 3" xfId="38260"/>
    <cellStyle name="40% - Accent6 21 3 2" xfId="38261"/>
    <cellStyle name="40% - Accent6 21 4" xfId="38262"/>
    <cellStyle name="40% - Accent6 22" xfId="38263"/>
    <cellStyle name="40% - Accent6 22 2" xfId="38264"/>
    <cellStyle name="40% - Accent6 22 2 2" xfId="38265"/>
    <cellStyle name="40% - Accent6 22 3" xfId="38266"/>
    <cellStyle name="40% - Accent6 23" xfId="38267"/>
    <cellStyle name="40% - Accent6 23 2" xfId="38268"/>
    <cellStyle name="40% - Accent6 24" xfId="38269"/>
    <cellStyle name="40% - Accent6 3" xfId="38270"/>
    <cellStyle name="40% - Accent6 3 10" xfId="38271"/>
    <cellStyle name="40% - Accent6 3 2" xfId="38272"/>
    <cellStyle name="40% - Accent6 3 2 2" xfId="38273"/>
    <cellStyle name="40% - Accent6 3 2 2 2" xfId="38274"/>
    <cellStyle name="40% - Accent6 3 2 2 2 2" xfId="38275"/>
    <cellStyle name="40% - Accent6 3 2 2 2 2 2" xfId="38276"/>
    <cellStyle name="40% - Accent6 3 2 2 2 2 2 2" xfId="38277"/>
    <cellStyle name="40% - Accent6 3 2 2 2 2 2 2 2" xfId="38278"/>
    <cellStyle name="40% - Accent6 3 2 2 2 2 2 2 2 2" xfId="38279"/>
    <cellStyle name="40% - Accent6 3 2 2 2 2 2 2 2 2 2" xfId="38280"/>
    <cellStyle name="40% - Accent6 3 2 2 2 2 2 2 2 3" xfId="38281"/>
    <cellStyle name="40% - Accent6 3 2 2 2 2 2 2 3" xfId="38282"/>
    <cellStyle name="40% - Accent6 3 2 2 2 2 2 2 3 2" xfId="38283"/>
    <cellStyle name="40% - Accent6 3 2 2 2 2 2 2 4" xfId="38284"/>
    <cellStyle name="40% - Accent6 3 2 2 2 2 2 3" xfId="38285"/>
    <cellStyle name="40% - Accent6 3 2 2 2 2 2 3 2" xfId="38286"/>
    <cellStyle name="40% - Accent6 3 2 2 2 2 2 3 2 2" xfId="38287"/>
    <cellStyle name="40% - Accent6 3 2 2 2 2 2 3 3" xfId="38288"/>
    <cellStyle name="40% - Accent6 3 2 2 2 2 2 4" xfId="38289"/>
    <cellStyle name="40% - Accent6 3 2 2 2 2 2 4 2" xfId="38290"/>
    <cellStyle name="40% - Accent6 3 2 2 2 2 2 5" xfId="38291"/>
    <cellStyle name="40% - Accent6 3 2 2 2 2 3" xfId="38292"/>
    <cellStyle name="40% - Accent6 3 2 2 2 2 3 2" xfId="38293"/>
    <cellStyle name="40% - Accent6 3 2 2 2 2 3 2 2" xfId="38294"/>
    <cellStyle name="40% - Accent6 3 2 2 2 2 3 2 2 2" xfId="38295"/>
    <cellStyle name="40% - Accent6 3 2 2 2 2 3 2 3" xfId="38296"/>
    <cellStyle name="40% - Accent6 3 2 2 2 2 3 3" xfId="38297"/>
    <cellStyle name="40% - Accent6 3 2 2 2 2 3 3 2" xfId="38298"/>
    <cellStyle name="40% - Accent6 3 2 2 2 2 3 4" xfId="38299"/>
    <cellStyle name="40% - Accent6 3 2 2 2 2 4" xfId="38300"/>
    <cellStyle name="40% - Accent6 3 2 2 2 2 4 2" xfId="38301"/>
    <cellStyle name="40% - Accent6 3 2 2 2 2 4 2 2" xfId="38302"/>
    <cellStyle name="40% - Accent6 3 2 2 2 2 4 3" xfId="38303"/>
    <cellStyle name="40% - Accent6 3 2 2 2 2 5" xfId="38304"/>
    <cellStyle name="40% - Accent6 3 2 2 2 2 5 2" xfId="38305"/>
    <cellStyle name="40% - Accent6 3 2 2 2 2 6" xfId="38306"/>
    <cellStyle name="40% - Accent6 3 2 2 2 3" xfId="38307"/>
    <cellStyle name="40% - Accent6 3 2 2 2 3 2" xfId="38308"/>
    <cellStyle name="40% - Accent6 3 2 2 2 3 2 2" xfId="38309"/>
    <cellStyle name="40% - Accent6 3 2 2 2 3 2 2 2" xfId="38310"/>
    <cellStyle name="40% - Accent6 3 2 2 2 3 2 2 2 2" xfId="38311"/>
    <cellStyle name="40% - Accent6 3 2 2 2 3 2 2 3" xfId="38312"/>
    <cellStyle name="40% - Accent6 3 2 2 2 3 2 3" xfId="38313"/>
    <cellStyle name="40% - Accent6 3 2 2 2 3 2 3 2" xfId="38314"/>
    <cellStyle name="40% - Accent6 3 2 2 2 3 2 4" xfId="38315"/>
    <cellStyle name="40% - Accent6 3 2 2 2 3 3" xfId="38316"/>
    <cellStyle name="40% - Accent6 3 2 2 2 3 3 2" xfId="38317"/>
    <cellStyle name="40% - Accent6 3 2 2 2 3 3 2 2" xfId="38318"/>
    <cellStyle name="40% - Accent6 3 2 2 2 3 3 3" xfId="38319"/>
    <cellStyle name="40% - Accent6 3 2 2 2 3 4" xfId="38320"/>
    <cellStyle name="40% - Accent6 3 2 2 2 3 4 2" xfId="38321"/>
    <cellStyle name="40% - Accent6 3 2 2 2 3 5" xfId="38322"/>
    <cellStyle name="40% - Accent6 3 2 2 2 4" xfId="38323"/>
    <cellStyle name="40% - Accent6 3 2 2 2 4 2" xfId="38324"/>
    <cellStyle name="40% - Accent6 3 2 2 2 4 2 2" xfId="38325"/>
    <cellStyle name="40% - Accent6 3 2 2 2 4 2 2 2" xfId="38326"/>
    <cellStyle name="40% - Accent6 3 2 2 2 4 2 3" xfId="38327"/>
    <cellStyle name="40% - Accent6 3 2 2 2 4 3" xfId="38328"/>
    <cellStyle name="40% - Accent6 3 2 2 2 4 3 2" xfId="38329"/>
    <cellStyle name="40% - Accent6 3 2 2 2 4 4" xfId="38330"/>
    <cellStyle name="40% - Accent6 3 2 2 2 5" xfId="38331"/>
    <cellStyle name="40% - Accent6 3 2 2 2 5 2" xfId="38332"/>
    <cellStyle name="40% - Accent6 3 2 2 2 5 2 2" xfId="38333"/>
    <cellStyle name="40% - Accent6 3 2 2 2 5 3" xfId="38334"/>
    <cellStyle name="40% - Accent6 3 2 2 2 6" xfId="38335"/>
    <cellStyle name="40% - Accent6 3 2 2 2 6 2" xfId="38336"/>
    <cellStyle name="40% - Accent6 3 2 2 2 7" xfId="38337"/>
    <cellStyle name="40% - Accent6 3 2 2 3" xfId="38338"/>
    <cellStyle name="40% - Accent6 3 2 2 3 2" xfId="38339"/>
    <cellStyle name="40% - Accent6 3 2 2 3 2 2" xfId="38340"/>
    <cellStyle name="40% - Accent6 3 2 2 3 2 2 2" xfId="38341"/>
    <cellStyle name="40% - Accent6 3 2 2 3 2 2 2 2" xfId="38342"/>
    <cellStyle name="40% - Accent6 3 2 2 3 2 2 2 2 2" xfId="38343"/>
    <cellStyle name="40% - Accent6 3 2 2 3 2 2 2 3" xfId="38344"/>
    <cellStyle name="40% - Accent6 3 2 2 3 2 2 3" xfId="38345"/>
    <cellStyle name="40% - Accent6 3 2 2 3 2 2 3 2" xfId="38346"/>
    <cellStyle name="40% - Accent6 3 2 2 3 2 2 4" xfId="38347"/>
    <cellStyle name="40% - Accent6 3 2 2 3 2 3" xfId="38348"/>
    <cellStyle name="40% - Accent6 3 2 2 3 2 3 2" xfId="38349"/>
    <cellStyle name="40% - Accent6 3 2 2 3 2 3 2 2" xfId="38350"/>
    <cellStyle name="40% - Accent6 3 2 2 3 2 3 3" xfId="38351"/>
    <cellStyle name="40% - Accent6 3 2 2 3 2 4" xfId="38352"/>
    <cellStyle name="40% - Accent6 3 2 2 3 2 4 2" xfId="38353"/>
    <cellStyle name="40% - Accent6 3 2 2 3 2 5" xfId="38354"/>
    <cellStyle name="40% - Accent6 3 2 2 3 3" xfId="38355"/>
    <cellStyle name="40% - Accent6 3 2 2 3 3 2" xfId="38356"/>
    <cellStyle name="40% - Accent6 3 2 2 3 3 2 2" xfId="38357"/>
    <cellStyle name="40% - Accent6 3 2 2 3 3 2 2 2" xfId="38358"/>
    <cellStyle name="40% - Accent6 3 2 2 3 3 2 3" xfId="38359"/>
    <cellStyle name="40% - Accent6 3 2 2 3 3 3" xfId="38360"/>
    <cellStyle name="40% - Accent6 3 2 2 3 3 3 2" xfId="38361"/>
    <cellStyle name="40% - Accent6 3 2 2 3 3 4" xfId="38362"/>
    <cellStyle name="40% - Accent6 3 2 2 3 4" xfId="38363"/>
    <cellStyle name="40% - Accent6 3 2 2 3 4 2" xfId="38364"/>
    <cellStyle name="40% - Accent6 3 2 2 3 4 2 2" xfId="38365"/>
    <cellStyle name="40% - Accent6 3 2 2 3 4 3" xfId="38366"/>
    <cellStyle name="40% - Accent6 3 2 2 3 5" xfId="38367"/>
    <cellStyle name="40% - Accent6 3 2 2 3 5 2" xfId="38368"/>
    <cellStyle name="40% - Accent6 3 2 2 3 6" xfId="38369"/>
    <cellStyle name="40% - Accent6 3 2 2 4" xfId="38370"/>
    <cellStyle name="40% - Accent6 3 2 2 4 2" xfId="38371"/>
    <cellStyle name="40% - Accent6 3 2 2 4 2 2" xfId="38372"/>
    <cellStyle name="40% - Accent6 3 2 2 4 2 2 2" xfId="38373"/>
    <cellStyle name="40% - Accent6 3 2 2 4 2 2 2 2" xfId="38374"/>
    <cellStyle name="40% - Accent6 3 2 2 4 2 2 3" xfId="38375"/>
    <cellStyle name="40% - Accent6 3 2 2 4 2 3" xfId="38376"/>
    <cellStyle name="40% - Accent6 3 2 2 4 2 3 2" xfId="38377"/>
    <cellStyle name="40% - Accent6 3 2 2 4 2 4" xfId="38378"/>
    <cellStyle name="40% - Accent6 3 2 2 4 3" xfId="38379"/>
    <cellStyle name="40% - Accent6 3 2 2 4 3 2" xfId="38380"/>
    <cellStyle name="40% - Accent6 3 2 2 4 3 2 2" xfId="38381"/>
    <cellStyle name="40% - Accent6 3 2 2 4 3 3" xfId="38382"/>
    <cellStyle name="40% - Accent6 3 2 2 4 4" xfId="38383"/>
    <cellStyle name="40% - Accent6 3 2 2 4 4 2" xfId="38384"/>
    <cellStyle name="40% - Accent6 3 2 2 4 5" xfId="38385"/>
    <cellStyle name="40% - Accent6 3 2 2 5" xfId="38386"/>
    <cellStyle name="40% - Accent6 3 2 2 5 2" xfId="38387"/>
    <cellStyle name="40% - Accent6 3 2 2 5 2 2" xfId="38388"/>
    <cellStyle name="40% - Accent6 3 2 2 5 2 2 2" xfId="38389"/>
    <cellStyle name="40% - Accent6 3 2 2 5 2 3" xfId="38390"/>
    <cellStyle name="40% - Accent6 3 2 2 5 3" xfId="38391"/>
    <cellStyle name="40% - Accent6 3 2 2 5 3 2" xfId="38392"/>
    <cellStyle name="40% - Accent6 3 2 2 5 4" xfId="38393"/>
    <cellStyle name="40% - Accent6 3 2 2 6" xfId="38394"/>
    <cellStyle name="40% - Accent6 3 2 2 6 2" xfId="38395"/>
    <cellStyle name="40% - Accent6 3 2 2 6 2 2" xfId="38396"/>
    <cellStyle name="40% - Accent6 3 2 2 6 3" xfId="38397"/>
    <cellStyle name="40% - Accent6 3 2 2 7" xfId="38398"/>
    <cellStyle name="40% - Accent6 3 2 2 7 2" xfId="38399"/>
    <cellStyle name="40% - Accent6 3 2 2 8" xfId="38400"/>
    <cellStyle name="40% - Accent6 3 2 3" xfId="38401"/>
    <cellStyle name="40% - Accent6 3 2 3 2" xfId="38402"/>
    <cellStyle name="40% - Accent6 3 2 3 2 2" xfId="38403"/>
    <cellStyle name="40% - Accent6 3 2 3 2 2 2" xfId="38404"/>
    <cellStyle name="40% - Accent6 3 2 3 2 2 2 2" xfId="38405"/>
    <cellStyle name="40% - Accent6 3 2 3 2 2 2 2 2" xfId="38406"/>
    <cellStyle name="40% - Accent6 3 2 3 2 2 2 2 2 2" xfId="38407"/>
    <cellStyle name="40% - Accent6 3 2 3 2 2 2 2 3" xfId="38408"/>
    <cellStyle name="40% - Accent6 3 2 3 2 2 2 3" xfId="38409"/>
    <cellStyle name="40% - Accent6 3 2 3 2 2 2 3 2" xfId="38410"/>
    <cellStyle name="40% - Accent6 3 2 3 2 2 2 4" xfId="38411"/>
    <cellStyle name="40% - Accent6 3 2 3 2 2 3" xfId="38412"/>
    <cellStyle name="40% - Accent6 3 2 3 2 2 3 2" xfId="38413"/>
    <cellStyle name="40% - Accent6 3 2 3 2 2 3 2 2" xfId="38414"/>
    <cellStyle name="40% - Accent6 3 2 3 2 2 3 3" xfId="38415"/>
    <cellStyle name="40% - Accent6 3 2 3 2 2 4" xfId="38416"/>
    <cellStyle name="40% - Accent6 3 2 3 2 2 4 2" xfId="38417"/>
    <cellStyle name="40% - Accent6 3 2 3 2 2 5" xfId="38418"/>
    <cellStyle name="40% - Accent6 3 2 3 2 3" xfId="38419"/>
    <cellStyle name="40% - Accent6 3 2 3 2 3 2" xfId="38420"/>
    <cellStyle name="40% - Accent6 3 2 3 2 3 2 2" xfId="38421"/>
    <cellStyle name="40% - Accent6 3 2 3 2 3 2 2 2" xfId="38422"/>
    <cellStyle name="40% - Accent6 3 2 3 2 3 2 3" xfId="38423"/>
    <cellStyle name="40% - Accent6 3 2 3 2 3 3" xfId="38424"/>
    <cellStyle name="40% - Accent6 3 2 3 2 3 3 2" xfId="38425"/>
    <cellStyle name="40% - Accent6 3 2 3 2 3 4" xfId="38426"/>
    <cellStyle name="40% - Accent6 3 2 3 2 4" xfId="38427"/>
    <cellStyle name="40% - Accent6 3 2 3 2 4 2" xfId="38428"/>
    <cellStyle name="40% - Accent6 3 2 3 2 4 2 2" xfId="38429"/>
    <cellStyle name="40% - Accent6 3 2 3 2 4 3" xfId="38430"/>
    <cellStyle name="40% - Accent6 3 2 3 2 5" xfId="38431"/>
    <cellStyle name="40% - Accent6 3 2 3 2 5 2" xfId="38432"/>
    <cellStyle name="40% - Accent6 3 2 3 2 6" xfId="38433"/>
    <cellStyle name="40% - Accent6 3 2 3 3" xfId="38434"/>
    <cellStyle name="40% - Accent6 3 2 3 3 2" xfId="38435"/>
    <cellStyle name="40% - Accent6 3 2 3 3 2 2" xfId="38436"/>
    <cellStyle name="40% - Accent6 3 2 3 3 2 2 2" xfId="38437"/>
    <cellStyle name="40% - Accent6 3 2 3 3 2 2 2 2" xfId="38438"/>
    <cellStyle name="40% - Accent6 3 2 3 3 2 2 3" xfId="38439"/>
    <cellStyle name="40% - Accent6 3 2 3 3 2 3" xfId="38440"/>
    <cellStyle name="40% - Accent6 3 2 3 3 2 3 2" xfId="38441"/>
    <cellStyle name="40% - Accent6 3 2 3 3 2 4" xfId="38442"/>
    <cellStyle name="40% - Accent6 3 2 3 3 3" xfId="38443"/>
    <cellStyle name="40% - Accent6 3 2 3 3 3 2" xfId="38444"/>
    <cellStyle name="40% - Accent6 3 2 3 3 3 2 2" xfId="38445"/>
    <cellStyle name="40% - Accent6 3 2 3 3 3 3" xfId="38446"/>
    <cellStyle name="40% - Accent6 3 2 3 3 4" xfId="38447"/>
    <cellStyle name="40% - Accent6 3 2 3 3 4 2" xfId="38448"/>
    <cellStyle name="40% - Accent6 3 2 3 3 5" xfId="38449"/>
    <cellStyle name="40% - Accent6 3 2 3 4" xfId="38450"/>
    <cellStyle name="40% - Accent6 3 2 3 4 2" xfId="38451"/>
    <cellStyle name="40% - Accent6 3 2 3 4 2 2" xfId="38452"/>
    <cellStyle name="40% - Accent6 3 2 3 4 2 2 2" xfId="38453"/>
    <cellStyle name="40% - Accent6 3 2 3 4 2 3" xfId="38454"/>
    <cellStyle name="40% - Accent6 3 2 3 4 3" xfId="38455"/>
    <cellStyle name="40% - Accent6 3 2 3 4 3 2" xfId="38456"/>
    <cellStyle name="40% - Accent6 3 2 3 4 4" xfId="38457"/>
    <cellStyle name="40% - Accent6 3 2 3 5" xfId="38458"/>
    <cellStyle name="40% - Accent6 3 2 3 5 2" xfId="38459"/>
    <cellStyle name="40% - Accent6 3 2 3 5 2 2" xfId="38460"/>
    <cellStyle name="40% - Accent6 3 2 3 5 3" xfId="38461"/>
    <cellStyle name="40% - Accent6 3 2 3 6" xfId="38462"/>
    <cellStyle name="40% - Accent6 3 2 3 6 2" xfId="38463"/>
    <cellStyle name="40% - Accent6 3 2 3 7" xfId="38464"/>
    <cellStyle name="40% - Accent6 3 2 4" xfId="38465"/>
    <cellStyle name="40% - Accent6 3 2 4 2" xfId="38466"/>
    <cellStyle name="40% - Accent6 3 2 4 2 2" xfId="38467"/>
    <cellStyle name="40% - Accent6 3 2 4 2 2 2" xfId="38468"/>
    <cellStyle name="40% - Accent6 3 2 4 2 2 2 2" xfId="38469"/>
    <cellStyle name="40% - Accent6 3 2 4 2 2 2 2 2" xfId="38470"/>
    <cellStyle name="40% - Accent6 3 2 4 2 2 2 3" xfId="38471"/>
    <cellStyle name="40% - Accent6 3 2 4 2 2 3" xfId="38472"/>
    <cellStyle name="40% - Accent6 3 2 4 2 2 3 2" xfId="38473"/>
    <cellStyle name="40% - Accent6 3 2 4 2 2 4" xfId="38474"/>
    <cellStyle name="40% - Accent6 3 2 4 2 3" xfId="38475"/>
    <cellStyle name="40% - Accent6 3 2 4 2 3 2" xfId="38476"/>
    <cellStyle name="40% - Accent6 3 2 4 2 3 2 2" xfId="38477"/>
    <cellStyle name="40% - Accent6 3 2 4 2 3 3" xfId="38478"/>
    <cellStyle name="40% - Accent6 3 2 4 2 4" xfId="38479"/>
    <cellStyle name="40% - Accent6 3 2 4 2 4 2" xfId="38480"/>
    <cellStyle name="40% - Accent6 3 2 4 2 5" xfId="38481"/>
    <cellStyle name="40% - Accent6 3 2 4 3" xfId="38482"/>
    <cellStyle name="40% - Accent6 3 2 4 3 2" xfId="38483"/>
    <cellStyle name="40% - Accent6 3 2 4 3 2 2" xfId="38484"/>
    <cellStyle name="40% - Accent6 3 2 4 3 2 2 2" xfId="38485"/>
    <cellStyle name="40% - Accent6 3 2 4 3 2 3" xfId="38486"/>
    <cellStyle name="40% - Accent6 3 2 4 3 3" xfId="38487"/>
    <cellStyle name="40% - Accent6 3 2 4 3 3 2" xfId="38488"/>
    <cellStyle name="40% - Accent6 3 2 4 3 4" xfId="38489"/>
    <cellStyle name="40% - Accent6 3 2 4 4" xfId="38490"/>
    <cellStyle name="40% - Accent6 3 2 4 4 2" xfId="38491"/>
    <cellStyle name="40% - Accent6 3 2 4 4 2 2" xfId="38492"/>
    <cellStyle name="40% - Accent6 3 2 4 4 3" xfId="38493"/>
    <cellStyle name="40% - Accent6 3 2 4 5" xfId="38494"/>
    <cellStyle name="40% - Accent6 3 2 4 5 2" xfId="38495"/>
    <cellStyle name="40% - Accent6 3 2 4 6" xfId="38496"/>
    <cellStyle name="40% - Accent6 3 2 5" xfId="38497"/>
    <cellStyle name="40% - Accent6 3 2 5 2" xfId="38498"/>
    <cellStyle name="40% - Accent6 3 2 5 2 2" xfId="38499"/>
    <cellStyle name="40% - Accent6 3 2 5 2 2 2" xfId="38500"/>
    <cellStyle name="40% - Accent6 3 2 5 2 2 2 2" xfId="38501"/>
    <cellStyle name="40% - Accent6 3 2 5 2 2 3" xfId="38502"/>
    <cellStyle name="40% - Accent6 3 2 5 2 3" xfId="38503"/>
    <cellStyle name="40% - Accent6 3 2 5 2 3 2" xfId="38504"/>
    <cellStyle name="40% - Accent6 3 2 5 2 4" xfId="38505"/>
    <cellStyle name="40% - Accent6 3 2 5 3" xfId="38506"/>
    <cellStyle name="40% - Accent6 3 2 5 3 2" xfId="38507"/>
    <cellStyle name="40% - Accent6 3 2 5 3 2 2" xfId="38508"/>
    <cellStyle name="40% - Accent6 3 2 5 3 3" xfId="38509"/>
    <cellStyle name="40% - Accent6 3 2 5 4" xfId="38510"/>
    <cellStyle name="40% - Accent6 3 2 5 4 2" xfId="38511"/>
    <cellStyle name="40% - Accent6 3 2 5 5" xfId="38512"/>
    <cellStyle name="40% - Accent6 3 2 6" xfId="38513"/>
    <cellStyle name="40% - Accent6 3 2 6 2" xfId="38514"/>
    <cellStyle name="40% - Accent6 3 2 6 2 2" xfId="38515"/>
    <cellStyle name="40% - Accent6 3 2 6 2 2 2" xfId="38516"/>
    <cellStyle name="40% - Accent6 3 2 6 2 3" xfId="38517"/>
    <cellStyle name="40% - Accent6 3 2 6 3" xfId="38518"/>
    <cellStyle name="40% - Accent6 3 2 6 3 2" xfId="38519"/>
    <cellStyle name="40% - Accent6 3 2 6 4" xfId="38520"/>
    <cellStyle name="40% - Accent6 3 2 7" xfId="38521"/>
    <cellStyle name="40% - Accent6 3 2 7 2" xfId="38522"/>
    <cellStyle name="40% - Accent6 3 2 7 2 2" xfId="38523"/>
    <cellStyle name="40% - Accent6 3 2 7 3" xfId="38524"/>
    <cellStyle name="40% - Accent6 3 2 8" xfId="38525"/>
    <cellStyle name="40% - Accent6 3 2 8 2" xfId="38526"/>
    <cellStyle name="40% - Accent6 3 2 9" xfId="38527"/>
    <cellStyle name="40% - Accent6 3 3" xfId="38528"/>
    <cellStyle name="40% - Accent6 3 3 2" xfId="38529"/>
    <cellStyle name="40% - Accent6 3 3 2 2" xfId="38530"/>
    <cellStyle name="40% - Accent6 3 3 2 2 2" xfId="38531"/>
    <cellStyle name="40% - Accent6 3 3 2 2 2 2" xfId="38532"/>
    <cellStyle name="40% - Accent6 3 3 2 2 2 2 2" xfId="38533"/>
    <cellStyle name="40% - Accent6 3 3 2 2 2 2 2 2" xfId="38534"/>
    <cellStyle name="40% - Accent6 3 3 2 2 2 2 2 2 2" xfId="38535"/>
    <cellStyle name="40% - Accent6 3 3 2 2 2 2 2 3" xfId="38536"/>
    <cellStyle name="40% - Accent6 3 3 2 2 2 2 3" xfId="38537"/>
    <cellStyle name="40% - Accent6 3 3 2 2 2 2 3 2" xfId="38538"/>
    <cellStyle name="40% - Accent6 3 3 2 2 2 2 4" xfId="38539"/>
    <cellStyle name="40% - Accent6 3 3 2 2 2 3" xfId="38540"/>
    <cellStyle name="40% - Accent6 3 3 2 2 2 3 2" xfId="38541"/>
    <cellStyle name="40% - Accent6 3 3 2 2 2 3 2 2" xfId="38542"/>
    <cellStyle name="40% - Accent6 3 3 2 2 2 3 3" xfId="38543"/>
    <cellStyle name="40% - Accent6 3 3 2 2 2 4" xfId="38544"/>
    <cellStyle name="40% - Accent6 3 3 2 2 2 4 2" xfId="38545"/>
    <cellStyle name="40% - Accent6 3 3 2 2 2 5" xfId="38546"/>
    <cellStyle name="40% - Accent6 3 3 2 2 3" xfId="38547"/>
    <cellStyle name="40% - Accent6 3 3 2 2 3 2" xfId="38548"/>
    <cellStyle name="40% - Accent6 3 3 2 2 3 2 2" xfId="38549"/>
    <cellStyle name="40% - Accent6 3 3 2 2 3 2 2 2" xfId="38550"/>
    <cellStyle name="40% - Accent6 3 3 2 2 3 2 3" xfId="38551"/>
    <cellStyle name="40% - Accent6 3 3 2 2 3 3" xfId="38552"/>
    <cellStyle name="40% - Accent6 3 3 2 2 3 3 2" xfId="38553"/>
    <cellStyle name="40% - Accent6 3 3 2 2 3 4" xfId="38554"/>
    <cellStyle name="40% - Accent6 3 3 2 2 4" xfId="38555"/>
    <cellStyle name="40% - Accent6 3 3 2 2 4 2" xfId="38556"/>
    <cellStyle name="40% - Accent6 3 3 2 2 4 2 2" xfId="38557"/>
    <cellStyle name="40% - Accent6 3 3 2 2 4 3" xfId="38558"/>
    <cellStyle name="40% - Accent6 3 3 2 2 5" xfId="38559"/>
    <cellStyle name="40% - Accent6 3 3 2 2 5 2" xfId="38560"/>
    <cellStyle name="40% - Accent6 3 3 2 2 6" xfId="38561"/>
    <cellStyle name="40% - Accent6 3 3 2 3" xfId="38562"/>
    <cellStyle name="40% - Accent6 3 3 2 3 2" xfId="38563"/>
    <cellStyle name="40% - Accent6 3 3 2 3 2 2" xfId="38564"/>
    <cellStyle name="40% - Accent6 3 3 2 3 2 2 2" xfId="38565"/>
    <cellStyle name="40% - Accent6 3 3 2 3 2 2 2 2" xfId="38566"/>
    <cellStyle name="40% - Accent6 3 3 2 3 2 2 3" xfId="38567"/>
    <cellStyle name="40% - Accent6 3 3 2 3 2 3" xfId="38568"/>
    <cellStyle name="40% - Accent6 3 3 2 3 2 3 2" xfId="38569"/>
    <cellStyle name="40% - Accent6 3 3 2 3 2 4" xfId="38570"/>
    <cellStyle name="40% - Accent6 3 3 2 3 3" xfId="38571"/>
    <cellStyle name="40% - Accent6 3 3 2 3 3 2" xfId="38572"/>
    <cellStyle name="40% - Accent6 3 3 2 3 3 2 2" xfId="38573"/>
    <cellStyle name="40% - Accent6 3 3 2 3 3 3" xfId="38574"/>
    <cellStyle name="40% - Accent6 3 3 2 3 4" xfId="38575"/>
    <cellStyle name="40% - Accent6 3 3 2 3 4 2" xfId="38576"/>
    <cellStyle name="40% - Accent6 3 3 2 3 5" xfId="38577"/>
    <cellStyle name="40% - Accent6 3 3 2 4" xfId="38578"/>
    <cellStyle name="40% - Accent6 3 3 2 4 2" xfId="38579"/>
    <cellStyle name="40% - Accent6 3 3 2 4 2 2" xfId="38580"/>
    <cellStyle name="40% - Accent6 3 3 2 4 2 2 2" xfId="38581"/>
    <cellStyle name="40% - Accent6 3 3 2 4 2 3" xfId="38582"/>
    <cellStyle name="40% - Accent6 3 3 2 4 3" xfId="38583"/>
    <cellStyle name="40% - Accent6 3 3 2 4 3 2" xfId="38584"/>
    <cellStyle name="40% - Accent6 3 3 2 4 4" xfId="38585"/>
    <cellStyle name="40% - Accent6 3 3 2 5" xfId="38586"/>
    <cellStyle name="40% - Accent6 3 3 2 5 2" xfId="38587"/>
    <cellStyle name="40% - Accent6 3 3 2 5 2 2" xfId="38588"/>
    <cellStyle name="40% - Accent6 3 3 2 5 3" xfId="38589"/>
    <cellStyle name="40% - Accent6 3 3 2 6" xfId="38590"/>
    <cellStyle name="40% - Accent6 3 3 2 6 2" xfId="38591"/>
    <cellStyle name="40% - Accent6 3 3 2 7" xfId="38592"/>
    <cellStyle name="40% - Accent6 3 3 3" xfId="38593"/>
    <cellStyle name="40% - Accent6 3 3 3 2" xfId="38594"/>
    <cellStyle name="40% - Accent6 3 3 3 2 2" xfId="38595"/>
    <cellStyle name="40% - Accent6 3 3 3 2 2 2" xfId="38596"/>
    <cellStyle name="40% - Accent6 3 3 3 2 2 2 2" xfId="38597"/>
    <cellStyle name="40% - Accent6 3 3 3 2 2 2 2 2" xfId="38598"/>
    <cellStyle name="40% - Accent6 3 3 3 2 2 2 3" xfId="38599"/>
    <cellStyle name="40% - Accent6 3 3 3 2 2 3" xfId="38600"/>
    <cellStyle name="40% - Accent6 3 3 3 2 2 3 2" xfId="38601"/>
    <cellStyle name="40% - Accent6 3 3 3 2 2 4" xfId="38602"/>
    <cellStyle name="40% - Accent6 3 3 3 2 3" xfId="38603"/>
    <cellStyle name="40% - Accent6 3 3 3 2 3 2" xfId="38604"/>
    <cellStyle name="40% - Accent6 3 3 3 2 3 2 2" xfId="38605"/>
    <cellStyle name="40% - Accent6 3 3 3 2 3 3" xfId="38606"/>
    <cellStyle name="40% - Accent6 3 3 3 2 4" xfId="38607"/>
    <cellStyle name="40% - Accent6 3 3 3 2 4 2" xfId="38608"/>
    <cellStyle name="40% - Accent6 3 3 3 2 5" xfId="38609"/>
    <cellStyle name="40% - Accent6 3 3 3 3" xfId="38610"/>
    <cellStyle name="40% - Accent6 3 3 3 3 2" xfId="38611"/>
    <cellStyle name="40% - Accent6 3 3 3 3 2 2" xfId="38612"/>
    <cellStyle name="40% - Accent6 3 3 3 3 2 2 2" xfId="38613"/>
    <cellStyle name="40% - Accent6 3 3 3 3 2 3" xfId="38614"/>
    <cellStyle name="40% - Accent6 3 3 3 3 3" xfId="38615"/>
    <cellStyle name="40% - Accent6 3 3 3 3 3 2" xfId="38616"/>
    <cellStyle name="40% - Accent6 3 3 3 3 4" xfId="38617"/>
    <cellStyle name="40% - Accent6 3 3 3 4" xfId="38618"/>
    <cellStyle name="40% - Accent6 3 3 3 4 2" xfId="38619"/>
    <cellStyle name="40% - Accent6 3 3 3 4 2 2" xfId="38620"/>
    <cellStyle name="40% - Accent6 3 3 3 4 3" xfId="38621"/>
    <cellStyle name="40% - Accent6 3 3 3 5" xfId="38622"/>
    <cellStyle name="40% - Accent6 3 3 3 5 2" xfId="38623"/>
    <cellStyle name="40% - Accent6 3 3 3 6" xfId="38624"/>
    <cellStyle name="40% - Accent6 3 3 4" xfId="38625"/>
    <cellStyle name="40% - Accent6 3 3 4 2" xfId="38626"/>
    <cellStyle name="40% - Accent6 3 3 4 2 2" xfId="38627"/>
    <cellStyle name="40% - Accent6 3 3 4 2 2 2" xfId="38628"/>
    <cellStyle name="40% - Accent6 3 3 4 2 2 2 2" xfId="38629"/>
    <cellStyle name="40% - Accent6 3 3 4 2 2 3" xfId="38630"/>
    <cellStyle name="40% - Accent6 3 3 4 2 3" xfId="38631"/>
    <cellStyle name="40% - Accent6 3 3 4 2 3 2" xfId="38632"/>
    <cellStyle name="40% - Accent6 3 3 4 2 4" xfId="38633"/>
    <cellStyle name="40% - Accent6 3 3 4 3" xfId="38634"/>
    <cellStyle name="40% - Accent6 3 3 4 3 2" xfId="38635"/>
    <cellStyle name="40% - Accent6 3 3 4 3 2 2" xfId="38636"/>
    <cellStyle name="40% - Accent6 3 3 4 3 3" xfId="38637"/>
    <cellStyle name="40% - Accent6 3 3 4 4" xfId="38638"/>
    <cellStyle name="40% - Accent6 3 3 4 4 2" xfId="38639"/>
    <cellStyle name="40% - Accent6 3 3 4 5" xfId="38640"/>
    <cellStyle name="40% - Accent6 3 3 5" xfId="38641"/>
    <cellStyle name="40% - Accent6 3 3 5 2" xfId="38642"/>
    <cellStyle name="40% - Accent6 3 3 5 2 2" xfId="38643"/>
    <cellStyle name="40% - Accent6 3 3 5 2 2 2" xfId="38644"/>
    <cellStyle name="40% - Accent6 3 3 5 2 3" xfId="38645"/>
    <cellStyle name="40% - Accent6 3 3 5 3" xfId="38646"/>
    <cellStyle name="40% - Accent6 3 3 5 3 2" xfId="38647"/>
    <cellStyle name="40% - Accent6 3 3 5 4" xfId="38648"/>
    <cellStyle name="40% - Accent6 3 3 6" xfId="38649"/>
    <cellStyle name="40% - Accent6 3 3 6 2" xfId="38650"/>
    <cellStyle name="40% - Accent6 3 3 6 2 2" xfId="38651"/>
    <cellStyle name="40% - Accent6 3 3 6 3" xfId="38652"/>
    <cellStyle name="40% - Accent6 3 3 7" xfId="38653"/>
    <cellStyle name="40% - Accent6 3 3 7 2" xfId="38654"/>
    <cellStyle name="40% - Accent6 3 3 8" xfId="38655"/>
    <cellStyle name="40% - Accent6 3 4" xfId="38656"/>
    <cellStyle name="40% - Accent6 3 4 2" xfId="38657"/>
    <cellStyle name="40% - Accent6 3 4 2 2" xfId="38658"/>
    <cellStyle name="40% - Accent6 3 4 2 2 2" xfId="38659"/>
    <cellStyle name="40% - Accent6 3 4 2 2 2 2" xfId="38660"/>
    <cellStyle name="40% - Accent6 3 4 2 2 2 2 2" xfId="38661"/>
    <cellStyle name="40% - Accent6 3 4 2 2 2 2 2 2" xfId="38662"/>
    <cellStyle name="40% - Accent6 3 4 2 2 2 2 3" xfId="38663"/>
    <cellStyle name="40% - Accent6 3 4 2 2 2 3" xfId="38664"/>
    <cellStyle name="40% - Accent6 3 4 2 2 2 3 2" xfId="38665"/>
    <cellStyle name="40% - Accent6 3 4 2 2 2 4" xfId="38666"/>
    <cellStyle name="40% - Accent6 3 4 2 2 3" xfId="38667"/>
    <cellStyle name="40% - Accent6 3 4 2 2 3 2" xfId="38668"/>
    <cellStyle name="40% - Accent6 3 4 2 2 3 2 2" xfId="38669"/>
    <cellStyle name="40% - Accent6 3 4 2 2 3 3" xfId="38670"/>
    <cellStyle name="40% - Accent6 3 4 2 2 4" xfId="38671"/>
    <cellStyle name="40% - Accent6 3 4 2 2 4 2" xfId="38672"/>
    <cellStyle name="40% - Accent6 3 4 2 2 5" xfId="38673"/>
    <cellStyle name="40% - Accent6 3 4 2 3" xfId="38674"/>
    <cellStyle name="40% - Accent6 3 4 2 3 2" xfId="38675"/>
    <cellStyle name="40% - Accent6 3 4 2 3 2 2" xfId="38676"/>
    <cellStyle name="40% - Accent6 3 4 2 3 2 2 2" xfId="38677"/>
    <cellStyle name="40% - Accent6 3 4 2 3 2 3" xfId="38678"/>
    <cellStyle name="40% - Accent6 3 4 2 3 3" xfId="38679"/>
    <cellStyle name="40% - Accent6 3 4 2 3 3 2" xfId="38680"/>
    <cellStyle name="40% - Accent6 3 4 2 3 4" xfId="38681"/>
    <cellStyle name="40% - Accent6 3 4 2 4" xfId="38682"/>
    <cellStyle name="40% - Accent6 3 4 2 4 2" xfId="38683"/>
    <cellStyle name="40% - Accent6 3 4 2 4 2 2" xfId="38684"/>
    <cellStyle name="40% - Accent6 3 4 2 4 3" xfId="38685"/>
    <cellStyle name="40% - Accent6 3 4 2 5" xfId="38686"/>
    <cellStyle name="40% - Accent6 3 4 2 5 2" xfId="38687"/>
    <cellStyle name="40% - Accent6 3 4 2 6" xfId="38688"/>
    <cellStyle name="40% - Accent6 3 4 3" xfId="38689"/>
    <cellStyle name="40% - Accent6 3 4 3 2" xfId="38690"/>
    <cellStyle name="40% - Accent6 3 4 3 2 2" xfId="38691"/>
    <cellStyle name="40% - Accent6 3 4 3 2 2 2" xfId="38692"/>
    <cellStyle name="40% - Accent6 3 4 3 2 2 2 2" xfId="38693"/>
    <cellStyle name="40% - Accent6 3 4 3 2 2 3" xfId="38694"/>
    <cellStyle name="40% - Accent6 3 4 3 2 3" xfId="38695"/>
    <cellStyle name="40% - Accent6 3 4 3 2 3 2" xfId="38696"/>
    <cellStyle name="40% - Accent6 3 4 3 2 4" xfId="38697"/>
    <cellStyle name="40% - Accent6 3 4 3 3" xfId="38698"/>
    <cellStyle name="40% - Accent6 3 4 3 3 2" xfId="38699"/>
    <cellStyle name="40% - Accent6 3 4 3 3 2 2" xfId="38700"/>
    <cellStyle name="40% - Accent6 3 4 3 3 3" xfId="38701"/>
    <cellStyle name="40% - Accent6 3 4 3 4" xfId="38702"/>
    <cellStyle name="40% - Accent6 3 4 3 4 2" xfId="38703"/>
    <cellStyle name="40% - Accent6 3 4 3 5" xfId="38704"/>
    <cellStyle name="40% - Accent6 3 4 4" xfId="38705"/>
    <cellStyle name="40% - Accent6 3 4 4 2" xfId="38706"/>
    <cellStyle name="40% - Accent6 3 4 4 2 2" xfId="38707"/>
    <cellStyle name="40% - Accent6 3 4 4 2 2 2" xfId="38708"/>
    <cellStyle name="40% - Accent6 3 4 4 2 3" xfId="38709"/>
    <cellStyle name="40% - Accent6 3 4 4 3" xfId="38710"/>
    <cellStyle name="40% - Accent6 3 4 4 3 2" xfId="38711"/>
    <cellStyle name="40% - Accent6 3 4 4 4" xfId="38712"/>
    <cellStyle name="40% - Accent6 3 4 5" xfId="38713"/>
    <cellStyle name="40% - Accent6 3 4 5 2" xfId="38714"/>
    <cellStyle name="40% - Accent6 3 4 5 2 2" xfId="38715"/>
    <cellStyle name="40% - Accent6 3 4 5 3" xfId="38716"/>
    <cellStyle name="40% - Accent6 3 4 6" xfId="38717"/>
    <cellStyle name="40% - Accent6 3 4 6 2" xfId="38718"/>
    <cellStyle name="40% - Accent6 3 4 7" xfId="38719"/>
    <cellStyle name="40% - Accent6 3 5" xfId="38720"/>
    <cellStyle name="40% - Accent6 3 5 2" xfId="38721"/>
    <cellStyle name="40% - Accent6 3 5 2 2" xfId="38722"/>
    <cellStyle name="40% - Accent6 3 5 2 2 2" xfId="38723"/>
    <cellStyle name="40% - Accent6 3 5 2 2 2 2" xfId="38724"/>
    <cellStyle name="40% - Accent6 3 5 2 2 2 2 2" xfId="38725"/>
    <cellStyle name="40% - Accent6 3 5 2 2 2 3" xfId="38726"/>
    <cellStyle name="40% - Accent6 3 5 2 2 3" xfId="38727"/>
    <cellStyle name="40% - Accent6 3 5 2 2 3 2" xfId="38728"/>
    <cellStyle name="40% - Accent6 3 5 2 2 4" xfId="38729"/>
    <cellStyle name="40% - Accent6 3 5 2 3" xfId="38730"/>
    <cellStyle name="40% - Accent6 3 5 2 3 2" xfId="38731"/>
    <cellStyle name="40% - Accent6 3 5 2 3 2 2" xfId="38732"/>
    <cellStyle name="40% - Accent6 3 5 2 3 3" xfId="38733"/>
    <cellStyle name="40% - Accent6 3 5 2 4" xfId="38734"/>
    <cellStyle name="40% - Accent6 3 5 2 4 2" xfId="38735"/>
    <cellStyle name="40% - Accent6 3 5 2 5" xfId="38736"/>
    <cellStyle name="40% - Accent6 3 5 3" xfId="38737"/>
    <cellStyle name="40% - Accent6 3 5 3 2" xfId="38738"/>
    <cellStyle name="40% - Accent6 3 5 3 2 2" xfId="38739"/>
    <cellStyle name="40% - Accent6 3 5 3 2 2 2" xfId="38740"/>
    <cellStyle name="40% - Accent6 3 5 3 2 3" xfId="38741"/>
    <cellStyle name="40% - Accent6 3 5 3 3" xfId="38742"/>
    <cellStyle name="40% - Accent6 3 5 3 3 2" xfId="38743"/>
    <cellStyle name="40% - Accent6 3 5 3 4" xfId="38744"/>
    <cellStyle name="40% - Accent6 3 5 4" xfId="38745"/>
    <cellStyle name="40% - Accent6 3 5 4 2" xfId="38746"/>
    <cellStyle name="40% - Accent6 3 5 4 2 2" xfId="38747"/>
    <cellStyle name="40% - Accent6 3 5 4 3" xfId="38748"/>
    <cellStyle name="40% - Accent6 3 5 5" xfId="38749"/>
    <cellStyle name="40% - Accent6 3 5 5 2" xfId="38750"/>
    <cellStyle name="40% - Accent6 3 5 6" xfId="38751"/>
    <cellStyle name="40% - Accent6 3 6" xfId="38752"/>
    <cellStyle name="40% - Accent6 3 6 2" xfId="38753"/>
    <cellStyle name="40% - Accent6 3 6 2 2" xfId="38754"/>
    <cellStyle name="40% - Accent6 3 6 2 2 2" xfId="38755"/>
    <cellStyle name="40% - Accent6 3 6 2 2 2 2" xfId="38756"/>
    <cellStyle name="40% - Accent6 3 6 2 2 3" xfId="38757"/>
    <cellStyle name="40% - Accent6 3 6 2 3" xfId="38758"/>
    <cellStyle name="40% - Accent6 3 6 2 3 2" xfId="38759"/>
    <cellStyle name="40% - Accent6 3 6 2 4" xfId="38760"/>
    <cellStyle name="40% - Accent6 3 6 3" xfId="38761"/>
    <cellStyle name="40% - Accent6 3 6 3 2" xfId="38762"/>
    <cellStyle name="40% - Accent6 3 6 3 2 2" xfId="38763"/>
    <cellStyle name="40% - Accent6 3 6 3 3" xfId="38764"/>
    <cellStyle name="40% - Accent6 3 6 4" xfId="38765"/>
    <cellStyle name="40% - Accent6 3 6 4 2" xfId="38766"/>
    <cellStyle name="40% - Accent6 3 6 5" xfId="38767"/>
    <cellStyle name="40% - Accent6 3 7" xfId="38768"/>
    <cellStyle name="40% - Accent6 3 7 2" xfId="38769"/>
    <cellStyle name="40% - Accent6 3 7 2 2" xfId="38770"/>
    <cellStyle name="40% - Accent6 3 7 2 2 2" xfId="38771"/>
    <cellStyle name="40% - Accent6 3 7 2 3" xfId="38772"/>
    <cellStyle name="40% - Accent6 3 7 3" xfId="38773"/>
    <cellStyle name="40% - Accent6 3 7 3 2" xfId="38774"/>
    <cellStyle name="40% - Accent6 3 7 4" xfId="38775"/>
    <cellStyle name="40% - Accent6 3 8" xfId="38776"/>
    <cellStyle name="40% - Accent6 3 8 2" xfId="38777"/>
    <cellStyle name="40% - Accent6 3 8 2 2" xfId="38778"/>
    <cellStyle name="40% - Accent6 3 8 3" xfId="38779"/>
    <cellStyle name="40% - Accent6 3 9" xfId="38780"/>
    <cellStyle name="40% - Accent6 3 9 2" xfId="38781"/>
    <cellStyle name="40% - Accent6 4" xfId="38782"/>
    <cellStyle name="40% - Accent6 4 2" xfId="38783"/>
    <cellStyle name="40% - Accent6 4 2 2" xfId="38784"/>
    <cellStyle name="40% - Accent6 4 2 2 2" xfId="38785"/>
    <cellStyle name="40% - Accent6 4 2 2 2 2" xfId="38786"/>
    <cellStyle name="40% - Accent6 4 2 2 2 2 2" xfId="38787"/>
    <cellStyle name="40% - Accent6 4 2 2 2 2 2 2" xfId="38788"/>
    <cellStyle name="40% - Accent6 4 2 2 2 2 2 2 2" xfId="38789"/>
    <cellStyle name="40% - Accent6 4 2 2 2 2 2 2 2 2" xfId="38790"/>
    <cellStyle name="40% - Accent6 4 2 2 2 2 2 2 3" xfId="38791"/>
    <cellStyle name="40% - Accent6 4 2 2 2 2 2 3" xfId="38792"/>
    <cellStyle name="40% - Accent6 4 2 2 2 2 2 3 2" xfId="38793"/>
    <cellStyle name="40% - Accent6 4 2 2 2 2 2 4" xfId="38794"/>
    <cellStyle name="40% - Accent6 4 2 2 2 2 3" xfId="38795"/>
    <cellStyle name="40% - Accent6 4 2 2 2 2 3 2" xfId="38796"/>
    <cellStyle name="40% - Accent6 4 2 2 2 2 3 2 2" xfId="38797"/>
    <cellStyle name="40% - Accent6 4 2 2 2 2 3 3" xfId="38798"/>
    <cellStyle name="40% - Accent6 4 2 2 2 2 4" xfId="38799"/>
    <cellStyle name="40% - Accent6 4 2 2 2 2 4 2" xfId="38800"/>
    <cellStyle name="40% - Accent6 4 2 2 2 2 5" xfId="38801"/>
    <cellStyle name="40% - Accent6 4 2 2 2 3" xfId="38802"/>
    <cellStyle name="40% - Accent6 4 2 2 2 3 2" xfId="38803"/>
    <cellStyle name="40% - Accent6 4 2 2 2 3 2 2" xfId="38804"/>
    <cellStyle name="40% - Accent6 4 2 2 2 3 2 2 2" xfId="38805"/>
    <cellStyle name="40% - Accent6 4 2 2 2 3 2 3" xfId="38806"/>
    <cellStyle name="40% - Accent6 4 2 2 2 3 3" xfId="38807"/>
    <cellStyle name="40% - Accent6 4 2 2 2 3 3 2" xfId="38808"/>
    <cellStyle name="40% - Accent6 4 2 2 2 3 4" xfId="38809"/>
    <cellStyle name="40% - Accent6 4 2 2 2 4" xfId="38810"/>
    <cellStyle name="40% - Accent6 4 2 2 2 4 2" xfId="38811"/>
    <cellStyle name="40% - Accent6 4 2 2 2 4 2 2" xfId="38812"/>
    <cellStyle name="40% - Accent6 4 2 2 2 4 3" xfId="38813"/>
    <cellStyle name="40% - Accent6 4 2 2 2 5" xfId="38814"/>
    <cellStyle name="40% - Accent6 4 2 2 2 5 2" xfId="38815"/>
    <cellStyle name="40% - Accent6 4 2 2 2 6" xfId="38816"/>
    <cellStyle name="40% - Accent6 4 2 2 3" xfId="38817"/>
    <cellStyle name="40% - Accent6 4 2 2 3 2" xfId="38818"/>
    <cellStyle name="40% - Accent6 4 2 2 3 2 2" xfId="38819"/>
    <cellStyle name="40% - Accent6 4 2 2 3 2 2 2" xfId="38820"/>
    <cellStyle name="40% - Accent6 4 2 2 3 2 2 2 2" xfId="38821"/>
    <cellStyle name="40% - Accent6 4 2 2 3 2 2 3" xfId="38822"/>
    <cellStyle name="40% - Accent6 4 2 2 3 2 3" xfId="38823"/>
    <cellStyle name="40% - Accent6 4 2 2 3 2 3 2" xfId="38824"/>
    <cellStyle name="40% - Accent6 4 2 2 3 2 4" xfId="38825"/>
    <cellStyle name="40% - Accent6 4 2 2 3 3" xfId="38826"/>
    <cellStyle name="40% - Accent6 4 2 2 3 3 2" xfId="38827"/>
    <cellStyle name="40% - Accent6 4 2 2 3 3 2 2" xfId="38828"/>
    <cellStyle name="40% - Accent6 4 2 2 3 3 3" xfId="38829"/>
    <cellStyle name="40% - Accent6 4 2 2 3 4" xfId="38830"/>
    <cellStyle name="40% - Accent6 4 2 2 3 4 2" xfId="38831"/>
    <cellStyle name="40% - Accent6 4 2 2 3 5" xfId="38832"/>
    <cellStyle name="40% - Accent6 4 2 2 4" xfId="38833"/>
    <cellStyle name="40% - Accent6 4 2 2 4 2" xfId="38834"/>
    <cellStyle name="40% - Accent6 4 2 2 4 2 2" xfId="38835"/>
    <cellStyle name="40% - Accent6 4 2 2 4 2 2 2" xfId="38836"/>
    <cellStyle name="40% - Accent6 4 2 2 4 2 3" xfId="38837"/>
    <cellStyle name="40% - Accent6 4 2 2 4 3" xfId="38838"/>
    <cellStyle name="40% - Accent6 4 2 2 4 3 2" xfId="38839"/>
    <cellStyle name="40% - Accent6 4 2 2 4 4" xfId="38840"/>
    <cellStyle name="40% - Accent6 4 2 2 5" xfId="38841"/>
    <cellStyle name="40% - Accent6 4 2 2 5 2" xfId="38842"/>
    <cellStyle name="40% - Accent6 4 2 2 5 2 2" xfId="38843"/>
    <cellStyle name="40% - Accent6 4 2 2 5 3" xfId="38844"/>
    <cellStyle name="40% - Accent6 4 2 2 6" xfId="38845"/>
    <cellStyle name="40% - Accent6 4 2 2 6 2" xfId="38846"/>
    <cellStyle name="40% - Accent6 4 2 2 7" xfId="38847"/>
    <cellStyle name="40% - Accent6 4 2 3" xfId="38848"/>
    <cellStyle name="40% - Accent6 4 2 3 2" xfId="38849"/>
    <cellStyle name="40% - Accent6 4 2 3 2 2" xfId="38850"/>
    <cellStyle name="40% - Accent6 4 2 3 2 2 2" xfId="38851"/>
    <cellStyle name="40% - Accent6 4 2 3 2 2 2 2" xfId="38852"/>
    <cellStyle name="40% - Accent6 4 2 3 2 2 2 2 2" xfId="38853"/>
    <cellStyle name="40% - Accent6 4 2 3 2 2 2 3" xfId="38854"/>
    <cellStyle name="40% - Accent6 4 2 3 2 2 3" xfId="38855"/>
    <cellStyle name="40% - Accent6 4 2 3 2 2 3 2" xfId="38856"/>
    <cellStyle name="40% - Accent6 4 2 3 2 2 4" xfId="38857"/>
    <cellStyle name="40% - Accent6 4 2 3 2 3" xfId="38858"/>
    <cellStyle name="40% - Accent6 4 2 3 2 3 2" xfId="38859"/>
    <cellStyle name="40% - Accent6 4 2 3 2 3 2 2" xfId="38860"/>
    <cellStyle name="40% - Accent6 4 2 3 2 3 3" xfId="38861"/>
    <cellStyle name="40% - Accent6 4 2 3 2 4" xfId="38862"/>
    <cellStyle name="40% - Accent6 4 2 3 2 4 2" xfId="38863"/>
    <cellStyle name="40% - Accent6 4 2 3 2 5" xfId="38864"/>
    <cellStyle name="40% - Accent6 4 2 3 3" xfId="38865"/>
    <cellStyle name="40% - Accent6 4 2 3 3 2" xfId="38866"/>
    <cellStyle name="40% - Accent6 4 2 3 3 2 2" xfId="38867"/>
    <cellStyle name="40% - Accent6 4 2 3 3 2 2 2" xfId="38868"/>
    <cellStyle name="40% - Accent6 4 2 3 3 2 3" xfId="38869"/>
    <cellStyle name="40% - Accent6 4 2 3 3 3" xfId="38870"/>
    <cellStyle name="40% - Accent6 4 2 3 3 3 2" xfId="38871"/>
    <cellStyle name="40% - Accent6 4 2 3 3 4" xfId="38872"/>
    <cellStyle name="40% - Accent6 4 2 3 4" xfId="38873"/>
    <cellStyle name="40% - Accent6 4 2 3 4 2" xfId="38874"/>
    <cellStyle name="40% - Accent6 4 2 3 4 2 2" xfId="38875"/>
    <cellStyle name="40% - Accent6 4 2 3 4 3" xfId="38876"/>
    <cellStyle name="40% - Accent6 4 2 3 5" xfId="38877"/>
    <cellStyle name="40% - Accent6 4 2 3 5 2" xfId="38878"/>
    <cellStyle name="40% - Accent6 4 2 3 6" xfId="38879"/>
    <cellStyle name="40% - Accent6 4 2 4" xfId="38880"/>
    <cellStyle name="40% - Accent6 4 2 4 2" xfId="38881"/>
    <cellStyle name="40% - Accent6 4 2 4 2 2" xfId="38882"/>
    <cellStyle name="40% - Accent6 4 2 4 2 2 2" xfId="38883"/>
    <cellStyle name="40% - Accent6 4 2 4 2 2 2 2" xfId="38884"/>
    <cellStyle name="40% - Accent6 4 2 4 2 2 3" xfId="38885"/>
    <cellStyle name="40% - Accent6 4 2 4 2 3" xfId="38886"/>
    <cellStyle name="40% - Accent6 4 2 4 2 3 2" xfId="38887"/>
    <cellStyle name="40% - Accent6 4 2 4 2 4" xfId="38888"/>
    <cellStyle name="40% - Accent6 4 2 4 3" xfId="38889"/>
    <cellStyle name="40% - Accent6 4 2 4 3 2" xfId="38890"/>
    <cellStyle name="40% - Accent6 4 2 4 3 2 2" xfId="38891"/>
    <cellStyle name="40% - Accent6 4 2 4 3 3" xfId="38892"/>
    <cellStyle name="40% - Accent6 4 2 4 4" xfId="38893"/>
    <cellStyle name="40% - Accent6 4 2 4 4 2" xfId="38894"/>
    <cellStyle name="40% - Accent6 4 2 4 5" xfId="38895"/>
    <cellStyle name="40% - Accent6 4 2 5" xfId="38896"/>
    <cellStyle name="40% - Accent6 4 2 5 2" xfId="38897"/>
    <cellStyle name="40% - Accent6 4 2 5 2 2" xfId="38898"/>
    <cellStyle name="40% - Accent6 4 2 5 2 2 2" xfId="38899"/>
    <cellStyle name="40% - Accent6 4 2 5 2 3" xfId="38900"/>
    <cellStyle name="40% - Accent6 4 2 5 3" xfId="38901"/>
    <cellStyle name="40% - Accent6 4 2 5 3 2" xfId="38902"/>
    <cellStyle name="40% - Accent6 4 2 5 4" xfId="38903"/>
    <cellStyle name="40% - Accent6 4 2 6" xfId="38904"/>
    <cellStyle name="40% - Accent6 4 2 6 2" xfId="38905"/>
    <cellStyle name="40% - Accent6 4 2 6 2 2" xfId="38906"/>
    <cellStyle name="40% - Accent6 4 2 6 3" xfId="38907"/>
    <cellStyle name="40% - Accent6 4 2 7" xfId="38908"/>
    <cellStyle name="40% - Accent6 4 2 7 2" xfId="38909"/>
    <cellStyle name="40% - Accent6 4 2 8" xfId="38910"/>
    <cellStyle name="40% - Accent6 4 3" xfId="38911"/>
    <cellStyle name="40% - Accent6 4 3 2" xfId="38912"/>
    <cellStyle name="40% - Accent6 4 3 2 2" xfId="38913"/>
    <cellStyle name="40% - Accent6 4 3 2 2 2" xfId="38914"/>
    <cellStyle name="40% - Accent6 4 3 2 2 2 2" xfId="38915"/>
    <cellStyle name="40% - Accent6 4 3 2 2 2 2 2" xfId="38916"/>
    <cellStyle name="40% - Accent6 4 3 2 2 2 2 2 2" xfId="38917"/>
    <cellStyle name="40% - Accent6 4 3 2 2 2 2 3" xfId="38918"/>
    <cellStyle name="40% - Accent6 4 3 2 2 2 3" xfId="38919"/>
    <cellStyle name="40% - Accent6 4 3 2 2 2 3 2" xfId="38920"/>
    <cellStyle name="40% - Accent6 4 3 2 2 2 4" xfId="38921"/>
    <cellStyle name="40% - Accent6 4 3 2 2 3" xfId="38922"/>
    <cellStyle name="40% - Accent6 4 3 2 2 3 2" xfId="38923"/>
    <cellStyle name="40% - Accent6 4 3 2 2 3 2 2" xfId="38924"/>
    <cellStyle name="40% - Accent6 4 3 2 2 3 3" xfId="38925"/>
    <cellStyle name="40% - Accent6 4 3 2 2 4" xfId="38926"/>
    <cellStyle name="40% - Accent6 4 3 2 2 4 2" xfId="38927"/>
    <cellStyle name="40% - Accent6 4 3 2 2 5" xfId="38928"/>
    <cellStyle name="40% - Accent6 4 3 2 3" xfId="38929"/>
    <cellStyle name="40% - Accent6 4 3 2 3 2" xfId="38930"/>
    <cellStyle name="40% - Accent6 4 3 2 3 2 2" xfId="38931"/>
    <cellStyle name="40% - Accent6 4 3 2 3 2 2 2" xfId="38932"/>
    <cellStyle name="40% - Accent6 4 3 2 3 2 3" xfId="38933"/>
    <cellStyle name="40% - Accent6 4 3 2 3 3" xfId="38934"/>
    <cellStyle name="40% - Accent6 4 3 2 3 3 2" xfId="38935"/>
    <cellStyle name="40% - Accent6 4 3 2 3 4" xfId="38936"/>
    <cellStyle name="40% - Accent6 4 3 2 4" xfId="38937"/>
    <cellStyle name="40% - Accent6 4 3 2 4 2" xfId="38938"/>
    <cellStyle name="40% - Accent6 4 3 2 4 2 2" xfId="38939"/>
    <cellStyle name="40% - Accent6 4 3 2 4 3" xfId="38940"/>
    <cellStyle name="40% - Accent6 4 3 2 5" xfId="38941"/>
    <cellStyle name="40% - Accent6 4 3 2 5 2" xfId="38942"/>
    <cellStyle name="40% - Accent6 4 3 2 6" xfId="38943"/>
    <cellStyle name="40% - Accent6 4 3 3" xfId="38944"/>
    <cellStyle name="40% - Accent6 4 3 3 2" xfId="38945"/>
    <cellStyle name="40% - Accent6 4 3 3 2 2" xfId="38946"/>
    <cellStyle name="40% - Accent6 4 3 3 2 2 2" xfId="38947"/>
    <cellStyle name="40% - Accent6 4 3 3 2 2 2 2" xfId="38948"/>
    <cellStyle name="40% - Accent6 4 3 3 2 2 3" xfId="38949"/>
    <cellStyle name="40% - Accent6 4 3 3 2 3" xfId="38950"/>
    <cellStyle name="40% - Accent6 4 3 3 2 3 2" xfId="38951"/>
    <cellStyle name="40% - Accent6 4 3 3 2 4" xfId="38952"/>
    <cellStyle name="40% - Accent6 4 3 3 3" xfId="38953"/>
    <cellStyle name="40% - Accent6 4 3 3 3 2" xfId="38954"/>
    <cellStyle name="40% - Accent6 4 3 3 3 2 2" xfId="38955"/>
    <cellStyle name="40% - Accent6 4 3 3 3 3" xfId="38956"/>
    <cellStyle name="40% - Accent6 4 3 3 4" xfId="38957"/>
    <cellStyle name="40% - Accent6 4 3 3 4 2" xfId="38958"/>
    <cellStyle name="40% - Accent6 4 3 3 5" xfId="38959"/>
    <cellStyle name="40% - Accent6 4 3 4" xfId="38960"/>
    <cellStyle name="40% - Accent6 4 3 4 2" xfId="38961"/>
    <cellStyle name="40% - Accent6 4 3 4 2 2" xfId="38962"/>
    <cellStyle name="40% - Accent6 4 3 4 2 2 2" xfId="38963"/>
    <cellStyle name="40% - Accent6 4 3 4 2 3" xfId="38964"/>
    <cellStyle name="40% - Accent6 4 3 4 3" xfId="38965"/>
    <cellStyle name="40% - Accent6 4 3 4 3 2" xfId="38966"/>
    <cellStyle name="40% - Accent6 4 3 4 4" xfId="38967"/>
    <cellStyle name="40% - Accent6 4 3 5" xfId="38968"/>
    <cellStyle name="40% - Accent6 4 3 5 2" xfId="38969"/>
    <cellStyle name="40% - Accent6 4 3 5 2 2" xfId="38970"/>
    <cellStyle name="40% - Accent6 4 3 5 3" xfId="38971"/>
    <cellStyle name="40% - Accent6 4 3 6" xfId="38972"/>
    <cellStyle name="40% - Accent6 4 3 6 2" xfId="38973"/>
    <cellStyle name="40% - Accent6 4 3 7" xfId="38974"/>
    <cellStyle name="40% - Accent6 4 4" xfId="38975"/>
    <cellStyle name="40% - Accent6 4 4 2" xfId="38976"/>
    <cellStyle name="40% - Accent6 4 4 2 2" xfId="38977"/>
    <cellStyle name="40% - Accent6 4 4 2 2 2" xfId="38978"/>
    <cellStyle name="40% - Accent6 4 4 2 2 2 2" xfId="38979"/>
    <cellStyle name="40% - Accent6 4 4 2 2 2 2 2" xfId="38980"/>
    <cellStyle name="40% - Accent6 4 4 2 2 2 3" xfId="38981"/>
    <cellStyle name="40% - Accent6 4 4 2 2 3" xfId="38982"/>
    <cellStyle name="40% - Accent6 4 4 2 2 3 2" xfId="38983"/>
    <cellStyle name="40% - Accent6 4 4 2 2 4" xfId="38984"/>
    <cellStyle name="40% - Accent6 4 4 2 3" xfId="38985"/>
    <cellStyle name="40% - Accent6 4 4 2 3 2" xfId="38986"/>
    <cellStyle name="40% - Accent6 4 4 2 3 2 2" xfId="38987"/>
    <cellStyle name="40% - Accent6 4 4 2 3 3" xfId="38988"/>
    <cellStyle name="40% - Accent6 4 4 2 4" xfId="38989"/>
    <cellStyle name="40% - Accent6 4 4 2 4 2" xfId="38990"/>
    <cellStyle name="40% - Accent6 4 4 2 5" xfId="38991"/>
    <cellStyle name="40% - Accent6 4 4 3" xfId="38992"/>
    <cellStyle name="40% - Accent6 4 4 3 2" xfId="38993"/>
    <cellStyle name="40% - Accent6 4 4 3 2 2" xfId="38994"/>
    <cellStyle name="40% - Accent6 4 4 3 2 2 2" xfId="38995"/>
    <cellStyle name="40% - Accent6 4 4 3 2 3" xfId="38996"/>
    <cellStyle name="40% - Accent6 4 4 3 3" xfId="38997"/>
    <cellStyle name="40% - Accent6 4 4 3 3 2" xfId="38998"/>
    <cellStyle name="40% - Accent6 4 4 3 4" xfId="38999"/>
    <cellStyle name="40% - Accent6 4 4 4" xfId="39000"/>
    <cellStyle name="40% - Accent6 4 4 4 2" xfId="39001"/>
    <cellStyle name="40% - Accent6 4 4 4 2 2" xfId="39002"/>
    <cellStyle name="40% - Accent6 4 4 4 3" xfId="39003"/>
    <cellStyle name="40% - Accent6 4 4 5" xfId="39004"/>
    <cellStyle name="40% - Accent6 4 4 5 2" xfId="39005"/>
    <cellStyle name="40% - Accent6 4 4 6" xfId="39006"/>
    <cellStyle name="40% - Accent6 4 5" xfId="39007"/>
    <cellStyle name="40% - Accent6 4 5 2" xfId="39008"/>
    <cellStyle name="40% - Accent6 4 5 2 2" xfId="39009"/>
    <cellStyle name="40% - Accent6 4 5 2 2 2" xfId="39010"/>
    <cellStyle name="40% - Accent6 4 5 2 2 2 2" xfId="39011"/>
    <cellStyle name="40% - Accent6 4 5 2 2 3" xfId="39012"/>
    <cellStyle name="40% - Accent6 4 5 2 3" xfId="39013"/>
    <cellStyle name="40% - Accent6 4 5 2 3 2" xfId="39014"/>
    <cellStyle name="40% - Accent6 4 5 2 4" xfId="39015"/>
    <cellStyle name="40% - Accent6 4 5 3" xfId="39016"/>
    <cellStyle name="40% - Accent6 4 5 3 2" xfId="39017"/>
    <cellStyle name="40% - Accent6 4 5 3 2 2" xfId="39018"/>
    <cellStyle name="40% - Accent6 4 5 3 3" xfId="39019"/>
    <cellStyle name="40% - Accent6 4 5 4" xfId="39020"/>
    <cellStyle name="40% - Accent6 4 5 4 2" xfId="39021"/>
    <cellStyle name="40% - Accent6 4 5 5" xfId="39022"/>
    <cellStyle name="40% - Accent6 4 6" xfId="39023"/>
    <cellStyle name="40% - Accent6 4 6 2" xfId="39024"/>
    <cellStyle name="40% - Accent6 4 6 2 2" xfId="39025"/>
    <cellStyle name="40% - Accent6 4 6 2 2 2" xfId="39026"/>
    <cellStyle name="40% - Accent6 4 6 2 3" xfId="39027"/>
    <cellStyle name="40% - Accent6 4 6 3" xfId="39028"/>
    <cellStyle name="40% - Accent6 4 6 3 2" xfId="39029"/>
    <cellStyle name="40% - Accent6 4 6 4" xfId="39030"/>
    <cellStyle name="40% - Accent6 4 7" xfId="39031"/>
    <cellStyle name="40% - Accent6 4 7 2" xfId="39032"/>
    <cellStyle name="40% - Accent6 4 7 2 2" xfId="39033"/>
    <cellStyle name="40% - Accent6 4 7 3" xfId="39034"/>
    <cellStyle name="40% - Accent6 4 8" xfId="39035"/>
    <cellStyle name="40% - Accent6 4 8 2" xfId="39036"/>
    <cellStyle name="40% - Accent6 4 9" xfId="39037"/>
    <cellStyle name="40% - Accent6 5" xfId="39038"/>
    <cellStyle name="40% - Accent6 5 2" xfId="39039"/>
    <cellStyle name="40% - Accent6 5 2 2" xfId="39040"/>
    <cellStyle name="40% - Accent6 5 2 2 2" xfId="39041"/>
    <cellStyle name="40% - Accent6 5 2 2 2 2" xfId="39042"/>
    <cellStyle name="40% - Accent6 5 2 2 2 2 2" xfId="39043"/>
    <cellStyle name="40% - Accent6 5 2 2 2 2 2 2" xfId="39044"/>
    <cellStyle name="40% - Accent6 5 2 2 2 2 2 2 2" xfId="39045"/>
    <cellStyle name="40% - Accent6 5 2 2 2 2 2 2 2 2" xfId="39046"/>
    <cellStyle name="40% - Accent6 5 2 2 2 2 2 2 3" xfId="39047"/>
    <cellStyle name="40% - Accent6 5 2 2 2 2 2 3" xfId="39048"/>
    <cellStyle name="40% - Accent6 5 2 2 2 2 2 3 2" xfId="39049"/>
    <cellStyle name="40% - Accent6 5 2 2 2 2 2 4" xfId="39050"/>
    <cellStyle name="40% - Accent6 5 2 2 2 2 3" xfId="39051"/>
    <cellStyle name="40% - Accent6 5 2 2 2 2 3 2" xfId="39052"/>
    <cellStyle name="40% - Accent6 5 2 2 2 2 3 2 2" xfId="39053"/>
    <cellStyle name="40% - Accent6 5 2 2 2 2 3 3" xfId="39054"/>
    <cellStyle name="40% - Accent6 5 2 2 2 2 4" xfId="39055"/>
    <cellStyle name="40% - Accent6 5 2 2 2 2 4 2" xfId="39056"/>
    <cellStyle name="40% - Accent6 5 2 2 2 2 5" xfId="39057"/>
    <cellStyle name="40% - Accent6 5 2 2 2 3" xfId="39058"/>
    <cellStyle name="40% - Accent6 5 2 2 2 3 2" xfId="39059"/>
    <cellStyle name="40% - Accent6 5 2 2 2 3 2 2" xfId="39060"/>
    <cellStyle name="40% - Accent6 5 2 2 2 3 2 2 2" xfId="39061"/>
    <cellStyle name="40% - Accent6 5 2 2 2 3 2 3" xfId="39062"/>
    <cellStyle name="40% - Accent6 5 2 2 2 3 3" xfId="39063"/>
    <cellStyle name="40% - Accent6 5 2 2 2 3 3 2" xfId="39064"/>
    <cellStyle name="40% - Accent6 5 2 2 2 3 4" xfId="39065"/>
    <cellStyle name="40% - Accent6 5 2 2 2 4" xfId="39066"/>
    <cellStyle name="40% - Accent6 5 2 2 2 4 2" xfId="39067"/>
    <cellStyle name="40% - Accent6 5 2 2 2 4 2 2" xfId="39068"/>
    <cellStyle name="40% - Accent6 5 2 2 2 4 3" xfId="39069"/>
    <cellStyle name="40% - Accent6 5 2 2 2 5" xfId="39070"/>
    <cellStyle name="40% - Accent6 5 2 2 2 5 2" xfId="39071"/>
    <cellStyle name="40% - Accent6 5 2 2 2 6" xfId="39072"/>
    <cellStyle name="40% - Accent6 5 2 2 3" xfId="39073"/>
    <cellStyle name="40% - Accent6 5 2 2 3 2" xfId="39074"/>
    <cellStyle name="40% - Accent6 5 2 2 3 2 2" xfId="39075"/>
    <cellStyle name="40% - Accent6 5 2 2 3 2 2 2" xfId="39076"/>
    <cellStyle name="40% - Accent6 5 2 2 3 2 2 2 2" xfId="39077"/>
    <cellStyle name="40% - Accent6 5 2 2 3 2 2 3" xfId="39078"/>
    <cellStyle name="40% - Accent6 5 2 2 3 2 3" xfId="39079"/>
    <cellStyle name="40% - Accent6 5 2 2 3 2 3 2" xfId="39080"/>
    <cellStyle name="40% - Accent6 5 2 2 3 2 4" xfId="39081"/>
    <cellStyle name="40% - Accent6 5 2 2 3 3" xfId="39082"/>
    <cellStyle name="40% - Accent6 5 2 2 3 3 2" xfId="39083"/>
    <cellStyle name="40% - Accent6 5 2 2 3 3 2 2" xfId="39084"/>
    <cellStyle name="40% - Accent6 5 2 2 3 3 3" xfId="39085"/>
    <cellStyle name="40% - Accent6 5 2 2 3 4" xfId="39086"/>
    <cellStyle name="40% - Accent6 5 2 2 3 4 2" xfId="39087"/>
    <cellStyle name="40% - Accent6 5 2 2 3 5" xfId="39088"/>
    <cellStyle name="40% - Accent6 5 2 2 4" xfId="39089"/>
    <cellStyle name="40% - Accent6 5 2 2 4 2" xfId="39090"/>
    <cellStyle name="40% - Accent6 5 2 2 4 2 2" xfId="39091"/>
    <cellStyle name="40% - Accent6 5 2 2 4 2 2 2" xfId="39092"/>
    <cellStyle name="40% - Accent6 5 2 2 4 2 3" xfId="39093"/>
    <cellStyle name="40% - Accent6 5 2 2 4 3" xfId="39094"/>
    <cellStyle name="40% - Accent6 5 2 2 4 3 2" xfId="39095"/>
    <cellStyle name="40% - Accent6 5 2 2 4 4" xfId="39096"/>
    <cellStyle name="40% - Accent6 5 2 2 5" xfId="39097"/>
    <cellStyle name="40% - Accent6 5 2 2 5 2" xfId="39098"/>
    <cellStyle name="40% - Accent6 5 2 2 5 2 2" xfId="39099"/>
    <cellStyle name="40% - Accent6 5 2 2 5 3" xfId="39100"/>
    <cellStyle name="40% - Accent6 5 2 2 6" xfId="39101"/>
    <cellStyle name="40% - Accent6 5 2 2 6 2" xfId="39102"/>
    <cellStyle name="40% - Accent6 5 2 2 7" xfId="39103"/>
    <cellStyle name="40% - Accent6 5 2 3" xfId="39104"/>
    <cellStyle name="40% - Accent6 5 2 3 2" xfId="39105"/>
    <cellStyle name="40% - Accent6 5 2 3 2 2" xfId="39106"/>
    <cellStyle name="40% - Accent6 5 2 3 2 2 2" xfId="39107"/>
    <cellStyle name="40% - Accent6 5 2 3 2 2 2 2" xfId="39108"/>
    <cellStyle name="40% - Accent6 5 2 3 2 2 2 2 2" xfId="39109"/>
    <cellStyle name="40% - Accent6 5 2 3 2 2 2 3" xfId="39110"/>
    <cellStyle name="40% - Accent6 5 2 3 2 2 3" xfId="39111"/>
    <cellStyle name="40% - Accent6 5 2 3 2 2 3 2" xfId="39112"/>
    <cellStyle name="40% - Accent6 5 2 3 2 2 4" xfId="39113"/>
    <cellStyle name="40% - Accent6 5 2 3 2 3" xfId="39114"/>
    <cellStyle name="40% - Accent6 5 2 3 2 3 2" xfId="39115"/>
    <cellStyle name="40% - Accent6 5 2 3 2 3 2 2" xfId="39116"/>
    <cellStyle name="40% - Accent6 5 2 3 2 3 3" xfId="39117"/>
    <cellStyle name="40% - Accent6 5 2 3 2 4" xfId="39118"/>
    <cellStyle name="40% - Accent6 5 2 3 2 4 2" xfId="39119"/>
    <cellStyle name="40% - Accent6 5 2 3 2 5" xfId="39120"/>
    <cellStyle name="40% - Accent6 5 2 3 3" xfId="39121"/>
    <cellStyle name="40% - Accent6 5 2 3 3 2" xfId="39122"/>
    <cellStyle name="40% - Accent6 5 2 3 3 2 2" xfId="39123"/>
    <cellStyle name="40% - Accent6 5 2 3 3 2 2 2" xfId="39124"/>
    <cellStyle name="40% - Accent6 5 2 3 3 2 3" xfId="39125"/>
    <cellStyle name="40% - Accent6 5 2 3 3 3" xfId="39126"/>
    <cellStyle name="40% - Accent6 5 2 3 3 3 2" xfId="39127"/>
    <cellStyle name="40% - Accent6 5 2 3 3 4" xfId="39128"/>
    <cellStyle name="40% - Accent6 5 2 3 4" xfId="39129"/>
    <cellStyle name="40% - Accent6 5 2 3 4 2" xfId="39130"/>
    <cellStyle name="40% - Accent6 5 2 3 4 2 2" xfId="39131"/>
    <cellStyle name="40% - Accent6 5 2 3 4 3" xfId="39132"/>
    <cellStyle name="40% - Accent6 5 2 3 5" xfId="39133"/>
    <cellStyle name="40% - Accent6 5 2 3 5 2" xfId="39134"/>
    <cellStyle name="40% - Accent6 5 2 3 6" xfId="39135"/>
    <cellStyle name="40% - Accent6 5 2 4" xfId="39136"/>
    <cellStyle name="40% - Accent6 5 2 4 2" xfId="39137"/>
    <cellStyle name="40% - Accent6 5 2 4 2 2" xfId="39138"/>
    <cellStyle name="40% - Accent6 5 2 4 2 2 2" xfId="39139"/>
    <cellStyle name="40% - Accent6 5 2 4 2 2 2 2" xfId="39140"/>
    <cellStyle name="40% - Accent6 5 2 4 2 2 3" xfId="39141"/>
    <cellStyle name="40% - Accent6 5 2 4 2 3" xfId="39142"/>
    <cellStyle name="40% - Accent6 5 2 4 2 3 2" xfId="39143"/>
    <cellStyle name="40% - Accent6 5 2 4 2 4" xfId="39144"/>
    <cellStyle name="40% - Accent6 5 2 4 3" xfId="39145"/>
    <cellStyle name="40% - Accent6 5 2 4 3 2" xfId="39146"/>
    <cellStyle name="40% - Accent6 5 2 4 3 2 2" xfId="39147"/>
    <cellStyle name="40% - Accent6 5 2 4 3 3" xfId="39148"/>
    <cellStyle name="40% - Accent6 5 2 4 4" xfId="39149"/>
    <cellStyle name="40% - Accent6 5 2 4 4 2" xfId="39150"/>
    <cellStyle name="40% - Accent6 5 2 4 5" xfId="39151"/>
    <cellStyle name="40% - Accent6 5 2 5" xfId="39152"/>
    <cellStyle name="40% - Accent6 5 2 5 2" xfId="39153"/>
    <cellStyle name="40% - Accent6 5 2 5 2 2" xfId="39154"/>
    <cellStyle name="40% - Accent6 5 2 5 2 2 2" xfId="39155"/>
    <cellStyle name="40% - Accent6 5 2 5 2 3" xfId="39156"/>
    <cellStyle name="40% - Accent6 5 2 5 3" xfId="39157"/>
    <cellStyle name="40% - Accent6 5 2 5 3 2" xfId="39158"/>
    <cellStyle name="40% - Accent6 5 2 5 4" xfId="39159"/>
    <cellStyle name="40% - Accent6 5 2 6" xfId="39160"/>
    <cellStyle name="40% - Accent6 5 2 6 2" xfId="39161"/>
    <cellStyle name="40% - Accent6 5 2 6 2 2" xfId="39162"/>
    <cellStyle name="40% - Accent6 5 2 6 3" xfId="39163"/>
    <cellStyle name="40% - Accent6 5 2 7" xfId="39164"/>
    <cellStyle name="40% - Accent6 5 2 7 2" xfId="39165"/>
    <cellStyle name="40% - Accent6 5 2 8" xfId="39166"/>
    <cellStyle name="40% - Accent6 5 3" xfId="39167"/>
    <cellStyle name="40% - Accent6 5 3 2" xfId="39168"/>
    <cellStyle name="40% - Accent6 5 3 2 2" xfId="39169"/>
    <cellStyle name="40% - Accent6 5 3 2 2 2" xfId="39170"/>
    <cellStyle name="40% - Accent6 5 3 2 2 2 2" xfId="39171"/>
    <cellStyle name="40% - Accent6 5 3 2 2 2 2 2" xfId="39172"/>
    <cellStyle name="40% - Accent6 5 3 2 2 2 2 2 2" xfId="39173"/>
    <cellStyle name="40% - Accent6 5 3 2 2 2 2 3" xfId="39174"/>
    <cellStyle name="40% - Accent6 5 3 2 2 2 3" xfId="39175"/>
    <cellStyle name="40% - Accent6 5 3 2 2 2 3 2" xfId="39176"/>
    <cellStyle name="40% - Accent6 5 3 2 2 2 4" xfId="39177"/>
    <cellStyle name="40% - Accent6 5 3 2 2 3" xfId="39178"/>
    <cellStyle name="40% - Accent6 5 3 2 2 3 2" xfId="39179"/>
    <cellStyle name="40% - Accent6 5 3 2 2 3 2 2" xfId="39180"/>
    <cellStyle name="40% - Accent6 5 3 2 2 3 3" xfId="39181"/>
    <cellStyle name="40% - Accent6 5 3 2 2 4" xfId="39182"/>
    <cellStyle name="40% - Accent6 5 3 2 2 4 2" xfId="39183"/>
    <cellStyle name="40% - Accent6 5 3 2 2 5" xfId="39184"/>
    <cellStyle name="40% - Accent6 5 3 2 3" xfId="39185"/>
    <cellStyle name="40% - Accent6 5 3 2 3 2" xfId="39186"/>
    <cellStyle name="40% - Accent6 5 3 2 3 2 2" xfId="39187"/>
    <cellStyle name="40% - Accent6 5 3 2 3 2 2 2" xfId="39188"/>
    <cellStyle name="40% - Accent6 5 3 2 3 2 3" xfId="39189"/>
    <cellStyle name="40% - Accent6 5 3 2 3 3" xfId="39190"/>
    <cellStyle name="40% - Accent6 5 3 2 3 3 2" xfId="39191"/>
    <cellStyle name="40% - Accent6 5 3 2 3 4" xfId="39192"/>
    <cellStyle name="40% - Accent6 5 3 2 4" xfId="39193"/>
    <cellStyle name="40% - Accent6 5 3 2 4 2" xfId="39194"/>
    <cellStyle name="40% - Accent6 5 3 2 4 2 2" xfId="39195"/>
    <cellStyle name="40% - Accent6 5 3 2 4 3" xfId="39196"/>
    <cellStyle name="40% - Accent6 5 3 2 5" xfId="39197"/>
    <cellStyle name="40% - Accent6 5 3 2 5 2" xfId="39198"/>
    <cellStyle name="40% - Accent6 5 3 2 6" xfId="39199"/>
    <cellStyle name="40% - Accent6 5 3 3" xfId="39200"/>
    <cellStyle name="40% - Accent6 5 3 3 2" xfId="39201"/>
    <cellStyle name="40% - Accent6 5 3 3 2 2" xfId="39202"/>
    <cellStyle name="40% - Accent6 5 3 3 2 2 2" xfId="39203"/>
    <cellStyle name="40% - Accent6 5 3 3 2 2 2 2" xfId="39204"/>
    <cellStyle name="40% - Accent6 5 3 3 2 2 3" xfId="39205"/>
    <cellStyle name="40% - Accent6 5 3 3 2 3" xfId="39206"/>
    <cellStyle name="40% - Accent6 5 3 3 2 3 2" xfId="39207"/>
    <cellStyle name="40% - Accent6 5 3 3 2 4" xfId="39208"/>
    <cellStyle name="40% - Accent6 5 3 3 3" xfId="39209"/>
    <cellStyle name="40% - Accent6 5 3 3 3 2" xfId="39210"/>
    <cellStyle name="40% - Accent6 5 3 3 3 2 2" xfId="39211"/>
    <cellStyle name="40% - Accent6 5 3 3 3 3" xfId="39212"/>
    <cellStyle name="40% - Accent6 5 3 3 4" xfId="39213"/>
    <cellStyle name="40% - Accent6 5 3 3 4 2" xfId="39214"/>
    <cellStyle name="40% - Accent6 5 3 3 5" xfId="39215"/>
    <cellStyle name="40% - Accent6 5 3 4" xfId="39216"/>
    <cellStyle name="40% - Accent6 5 3 4 2" xfId="39217"/>
    <cellStyle name="40% - Accent6 5 3 4 2 2" xfId="39218"/>
    <cellStyle name="40% - Accent6 5 3 4 2 2 2" xfId="39219"/>
    <cellStyle name="40% - Accent6 5 3 4 2 3" xfId="39220"/>
    <cellStyle name="40% - Accent6 5 3 4 3" xfId="39221"/>
    <cellStyle name="40% - Accent6 5 3 4 3 2" xfId="39222"/>
    <cellStyle name="40% - Accent6 5 3 4 4" xfId="39223"/>
    <cellStyle name="40% - Accent6 5 3 5" xfId="39224"/>
    <cellStyle name="40% - Accent6 5 3 5 2" xfId="39225"/>
    <cellStyle name="40% - Accent6 5 3 5 2 2" xfId="39226"/>
    <cellStyle name="40% - Accent6 5 3 5 3" xfId="39227"/>
    <cellStyle name="40% - Accent6 5 3 6" xfId="39228"/>
    <cellStyle name="40% - Accent6 5 3 6 2" xfId="39229"/>
    <cellStyle name="40% - Accent6 5 3 7" xfId="39230"/>
    <cellStyle name="40% - Accent6 5 4" xfId="39231"/>
    <cellStyle name="40% - Accent6 5 4 2" xfId="39232"/>
    <cellStyle name="40% - Accent6 5 4 2 2" xfId="39233"/>
    <cellStyle name="40% - Accent6 5 4 2 2 2" xfId="39234"/>
    <cellStyle name="40% - Accent6 5 4 2 2 2 2" xfId="39235"/>
    <cellStyle name="40% - Accent6 5 4 2 2 2 2 2" xfId="39236"/>
    <cellStyle name="40% - Accent6 5 4 2 2 2 3" xfId="39237"/>
    <cellStyle name="40% - Accent6 5 4 2 2 3" xfId="39238"/>
    <cellStyle name="40% - Accent6 5 4 2 2 3 2" xfId="39239"/>
    <cellStyle name="40% - Accent6 5 4 2 2 4" xfId="39240"/>
    <cellStyle name="40% - Accent6 5 4 2 3" xfId="39241"/>
    <cellStyle name="40% - Accent6 5 4 2 3 2" xfId="39242"/>
    <cellStyle name="40% - Accent6 5 4 2 3 2 2" xfId="39243"/>
    <cellStyle name="40% - Accent6 5 4 2 3 3" xfId="39244"/>
    <cellStyle name="40% - Accent6 5 4 2 4" xfId="39245"/>
    <cellStyle name="40% - Accent6 5 4 2 4 2" xfId="39246"/>
    <cellStyle name="40% - Accent6 5 4 2 5" xfId="39247"/>
    <cellStyle name="40% - Accent6 5 4 3" xfId="39248"/>
    <cellStyle name="40% - Accent6 5 4 3 2" xfId="39249"/>
    <cellStyle name="40% - Accent6 5 4 3 2 2" xfId="39250"/>
    <cellStyle name="40% - Accent6 5 4 3 2 2 2" xfId="39251"/>
    <cellStyle name="40% - Accent6 5 4 3 2 3" xfId="39252"/>
    <cellStyle name="40% - Accent6 5 4 3 3" xfId="39253"/>
    <cellStyle name="40% - Accent6 5 4 3 3 2" xfId="39254"/>
    <cellStyle name="40% - Accent6 5 4 3 4" xfId="39255"/>
    <cellStyle name="40% - Accent6 5 4 4" xfId="39256"/>
    <cellStyle name="40% - Accent6 5 4 4 2" xfId="39257"/>
    <cellStyle name="40% - Accent6 5 4 4 2 2" xfId="39258"/>
    <cellStyle name="40% - Accent6 5 4 4 3" xfId="39259"/>
    <cellStyle name="40% - Accent6 5 4 5" xfId="39260"/>
    <cellStyle name="40% - Accent6 5 4 5 2" xfId="39261"/>
    <cellStyle name="40% - Accent6 5 4 6" xfId="39262"/>
    <cellStyle name="40% - Accent6 5 5" xfId="39263"/>
    <cellStyle name="40% - Accent6 5 5 2" xfId="39264"/>
    <cellStyle name="40% - Accent6 5 5 2 2" xfId="39265"/>
    <cellStyle name="40% - Accent6 5 5 2 2 2" xfId="39266"/>
    <cellStyle name="40% - Accent6 5 5 2 2 2 2" xfId="39267"/>
    <cellStyle name="40% - Accent6 5 5 2 2 3" xfId="39268"/>
    <cellStyle name="40% - Accent6 5 5 2 3" xfId="39269"/>
    <cellStyle name="40% - Accent6 5 5 2 3 2" xfId="39270"/>
    <cellStyle name="40% - Accent6 5 5 2 4" xfId="39271"/>
    <cellStyle name="40% - Accent6 5 5 3" xfId="39272"/>
    <cellStyle name="40% - Accent6 5 5 3 2" xfId="39273"/>
    <cellStyle name="40% - Accent6 5 5 3 2 2" xfId="39274"/>
    <cellStyle name="40% - Accent6 5 5 3 3" xfId="39275"/>
    <cellStyle name="40% - Accent6 5 5 4" xfId="39276"/>
    <cellStyle name="40% - Accent6 5 5 4 2" xfId="39277"/>
    <cellStyle name="40% - Accent6 5 5 5" xfId="39278"/>
    <cellStyle name="40% - Accent6 5 6" xfId="39279"/>
    <cellStyle name="40% - Accent6 5 6 2" xfId="39280"/>
    <cellStyle name="40% - Accent6 5 6 2 2" xfId="39281"/>
    <cellStyle name="40% - Accent6 5 6 2 2 2" xfId="39282"/>
    <cellStyle name="40% - Accent6 5 6 2 3" xfId="39283"/>
    <cellStyle name="40% - Accent6 5 6 3" xfId="39284"/>
    <cellStyle name="40% - Accent6 5 6 3 2" xfId="39285"/>
    <cellStyle name="40% - Accent6 5 6 4" xfId="39286"/>
    <cellStyle name="40% - Accent6 5 7" xfId="39287"/>
    <cellStyle name="40% - Accent6 5 7 2" xfId="39288"/>
    <cellStyle name="40% - Accent6 5 7 2 2" xfId="39289"/>
    <cellStyle name="40% - Accent6 5 7 3" xfId="39290"/>
    <cellStyle name="40% - Accent6 5 8" xfId="39291"/>
    <cellStyle name="40% - Accent6 5 8 2" xfId="39292"/>
    <cellStyle name="40% - Accent6 5 9" xfId="39293"/>
    <cellStyle name="40% - Accent6 6" xfId="39294"/>
    <cellStyle name="40% - Accent6 6 2" xfId="39295"/>
    <cellStyle name="40% - Accent6 6 2 2" xfId="39296"/>
    <cellStyle name="40% - Accent6 6 2 2 2" xfId="39297"/>
    <cellStyle name="40% - Accent6 6 2 2 2 2" xfId="39298"/>
    <cellStyle name="40% - Accent6 6 2 2 2 2 2" xfId="39299"/>
    <cellStyle name="40% - Accent6 6 2 2 2 2 2 2" xfId="39300"/>
    <cellStyle name="40% - Accent6 6 2 2 2 2 2 2 2" xfId="39301"/>
    <cellStyle name="40% - Accent6 6 2 2 2 2 2 2 2 2" xfId="39302"/>
    <cellStyle name="40% - Accent6 6 2 2 2 2 2 2 3" xfId="39303"/>
    <cellStyle name="40% - Accent6 6 2 2 2 2 2 3" xfId="39304"/>
    <cellStyle name="40% - Accent6 6 2 2 2 2 2 3 2" xfId="39305"/>
    <cellStyle name="40% - Accent6 6 2 2 2 2 2 4" xfId="39306"/>
    <cellStyle name="40% - Accent6 6 2 2 2 2 3" xfId="39307"/>
    <cellStyle name="40% - Accent6 6 2 2 2 2 3 2" xfId="39308"/>
    <cellStyle name="40% - Accent6 6 2 2 2 2 3 2 2" xfId="39309"/>
    <cellStyle name="40% - Accent6 6 2 2 2 2 3 3" xfId="39310"/>
    <cellStyle name="40% - Accent6 6 2 2 2 2 4" xfId="39311"/>
    <cellStyle name="40% - Accent6 6 2 2 2 2 4 2" xfId="39312"/>
    <cellStyle name="40% - Accent6 6 2 2 2 2 5" xfId="39313"/>
    <cellStyle name="40% - Accent6 6 2 2 2 3" xfId="39314"/>
    <cellStyle name="40% - Accent6 6 2 2 2 3 2" xfId="39315"/>
    <cellStyle name="40% - Accent6 6 2 2 2 3 2 2" xfId="39316"/>
    <cellStyle name="40% - Accent6 6 2 2 2 3 2 2 2" xfId="39317"/>
    <cellStyle name="40% - Accent6 6 2 2 2 3 2 3" xfId="39318"/>
    <cellStyle name="40% - Accent6 6 2 2 2 3 3" xfId="39319"/>
    <cellStyle name="40% - Accent6 6 2 2 2 3 3 2" xfId="39320"/>
    <cellStyle name="40% - Accent6 6 2 2 2 3 4" xfId="39321"/>
    <cellStyle name="40% - Accent6 6 2 2 2 4" xfId="39322"/>
    <cellStyle name="40% - Accent6 6 2 2 2 4 2" xfId="39323"/>
    <cellStyle name="40% - Accent6 6 2 2 2 4 2 2" xfId="39324"/>
    <cellStyle name="40% - Accent6 6 2 2 2 4 3" xfId="39325"/>
    <cellStyle name="40% - Accent6 6 2 2 2 5" xfId="39326"/>
    <cellStyle name="40% - Accent6 6 2 2 2 5 2" xfId="39327"/>
    <cellStyle name="40% - Accent6 6 2 2 2 6" xfId="39328"/>
    <cellStyle name="40% - Accent6 6 2 2 3" xfId="39329"/>
    <cellStyle name="40% - Accent6 6 2 2 3 2" xfId="39330"/>
    <cellStyle name="40% - Accent6 6 2 2 3 2 2" xfId="39331"/>
    <cellStyle name="40% - Accent6 6 2 2 3 2 2 2" xfId="39332"/>
    <cellStyle name="40% - Accent6 6 2 2 3 2 2 2 2" xfId="39333"/>
    <cellStyle name="40% - Accent6 6 2 2 3 2 2 3" xfId="39334"/>
    <cellStyle name="40% - Accent6 6 2 2 3 2 3" xfId="39335"/>
    <cellStyle name="40% - Accent6 6 2 2 3 2 3 2" xfId="39336"/>
    <cellStyle name="40% - Accent6 6 2 2 3 2 4" xfId="39337"/>
    <cellStyle name="40% - Accent6 6 2 2 3 3" xfId="39338"/>
    <cellStyle name="40% - Accent6 6 2 2 3 3 2" xfId="39339"/>
    <cellStyle name="40% - Accent6 6 2 2 3 3 2 2" xfId="39340"/>
    <cellStyle name="40% - Accent6 6 2 2 3 3 3" xfId="39341"/>
    <cellStyle name="40% - Accent6 6 2 2 3 4" xfId="39342"/>
    <cellStyle name="40% - Accent6 6 2 2 3 4 2" xfId="39343"/>
    <cellStyle name="40% - Accent6 6 2 2 3 5" xfId="39344"/>
    <cellStyle name="40% - Accent6 6 2 2 4" xfId="39345"/>
    <cellStyle name="40% - Accent6 6 2 2 4 2" xfId="39346"/>
    <cellStyle name="40% - Accent6 6 2 2 4 2 2" xfId="39347"/>
    <cellStyle name="40% - Accent6 6 2 2 4 2 2 2" xfId="39348"/>
    <cellStyle name="40% - Accent6 6 2 2 4 2 3" xfId="39349"/>
    <cellStyle name="40% - Accent6 6 2 2 4 3" xfId="39350"/>
    <cellStyle name="40% - Accent6 6 2 2 4 3 2" xfId="39351"/>
    <cellStyle name="40% - Accent6 6 2 2 4 4" xfId="39352"/>
    <cellStyle name="40% - Accent6 6 2 2 5" xfId="39353"/>
    <cellStyle name="40% - Accent6 6 2 2 5 2" xfId="39354"/>
    <cellStyle name="40% - Accent6 6 2 2 5 2 2" xfId="39355"/>
    <cellStyle name="40% - Accent6 6 2 2 5 3" xfId="39356"/>
    <cellStyle name="40% - Accent6 6 2 2 6" xfId="39357"/>
    <cellStyle name="40% - Accent6 6 2 2 6 2" xfId="39358"/>
    <cellStyle name="40% - Accent6 6 2 2 7" xfId="39359"/>
    <cellStyle name="40% - Accent6 6 2 3" xfId="39360"/>
    <cellStyle name="40% - Accent6 6 2 3 2" xfId="39361"/>
    <cellStyle name="40% - Accent6 6 2 3 2 2" xfId="39362"/>
    <cellStyle name="40% - Accent6 6 2 3 2 2 2" xfId="39363"/>
    <cellStyle name="40% - Accent6 6 2 3 2 2 2 2" xfId="39364"/>
    <cellStyle name="40% - Accent6 6 2 3 2 2 2 2 2" xfId="39365"/>
    <cellStyle name="40% - Accent6 6 2 3 2 2 2 3" xfId="39366"/>
    <cellStyle name="40% - Accent6 6 2 3 2 2 3" xfId="39367"/>
    <cellStyle name="40% - Accent6 6 2 3 2 2 3 2" xfId="39368"/>
    <cellStyle name="40% - Accent6 6 2 3 2 2 4" xfId="39369"/>
    <cellStyle name="40% - Accent6 6 2 3 2 3" xfId="39370"/>
    <cellStyle name="40% - Accent6 6 2 3 2 3 2" xfId="39371"/>
    <cellStyle name="40% - Accent6 6 2 3 2 3 2 2" xfId="39372"/>
    <cellStyle name="40% - Accent6 6 2 3 2 3 3" xfId="39373"/>
    <cellStyle name="40% - Accent6 6 2 3 2 4" xfId="39374"/>
    <cellStyle name="40% - Accent6 6 2 3 2 4 2" xfId="39375"/>
    <cellStyle name="40% - Accent6 6 2 3 2 5" xfId="39376"/>
    <cellStyle name="40% - Accent6 6 2 3 3" xfId="39377"/>
    <cellStyle name="40% - Accent6 6 2 3 3 2" xfId="39378"/>
    <cellStyle name="40% - Accent6 6 2 3 3 2 2" xfId="39379"/>
    <cellStyle name="40% - Accent6 6 2 3 3 2 2 2" xfId="39380"/>
    <cellStyle name="40% - Accent6 6 2 3 3 2 3" xfId="39381"/>
    <cellStyle name="40% - Accent6 6 2 3 3 3" xfId="39382"/>
    <cellStyle name="40% - Accent6 6 2 3 3 3 2" xfId="39383"/>
    <cellStyle name="40% - Accent6 6 2 3 3 4" xfId="39384"/>
    <cellStyle name="40% - Accent6 6 2 3 4" xfId="39385"/>
    <cellStyle name="40% - Accent6 6 2 3 4 2" xfId="39386"/>
    <cellStyle name="40% - Accent6 6 2 3 4 2 2" xfId="39387"/>
    <cellStyle name="40% - Accent6 6 2 3 4 3" xfId="39388"/>
    <cellStyle name="40% - Accent6 6 2 3 5" xfId="39389"/>
    <cellStyle name="40% - Accent6 6 2 3 5 2" xfId="39390"/>
    <cellStyle name="40% - Accent6 6 2 3 6" xfId="39391"/>
    <cellStyle name="40% - Accent6 6 2 4" xfId="39392"/>
    <cellStyle name="40% - Accent6 6 2 4 2" xfId="39393"/>
    <cellStyle name="40% - Accent6 6 2 4 2 2" xfId="39394"/>
    <cellStyle name="40% - Accent6 6 2 4 2 2 2" xfId="39395"/>
    <cellStyle name="40% - Accent6 6 2 4 2 2 2 2" xfId="39396"/>
    <cellStyle name="40% - Accent6 6 2 4 2 2 3" xfId="39397"/>
    <cellStyle name="40% - Accent6 6 2 4 2 3" xfId="39398"/>
    <cellStyle name="40% - Accent6 6 2 4 2 3 2" xfId="39399"/>
    <cellStyle name="40% - Accent6 6 2 4 2 4" xfId="39400"/>
    <cellStyle name="40% - Accent6 6 2 4 3" xfId="39401"/>
    <cellStyle name="40% - Accent6 6 2 4 3 2" xfId="39402"/>
    <cellStyle name="40% - Accent6 6 2 4 3 2 2" xfId="39403"/>
    <cellStyle name="40% - Accent6 6 2 4 3 3" xfId="39404"/>
    <cellStyle name="40% - Accent6 6 2 4 4" xfId="39405"/>
    <cellStyle name="40% - Accent6 6 2 4 4 2" xfId="39406"/>
    <cellStyle name="40% - Accent6 6 2 4 5" xfId="39407"/>
    <cellStyle name="40% - Accent6 6 2 5" xfId="39408"/>
    <cellStyle name="40% - Accent6 6 2 5 2" xfId="39409"/>
    <cellStyle name="40% - Accent6 6 2 5 2 2" xfId="39410"/>
    <cellStyle name="40% - Accent6 6 2 5 2 2 2" xfId="39411"/>
    <cellStyle name="40% - Accent6 6 2 5 2 3" xfId="39412"/>
    <cellStyle name="40% - Accent6 6 2 5 3" xfId="39413"/>
    <cellStyle name="40% - Accent6 6 2 5 3 2" xfId="39414"/>
    <cellStyle name="40% - Accent6 6 2 5 4" xfId="39415"/>
    <cellStyle name="40% - Accent6 6 2 6" xfId="39416"/>
    <cellStyle name="40% - Accent6 6 2 6 2" xfId="39417"/>
    <cellStyle name="40% - Accent6 6 2 6 2 2" xfId="39418"/>
    <cellStyle name="40% - Accent6 6 2 6 3" xfId="39419"/>
    <cellStyle name="40% - Accent6 6 2 7" xfId="39420"/>
    <cellStyle name="40% - Accent6 6 2 7 2" xfId="39421"/>
    <cellStyle name="40% - Accent6 6 2 8" xfId="39422"/>
    <cellStyle name="40% - Accent6 6 3" xfId="39423"/>
    <cellStyle name="40% - Accent6 6 3 2" xfId="39424"/>
    <cellStyle name="40% - Accent6 6 3 2 2" xfId="39425"/>
    <cellStyle name="40% - Accent6 6 3 2 2 2" xfId="39426"/>
    <cellStyle name="40% - Accent6 6 3 2 2 2 2" xfId="39427"/>
    <cellStyle name="40% - Accent6 6 3 2 2 2 2 2" xfId="39428"/>
    <cellStyle name="40% - Accent6 6 3 2 2 2 2 2 2" xfId="39429"/>
    <cellStyle name="40% - Accent6 6 3 2 2 2 2 3" xfId="39430"/>
    <cellStyle name="40% - Accent6 6 3 2 2 2 3" xfId="39431"/>
    <cellStyle name="40% - Accent6 6 3 2 2 2 3 2" xfId="39432"/>
    <cellStyle name="40% - Accent6 6 3 2 2 2 4" xfId="39433"/>
    <cellStyle name="40% - Accent6 6 3 2 2 3" xfId="39434"/>
    <cellStyle name="40% - Accent6 6 3 2 2 3 2" xfId="39435"/>
    <cellStyle name="40% - Accent6 6 3 2 2 3 2 2" xfId="39436"/>
    <cellStyle name="40% - Accent6 6 3 2 2 3 3" xfId="39437"/>
    <cellStyle name="40% - Accent6 6 3 2 2 4" xfId="39438"/>
    <cellStyle name="40% - Accent6 6 3 2 2 4 2" xfId="39439"/>
    <cellStyle name="40% - Accent6 6 3 2 2 5" xfId="39440"/>
    <cellStyle name="40% - Accent6 6 3 2 3" xfId="39441"/>
    <cellStyle name="40% - Accent6 6 3 2 3 2" xfId="39442"/>
    <cellStyle name="40% - Accent6 6 3 2 3 2 2" xfId="39443"/>
    <cellStyle name="40% - Accent6 6 3 2 3 2 2 2" xfId="39444"/>
    <cellStyle name="40% - Accent6 6 3 2 3 2 3" xfId="39445"/>
    <cellStyle name="40% - Accent6 6 3 2 3 3" xfId="39446"/>
    <cellStyle name="40% - Accent6 6 3 2 3 3 2" xfId="39447"/>
    <cellStyle name="40% - Accent6 6 3 2 3 4" xfId="39448"/>
    <cellStyle name="40% - Accent6 6 3 2 4" xfId="39449"/>
    <cellStyle name="40% - Accent6 6 3 2 4 2" xfId="39450"/>
    <cellStyle name="40% - Accent6 6 3 2 4 2 2" xfId="39451"/>
    <cellStyle name="40% - Accent6 6 3 2 4 3" xfId="39452"/>
    <cellStyle name="40% - Accent6 6 3 2 5" xfId="39453"/>
    <cellStyle name="40% - Accent6 6 3 2 5 2" xfId="39454"/>
    <cellStyle name="40% - Accent6 6 3 2 6" xfId="39455"/>
    <cellStyle name="40% - Accent6 6 3 3" xfId="39456"/>
    <cellStyle name="40% - Accent6 6 3 3 2" xfId="39457"/>
    <cellStyle name="40% - Accent6 6 3 3 2 2" xfId="39458"/>
    <cellStyle name="40% - Accent6 6 3 3 2 2 2" xfId="39459"/>
    <cellStyle name="40% - Accent6 6 3 3 2 2 2 2" xfId="39460"/>
    <cellStyle name="40% - Accent6 6 3 3 2 2 3" xfId="39461"/>
    <cellStyle name="40% - Accent6 6 3 3 2 3" xfId="39462"/>
    <cellStyle name="40% - Accent6 6 3 3 2 3 2" xfId="39463"/>
    <cellStyle name="40% - Accent6 6 3 3 2 4" xfId="39464"/>
    <cellStyle name="40% - Accent6 6 3 3 3" xfId="39465"/>
    <cellStyle name="40% - Accent6 6 3 3 3 2" xfId="39466"/>
    <cellStyle name="40% - Accent6 6 3 3 3 2 2" xfId="39467"/>
    <cellStyle name="40% - Accent6 6 3 3 3 3" xfId="39468"/>
    <cellStyle name="40% - Accent6 6 3 3 4" xfId="39469"/>
    <cellStyle name="40% - Accent6 6 3 3 4 2" xfId="39470"/>
    <cellStyle name="40% - Accent6 6 3 3 5" xfId="39471"/>
    <cellStyle name="40% - Accent6 6 3 4" xfId="39472"/>
    <cellStyle name="40% - Accent6 6 3 4 2" xfId="39473"/>
    <cellStyle name="40% - Accent6 6 3 4 2 2" xfId="39474"/>
    <cellStyle name="40% - Accent6 6 3 4 2 2 2" xfId="39475"/>
    <cellStyle name="40% - Accent6 6 3 4 2 3" xfId="39476"/>
    <cellStyle name="40% - Accent6 6 3 4 3" xfId="39477"/>
    <cellStyle name="40% - Accent6 6 3 4 3 2" xfId="39478"/>
    <cellStyle name="40% - Accent6 6 3 4 4" xfId="39479"/>
    <cellStyle name="40% - Accent6 6 3 5" xfId="39480"/>
    <cellStyle name="40% - Accent6 6 3 5 2" xfId="39481"/>
    <cellStyle name="40% - Accent6 6 3 5 2 2" xfId="39482"/>
    <cellStyle name="40% - Accent6 6 3 5 3" xfId="39483"/>
    <cellStyle name="40% - Accent6 6 3 6" xfId="39484"/>
    <cellStyle name="40% - Accent6 6 3 6 2" xfId="39485"/>
    <cellStyle name="40% - Accent6 6 3 7" xfId="39486"/>
    <cellStyle name="40% - Accent6 6 4" xfId="39487"/>
    <cellStyle name="40% - Accent6 6 4 2" xfId="39488"/>
    <cellStyle name="40% - Accent6 6 4 2 2" xfId="39489"/>
    <cellStyle name="40% - Accent6 6 4 2 2 2" xfId="39490"/>
    <cellStyle name="40% - Accent6 6 4 2 2 2 2" xfId="39491"/>
    <cellStyle name="40% - Accent6 6 4 2 2 2 2 2" xfId="39492"/>
    <cellStyle name="40% - Accent6 6 4 2 2 2 3" xfId="39493"/>
    <cellStyle name="40% - Accent6 6 4 2 2 3" xfId="39494"/>
    <cellStyle name="40% - Accent6 6 4 2 2 3 2" xfId="39495"/>
    <cellStyle name="40% - Accent6 6 4 2 2 4" xfId="39496"/>
    <cellStyle name="40% - Accent6 6 4 2 3" xfId="39497"/>
    <cellStyle name="40% - Accent6 6 4 2 3 2" xfId="39498"/>
    <cellStyle name="40% - Accent6 6 4 2 3 2 2" xfId="39499"/>
    <cellStyle name="40% - Accent6 6 4 2 3 3" xfId="39500"/>
    <cellStyle name="40% - Accent6 6 4 2 4" xfId="39501"/>
    <cellStyle name="40% - Accent6 6 4 2 4 2" xfId="39502"/>
    <cellStyle name="40% - Accent6 6 4 2 5" xfId="39503"/>
    <cellStyle name="40% - Accent6 6 4 3" xfId="39504"/>
    <cellStyle name="40% - Accent6 6 4 3 2" xfId="39505"/>
    <cellStyle name="40% - Accent6 6 4 3 2 2" xfId="39506"/>
    <cellStyle name="40% - Accent6 6 4 3 2 2 2" xfId="39507"/>
    <cellStyle name="40% - Accent6 6 4 3 2 3" xfId="39508"/>
    <cellStyle name="40% - Accent6 6 4 3 3" xfId="39509"/>
    <cellStyle name="40% - Accent6 6 4 3 3 2" xfId="39510"/>
    <cellStyle name="40% - Accent6 6 4 3 4" xfId="39511"/>
    <cellStyle name="40% - Accent6 6 4 4" xfId="39512"/>
    <cellStyle name="40% - Accent6 6 4 4 2" xfId="39513"/>
    <cellStyle name="40% - Accent6 6 4 4 2 2" xfId="39514"/>
    <cellStyle name="40% - Accent6 6 4 4 3" xfId="39515"/>
    <cellStyle name="40% - Accent6 6 4 5" xfId="39516"/>
    <cellStyle name="40% - Accent6 6 4 5 2" xfId="39517"/>
    <cellStyle name="40% - Accent6 6 4 6" xfId="39518"/>
    <cellStyle name="40% - Accent6 6 5" xfId="39519"/>
    <cellStyle name="40% - Accent6 6 5 2" xfId="39520"/>
    <cellStyle name="40% - Accent6 6 5 2 2" xfId="39521"/>
    <cellStyle name="40% - Accent6 6 5 2 2 2" xfId="39522"/>
    <cellStyle name="40% - Accent6 6 5 2 2 2 2" xfId="39523"/>
    <cellStyle name="40% - Accent6 6 5 2 2 3" xfId="39524"/>
    <cellStyle name="40% - Accent6 6 5 2 3" xfId="39525"/>
    <cellStyle name="40% - Accent6 6 5 2 3 2" xfId="39526"/>
    <cellStyle name="40% - Accent6 6 5 2 4" xfId="39527"/>
    <cellStyle name="40% - Accent6 6 5 3" xfId="39528"/>
    <cellStyle name="40% - Accent6 6 5 3 2" xfId="39529"/>
    <cellStyle name="40% - Accent6 6 5 3 2 2" xfId="39530"/>
    <cellStyle name="40% - Accent6 6 5 3 3" xfId="39531"/>
    <cellStyle name="40% - Accent6 6 5 4" xfId="39532"/>
    <cellStyle name="40% - Accent6 6 5 4 2" xfId="39533"/>
    <cellStyle name="40% - Accent6 6 5 5" xfId="39534"/>
    <cellStyle name="40% - Accent6 6 6" xfId="39535"/>
    <cellStyle name="40% - Accent6 6 6 2" xfId="39536"/>
    <cellStyle name="40% - Accent6 6 6 2 2" xfId="39537"/>
    <cellStyle name="40% - Accent6 6 6 2 2 2" xfId="39538"/>
    <cellStyle name="40% - Accent6 6 6 2 3" xfId="39539"/>
    <cellStyle name="40% - Accent6 6 6 3" xfId="39540"/>
    <cellStyle name="40% - Accent6 6 6 3 2" xfId="39541"/>
    <cellStyle name="40% - Accent6 6 6 4" xfId="39542"/>
    <cellStyle name="40% - Accent6 6 7" xfId="39543"/>
    <cellStyle name="40% - Accent6 6 7 2" xfId="39544"/>
    <cellStyle name="40% - Accent6 6 7 2 2" xfId="39545"/>
    <cellStyle name="40% - Accent6 6 7 3" xfId="39546"/>
    <cellStyle name="40% - Accent6 6 8" xfId="39547"/>
    <cellStyle name="40% - Accent6 6 8 2" xfId="39548"/>
    <cellStyle name="40% - Accent6 6 9" xfId="39549"/>
    <cellStyle name="40% - Accent6 7" xfId="39550"/>
    <cellStyle name="40% - Accent6 7 2" xfId="39551"/>
    <cellStyle name="40% - Accent6 7 2 2" xfId="39552"/>
    <cellStyle name="40% - Accent6 7 2 2 2" xfId="39553"/>
    <cellStyle name="40% - Accent6 7 2 2 2 2" xfId="39554"/>
    <cellStyle name="40% - Accent6 7 2 2 2 2 2" xfId="39555"/>
    <cellStyle name="40% - Accent6 7 2 2 2 2 2 2" xfId="39556"/>
    <cellStyle name="40% - Accent6 7 2 2 2 2 2 2 2" xfId="39557"/>
    <cellStyle name="40% - Accent6 7 2 2 2 2 2 3" xfId="39558"/>
    <cellStyle name="40% - Accent6 7 2 2 2 2 3" xfId="39559"/>
    <cellStyle name="40% - Accent6 7 2 2 2 2 3 2" xfId="39560"/>
    <cellStyle name="40% - Accent6 7 2 2 2 2 4" xfId="39561"/>
    <cellStyle name="40% - Accent6 7 2 2 2 3" xfId="39562"/>
    <cellStyle name="40% - Accent6 7 2 2 2 3 2" xfId="39563"/>
    <cellStyle name="40% - Accent6 7 2 2 2 3 2 2" xfId="39564"/>
    <cellStyle name="40% - Accent6 7 2 2 2 3 3" xfId="39565"/>
    <cellStyle name="40% - Accent6 7 2 2 2 4" xfId="39566"/>
    <cellStyle name="40% - Accent6 7 2 2 2 4 2" xfId="39567"/>
    <cellStyle name="40% - Accent6 7 2 2 2 5" xfId="39568"/>
    <cellStyle name="40% - Accent6 7 2 2 3" xfId="39569"/>
    <cellStyle name="40% - Accent6 7 2 2 3 2" xfId="39570"/>
    <cellStyle name="40% - Accent6 7 2 2 3 2 2" xfId="39571"/>
    <cellStyle name="40% - Accent6 7 2 2 3 2 2 2" xfId="39572"/>
    <cellStyle name="40% - Accent6 7 2 2 3 2 3" xfId="39573"/>
    <cellStyle name="40% - Accent6 7 2 2 3 3" xfId="39574"/>
    <cellStyle name="40% - Accent6 7 2 2 3 3 2" xfId="39575"/>
    <cellStyle name="40% - Accent6 7 2 2 3 4" xfId="39576"/>
    <cellStyle name="40% - Accent6 7 2 2 4" xfId="39577"/>
    <cellStyle name="40% - Accent6 7 2 2 4 2" xfId="39578"/>
    <cellStyle name="40% - Accent6 7 2 2 4 2 2" xfId="39579"/>
    <cellStyle name="40% - Accent6 7 2 2 4 3" xfId="39580"/>
    <cellStyle name="40% - Accent6 7 2 2 5" xfId="39581"/>
    <cellStyle name="40% - Accent6 7 2 2 5 2" xfId="39582"/>
    <cellStyle name="40% - Accent6 7 2 2 6" xfId="39583"/>
    <cellStyle name="40% - Accent6 7 2 3" xfId="39584"/>
    <cellStyle name="40% - Accent6 7 2 3 2" xfId="39585"/>
    <cellStyle name="40% - Accent6 7 2 3 2 2" xfId="39586"/>
    <cellStyle name="40% - Accent6 7 2 3 2 2 2" xfId="39587"/>
    <cellStyle name="40% - Accent6 7 2 3 2 2 2 2" xfId="39588"/>
    <cellStyle name="40% - Accent6 7 2 3 2 2 3" xfId="39589"/>
    <cellStyle name="40% - Accent6 7 2 3 2 3" xfId="39590"/>
    <cellStyle name="40% - Accent6 7 2 3 2 3 2" xfId="39591"/>
    <cellStyle name="40% - Accent6 7 2 3 2 4" xfId="39592"/>
    <cellStyle name="40% - Accent6 7 2 3 3" xfId="39593"/>
    <cellStyle name="40% - Accent6 7 2 3 3 2" xfId="39594"/>
    <cellStyle name="40% - Accent6 7 2 3 3 2 2" xfId="39595"/>
    <cellStyle name="40% - Accent6 7 2 3 3 3" xfId="39596"/>
    <cellStyle name="40% - Accent6 7 2 3 4" xfId="39597"/>
    <cellStyle name="40% - Accent6 7 2 3 4 2" xfId="39598"/>
    <cellStyle name="40% - Accent6 7 2 3 5" xfId="39599"/>
    <cellStyle name="40% - Accent6 7 2 4" xfId="39600"/>
    <cellStyle name="40% - Accent6 7 2 4 2" xfId="39601"/>
    <cellStyle name="40% - Accent6 7 2 4 2 2" xfId="39602"/>
    <cellStyle name="40% - Accent6 7 2 4 2 2 2" xfId="39603"/>
    <cellStyle name="40% - Accent6 7 2 4 2 3" xfId="39604"/>
    <cellStyle name="40% - Accent6 7 2 4 3" xfId="39605"/>
    <cellStyle name="40% - Accent6 7 2 4 3 2" xfId="39606"/>
    <cellStyle name="40% - Accent6 7 2 4 4" xfId="39607"/>
    <cellStyle name="40% - Accent6 7 2 5" xfId="39608"/>
    <cellStyle name="40% - Accent6 7 2 5 2" xfId="39609"/>
    <cellStyle name="40% - Accent6 7 2 5 2 2" xfId="39610"/>
    <cellStyle name="40% - Accent6 7 2 5 3" xfId="39611"/>
    <cellStyle name="40% - Accent6 7 2 6" xfId="39612"/>
    <cellStyle name="40% - Accent6 7 2 6 2" xfId="39613"/>
    <cellStyle name="40% - Accent6 7 2 7" xfId="39614"/>
    <cellStyle name="40% - Accent6 7 3" xfId="39615"/>
    <cellStyle name="40% - Accent6 7 3 2" xfId="39616"/>
    <cellStyle name="40% - Accent6 7 3 2 2" xfId="39617"/>
    <cellStyle name="40% - Accent6 7 3 2 2 2" xfId="39618"/>
    <cellStyle name="40% - Accent6 7 3 2 2 2 2" xfId="39619"/>
    <cellStyle name="40% - Accent6 7 3 2 2 2 2 2" xfId="39620"/>
    <cellStyle name="40% - Accent6 7 3 2 2 2 3" xfId="39621"/>
    <cellStyle name="40% - Accent6 7 3 2 2 3" xfId="39622"/>
    <cellStyle name="40% - Accent6 7 3 2 2 3 2" xfId="39623"/>
    <cellStyle name="40% - Accent6 7 3 2 2 4" xfId="39624"/>
    <cellStyle name="40% - Accent6 7 3 2 3" xfId="39625"/>
    <cellStyle name="40% - Accent6 7 3 2 3 2" xfId="39626"/>
    <cellStyle name="40% - Accent6 7 3 2 3 2 2" xfId="39627"/>
    <cellStyle name="40% - Accent6 7 3 2 3 3" xfId="39628"/>
    <cellStyle name="40% - Accent6 7 3 2 4" xfId="39629"/>
    <cellStyle name="40% - Accent6 7 3 2 4 2" xfId="39630"/>
    <cellStyle name="40% - Accent6 7 3 2 5" xfId="39631"/>
    <cellStyle name="40% - Accent6 7 3 3" xfId="39632"/>
    <cellStyle name="40% - Accent6 7 3 3 2" xfId="39633"/>
    <cellStyle name="40% - Accent6 7 3 3 2 2" xfId="39634"/>
    <cellStyle name="40% - Accent6 7 3 3 2 2 2" xfId="39635"/>
    <cellStyle name="40% - Accent6 7 3 3 2 3" xfId="39636"/>
    <cellStyle name="40% - Accent6 7 3 3 3" xfId="39637"/>
    <cellStyle name="40% - Accent6 7 3 3 3 2" xfId="39638"/>
    <cellStyle name="40% - Accent6 7 3 3 4" xfId="39639"/>
    <cellStyle name="40% - Accent6 7 3 4" xfId="39640"/>
    <cellStyle name="40% - Accent6 7 3 4 2" xfId="39641"/>
    <cellStyle name="40% - Accent6 7 3 4 2 2" xfId="39642"/>
    <cellStyle name="40% - Accent6 7 3 4 3" xfId="39643"/>
    <cellStyle name="40% - Accent6 7 3 5" xfId="39644"/>
    <cellStyle name="40% - Accent6 7 3 5 2" xfId="39645"/>
    <cellStyle name="40% - Accent6 7 3 6" xfId="39646"/>
    <cellStyle name="40% - Accent6 7 4" xfId="39647"/>
    <cellStyle name="40% - Accent6 7 4 2" xfId="39648"/>
    <cellStyle name="40% - Accent6 7 4 2 2" xfId="39649"/>
    <cellStyle name="40% - Accent6 7 4 2 2 2" xfId="39650"/>
    <cellStyle name="40% - Accent6 7 4 2 2 2 2" xfId="39651"/>
    <cellStyle name="40% - Accent6 7 4 2 2 3" xfId="39652"/>
    <cellStyle name="40% - Accent6 7 4 2 3" xfId="39653"/>
    <cellStyle name="40% - Accent6 7 4 2 3 2" xfId="39654"/>
    <cellStyle name="40% - Accent6 7 4 2 4" xfId="39655"/>
    <cellStyle name="40% - Accent6 7 4 3" xfId="39656"/>
    <cellStyle name="40% - Accent6 7 4 3 2" xfId="39657"/>
    <cellStyle name="40% - Accent6 7 4 3 2 2" xfId="39658"/>
    <cellStyle name="40% - Accent6 7 4 3 3" xfId="39659"/>
    <cellStyle name="40% - Accent6 7 4 4" xfId="39660"/>
    <cellStyle name="40% - Accent6 7 4 4 2" xfId="39661"/>
    <cellStyle name="40% - Accent6 7 4 5" xfId="39662"/>
    <cellStyle name="40% - Accent6 7 5" xfId="39663"/>
    <cellStyle name="40% - Accent6 7 5 2" xfId="39664"/>
    <cellStyle name="40% - Accent6 7 5 2 2" xfId="39665"/>
    <cellStyle name="40% - Accent6 7 5 2 2 2" xfId="39666"/>
    <cellStyle name="40% - Accent6 7 5 2 3" xfId="39667"/>
    <cellStyle name="40% - Accent6 7 5 3" xfId="39668"/>
    <cellStyle name="40% - Accent6 7 5 3 2" xfId="39669"/>
    <cellStyle name="40% - Accent6 7 5 4" xfId="39670"/>
    <cellStyle name="40% - Accent6 7 6" xfId="39671"/>
    <cellStyle name="40% - Accent6 7 6 2" xfId="39672"/>
    <cellStyle name="40% - Accent6 7 6 2 2" xfId="39673"/>
    <cellStyle name="40% - Accent6 7 6 3" xfId="39674"/>
    <cellStyle name="40% - Accent6 7 7" xfId="39675"/>
    <cellStyle name="40% - Accent6 7 7 2" xfId="39676"/>
    <cellStyle name="40% - Accent6 7 8" xfId="39677"/>
    <cellStyle name="40% - Accent6 8" xfId="39678"/>
    <cellStyle name="40% - Accent6 8 2" xfId="39679"/>
    <cellStyle name="40% - Accent6 8 2 2" xfId="39680"/>
    <cellStyle name="40% - Accent6 8 2 2 2" xfId="39681"/>
    <cellStyle name="40% - Accent6 8 2 2 2 2" xfId="39682"/>
    <cellStyle name="40% - Accent6 8 2 2 2 2 2" xfId="39683"/>
    <cellStyle name="40% - Accent6 8 2 2 2 2 2 2" xfId="39684"/>
    <cellStyle name="40% - Accent6 8 2 2 2 2 2 2 2" xfId="39685"/>
    <cellStyle name="40% - Accent6 8 2 2 2 2 2 3" xfId="39686"/>
    <cellStyle name="40% - Accent6 8 2 2 2 2 3" xfId="39687"/>
    <cellStyle name="40% - Accent6 8 2 2 2 2 3 2" xfId="39688"/>
    <cellStyle name="40% - Accent6 8 2 2 2 2 4" xfId="39689"/>
    <cellStyle name="40% - Accent6 8 2 2 2 3" xfId="39690"/>
    <cellStyle name="40% - Accent6 8 2 2 2 3 2" xfId="39691"/>
    <cellStyle name="40% - Accent6 8 2 2 2 3 2 2" xfId="39692"/>
    <cellStyle name="40% - Accent6 8 2 2 2 3 3" xfId="39693"/>
    <cellStyle name="40% - Accent6 8 2 2 2 4" xfId="39694"/>
    <cellStyle name="40% - Accent6 8 2 2 2 4 2" xfId="39695"/>
    <cellStyle name="40% - Accent6 8 2 2 2 5" xfId="39696"/>
    <cellStyle name="40% - Accent6 8 2 2 3" xfId="39697"/>
    <cellStyle name="40% - Accent6 8 2 2 3 2" xfId="39698"/>
    <cellStyle name="40% - Accent6 8 2 2 3 2 2" xfId="39699"/>
    <cellStyle name="40% - Accent6 8 2 2 3 2 2 2" xfId="39700"/>
    <cellStyle name="40% - Accent6 8 2 2 3 2 3" xfId="39701"/>
    <cellStyle name="40% - Accent6 8 2 2 3 3" xfId="39702"/>
    <cellStyle name="40% - Accent6 8 2 2 3 3 2" xfId="39703"/>
    <cellStyle name="40% - Accent6 8 2 2 3 4" xfId="39704"/>
    <cellStyle name="40% - Accent6 8 2 2 4" xfId="39705"/>
    <cellStyle name="40% - Accent6 8 2 2 4 2" xfId="39706"/>
    <cellStyle name="40% - Accent6 8 2 2 4 2 2" xfId="39707"/>
    <cellStyle name="40% - Accent6 8 2 2 4 3" xfId="39708"/>
    <cellStyle name="40% - Accent6 8 2 2 5" xfId="39709"/>
    <cellStyle name="40% - Accent6 8 2 2 5 2" xfId="39710"/>
    <cellStyle name="40% - Accent6 8 2 2 6" xfId="39711"/>
    <cellStyle name="40% - Accent6 8 2 3" xfId="39712"/>
    <cellStyle name="40% - Accent6 8 2 3 2" xfId="39713"/>
    <cellStyle name="40% - Accent6 8 2 3 2 2" xfId="39714"/>
    <cellStyle name="40% - Accent6 8 2 3 2 2 2" xfId="39715"/>
    <cellStyle name="40% - Accent6 8 2 3 2 2 2 2" xfId="39716"/>
    <cellStyle name="40% - Accent6 8 2 3 2 2 3" xfId="39717"/>
    <cellStyle name="40% - Accent6 8 2 3 2 3" xfId="39718"/>
    <cellStyle name="40% - Accent6 8 2 3 2 3 2" xfId="39719"/>
    <cellStyle name="40% - Accent6 8 2 3 2 4" xfId="39720"/>
    <cellStyle name="40% - Accent6 8 2 3 3" xfId="39721"/>
    <cellStyle name="40% - Accent6 8 2 3 3 2" xfId="39722"/>
    <cellStyle name="40% - Accent6 8 2 3 3 2 2" xfId="39723"/>
    <cellStyle name="40% - Accent6 8 2 3 3 3" xfId="39724"/>
    <cellStyle name="40% - Accent6 8 2 3 4" xfId="39725"/>
    <cellStyle name="40% - Accent6 8 2 3 4 2" xfId="39726"/>
    <cellStyle name="40% - Accent6 8 2 3 5" xfId="39727"/>
    <cellStyle name="40% - Accent6 8 2 4" xfId="39728"/>
    <cellStyle name="40% - Accent6 8 2 4 2" xfId="39729"/>
    <cellStyle name="40% - Accent6 8 2 4 2 2" xfId="39730"/>
    <cellStyle name="40% - Accent6 8 2 4 2 2 2" xfId="39731"/>
    <cellStyle name="40% - Accent6 8 2 4 2 3" xfId="39732"/>
    <cellStyle name="40% - Accent6 8 2 4 3" xfId="39733"/>
    <cellStyle name="40% - Accent6 8 2 4 3 2" xfId="39734"/>
    <cellStyle name="40% - Accent6 8 2 4 4" xfId="39735"/>
    <cellStyle name="40% - Accent6 8 2 5" xfId="39736"/>
    <cellStyle name="40% - Accent6 8 2 5 2" xfId="39737"/>
    <cellStyle name="40% - Accent6 8 2 5 2 2" xfId="39738"/>
    <cellStyle name="40% - Accent6 8 2 5 3" xfId="39739"/>
    <cellStyle name="40% - Accent6 8 2 6" xfId="39740"/>
    <cellStyle name="40% - Accent6 8 2 6 2" xfId="39741"/>
    <cellStyle name="40% - Accent6 8 2 7" xfId="39742"/>
    <cellStyle name="40% - Accent6 8 3" xfId="39743"/>
    <cellStyle name="40% - Accent6 8 3 2" xfId="39744"/>
    <cellStyle name="40% - Accent6 8 3 2 2" xfId="39745"/>
    <cellStyle name="40% - Accent6 8 3 2 2 2" xfId="39746"/>
    <cellStyle name="40% - Accent6 8 3 2 2 2 2" xfId="39747"/>
    <cellStyle name="40% - Accent6 8 3 2 2 2 2 2" xfId="39748"/>
    <cellStyle name="40% - Accent6 8 3 2 2 2 3" xfId="39749"/>
    <cellStyle name="40% - Accent6 8 3 2 2 3" xfId="39750"/>
    <cellStyle name="40% - Accent6 8 3 2 2 3 2" xfId="39751"/>
    <cellStyle name="40% - Accent6 8 3 2 2 4" xfId="39752"/>
    <cellStyle name="40% - Accent6 8 3 2 3" xfId="39753"/>
    <cellStyle name="40% - Accent6 8 3 2 3 2" xfId="39754"/>
    <cellStyle name="40% - Accent6 8 3 2 3 2 2" xfId="39755"/>
    <cellStyle name="40% - Accent6 8 3 2 3 3" xfId="39756"/>
    <cellStyle name="40% - Accent6 8 3 2 4" xfId="39757"/>
    <cellStyle name="40% - Accent6 8 3 2 4 2" xfId="39758"/>
    <cellStyle name="40% - Accent6 8 3 2 5" xfId="39759"/>
    <cellStyle name="40% - Accent6 8 3 3" xfId="39760"/>
    <cellStyle name="40% - Accent6 8 3 3 2" xfId="39761"/>
    <cellStyle name="40% - Accent6 8 3 3 2 2" xfId="39762"/>
    <cellStyle name="40% - Accent6 8 3 3 2 2 2" xfId="39763"/>
    <cellStyle name="40% - Accent6 8 3 3 2 3" xfId="39764"/>
    <cellStyle name="40% - Accent6 8 3 3 3" xfId="39765"/>
    <cellStyle name="40% - Accent6 8 3 3 3 2" xfId="39766"/>
    <cellStyle name="40% - Accent6 8 3 3 4" xfId="39767"/>
    <cellStyle name="40% - Accent6 8 3 4" xfId="39768"/>
    <cellStyle name="40% - Accent6 8 3 4 2" xfId="39769"/>
    <cellStyle name="40% - Accent6 8 3 4 2 2" xfId="39770"/>
    <cellStyle name="40% - Accent6 8 3 4 3" xfId="39771"/>
    <cellStyle name="40% - Accent6 8 3 5" xfId="39772"/>
    <cellStyle name="40% - Accent6 8 3 5 2" xfId="39773"/>
    <cellStyle name="40% - Accent6 8 3 6" xfId="39774"/>
    <cellStyle name="40% - Accent6 8 4" xfId="39775"/>
    <cellStyle name="40% - Accent6 8 4 2" xfId="39776"/>
    <cellStyle name="40% - Accent6 8 4 2 2" xfId="39777"/>
    <cellStyle name="40% - Accent6 8 4 2 2 2" xfId="39778"/>
    <cellStyle name="40% - Accent6 8 4 2 2 2 2" xfId="39779"/>
    <cellStyle name="40% - Accent6 8 4 2 2 3" xfId="39780"/>
    <cellStyle name="40% - Accent6 8 4 2 3" xfId="39781"/>
    <cellStyle name="40% - Accent6 8 4 2 3 2" xfId="39782"/>
    <cellStyle name="40% - Accent6 8 4 2 4" xfId="39783"/>
    <cellStyle name="40% - Accent6 8 4 3" xfId="39784"/>
    <cellStyle name="40% - Accent6 8 4 3 2" xfId="39785"/>
    <cellStyle name="40% - Accent6 8 4 3 2 2" xfId="39786"/>
    <cellStyle name="40% - Accent6 8 4 3 3" xfId="39787"/>
    <cellStyle name="40% - Accent6 8 4 4" xfId="39788"/>
    <cellStyle name="40% - Accent6 8 4 4 2" xfId="39789"/>
    <cellStyle name="40% - Accent6 8 4 5" xfId="39790"/>
    <cellStyle name="40% - Accent6 8 5" xfId="39791"/>
    <cellStyle name="40% - Accent6 8 5 2" xfId="39792"/>
    <cellStyle name="40% - Accent6 8 5 2 2" xfId="39793"/>
    <cellStyle name="40% - Accent6 8 5 2 2 2" xfId="39794"/>
    <cellStyle name="40% - Accent6 8 5 2 3" xfId="39795"/>
    <cellStyle name="40% - Accent6 8 5 3" xfId="39796"/>
    <cellStyle name="40% - Accent6 8 5 3 2" xfId="39797"/>
    <cellStyle name="40% - Accent6 8 5 4" xfId="39798"/>
    <cellStyle name="40% - Accent6 8 6" xfId="39799"/>
    <cellStyle name="40% - Accent6 8 6 2" xfId="39800"/>
    <cellStyle name="40% - Accent6 8 6 2 2" xfId="39801"/>
    <cellStyle name="40% - Accent6 8 6 3" xfId="39802"/>
    <cellStyle name="40% - Accent6 8 7" xfId="39803"/>
    <cellStyle name="40% - Accent6 8 7 2" xfId="39804"/>
    <cellStyle name="40% - Accent6 8 8" xfId="39805"/>
    <cellStyle name="40% - Accent6 9" xfId="39806"/>
    <cellStyle name="40% - Accent6 9 2" xfId="39807"/>
    <cellStyle name="40% - Accent6 9 2 2" xfId="39808"/>
    <cellStyle name="40% - Accent6 9 2 2 2" xfId="39809"/>
    <cellStyle name="40% - Accent6 9 2 2 2 2" xfId="39810"/>
    <cellStyle name="40% - Accent6 9 2 2 2 2 2" xfId="39811"/>
    <cellStyle name="40% - Accent6 9 2 2 2 2 2 2" xfId="39812"/>
    <cellStyle name="40% - Accent6 9 2 2 2 2 2 2 2" xfId="39813"/>
    <cellStyle name="40% - Accent6 9 2 2 2 2 2 3" xfId="39814"/>
    <cellStyle name="40% - Accent6 9 2 2 2 2 3" xfId="39815"/>
    <cellStyle name="40% - Accent6 9 2 2 2 2 3 2" xfId="39816"/>
    <cellStyle name="40% - Accent6 9 2 2 2 2 4" xfId="39817"/>
    <cellStyle name="40% - Accent6 9 2 2 2 3" xfId="39818"/>
    <cellStyle name="40% - Accent6 9 2 2 2 3 2" xfId="39819"/>
    <cellStyle name="40% - Accent6 9 2 2 2 3 2 2" xfId="39820"/>
    <cellStyle name="40% - Accent6 9 2 2 2 3 3" xfId="39821"/>
    <cellStyle name="40% - Accent6 9 2 2 2 4" xfId="39822"/>
    <cellStyle name="40% - Accent6 9 2 2 2 4 2" xfId="39823"/>
    <cellStyle name="40% - Accent6 9 2 2 2 5" xfId="39824"/>
    <cellStyle name="40% - Accent6 9 2 2 3" xfId="39825"/>
    <cellStyle name="40% - Accent6 9 2 2 3 2" xfId="39826"/>
    <cellStyle name="40% - Accent6 9 2 2 3 2 2" xfId="39827"/>
    <cellStyle name="40% - Accent6 9 2 2 3 2 2 2" xfId="39828"/>
    <cellStyle name="40% - Accent6 9 2 2 3 2 3" xfId="39829"/>
    <cellStyle name="40% - Accent6 9 2 2 3 3" xfId="39830"/>
    <cellStyle name="40% - Accent6 9 2 2 3 3 2" xfId="39831"/>
    <cellStyle name="40% - Accent6 9 2 2 3 4" xfId="39832"/>
    <cellStyle name="40% - Accent6 9 2 2 4" xfId="39833"/>
    <cellStyle name="40% - Accent6 9 2 2 4 2" xfId="39834"/>
    <cellStyle name="40% - Accent6 9 2 2 4 2 2" xfId="39835"/>
    <cellStyle name="40% - Accent6 9 2 2 4 3" xfId="39836"/>
    <cellStyle name="40% - Accent6 9 2 2 5" xfId="39837"/>
    <cellStyle name="40% - Accent6 9 2 2 5 2" xfId="39838"/>
    <cellStyle name="40% - Accent6 9 2 2 6" xfId="39839"/>
    <cellStyle name="40% - Accent6 9 2 3" xfId="39840"/>
    <cellStyle name="40% - Accent6 9 2 3 2" xfId="39841"/>
    <cellStyle name="40% - Accent6 9 2 3 2 2" xfId="39842"/>
    <cellStyle name="40% - Accent6 9 2 3 2 2 2" xfId="39843"/>
    <cellStyle name="40% - Accent6 9 2 3 2 2 2 2" xfId="39844"/>
    <cellStyle name="40% - Accent6 9 2 3 2 2 3" xfId="39845"/>
    <cellStyle name="40% - Accent6 9 2 3 2 3" xfId="39846"/>
    <cellStyle name="40% - Accent6 9 2 3 2 3 2" xfId="39847"/>
    <cellStyle name="40% - Accent6 9 2 3 2 4" xfId="39848"/>
    <cellStyle name="40% - Accent6 9 2 3 3" xfId="39849"/>
    <cellStyle name="40% - Accent6 9 2 3 3 2" xfId="39850"/>
    <cellStyle name="40% - Accent6 9 2 3 3 2 2" xfId="39851"/>
    <cellStyle name="40% - Accent6 9 2 3 3 3" xfId="39852"/>
    <cellStyle name="40% - Accent6 9 2 3 4" xfId="39853"/>
    <cellStyle name="40% - Accent6 9 2 3 4 2" xfId="39854"/>
    <cellStyle name="40% - Accent6 9 2 3 5" xfId="39855"/>
    <cellStyle name="40% - Accent6 9 2 4" xfId="39856"/>
    <cellStyle name="40% - Accent6 9 2 4 2" xfId="39857"/>
    <cellStyle name="40% - Accent6 9 2 4 2 2" xfId="39858"/>
    <cellStyle name="40% - Accent6 9 2 4 2 2 2" xfId="39859"/>
    <cellStyle name="40% - Accent6 9 2 4 2 3" xfId="39860"/>
    <cellStyle name="40% - Accent6 9 2 4 3" xfId="39861"/>
    <cellStyle name="40% - Accent6 9 2 4 3 2" xfId="39862"/>
    <cellStyle name="40% - Accent6 9 2 4 4" xfId="39863"/>
    <cellStyle name="40% - Accent6 9 2 5" xfId="39864"/>
    <cellStyle name="40% - Accent6 9 2 5 2" xfId="39865"/>
    <cellStyle name="40% - Accent6 9 2 5 2 2" xfId="39866"/>
    <cellStyle name="40% - Accent6 9 2 5 3" xfId="39867"/>
    <cellStyle name="40% - Accent6 9 2 6" xfId="39868"/>
    <cellStyle name="40% - Accent6 9 2 6 2" xfId="39869"/>
    <cellStyle name="40% - Accent6 9 2 7" xfId="39870"/>
    <cellStyle name="40% - Accent6 9 3" xfId="39871"/>
    <cellStyle name="40% - Accent6 9 3 2" xfId="39872"/>
    <cellStyle name="40% - Accent6 9 3 2 2" xfId="39873"/>
    <cellStyle name="40% - Accent6 9 3 2 2 2" xfId="39874"/>
    <cellStyle name="40% - Accent6 9 3 2 2 2 2" xfId="39875"/>
    <cellStyle name="40% - Accent6 9 3 2 2 2 2 2" xfId="39876"/>
    <cellStyle name="40% - Accent6 9 3 2 2 2 3" xfId="39877"/>
    <cellStyle name="40% - Accent6 9 3 2 2 3" xfId="39878"/>
    <cellStyle name="40% - Accent6 9 3 2 2 3 2" xfId="39879"/>
    <cellStyle name="40% - Accent6 9 3 2 2 4" xfId="39880"/>
    <cellStyle name="40% - Accent6 9 3 2 3" xfId="39881"/>
    <cellStyle name="40% - Accent6 9 3 2 3 2" xfId="39882"/>
    <cellStyle name="40% - Accent6 9 3 2 3 2 2" xfId="39883"/>
    <cellStyle name="40% - Accent6 9 3 2 3 3" xfId="39884"/>
    <cellStyle name="40% - Accent6 9 3 2 4" xfId="39885"/>
    <cellStyle name="40% - Accent6 9 3 2 4 2" xfId="39886"/>
    <cellStyle name="40% - Accent6 9 3 2 5" xfId="39887"/>
    <cellStyle name="40% - Accent6 9 3 3" xfId="39888"/>
    <cellStyle name="40% - Accent6 9 3 3 2" xfId="39889"/>
    <cellStyle name="40% - Accent6 9 3 3 2 2" xfId="39890"/>
    <cellStyle name="40% - Accent6 9 3 3 2 2 2" xfId="39891"/>
    <cellStyle name="40% - Accent6 9 3 3 2 3" xfId="39892"/>
    <cellStyle name="40% - Accent6 9 3 3 3" xfId="39893"/>
    <cellStyle name="40% - Accent6 9 3 3 3 2" xfId="39894"/>
    <cellStyle name="40% - Accent6 9 3 3 4" xfId="39895"/>
    <cellStyle name="40% - Accent6 9 3 4" xfId="39896"/>
    <cellStyle name="40% - Accent6 9 3 4 2" xfId="39897"/>
    <cellStyle name="40% - Accent6 9 3 4 2 2" xfId="39898"/>
    <cellStyle name="40% - Accent6 9 3 4 3" xfId="39899"/>
    <cellStyle name="40% - Accent6 9 3 5" xfId="39900"/>
    <cellStyle name="40% - Accent6 9 3 5 2" xfId="39901"/>
    <cellStyle name="40% - Accent6 9 3 6" xfId="39902"/>
    <cellStyle name="40% - Accent6 9 4" xfId="39903"/>
    <cellStyle name="40% - Accent6 9 4 2" xfId="39904"/>
    <cellStyle name="40% - Accent6 9 4 2 2" xfId="39905"/>
    <cellStyle name="40% - Accent6 9 4 2 2 2" xfId="39906"/>
    <cellStyle name="40% - Accent6 9 4 2 2 2 2" xfId="39907"/>
    <cellStyle name="40% - Accent6 9 4 2 2 3" xfId="39908"/>
    <cellStyle name="40% - Accent6 9 4 2 3" xfId="39909"/>
    <cellStyle name="40% - Accent6 9 4 2 3 2" xfId="39910"/>
    <cellStyle name="40% - Accent6 9 4 2 4" xfId="39911"/>
    <cellStyle name="40% - Accent6 9 4 3" xfId="39912"/>
    <cellStyle name="40% - Accent6 9 4 3 2" xfId="39913"/>
    <cellStyle name="40% - Accent6 9 4 3 2 2" xfId="39914"/>
    <cellStyle name="40% - Accent6 9 4 3 3" xfId="39915"/>
    <cellStyle name="40% - Accent6 9 4 4" xfId="39916"/>
    <cellStyle name="40% - Accent6 9 4 4 2" xfId="39917"/>
    <cellStyle name="40% - Accent6 9 4 5" xfId="39918"/>
    <cellStyle name="40% - Accent6 9 5" xfId="39919"/>
    <cellStyle name="40% - Accent6 9 5 2" xfId="39920"/>
    <cellStyle name="40% - Accent6 9 5 2 2" xfId="39921"/>
    <cellStyle name="40% - Accent6 9 5 2 2 2" xfId="39922"/>
    <cellStyle name="40% - Accent6 9 5 2 3" xfId="39923"/>
    <cellStyle name="40% - Accent6 9 5 3" xfId="39924"/>
    <cellStyle name="40% - Accent6 9 5 3 2" xfId="39925"/>
    <cellStyle name="40% - Accent6 9 5 4" xfId="39926"/>
    <cellStyle name="40% - Accent6 9 6" xfId="39927"/>
    <cellStyle name="40% - Accent6 9 6 2" xfId="39928"/>
    <cellStyle name="40% - Accent6 9 6 2 2" xfId="39929"/>
    <cellStyle name="40% - Accent6 9 6 3" xfId="39930"/>
    <cellStyle name="40% - Accent6 9 7" xfId="39931"/>
    <cellStyle name="40% - Accent6 9 7 2" xfId="39932"/>
    <cellStyle name="40% - Accent6 9 8" xfId="39933"/>
    <cellStyle name="60% - Accent1 2" xfId="47902"/>
    <cellStyle name="60% - Accent2 2" xfId="47903"/>
    <cellStyle name="60% - Accent3 2" xfId="47904"/>
    <cellStyle name="60% - Accent4 2" xfId="47905"/>
    <cellStyle name="60% - Accent5 2" xfId="47906"/>
    <cellStyle name="60% - Accent6 2" xfId="47907"/>
    <cellStyle name="Accent1 2" xfId="47908"/>
    <cellStyle name="Accent2 2" xfId="47909"/>
    <cellStyle name="Accent3 2" xfId="47910"/>
    <cellStyle name="Accent4 2" xfId="47911"/>
    <cellStyle name="Accent5 2" xfId="47912"/>
    <cellStyle name="Accent6 2" xfId="47913"/>
    <cellStyle name="Bad 2" xfId="47914"/>
    <cellStyle name="Calculation 2" xfId="47915"/>
    <cellStyle name="Check Cell 2" xfId="47916"/>
    <cellStyle name="ColumnTitle" xfId="47917"/>
    <cellStyle name="Comma" xfId="7" builtinId="3"/>
    <cellStyle name="Comma 2" xfId="4"/>
    <cellStyle name="Comma 2 2" xfId="47918"/>
    <cellStyle name="Comma 3" xfId="39934"/>
    <cellStyle name="Comma 3 2" xfId="39935"/>
    <cellStyle name="Comma 3 2 2" xfId="39936"/>
    <cellStyle name="Comma 3 2 2 2" xfId="39937"/>
    <cellStyle name="Comma 3 2 2 2 2" xfId="39938"/>
    <cellStyle name="Comma 3 2 2 2 2 2" xfId="39939"/>
    <cellStyle name="Comma 3 2 2 2 2 2 2" xfId="39940"/>
    <cellStyle name="Comma 3 2 2 2 2 2 2 2" xfId="39941"/>
    <cellStyle name="Comma 3 2 2 2 2 2 2 2 2" xfId="39942"/>
    <cellStyle name="Comma 3 2 2 2 2 2 2 3" xfId="39943"/>
    <cellStyle name="Comma 3 2 2 2 2 2 3" xfId="39944"/>
    <cellStyle name="Comma 3 2 2 2 2 2 3 2" xfId="39945"/>
    <cellStyle name="Comma 3 2 2 2 2 2 4" xfId="39946"/>
    <cellStyle name="Comma 3 2 2 2 2 3" xfId="39947"/>
    <cellStyle name="Comma 3 2 2 2 2 3 2" xfId="39948"/>
    <cellStyle name="Comma 3 2 2 2 2 3 2 2" xfId="39949"/>
    <cellStyle name="Comma 3 2 2 2 2 3 3" xfId="39950"/>
    <cellStyle name="Comma 3 2 2 2 2 4" xfId="39951"/>
    <cellStyle name="Comma 3 2 2 2 2 4 2" xfId="39952"/>
    <cellStyle name="Comma 3 2 2 2 2 5" xfId="39953"/>
    <cellStyle name="Comma 3 2 2 2 3" xfId="39954"/>
    <cellStyle name="Comma 3 2 2 2 3 2" xfId="39955"/>
    <cellStyle name="Comma 3 2 2 2 3 2 2" xfId="39956"/>
    <cellStyle name="Comma 3 2 2 2 3 2 2 2" xfId="39957"/>
    <cellStyle name="Comma 3 2 2 2 3 2 3" xfId="39958"/>
    <cellStyle name="Comma 3 2 2 2 3 3" xfId="39959"/>
    <cellStyle name="Comma 3 2 2 2 3 3 2" xfId="39960"/>
    <cellStyle name="Comma 3 2 2 2 3 4" xfId="39961"/>
    <cellStyle name="Comma 3 2 2 2 4" xfId="39962"/>
    <cellStyle name="Comma 3 2 2 2 4 2" xfId="39963"/>
    <cellStyle name="Comma 3 2 2 2 4 2 2" xfId="39964"/>
    <cellStyle name="Comma 3 2 2 2 4 3" xfId="39965"/>
    <cellStyle name="Comma 3 2 2 2 5" xfId="39966"/>
    <cellStyle name="Comma 3 2 2 2 5 2" xfId="39967"/>
    <cellStyle name="Comma 3 2 2 2 6" xfId="39968"/>
    <cellStyle name="Comma 3 2 2 3" xfId="39969"/>
    <cellStyle name="Comma 3 2 2 3 2" xfId="39970"/>
    <cellStyle name="Comma 3 2 2 3 2 2" xfId="39971"/>
    <cellStyle name="Comma 3 2 2 3 2 2 2" xfId="39972"/>
    <cellStyle name="Comma 3 2 2 3 2 2 2 2" xfId="39973"/>
    <cellStyle name="Comma 3 2 2 3 2 2 3" xfId="39974"/>
    <cellStyle name="Comma 3 2 2 3 2 3" xfId="39975"/>
    <cellStyle name="Comma 3 2 2 3 2 3 2" xfId="39976"/>
    <cellStyle name="Comma 3 2 2 3 2 4" xfId="39977"/>
    <cellStyle name="Comma 3 2 2 3 3" xfId="39978"/>
    <cellStyle name="Comma 3 2 2 3 3 2" xfId="39979"/>
    <cellStyle name="Comma 3 2 2 3 3 2 2" xfId="39980"/>
    <cellStyle name="Comma 3 2 2 3 3 3" xfId="39981"/>
    <cellStyle name="Comma 3 2 2 3 4" xfId="39982"/>
    <cellStyle name="Comma 3 2 2 3 4 2" xfId="39983"/>
    <cellStyle name="Comma 3 2 2 3 5" xfId="39984"/>
    <cellStyle name="Comma 3 2 2 4" xfId="39985"/>
    <cellStyle name="Comma 3 2 2 4 2" xfId="39986"/>
    <cellStyle name="Comma 3 2 2 4 2 2" xfId="39987"/>
    <cellStyle name="Comma 3 2 2 4 2 2 2" xfId="39988"/>
    <cellStyle name="Comma 3 2 2 4 2 3" xfId="39989"/>
    <cellStyle name="Comma 3 2 2 4 3" xfId="39990"/>
    <cellStyle name="Comma 3 2 2 4 3 2" xfId="39991"/>
    <cellStyle name="Comma 3 2 2 4 4" xfId="39992"/>
    <cellStyle name="Comma 3 2 2 5" xfId="39993"/>
    <cellStyle name="Comma 3 2 2 5 2" xfId="39994"/>
    <cellStyle name="Comma 3 2 2 5 2 2" xfId="39995"/>
    <cellStyle name="Comma 3 2 2 5 3" xfId="39996"/>
    <cellStyle name="Comma 3 2 2 6" xfId="39997"/>
    <cellStyle name="Comma 3 2 2 6 2" xfId="39998"/>
    <cellStyle name="Comma 3 2 2 7" xfId="39999"/>
    <cellStyle name="Comma 3 2 3" xfId="40000"/>
    <cellStyle name="Comma 3 2 3 2" xfId="40001"/>
    <cellStyle name="Comma 3 2 3 2 2" xfId="40002"/>
    <cellStyle name="Comma 3 2 3 2 2 2" xfId="40003"/>
    <cellStyle name="Comma 3 2 3 2 2 2 2" xfId="40004"/>
    <cellStyle name="Comma 3 2 3 2 2 2 2 2" xfId="40005"/>
    <cellStyle name="Comma 3 2 3 2 2 2 3" xfId="40006"/>
    <cellStyle name="Comma 3 2 3 2 2 3" xfId="40007"/>
    <cellStyle name="Comma 3 2 3 2 2 3 2" xfId="40008"/>
    <cellStyle name="Comma 3 2 3 2 2 4" xfId="40009"/>
    <cellStyle name="Comma 3 2 3 2 3" xfId="40010"/>
    <cellStyle name="Comma 3 2 3 2 3 2" xfId="40011"/>
    <cellStyle name="Comma 3 2 3 2 3 2 2" xfId="40012"/>
    <cellStyle name="Comma 3 2 3 2 3 3" xfId="40013"/>
    <cellStyle name="Comma 3 2 3 2 4" xfId="40014"/>
    <cellStyle name="Comma 3 2 3 2 4 2" xfId="40015"/>
    <cellStyle name="Comma 3 2 3 2 5" xfId="40016"/>
    <cellStyle name="Comma 3 2 3 3" xfId="40017"/>
    <cellStyle name="Comma 3 2 3 3 2" xfId="40018"/>
    <cellStyle name="Comma 3 2 3 3 2 2" xfId="40019"/>
    <cellStyle name="Comma 3 2 3 3 2 2 2" xfId="40020"/>
    <cellStyle name="Comma 3 2 3 3 2 3" xfId="40021"/>
    <cellStyle name="Comma 3 2 3 3 3" xfId="40022"/>
    <cellStyle name="Comma 3 2 3 3 3 2" xfId="40023"/>
    <cellStyle name="Comma 3 2 3 3 4" xfId="40024"/>
    <cellStyle name="Comma 3 2 3 4" xfId="40025"/>
    <cellStyle name="Comma 3 2 3 4 2" xfId="40026"/>
    <cellStyle name="Comma 3 2 3 4 2 2" xfId="40027"/>
    <cellStyle name="Comma 3 2 3 4 3" xfId="40028"/>
    <cellStyle name="Comma 3 2 3 5" xfId="40029"/>
    <cellStyle name="Comma 3 2 3 5 2" xfId="40030"/>
    <cellStyle name="Comma 3 2 3 6" xfId="40031"/>
    <cellStyle name="Comma 3 2 4" xfId="40032"/>
    <cellStyle name="Comma 3 2 4 2" xfId="40033"/>
    <cellStyle name="Comma 3 2 4 2 2" xfId="40034"/>
    <cellStyle name="Comma 3 2 4 2 2 2" xfId="40035"/>
    <cellStyle name="Comma 3 2 4 2 2 2 2" xfId="40036"/>
    <cellStyle name="Comma 3 2 4 2 2 3" xfId="40037"/>
    <cellStyle name="Comma 3 2 4 2 3" xfId="40038"/>
    <cellStyle name="Comma 3 2 4 2 3 2" xfId="40039"/>
    <cellStyle name="Comma 3 2 4 2 4" xfId="40040"/>
    <cellStyle name="Comma 3 2 4 3" xfId="40041"/>
    <cellStyle name="Comma 3 2 4 3 2" xfId="40042"/>
    <cellStyle name="Comma 3 2 4 3 2 2" xfId="40043"/>
    <cellStyle name="Comma 3 2 4 3 3" xfId="40044"/>
    <cellStyle name="Comma 3 2 4 4" xfId="40045"/>
    <cellStyle name="Comma 3 2 4 4 2" xfId="40046"/>
    <cellStyle name="Comma 3 2 4 5" xfId="40047"/>
    <cellStyle name="Comma 3 2 5" xfId="40048"/>
    <cellStyle name="Comma 3 2 5 2" xfId="40049"/>
    <cellStyle name="Comma 3 2 5 2 2" xfId="40050"/>
    <cellStyle name="Comma 3 2 5 2 2 2" xfId="40051"/>
    <cellStyle name="Comma 3 2 5 2 3" xfId="40052"/>
    <cellStyle name="Comma 3 2 5 3" xfId="40053"/>
    <cellStyle name="Comma 3 2 5 3 2" xfId="40054"/>
    <cellStyle name="Comma 3 2 5 4" xfId="40055"/>
    <cellStyle name="Comma 3 2 6" xfId="40056"/>
    <cellStyle name="Comma 3 2 6 2" xfId="40057"/>
    <cellStyle name="Comma 3 2 6 2 2" xfId="40058"/>
    <cellStyle name="Comma 3 2 6 3" xfId="40059"/>
    <cellStyle name="Comma 3 2 7" xfId="40060"/>
    <cellStyle name="Comma 3 2 7 2" xfId="40061"/>
    <cellStyle name="Comma 3 2 8" xfId="40062"/>
    <cellStyle name="Comma 3 3" xfId="40063"/>
    <cellStyle name="Comma 3 3 2" xfId="40064"/>
    <cellStyle name="Comma 3 3 2 2" xfId="40065"/>
    <cellStyle name="Comma 3 3 2 2 2" xfId="40066"/>
    <cellStyle name="Comma 3 3 2 2 2 2" xfId="40067"/>
    <cellStyle name="Comma 3 3 2 2 2 2 2" xfId="40068"/>
    <cellStyle name="Comma 3 3 2 2 2 2 2 2" xfId="40069"/>
    <cellStyle name="Comma 3 3 2 2 2 2 3" xfId="40070"/>
    <cellStyle name="Comma 3 3 2 2 2 3" xfId="40071"/>
    <cellStyle name="Comma 3 3 2 2 2 3 2" xfId="40072"/>
    <cellStyle name="Comma 3 3 2 2 2 4" xfId="40073"/>
    <cellStyle name="Comma 3 3 2 2 3" xfId="40074"/>
    <cellStyle name="Comma 3 3 2 2 3 2" xfId="40075"/>
    <cellStyle name="Comma 3 3 2 2 3 2 2" xfId="40076"/>
    <cellStyle name="Comma 3 3 2 2 3 3" xfId="40077"/>
    <cellStyle name="Comma 3 3 2 2 4" xfId="40078"/>
    <cellStyle name="Comma 3 3 2 2 4 2" xfId="40079"/>
    <cellStyle name="Comma 3 3 2 2 5" xfId="40080"/>
    <cellStyle name="Comma 3 3 2 3" xfId="40081"/>
    <cellStyle name="Comma 3 3 2 3 2" xfId="40082"/>
    <cellStyle name="Comma 3 3 2 3 2 2" xfId="40083"/>
    <cellStyle name="Comma 3 3 2 3 2 2 2" xfId="40084"/>
    <cellStyle name="Comma 3 3 2 3 2 3" xfId="40085"/>
    <cellStyle name="Comma 3 3 2 3 3" xfId="40086"/>
    <cellStyle name="Comma 3 3 2 3 3 2" xfId="40087"/>
    <cellStyle name="Comma 3 3 2 3 4" xfId="40088"/>
    <cellStyle name="Comma 3 3 2 4" xfId="40089"/>
    <cellStyle name="Comma 3 3 2 4 2" xfId="40090"/>
    <cellStyle name="Comma 3 3 2 4 2 2" xfId="40091"/>
    <cellStyle name="Comma 3 3 2 4 3" xfId="40092"/>
    <cellStyle name="Comma 3 3 2 5" xfId="40093"/>
    <cellStyle name="Comma 3 3 2 5 2" xfId="40094"/>
    <cellStyle name="Comma 3 3 2 6" xfId="40095"/>
    <cellStyle name="Comma 3 3 3" xfId="40096"/>
    <cellStyle name="Comma 3 3 3 2" xfId="40097"/>
    <cellStyle name="Comma 3 3 3 2 2" xfId="40098"/>
    <cellStyle name="Comma 3 3 3 2 2 2" xfId="40099"/>
    <cellStyle name="Comma 3 3 3 2 2 2 2" xfId="40100"/>
    <cellStyle name="Comma 3 3 3 2 2 3" xfId="40101"/>
    <cellStyle name="Comma 3 3 3 2 3" xfId="40102"/>
    <cellStyle name="Comma 3 3 3 2 3 2" xfId="40103"/>
    <cellStyle name="Comma 3 3 3 2 4" xfId="40104"/>
    <cellStyle name="Comma 3 3 3 3" xfId="40105"/>
    <cellStyle name="Comma 3 3 3 3 2" xfId="40106"/>
    <cellStyle name="Comma 3 3 3 3 2 2" xfId="40107"/>
    <cellStyle name="Comma 3 3 3 3 3" xfId="40108"/>
    <cellStyle name="Comma 3 3 3 4" xfId="40109"/>
    <cellStyle name="Comma 3 3 3 4 2" xfId="40110"/>
    <cellStyle name="Comma 3 3 3 5" xfId="40111"/>
    <cellStyle name="Comma 3 3 4" xfId="40112"/>
    <cellStyle name="Comma 3 3 4 2" xfId="40113"/>
    <cellStyle name="Comma 3 3 4 2 2" xfId="40114"/>
    <cellStyle name="Comma 3 3 4 2 2 2" xfId="40115"/>
    <cellStyle name="Comma 3 3 4 2 3" xfId="40116"/>
    <cellStyle name="Comma 3 3 4 3" xfId="40117"/>
    <cellStyle name="Comma 3 3 4 3 2" xfId="40118"/>
    <cellStyle name="Comma 3 3 4 4" xfId="40119"/>
    <cellStyle name="Comma 3 3 5" xfId="40120"/>
    <cellStyle name="Comma 3 3 5 2" xfId="40121"/>
    <cellStyle name="Comma 3 3 5 2 2" xfId="40122"/>
    <cellStyle name="Comma 3 3 5 3" xfId="40123"/>
    <cellStyle name="Comma 3 3 6" xfId="40124"/>
    <cellStyle name="Comma 3 3 6 2" xfId="40125"/>
    <cellStyle name="Comma 3 3 7" xfId="40126"/>
    <cellStyle name="Comma 3 4" xfId="40127"/>
    <cellStyle name="Comma 3 4 2" xfId="40128"/>
    <cellStyle name="Comma 3 4 2 2" xfId="40129"/>
    <cellStyle name="Comma 3 4 2 2 2" xfId="40130"/>
    <cellStyle name="Comma 3 4 2 2 2 2" xfId="40131"/>
    <cellStyle name="Comma 3 4 2 2 2 2 2" xfId="40132"/>
    <cellStyle name="Comma 3 4 2 2 2 3" xfId="40133"/>
    <cellStyle name="Comma 3 4 2 2 3" xfId="40134"/>
    <cellStyle name="Comma 3 4 2 2 3 2" xfId="40135"/>
    <cellStyle name="Comma 3 4 2 2 4" xfId="40136"/>
    <cellStyle name="Comma 3 4 2 3" xfId="40137"/>
    <cellStyle name="Comma 3 4 2 3 2" xfId="40138"/>
    <cellStyle name="Comma 3 4 2 3 2 2" xfId="40139"/>
    <cellStyle name="Comma 3 4 2 3 3" xfId="40140"/>
    <cellStyle name="Comma 3 4 2 4" xfId="40141"/>
    <cellStyle name="Comma 3 4 2 4 2" xfId="40142"/>
    <cellStyle name="Comma 3 4 2 5" xfId="40143"/>
    <cellStyle name="Comma 3 4 3" xfId="40144"/>
    <cellStyle name="Comma 3 4 3 2" xfId="40145"/>
    <cellStyle name="Comma 3 4 3 2 2" xfId="40146"/>
    <cellStyle name="Comma 3 4 3 2 2 2" xfId="40147"/>
    <cellStyle name="Comma 3 4 3 2 3" xfId="40148"/>
    <cellStyle name="Comma 3 4 3 3" xfId="40149"/>
    <cellStyle name="Comma 3 4 3 3 2" xfId="40150"/>
    <cellStyle name="Comma 3 4 3 4" xfId="40151"/>
    <cellStyle name="Comma 3 4 4" xfId="40152"/>
    <cellStyle name="Comma 3 4 4 2" xfId="40153"/>
    <cellStyle name="Comma 3 4 4 2 2" xfId="40154"/>
    <cellStyle name="Comma 3 4 4 3" xfId="40155"/>
    <cellStyle name="Comma 3 4 5" xfId="40156"/>
    <cellStyle name="Comma 3 4 5 2" xfId="40157"/>
    <cellStyle name="Comma 3 4 6" xfId="40158"/>
    <cellStyle name="Comma 3 5" xfId="40159"/>
    <cellStyle name="Comma 3 5 2" xfId="40160"/>
    <cellStyle name="Comma 3 5 2 2" xfId="40161"/>
    <cellStyle name="Comma 3 5 2 2 2" xfId="40162"/>
    <cellStyle name="Comma 3 5 2 2 2 2" xfId="40163"/>
    <cellStyle name="Comma 3 5 2 2 3" xfId="40164"/>
    <cellStyle name="Comma 3 5 2 3" xfId="40165"/>
    <cellStyle name="Comma 3 5 2 3 2" xfId="40166"/>
    <cellStyle name="Comma 3 5 2 4" xfId="40167"/>
    <cellStyle name="Comma 3 5 3" xfId="40168"/>
    <cellStyle name="Comma 3 5 3 2" xfId="40169"/>
    <cellStyle name="Comma 3 5 3 2 2" xfId="40170"/>
    <cellStyle name="Comma 3 5 3 3" xfId="40171"/>
    <cellStyle name="Comma 3 5 4" xfId="40172"/>
    <cellStyle name="Comma 3 5 4 2" xfId="40173"/>
    <cellStyle name="Comma 3 5 5" xfId="40174"/>
    <cellStyle name="Comma 3 6" xfId="40175"/>
    <cellStyle name="Comma 3 6 2" xfId="40176"/>
    <cellStyle name="Comma 3 6 2 2" xfId="40177"/>
    <cellStyle name="Comma 3 6 2 2 2" xfId="40178"/>
    <cellStyle name="Comma 3 6 2 3" xfId="40179"/>
    <cellStyle name="Comma 3 6 3" xfId="40180"/>
    <cellStyle name="Comma 3 6 3 2" xfId="40181"/>
    <cellStyle name="Comma 3 6 4" xfId="40182"/>
    <cellStyle name="Comma 3 7" xfId="40183"/>
    <cellStyle name="Comma 3 7 2" xfId="40184"/>
    <cellStyle name="Comma 3 7 2 2" xfId="40185"/>
    <cellStyle name="Comma 3 7 3" xfId="40186"/>
    <cellStyle name="Comma 3 8" xfId="40187"/>
    <cellStyle name="Comma 3 8 2" xfId="40188"/>
    <cellStyle name="Comma 3 9" xfId="40189"/>
    <cellStyle name="Comma 4" xfId="47900"/>
    <cellStyle name="Currency 2" xfId="47919"/>
    <cellStyle name="Excel Built-in Normal" xfId="47920"/>
    <cellStyle name="Explanatory Text 2" xfId="47921"/>
    <cellStyle name="Good 2" xfId="47922"/>
    <cellStyle name="H1" xfId="40190"/>
    <cellStyle name="H2" xfId="40191"/>
    <cellStyle name="Heading 1 2" xfId="47923"/>
    <cellStyle name="Heading 2 2" xfId="47924"/>
    <cellStyle name="Heading 3" xfId="8" builtinId="18"/>
    <cellStyle name="Heading 3 2" xfId="47925"/>
    <cellStyle name="Heading 4 2" xfId="47926"/>
    <cellStyle name="Hyperlink" xfId="47898" builtinId="8"/>
    <cellStyle name="Hyperlink 2" xfId="40192"/>
    <cellStyle name="Hyperlink 3" xfId="47893"/>
    <cellStyle name="IndentedPlain" xfId="40193"/>
    <cellStyle name="IndentedPlain 2" xfId="40194"/>
    <cellStyle name="Input 2" xfId="47927"/>
    <cellStyle name="Linked Cell 2" xfId="47928"/>
    <cellStyle name="Neutral 2" xfId="47929"/>
    <cellStyle name="Normal" xfId="0" builtinId="0"/>
    <cellStyle name="Normal 10" xfId="40195"/>
    <cellStyle name="Normal 10 2" xfId="40196"/>
    <cellStyle name="Normal 10 2 2" xfId="40197"/>
    <cellStyle name="Normal 10 2 2 2" xfId="40198"/>
    <cellStyle name="Normal 10 2 2 2 2" xfId="40199"/>
    <cellStyle name="Normal 10 2 2 2 2 2" xfId="40200"/>
    <cellStyle name="Normal 10 2 2 2 2 2 2" xfId="40201"/>
    <cellStyle name="Normal 10 2 2 2 2 2 2 2" xfId="40202"/>
    <cellStyle name="Normal 10 2 2 2 2 2 2 2 2" xfId="40203"/>
    <cellStyle name="Normal 10 2 2 2 2 2 2 3" xfId="40204"/>
    <cellStyle name="Normal 10 2 2 2 2 2 3" xfId="40205"/>
    <cellStyle name="Normal 10 2 2 2 2 2 3 2" xfId="40206"/>
    <cellStyle name="Normal 10 2 2 2 2 2 4" xfId="40207"/>
    <cellStyle name="Normal 10 2 2 2 2 3" xfId="40208"/>
    <cellStyle name="Normal 10 2 2 2 2 3 2" xfId="40209"/>
    <cellStyle name="Normal 10 2 2 2 2 3 2 2" xfId="40210"/>
    <cellStyle name="Normal 10 2 2 2 2 3 3" xfId="40211"/>
    <cellStyle name="Normal 10 2 2 2 2 4" xfId="40212"/>
    <cellStyle name="Normal 10 2 2 2 2 4 2" xfId="40213"/>
    <cellStyle name="Normal 10 2 2 2 2 5" xfId="40214"/>
    <cellStyle name="Normal 10 2 2 2 3" xfId="40215"/>
    <cellStyle name="Normal 10 2 2 2 3 2" xfId="40216"/>
    <cellStyle name="Normal 10 2 2 2 3 2 2" xfId="40217"/>
    <cellStyle name="Normal 10 2 2 2 3 2 2 2" xfId="40218"/>
    <cellStyle name="Normal 10 2 2 2 3 2 3" xfId="40219"/>
    <cellStyle name="Normal 10 2 2 2 3 3" xfId="40220"/>
    <cellStyle name="Normal 10 2 2 2 3 3 2" xfId="40221"/>
    <cellStyle name="Normal 10 2 2 2 3 4" xfId="40222"/>
    <cellStyle name="Normal 10 2 2 2 4" xfId="40223"/>
    <cellStyle name="Normal 10 2 2 2 4 2" xfId="40224"/>
    <cellStyle name="Normal 10 2 2 2 4 2 2" xfId="40225"/>
    <cellStyle name="Normal 10 2 2 2 4 3" xfId="40226"/>
    <cellStyle name="Normal 10 2 2 2 5" xfId="40227"/>
    <cellStyle name="Normal 10 2 2 2 5 2" xfId="40228"/>
    <cellStyle name="Normal 10 2 2 2 6" xfId="40229"/>
    <cellStyle name="Normal 10 2 2 3" xfId="40230"/>
    <cellStyle name="Normal 10 2 2 3 2" xfId="40231"/>
    <cellStyle name="Normal 10 2 2 3 2 2" xfId="40232"/>
    <cellStyle name="Normal 10 2 2 3 2 2 2" xfId="40233"/>
    <cellStyle name="Normal 10 2 2 3 2 2 2 2" xfId="40234"/>
    <cellStyle name="Normal 10 2 2 3 2 2 3" xfId="40235"/>
    <cellStyle name="Normal 10 2 2 3 2 3" xfId="40236"/>
    <cellStyle name="Normal 10 2 2 3 2 3 2" xfId="40237"/>
    <cellStyle name="Normal 10 2 2 3 2 4" xfId="40238"/>
    <cellStyle name="Normal 10 2 2 3 3" xfId="40239"/>
    <cellStyle name="Normal 10 2 2 3 3 2" xfId="40240"/>
    <cellStyle name="Normal 10 2 2 3 3 2 2" xfId="40241"/>
    <cellStyle name="Normal 10 2 2 3 3 3" xfId="40242"/>
    <cellStyle name="Normal 10 2 2 3 4" xfId="40243"/>
    <cellStyle name="Normal 10 2 2 3 4 2" xfId="40244"/>
    <cellStyle name="Normal 10 2 2 3 5" xfId="40245"/>
    <cellStyle name="Normal 10 2 2 4" xfId="40246"/>
    <cellStyle name="Normal 10 2 2 4 2" xfId="40247"/>
    <cellStyle name="Normal 10 2 2 4 2 2" xfId="40248"/>
    <cellStyle name="Normal 10 2 2 4 2 2 2" xfId="40249"/>
    <cellStyle name="Normal 10 2 2 4 2 3" xfId="40250"/>
    <cellStyle name="Normal 10 2 2 4 3" xfId="40251"/>
    <cellStyle name="Normal 10 2 2 4 3 2" xfId="40252"/>
    <cellStyle name="Normal 10 2 2 4 4" xfId="40253"/>
    <cellStyle name="Normal 10 2 2 5" xfId="40254"/>
    <cellStyle name="Normal 10 2 2 5 2" xfId="40255"/>
    <cellStyle name="Normal 10 2 2 5 2 2" xfId="40256"/>
    <cellStyle name="Normal 10 2 2 5 3" xfId="40257"/>
    <cellStyle name="Normal 10 2 2 6" xfId="40258"/>
    <cellStyle name="Normal 10 2 2 6 2" xfId="40259"/>
    <cellStyle name="Normal 10 2 2 7" xfId="40260"/>
    <cellStyle name="Normal 10 2 3" xfId="40261"/>
    <cellStyle name="Normal 10 2 3 2" xfId="40262"/>
    <cellStyle name="Normal 10 2 3 2 2" xfId="40263"/>
    <cellStyle name="Normal 10 2 3 2 2 2" xfId="40264"/>
    <cellStyle name="Normal 10 2 3 2 2 2 2" xfId="40265"/>
    <cellStyle name="Normal 10 2 3 2 2 2 2 2" xfId="40266"/>
    <cellStyle name="Normal 10 2 3 2 2 2 3" xfId="40267"/>
    <cellStyle name="Normal 10 2 3 2 2 3" xfId="40268"/>
    <cellStyle name="Normal 10 2 3 2 2 3 2" xfId="40269"/>
    <cellStyle name="Normal 10 2 3 2 2 4" xfId="40270"/>
    <cellStyle name="Normal 10 2 3 2 3" xfId="40271"/>
    <cellStyle name="Normal 10 2 3 2 3 2" xfId="40272"/>
    <cellStyle name="Normal 10 2 3 2 3 2 2" xfId="40273"/>
    <cellStyle name="Normal 10 2 3 2 3 3" xfId="40274"/>
    <cellStyle name="Normal 10 2 3 2 4" xfId="40275"/>
    <cellStyle name="Normal 10 2 3 2 4 2" xfId="40276"/>
    <cellStyle name="Normal 10 2 3 2 5" xfId="40277"/>
    <cellStyle name="Normal 10 2 3 3" xfId="40278"/>
    <cellStyle name="Normal 10 2 3 3 2" xfId="40279"/>
    <cellStyle name="Normal 10 2 3 3 2 2" xfId="40280"/>
    <cellStyle name="Normal 10 2 3 3 2 2 2" xfId="40281"/>
    <cellStyle name="Normal 10 2 3 3 2 3" xfId="40282"/>
    <cellStyle name="Normal 10 2 3 3 3" xfId="40283"/>
    <cellStyle name="Normal 10 2 3 3 3 2" xfId="40284"/>
    <cellStyle name="Normal 10 2 3 3 4" xfId="40285"/>
    <cellStyle name="Normal 10 2 3 4" xfId="40286"/>
    <cellStyle name="Normal 10 2 3 4 2" xfId="40287"/>
    <cellStyle name="Normal 10 2 3 4 2 2" xfId="40288"/>
    <cellStyle name="Normal 10 2 3 4 3" xfId="40289"/>
    <cellStyle name="Normal 10 2 3 5" xfId="40290"/>
    <cellStyle name="Normal 10 2 3 5 2" xfId="40291"/>
    <cellStyle name="Normal 10 2 3 6" xfId="40292"/>
    <cellStyle name="Normal 10 2 4" xfId="40293"/>
    <cellStyle name="Normal 10 2 4 2" xfId="40294"/>
    <cellStyle name="Normal 10 2 4 2 2" xfId="40295"/>
    <cellStyle name="Normal 10 2 4 2 2 2" xfId="40296"/>
    <cellStyle name="Normal 10 2 4 2 2 2 2" xfId="40297"/>
    <cellStyle name="Normal 10 2 4 2 2 3" xfId="40298"/>
    <cellStyle name="Normal 10 2 4 2 3" xfId="40299"/>
    <cellStyle name="Normal 10 2 4 2 3 2" xfId="40300"/>
    <cellStyle name="Normal 10 2 4 2 4" xfId="40301"/>
    <cellStyle name="Normal 10 2 4 3" xfId="40302"/>
    <cellStyle name="Normal 10 2 4 3 2" xfId="40303"/>
    <cellStyle name="Normal 10 2 4 3 2 2" xfId="40304"/>
    <cellStyle name="Normal 10 2 4 3 3" xfId="40305"/>
    <cellStyle name="Normal 10 2 4 4" xfId="40306"/>
    <cellStyle name="Normal 10 2 4 4 2" xfId="40307"/>
    <cellStyle name="Normal 10 2 4 5" xfId="40308"/>
    <cellStyle name="Normal 10 2 5" xfId="40309"/>
    <cellStyle name="Normal 10 2 5 2" xfId="40310"/>
    <cellStyle name="Normal 10 2 5 2 2" xfId="40311"/>
    <cellStyle name="Normal 10 2 5 2 2 2" xfId="40312"/>
    <cellStyle name="Normal 10 2 5 2 3" xfId="40313"/>
    <cellStyle name="Normal 10 2 5 3" xfId="40314"/>
    <cellStyle name="Normal 10 2 5 3 2" xfId="40315"/>
    <cellStyle name="Normal 10 2 5 4" xfId="40316"/>
    <cellStyle name="Normal 10 2 6" xfId="40317"/>
    <cellStyle name="Normal 10 2 6 2" xfId="40318"/>
    <cellStyle name="Normal 10 2 6 2 2" xfId="40319"/>
    <cellStyle name="Normal 10 2 6 3" xfId="40320"/>
    <cellStyle name="Normal 10 2 7" xfId="40321"/>
    <cellStyle name="Normal 10 2 7 2" xfId="40322"/>
    <cellStyle name="Normal 10 2 8" xfId="40323"/>
    <cellStyle name="Normal 10 3" xfId="40324"/>
    <cellStyle name="Normal 10 3 2" xfId="40325"/>
    <cellStyle name="Normal 10 3 2 2" xfId="40326"/>
    <cellStyle name="Normal 10 3 2 2 2" xfId="40327"/>
    <cellStyle name="Normal 10 3 2 2 2 2" xfId="40328"/>
    <cellStyle name="Normal 10 3 2 2 2 2 2" xfId="40329"/>
    <cellStyle name="Normal 10 3 2 2 2 2 2 2" xfId="40330"/>
    <cellStyle name="Normal 10 3 2 2 2 2 3" xfId="40331"/>
    <cellStyle name="Normal 10 3 2 2 2 3" xfId="40332"/>
    <cellStyle name="Normal 10 3 2 2 2 3 2" xfId="40333"/>
    <cellStyle name="Normal 10 3 2 2 2 4" xfId="40334"/>
    <cellStyle name="Normal 10 3 2 2 3" xfId="40335"/>
    <cellStyle name="Normal 10 3 2 2 3 2" xfId="40336"/>
    <cellStyle name="Normal 10 3 2 2 3 2 2" xfId="40337"/>
    <cellStyle name="Normal 10 3 2 2 3 3" xfId="40338"/>
    <cellStyle name="Normal 10 3 2 2 4" xfId="40339"/>
    <cellStyle name="Normal 10 3 2 2 4 2" xfId="40340"/>
    <cellStyle name="Normal 10 3 2 2 5" xfId="40341"/>
    <cellStyle name="Normal 10 3 2 3" xfId="40342"/>
    <cellStyle name="Normal 10 3 2 3 2" xfId="40343"/>
    <cellStyle name="Normal 10 3 2 3 2 2" xfId="40344"/>
    <cellStyle name="Normal 10 3 2 3 2 2 2" xfId="40345"/>
    <cellStyle name="Normal 10 3 2 3 2 3" xfId="40346"/>
    <cellStyle name="Normal 10 3 2 3 3" xfId="40347"/>
    <cellStyle name="Normal 10 3 2 3 3 2" xfId="40348"/>
    <cellStyle name="Normal 10 3 2 3 4" xfId="40349"/>
    <cellStyle name="Normal 10 3 2 4" xfId="40350"/>
    <cellStyle name="Normal 10 3 2 4 2" xfId="40351"/>
    <cellStyle name="Normal 10 3 2 4 2 2" xfId="40352"/>
    <cellStyle name="Normal 10 3 2 4 3" xfId="40353"/>
    <cellStyle name="Normal 10 3 2 5" xfId="40354"/>
    <cellStyle name="Normal 10 3 2 5 2" xfId="40355"/>
    <cellStyle name="Normal 10 3 2 6" xfId="40356"/>
    <cellStyle name="Normal 10 3 3" xfId="40357"/>
    <cellStyle name="Normal 10 3 3 2" xfId="40358"/>
    <cellStyle name="Normal 10 3 3 2 2" xfId="40359"/>
    <cellStyle name="Normal 10 3 3 2 2 2" xfId="40360"/>
    <cellStyle name="Normal 10 3 3 2 2 2 2" xfId="40361"/>
    <cellStyle name="Normal 10 3 3 2 2 3" xfId="40362"/>
    <cellStyle name="Normal 10 3 3 2 3" xfId="40363"/>
    <cellStyle name="Normal 10 3 3 2 3 2" xfId="40364"/>
    <cellStyle name="Normal 10 3 3 2 4" xfId="40365"/>
    <cellStyle name="Normal 10 3 3 3" xfId="40366"/>
    <cellStyle name="Normal 10 3 3 3 2" xfId="40367"/>
    <cellStyle name="Normal 10 3 3 3 2 2" xfId="40368"/>
    <cellStyle name="Normal 10 3 3 3 3" xfId="40369"/>
    <cellStyle name="Normal 10 3 3 4" xfId="40370"/>
    <cellStyle name="Normal 10 3 3 4 2" xfId="40371"/>
    <cellStyle name="Normal 10 3 3 5" xfId="40372"/>
    <cellStyle name="Normal 10 3 4" xfId="40373"/>
    <cellStyle name="Normal 10 3 4 2" xfId="40374"/>
    <cellStyle name="Normal 10 3 4 2 2" xfId="40375"/>
    <cellStyle name="Normal 10 3 4 2 2 2" xfId="40376"/>
    <cellStyle name="Normal 10 3 4 2 3" xfId="40377"/>
    <cellStyle name="Normal 10 3 4 3" xfId="40378"/>
    <cellStyle name="Normal 10 3 4 3 2" xfId="40379"/>
    <cellStyle name="Normal 10 3 4 4" xfId="40380"/>
    <cellStyle name="Normal 10 3 5" xfId="40381"/>
    <cellStyle name="Normal 10 3 5 2" xfId="40382"/>
    <cellStyle name="Normal 10 3 5 2 2" xfId="40383"/>
    <cellStyle name="Normal 10 3 5 3" xfId="40384"/>
    <cellStyle name="Normal 10 3 6" xfId="40385"/>
    <cellStyle name="Normal 10 3 6 2" xfId="40386"/>
    <cellStyle name="Normal 10 3 7" xfId="40387"/>
    <cellStyle name="Normal 10 4" xfId="40388"/>
    <cellStyle name="Normal 10 4 2" xfId="40389"/>
    <cellStyle name="Normal 10 4 2 2" xfId="40390"/>
    <cellStyle name="Normal 10 4 2 2 2" xfId="40391"/>
    <cellStyle name="Normal 10 4 2 2 2 2" xfId="40392"/>
    <cellStyle name="Normal 10 4 2 2 2 2 2" xfId="40393"/>
    <cellStyle name="Normal 10 4 2 2 2 3" xfId="40394"/>
    <cellStyle name="Normal 10 4 2 2 3" xfId="40395"/>
    <cellStyle name="Normal 10 4 2 2 3 2" xfId="40396"/>
    <cellStyle name="Normal 10 4 2 2 4" xfId="40397"/>
    <cellStyle name="Normal 10 4 2 3" xfId="40398"/>
    <cellStyle name="Normal 10 4 2 3 2" xfId="40399"/>
    <cellStyle name="Normal 10 4 2 3 2 2" xfId="40400"/>
    <cellStyle name="Normal 10 4 2 3 3" xfId="40401"/>
    <cellStyle name="Normal 10 4 2 4" xfId="40402"/>
    <cellStyle name="Normal 10 4 2 4 2" xfId="40403"/>
    <cellStyle name="Normal 10 4 2 5" xfId="40404"/>
    <cellStyle name="Normal 10 4 3" xfId="40405"/>
    <cellStyle name="Normal 10 4 3 2" xfId="40406"/>
    <cellStyle name="Normal 10 4 3 2 2" xfId="40407"/>
    <cellStyle name="Normal 10 4 3 2 2 2" xfId="40408"/>
    <cellStyle name="Normal 10 4 3 2 3" xfId="40409"/>
    <cellStyle name="Normal 10 4 3 3" xfId="40410"/>
    <cellStyle name="Normal 10 4 3 3 2" xfId="40411"/>
    <cellStyle name="Normal 10 4 3 4" xfId="40412"/>
    <cellStyle name="Normal 10 4 4" xfId="40413"/>
    <cellStyle name="Normal 10 4 4 2" xfId="40414"/>
    <cellStyle name="Normal 10 4 4 2 2" xfId="40415"/>
    <cellStyle name="Normal 10 4 4 3" xfId="40416"/>
    <cellStyle name="Normal 10 4 5" xfId="40417"/>
    <cellStyle name="Normal 10 4 5 2" xfId="40418"/>
    <cellStyle name="Normal 10 4 6" xfId="40419"/>
    <cellStyle name="Normal 10 5" xfId="40420"/>
    <cellStyle name="Normal 10 5 2" xfId="40421"/>
    <cellStyle name="Normal 10 5 2 2" xfId="40422"/>
    <cellStyle name="Normal 10 5 2 2 2" xfId="40423"/>
    <cellStyle name="Normal 10 5 2 2 2 2" xfId="40424"/>
    <cellStyle name="Normal 10 5 2 2 3" xfId="40425"/>
    <cellStyle name="Normal 10 5 2 3" xfId="40426"/>
    <cellStyle name="Normal 10 5 2 3 2" xfId="40427"/>
    <cellStyle name="Normal 10 5 2 4" xfId="40428"/>
    <cellStyle name="Normal 10 5 3" xfId="40429"/>
    <cellStyle name="Normal 10 5 3 2" xfId="40430"/>
    <cellStyle name="Normal 10 5 3 2 2" xfId="40431"/>
    <cellStyle name="Normal 10 5 3 3" xfId="40432"/>
    <cellStyle name="Normal 10 5 4" xfId="40433"/>
    <cellStyle name="Normal 10 5 4 2" xfId="40434"/>
    <cellStyle name="Normal 10 5 5" xfId="40435"/>
    <cellStyle name="Normal 10 6" xfId="40436"/>
    <cellStyle name="Normal 10 6 2" xfId="40437"/>
    <cellStyle name="Normal 10 6 2 2" xfId="40438"/>
    <cellStyle name="Normal 10 6 2 2 2" xfId="40439"/>
    <cellStyle name="Normal 10 6 2 3" xfId="40440"/>
    <cellStyle name="Normal 10 6 3" xfId="40441"/>
    <cellStyle name="Normal 10 6 3 2" xfId="40442"/>
    <cellStyle name="Normal 10 6 4" xfId="40443"/>
    <cellStyle name="Normal 10 7" xfId="40444"/>
    <cellStyle name="Normal 10 7 2" xfId="40445"/>
    <cellStyle name="Normal 10 7 2 2" xfId="40446"/>
    <cellStyle name="Normal 10 7 3" xfId="40447"/>
    <cellStyle name="Normal 10 8" xfId="40448"/>
    <cellStyle name="Normal 10 8 2" xfId="40449"/>
    <cellStyle name="Normal 10 9" xfId="40450"/>
    <cellStyle name="Normal 11" xfId="40451"/>
    <cellStyle name="Normal 11 2" xfId="40452"/>
    <cellStyle name="Normal 11 2 2" xfId="40453"/>
    <cellStyle name="Normal 11 2 2 2" xfId="40454"/>
    <cellStyle name="Normal 11 2 2 2 2" xfId="40455"/>
    <cellStyle name="Normal 11 2 2 2 2 2" xfId="40456"/>
    <cellStyle name="Normal 11 2 2 2 2 2 2" xfId="40457"/>
    <cellStyle name="Normal 11 2 2 2 2 2 2 2" xfId="40458"/>
    <cellStyle name="Normal 11 2 2 2 2 2 2 2 2" xfId="40459"/>
    <cellStyle name="Normal 11 2 2 2 2 2 2 3" xfId="40460"/>
    <cellStyle name="Normal 11 2 2 2 2 2 3" xfId="40461"/>
    <cellStyle name="Normal 11 2 2 2 2 2 3 2" xfId="40462"/>
    <cellStyle name="Normal 11 2 2 2 2 2 4" xfId="40463"/>
    <cellStyle name="Normal 11 2 2 2 2 3" xfId="40464"/>
    <cellStyle name="Normal 11 2 2 2 2 3 2" xfId="40465"/>
    <cellStyle name="Normal 11 2 2 2 2 3 2 2" xfId="40466"/>
    <cellStyle name="Normal 11 2 2 2 2 3 3" xfId="40467"/>
    <cellStyle name="Normal 11 2 2 2 2 4" xfId="40468"/>
    <cellStyle name="Normal 11 2 2 2 2 4 2" xfId="40469"/>
    <cellStyle name="Normal 11 2 2 2 2 5" xfId="40470"/>
    <cellStyle name="Normal 11 2 2 2 3" xfId="40471"/>
    <cellStyle name="Normal 11 2 2 2 3 2" xfId="40472"/>
    <cellStyle name="Normal 11 2 2 2 3 2 2" xfId="40473"/>
    <cellStyle name="Normal 11 2 2 2 3 2 2 2" xfId="40474"/>
    <cellStyle name="Normal 11 2 2 2 3 2 3" xfId="40475"/>
    <cellStyle name="Normal 11 2 2 2 3 3" xfId="40476"/>
    <cellStyle name="Normal 11 2 2 2 3 3 2" xfId="40477"/>
    <cellStyle name="Normal 11 2 2 2 3 4" xfId="40478"/>
    <cellStyle name="Normal 11 2 2 2 4" xfId="40479"/>
    <cellStyle name="Normal 11 2 2 2 4 2" xfId="40480"/>
    <cellStyle name="Normal 11 2 2 2 4 2 2" xfId="40481"/>
    <cellStyle name="Normal 11 2 2 2 4 3" xfId="40482"/>
    <cellStyle name="Normal 11 2 2 2 5" xfId="40483"/>
    <cellStyle name="Normal 11 2 2 2 5 2" xfId="40484"/>
    <cellStyle name="Normal 11 2 2 2 6" xfId="40485"/>
    <cellStyle name="Normal 11 2 2 3" xfId="40486"/>
    <cellStyle name="Normal 11 2 2 3 2" xfId="40487"/>
    <cellStyle name="Normal 11 2 2 3 2 2" xfId="40488"/>
    <cellStyle name="Normal 11 2 2 3 2 2 2" xfId="40489"/>
    <cellStyle name="Normal 11 2 2 3 2 2 2 2" xfId="40490"/>
    <cellStyle name="Normal 11 2 2 3 2 2 3" xfId="40491"/>
    <cellStyle name="Normal 11 2 2 3 2 3" xfId="40492"/>
    <cellStyle name="Normal 11 2 2 3 2 3 2" xfId="40493"/>
    <cellStyle name="Normal 11 2 2 3 2 4" xfId="40494"/>
    <cellStyle name="Normal 11 2 2 3 3" xfId="40495"/>
    <cellStyle name="Normal 11 2 2 3 3 2" xfId="40496"/>
    <cellStyle name="Normal 11 2 2 3 3 2 2" xfId="40497"/>
    <cellStyle name="Normal 11 2 2 3 3 3" xfId="40498"/>
    <cellStyle name="Normal 11 2 2 3 4" xfId="40499"/>
    <cellStyle name="Normal 11 2 2 3 4 2" xfId="40500"/>
    <cellStyle name="Normal 11 2 2 3 5" xfId="40501"/>
    <cellStyle name="Normal 11 2 2 4" xfId="40502"/>
    <cellStyle name="Normal 11 2 2 4 2" xfId="40503"/>
    <cellStyle name="Normal 11 2 2 4 2 2" xfId="40504"/>
    <cellStyle name="Normal 11 2 2 4 2 2 2" xfId="40505"/>
    <cellStyle name="Normal 11 2 2 4 2 3" xfId="40506"/>
    <cellStyle name="Normal 11 2 2 4 3" xfId="40507"/>
    <cellStyle name="Normal 11 2 2 4 3 2" xfId="40508"/>
    <cellStyle name="Normal 11 2 2 4 4" xfId="40509"/>
    <cellStyle name="Normal 11 2 2 5" xfId="40510"/>
    <cellStyle name="Normal 11 2 2 5 2" xfId="40511"/>
    <cellStyle name="Normal 11 2 2 5 2 2" xfId="40512"/>
    <cellStyle name="Normal 11 2 2 5 3" xfId="40513"/>
    <cellStyle name="Normal 11 2 2 6" xfId="40514"/>
    <cellStyle name="Normal 11 2 2 6 2" xfId="40515"/>
    <cellStyle name="Normal 11 2 2 7" xfId="40516"/>
    <cellStyle name="Normal 11 2 3" xfId="40517"/>
    <cellStyle name="Normal 11 2 3 2" xfId="40518"/>
    <cellStyle name="Normal 11 2 3 2 2" xfId="40519"/>
    <cellStyle name="Normal 11 2 3 2 2 2" xfId="40520"/>
    <cellStyle name="Normal 11 2 3 2 2 2 2" xfId="40521"/>
    <cellStyle name="Normal 11 2 3 2 2 2 2 2" xfId="40522"/>
    <cellStyle name="Normal 11 2 3 2 2 2 3" xfId="40523"/>
    <cellStyle name="Normal 11 2 3 2 2 3" xfId="40524"/>
    <cellStyle name="Normal 11 2 3 2 2 3 2" xfId="40525"/>
    <cellStyle name="Normal 11 2 3 2 2 4" xfId="40526"/>
    <cellStyle name="Normal 11 2 3 2 3" xfId="40527"/>
    <cellStyle name="Normal 11 2 3 2 3 2" xfId="40528"/>
    <cellStyle name="Normal 11 2 3 2 3 2 2" xfId="40529"/>
    <cellStyle name="Normal 11 2 3 2 3 3" xfId="40530"/>
    <cellStyle name="Normal 11 2 3 2 4" xfId="40531"/>
    <cellStyle name="Normal 11 2 3 2 4 2" xfId="40532"/>
    <cellStyle name="Normal 11 2 3 2 5" xfId="40533"/>
    <cellStyle name="Normal 11 2 3 3" xfId="40534"/>
    <cellStyle name="Normal 11 2 3 3 2" xfId="40535"/>
    <cellStyle name="Normal 11 2 3 3 2 2" xfId="40536"/>
    <cellStyle name="Normal 11 2 3 3 2 2 2" xfId="40537"/>
    <cellStyle name="Normal 11 2 3 3 2 3" xfId="40538"/>
    <cellStyle name="Normal 11 2 3 3 3" xfId="40539"/>
    <cellStyle name="Normal 11 2 3 3 3 2" xfId="40540"/>
    <cellStyle name="Normal 11 2 3 3 4" xfId="40541"/>
    <cellStyle name="Normal 11 2 3 4" xfId="40542"/>
    <cellStyle name="Normal 11 2 3 4 2" xfId="40543"/>
    <cellStyle name="Normal 11 2 3 4 2 2" xfId="40544"/>
    <cellStyle name="Normal 11 2 3 4 3" xfId="40545"/>
    <cellStyle name="Normal 11 2 3 5" xfId="40546"/>
    <cellStyle name="Normal 11 2 3 5 2" xfId="40547"/>
    <cellStyle name="Normal 11 2 3 6" xfId="40548"/>
    <cellStyle name="Normal 11 2 4" xfId="40549"/>
    <cellStyle name="Normal 11 2 4 2" xfId="40550"/>
    <cellStyle name="Normal 11 2 4 2 2" xfId="40551"/>
    <cellStyle name="Normal 11 2 4 2 2 2" xfId="40552"/>
    <cellStyle name="Normal 11 2 4 2 2 2 2" xfId="40553"/>
    <cellStyle name="Normal 11 2 4 2 2 3" xfId="40554"/>
    <cellStyle name="Normal 11 2 4 2 3" xfId="40555"/>
    <cellStyle name="Normal 11 2 4 2 3 2" xfId="40556"/>
    <cellStyle name="Normal 11 2 4 2 4" xfId="40557"/>
    <cellStyle name="Normal 11 2 4 3" xfId="40558"/>
    <cellStyle name="Normal 11 2 4 3 2" xfId="40559"/>
    <cellStyle name="Normal 11 2 4 3 2 2" xfId="40560"/>
    <cellStyle name="Normal 11 2 4 3 3" xfId="40561"/>
    <cellStyle name="Normal 11 2 4 4" xfId="40562"/>
    <cellStyle name="Normal 11 2 4 4 2" xfId="40563"/>
    <cellStyle name="Normal 11 2 4 5" xfId="40564"/>
    <cellStyle name="Normal 11 2 5" xfId="40565"/>
    <cellStyle name="Normal 11 2 5 2" xfId="40566"/>
    <cellStyle name="Normal 11 2 5 2 2" xfId="40567"/>
    <cellStyle name="Normal 11 2 5 2 2 2" xfId="40568"/>
    <cellStyle name="Normal 11 2 5 2 3" xfId="40569"/>
    <cellStyle name="Normal 11 2 5 3" xfId="40570"/>
    <cellStyle name="Normal 11 2 5 3 2" xfId="40571"/>
    <cellStyle name="Normal 11 2 5 4" xfId="40572"/>
    <cellStyle name="Normal 11 2 6" xfId="40573"/>
    <cellStyle name="Normal 11 2 6 2" xfId="40574"/>
    <cellStyle name="Normal 11 2 6 2 2" xfId="40575"/>
    <cellStyle name="Normal 11 2 6 3" xfId="40576"/>
    <cellStyle name="Normal 11 2 7" xfId="40577"/>
    <cellStyle name="Normal 11 2 7 2" xfId="40578"/>
    <cellStyle name="Normal 11 2 8" xfId="40579"/>
    <cellStyle name="Normal 11 3" xfId="40580"/>
    <cellStyle name="Normal 11 3 2" xfId="40581"/>
    <cellStyle name="Normal 11 3 2 2" xfId="40582"/>
    <cellStyle name="Normal 11 3 2 2 2" xfId="40583"/>
    <cellStyle name="Normal 11 3 2 2 2 2" xfId="40584"/>
    <cellStyle name="Normal 11 3 2 2 2 2 2" xfId="40585"/>
    <cellStyle name="Normal 11 3 2 2 2 2 2 2" xfId="40586"/>
    <cellStyle name="Normal 11 3 2 2 2 2 3" xfId="40587"/>
    <cellStyle name="Normal 11 3 2 2 2 3" xfId="40588"/>
    <cellStyle name="Normal 11 3 2 2 2 3 2" xfId="40589"/>
    <cellStyle name="Normal 11 3 2 2 2 4" xfId="40590"/>
    <cellStyle name="Normal 11 3 2 2 3" xfId="40591"/>
    <cellStyle name="Normal 11 3 2 2 3 2" xfId="40592"/>
    <cellStyle name="Normal 11 3 2 2 3 2 2" xfId="40593"/>
    <cellStyle name="Normal 11 3 2 2 3 3" xfId="40594"/>
    <cellStyle name="Normal 11 3 2 2 4" xfId="40595"/>
    <cellStyle name="Normal 11 3 2 2 4 2" xfId="40596"/>
    <cellStyle name="Normal 11 3 2 2 5" xfId="40597"/>
    <cellStyle name="Normal 11 3 2 3" xfId="40598"/>
    <cellStyle name="Normal 11 3 2 3 2" xfId="40599"/>
    <cellStyle name="Normal 11 3 2 3 2 2" xfId="40600"/>
    <cellStyle name="Normal 11 3 2 3 2 2 2" xfId="40601"/>
    <cellStyle name="Normal 11 3 2 3 2 3" xfId="40602"/>
    <cellStyle name="Normal 11 3 2 3 3" xfId="40603"/>
    <cellStyle name="Normal 11 3 2 3 3 2" xfId="40604"/>
    <cellStyle name="Normal 11 3 2 3 4" xfId="40605"/>
    <cellStyle name="Normal 11 3 2 4" xfId="40606"/>
    <cellStyle name="Normal 11 3 2 4 2" xfId="40607"/>
    <cellStyle name="Normal 11 3 2 4 2 2" xfId="40608"/>
    <cellStyle name="Normal 11 3 2 4 3" xfId="40609"/>
    <cellStyle name="Normal 11 3 2 5" xfId="40610"/>
    <cellStyle name="Normal 11 3 2 5 2" xfId="40611"/>
    <cellStyle name="Normal 11 3 2 6" xfId="40612"/>
    <cellStyle name="Normal 11 3 3" xfId="40613"/>
    <cellStyle name="Normal 11 3 3 2" xfId="40614"/>
    <cellStyle name="Normal 11 3 3 2 2" xfId="40615"/>
    <cellStyle name="Normal 11 3 3 2 2 2" xfId="40616"/>
    <cellStyle name="Normal 11 3 3 2 2 2 2" xfId="40617"/>
    <cellStyle name="Normal 11 3 3 2 2 3" xfId="40618"/>
    <cellStyle name="Normal 11 3 3 2 3" xfId="40619"/>
    <cellStyle name="Normal 11 3 3 2 3 2" xfId="40620"/>
    <cellStyle name="Normal 11 3 3 2 4" xfId="40621"/>
    <cellStyle name="Normal 11 3 3 3" xfId="40622"/>
    <cellStyle name="Normal 11 3 3 3 2" xfId="40623"/>
    <cellStyle name="Normal 11 3 3 3 2 2" xfId="40624"/>
    <cellStyle name="Normal 11 3 3 3 3" xfId="40625"/>
    <cellStyle name="Normal 11 3 3 4" xfId="40626"/>
    <cellStyle name="Normal 11 3 3 4 2" xfId="40627"/>
    <cellStyle name="Normal 11 3 3 5" xfId="40628"/>
    <cellStyle name="Normal 11 3 4" xfId="40629"/>
    <cellStyle name="Normal 11 3 4 2" xfId="40630"/>
    <cellStyle name="Normal 11 3 4 2 2" xfId="40631"/>
    <cellStyle name="Normal 11 3 4 2 2 2" xfId="40632"/>
    <cellStyle name="Normal 11 3 4 2 3" xfId="40633"/>
    <cellStyle name="Normal 11 3 4 3" xfId="40634"/>
    <cellStyle name="Normal 11 3 4 3 2" xfId="40635"/>
    <cellStyle name="Normal 11 3 4 4" xfId="40636"/>
    <cellStyle name="Normal 11 3 5" xfId="40637"/>
    <cellStyle name="Normal 11 3 5 2" xfId="40638"/>
    <cellStyle name="Normal 11 3 5 2 2" xfId="40639"/>
    <cellStyle name="Normal 11 3 5 3" xfId="40640"/>
    <cellStyle name="Normal 11 3 6" xfId="40641"/>
    <cellStyle name="Normal 11 3 6 2" xfId="40642"/>
    <cellStyle name="Normal 11 3 7" xfId="40643"/>
    <cellStyle name="Normal 11 4" xfId="40644"/>
    <cellStyle name="Normal 11 4 2" xfId="40645"/>
    <cellStyle name="Normal 11 4 2 2" xfId="40646"/>
    <cellStyle name="Normal 11 4 2 2 2" xfId="40647"/>
    <cellStyle name="Normal 11 4 2 2 2 2" xfId="40648"/>
    <cellStyle name="Normal 11 4 2 2 2 2 2" xfId="40649"/>
    <cellStyle name="Normal 11 4 2 2 2 3" xfId="40650"/>
    <cellStyle name="Normal 11 4 2 2 3" xfId="40651"/>
    <cellStyle name="Normal 11 4 2 2 3 2" xfId="40652"/>
    <cellStyle name="Normal 11 4 2 2 4" xfId="40653"/>
    <cellStyle name="Normal 11 4 2 3" xfId="40654"/>
    <cellStyle name="Normal 11 4 2 3 2" xfId="40655"/>
    <cellStyle name="Normal 11 4 2 3 2 2" xfId="40656"/>
    <cellStyle name="Normal 11 4 2 3 3" xfId="40657"/>
    <cellStyle name="Normal 11 4 2 4" xfId="40658"/>
    <cellStyle name="Normal 11 4 2 4 2" xfId="40659"/>
    <cellStyle name="Normal 11 4 2 5" xfId="40660"/>
    <cellStyle name="Normal 11 4 3" xfId="40661"/>
    <cellStyle name="Normal 11 4 3 2" xfId="40662"/>
    <cellStyle name="Normal 11 4 3 2 2" xfId="40663"/>
    <cellStyle name="Normal 11 4 3 2 2 2" xfId="40664"/>
    <cellStyle name="Normal 11 4 3 2 3" xfId="40665"/>
    <cellStyle name="Normal 11 4 3 3" xfId="40666"/>
    <cellStyle name="Normal 11 4 3 3 2" xfId="40667"/>
    <cellStyle name="Normal 11 4 3 4" xfId="40668"/>
    <cellStyle name="Normal 11 4 4" xfId="40669"/>
    <cellStyle name="Normal 11 4 4 2" xfId="40670"/>
    <cellStyle name="Normal 11 4 4 2 2" xfId="40671"/>
    <cellStyle name="Normal 11 4 4 3" xfId="40672"/>
    <cellStyle name="Normal 11 4 5" xfId="40673"/>
    <cellStyle name="Normal 11 4 5 2" xfId="40674"/>
    <cellStyle name="Normal 11 4 6" xfId="40675"/>
    <cellStyle name="Normal 11 5" xfId="40676"/>
    <cellStyle name="Normal 11 5 2" xfId="40677"/>
    <cellStyle name="Normal 11 5 2 2" xfId="40678"/>
    <cellStyle name="Normal 11 5 2 2 2" xfId="40679"/>
    <cellStyle name="Normal 11 5 2 2 2 2" xfId="40680"/>
    <cellStyle name="Normal 11 5 2 2 3" xfId="40681"/>
    <cellStyle name="Normal 11 5 2 3" xfId="40682"/>
    <cellStyle name="Normal 11 5 2 3 2" xfId="40683"/>
    <cellStyle name="Normal 11 5 2 4" xfId="40684"/>
    <cellStyle name="Normal 11 5 3" xfId="40685"/>
    <cellStyle name="Normal 11 5 3 2" xfId="40686"/>
    <cellStyle name="Normal 11 5 3 2 2" xfId="40687"/>
    <cellStyle name="Normal 11 5 3 3" xfId="40688"/>
    <cellStyle name="Normal 11 5 4" xfId="40689"/>
    <cellStyle name="Normal 11 5 4 2" xfId="40690"/>
    <cellStyle name="Normal 11 5 5" xfId="40691"/>
    <cellStyle name="Normal 11 6" xfId="40692"/>
    <cellStyle name="Normal 11 6 2" xfId="40693"/>
    <cellStyle name="Normal 11 6 2 2" xfId="40694"/>
    <cellStyle name="Normal 11 6 2 2 2" xfId="40695"/>
    <cellStyle name="Normal 11 6 2 3" xfId="40696"/>
    <cellStyle name="Normal 11 6 3" xfId="40697"/>
    <cellStyle name="Normal 11 6 3 2" xfId="40698"/>
    <cellStyle name="Normal 11 6 4" xfId="40699"/>
    <cellStyle name="Normal 11 7" xfId="40700"/>
    <cellStyle name="Normal 11 7 2" xfId="40701"/>
    <cellStyle name="Normal 11 7 2 2" xfId="40702"/>
    <cellStyle name="Normal 11 7 3" xfId="40703"/>
    <cellStyle name="Normal 11 8" xfId="40704"/>
    <cellStyle name="Normal 11 8 2" xfId="40705"/>
    <cellStyle name="Normal 11 9" xfId="40706"/>
    <cellStyle name="Normal 12" xfId="40707"/>
    <cellStyle name="Normal 12 2" xfId="40708"/>
    <cellStyle name="Normal 12 2 2" xfId="40709"/>
    <cellStyle name="Normal 12 2 2 2" xfId="40710"/>
    <cellStyle name="Normal 12 2 2 2 2" xfId="40711"/>
    <cellStyle name="Normal 12 2 2 2 2 2" xfId="40712"/>
    <cellStyle name="Normal 12 2 2 2 2 2 2" xfId="40713"/>
    <cellStyle name="Normal 12 2 2 2 2 2 2 2" xfId="40714"/>
    <cellStyle name="Normal 12 2 2 2 2 2 3" xfId="40715"/>
    <cellStyle name="Normal 12 2 2 2 2 3" xfId="40716"/>
    <cellStyle name="Normal 12 2 2 2 2 3 2" xfId="40717"/>
    <cellStyle name="Normal 12 2 2 2 2 4" xfId="40718"/>
    <cellStyle name="Normal 12 2 2 2 3" xfId="40719"/>
    <cellStyle name="Normal 12 2 2 2 3 2" xfId="40720"/>
    <cellStyle name="Normal 12 2 2 2 3 2 2" xfId="40721"/>
    <cellStyle name="Normal 12 2 2 2 3 3" xfId="40722"/>
    <cellStyle name="Normal 12 2 2 2 4" xfId="40723"/>
    <cellStyle name="Normal 12 2 2 2 4 2" xfId="40724"/>
    <cellStyle name="Normal 12 2 2 2 5" xfId="40725"/>
    <cellStyle name="Normal 12 2 2 3" xfId="40726"/>
    <cellStyle name="Normal 12 2 2 3 2" xfId="40727"/>
    <cellStyle name="Normal 12 2 2 3 2 2" xfId="40728"/>
    <cellStyle name="Normal 12 2 2 3 2 2 2" xfId="40729"/>
    <cellStyle name="Normal 12 2 2 3 2 3" xfId="40730"/>
    <cellStyle name="Normal 12 2 2 3 3" xfId="40731"/>
    <cellStyle name="Normal 12 2 2 3 3 2" xfId="40732"/>
    <cellStyle name="Normal 12 2 2 3 4" xfId="40733"/>
    <cellStyle name="Normal 12 2 2 4" xfId="40734"/>
    <cellStyle name="Normal 12 2 2 4 2" xfId="40735"/>
    <cellStyle name="Normal 12 2 2 4 2 2" xfId="40736"/>
    <cellStyle name="Normal 12 2 2 4 3" xfId="40737"/>
    <cellStyle name="Normal 12 2 2 5" xfId="40738"/>
    <cellStyle name="Normal 12 2 2 5 2" xfId="40739"/>
    <cellStyle name="Normal 12 2 2 6" xfId="40740"/>
    <cellStyle name="Normal 12 2 3" xfId="40741"/>
    <cellStyle name="Normal 12 2 3 2" xfId="40742"/>
    <cellStyle name="Normal 12 2 3 2 2" xfId="40743"/>
    <cellStyle name="Normal 12 2 3 2 2 2" xfId="40744"/>
    <cellStyle name="Normal 12 2 3 2 2 2 2" xfId="40745"/>
    <cellStyle name="Normal 12 2 3 2 2 3" xfId="40746"/>
    <cellStyle name="Normal 12 2 3 2 3" xfId="40747"/>
    <cellStyle name="Normal 12 2 3 2 3 2" xfId="40748"/>
    <cellStyle name="Normal 12 2 3 2 4" xfId="40749"/>
    <cellStyle name="Normal 12 2 3 3" xfId="40750"/>
    <cellStyle name="Normal 12 2 3 3 2" xfId="40751"/>
    <cellStyle name="Normal 12 2 3 3 2 2" xfId="40752"/>
    <cellStyle name="Normal 12 2 3 3 3" xfId="40753"/>
    <cellStyle name="Normal 12 2 3 4" xfId="40754"/>
    <cellStyle name="Normal 12 2 3 4 2" xfId="40755"/>
    <cellStyle name="Normal 12 2 3 5" xfId="40756"/>
    <cellStyle name="Normal 12 2 4" xfId="40757"/>
    <cellStyle name="Normal 12 2 4 2" xfId="40758"/>
    <cellStyle name="Normal 12 2 4 2 2" xfId="40759"/>
    <cellStyle name="Normal 12 2 4 2 2 2" xfId="40760"/>
    <cellStyle name="Normal 12 2 4 2 3" xfId="40761"/>
    <cellStyle name="Normal 12 2 4 3" xfId="40762"/>
    <cellStyle name="Normal 12 2 4 3 2" xfId="40763"/>
    <cellStyle name="Normal 12 2 4 4" xfId="40764"/>
    <cellStyle name="Normal 12 2 5" xfId="40765"/>
    <cellStyle name="Normal 12 2 5 2" xfId="40766"/>
    <cellStyle name="Normal 12 2 5 2 2" xfId="40767"/>
    <cellStyle name="Normal 12 2 5 3" xfId="40768"/>
    <cellStyle name="Normal 12 2 6" xfId="40769"/>
    <cellStyle name="Normal 12 2 6 2" xfId="40770"/>
    <cellStyle name="Normal 12 2 7" xfId="40771"/>
    <cellStyle name="Normal 12 3" xfId="40772"/>
    <cellStyle name="Normal 12 3 2" xfId="40773"/>
    <cellStyle name="Normal 12 3 2 2" xfId="40774"/>
    <cellStyle name="Normal 12 3 2 2 2" xfId="40775"/>
    <cellStyle name="Normal 12 3 2 2 2 2" xfId="40776"/>
    <cellStyle name="Normal 12 3 2 2 2 2 2" xfId="40777"/>
    <cellStyle name="Normal 12 3 2 2 2 3" xfId="40778"/>
    <cellStyle name="Normal 12 3 2 2 3" xfId="40779"/>
    <cellStyle name="Normal 12 3 2 2 3 2" xfId="40780"/>
    <cellStyle name="Normal 12 3 2 2 4" xfId="40781"/>
    <cellStyle name="Normal 12 3 2 3" xfId="40782"/>
    <cellStyle name="Normal 12 3 2 3 2" xfId="40783"/>
    <cellStyle name="Normal 12 3 2 3 2 2" xfId="40784"/>
    <cellStyle name="Normal 12 3 2 3 3" xfId="40785"/>
    <cellStyle name="Normal 12 3 2 4" xfId="40786"/>
    <cellStyle name="Normal 12 3 2 4 2" xfId="40787"/>
    <cellStyle name="Normal 12 3 2 5" xfId="40788"/>
    <cellStyle name="Normal 12 3 3" xfId="40789"/>
    <cellStyle name="Normal 12 3 3 2" xfId="40790"/>
    <cellStyle name="Normal 12 3 3 2 2" xfId="40791"/>
    <cellStyle name="Normal 12 3 3 2 2 2" xfId="40792"/>
    <cellStyle name="Normal 12 3 3 2 3" xfId="40793"/>
    <cellStyle name="Normal 12 3 3 3" xfId="40794"/>
    <cellStyle name="Normal 12 3 3 3 2" xfId="40795"/>
    <cellStyle name="Normal 12 3 3 4" xfId="40796"/>
    <cellStyle name="Normal 12 3 4" xfId="40797"/>
    <cellStyle name="Normal 12 3 4 2" xfId="40798"/>
    <cellStyle name="Normal 12 3 4 2 2" xfId="40799"/>
    <cellStyle name="Normal 12 3 4 3" xfId="40800"/>
    <cellStyle name="Normal 12 3 5" xfId="40801"/>
    <cellStyle name="Normal 12 3 5 2" xfId="40802"/>
    <cellStyle name="Normal 12 3 6" xfId="40803"/>
    <cellStyle name="Normal 12 4" xfId="40804"/>
    <cellStyle name="Normal 12 4 2" xfId="40805"/>
    <cellStyle name="Normal 12 4 2 2" xfId="40806"/>
    <cellStyle name="Normal 12 4 2 2 2" xfId="40807"/>
    <cellStyle name="Normal 12 4 2 2 2 2" xfId="40808"/>
    <cellStyle name="Normal 12 4 2 2 3" xfId="40809"/>
    <cellStyle name="Normal 12 4 2 3" xfId="40810"/>
    <cellStyle name="Normal 12 4 2 3 2" xfId="40811"/>
    <cellStyle name="Normal 12 4 2 4" xfId="40812"/>
    <cellStyle name="Normal 12 4 3" xfId="40813"/>
    <cellStyle name="Normal 12 4 3 2" xfId="40814"/>
    <cellStyle name="Normal 12 4 3 2 2" xfId="40815"/>
    <cellStyle name="Normal 12 4 3 3" xfId="40816"/>
    <cellStyle name="Normal 12 4 4" xfId="40817"/>
    <cellStyle name="Normal 12 4 4 2" xfId="40818"/>
    <cellStyle name="Normal 12 4 5" xfId="40819"/>
    <cellStyle name="Normal 12 5" xfId="40820"/>
    <cellStyle name="Normal 12 5 2" xfId="40821"/>
    <cellStyle name="Normal 12 5 2 2" xfId="40822"/>
    <cellStyle name="Normal 12 5 2 2 2" xfId="40823"/>
    <cellStyle name="Normal 12 5 2 3" xfId="40824"/>
    <cellStyle name="Normal 12 5 3" xfId="40825"/>
    <cellStyle name="Normal 12 5 3 2" xfId="40826"/>
    <cellStyle name="Normal 12 5 4" xfId="40827"/>
    <cellStyle name="Normal 12 6" xfId="40828"/>
    <cellStyle name="Normal 12 6 2" xfId="40829"/>
    <cellStyle name="Normal 12 6 2 2" xfId="40830"/>
    <cellStyle name="Normal 12 6 3" xfId="40831"/>
    <cellStyle name="Normal 12 7" xfId="40832"/>
    <cellStyle name="Normal 12 7 2" xfId="40833"/>
    <cellStyle name="Normal 12 8" xfId="40834"/>
    <cellStyle name="Normal 13" xfId="40835"/>
    <cellStyle name="Normal 13 2" xfId="40836"/>
    <cellStyle name="Normal 13 2 2" xfId="40837"/>
    <cellStyle name="Normal 13 2 2 2" xfId="40838"/>
    <cellStyle name="Normal 13 2 2 2 2" xfId="40839"/>
    <cellStyle name="Normal 13 2 2 2 2 2" xfId="40840"/>
    <cellStyle name="Normal 13 2 2 2 2 2 2" xfId="40841"/>
    <cellStyle name="Normal 13 2 2 2 2 2 2 2" xfId="40842"/>
    <cellStyle name="Normal 13 2 2 2 2 2 3" xfId="40843"/>
    <cellStyle name="Normal 13 2 2 2 2 3" xfId="40844"/>
    <cellStyle name="Normal 13 2 2 2 2 3 2" xfId="40845"/>
    <cellStyle name="Normal 13 2 2 2 2 4" xfId="40846"/>
    <cellStyle name="Normal 13 2 2 2 3" xfId="40847"/>
    <cellStyle name="Normal 13 2 2 2 3 2" xfId="40848"/>
    <cellStyle name="Normal 13 2 2 2 3 2 2" xfId="40849"/>
    <cellStyle name="Normal 13 2 2 2 3 3" xfId="40850"/>
    <cellStyle name="Normal 13 2 2 2 4" xfId="40851"/>
    <cellStyle name="Normal 13 2 2 2 4 2" xfId="40852"/>
    <cellStyle name="Normal 13 2 2 2 5" xfId="40853"/>
    <cellStyle name="Normal 13 2 2 3" xfId="40854"/>
    <cellStyle name="Normal 13 2 2 3 2" xfId="40855"/>
    <cellStyle name="Normal 13 2 2 3 2 2" xfId="40856"/>
    <cellStyle name="Normal 13 2 2 3 2 2 2" xfId="40857"/>
    <cellStyle name="Normal 13 2 2 3 2 3" xfId="40858"/>
    <cellStyle name="Normal 13 2 2 3 3" xfId="40859"/>
    <cellStyle name="Normal 13 2 2 3 3 2" xfId="40860"/>
    <cellStyle name="Normal 13 2 2 3 4" xfId="40861"/>
    <cellStyle name="Normal 13 2 2 4" xfId="40862"/>
    <cellStyle name="Normal 13 2 2 4 2" xfId="40863"/>
    <cellStyle name="Normal 13 2 2 4 2 2" xfId="40864"/>
    <cellStyle name="Normal 13 2 2 4 3" xfId="40865"/>
    <cellStyle name="Normal 13 2 2 5" xfId="40866"/>
    <cellStyle name="Normal 13 2 2 5 2" xfId="40867"/>
    <cellStyle name="Normal 13 2 2 6" xfId="40868"/>
    <cellStyle name="Normal 13 2 3" xfId="40869"/>
    <cellStyle name="Normal 13 2 3 2" xfId="40870"/>
    <cellStyle name="Normal 13 2 3 2 2" xfId="40871"/>
    <cellStyle name="Normal 13 2 3 2 2 2" xfId="40872"/>
    <cellStyle name="Normal 13 2 3 2 2 2 2" xfId="40873"/>
    <cellStyle name="Normal 13 2 3 2 2 3" xfId="40874"/>
    <cellStyle name="Normal 13 2 3 2 3" xfId="40875"/>
    <cellStyle name="Normal 13 2 3 2 3 2" xfId="40876"/>
    <cellStyle name="Normal 13 2 3 2 4" xfId="40877"/>
    <cellStyle name="Normal 13 2 3 3" xfId="40878"/>
    <cellStyle name="Normal 13 2 3 3 2" xfId="40879"/>
    <cellStyle name="Normal 13 2 3 3 2 2" xfId="40880"/>
    <cellStyle name="Normal 13 2 3 3 3" xfId="40881"/>
    <cellStyle name="Normal 13 2 3 4" xfId="40882"/>
    <cellStyle name="Normal 13 2 3 4 2" xfId="40883"/>
    <cellStyle name="Normal 13 2 3 5" xfId="40884"/>
    <cellStyle name="Normal 13 2 4" xfId="40885"/>
    <cellStyle name="Normal 13 2 4 2" xfId="40886"/>
    <cellStyle name="Normal 13 2 4 2 2" xfId="40887"/>
    <cellStyle name="Normal 13 2 4 2 2 2" xfId="40888"/>
    <cellStyle name="Normal 13 2 4 2 3" xfId="40889"/>
    <cellStyle name="Normal 13 2 4 3" xfId="40890"/>
    <cellStyle name="Normal 13 2 4 3 2" xfId="40891"/>
    <cellStyle name="Normal 13 2 4 4" xfId="40892"/>
    <cellStyle name="Normal 13 2 5" xfId="40893"/>
    <cellStyle name="Normal 13 2 5 2" xfId="40894"/>
    <cellStyle name="Normal 13 2 5 2 2" xfId="40895"/>
    <cellStyle name="Normal 13 2 5 3" xfId="40896"/>
    <cellStyle name="Normal 13 2 6" xfId="40897"/>
    <cellStyle name="Normal 13 2 6 2" xfId="40898"/>
    <cellStyle name="Normal 13 2 7" xfId="40899"/>
    <cellStyle name="Normal 13 3" xfId="40900"/>
    <cellStyle name="Normal 13 3 2" xfId="40901"/>
    <cellStyle name="Normal 13 3 2 2" xfId="40902"/>
    <cellStyle name="Normal 13 3 2 2 2" xfId="40903"/>
    <cellStyle name="Normal 13 3 2 2 2 2" xfId="40904"/>
    <cellStyle name="Normal 13 3 2 2 2 2 2" xfId="40905"/>
    <cellStyle name="Normal 13 3 2 2 2 3" xfId="40906"/>
    <cellStyle name="Normal 13 3 2 2 3" xfId="40907"/>
    <cellStyle name="Normal 13 3 2 2 3 2" xfId="40908"/>
    <cellStyle name="Normal 13 3 2 2 4" xfId="40909"/>
    <cellStyle name="Normal 13 3 2 3" xfId="40910"/>
    <cellStyle name="Normal 13 3 2 3 2" xfId="40911"/>
    <cellStyle name="Normal 13 3 2 3 2 2" xfId="40912"/>
    <cellStyle name="Normal 13 3 2 3 3" xfId="40913"/>
    <cellStyle name="Normal 13 3 2 4" xfId="40914"/>
    <cellStyle name="Normal 13 3 2 4 2" xfId="40915"/>
    <cellStyle name="Normal 13 3 2 5" xfId="40916"/>
    <cellStyle name="Normal 13 3 3" xfId="40917"/>
    <cellStyle name="Normal 13 3 3 2" xfId="40918"/>
    <cellStyle name="Normal 13 3 3 2 2" xfId="40919"/>
    <cellStyle name="Normal 13 3 3 2 2 2" xfId="40920"/>
    <cellStyle name="Normal 13 3 3 2 3" xfId="40921"/>
    <cellStyle name="Normal 13 3 3 3" xfId="40922"/>
    <cellStyle name="Normal 13 3 3 3 2" xfId="40923"/>
    <cellStyle name="Normal 13 3 3 4" xfId="40924"/>
    <cellStyle name="Normal 13 3 4" xfId="40925"/>
    <cellStyle name="Normal 13 3 4 2" xfId="40926"/>
    <cellStyle name="Normal 13 3 4 2 2" xfId="40927"/>
    <cellStyle name="Normal 13 3 4 3" xfId="40928"/>
    <cellStyle name="Normal 13 3 5" xfId="40929"/>
    <cellStyle name="Normal 13 3 5 2" xfId="40930"/>
    <cellStyle name="Normal 13 3 6" xfId="40931"/>
    <cellStyle name="Normal 13 4" xfId="40932"/>
    <cellStyle name="Normal 13 4 2" xfId="40933"/>
    <cellStyle name="Normal 13 4 2 2" xfId="40934"/>
    <cellStyle name="Normal 13 4 2 2 2" xfId="40935"/>
    <cellStyle name="Normal 13 4 2 2 2 2" xfId="40936"/>
    <cellStyle name="Normal 13 4 2 2 3" xfId="40937"/>
    <cellStyle name="Normal 13 4 2 3" xfId="40938"/>
    <cellStyle name="Normal 13 4 2 3 2" xfId="40939"/>
    <cellStyle name="Normal 13 4 2 4" xfId="40940"/>
    <cellStyle name="Normal 13 4 3" xfId="40941"/>
    <cellStyle name="Normal 13 4 3 2" xfId="40942"/>
    <cellStyle name="Normal 13 4 3 2 2" xfId="40943"/>
    <cellStyle name="Normal 13 4 3 3" xfId="40944"/>
    <cellStyle name="Normal 13 4 4" xfId="40945"/>
    <cellStyle name="Normal 13 4 4 2" xfId="40946"/>
    <cellStyle name="Normal 13 4 5" xfId="40947"/>
    <cellStyle name="Normal 13 5" xfId="40948"/>
    <cellStyle name="Normal 13 5 2" xfId="40949"/>
    <cellStyle name="Normal 13 5 2 2" xfId="40950"/>
    <cellStyle name="Normal 13 5 2 2 2" xfId="40951"/>
    <cellStyle name="Normal 13 5 2 3" xfId="40952"/>
    <cellStyle name="Normal 13 5 3" xfId="40953"/>
    <cellStyle name="Normal 13 5 3 2" xfId="40954"/>
    <cellStyle name="Normal 13 5 4" xfId="40955"/>
    <cellStyle name="Normal 13 6" xfId="40956"/>
    <cellStyle name="Normal 13 6 2" xfId="40957"/>
    <cellStyle name="Normal 13 6 2 2" xfId="40958"/>
    <cellStyle name="Normal 13 6 3" xfId="40959"/>
    <cellStyle name="Normal 13 7" xfId="40960"/>
    <cellStyle name="Normal 13 7 2" xfId="40961"/>
    <cellStyle name="Normal 13 8" xfId="40962"/>
    <cellStyle name="Normal 14" xfId="40963"/>
    <cellStyle name="Normal 14 2" xfId="40964"/>
    <cellStyle name="Normal 14 2 2" xfId="40965"/>
    <cellStyle name="Normal 14 2 2 2" xfId="40966"/>
    <cellStyle name="Normal 14 2 2 2 2" xfId="40967"/>
    <cellStyle name="Normal 14 2 2 2 2 2" xfId="40968"/>
    <cellStyle name="Normal 14 2 2 2 2 2 2" xfId="40969"/>
    <cellStyle name="Normal 14 2 2 2 2 2 2 2" xfId="40970"/>
    <cellStyle name="Normal 14 2 2 2 2 2 3" xfId="40971"/>
    <cellStyle name="Normal 14 2 2 2 2 3" xfId="40972"/>
    <cellStyle name="Normal 14 2 2 2 2 3 2" xfId="40973"/>
    <cellStyle name="Normal 14 2 2 2 2 4" xfId="40974"/>
    <cellStyle name="Normal 14 2 2 2 3" xfId="40975"/>
    <cellStyle name="Normal 14 2 2 2 3 2" xfId="40976"/>
    <cellStyle name="Normal 14 2 2 2 3 2 2" xfId="40977"/>
    <cellStyle name="Normal 14 2 2 2 3 3" xfId="40978"/>
    <cellStyle name="Normal 14 2 2 2 4" xfId="40979"/>
    <cellStyle name="Normal 14 2 2 2 4 2" xfId="40980"/>
    <cellStyle name="Normal 14 2 2 2 5" xfId="40981"/>
    <cellStyle name="Normal 14 2 2 3" xfId="40982"/>
    <cellStyle name="Normal 14 2 2 3 2" xfId="40983"/>
    <cellStyle name="Normal 14 2 2 3 2 2" xfId="40984"/>
    <cellStyle name="Normal 14 2 2 3 2 2 2" xfId="40985"/>
    <cellStyle name="Normal 14 2 2 3 2 3" xfId="40986"/>
    <cellStyle name="Normal 14 2 2 3 3" xfId="40987"/>
    <cellStyle name="Normal 14 2 2 3 3 2" xfId="40988"/>
    <cellStyle name="Normal 14 2 2 3 4" xfId="40989"/>
    <cellStyle name="Normal 14 2 2 4" xfId="40990"/>
    <cellStyle name="Normal 14 2 2 4 2" xfId="40991"/>
    <cellStyle name="Normal 14 2 2 4 2 2" xfId="40992"/>
    <cellStyle name="Normal 14 2 2 4 3" xfId="40993"/>
    <cellStyle name="Normal 14 2 2 5" xfId="40994"/>
    <cellStyle name="Normal 14 2 2 5 2" xfId="40995"/>
    <cellStyle name="Normal 14 2 2 6" xfId="40996"/>
    <cellStyle name="Normal 14 2 3" xfId="40997"/>
    <cellStyle name="Normal 14 2 3 2" xfId="40998"/>
    <cellStyle name="Normal 14 2 3 2 2" xfId="40999"/>
    <cellStyle name="Normal 14 2 3 2 2 2" xfId="41000"/>
    <cellStyle name="Normal 14 2 3 2 2 2 2" xfId="41001"/>
    <cellStyle name="Normal 14 2 3 2 2 3" xfId="41002"/>
    <cellStyle name="Normal 14 2 3 2 3" xfId="41003"/>
    <cellStyle name="Normal 14 2 3 2 3 2" xfId="41004"/>
    <cellStyle name="Normal 14 2 3 2 4" xfId="41005"/>
    <cellStyle name="Normal 14 2 3 3" xfId="41006"/>
    <cellStyle name="Normal 14 2 3 3 2" xfId="41007"/>
    <cellStyle name="Normal 14 2 3 3 2 2" xfId="41008"/>
    <cellStyle name="Normal 14 2 3 3 3" xfId="41009"/>
    <cellStyle name="Normal 14 2 3 4" xfId="41010"/>
    <cellStyle name="Normal 14 2 3 4 2" xfId="41011"/>
    <cellStyle name="Normal 14 2 3 5" xfId="41012"/>
    <cellStyle name="Normal 14 2 4" xfId="41013"/>
    <cellStyle name="Normal 14 2 4 2" xfId="41014"/>
    <cellStyle name="Normal 14 2 4 2 2" xfId="41015"/>
    <cellStyle name="Normal 14 2 4 2 2 2" xfId="41016"/>
    <cellStyle name="Normal 14 2 4 2 3" xfId="41017"/>
    <cellStyle name="Normal 14 2 4 3" xfId="41018"/>
    <cellStyle name="Normal 14 2 4 3 2" xfId="41019"/>
    <cellStyle name="Normal 14 2 4 4" xfId="41020"/>
    <cellStyle name="Normal 14 2 5" xfId="41021"/>
    <cellStyle name="Normal 14 2 5 2" xfId="41022"/>
    <cellStyle name="Normal 14 2 5 2 2" xfId="41023"/>
    <cellStyle name="Normal 14 2 5 3" xfId="41024"/>
    <cellStyle name="Normal 14 2 6" xfId="41025"/>
    <cellStyle name="Normal 14 2 6 2" xfId="41026"/>
    <cellStyle name="Normal 14 2 7" xfId="41027"/>
    <cellStyle name="Normal 14 3" xfId="41028"/>
    <cellStyle name="Normal 14 3 2" xfId="41029"/>
    <cellStyle name="Normal 14 3 2 2" xfId="41030"/>
    <cellStyle name="Normal 14 3 2 2 2" xfId="41031"/>
    <cellStyle name="Normal 14 3 2 2 2 2" xfId="41032"/>
    <cellStyle name="Normal 14 3 2 2 2 2 2" xfId="41033"/>
    <cellStyle name="Normal 14 3 2 2 2 3" xfId="41034"/>
    <cellStyle name="Normal 14 3 2 2 3" xfId="41035"/>
    <cellStyle name="Normal 14 3 2 2 3 2" xfId="41036"/>
    <cellStyle name="Normal 14 3 2 2 4" xfId="41037"/>
    <cellStyle name="Normal 14 3 2 3" xfId="41038"/>
    <cellStyle name="Normal 14 3 2 3 2" xfId="41039"/>
    <cellStyle name="Normal 14 3 2 3 2 2" xfId="41040"/>
    <cellStyle name="Normal 14 3 2 3 3" xfId="41041"/>
    <cellStyle name="Normal 14 3 2 4" xfId="41042"/>
    <cellStyle name="Normal 14 3 2 4 2" xfId="41043"/>
    <cellStyle name="Normal 14 3 2 5" xfId="41044"/>
    <cellStyle name="Normal 14 3 3" xfId="41045"/>
    <cellStyle name="Normal 14 3 3 2" xfId="41046"/>
    <cellStyle name="Normal 14 3 3 2 2" xfId="41047"/>
    <cellStyle name="Normal 14 3 3 2 2 2" xfId="41048"/>
    <cellStyle name="Normal 14 3 3 2 3" xfId="41049"/>
    <cellStyle name="Normal 14 3 3 3" xfId="41050"/>
    <cellStyle name="Normal 14 3 3 3 2" xfId="41051"/>
    <cellStyle name="Normal 14 3 3 4" xfId="41052"/>
    <cellStyle name="Normal 14 3 4" xfId="41053"/>
    <cellStyle name="Normal 14 3 4 2" xfId="41054"/>
    <cellStyle name="Normal 14 3 4 2 2" xfId="41055"/>
    <cellStyle name="Normal 14 3 4 3" xfId="41056"/>
    <cellStyle name="Normal 14 3 5" xfId="41057"/>
    <cellStyle name="Normal 14 3 5 2" xfId="41058"/>
    <cellStyle name="Normal 14 3 6" xfId="41059"/>
    <cellStyle name="Normal 14 4" xfId="41060"/>
    <cellStyle name="Normal 14 4 2" xfId="41061"/>
    <cellStyle name="Normal 14 4 2 2" xfId="41062"/>
    <cellStyle name="Normal 14 4 2 2 2" xfId="41063"/>
    <cellStyle name="Normal 14 4 2 2 2 2" xfId="41064"/>
    <cellStyle name="Normal 14 4 2 2 3" xfId="41065"/>
    <cellStyle name="Normal 14 4 2 3" xfId="41066"/>
    <cellStyle name="Normal 14 4 2 3 2" xfId="41067"/>
    <cellStyle name="Normal 14 4 2 4" xfId="41068"/>
    <cellStyle name="Normal 14 4 3" xfId="41069"/>
    <cellStyle name="Normal 14 4 3 2" xfId="41070"/>
    <cellStyle name="Normal 14 4 3 2 2" xfId="41071"/>
    <cellStyle name="Normal 14 4 3 3" xfId="41072"/>
    <cellStyle name="Normal 14 4 4" xfId="41073"/>
    <cellStyle name="Normal 14 4 4 2" xfId="41074"/>
    <cellStyle name="Normal 14 4 5" xfId="41075"/>
    <cellStyle name="Normal 14 5" xfId="41076"/>
    <cellStyle name="Normal 14 5 2" xfId="41077"/>
    <cellStyle name="Normal 14 5 2 2" xfId="41078"/>
    <cellStyle name="Normal 14 5 2 2 2" xfId="41079"/>
    <cellStyle name="Normal 14 5 2 3" xfId="41080"/>
    <cellStyle name="Normal 14 5 3" xfId="41081"/>
    <cellStyle name="Normal 14 5 3 2" xfId="41082"/>
    <cellStyle name="Normal 14 5 4" xfId="41083"/>
    <cellStyle name="Normal 14 6" xfId="41084"/>
    <cellStyle name="Normal 14 6 2" xfId="41085"/>
    <cellStyle name="Normal 14 6 2 2" xfId="41086"/>
    <cellStyle name="Normal 14 6 3" xfId="41087"/>
    <cellStyle name="Normal 14 7" xfId="41088"/>
    <cellStyle name="Normal 14 7 2" xfId="41089"/>
    <cellStyle name="Normal 14 8" xfId="41090"/>
    <cellStyle name="Normal 15" xfId="41091"/>
    <cellStyle name="Normal 15 2" xfId="41092"/>
    <cellStyle name="Normal 15 2 2" xfId="41093"/>
    <cellStyle name="Normal 15 2 2 2" xfId="41094"/>
    <cellStyle name="Normal 15 2 2 2 2" xfId="41095"/>
    <cellStyle name="Normal 15 2 2 2 2 2" xfId="41096"/>
    <cellStyle name="Normal 15 2 2 2 2 2 2" xfId="41097"/>
    <cellStyle name="Normal 15 2 2 2 2 2 2 2" xfId="41098"/>
    <cellStyle name="Normal 15 2 2 2 2 2 3" xfId="41099"/>
    <cellStyle name="Normal 15 2 2 2 2 3" xfId="41100"/>
    <cellStyle name="Normal 15 2 2 2 2 3 2" xfId="41101"/>
    <cellStyle name="Normal 15 2 2 2 2 4" xfId="41102"/>
    <cellStyle name="Normal 15 2 2 2 3" xfId="41103"/>
    <cellStyle name="Normal 15 2 2 2 3 2" xfId="41104"/>
    <cellStyle name="Normal 15 2 2 2 3 2 2" xfId="41105"/>
    <cellStyle name="Normal 15 2 2 2 3 3" xfId="41106"/>
    <cellStyle name="Normal 15 2 2 2 4" xfId="41107"/>
    <cellStyle name="Normal 15 2 2 2 4 2" xfId="41108"/>
    <cellStyle name="Normal 15 2 2 2 5" xfId="41109"/>
    <cellStyle name="Normal 15 2 2 3" xfId="41110"/>
    <cellStyle name="Normal 15 2 2 3 2" xfId="41111"/>
    <cellStyle name="Normal 15 2 2 3 2 2" xfId="41112"/>
    <cellStyle name="Normal 15 2 2 3 2 2 2" xfId="41113"/>
    <cellStyle name="Normal 15 2 2 3 2 3" xfId="41114"/>
    <cellStyle name="Normal 15 2 2 3 3" xfId="41115"/>
    <cellStyle name="Normal 15 2 2 3 3 2" xfId="41116"/>
    <cellStyle name="Normal 15 2 2 3 4" xfId="41117"/>
    <cellStyle name="Normal 15 2 2 4" xfId="41118"/>
    <cellStyle name="Normal 15 2 2 4 2" xfId="41119"/>
    <cellStyle name="Normal 15 2 2 4 2 2" xfId="41120"/>
    <cellStyle name="Normal 15 2 2 4 3" xfId="41121"/>
    <cellStyle name="Normal 15 2 2 5" xfId="41122"/>
    <cellStyle name="Normal 15 2 2 5 2" xfId="41123"/>
    <cellStyle name="Normal 15 2 2 6" xfId="41124"/>
    <cellStyle name="Normal 15 2 3" xfId="41125"/>
    <cellStyle name="Normal 15 2 3 2" xfId="41126"/>
    <cellStyle name="Normal 15 2 3 2 2" xfId="41127"/>
    <cellStyle name="Normal 15 2 3 2 2 2" xfId="41128"/>
    <cellStyle name="Normal 15 2 3 2 2 2 2" xfId="41129"/>
    <cellStyle name="Normal 15 2 3 2 2 3" xfId="41130"/>
    <cellStyle name="Normal 15 2 3 2 3" xfId="41131"/>
    <cellStyle name="Normal 15 2 3 2 3 2" xfId="41132"/>
    <cellStyle name="Normal 15 2 3 2 4" xfId="41133"/>
    <cellStyle name="Normal 15 2 3 3" xfId="41134"/>
    <cellStyle name="Normal 15 2 3 3 2" xfId="41135"/>
    <cellStyle name="Normal 15 2 3 3 2 2" xfId="41136"/>
    <cellStyle name="Normal 15 2 3 3 3" xfId="41137"/>
    <cellStyle name="Normal 15 2 3 4" xfId="41138"/>
    <cellStyle name="Normal 15 2 3 4 2" xfId="41139"/>
    <cellStyle name="Normal 15 2 3 5" xfId="41140"/>
    <cellStyle name="Normal 15 2 4" xfId="41141"/>
    <cellStyle name="Normal 15 2 4 2" xfId="41142"/>
    <cellStyle name="Normal 15 2 4 2 2" xfId="41143"/>
    <cellStyle name="Normal 15 2 4 2 2 2" xfId="41144"/>
    <cellStyle name="Normal 15 2 4 2 3" xfId="41145"/>
    <cellStyle name="Normal 15 2 4 3" xfId="41146"/>
    <cellStyle name="Normal 15 2 4 3 2" xfId="41147"/>
    <cellStyle name="Normal 15 2 4 4" xfId="41148"/>
    <cellStyle name="Normal 15 2 5" xfId="41149"/>
    <cellStyle name="Normal 15 2 5 2" xfId="41150"/>
    <cellStyle name="Normal 15 2 5 2 2" xfId="41151"/>
    <cellStyle name="Normal 15 2 5 3" xfId="41152"/>
    <cellStyle name="Normal 15 2 6" xfId="41153"/>
    <cellStyle name="Normal 15 2 6 2" xfId="41154"/>
    <cellStyle name="Normal 15 2 7" xfId="41155"/>
    <cellStyle name="Normal 15 3" xfId="41156"/>
    <cellStyle name="Normal 15 3 2" xfId="41157"/>
    <cellStyle name="Normal 15 3 2 2" xfId="41158"/>
    <cellStyle name="Normal 15 3 2 2 2" xfId="41159"/>
    <cellStyle name="Normal 15 3 2 2 2 2" xfId="41160"/>
    <cellStyle name="Normal 15 3 2 2 2 2 2" xfId="41161"/>
    <cellStyle name="Normal 15 3 2 2 2 3" xfId="41162"/>
    <cellStyle name="Normal 15 3 2 2 3" xfId="41163"/>
    <cellStyle name="Normal 15 3 2 2 3 2" xfId="41164"/>
    <cellStyle name="Normal 15 3 2 2 4" xfId="41165"/>
    <cellStyle name="Normal 15 3 2 3" xfId="41166"/>
    <cellStyle name="Normal 15 3 2 3 2" xfId="41167"/>
    <cellStyle name="Normal 15 3 2 3 2 2" xfId="41168"/>
    <cellStyle name="Normal 15 3 2 3 3" xfId="41169"/>
    <cellStyle name="Normal 15 3 2 4" xfId="41170"/>
    <cellStyle name="Normal 15 3 2 4 2" xfId="41171"/>
    <cellStyle name="Normal 15 3 2 5" xfId="41172"/>
    <cellStyle name="Normal 15 3 3" xfId="41173"/>
    <cellStyle name="Normal 15 3 3 2" xfId="41174"/>
    <cellStyle name="Normal 15 3 3 2 2" xfId="41175"/>
    <cellStyle name="Normal 15 3 3 2 2 2" xfId="41176"/>
    <cellStyle name="Normal 15 3 3 2 3" xfId="41177"/>
    <cellStyle name="Normal 15 3 3 3" xfId="41178"/>
    <cellStyle name="Normal 15 3 3 3 2" xfId="41179"/>
    <cellStyle name="Normal 15 3 3 4" xfId="41180"/>
    <cellStyle name="Normal 15 3 4" xfId="41181"/>
    <cellStyle name="Normal 15 3 4 2" xfId="41182"/>
    <cellStyle name="Normal 15 3 4 2 2" xfId="41183"/>
    <cellStyle name="Normal 15 3 4 3" xfId="41184"/>
    <cellStyle name="Normal 15 3 5" xfId="41185"/>
    <cellStyle name="Normal 15 3 5 2" xfId="41186"/>
    <cellStyle name="Normal 15 3 6" xfId="41187"/>
    <cellStyle name="Normal 15 4" xfId="41188"/>
    <cellStyle name="Normal 15 4 2" xfId="41189"/>
    <cellStyle name="Normal 15 4 2 2" xfId="41190"/>
    <cellStyle name="Normal 15 4 2 2 2" xfId="41191"/>
    <cellStyle name="Normal 15 4 2 2 2 2" xfId="41192"/>
    <cellStyle name="Normal 15 4 2 2 3" xfId="41193"/>
    <cellStyle name="Normal 15 4 2 3" xfId="41194"/>
    <cellStyle name="Normal 15 4 2 3 2" xfId="41195"/>
    <cellStyle name="Normal 15 4 2 4" xfId="41196"/>
    <cellStyle name="Normal 15 4 3" xfId="41197"/>
    <cellStyle name="Normal 15 4 3 2" xfId="41198"/>
    <cellStyle name="Normal 15 4 3 2 2" xfId="41199"/>
    <cellStyle name="Normal 15 4 3 3" xfId="41200"/>
    <cellStyle name="Normal 15 4 4" xfId="41201"/>
    <cellStyle name="Normal 15 4 4 2" xfId="41202"/>
    <cellStyle name="Normal 15 4 5" xfId="41203"/>
    <cellStyle name="Normal 15 5" xfId="41204"/>
    <cellStyle name="Normal 15 5 2" xfId="41205"/>
    <cellStyle name="Normal 15 5 2 2" xfId="41206"/>
    <cellStyle name="Normal 15 5 2 2 2" xfId="41207"/>
    <cellStyle name="Normal 15 5 2 3" xfId="41208"/>
    <cellStyle name="Normal 15 5 3" xfId="41209"/>
    <cellStyle name="Normal 15 5 3 2" xfId="41210"/>
    <cellStyle name="Normal 15 5 4" xfId="41211"/>
    <cellStyle name="Normal 15 6" xfId="41212"/>
    <cellStyle name="Normal 15 6 2" xfId="41213"/>
    <cellStyle name="Normal 15 6 2 2" xfId="41214"/>
    <cellStyle name="Normal 15 6 3" xfId="41215"/>
    <cellStyle name="Normal 15 7" xfId="41216"/>
    <cellStyle name="Normal 15 7 2" xfId="41217"/>
    <cellStyle name="Normal 15 8" xfId="41218"/>
    <cellStyle name="Normal 16" xfId="41219"/>
    <cellStyle name="Normal 16 2" xfId="41220"/>
    <cellStyle name="Normal 16 2 2" xfId="41221"/>
    <cellStyle name="Normal 16 2 2 2" xfId="41222"/>
    <cellStyle name="Normal 16 2 2 2 2" xfId="41223"/>
    <cellStyle name="Normal 16 2 2 2 2 2" xfId="41224"/>
    <cellStyle name="Normal 16 2 2 2 2 2 2" xfId="41225"/>
    <cellStyle name="Normal 16 2 2 2 2 2 2 2" xfId="41226"/>
    <cellStyle name="Normal 16 2 2 2 2 2 3" xfId="41227"/>
    <cellStyle name="Normal 16 2 2 2 2 3" xfId="41228"/>
    <cellStyle name="Normal 16 2 2 2 2 3 2" xfId="41229"/>
    <cellStyle name="Normal 16 2 2 2 2 4" xfId="41230"/>
    <cellStyle name="Normal 16 2 2 2 3" xfId="41231"/>
    <cellStyle name="Normal 16 2 2 2 3 2" xfId="41232"/>
    <cellStyle name="Normal 16 2 2 2 3 2 2" xfId="41233"/>
    <cellStyle name="Normal 16 2 2 2 3 3" xfId="41234"/>
    <cellStyle name="Normal 16 2 2 2 4" xfId="41235"/>
    <cellStyle name="Normal 16 2 2 2 4 2" xfId="41236"/>
    <cellStyle name="Normal 16 2 2 2 5" xfId="41237"/>
    <cellStyle name="Normal 16 2 2 3" xfId="41238"/>
    <cellStyle name="Normal 16 2 2 3 2" xfId="41239"/>
    <cellStyle name="Normal 16 2 2 3 2 2" xfId="41240"/>
    <cellStyle name="Normal 16 2 2 3 2 2 2" xfId="41241"/>
    <cellStyle name="Normal 16 2 2 3 2 3" xfId="41242"/>
    <cellStyle name="Normal 16 2 2 3 3" xfId="41243"/>
    <cellStyle name="Normal 16 2 2 3 3 2" xfId="41244"/>
    <cellStyle name="Normal 16 2 2 3 4" xfId="41245"/>
    <cellStyle name="Normal 16 2 2 4" xfId="41246"/>
    <cellStyle name="Normal 16 2 2 4 2" xfId="41247"/>
    <cellStyle name="Normal 16 2 2 4 2 2" xfId="41248"/>
    <cellStyle name="Normal 16 2 2 4 3" xfId="41249"/>
    <cellStyle name="Normal 16 2 2 5" xfId="41250"/>
    <cellStyle name="Normal 16 2 2 5 2" xfId="41251"/>
    <cellStyle name="Normal 16 2 2 6" xfId="41252"/>
    <cellStyle name="Normal 16 2 3" xfId="41253"/>
    <cellStyle name="Normal 16 2 3 2" xfId="41254"/>
    <cellStyle name="Normal 16 2 3 2 2" xfId="41255"/>
    <cellStyle name="Normal 16 2 3 2 2 2" xfId="41256"/>
    <cellStyle name="Normal 16 2 3 2 2 2 2" xfId="41257"/>
    <cellStyle name="Normal 16 2 3 2 2 3" xfId="41258"/>
    <cellStyle name="Normal 16 2 3 2 3" xfId="41259"/>
    <cellStyle name="Normal 16 2 3 2 3 2" xfId="41260"/>
    <cellStyle name="Normal 16 2 3 2 4" xfId="41261"/>
    <cellStyle name="Normal 16 2 3 3" xfId="41262"/>
    <cellStyle name="Normal 16 2 3 3 2" xfId="41263"/>
    <cellStyle name="Normal 16 2 3 3 2 2" xfId="41264"/>
    <cellStyle name="Normal 16 2 3 3 3" xfId="41265"/>
    <cellStyle name="Normal 16 2 3 4" xfId="41266"/>
    <cellStyle name="Normal 16 2 3 4 2" xfId="41267"/>
    <cellStyle name="Normal 16 2 3 5" xfId="41268"/>
    <cellStyle name="Normal 16 2 4" xfId="41269"/>
    <cellStyle name="Normal 16 2 4 2" xfId="41270"/>
    <cellStyle name="Normal 16 2 4 2 2" xfId="41271"/>
    <cellStyle name="Normal 16 2 4 2 2 2" xfId="41272"/>
    <cellStyle name="Normal 16 2 4 2 3" xfId="41273"/>
    <cellStyle name="Normal 16 2 4 3" xfId="41274"/>
    <cellStyle name="Normal 16 2 4 3 2" xfId="41275"/>
    <cellStyle name="Normal 16 2 4 4" xfId="41276"/>
    <cellStyle name="Normal 16 2 5" xfId="41277"/>
    <cellStyle name="Normal 16 2 5 2" xfId="41278"/>
    <cellStyle name="Normal 16 2 5 2 2" xfId="41279"/>
    <cellStyle name="Normal 16 2 5 3" xfId="41280"/>
    <cellStyle name="Normal 16 2 6" xfId="41281"/>
    <cellStyle name="Normal 16 2 6 2" xfId="41282"/>
    <cellStyle name="Normal 16 2 7" xfId="41283"/>
    <cellStyle name="Normal 16 3" xfId="41284"/>
    <cellStyle name="Normal 16 3 2" xfId="41285"/>
    <cellStyle name="Normal 16 3 2 2" xfId="41286"/>
    <cellStyle name="Normal 16 3 2 2 2" xfId="41287"/>
    <cellStyle name="Normal 16 3 2 2 2 2" xfId="41288"/>
    <cellStyle name="Normal 16 3 2 2 2 2 2" xfId="41289"/>
    <cellStyle name="Normal 16 3 2 2 2 3" xfId="41290"/>
    <cellStyle name="Normal 16 3 2 2 3" xfId="41291"/>
    <cellStyle name="Normal 16 3 2 2 3 2" xfId="41292"/>
    <cellStyle name="Normal 16 3 2 2 4" xfId="41293"/>
    <cellStyle name="Normal 16 3 2 3" xfId="41294"/>
    <cellStyle name="Normal 16 3 2 3 2" xfId="41295"/>
    <cellStyle name="Normal 16 3 2 3 2 2" xfId="41296"/>
    <cellStyle name="Normal 16 3 2 3 3" xfId="41297"/>
    <cellStyle name="Normal 16 3 2 4" xfId="41298"/>
    <cellStyle name="Normal 16 3 2 4 2" xfId="41299"/>
    <cellStyle name="Normal 16 3 2 5" xfId="41300"/>
    <cellStyle name="Normal 16 3 3" xfId="41301"/>
    <cellStyle name="Normal 16 3 3 2" xfId="41302"/>
    <cellStyle name="Normal 16 3 3 2 2" xfId="41303"/>
    <cellStyle name="Normal 16 3 3 2 2 2" xfId="41304"/>
    <cellStyle name="Normal 16 3 3 2 3" xfId="41305"/>
    <cellStyle name="Normal 16 3 3 3" xfId="41306"/>
    <cellStyle name="Normal 16 3 3 3 2" xfId="41307"/>
    <cellStyle name="Normal 16 3 3 4" xfId="41308"/>
    <cellStyle name="Normal 16 3 4" xfId="41309"/>
    <cellStyle name="Normal 16 3 4 2" xfId="41310"/>
    <cellStyle name="Normal 16 3 4 2 2" xfId="41311"/>
    <cellStyle name="Normal 16 3 4 3" xfId="41312"/>
    <cellStyle name="Normal 16 3 5" xfId="41313"/>
    <cellStyle name="Normal 16 3 5 2" xfId="41314"/>
    <cellStyle name="Normal 16 3 6" xfId="41315"/>
    <cellStyle name="Normal 16 4" xfId="41316"/>
    <cellStyle name="Normal 16 4 2" xfId="41317"/>
    <cellStyle name="Normal 16 4 2 2" xfId="41318"/>
    <cellStyle name="Normal 16 4 2 2 2" xfId="41319"/>
    <cellStyle name="Normal 16 4 2 2 2 2" xfId="41320"/>
    <cellStyle name="Normal 16 4 2 2 3" xfId="41321"/>
    <cellStyle name="Normal 16 4 2 3" xfId="41322"/>
    <cellStyle name="Normal 16 4 2 3 2" xfId="41323"/>
    <cellStyle name="Normal 16 4 2 4" xfId="41324"/>
    <cellStyle name="Normal 16 4 3" xfId="41325"/>
    <cellStyle name="Normal 16 4 3 2" xfId="41326"/>
    <cellStyle name="Normal 16 4 3 2 2" xfId="41327"/>
    <cellStyle name="Normal 16 4 3 3" xfId="41328"/>
    <cellStyle name="Normal 16 4 4" xfId="41329"/>
    <cellStyle name="Normal 16 4 4 2" xfId="41330"/>
    <cellStyle name="Normal 16 4 5" xfId="41331"/>
    <cellStyle name="Normal 16 5" xfId="41332"/>
    <cellStyle name="Normal 16 5 2" xfId="41333"/>
    <cellStyle name="Normal 16 5 2 2" xfId="41334"/>
    <cellStyle name="Normal 16 5 2 2 2" xfId="41335"/>
    <cellStyle name="Normal 16 5 2 3" xfId="41336"/>
    <cellStyle name="Normal 16 5 3" xfId="41337"/>
    <cellStyle name="Normal 16 5 3 2" xfId="41338"/>
    <cellStyle name="Normal 16 5 4" xfId="41339"/>
    <cellStyle name="Normal 16 6" xfId="41340"/>
    <cellStyle name="Normal 16 6 2" xfId="41341"/>
    <cellStyle name="Normal 16 6 2 2" xfId="41342"/>
    <cellStyle name="Normal 16 6 3" xfId="41343"/>
    <cellStyle name="Normal 16 7" xfId="41344"/>
    <cellStyle name="Normal 16 7 2" xfId="41345"/>
    <cellStyle name="Normal 16 8" xfId="41346"/>
    <cellStyle name="Normal 17" xfId="41347"/>
    <cellStyle name="Normal 17 2" xfId="41348"/>
    <cellStyle name="Normal 17 2 2" xfId="41349"/>
    <cellStyle name="Normal 17 2 2 2" xfId="41350"/>
    <cellStyle name="Normal 17 2 2 2 2" xfId="41351"/>
    <cellStyle name="Normal 17 2 2 2 2 2" xfId="41352"/>
    <cellStyle name="Normal 17 2 2 2 2 2 2" xfId="41353"/>
    <cellStyle name="Normal 17 2 2 2 2 2 2 2" xfId="41354"/>
    <cellStyle name="Normal 17 2 2 2 2 2 3" xfId="41355"/>
    <cellStyle name="Normal 17 2 2 2 2 3" xfId="41356"/>
    <cellStyle name="Normal 17 2 2 2 2 3 2" xfId="41357"/>
    <cellStyle name="Normal 17 2 2 2 2 4" xfId="41358"/>
    <cellStyle name="Normal 17 2 2 2 3" xfId="41359"/>
    <cellStyle name="Normal 17 2 2 2 3 2" xfId="41360"/>
    <cellStyle name="Normal 17 2 2 2 3 2 2" xfId="41361"/>
    <cellStyle name="Normal 17 2 2 2 3 3" xfId="41362"/>
    <cellStyle name="Normal 17 2 2 2 4" xfId="41363"/>
    <cellStyle name="Normal 17 2 2 2 4 2" xfId="41364"/>
    <cellStyle name="Normal 17 2 2 2 5" xfId="41365"/>
    <cellStyle name="Normal 17 2 2 3" xfId="41366"/>
    <cellStyle name="Normal 17 2 2 3 2" xfId="41367"/>
    <cellStyle name="Normal 17 2 2 3 2 2" xfId="41368"/>
    <cellStyle name="Normal 17 2 2 3 2 2 2" xfId="41369"/>
    <cellStyle name="Normal 17 2 2 3 2 3" xfId="41370"/>
    <cellStyle name="Normal 17 2 2 3 3" xfId="41371"/>
    <cellStyle name="Normal 17 2 2 3 3 2" xfId="41372"/>
    <cellStyle name="Normal 17 2 2 3 4" xfId="41373"/>
    <cellStyle name="Normal 17 2 2 4" xfId="41374"/>
    <cellStyle name="Normal 17 2 2 4 2" xfId="41375"/>
    <cellStyle name="Normal 17 2 2 4 2 2" xfId="41376"/>
    <cellStyle name="Normal 17 2 2 4 3" xfId="41377"/>
    <cellStyle name="Normal 17 2 2 5" xfId="41378"/>
    <cellStyle name="Normal 17 2 2 5 2" xfId="41379"/>
    <cellStyle name="Normal 17 2 2 6" xfId="41380"/>
    <cellStyle name="Normal 17 2 3" xfId="41381"/>
    <cellStyle name="Normal 17 2 3 2" xfId="41382"/>
    <cellStyle name="Normal 17 2 3 2 2" xfId="41383"/>
    <cellStyle name="Normal 17 2 3 2 2 2" xfId="41384"/>
    <cellStyle name="Normal 17 2 3 2 2 2 2" xfId="41385"/>
    <cellStyle name="Normal 17 2 3 2 2 3" xfId="41386"/>
    <cellStyle name="Normal 17 2 3 2 3" xfId="41387"/>
    <cellStyle name="Normal 17 2 3 2 3 2" xfId="41388"/>
    <cellStyle name="Normal 17 2 3 2 4" xfId="41389"/>
    <cellStyle name="Normal 17 2 3 3" xfId="41390"/>
    <cellStyle name="Normal 17 2 3 3 2" xfId="41391"/>
    <cellStyle name="Normal 17 2 3 3 2 2" xfId="41392"/>
    <cellStyle name="Normal 17 2 3 3 3" xfId="41393"/>
    <cellStyle name="Normal 17 2 3 4" xfId="41394"/>
    <cellStyle name="Normal 17 2 3 4 2" xfId="41395"/>
    <cellStyle name="Normal 17 2 3 5" xfId="41396"/>
    <cellStyle name="Normal 17 2 4" xfId="41397"/>
    <cellStyle name="Normal 17 2 4 2" xfId="41398"/>
    <cellStyle name="Normal 17 2 4 2 2" xfId="41399"/>
    <cellStyle name="Normal 17 2 4 2 2 2" xfId="41400"/>
    <cellStyle name="Normal 17 2 4 2 3" xfId="41401"/>
    <cellStyle name="Normal 17 2 4 3" xfId="41402"/>
    <cellStyle name="Normal 17 2 4 3 2" xfId="41403"/>
    <cellStyle name="Normal 17 2 4 4" xfId="41404"/>
    <cellStyle name="Normal 17 2 5" xfId="41405"/>
    <cellStyle name="Normal 17 2 5 2" xfId="41406"/>
    <cellStyle name="Normal 17 2 5 2 2" xfId="41407"/>
    <cellStyle name="Normal 17 2 5 3" xfId="41408"/>
    <cellStyle name="Normal 17 2 6" xfId="41409"/>
    <cellStyle name="Normal 17 2 6 2" xfId="41410"/>
    <cellStyle name="Normal 17 2 7" xfId="41411"/>
    <cellStyle name="Normal 17 3" xfId="41412"/>
    <cellStyle name="Normal 17 3 2" xfId="41413"/>
    <cellStyle name="Normal 17 3 2 2" xfId="41414"/>
    <cellStyle name="Normal 17 3 2 2 2" xfId="41415"/>
    <cellStyle name="Normal 17 3 2 2 2 2" xfId="41416"/>
    <cellStyle name="Normal 17 3 2 2 2 2 2" xfId="41417"/>
    <cellStyle name="Normal 17 3 2 2 2 3" xfId="41418"/>
    <cellStyle name="Normal 17 3 2 2 3" xfId="41419"/>
    <cellStyle name="Normal 17 3 2 2 3 2" xfId="41420"/>
    <cellStyle name="Normal 17 3 2 2 4" xfId="41421"/>
    <cellStyle name="Normal 17 3 2 3" xfId="41422"/>
    <cellStyle name="Normal 17 3 2 3 2" xfId="41423"/>
    <cellStyle name="Normal 17 3 2 3 2 2" xfId="41424"/>
    <cellStyle name="Normal 17 3 2 3 3" xfId="41425"/>
    <cellStyle name="Normal 17 3 2 4" xfId="41426"/>
    <cellStyle name="Normal 17 3 2 4 2" xfId="41427"/>
    <cellStyle name="Normal 17 3 2 5" xfId="41428"/>
    <cellStyle name="Normal 17 3 3" xfId="41429"/>
    <cellStyle name="Normal 17 3 3 2" xfId="41430"/>
    <cellStyle name="Normal 17 3 3 2 2" xfId="41431"/>
    <cellStyle name="Normal 17 3 3 2 2 2" xfId="41432"/>
    <cellStyle name="Normal 17 3 3 2 3" xfId="41433"/>
    <cellStyle name="Normal 17 3 3 3" xfId="41434"/>
    <cellStyle name="Normal 17 3 3 3 2" xfId="41435"/>
    <cellStyle name="Normal 17 3 3 4" xfId="41436"/>
    <cellStyle name="Normal 17 3 4" xfId="41437"/>
    <cellStyle name="Normal 17 3 4 2" xfId="41438"/>
    <cellStyle name="Normal 17 3 4 2 2" xfId="41439"/>
    <cellStyle name="Normal 17 3 4 3" xfId="41440"/>
    <cellStyle name="Normal 17 3 5" xfId="41441"/>
    <cellStyle name="Normal 17 3 5 2" xfId="41442"/>
    <cellStyle name="Normal 17 3 6" xfId="41443"/>
    <cellStyle name="Normal 17 4" xfId="41444"/>
    <cellStyle name="Normal 17 4 2" xfId="41445"/>
    <cellStyle name="Normal 17 4 2 2" xfId="41446"/>
    <cellStyle name="Normal 17 4 2 2 2" xfId="41447"/>
    <cellStyle name="Normal 17 4 2 2 2 2" xfId="41448"/>
    <cellStyle name="Normal 17 4 2 2 3" xfId="41449"/>
    <cellStyle name="Normal 17 4 2 3" xfId="41450"/>
    <cellStyle name="Normal 17 4 2 3 2" xfId="41451"/>
    <cellStyle name="Normal 17 4 2 4" xfId="41452"/>
    <cellStyle name="Normal 17 4 3" xfId="41453"/>
    <cellStyle name="Normal 17 4 3 2" xfId="41454"/>
    <cellStyle name="Normal 17 4 3 2 2" xfId="41455"/>
    <cellStyle name="Normal 17 4 3 3" xfId="41456"/>
    <cellStyle name="Normal 17 4 4" xfId="41457"/>
    <cellStyle name="Normal 17 4 4 2" xfId="41458"/>
    <cellStyle name="Normal 17 4 5" xfId="41459"/>
    <cellStyle name="Normal 17 5" xfId="41460"/>
    <cellStyle name="Normal 17 5 2" xfId="41461"/>
    <cellStyle name="Normal 17 5 2 2" xfId="41462"/>
    <cellStyle name="Normal 17 5 2 2 2" xfId="41463"/>
    <cellStyle name="Normal 17 5 2 3" xfId="41464"/>
    <cellStyle name="Normal 17 5 3" xfId="41465"/>
    <cellStyle name="Normal 17 5 3 2" xfId="41466"/>
    <cellStyle name="Normal 17 5 4" xfId="41467"/>
    <cellStyle name="Normal 17 6" xfId="41468"/>
    <cellStyle name="Normal 17 6 2" xfId="41469"/>
    <cellStyle name="Normal 17 6 2 2" xfId="41470"/>
    <cellStyle name="Normal 17 6 3" xfId="41471"/>
    <cellStyle name="Normal 17 7" xfId="41472"/>
    <cellStyle name="Normal 17 7 2" xfId="41473"/>
    <cellStyle name="Normal 17 8" xfId="41474"/>
    <cellStyle name="Normal 18" xfId="41475"/>
    <cellStyle name="Normal 18 2" xfId="41476"/>
    <cellStyle name="Normal 18 2 2" xfId="41477"/>
    <cellStyle name="Normal 18 2 2 2" xfId="41478"/>
    <cellStyle name="Normal 18 2 2 2 2" xfId="41479"/>
    <cellStyle name="Normal 18 2 2 2 2 2" xfId="41480"/>
    <cellStyle name="Normal 18 2 2 2 2 2 2" xfId="41481"/>
    <cellStyle name="Normal 18 2 2 2 2 2 2 2" xfId="41482"/>
    <cellStyle name="Normal 18 2 2 2 2 2 3" xfId="41483"/>
    <cellStyle name="Normal 18 2 2 2 2 3" xfId="41484"/>
    <cellStyle name="Normal 18 2 2 2 2 3 2" xfId="41485"/>
    <cellStyle name="Normal 18 2 2 2 2 4" xfId="41486"/>
    <cellStyle name="Normal 18 2 2 2 3" xfId="41487"/>
    <cellStyle name="Normal 18 2 2 2 3 2" xfId="41488"/>
    <cellStyle name="Normal 18 2 2 2 3 2 2" xfId="41489"/>
    <cellStyle name="Normal 18 2 2 2 3 3" xfId="41490"/>
    <cellStyle name="Normal 18 2 2 2 4" xfId="41491"/>
    <cellStyle name="Normal 18 2 2 2 4 2" xfId="41492"/>
    <cellStyle name="Normal 18 2 2 2 5" xfId="41493"/>
    <cellStyle name="Normal 18 2 2 3" xfId="41494"/>
    <cellStyle name="Normal 18 2 2 3 2" xfId="41495"/>
    <cellStyle name="Normal 18 2 2 3 2 2" xfId="41496"/>
    <cellStyle name="Normal 18 2 2 3 2 2 2" xfId="41497"/>
    <cellStyle name="Normal 18 2 2 3 2 3" xfId="41498"/>
    <cellStyle name="Normal 18 2 2 3 3" xfId="41499"/>
    <cellStyle name="Normal 18 2 2 3 3 2" xfId="41500"/>
    <cellStyle name="Normal 18 2 2 3 4" xfId="41501"/>
    <cellStyle name="Normal 18 2 2 4" xfId="41502"/>
    <cellStyle name="Normal 18 2 2 4 2" xfId="41503"/>
    <cellStyle name="Normal 18 2 2 4 2 2" xfId="41504"/>
    <cellStyle name="Normal 18 2 2 4 3" xfId="41505"/>
    <cellStyle name="Normal 18 2 2 5" xfId="41506"/>
    <cellStyle name="Normal 18 2 2 5 2" xfId="41507"/>
    <cellStyle name="Normal 18 2 2 6" xfId="41508"/>
    <cellStyle name="Normal 18 2 3" xfId="41509"/>
    <cellStyle name="Normal 18 2 3 2" xfId="41510"/>
    <cellStyle name="Normal 18 2 3 2 2" xfId="41511"/>
    <cellStyle name="Normal 18 2 3 2 2 2" xfId="41512"/>
    <cellStyle name="Normal 18 2 3 2 2 2 2" xfId="41513"/>
    <cellStyle name="Normal 18 2 3 2 2 3" xfId="41514"/>
    <cellStyle name="Normal 18 2 3 2 3" xfId="41515"/>
    <cellStyle name="Normal 18 2 3 2 3 2" xfId="41516"/>
    <cellStyle name="Normal 18 2 3 2 4" xfId="41517"/>
    <cellStyle name="Normal 18 2 3 3" xfId="41518"/>
    <cellStyle name="Normal 18 2 3 3 2" xfId="41519"/>
    <cellStyle name="Normal 18 2 3 3 2 2" xfId="41520"/>
    <cellStyle name="Normal 18 2 3 3 3" xfId="41521"/>
    <cellStyle name="Normal 18 2 3 4" xfId="41522"/>
    <cellStyle name="Normal 18 2 3 4 2" xfId="41523"/>
    <cellStyle name="Normal 18 2 3 5" xfId="41524"/>
    <cellStyle name="Normal 18 2 4" xfId="41525"/>
    <cellStyle name="Normal 18 2 4 2" xfId="41526"/>
    <cellStyle name="Normal 18 2 4 2 2" xfId="41527"/>
    <cellStyle name="Normal 18 2 4 2 2 2" xfId="41528"/>
    <cellStyle name="Normal 18 2 4 2 3" xfId="41529"/>
    <cellStyle name="Normal 18 2 4 3" xfId="41530"/>
    <cellStyle name="Normal 18 2 4 3 2" xfId="41531"/>
    <cellStyle name="Normal 18 2 4 4" xfId="41532"/>
    <cellStyle name="Normal 18 2 5" xfId="41533"/>
    <cellStyle name="Normal 18 2 5 2" xfId="41534"/>
    <cellStyle name="Normal 18 2 5 2 2" xfId="41535"/>
    <cellStyle name="Normal 18 2 5 3" xfId="41536"/>
    <cellStyle name="Normal 18 2 6" xfId="41537"/>
    <cellStyle name="Normal 18 2 6 2" xfId="41538"/>
    <cellStyle name="Normal 18 2 7" xfId="41539"/>
    <cellStyle name="Normal 18 3" xfId="41540"/>
    <cellStyle name="Normal 18 3 2" xfId="41541"/>
    <cellStyle name="Normal 18 3 2 2" xfId="41542"/>
    <cellStyle name="Normal 18 3 2 2 2" xfId="41543"/>
    <cellStyle name="Normal 18 3 2 2 2 2" xfId="41544"/>
    <cellStyle name="Normal 18 3 2 2 2 2 2" xfId="41545"/>
    <cellStyle name="Normal 18 3 2 2 2 3" xfId="41546"/>
    <cellStyle name="Normal 18 3 2 2 3" xfId="41547"/>
    <cellStyle name="Normal 18 3 2 2 3 2" xfId="41548"/>
    <cellStyle name="Normal 18 3 2 2 4" xfId="41549"/>
    <cellStyle name="Normal 18 3 2 3" xfId="41550"/>
    <cellStyle name="Normal 18 3 2 3 2" xfId="41551"/>
    <cellStyle name="Normal 18 3 2 3 2 2" xfId="41552"/>
    <cellStyle name="Normal 18 3 2 3 3" xfId="41553"/>
    <cellStyle name="Normal 18 3 2 4" xfId="41554"/>
    <cellStyle name="Normal 18 3 2 4 2" xfId="41555"/>
    <cellStyle name="Normal 18 3 2 5" xfId="41556"/>
    <cellStyle name="Normal 18 3 3" xfId="41557"/>
    <cellStyle name="Normal 18 3 3 2" xfId="41558"/>
    <cellStyle name="Normal 18 3 3 2 2" xfId="41559"/>
    <cellStyle name="Normal 18 3 3 2 2 2" xfId="41560"/>
    <cellStyle name="Normal 18 3 3 2 3" xfId="41561"/>
    <cellStyle name="Normal 18 3 3 3" xfId="41562"/>
    <cellStyle name="Normal 18 3 3 3 2" xfId="41563"/>
    <cellStyle name="Normal 18 3 3 4" xfId="41564"/>
    <cellStyle name="Normal 18 3 4" xfId="41565"/>
    <cellStyle name="Normal 18 3 4 2" xfId="41566"/>
    <cellStyle name="Normal 18 3 4 2 2" xfId="41567"/>
    <cellStyle name="Normal 18 3 4 3" xfId="41568"/>
    <cellStyle name="Normal 18 3 5" xfId="41569"/>
    <cellStyle name="Normal 18 3 5 2" xfId="41570"/>
    <cellStyle name="Normal 18 3 6" xfId="41571"/>
    <cellStyle name="Normal 18 4" xfId="41572"/>
    <cellStyle name="Normal 18 4 2" xfId="41573"/>
    <cellStyle name="Normal 18 4 2 2" xfId="41574"/>
    <cellStyle name="Normal 18 4 2 2 2" xfId="41575"/>
    <cellStyle name="Normal 18 4 2 2 2 2" xfId="41576"/>
    <cellStyle name="Normal 18 4 2 2 3" xfId="41577"/>
    <cellStyle name="Normal 18 4 2 3" xfId="41578"/>
    <cellStyle name="Normal 18 4 2 3 2" xfId="41579"/>
    <cellStyle name="Normal 18 4 2 4" xfId="41580"/>
    <cellStyle name="Normal 18 4 3" xfId="41581"/>
    <cellStyle name="Normal 18 4 3 2" xfId="41582"/>
    <cellStyle name="Normal 18 4 3 2 2" xfId="41583"/>
    <cellStyle name="Normal 18 4 3 3" xfId="41584"/>
    <cellStyle name="Normal 18 4 4" xfId="41585"/>
    <cellStyle name="Normal 18 4 4 2" xfId="41586"/>
    <cellStyle name="Normal 18 4 5" xfId="41587"/>
    <cellStyle name="Normal 18 5" xfId="41588"/>
    <cellStyle name="Normal 18 5 2" xfId="41589"/>
    <cellStyle name="Normal 18 5 2 2" xfId="41590"/>
    <cellStyle name="Normal 18 5 2 2 2" xfId="41591"/>
    <cellStyle name="Normal 18 5 2 3" xfId="41592"/>
    <cellStyle name="Normal 18 5 3" xfId="41593"/>
    <cellStyle name="Normal 18 5 3 2" xfId="41594"/>
    <cellStyle name="Normal 18 5 4" xfId="41595"/>
    <cellStyle name="Normal 18 6" xfId="41596"/>
    <cellStyle name="Normal 18 6 2" xfId="41597"/>
    <cellStyle name="Normal 18 6 2 2" xfId="41598"/>
    <cellStyle name="Normal 18 6 3" xfId="41599"/>
    <cellStyle name="Normal 18 7" xfId="41600"/>
    <cellStyle name="Normal 18 7 2" xfId="41601"/>
    <cellStyle name="Normal 18 8" xfId="41602"/>
    <cellStyle name="Normal 19" xfId="41603"/>
    <cellStyle name="Normal 19 2" xfId="41604"/>
    <cellStyle name="Normal 19 2 2" xfId="41605"/>
    <cellStyle name="Normal 19 2 2 2" xfId="41606"/>
    <cellStyle name="Normal 19 2 2 2 2" xfId="41607"/>
    <cellStyle name="Normal 19 2 2 2 2 2" xfId="41608"/>
    <cellStyle name="Normal 19 2 2 2 2 2 2" xfId="41609"/>
    <cellStyle name="Normal 19 2 2 2 2 2 2 2" xfId="41610"/>
    <cellStyle name="Normal 19 2 2 2 2 2 3" xfId="41611"/>
    <cellStyle name="Normal 19 2 2 2 2 3" xfId="41612"/>
    <cellStyle name="Normal 19 2 2 2 2 3 2" xfId="41613"/>
    <cellStyle name="Normal 19 2 2 2 2 4" xfId="41614"/>
    <cellStyle name="Normal 19 2 2 2 3" xfId="41615"/>
    <cellStyle name="Normal 19 2 2 2 3 2" xfId="41616"/>
    <cellStyle name="Normal 19 2 2 2 3 2 2" xfId="41617"/>
    <cellStyle name="Normal 19 2 2 2 3 3" xfId="41618"/>
    <cellStyle name="Normal 19 2 2 2 4" xfId="41619"/>
    <cellStyle name="Normal 19 2 2 2 4 2" xfId="41620"/>
    <cellStyle name="Normal 19 2 2 2 5" xfId="41621"/>
    <cellStyle name="Normal 19 2 2 3" xfId="41622"/>
    <cellStyle name="Normal 19 2 2 3 2" xfId="41623"/>
    <cellStyle name="Normal 19 2 2 3 2 2" xfId="41624"/>
    <cellStyle name="Normal 19 2 2 3 2 2 2" xfId="41625"/>
    <cellStyle name="Normal 19 2 2 3 2 3" xfId="41626"/>
    <cellStyle name="Normal 19 2 2 3 3" xfId="41627"/>
    <cellStyle name="Normal 19 2 2 3 3 2" xfId="41628"/>
    <cellStyle name="Normal 19 2 2 3 4" xfId="41629"/>
    <cellStyle name="Normal 19 2 2 4" xfId="41630"/>
    <cellStyle name="Normal 19 2 2 4 2" xfId="41631"/>
    <cellStyle name="Normal 19 2 2 4 2 2" xfId="41632"/>
    <cellStyle name="Normal 19 2 2 4 3" xfId="41633"/>
    <cellStyle name="Normal 19 2 2 5" xfId="41634"/>
    <cellStyle name="Normal 19 2 2 5 2" xfId="41635"/>
    <cellStyle name="Normal 19 2 2 6" xfId="41636"/>
    <cellStyle name="Normal 19 2 3" xfId="41637"/>
    <cellStyle name="Normal 19 2 3 2" xfId="41638"/>
    <cellStyle name="Normal 19 2 3 2 2" xfId="41639"/>
    <cellStyle name="Normal 19 2 3 2 2 2" xfId="41640"/>
    <cellStyle name="Normal 19 2 3 2 2 2 2" xfId="41641"/>
    <cellStyle name="Normal 19 2 3 2 2 3" xfId="41642"/>
    <cellStyle name="Normal 19 2 3 2 3" xfId="41643"/>
    <cellStyle name="Normal 19 2 3 2 3 2" xfId="41644"/>
    <cellStyle name="Normal 19 2 3 2 4" xfId="41645"/>
    <cellStyle name="Normal 19 2 3 3" xfId="41646"/>
    <cellStyle name="Normal 19 2 3 3 2" xfId="41647"/>
    <cellStyle name="Normal 19 2 3 3 2 2" xfId="41648"/>
    <cellStyle name="Normal 19 2 3 3 3" xfId="41649"/>
    <cellStyle name="Normal 19 2 3 4" xfId="41650"/>
    <cellStyle name="Normal 19 2 3 4 2" xfId="41651"/>
    <cellStyle name="Normal 19 2 3 5" xfId="41652"/>
    <cellStyle name="Normal 19 2 4" xfId="41653"/>
    <cellStyle name="Normal 19 2 4 2" xfId="41654"/>
    <cellStyle name="Normal 19 2 4 2 2" xfId="41655"/>
    <cellStyle name="Normal 19 2 4 2 2 2" xfId="41656"/>
    <cellStyle name="Normal 19 2 4 2 3" xfId="41657"/>
    <cellStyle name="Normal 19 2 4 3" xfId="41658"/>
    <cellStyle name="Normal 19 2 4 3 2" xfId="41659"/>
    <cellStyle name="Normal 19 2 4 4" xfId="41660"/>
    <cellStyle name="Normal 19 2 5" xfId="41661"/>
    <cellStyle name="Normal 19 2 5 2" xfId="41662"/>
    <cellStyle name="Normal 19 2 5 2 2" xfId="41663"/>
    <cellStyle name="Normal 19 2 5 3" xfId="41664"/>
    <cellStyle name="Normal 19 2 6" xfId="41665"/>
    <cellStyle name="Normal 19 2 6 2" xfId="41666"/>
    <cellStyle name="Normal 19 2 7" xfId="41667"/>
    <cellStyle name="Normal 19 3" xfId="41668"/>
    <cellStyle name="Normal 19 3 2" xfId="41669"/>
    <cellStyle name="Normal 19 3 2 2" xfId="41670"/>
    <cellStyle name="Normal 19 3 2 2 2" xfId="41671"/>
    <cellStyle name="Normal 19 3 2 2 2 2" xfId="41672"/>
    <cellStyle name="Normal 19 3 2 2 2 2 2" xfId="41673"/>
    <cellStyle name="Normal 19 3 2 2 2 3" xfId="41674"/>
    <cellStyle name="Normal 19 3 2 2 3" xfId="41675"/>
    <cellStyle name="Normal 19 3 2 2 3 2" xfId="41676"/>
    <cellStyle name="Normal 19 3 2 2 4" xfId="41677"/>
    <cellStyle name="Normal 19 3 2 3" xfId="41678"/>
    <cellStyle name="Normal 19 3 2 3 2" xfId="41679"/>
    <cellStyle name="Normal 19 3 2 3 2 2" xfId="41680"/>
    <cellStyle name="Normal 19 3 2 3 3" xfId="41681"/>
    <cellStyle name="Normal 19 3 2 4" xfId="41682"/>
    <cellStyle name="Normal 19 3 2 4 2" xfId="41683"/>
    <cellStyle name="Normal 19 3 2 5" xfId="41684"/>
    <cellStyle name="Normal 19 3 3" xfId="41685"/>
    <cellStyle name="Normal 19 3 3 2" xfId="41686"/>
    <cellStyle name="Normal 19 3 3 2 2" xfId="41687"/>
    <cellStyle name="Normal 19 3 3 2 2 2" xfId="41688"/>
    <cellStyle name="Normal 19 3 3 2 3" xfId="41689"/>
    <cellStyle name="Normal 19 3 3 3" xfId="41690"/>
    <cellStyle name="Normal 19 3 3 3 2" xfId="41691"/>
    <cellStyle name="Normal 19 3 3 4" xfId="41692"/>
    <cellStyle name="Normal 19 3 4" xfId="41693"/>
    <cellStyle name="Normal 19 3 4 2" xfId="41694"/>
    <cellStyle name="Normal 19 3 4 2 2" xfId="41695"/>
    <cellStyle name="Normal 19 3 4 3" xfId="41696"/>
    <cellStyle name="Normal 19 3 5" xfId="41697"/>
    <cellStyle name="Normal 19 3 5 2" xfId="41698"/>
    <cellStyle name="Normal 19 3 6" xfId="41699"/>
    <cellStyle name="Normal 19 4" xfId="41700"/>
    <cellStyle name="Normal 19 4 2" xfId="41701"/>
    <cellStyle name="Normal 19 4 2 2" xfId="41702"/>
    <cellStyle name="Normal 19 4 2 2 2" xfId="41703"/>
    <cellStyle name="Normal 19 4 2 2 2 2" xfId="41704"/>
    <cellStyle name="Normal 19 4 2 2 3" xfId="41705"/>
    <cellStyle name="Normal 19 4 2 3" xfId="41706"/>
    <cellStyle name="Normal 19 4 2 3 2" xfId="41707"/>
    <cellStyle name="Normal 19 4 2 4" xfId="41708"/>
    <cellStyle name="Normal 19 4 3" xfId="41709"/>
    <cellStyle name="Normal 19 4 3 2" xfId="41710"/>
    <cellStyle name="Normal 19 4 3 2 2" xfId="41711"/>
    <cellStyle name="Normal 19 4 3 3" xfId="41712"/>
    <cellStyle name="Normal 19 4 4" xfId="41713"/>
    <cellStyle name="Normal 19 4 4 2" xfId="41714"/>
    <cellStyle name="Normal 19 4 5" xfId="41715"/>
    <cellStyle name="Normal 19 5" xfId="41716"/>
    <cellStyle name="Normal 19 5 2" xfId="41717"/>
    <cellStyle name="Normal 19 5 2 2" xfId="41718"/>
    <cellStyle name="Normal 19 5 2 2 2" xfId="41719"/>
    <cellStyle name="Normal 19 5 2 3" xfId="41720"/>
    <cellStyle name="Normal 19 5 3" xfId="41721"/>
    <cellStyle name="Normal 19 5 3 2" xfId="41722"/>
    <cellStyle name="Normal 19 5 4" xfId="41723"/>
    <cellStyle name="Normal 19 6" xfId="41724"/>
    <cellStyle name="Normal 19 6 2" xfId="41725"/>
    <cellStyle name="Normal 19 6 2 2" xfId="41726"/>
    <cellStyle name="Normal 19 6 3" xfId="41727"/>
    <cellStyle name="Normal 19 7" xfId="41728"/>
    <cellStyle name="Normal 19 7 2" xfId="41729"/>
    <cellStyle name="Normal 19 8" xfId="41730"/>
    <cellStyle name="Normal 2" xfId="2"/>
    <cellStyle name="Normal 2 2" xfId="6"/>
    <cellStyle name="Normal 2 2 2" xfId="9"/>
    <cellStyle name="Normal 2 3" xfId="41731"/>
    <cellStyle name="Normal 2 3 2" xfId="41732"/>
    <cellStyle name="Normal 2_Sig compare" xfId="47894"/>
    <cellStyle name="Normal 20" xfId="41733"/>
    <cellStyle name="Normal 20 2" xfId="41734"/>
    <cellStyle name="Normal 20 2 2" xfId="41735"/>
    <cellStyle name="Normal 20 2 2 2" xfId="41736"/>
    <cellStyle name="Normal 20 2 2 2 2" xfId="41737"/>
    <cellStyle name="Normal 20 2 2 2 2 2" xfId="41738"/>
    <cellStyle name="Normal 20 2 2 2 2 2 2" xfId="41739"/>
    <cellStyle name="Normal 20 2 2 2 2 2 2 2" xfId="41740"/>
    <cellStyle name="Normal 20 2 2 2 2 2 3" xfId="41741"/>
    <cellStyle name="Normal 20 2 2 2 2 3" xfId="41742"/>
    <cellStyle name="Normal 20 2 2 2 2 3 2" xfId="41743"/>
    <cellStyle name="Normal 20 2 2 2 2 4" xfId="41744"/>
    <cellStyle name="Normal 20 2 2 2 3" xfId="41745"/>
    <cellStyle name="Normal 20 2 2 2 3 2" xfId="41746"/>
    <cellStyle name="Normal 20 2 2 2 3 2 2" xfId="41747"/>
    <cellStyle name="Normal 20 2 2 2 3 3" xfId="41748"/>
    <cellStyle name="Normal 20 2 2 2 4" xfId="41749"/>
    <cellStyle name="Normal 20 2 2 2 4 2" xfId="41750"/>
    <cellStyle name="Normal 20 2 2 2 5" xfId="41751"/>
    <cellStyle name="Normal 20 2 2 3" xfId="41752"/>
    <cellStyle name="Normal 20 2 2 3 2" xfId="41753"/>
    <cellStyle name="Normal 20 2 2 3 2 2" xfId="41754"/>
    <cellStyle name="Normal 20 2 2 3 2 2 2" xfId="41755"/>
    <cellStyle name="Normal 20 2 2 3 2 3" xfId="41756"/>
    <cellStyle name="Normal 20 2 2 3 3" xfId="41757"/>
    <cellStyle name="Normal 20 2 2 3 3 2" xfId="41758"/>
    <cellStyle name="Normal 20 2 2 3 4" xfId="41759"/>
    <cellStyle name="Normal 20 2 2 4" xfId="41760"/>
    <cellStyle name="Normal 20 2 2 4 2" xfId="41761"/>
    <cellStyle name="Normal 20 2 2 4 2 2" xfId="41762"/>
    <cellStyle name="Normal 20 2 2 4 3" xfId="41763"/>
    <cellStyle name="Normal 20 2 2 5" xfId="41764"/>
    <cellStyle name="Normal 20 2 2 5 2" xfId="41765"/>
    <cellStyle name="Normal 20 2 2 6" xfId="41766"/>
    <cellStyle name="Normal 20 2 3" xfId="41767"/>
    <cellStyle name="Normal 20 2 3 2" xfId="41768"/>
    <cellStyle name="Normal 20 2 3 2 2" xfId="41769"/>
    <cellStyle name="Normal 20 2 3 2 2 2" xfId="41770"/>
    <cellStyle name="Normal 20 2 3 2 2 2 2" xfId="41771"/>
    <cellStyle name="Normal 20 2 3 2 2 3" xfId="41772"/>
    <cellStyle name="Normal 20 2 3 2 3" xfId="41773"/>
    <cellStyle name="Normal 20 2 3 2 3 2" xfId="41774"/>
    <cellStyle name="Normal 20 2 3 2 4" xfId="41775"/>
    <cellStyle name="Normal 20 2 3 3" xfId="41776"/>
    <cellStyle name="Normal 20 2 3 3 2" xfId="41777"/>
    <cellStyle name="Normal 20 2 3 3 2 2" xfId="41778"/>
    <cellStyle name="Normal 20 2 3 3 3" xfId="41779"/>
    <cellStyle name="Normal 20 2 3 4" xfId="41780"/>
    <cellStyle name="Normal 20 2 3 4 2" xfId="41781"/>
    <cellStyle name="Normal 20 2 3 5" xfId="41782"/>
    <cellStyle name="Normal 20 2 4" xfId="41783"/>
    <cellStyle name="Normal 20 2 4 2" xfId="41784"/>
    <cellStyle name="Normal 20 2 4 2 2" xfId="41785"/>
    <cellStyle name="Normal 20 2 4 2 2 2" xfId="41786"/>
    <cellStyle name="Normal 20 2 4 2 3" xfId="41787"/>
    <cellStyle name="Normal 20 2 4 3" xfId="41788"/>
    <cellStyle name="Normal 20 2 4 3 2" xfId="41789"/>
    <cellStyle name="Normal 20 2 4 4" xfId="41790"/>
    <cellStyle name="Normal 20 2 5" xfId="41791"/>
    <cellStyle name="Normal 20 2 5 2" xfId="41792"/>
    <cellStyle name="Normal 20 2 5 2 2" xfId="41793"/>
    <cellStyle name="Normal 20 2 5 3" xfId="41794"/>
    <cellStyle name="Normal 20 2 6" xfId="41795"/>
    <cellStyle name="Normal 20 2 6 2" xfId="41796"/>
    <cellStyle name="Normal 20 2 7" xfId="41797"/>
    <cellStyle name="Normal 20 3" xfId="41798"/>
    <cellStyle name="Normal 20 3 2" xfId="41799"/>
    <cellStyle name="Normal 20 3 2 2" xfId="41800"/>
    <cellStyle name="Normal 20 3 2 2 2" xfId="41801"/>
    <cellStyle name="Normal 20 3 2 2 2 2" xfId="41802"/>
    <cellStyle name="Normal 20 3 2 2 2 2 2" xfId="41803"/>
    <cellStyle name="Normal 20 3 2 2 2 3" xfId="41804"/>
    <cellStyle name="Normal 20 3 2 2 3" xfId="41805"/>
    <cellStyle name="Normal 20 3 2 2 3 2" xfId="41806"/>
    <cellStyle name="Normal 20 3 2 2 4" xfId="41807"/>
    <cellStyle name="Normal 20 3 2 3" xfId="41808"/>
    <cellStyle name="Normal 20 3 2 3 2" xfId="41809"/>
    <cellStyle name="Normal 20 3 2 3 2 2" xfId="41810"/>
    <cellStyle name="Normal 20 3 2 3 3" xfId="41811"/>
    <cellStyle name="Normal 20 3 2 4" xfId="41812"/>
    <cellStyle name="Normal 20 3 2 4 2" xfId="41813"/>
    <cellStyle name="Normal 20 3 2 5" xfId="41814"/>
    <cellStyle name="Normal 20 3 3" xfId="41815"/>
    <cellStyle name="Normal 20 3 3 2" xfId="41816"/>
    <cellStyle name="Normal 20 3 3 2 2" xfId="41817"/>
    <cellStyle name="Normal 20 3 3 2 2 2" xfId="41818"/>
    <cellStyle name="Normal 20 3 3 2 3" xfId="41819"/>
    <cellStyle name="Normal 20 3 3 3" xfId="41820"/>
    <cellStyle name="Normal 20 3 3 3 2" xfId="41821"/>
    <cellStyle name="Normal 20 3 3 4" xfId="41822"/>
    <cellStyle name="Normal 20 3 4" xfId="41823"/>
    <cellStyle name="Normal 20 3 4 2" xfId="41824"/>
    <cellStyle name="Normal 20 3 4 2 2" xfId="41825"/>
    <cellStyle name="Normal 20 3 4 3" xfId="41826"/>
    <cellStyle name="Normal 20 3 5" xfId="41827"/>
    <cellStyle name="Normal 20 3 5 2" xfId="41828"/>
    <cellStyle name="Normal 20 3 6" xfId="41829"/>
    <cellStyle name="Normal 20 4" xfId="41830"/>
    <cellStyle name="Normal 20 4 2" xfId="41831"/>
    <cellStyle name="Normal 20 4 2 2" xfId="41832"/>
    <cellStyle name="Normal 20 4 2 2 2" xfId="41833"/>
    <cellStyle name="Normal 20 4 2 2 2 2" xfId="41834"/>
    <cellStyle name="Normal 20 4 2 2 3" xfId="41835"/>
    <cellStyle name="Normal 20 4 2 3" xfId="41836"/>
    <cellStyle name="Normal 20 4 2 3 2" xfId="41837"/>
    <cellStyle name="Normal 20 4 2 4" xfId="41838"/>
    <cellStyle name="Normal 20 4 3" xfId="41839"/>
    <cellStyle name="Normal 20 4 3 2" xfId="41840"/>
    <cellStyle name="Normal 20 4 3 2 2" xfId="41841"/>
    <cellStyle name="Normal 20 4 3 3" xfId="41842"/>
    <cellStyle name="Normal 20 4 4" xfId="41843"/>
    <cellStyle name="Normal 20 4 4 2" xfId="41844"/>
    <cellStyle name="Normal 20 4 5" xfId="41845"/>
    <cellStyle name="Normal 20 5" xfId="41846"/>
    <cellStyle name="Normal 20 5 2" xfId="41847"/>
    <cellStyle name="Normal 20 5 2 2" xfId="41848"/>
    <cellStyle name="Normal 20 5 2 2 2" xfId="41849"/>
    <cellStyle name="Normal 20 5 2 3" xfId="41850"/>
    <cellStyle name="Normal 20 5 3" xfId="41851"/>
    <cellStyle name="Normal 20 5 3 2" xfId="41852"/>
    <cellStyle name="Normal 20 5 4" xfId="41853"/>
    <cellStyle name="Normal 20 6" xfId="41854"/>
    <cellStyle name="Normal 20 6 2" xfId="41855"/>
    <cellStyle name="Normal 20 6 2 2" xfId="41856"/>
    <cellStyle name="Normal 20 6 3" xfId="41857"/>
    <cellStyle name="Normal 20 7" xfId="41858"/>
    <cellStyle name="Normal 20 7 2" xfId="41859"/>
    <cellStyle name="Normal 20 8" xfId="41860"/>
    <cellStyle name="Normal 21" xfId="41861"/>
    <cellStyle name="Normal 21 2" xfId="41862"/>
    <cellStyle name="Normal 21 2 2" xfId="41863"/>
    <cellStyle name="Normal 21 2 2 2" xfId="41864"/>
    <cellStyle name="Normal 21 2 2 2 2" xfId="41865"/>
    <cellStyle name="Normal 21 2 2 2 2 2" xfId="41866"/>
    <cellStyle name="Normal 21 2 2 2 2 2 2" xfId="41867"/>
    <cellStyle name="Normal 21 2 2 2 2 2 2 2" xfId="41868"/>
    <cellStyle name="Normal 21 2 2 2 2 2 3" xfId="41869"/>
    <cellStyle name="Normal 21 2 2 2 2 3" xfId="41870"/>
    <cellStyle name="Normal 21 2 2 2 2 3 2" xfId="41871"/>
    <cellStyle name="Normal 21 2 2 2 2 4" xfId="41872"/>
    <cellStyle name="Normal 21 2 2 2 3" xfId="41873"/>
    <cellStyle name="Normal 21 2 2 2 3 2" xfId="41874"/>
    <cellStyle name="Normal 21 2 2 2 3 2 2" xfId="41875"/>
    <cellStyle name="Normal 21 2 2 2 3 3" xfId="41876"/>
    <cellStyle name="Normal 21 2 2 2 4" xfId="41877"/>
    <cellStyle name="Normal 21 2 2 2 4 2" xfId="41878"/>
    <cellStyle name="Normal 21 2 2 2 5" xfId="41879"/>
    <cellStyle name="Normal 21 2 2 3" xfId="41880"/>
    <cellStyle name="Normal 21 2 2 3 2" xfId="41881"/>
    <cellStyle name="Normal 21 2 2 3 2 2" xfId="41882"/>
    <cellStyle name="Normal 21 2 2 3 2 2 2" xfId="41883"/>
    <cellStyle name="Normal 21 2 2 3 2 3" xfId="41884"/>
    <cellStyle name="Normal 21 2 2 3 3" xfId="41885"/>
    <cellStyle name="Normal 21 2 2 3 3 2" xfId="41886"/>
    <cellStyle name="Normal 21 2 2 3 4" xfId="41887"/>
    <cellStyle name="Normal 21 2 2 4" xfId="41888"/>
    <cellStyle name="Normal 21 2 2 4 2" xfId="41889"/>
    <cellStyle name="Normal 21 2 2 4 2 2" xfId="41890"/>
    <cellStyle name="Normal 21 2 2 4 3" xfId="41891"/>
    <cellStyle name="Normal 21 2 2 5" xfId="41892"/>
    <cellStyle name="Normal 21 2 2 5 2" xfId="41893"/>
    <cellStyle name="Normal 21 2 2 6" xfId="41894"/>
    <cellStyle name="Normal 21 2 3" xfId="41895"/>
    <cellStyle name="Normal 21 2 3 2" xfId="41896"/>
    <cellStyle name="Normal 21 2 3 2 2" xfId="41897"/>
    <cellStyle name="Normal 21 2 3 2 2 2" xfId="41898"/>
    <cellStyle name="Normal 21 2 3 2 2 2 2" xfId="41899"/>
    <cellStyle name="Normal 21 2 3 2 2 3" xfId="41900"/>
    <cellStyle name="Normal 21 2 3 2 3" xfId="41901"/>
    <cellStyle name="Normal 21 2 3 2 3 2" xfId="41902"/>
    <cellStyle name="Normal 21 2 3 2 4" xfId="41903"/>
    <cellStyle name="Normal 21 2 3 3" xfId="41904"/>
    <cellStyle name="Normal 21 2 3 3 2" xfId="41905"/>
    <cellStyle name="Normal 21 2 3 3 2 2" xfId="41906"/>
    <cellStyle name="Normal 21 2 3 3 3" xfId="41907"/>
    <cellStyle name="Normal 21 2 3 4" xfId="41908"/>
    <cellStyle name="Normal 21 2 3 4 2" xfId="41909"/>
    <cellStyle name="Normal 21 2 3 5" xfId="41910"/>
    <cellStyle name="Normal 21 2 4" xfId="41911"/>
    <cellStyle name="Normal 21 2 4 2" xfId="41912"/>
    <cellStyle name="Normal 21 2 4 2 2" xfId="41913"/>
    <cellStyle name="Normal 21 2 4 2 2 2" xfId="41914"/>
    <cellStyle name="Normal 21 2 4 2 3" xfId="41915"/>
    <cellStyle name="Normal 21 2 4 3" xfId="41916"/>
    <cellStyle name="Normal 21 2 4 3 2" xfId="41917"/>
    <cellStyle name="Normal 21 2 4 4" xfId="41918"/>
    <cellStyle name="Normal 21 2 5" xfId="41919"/>
    <cellStyle name="Normal 21 2 5 2" xfId="41920"/>
    <cellStyle name="Normal 21 2 5 2 2" xfId="41921"/>
    <cellStyle name="Normal 21 2 5 3" xfId="41922"/>
    <cellStyle name="Normal 21 2 6" xfId="41923"/>
    <cellStyle name="Normal 21 2 6 2" xfId="41924"/>
    <cellStyle name="Normal 21 2 7" xfId="41925"/>
    <cellStyle name="Normal 21 3" xfId="41926"/>
    <cellStyle name="Normal 21 3 2" xfId="41927"/>
    <cellStyle name="Normal 21 3 2 2" xfId="41928"/>
    <cellStyle name="Normal 21 3 2 2 2" xfId="41929"/>
    <cellStyle name="Normal 21 3 2 2 2 2" xfId="41930"/>
    <cellStyle name="Normal 21 3 2 2 2 2 2" xfId="41931"/>
    <cellStyle name="Normal 21 3 2 2 2 3" xfId="41932"/>
    <cellStyle name="Normal 21 3 2 2 3" xfId="41933"/>
    <cellStyle name="Normal 21 3 2 2 3 2" xfId="41934"/>
    <cellStyle name="Normal 21 3 2 2 4" xfId="41935"/>
    <cellStyle name="Normal 21 3 2 3" xfId="41936"/>
    <cellStyle name="Normal 21 3 2 3 2" xfId="41937"/>
    <cellStyle name="Normal 21 3 2 3 2 2" xfId="41938"/>
    <cellStyle name="Normal 21 3 2 3 3" xfId="41939"/>
    <cellStyle name="Normal 21 3 2 4" xfId="41940"/>
    <cellStyle name="Normal 21 3 2 4 2" xfId="41941"/>
    <cellStyle name="Normal 21 3 2 5" xfId="41942"/>
    <cellStyle name="Normal 21 3 3" xfId="41943"/>
    <cellStyle name="Normal 21 3 3 2" xfId="41944"/>
    <cellStyle name="Normal 21 3 3 2 2" xfId="41945"/>
    <cellStyle name="Normal 21 3 3 2 2 2" xfId="41946"/>
    <cellStyle name="Normal 21 3 3 2 3" xfId="41947"/>
    <cellStyle name="Normal 21 3 3 3" xfId="41948"/>
    <cellStyle name="Normal 21 3 3 3 2" xfId="41949"/>
    <cellStyle name="Normal 21 3 3 4" xfId="41950"/>
    <cellStyle name="Normal 21 3 4" xfId="41951"/>
    <cellStyle name="Normal 21 3 4 2" xfId="41952"/>
    <cellStyle name="Normal 21 3 4 2 2" xfId="41953"/>
    <cellStyle name="Normal 21 3 4 3" xfId="41954"/>
    <cellStyle name="Normal 21 3 5" xfId="41955"/>
    <cellStyle name="Normal 21 3 5 2" xfId="41956"/>
    <cellStyle name="Normal 21 3 6" xfId="41957"/>
    <cellStyle name="Normal 21 4" xfId="41958"/>
    <cellStyle name="Normal 21 4 2" xfId="41959"/>
    <cellStyle name="Normal 21 4 2 2" xfId="41960"/>
    <cellStyle name="Normal 21 4 2 2 2" xfId="41961"/>
    <cellStyle name="Normal 21 4 2 2 2 2" xfId="41962"/>
    <cellStyle name="Normal 21 4 2 2 3" xfId="41963"/>
    <cellStyle name="Normal 21 4 2 3" xfId="41964"/>
    <cellStyle name="Normal 21 4 2 3 2" xfId="41965"/>
    <cellStyle name="Normal 21 4 2 4" xfId="41966"/>
    <cellStyle name="Normal 21 4 3" xfId="41967"/>
    <cellStyle name="Normal 21 4 3 2" xfId="41968"/>
    <cellStyle name="Normal 21 4 3 2 2" xfId="41969"/>
    <cellStyle name="Normal 21 4 3 3" xfId="41970"/>
    <cellStyle name="Normal 21 4 4" xfId="41971"/>
    <cellStyle name="Normal 21 4 4 2" xfId="41972"/>
    <cellStyle name="Normal 21 4 5" xfId="41973"/>
    <cellStyle name="Normal 21 5" xfId="41974"/>
    <cellStyle name="Normal 21 5 2" xfId="41975"/>
    <cellStyle name="Normal 21 5 2 2" xfId="41976"/>
    <cellStyle name="Normal 21 5 2 2 2" xfId="41977"/>
    <cellStyle name="Normal 21 5 2 3" xfId="41978"/>
    <cellStyle name="Normal 21 5 3" xfId="41979"/>
    <cellStyle name="Normal 21 5 3 2" xfId="41980"/>
    <cellStyle name="Normal 21 5 4" xfId="41981"/>
    <cellStyle name="Normal 21 6" xfId="41982"/>
    <cellStyle name="Normal 21 6 2" xfId="41983"/>
    <cellStyle name="Normal 21 6 2 2" xfId="41984"/>
    <cellStyle name="Normal 21 6 3" xfId="41985"/>
    <cellStyle name="Normal 21 7" xfId="41986"/>
    <cellStyle name="Normal 21 7 2" xfId="41987"/>
    <cellStyle name="Normal 21 8" xfId="41988"/>
    <cellStyle name="Normal 22" xfId="41989"/>
    <cellStyle name="Normal 23" xfId="47895"/>
    <cellStyle name="Normal 24" xfId="47897"/>
    <cellStyle name="Normal 25" xfId="47899"/>
    <cellStyle name="Normal 3" xfId="5"/>
    <cellStyle name="Normal 3 2" xfId="41990"/>
    <cellStyle name="Normal 3 2 2" xfId="41991"/>
    <cellStyle name="Normal 3 6" xfId="47930"/>
    <cellStyle name="Normal 4" xfId="41992"/>
    <cellStyle name="Normal 4 10" xfId="41993"/>
    <cellStyle name="Normal 4 2" xfId="41994"/>
    <cellStyle name="Normal 4 2 2" xfId="41995"/>
    <cellStyle name="Normal 4 2 2 2" xfId="41996"/>
    <cellStyle name="Normal 4 2 2 2 2" xfId="41997"/>
    <cellStyle name="Normal 4 2 2 2 2 2" xfId="41998"/>
    <cellStyle name="Normal 4 2 2 2 2 2 2" xfId="41999"/>
    <cellStyle name="Normal 4 2 2 2 2 2 2 2" xfId="42000"/>
    <cellStyle name="Normal 4 2 2 2 2 2 2 2 2" xfId="42001"/>
    <cellStyle name="Normal 4 2 2 2 2 2 2 2 2 2" xfId="42002"/>
    <cellStyle name="Normal 4 2 2 2 2 2 2 2 3" xfId="42003"/>
    <cellStyle name="Normal 4 2 2 2 2 2 2 3" xfId="42004"/>
    <cellStyle name="Normal 4 2 2 2 2 2 2 3 2" xfId="42005"/>
    <cellStyle name="Normal 4 2 2 2 2 2 2 4" xfId="42006"/>
    <cellStyle name="Normal 4 2 2 2 2 2 3" xfId="42007"/>
    <cellStyle name="Normal 4 2 2 2 2 2 3 2" xfId="42008"/>
    <cellStyle name="Normal 4 2 2 2 2 2 3 2 2" xfId="42009"/>
    <cellStyle name="Normal 4 2 2 2 2 2 3 3" xfId="42010"/>
    <cellStyle name="Normal 4 2 2 2 2 2 4" xfId="42011"/>
    <cellStyle name="Normal 4 2 2 2 2 2 4 2" xfId="42012"/>
    <cellStyle name="Normal 4 2 2 2 2 2 5" xfId="42013"/>
    <cellStyle name="Normal 4 2 2 2 2 3" xfId="42014"/>
    <cellStyle name="Normal 4 2 2 2 2 3 2" xfId="42015"/>
    <cellStyle name="Normal 4 2 2 2 2 3 2 2" xfId="42016"/>
    <cellStyle name="Normal 4 2 2 2 2 3 2 2 2" xfId="42017"/>
    <cellStyle name="Normal 4 2 2 2 2 3 2 3" xfId="42018"/>
    <cellStyle name="Normal 4 2 2 2 2 3 3" xfId="42019"/>
    <cellStyle name="Normal 4 2 2 2 2 3 3 2" xfId="42020"/>
    <cellStyle name="Normal 4 2 2 2 2 3 4" xfId="42021"/>
    <cellStyle name="Normal 4 2 2 2 2 4" xfId="42022"/>
    <cellStyle name="Normal 4 2 2 2 2 4 2" xfId="42023"/>
    <cellStyle name="Normal 4 2 2 2 2 4 2 2" xfId="42024"/>
    <cellStyle name="Normal 4 2 2 2 2 4 3" xfId="42025"/>
    <cellStyle name="Normal 4 2 2 2 2 5" xfId="42026"/>
    <cellStyle name="Normal 4 2 2 2 2 5 2" xfId="42027"/>
    <cellStyle name="Normal 4 2 2 2 2 6" xfId="42028"/>
    <cellStyle name="Normal 4 2 2 2 3" xfId="42029"/>
    <cellStyle name="Normal 4 2 2 2 3 2" xfId="42030"/>
    <cellStyle name="Normal 4 2 2 2 3 2 2" xfId="42031"/>
    <cellStyle name="Normal 4 2 2 2 3 2 2 2" xfId="42032"/>
    <cellStyle name="Normal 4 2 2 2 3 2 2 2 2" xfId="42033"/>
    <cellStyle name="Normal 4 2 2 2 3 2 2 3" xfId="42034"/>
    <cellStyle name="Normal 4 2 2 2 3 2 3" xfId="42035"/>
    <cellStyle name="Normal 4 2 2 2 3 2 3 2" xfId="42036"/>
    <cellStyle name="Normal 4 2 2 2 3 2 4" xfId="42037"/>
    <cellStyle name="Normal 4 2 2 2 3 3" xfId="42038"/>
    <cellStyle name="Normal 4 2 2 2 3 3 2" xfId="42039"/>
    <cellStyle name="Normal 4 2 2 2 3 3 2 2" xfId="42040"/>
    <cellStyle name="Normal 4 2 2 2 3 3 3" xfId="42041"/>
    <cellStyle name="Normal 4 2 2 2 3 4" xfId="42042"/>
    <cellStyle name="Normal 4 2 2 2 3 4 2" xfId="42043"/>
    <cellStyle name="Normal 4 2 2 2 3 5" xfId="42044"/>
    <cellStyle name="Normal 4 2 2 2 4" xfId="42045"/>
    <cellStyle name="Normal 4 2 2 2 4 2" xfId="42046"/>
    <cellStyle name="Normal 4 2 2 2 4 2 2" xfId="42047"/>
    <cellStyle name="Normal 4 2 2 2 4 2 2 2" xfId="42048"/>
    <cellStyle name="Normal 4 2 2 2 4 2 3" xfId="42049"/>
    <cellStyle name="Normal 4 2 2 2 4 3" xfId="42050"/>
    <cellStyle name="Normal 4 2 2 2 4 3 2" xfId="42051"/>
    <cellStyle name="Normal 4 2 2 2 4 4" xfId="42052"/>
    <cellStyle name="Normal 4 2 2 2 5" xfId="42053"/>
    <cellStyle name="Normal 4 2 2 2 5 2" xfId="42054"/>
    <cellStyle name="Normal 4 2 2 2 5 2 2" xfId="42055"/>
    <cellStyle name="Normal 4 2 2 2 5 3" xfId="42056"/>
    <cellStyle name="Normal 4 2 2 2 6" xfId="42057"/>
    <cellStyle name="Normal 4 2 2 2 6 2" xfId="42058"/>
    <cellStyle name="Normal 4 2 2 2 7" xfId="42059"/>
    <cellStyle name="Normal 4 2 2 3" xfId="42060"/>
    <cellStyle name="Normal 4 2 2 3 2" xfId="42061"/>
    <cellStyle name="Normal 4 2 2 3 2 2" xfId="42062"/>
    <cellStyle name="Normal 4 2 2 3 2 2 2" xfId="42063"/>
    <cellStyle name="Normal 4 2 2 3 2 2 2 2" xfId="42064"/>
    <cellStyle name="Normal 4 2 2 3 2 2 2 2 2" xfId="42065"/>
    <cellStyle name="Normal 4 2 2 3 2 2 2 3" xfId="42066"/>
    <cellStyle name="Normal 4 2 2 3 2 2 3" xfId="42067"/>
    <cellStyle name="Normal 4 2 2 3 2 2 3 2" xfId="42068"/>
    <cellStyle name="Normal 4 2 2 3 2 2 4" xfId="42069"/>
    <cellStyle name="Normal 4 2 2 3 2 3" xfId="42070"/>
    <cellStyle name="Normal 4 2 2 3 2 3 2" xfId="42071"/>
    <cellStyle name="Normal 4 2 2 3 2 3 2 2" xfId="42072"/>
    <cellStyle name="Normal 4 2 2 3 2 3 3" xfId="42073"/>
    <cellStyle name="Normal 4 2 2 3 2 4" xfId="42074"/>
    <cellStyle name="Normal 4 2 2 3 2 4 2" xfId="42075"/>
    <cellStyle name="Normal 4 2 2 3 2 5" xfId="42076"/>
    <cellStyle name="Normal 4 2 2 3 3" xfId="42077"/>
    <cellStyle name="Normal 4 2 2 3 3 2" xfId="42078"/>
    <cellStyle name="Normal 4 2 2 3 3 2 2" xfId="42079"/>
    <cellStyle name="Normal 4 2 2 3 3 2 2 2" xfId="42080"/>
    <cellStyle name="Normal 4 2 2 3 3 2 3" xfId="42081"/>
    <cellStyle name="Normal 4 2 2 3 3 3" xfId="42082"/>
    <cellStyle name="Normal 4 2 2 3 3 3 2" xfId="42083"/>
    <cellStyle name="Normal 4 2 2 3 3 4" xfId="42084"/>
    <cellStyle name="Normal 4 2 2 3 4" xfId="42085"/>
    <cellStyle name="Normal 4 2 2 3 4 2" xfId="42086"/>
    <cellStyle name="Normal 4 2 2 3 4 2 2" xfId="42087"/>
    <cellStyle name="Normal 4 2 2 3 4 3" xfId="42088"/>
    <cellStyle name="Normal 4 2 2 3 5" xfId="42089"/>
    <cellStyle name="Normal 4 2 2 3 5 2" xfId="42090"/>
    <cellStyle name="Normal 4 2 2 3 6" xfId="42091"/>
    <cellStyle name="Normal 4 2 2 4" xfId="42092"/>
    <cellStyle name="Normal 4 2 2 4 2" xfId="42093"/>
    <cellStyle name="Normal 4 2 2 4 2 2" xfId="42094"/>
    <cellStyle name="Normal 4 2 2 4 2 2 2" xfId="42095"/>
    <cellStyle name="Normal 4 2 2 4 2 2 2 2" xfId="42096"/>
    <cellStyle name="Normal 4 2 2 4 2 2 3" xfId="42097"/>
    <cellStyle name="Normal 4 2 2 4 2 3" xfId="42098"/>
    <cellStyle name="Normal 4 2 2 4 2 3 2" xfId="42099"/>
    <cellStyle name="Normal 4 2 2 4 2 4" xfId="42100"/>
    <cellStyle name="Normal 4 2 2 4 3" xfId="42101"/>
    <cellStyle name="Normal 4 2 2 4 3 2" xfId="42102"/>
    <cellStyle name="Normal 4 2 2 4 3 2 2" xfId="42103"/>
    <cellStyle name="Normal 4 2 2 4 3 3" xfId="42104"/>
    <cellStyle name="Normal 4 2 2 4 4" xfId="42105"/>
    <cellStyle name="Normal 4 2 2 4 4 2" xfId="42106"/>
    <cellStyle name="Normal 4 2 2 4 5" xfId="42107"/>
    <cellStyle name="Normal 4 2 2 5" xfId="42108"/>
    <cellStyle name="Normal 4 2 2 5 2" xfId="42109"/>
    <cellStyle name="Normal 4 2 2 5 2 2" xfId="42110"/>
    <cellStyle name="Normal 4 2 2 5 2 2 2" xfId="42111"/>
    <cellStyle name="Normal 4 2 2 5 2 3" xfId="42112"/>
    <cellStyle name="Normal 4 2 2 5 3" xfId="42113"/>
    <cellStyle name="Normal 4 2 2 5 3 2" xfId="42114"/>
    <cellStyle name="Normal 4 2 2 5 4" xfId="42115"/>
    <cellStyle name="Normal 4 2 2 6" xfId="42116"/>
    <cellStyle name="Normal 4 2 2 6 2" xfId="42117"/>
    <cellStyle name="Normal 4 2 2 6 2 2" xfId="42118"/>
    <cellStyle name="Normal 4 2 2 6 3" xfId="42119"/>
    <cellStyle name="Normal 4 2 2 7" xfId="42120"/>
    <cellStyle name="Normal 4 2 2 7 2" xfId="42121"/>
    <cellStyle name="Normal 4 2 2 8" xfId="42122"/>
    <cellStyle name="Normal 4 2 3" xfId="42123"/>
    <cellStyle name="Normal 4 2 3 2" xfId="42124"/>
    <cellStyle name="Normal 4 2 3 2 2" xfId="42125"/>
    <cellStyle name="Normal 4 2 3 2 2 2" xfId="42126"/>
    <cellStyle name="Normal 4 2 3 2 2 2 2" xfId="42127"/>
    <cellStyle name="Normal 4 2 3 2 2 2 2 2" xfId="42128"/>
    <cellStyle name="Normal 4 2 3 2 2 2 2 2 2" xfId="42129"/>
    <cellStyle name="Normal 4 2 3 2 2 2 2 3" xfId="42130"/>
    <cellStyle name="Normal 4 2 3 2 2 2 3" xfId="42131"/>
    <cellStyle name="Normal 4 2 3 2 2 2 3 2" xfId="42132"/>
    <cellStyle name="Normal 4 2 3 2 2 2 4" xfId="42133"/>
    <cellStyle name="Normal 4 2 3 2 2 3" xfId="42134"/>
    <cellStyle name="Normal 4 2 3 2 2 3 2" xfId="42135"/>
    <cellStyle name="Normal 4 2 3 2 2 3 2 2" xfId="42136"/>
    <cellStyle name="Normal 4 2 3 2 2 3 3" xfId="42137"/>
    <cellStyle name="Normal 4 2 3 2 2 4" xfId="42138"/>
    <cellStyle name="Normal 4 2 3 2 2 4 2" xfId="42139"/>
    <cellStyle name="Normal 4 2 3 2 2 5" xfId="42140"/>
    <cellStyle name="Normal 4 2 3 2 3" xfId="42141"/>
    <cellStyle name="Normal 4 2 3 2 3 2" xfId="42142"/>
    <cellStyle name="Normal 4 2 3 2 3 2 2" xfId="42143"/>
    <cellStyle name="Normal 4 2 3 2 3 2 2 2" xfId="42144"/>
    <cellStyle name="Normal 4 2 3 2 3 2 3" xfId="42145"/>
    <cellStyle name="Normal 4 2 3 2 3 3" xfId="42146"/>
    <cellStyle name="Normal 4 2 3 2 3 3 2" xfId="42147"/>
    <cellStyle name="Normal 4 2 3 2 3 4" xfId="42148"/>
    <cellStyle name="Normal 4 2 3 2 4" xfId="42149"/>
    <cellStyle name="Normal 4 2 3 2 4 2" xfId="42150"/>
    <cellStyle name="Normal 4 2 3 2 4 2 2" xfId="42151"/>
    <cellStyle name="Normal 4 2 3 2 4 3" xfId="42152"/>
    <cellStyle name="Normal 4 2 3 2 5" xfId="42153"/>
    <cellStyle name="Normal 4 2 3 2 5 2" xfId="42154"/>
    <cellStyle name="Normal 4 2 3 2 6" xfId="42155"/>
    <cellStyle name="Normal 4 2 3 3" xfId="42156"/>
    <cellStyle name="Normal 4 2 3 3 2" xfId="42157"/>
    <cellStyle name="Normal 4 2 3 3 2 2" xfId="42158"/>
    <cellStyle name="Normal 4 2 3 3 2 2 2" xfId="42159"/>
    <cellStyle name="Normal 4 2 3 3 2 2 2 2" xfId="42160"/>
    <cellStyle name="Normal 4 2 3 3 2 2 3" xfId="42161"/>
    <cellStyle name="Normal 4 2 3 3 2 3" xfId="42162"/>
    <cellStyle name="Normal 4 2 3 3 2 3 2" xfId="42163"/>
    <cellStyle name="Normal 4 2 3 3 2 4" xfId="42164"/>
    <cellStyle name="Normal 4 2 3 3 3" xfId="42165"/>
    <cellStyle name="Normal 4 2 3 3 3 2" xfId="42166"/>
    <cellStyle name="Normal 4 2 3 3 3 2 2" xfId="42167"/>
    <cellStyle name="Normal 4 2 3 3 3 3" xfId="42168"/>
    <cellStyle name="Normal 4 2 3 3 4" xfId="42169"/>
    <cellStyle name="Normal 4 2 3 3 4 2" xfId="42170"/>
    <cellStyle name="Normal 4 2 3 3 5" xfId="42171"/>
    <cellStyle name="Normal 4 2 3 4" xfId="42172"/>
    <cellStyle name="Normal 4 2 3 4 2" xfId="42173"/>
    <cellStyle name="Normal 4 2 3 4 2 2" xfId="42174"/>
    <cellStyle name="Normal 4 2 3 4 2 2 2" xfId="42175"/>
    <cellStyle name="Normal 4 2 3 4 2 3" xfId="42176"/>
    <cellStyle name="Normal 4 2 3 4 3" xfId="42177"/>
    <cellStyle name="Normal 4 2 3 4 3 2" xfId="42178"/>
    <cellStyle name="Normal 4 2 3 4 4" xfId="42179"/>
    <cellStyle name="Normal 4 2 3 5" xfId="42180"/>
    <cellStyle name="Normal 4 2 3 5 2" xfId="42181"/>
    <cellStyle name="Normal 4 2 3 5 2 2" xfId="42182"/>
    <cellStyle name="Normal 4 2 3 5 3" xfId="42183"/>
    <cellStyle name="Normal 4 2 3 6" xfId="42184"/>
    <cellStyle name="Normal 4 2 3 6 2" xfId="42185"/>
    <cellStyle name="Normal 4 2 3 7" xfId="42186"/>
    <cellStyle name="Normal 4 2 4" xfId="42187"/>
    <cellStyle name="Normal 4 2 4 2" xfId="42188"/>
    <cellStyle name="Normal 4 2 4 2 2" xfId="42189"/>
    <cellStyle name="Normal 4 2 4 2 2 2" xfId="42190"/>
    <cellStyle name="Normal 4 2 4 2 2 2 2" xfId="42191"/>
    <cellStyle name="Normal 4 2 4 2 2 2 2 2" xfId="42192"/>
    <cellStyle name="Normal 4 2 4 2 2 2 3" xfId="42193"/>
    <cellStyle name="Normal 4 2 4 2 2 3" xfId="42194"/>
    <cellStyle name="Normal 4 2 4 2 2 3 2" xfId="42195"/>
    <cellStyle name="Normal 4 2 4 2 2 4" xfId="42196"/>
    <cellStyle name="Normal 4 2 4 2 3" xfId="42197"/>
    <cellStyle name="Normal 4 2 4 2 3 2" xfId="42198"/>
    <cellStyle name="Normal 4 2 4 2 3 2 2" xfId="42199"/>
    <cellStyle name="Normal 4 2 4 2 3 3" xfId="42200"/>
    <cellStyle name="Normal 4 2 4 2 4" xfId="42201"/>
    <cellStyle name="Normal 4 2 4 2 4 2" xfId="42202"/>
    <cellStyle name="Normal 4 2 4 2 5" xfId="42203"/>
    <cellStyle name="Normal 4 2 4 3" xfId="42204"/>
    <cellStyle name="Normal 4 2 4 3 2" xfId="42205"/>
    <cellStyle name="Normal 4 2 4 3 2 2" xfId="42206"/>
    <cellStyle name="Normal 4 2 4 3 2 2 2" xfId="42207"/>
    <cellStyle name="Normal 4 2 4 3 2 3" xfId="42208"/>
    <cellStyle name="Normal 4 2 4 3 3" xfId="42209"/>
    <cellStyle name="Normal 4 2 4 3 3 2" xfId="42210"/>
    <cellStyle name="Normal 4 2 4 3 4" xfId="42211"/>
    <cellStyle name="Normal 4 2 4 4" xfId="42212"/>
    <cellStyle name="Normal 4 2 4 4 2" xfId="42213"/>
    <cellStyle name="Normal 4 2 4 4 2 2" xfId="42214"/>
    <cellStyle name="Normal 4 2 4 4 3" xfId="42215"/>
    <cellStyle name="Normal 4 2 4 5" xfId="42216"/>
    <cellStyle name="Normal 4 2 4 5 2" xfId="42217"/>
    <cellStyle name="Normal 4 2 4 6" xfId="42218"/>
    <cellStyle name="Normal 4 2 5" xfId="42219"/>
    <cellStyle name="Normal 4 2 5 2" xfId="42220"/>
    <cellStyle name="Normal 4 2 5 2 2" xfId="42221"/>
    <cellStyle name="Normal 4 2 5 2 2 2" xfId="42222"/>
    <cellStyle name="Normal 4 2 5 2 2 2 2" xfId="42223"/>
    <cellStyle name="Normal 4 2 5 2 2 3" xfId="42224"/>
    <cellStyle name="Normal 4 2 5 2 3" xfId="42225"/>
    <cellStyle name="Normal 4 2 5 2 3 2" xfId="42226"/>
    <cellStyle name="Normal 4 2 5 2 4" xfId="42227"/>
    <cellStyle name="Normal 4 2 5 3" xfId="42228"/>
    <cellStyle name="Normal 4 2 5 3 2" xfId="42229"/>
    <cellStyle name="Normal 4 2 5 3 2 2" xfId="42230"/>
    <cellStyle name="Normal 4 2 5 3 3" xfId="42231"/>
    <cellStyle name="Normal 4 2 5 4" xfId="42232"/>
    <cellStyle name="Normal 4 2 5 4 2" xfId="42233"/>
    <cellStyle name="Normal 4 2 5 5" xfId="42234"/>
    <cellStyle name="Normal 4 2 6" xfId="42235"/>
    <cellStyle name="Normal 4 2 6 2" xfId="42236"/>
    <cellStyle name="Normal 4 2 6 2 2" xfId="42237"/>
    <cellStyle name="Normal 4 2 6 2 2 2" xfId="42238"/>
    <cellStyle name="Normal 4 2 6 2 3" xfId="42239"/>
    <cellStyle name="Normal 4 2 6 3" xfId="42240"/>
    <cellStyle name="Normal 4 2 6 3 2" xfId="42241"/>
    <cellStyle name="Normal 4 2 6 4" xfId="42242"/>
    <cellStyle name="Normal 4 2 7" xfId="42243"/>
    <cellStyle name="Normal 4 2 7 2" xfId="42244"/>
    <cellStyle name="Normal 4 2 7 2 2" xfId="42245"/>
    <cellStyle name="Normal 4 2 7 3" xfId="42246"/>
    <cellStyle name="Normal 4 2 8" xfId="42247"/>
    <cellStyle name="Normal 4 2 8 2" xfId="42248"/>
    <cellStyle name="Normal 4 2 9" xfId="42249"/>
    <cellStyle name="Normal 4 3" xfId="42250"/>
    <cellStyle name="Normal 4 3 2" xfId="42251"/>
    <cellStyle name="Normal 4 3 2 2" xfId="42252"/>
    <cellStyle name="Normal 4 3 2 2 2" xfId="42253"/>
    <cellStyle name="Normal 4 3 2 2 2 2" xfId="42254"/>
    <cellStyle name="Normal 4 3 2 2 2 2 2" xfId="42255"/>
    <cellStyle name="Normal 4 3 2 2 2 2 2 2" xfId="42256"/>
    <cellStyle name="Normal 4 3 2 2 2 2 2 2 2" xfId="42257"/>
    <cellStyle name="Normal 4 3 2 2 2 2 2 3" xfId="42258"/>
    <cellStyle name="Normal 4 3 2 2 2 2 3" xfId="42259"/>
    <cellStyle name="Normal 4 3 2 2 2 2 3 2" xfId="42260"/>
    <cellStyle name="Normal 4 3 2 2 2 2 4" xfId="42261"/>
    <cellStyle name="Normal 4 3 2 2 2 3" xfId="42262"/>
    <cellStyle name="Normal 4 3 2 2 2 3 2" xfId="42263"/>
    <cellStyle name="Normal 4 3 2 2 2 3 2 2" xfId="42264"/>
    <cellStyle name="Normal 4 3 2 2 2 3 3" xfId="42265"/>
    <cellStyle name="Normal 4 3 2 2 2 4" xfId="42266"/>
    <cellStyle name="Normal 4 3 2 2 2 4 2" xfId="42267"/>
    <cellStyle name="Normal 4 3 2 2 2 5" xfId="42268"/>
    <cellStyle name="Normal 4 3 2 2 3" xfId="42269"/>
    <cellStyle name="Normal 4 3 2 2 3 2" xfId="42270"/>
    <cellStyle name="Normal 4 3 2 2 3 2 2" xfId="42271"/>
    <cellStyle name="Normal 4 3 2 2 3 2 2 2" xfId="42272"/>
    <cellStyle name="Normal 4 3 2 2 3 2 3" xfId="42273"/>
    <cellStyle name="Normal 4 3 2 2 3 3" xfId="42274"/>
    <cellStyle name="Normal 4 3 2 2 3 3 2" xfId="42275"/>
    <cellStyle name="Normal 4 3 2 2 3 4" xfId="42276"/>
    <cellStyle name="Normal 4 3 2 2 4" xfId="42277"/>
    <cellStyle name="Normal 4 3 2 2 4 2" xfId="42278"/>
    <cellStyle name="Normal 4 3 2 2 4 2 2" xfId="42279"/>
    <cellStyle name="Normal 4 3 2 2 4 3" xfId="42280"/>
    <cellStyle name="Normal 4 3 2 2 5" xfId="42281"/>
    <cellStyle name="Normal 4 3 2 2 5 2" xfId="42282"/>
    <cellStyle name="Normal 4 3 2 2 6" xfId="42283"/>
    <cellStyle name="Normal 4 3 2 3" xfId="42284"/>
    <cellStyle name="Normal 4 3 2 3 2" xfId="42285"/>
    <cellStyle name="Normal 4 3 2 3 2 2" xfId="42286"/>
    <cellStyle name="Normal 4 3 2 3 2 2 2" xfId="42287"/>
    <cellStyle name="Normal 4 3 2 3 2 2 2 2" xfId="42288"/>
    <cellStyle name="Normal 4 3 2 3 2 2 3" xfId="42289"/>
    <cellStyle name="Normal 4 3 2 3 2 3" xfId="42290"/>
    <cellStyle name="Normal 4 3 2 3 2 3 2" xfId="42291"/>
    <cellStyle name="Normal 4 3 2 3 2 4" xfId="42292"/>
    <cellStyle name="Normal 4 3 2 3 3" xfId="42293"/>
    <cellStyle name="Normal 4 3 2 3 3 2" xfId="42294"/>
    <cellStyle name="Normal 4 3 2 3 3 2 2" xfId="42295"/>
    <cellStyle name="Normal 4 3 2 3 3 3" xfId="42296"/>
    <cellStyle name="Normal 4 3 2 3 4" xfId="42297"/>
    <cellStyle name="Normal 4 3 2 3 4 2" xfId="42298"/>
    <cellStyle name="Normal 4 3 2 3 5" xfId="42299"/>
    <cellStyle name="Normal 4 3 2 4" xfId="42300"/>
    <cellStyle name="Normal 4 3 2 4 2" xfId="42301"/>
    <cellStyle name="Normal 4 3 2 4 2 2" xfId="42302"/>
    <cellStyle name="Normal 4 3 2 4 2 2 2" xfId="42303"/>
    <cellStyle name="Normal 4 3 2 4 2 3" xfId="42304"/>
    <cellStyle name="Normal 4 3 2 4 3" xfId="42305"/>
    <cellStyle name="Normal 4 3 2 4 3 2" xfId="42306"/>
    <cellStyle name="Normal 4 3 2 4 4" xfId="42307"/>
    <cellStyle name="Normal 4 3 2 5" xfId="42308"/>
    <cellStyle name="Normal 4 3 2 5 2" xfId="42309"/>
    <cellStyle name="Normal 4 3 2 5 2 2" xfId="42310"/>
    <cellStyle name="Normal 4 3 2 5 3" xfId="42311"/>
    <cellStyle name="Normal 4 3 2 6" xfId="42312"/>
    <cellStyle name="Normal 4 3 2 6 2" xfId="42313"/>
    <cellStyle name="Normal 4 3 2 7" xfId="42314"/>
    <cellStyle name="Normal 4 3 3" xfId="42315"/>
    <cellStyle name="Normal 4 3 3 2" xfId="42316"/>
    <cellStyle name="Normal 4 3 3 2 2" xfId="42317"/>
    <cellStyle name="Normal 4 3 3 2 2 2" xfId="42318"/>
    <cellStyle name="Normal 4 3 3 2 2 2 2" xfId="42319"/>
    <cellStyle name="Normal 4 3 3 2 2 2 2 2" xfId="42320"/>
    <cellStyle name="Normal 4 3 3 2 2 2 3" xfId="42321"/>
    <cellStyle name="Normal 4 3 3 2 2 3" xfId="42322"/>
    <cellStyle name="Normal 4 3 3 2 2 3 2" xfId="42323"/>
    <cellStyle name="Normal 4 3 3 2 2 4" xfId="42324"/>
    <cellStyle name="Normal 4 3 3 2 3" xfId="42325"/>
    <cellStyle name="Normal 4 3 3 2 3 2" xfId="42326"/>
    <cellStyle name="Normal 4 3 3 2 3 2 2" xfId="42327"/>
    <cellStyle name="Normal 4 3 3 2 3 3" xfId="42328"/>
    <cellStyle name="Normal 4 3 3 2 4" xfId="42329"/>
    <cellStyle name="Normal 4 3 3 2 4 2" xfId="42330"/>
    <cellStyle name="Normal 4 3 3 2 5" xfId="42331"/>
    <cellStyle name="Normal 4 3 3 3" xfId="42332"/>
    <cellStyle name="Normal 4 3 3 3 2" xfId="42333"/>
    <cellStyle name="Normal 4 3 3 3 2 2" xfId="42334"/>
    <cellStyle name="Normal 4 3 3 3 2 2 2" xfId="42335"/>
    <cellStyle name="Normal 4 3 3 3 2 3" xfId="42336"/>
    <cellStyle name="Normal 4 3 3 3 3" xfId="42337"/>
    <cellStyle name="Normal 4 3 3 3 3 2" xfId="42338"/>
    <cellStyle name="Normal 4 3 3 3 4" xfId="42339"/>
    <cellStyle name="Normal 4 3 3 4" xfId="42340"/>
    <cellStyle name="Normal 4 3 3 4 2" xfId="42341"/>
    <cellStyle name="Normal 4 3 3 4 2 2" xfId="42342"/>
    <cellStyle name="Normal 4 3 3 4 3" xfId="42343"/>
    <cellStyle name="Normal 4 3 3 5" xfId="42344"/>
    <cellStyle name="Normal 4 3 3 5 2" xfId="42345"/>
    <cellStyle name="Normal 4 3 3 6" xfId="42346"/>
    <cellStyle name="Normal 4 3 4" xfId="42347"/>
    <cellStyle name="Normal 4 3 4 2" xfId="42348"/>
    <cellStyle name="Normal 4 3 4 2 2" xfId="42349"/>
    <cellStyle name="Normal 4 3 4 2 2 2" xfId="42350"/>
    <cellStyle name="Normal 4 3 4 2 2 2 2" xfId="42351"/>
    <cellStyle name="Normal 4 3 4 2 2 3" xfId="42352"/>
    <cellStyle name="Normal 4 3 4 2 3" xfId="42353"/>
    <cellStyle name="Normal 4 3 4 2 3 2" xfId="42354"/>
    <cellStyle name="Normal 4 3 4 2 4" xfId="42355"/>
    <cellStyle name="Normal 4 3 4 3" xfId="42356"/>
    <cellStyle name="Normal 4 3 4 3 2" xfId="42357"/>
    <cellStyle name="Normal 4 3 4 3 2 2" xfId="42358"/>
    <cellStyle name="Normal 4 3 4 3 3" xfId="42359"/>
    <cellStyle name="Normal 4 3 4 4" xfId="42360"/>
    <cellStyle name="Normal 4 3 4 4 2" xfId="42361"/>
    <cellStyle name="Normal 4 3 4 5" xfId="42362"/>
    <cellStyle name="Normal 4 3 5" xfId="42363"/>
    <cellStyle name="Normal 4 3 5 2" xfId="42364"/>
    <cellStyle name="Normal 4 3 5 2 2" xfId="42365"/>
    <cellStyle name="Normal 4 3 5 2 2 2" xfId="42366"/>
    <cellStyle name="Normal 4 3 5 2 3" xfId="42367"/>
    <cellStyle name="Normal 4 3 5 3" xfId="42368"/>
    <cellStyle name="Normal 4 3 5 3 2" xfId="42369"/>
    <cellStyle name="Normal 4 3 5 4" xfId="42370"/>
    <cellStyle name="Normal 4 3 6" xfId="42371"/>
    <cellStyle name="Normal 4 3 6 2" xfId="42372"/>
    <cellStyle name="Normal 4 3 6 2 2" xfId="42373"/>
    <cellStyle name="Normal 4 3 6 3" xfId="42374"/>
    <cellStyle name="Normal 4 3 7" xfId="42375"/>
    <cellStyle name="Normal 4 3 7 2" xfId="42376"/>
    <cellStyle name="Normal 4 3 8" xfId="42377"/>
    <cellStyle name="Normal 4 4" xfId="42378"/>
    <cellStyle name="Normal 4 4 2" xfId="42379"/>
    <cellStyle name="Normal 4 4 2 2" xfId="42380"/>
    <cellStyle name="Normal 4 4 2 2 2" xfId="42381"/>
    <cellStyle name="Normal 4 4 2 2 2 2" xfId="42382"/>
    <cellStyle name="Normal 4 4 2 2 2 2 2" xfId="42383"/>
    <cellStyle name="Normal 4 4 2 2 2 2 2 2" xfId="42384"/>
    <cellStyle name="Normal 4 4 2 2 2 2 3" xfId="42385"/>
    <cellStyle name="Normal 4 4 2 2 2 3" xfId="42386"/>
    <cellStyle name="Normal 4 4 2 2 2 3 2" xfId="42387"/>
    <cellStyle name="Normal 4 4 2 2 2 4" xfId="42388"/>
    <cellStyle name="Normal 4 4 2 2 3" xfId="42389"/>
    <cellStyle name="Normal 4 4 2 2 3 2" xfId="42390"/>
    <cellStyle name="Normal 4 4 2 2 3 2 2" xfId="42391"/>
    <cellStyle name="Normal 4 4 2 2 3 3" xfId="42392"/>
    <cellStyle name="Normal 4 4 2 2 4" xfId="42393"/>
    <cellStyle name="Normal 4 4 2 2 4 2" xfId="42394"/>
    <cellStyle name="Normal 4 4 2 2 5" xfId="42395"/>
    <cellStyle name="Normal 4 4 2 3" xfId="42396"/>
    <cellStyle name="Normal 4 4 2 3 2" xfId="42397"/>
    <cellStyle name="Normal 4 4 2 3 2 2" xfId="42398"/>
    <cellStyle name="Normal 4 4 2 3 2 2 2" xfId="42399"/>
    <cellStyle name="Normal 4 4 2 3 2 3" xfId="42400"/>
    <cellStyle name="Normal 4 4 2 3 3" xfId="42401"/>
    <cellStyle name="Normal 4 4 2 3 3 2" xfId="42402"/>
    <cellStyle name="Normal 4 4 2 3 4" xfId="42403"/>
    <cellStyle name="Normal 4 4 2 4" xfId="42404"/>
    <cellStyle name="Normal 4 4 2 4 2" xfId="42405"/>
    <cellStyle name="Normal 4 4 2 4 2 2" xfId="42406"/>
    <cellStyle name="Normal 4 4 2 4 3" xfId="42407"/>
    <cellStyle name="Normal 4 4 2 5" xfId="42408"/>
    <cellStyle name="Normal 4 4 2 5 2" xfId="42409"/>
    <cellStyle name="Normal 4 4 2 6" xfId="42410"/>
    <cellStyle name="Normal 4 4 3" xfId="42411"/>
    <cellStyle name="Normal 4 4 3 2" xfId="42412"/>
    <cellStyle name="Normal 4 4 3 2 2" xfId="42413"/>
    <cellStyle name="Normal 4 4 3 2 2 2" xfId="42414"/>
    <cellStyle name="Normal 4 4 3 2 2 2 2" xfId="42415"/>
    <cellStyle name="Normal 4 4 3 2 2 3" xfId="42416"/>
    <cellStyle name="Normal 4 4 3 2 3" xfId="42417"/>
    <cellStyle name="Normal 4 4 3 2 3 2" xfId="42418"/>
    <cellStyle name="Normal 4 4 3 2 4" xfId="42419"/>
    <cellStyle name="Normal 4 4 3 3" xfId="42420"/>
    <cellStyle name="Normal 4 4 3 3 2" xfId="42421"/>
    <cellStyle name="Normal 4 4 3 3 2 2" xfId="42422"/>
    <cellStyle name="Normal 4 4 3 3 3" xfId="42423"/>
    <cellStyle name="Normal 4 4 3 4" xfId="42424"/>
    <cellStyle name="Normal 4 4 3 4 2" xfId="42425"/>
    <cellStyle name="Normal 4 4 3 5" xfId="42426"/>
    <cellStyle name="Normal 4 4 4" xfId="42427"/>
    <cellStyle name="Normal 4 4 4 2" xfId="42428"/>
    <cellStyle name="Normal 4 4 4 2 2" xfId="42429"/>
    <cellStyle name="Normal 4 4 4 2 2 2" xfId="42430"/>
    <cellStyle name="Normal 4 4 4 2 3" xfId="42431"/>
    <cellStyle name="Normal 4 4 4 3" xfId="42432"/>
    <cellStyle name="Normal 4 4 4 3 2" xfId="42433"/>
    <cellStyle name="Normal 4 4 4 4" xfId="42434"/>
    <cellStyle name="Normal 4 4 5" xfId="42435"/>
    <cellStyle name="Normal 4 4 5 2" xfId="42436"/>
    <cellStyle name="Normal 4 4 5 2 2" xfId="42437"/>
    <cellStyle name="Normal 4 4 5 3" xfId="42438"/>
    <cellStyle name="Normal 4 4 6" xfId="42439"/>
    <cellStyle name="Normal 4 4 6 2" xfId="42440"/>
    <cellStyle name="Normal 4 4 7" xfId="42441"/>
    <cellStyle name="Normal 4 5" xfId="42442"/>
    <cellStyle name="Normal 4 5 2" xfId="42443"/>
    <cellStyle name="Normal 4 5 2 2" xfId="42444"/>
    <cellStyle name="Normal 4 5 2 2 2" xfId="42445"/>
    <cellStyle name="Normal 4 5 2 2 2 2" xfId="42446"/>
    <cellStyle name="Normal 4 5 2 2 2 2 2" xfId="42447"/>
    <cellStyle name="Normal 4 5 2 2 2 3" xfId="42448"/>
    <cellStyle name="Normal 4 5 2 2 3" xfId="42449"/>
    <cellStyle name="Normal 4 5 2 2 3 2" xfId="42450"/>
    <cellStyle name="Normal 4 5 2 2 4" xfId="42451"/>
    <cellStyle name="Normal 4 5 2 3" xfId="42452"/>
    <cellStyle name="Normal 4 5 2 3 2" xfId="42453"/>
    <cellStyle name="Normal 4 5 2 3 2 2" xfId="42454"/>
    <cellStyle name="Normal 4 5 2 3 3" xfId="42455"/>
    <cellStyle name="Normal 4 5 2 4" xfId="42456"/>
    <cellStyle name="Normal 4 5 2 4 2" xfId="42457"/>
    <cellStyle name="Normal 4 5 2 5" xfId="42458"/>
    <cellStyle name="Normal 4 5 3" xfId="42459"/>
    <cellStyle name="Normal 4 5 3 2" xfId="42460"/>
    <cellStyle name="Normal 4 5 3 2 2" xfId="42461"/>
    <cellStyle name="Normal 4 5 3 2 2 2" xfId="42462"/>
    <cellStyle name="Normal 4 5 3 2 3" xfId="42463"/>
    <cellStyle name="Normal 4 5 3 3" xfId="42464"/>
    <cellStyle name="Normal 4 5 3 3 2" xfId="42465"/>
    <cellStyle name="Normal 4 5 3 4" xfId="42466"/>
    <cellStyle name="Normal 4 5 4" xfId="42467"/>
    <cellStyle name="Normal 4 5 4 2" xfId="42468"/>
    <cellStyle name="Normal 4 5 4 2 2" xfId="42469"/>
    <cellStyle name="Normal 4 5 4 3" xfId="42470"/>
    <cellStyle name="Normal 4 5 5" xfId="42471"/>
    <cellStyle name="Normal 4 5 5 2" xfId="42472"/>
    <cellStyle name="Normal 4 5 6" xfId="42473"/>
    <cellStyle name="Normal 4 6" xfId="42474"/>
    <cellStyle name="Normal 4 6 2" xfId="42475"/>
    <cellStyle name="Normal 4 6 2 2" xfId="42476"/>
    <cellStyle name="Normal 4 6 2 2 2" xfId="42477"/>
    <cellStyle name="Normal 4 6 2 2 2 2" xfId="42478"/>
    <cellStyle name="Normal 4 6 2 2 3" xfId="42479"/>
    <cellStyle name="Normal 4 6 2 3" xfId="42480"/>
    <cellStyle name="Normal 4 6 2 3 2" xfId="42481"/>
    <cellStyle name="Normal 4 6 2 4" xfId="42482"/>
    <cellStyle name="Normal 4 6 3" xfId="42483"/>
    <cellStyle name="Normal 4 6 3 2" xfId="42484"/>
    <cellStyle name="Normal 4 6 3 2 2" xfId="42485"/>
    <cellStyle name="Normal 4 6 3 3" xfId="42486"/>
    <cellStyle name="Normal 4 6 4" xfId="42487"/>
    <cellStyle name="Normal 4 6 4 2" xfId="42488"/>
    <cellStyle name="Normal 4 6 5" xfId="42489"/>
    <cellStyle name="Normal 4 7" xfId="42490"/>
    <cellStyle name="Normal 4 7 2" xfId="42491"/>
    <cellStyle name="Normal 4 7 2 2" xfId="42492"/>
    <cellStyle name="Normal 4 7 2 2 2" xfId="42493"/>
    <cellStyle name="Normal 4 7 2 3" xfId="42494"/>
    <cellStyle name="Normal 4 7 3" xfId="42495"/>
    <cellStyle name="Normal 4 7 3 2" xfId="42496"/>
    <cellStyle name="Normal 4 7 4" xfId="42497"/>
    <cellStyle name="Normal 4 8" xfId="42498"/>
    <cellStyle name="Normal 4 8 2" xfId="42499"/>
    <cellStyle name="Normal 4 8 2 2" xfId="42500"/>
    <cellStyle name="Normal 4 8 3" xfId="42501"/>
    <cellStyle name="Normal 4 9" xfId="42502"/>
    <cellStyle name="Normal 4 9 2" xfId="42503"/>
    <cellStyle name="Normal 5" xfId="42504"/>
    <cellStyle name="Normal 5 10" xfId="42505"/>
    <cellStyle name="Normal 5 2" xfId="42506"/>
    <cellStyle name="Normal 5 2 2" xfId="42507"/>
    <cellStyle name="Normal 5 2 2 2" xfId="42508"/>
    <cellStyle name="Normal 5 2 2 2 2" xfId="42509"/>
    <cellStyle name="Normal 5 2 2 2 2 2" xfId="42510"/>
    <cellStyle name="Normal 5 2 2 2 2 2 2" xfId="42511"/>
    <cellStyle name="Normal 5 2 2 2 2 2 2 2" xfId="42512"/>
    <cellStyle name="Normal 5 2 2 2 2 2 2 2 2" xfId="42513"/>
    <cellStyle name="Normal 5 2 2 2 2 2 2 2 2 2" xfId="42514"/>
    <cellStyle name="Normal 5 2 2 2 2 2 2 2 3" xfId="42515"/>
    <cellStyle name="Normal 5 2 2 2 2 2 2 3" xfId="42516"/>
    <cellStyle name="Normal 5 2 2 2 2 2 2 3 2" xfId="42517"/>
    <cellStyle name="Normal 5 2 2 2 2 2 2 4" xfId="42518"/>
    <cellStyle name="Normal 5 2 2 2 2 2 3" xfId="42519"/>
    <cellStyle name="Normal 5 2 2 2 2 2 3 2" xfId="42520"/>
    <cellStyle name="Normal 5 2 2 2 2 2 3 2 2" xfId="42521"/>
    <cellStyle name="Normal 5 2 2 2 2 2 3 3" xfId="42522"/>
    <cellStyle name="Normal 5 2 2 2 2 2 4" xfId="42523"/>
    <cellStyle name="Normal 5 2 2 2 2 2 4 2" xfId="42524"/>
    <cellStyle name="Normal 5 2 2 2 2 2 5" xfId="42525"/>
    <cellStyle name="Normal 5 2 2 2 2 3" xfId="42526"/>
    <cellStyle name="Normal 5 2 2 2 2 3 2" xfId="42527"/>
    <cellStyle name="Normal 5 2 2 2 2 3 2 2" xfId="42528"/>
    <cellStyle name="Normal 5 2 2 2 2 3 2 2 2" xfId="42529"/>
    <cellStyle name="Normal 5 2 2 2 2 3 2 3" xfId="42530"/>
    <cellStyle name="Normal 5 2 2 2 2 3 3" xfId="42531"/>
    <cellStyle name="Normal 5 2 2 2 2 3 3 2" xfId="42532"/>
    <cellStyle name="Normal 5 2 2 2 2 3 4" xfId="42533"/>
    <cellStyle name="Normal 5 2 2 2 2 4" xfId="42534"/>
    <cellStyle name="Normal 5 2 2 2 2 4 2" xfId="42535"/>
    <cellStyle name="Normal 5 2 2 2 2 4 2 2" xfId="42536"/>
    <cellStyle name="Normal 5 2 2 2 2 4 3" xfId="42537"/>
    <cellStyle name="Normal 5 2 2 2 2 5" xfId="42538"/>
    <cellStyle name="Normal 5 2 2 2 2 5 2" xfId="42539"/>
    <cellStyle name="Normal 5 2 2 2 2 6" xfId="42540"/>
    <cellStyle name="Normal 5 2 2 2 3" xfId="42541"/>
    <cellStyle name="Normal 5 2 2 2 3 2" xfId="42542"/>
    <cellStyle name="Normal 5 2 2 2 3 2 2" xfId="42543"/>
    <cellStyle name="Normal 5 2 2 2 3 2 2 2" xfId="42544"/>
    <cellStyle name="Normal 5 2 2 2 3 2 2 2 2" xfId="42545"/>
    <cellStyle name="Normal 5 2 2 2 3 2 2 3" xfId="42546"/>
    <cellStyle name="Normal 5 2 2 2 3 2 3" xfId="42547"/>
    <cellStyle name="Normal 5 2 2 2 3 2 3 2" xfId="42548"/>
    <cellStyle name="Normal 5 2 2 2 3 2 4" xfId="42549"/>
    <cellStyle name="Normal 5 2 2 2 3 3" xfId="42550"/>
    <cellStyle name="Normal 5 2 2 2 3 3 2" xfId="42551"/>
    <cellStyle name="Normal 5 2 2 2 3 3 2 2" xfId="42552"/>
    <cellStyle name="Normal 5 2 2 2 3 3 3" xfId="42553"/>
    <cellStyle name="Normal 5 2 2 2 3 4" xfId="42554"/>
    <cellStyle name="Normal 5 2 2 2 3 4 2" xfId="42555"/>
    <cellStyle name="Normal 5 2 2 2 3 5" xfId="42556"/>
    <cellStyle name="Normal 5 2 2 2 4" xfId="42557"/>
    <cellStyle name="Normal 5 2 2 2 4 2" xfId="42558"/>
    <cellStyle name="Normal 5 2 2 2 4 2 2" xfId="42559"/>
    <cellStyle name="Normal 5 2 2 2 4 2 2 2" xfId="42560"/>
    <cellStyle name="Normal 5 2 2 2 4 2 3" xfId="42561"/>
    <cellStyle name="Normal 5 2 2 2 4 3" xfId="42562"/>
    <cellStyle name="Normal 5 2 2 2 4 3 2" xfId="42563"/>
    <cellStyle name="Normal 5 2 2 2 4 4" xfId="42564"/>
    <cellStyle name="Normal 5 2 2 2 5" xfId="42565"/>
    <cellStyle name="Normal 5 2 2 2 5 2" xfId="42566"/>
    <cellStyle name="Normal 5 2 2 2 5 2 2" xfId="42567"/>
    <cellStyle name="Normal 5 2 2 2 5 3" xfId="42568"/>
    <cellStyle name="Normal 5 2 2 2 6" xfId="42569"/>
    <cellStyle name="Normal 5 2 2 2 6 2" xfId="42570"/>
    <cellStyle name="Normal 5 2 2 2 7" xfId="42571"/>
    <cellStyle name="Normal 5 2 2 3" xfId="42572"/>
    <cellStyle name="Normal 5 2 2 3 2" xfId="42573"/>
    <cellStyle name="Normal 5 2 2 3 2 2" xfId="42574"/>
    <cellStyle name="Normal 5 2 2 3 2 2 2" xfId="42575"/>
    <cellStyle name="Normal 5 2 2 3 2 2 2 2" xfId="42576"/>
    <cellStyle name="Normal 5 2 2 3 2 2 2 2 2" xfId="42577"/>
    <cellStyle name="Normal 5 2 2 3 2 2 2 3" xfId="42578"/>
    <cellStyle name="Normal 5 2 2 3 2 2 3" xfId="42579"/>
    <cellStyle name="Normal 5 2 2 3 2 2 3 2" xfId="42580"/>
    <cellStyle name="Normal 5 2 2 3 2 2 4" xfId="42581"/>
    <cellStyle name="Normal 5 2 2 3 2 3" xfId="42582"/>
    <cellStyle name="Normal 5 2 2 3 2 3 2" xfId="42583"/>
    <cellStyle name="Normal 5 2 2 3 2 3 2 2" xfId="42584"/>
    <cellStyle name="Normal 5 2 2 3 2 3 3" xfId="42585"/>
    <cellStyle name="Normal 5 2 2 3 2 4" xfId="42586"/>
    <cellStyle name="Normal 5 2 2 3 2 4 2" xfId="42587"/>
    <cellStyle name="Normal 5 2 2 3 2 5" xfId="42588"/>
    <cellStyle name="Normal 5 2 2 3 3" xfId="42589"/>
    <cellStyle name="Normal 5 2 2 3 3 2" xfId="42590"/>
    <cellStyle name="Normal 5 2 2 3 3 2 2" xfId="42591"/>
    <cellStyle name="Normal 5 2 2 3 3 2 2 2" xfId="42592"/>
    <cellStyle name="Normal 5 2 2 3 3 2 3" xfId="42593"/>
    <cellStyle name="Normal 5 2 2 3 3 3" xfId="42594"/>
    <cellStyle name="Normal 5 2 2 3 3 3 2" xfId="42595"/>
    <cellStyle name="Normal 5 2 2 3 3 4" xfId="42596"/>
    <cellStyle name="Normal 5 2 2 3 4" xfId="42597"/>
    <cellStyle name="Normal 5 2 2 3 4 2" xfId="42598"/>
    <cellStyle name="Normal 5 2 2 3 4 2 2" xfId="42599"/>
    <cellStyle name="Normal 5 2 2 3 4 3" xfId="42600"/>
    <cellStyle name="Normal 5 2 2 3 5" xfId="42601"/>
    <cellStyle name="Normal 5 2 2 3 5 2" xfId="42602"/>
    <cellStyle name="Normal 5 2 2 3 6" xfId="42603"/>
    <cellStyle name="Normal 5 2 2 4" xfId="42604"/>
    <cellStyle name="Normal 5 2 2 4 2" xfId="42605"/>
    <cellStyle name="Normal 5 2 2 4 2 2" xfId="42606"/>
    <cellStyle name="Normal 5 2 2 4 2 2 2" xfId="42607"/>
    <cellStyle name="Normal 5 2 2 4 2 2 2 2" xfId="42608"/>
    <cellStyle name="Normal 5 2 2 4 2 2 3" xfId="42609"/>
    <cellStyle name="Normal 5 2 2 4 2 3" xfId="42610"/>
    <cellStyle name="Normal 5 2 2 4 2 3 2" xfId="42611"/>
    <cellStyle name="Normal 5 2 2 4 2 4" xfId="42612"/>
    <cellStyle name="Normal 5 2 2 4 3" xfId="42613"/>
    <cellStyle name="Normal 5 2 2 4 3 2" xfId="42614"/>
    <cellStyle name="Normal 5 2 2 4 3 2 2" xfId="42615"/>
    <cellStyle name="Normal 5 2 2 4 3 3" xfId="42616"/>
    <cellStyle name="Normal 5 2 2 4 4" xfId="42617"/>
    <cellStyle name="Normal 5 2 2 4 4 2" xfId="42618"/>
    <cellStyle name="Normal 5 2 2 4 5" xfId="42619"/>
    <cellStyle name="Normal 5 2 2 5" xfId="42620"/>
    <cellStyle name="Normal 5 2 2 5 2" xfId="42621"/>
    <cellStyle name="Normal 5 2 2 5 2 2" xfId="42622"/>
    <cellStyle name="Normal 5 2 2 5 2 2 2" xfId="42623"/>
    <cellStyle name="Normal 5 2 2 5 2 3" xfId="42624"/>
    <cellStyle name="Normal 5 2 2 5 3" xfId="42625"/>
    <cellStyle name="Normal 5 2 2 5 3 2" xfId="42626"/>
    <cellStyle name="Normal 5 2 2 5 4" xfId="42627"/>
    <cellStyle name="Normal 5 2 2 6" xfId="42628"/>
    <cellStyle name="Normal 5 2 2 6 2" xfId="42629"/>
    <cellStyle name="Normal 5 2 2 6 2 2" xfId="42630"/>
    <cellStyle name="Normal 5 2 2 6 3" xfId="42631"/>
    <cellStyle name="Normal 5 2 2 7" xfId="42632"/>
    <cellStyle name="Normal 5 2 2 7 2" xfId="42633"/>
    <cellStyle name="Normal 5 2 2 8" xfId="42634"/>
    <cellStyle name="Normal 5 2 3" xfId="42635"/>
    <cellStyle name="Normal 5 2 3 2" xfId="42636"/>
    <cellStyle name="Normal 5 2 3 2 2" xfId="42637"/>
    <cellStyle name="Normal 5 2 3 2 2 2" xfId="42638"/>
    <cellStyle name="Normal 5 2 3 2 2 2 2" xfId="42639"/>
    <cellStyle name="Normal 5 2 3 2 2 2 2 2" xfId="42640"/>
    <cellStyle name="Normal 5 2 3 2 2 2 2 2 2" xfId="42641"/>
    <cellStyle name="Normal 5 2 3 2 2 2 2 3" xfId="42642"/>
    <cellStyle name="Normal 5 2 3 2 2 2 3" xfId="42643"/>
    <cellStyle name="Normal 5 2 3 2 2 2 3 2" xfId="42644"/>
    <cellStyle name="Normal 5 2 3 2 2 2 4" xfId="42645"/>
    <cellStyle name="Normal 5 2 3 2 2 3" xfId="42646"/>
    <cellStyle name="Normal 5 2 3 2 2 3 2" xfId="42647"/>
    <cellStyle name="Normal 5 2 3 2 2 3 2 2" xfId="42648"/>
    <cellStyle name="Normal 5 2 3 2 2 3 3" xfId="42649"/>
    <cellStyle name="Normal 5 2 3 2 2 4" xfId="42650"/>
    <cellStyle name="Normal 5 2 3 2 2 4 2" xfId="42651"/>
    <cellStyle name="Normal 5 2 3 2 2 5" xfId="42652"/>
    <cellStyle name="Normal 5 2 3 2 3" xfId="42653"/>
    <cellStyle name="Normal 5 2 3 2 3 2" xfId="42654"/>
    <cellStyle name="Normal 5 2 3 2 3 2 2" xfId="42655"/>
    <cellStyle name="Normal 5 2 3 2 3 2 2 2" xfId="42656"/>
    <cellStyle name="Normal 5 2 3 2 3 2 3" xfId="42657"/>
    <cellStyle name="Normal 5 2 3 2 3 3" xfId="42658"/>
    <cellStyle name="Normal 5 2 3 2 3 3 2" xfId="42659"/>
    <cellStyle name="Normal 5 2 3 2 3 4" xfId="42660"/>
    <cellStyle name="Normal 5 2 3 2 4" xfId="42661"/>
    <cellStyle name="Normal 5 2 3 2 4 2" xfId="42662"/>
    <cellStyle name="Normal 5 2 3 2 4 2 2" xfId="42663"/>
    <cellStyle name="Normal 5 2 3 2 4 3" xfId="42664"/>
    <cellStyle name="Normal 5 2 3 2 5" xfId="42665"/>
    <cellStyle name="Normal 5 2 3 2 5 2" xfId="42666"/>
    <cellStyle name="Normal 5 2 3 2 6" xfId="42667"/>
    <cellStyle name="Normal 5 2 3 3" xfId="42668"/>
    <cellStyle name="Normal 5 2 3 3 2" xfId="42669"/>
    <cellStyle name="Normal 5 2 3 3 2 2" xfId="42670"/>
    <cellStyle name="Normal 5 2 3 3 2 2 2" xfId="42671"/>
    <cellStyle name="Normal 5 2 3 3 2 2 2 2" xfId="42672"/>
    <cellStyle name="Normal 5 2 3 3 2 2 3" xfId="42673"/>
    <cellStyle name="Normal 5 2 3 3 2 3" xfId="42674"/>
    <cellStyle name="Normal 5 2 3 3 2 3 2" xfId="42675"/>
    <cellStyle name="Normal 5 2 3 3 2 4" xfId="42676"/>
    <cellStyle name="Normal 5 2 3 3 3" xfId="42677"/>
    <cellStyle name="Normal 5 2 3 3 3 2" xfId="42678"/>
    <cellStyle name="Normal 5 2 3 3 3 2 2" xfId="42679"/>
    <cellStyle name="Normal 5 2 3 3 3 3" xfId="42680"/>
    <cellStyle name="Normal 5 2 3 3 4" xfId="42681"/>
    <cellStyle name="Normal 5 2 3 3 4 2" xfId="42682"/>
    <cellStyle name="Normal 5 2 3 3 5" xfId="42683"/>
    <cellStyle name="Normal 5 2 3 4" xfId="42684"/>
    <cellStyle name="Normal 5 2 3 4 2" xfId="42685"/>
    <cellStyle name="Normal 5 2 3 4 2 2" xfId="42686"/>
    <cellStyle name="Normal 5 2 3 4 2 2 2" xfId="42687"/>
    <cellStyle name="Normal 5 2 3 4 2 3" xfId="42688"/>
    <cellStyle name="Normal 5 2 3 4 3" xfId="42689"/>
    <cellStyle name="Normal 5 2 3 4 3 2" xfId="42690"/>
    <cellStyle name="Normal 5 2 3 4 4" xfId="42691"/>
    <cellStyle name="Normal 5 2 3 5" xfId="42692"/>
    <cellStyle name="Normal 5 2 3 5 2" xfId="42693"/>
    <cellStyle name="Normal 5 2 3 5 2 2" xfId="42694"/>
    <cellStyle name="Normal 5 2 3 5 3" xfId="42695"/>
    <cellStyle name="Normal 5 2 3 6" xfId="42696"/>
    <cellStyle name="Normal 5 2 3 6 2" xfId="42697"/>
    <cellStyle name="Normal 5 2 3 7" xfId="42698"/>
    <cellStyle name="Normal 5 2 4" xfId="42699"/>
    <cellStyle name="Normal 5 2 4 2" xfId="42700"/>
    <cellStyle name="Normal 5 2 4 2 2" xfId="42701"/>
    <cellStyle name="Normal 5 2 4 2 2 2" xfId="42702"/>
    <cellStyle name="Normal 5 2 4 2 2 2 2" xfId="42703"/>
    <cellStyle name="Normal 5 2 4 2 2 2 2 2" xfId="42704"/>
    <cellStyle name="Normal 5 2 4 2 2 2 3" xfId="42705"/>
    <cellStyle name="Normal 5 2 4 2 2 3" xfId="42706"/>
    <cellStyle name="Normal 5 2 4 2 2 3 2" xfId="42707"/>
    <cellStyle name="Normal 5 2 4 2 2 4" xfId="42708"/>
    <cellStyle name="Normal 5 2 4 2 3" xfId="42709"/>
    <cellStyle name="Normal 5 2 4 2 3 2" xfId="42710"/>
    <cellStyle name="Normal 5 2 4 2 3 2 2" xfId="42711"/>
    <cellStyle name="Normal 5 2 4 2 3 3" xfId="42712"/>
    <cellStyle name="Normal 5 2 4 2 4" xfId="42713"/>
    <cellStyle name="Normal 5 2 4 2 4 2" xfId="42714"/>
    <cellStyle name="Normal 5 2 4 2 5" xfId="42715"/>
    <cellStyle name="Normal 5 2 4 3" xfId="42716"/>
    <cellStyle name="Normal 5 2 4 3 2" xfId="42717"/>
    <cellStyle name="Normal 5 2 4 3 2 2" xfId="42718"/>
    <cellStyle name="Normal 5 2 4 3 2 2 2" xfId="42719"/>
    <cellStyle name="Normal 5 2 4 3 2 3" xfId="42720"/>
    <cellStyle name="Normal 5 2 4 3 3" xfId="42721"/>
    <cellStyle name="Normal 5 2 4 3 3 2" xfId="42722"/>
    <cellStyle name="Normal 5 2 4 3 4" xfId="42723"/>
    <cellStyle name="Normal 5 2 4 4" xfId="42724"/>
    <cellStyle name="Normal 5 2 4 4 2" xfId="42725"/>
    <cellStyle name="Normal 5 2 4 4 2 2" xfId="42726"/>
    <cellStyle name="Normal 5 2 4 4 3" xfId="42727"/>
    <cellStyle name="Normal 5 2 4 5" xfId="42728"/>
    <cellStyle name="Normal 5 2 4 5 2" xfId="42729"/>
    <cellStyle name="Normal 5 2 4 6" xfId="42730"/>
    <cellStyle name="Normal 5 2 5" xfId="42731"/>
    <cellStyle name="Normal 5 2 5 2" xfId="42732"/>
    <cellStyle name="Normal 5 2 5 2 2" xfId="42733"/>
    <cellStyle name="Normal 5 2 5 2 2 2" xfId="42734"/>
    <cellStyle name="Normal 5 2 5 2 2 2 2" xfId="42735"/>
    <cellStyle name="Normal 5 2 5 2 2 3" xfId="42736"/>
    <cellStyle name="Normal 5 2 5 2 3" xfId="42737"/>
    <cellStyle name="Normal 5 2 5 2 3 2" xfId="42738"/>
    <cellStyle name="Normal 5 2 5 2 4" xfId="42739"/>
    <cellStyle name="Normal 5 2 5 3" xfId="42740"/>
    <cellStyle name="Normal 5 2 5 3 2" xfId="42741"/>
    <cellStyle name="Normal 5 2 5 3 2 2" xfId="42742"/>
    <cellStyle name="Normal 5 2 5 3 3" xfId="42743"/>
    <cellStyle name="Normal 5 2 5 4" xfId="42744"/>
    <cellStyle name="Normal 5 2 5 4 2" xfId="42745"/>
    <cellStyle name="Normal 5 2 5 5" xfId="42746"/>
    <cellStyle name="Normal 5 2 6" xfId="42747"/>
    <cellStyle name="Normal 5 2 6 2" xfId="42748"/>
    <cellStyle name="Normal 5 2 6 2 2" xfId="42749"/>
    <cellStyle name="Normal 5 2 6 2 2 2" xfId="42750"/>
    <cellStyle name="Normal 5 2 6 2 3" xfId="42751"/>
    <cellStyle name="Normal 5 2 6 3" xfId="42752"/>
    <cellStyle name="Normal 5 2 6 3 2" xfId="42753"/>
    <cellStyle name="Normal 5 2 6 4" xfId="42754"/>
    <cellStyle name="Normal 5 2 7" xfId="42755"/>
    <cellStyle name="Normal 5 2 7 2" xfId="42756"/>
    <cellStyle name="Normal 5 2 7 2 2" xfId="42757"/>
    <cellStyle name="Normal 5 2 7 3" xfId="42758"/>
    <cellStyle name="Normal 5 2 8" xfId="42759"/>
    <cellStyle name="Normal 5 2 8 2" xfId="42760"/>
    <cellStyle name="Normal 5 2 9" xfId="42761"/>
    <cellStyle name="Normal 5 3" xfId="42762"/>
    <cellStyle name="Normal 5 3 2" xfId="42763"/>
    <cellStyle name="Normal 5 3 2 2" xfId="42764"/>
    <cellStyle name="Normal 5 3 2 2 2" xfId="42765"/>
    <cellStyle name="Normal 5 3 2 2 2 2" xfId="42766"/>
    <cellStyle name="Normal 5 3 2 2 2 2 2" xfId="42767"/>
    <cellStyle name="Normal 5 3 2 2 2 2 2 2" xfId="42768"/>
    <cellStyle name="Normal 5 3 2 2 2 2 2 2 2" xfId="42769"/>
    <cellStyle name="Normal 5 3 2 2 2 2 2 3" xfId="42770"/>
    <cellStyle name="Normal 5 3 2 2 2 2 3" xfId="42771"/>
    <cellStyle name="Normal 5 3 2 2 2 2 3 2" xfId="42772"/>
    <cellStyle name="Normal 5 3 2 2 2 2 4" xfId="42773"/>
    <cellStyle name="Normal 5 3 2 2 2 3" xfId="42774"/>
    <cellStyle name="Normal 5 3 2 2 2 3 2" xfId="42775"/>
    <cellStyle name="Normal 5 3 2 2 2 3 2 2" xfId="42776"/>
    <cellStyle name="Normal 5 3 2 2 2 3 3" xfId="42777"/>
    <cellStyle name="Normal 5 3 2 2 2 4" xfId="42778"/>
    <cellStyle name="Normal 5 3 2 2 2 4 2" xfId="42779"/>
    <cellStyle name="Normal 5 3 2 2 2 5" xfId="42780"/>
    <cellStyle name="Normal 5 3 2 2 3" xfId="42781"/>
    <cellStyle name="Normal 5 3 2 2 3 2" xfId="42782"/>
    <cellStyle name="Normal 5 3 2 2 3 2 2" xfId="42783"/>
    <cellStyle name="Normal 5 3 2 2 3 2 2 2" xfId="42784"/>
    <cellStyle name="Normal 5 3 2 2 3 2 3" xfId="42785"/>
    <cellStyle name="Normal 5 3 2 2 3 3" xfId="42786"/>
    <cellStyle name="Normal 5 3 2 2 3 3 2" xfId="42787"/>
    <cellStyle name="Normal 5 3 2 2 3 4" xfId="42788"/>
    <cellStyle name="Normal 5 3 2 2 4" xfId="42789"/>
    <cellStyle name="Normal 5 3 2 2 4 2" xfId="42790"/>
    <cellStyle name="Normal 5 3 2 2 4 2 2" xfId="42791"/>
    <cellStyle name="Normal 5 3 2 2 4 3" xfId="42792"/>
    <cellStyle name="Normal 5 3 2 2 5" xfId="42793"/>
    <cellStyle name="Normal 5 3 2 2 5 2" xfId="42794"/>
    <cellStyle name="Normal 5 3 2 2 6" xfId="42795"/>
    <cellStyle name="Normal 5 3 2 3" xfId="42796"/>
    <cellStyle name="Normal 5 3 2 3 2" xfId="42797"/>
    <cellStyle name="Normal 5 3 2 3 2 2" xfId="42798"/>
    <cellStyle name="Normal 5 3 2 3 2 2 2" xfId="42799"/>
    <cellStyle name="Normal 5 3 2 3 2 2 2 2" xfId="42800"/>
    <cellStyle name="Normal 5 3 2 3 2 2 3" xfId="42801"/>
    <cellStyle name="Normal 5 3 2 3 2 3" xfId="42802"/>
    <cellStyle name="Normal 5 3 2 3 2 3 2" xfId="42803"/>
    <cellStyle name="Normal 5 3 2 3 2 4" xfId="42804"/>
    <cellStyle name="Normal 5 3 2 3 3" xfId="42805"/>
    <cellStyle name="Normal 5 3 2 3 3 2" xfId="42806"/>
    <cellStyle name="Normal 5 3 2 3 3 2 2" xfId="42807"/>
    <cellStyle name="Normal 5 3 2 3 3 3" xfId="42808"/>
    <cellStyle name="Normal 5 3 2 3 4" xfId="42809"/>
    <cellStyle name="Normal 5 3 2 3 4 2" xfId="42810"/>
    <cellStyle name="Normal 5 3 2 3 5" xfId="42811"/>
    <cellStyle name="Normal 5 3 2 4" xfId="42812"/>
    <cellStyle name="Normal 5 3 2 4 2" xfId="42813"/>
    <cellStyle name="Normal 5 3 2 4 2 2" xfId="42814"/>
    <cellStyle name="Normal 5 3 2 4 2 2 2" xfId="42815"/>
    <cellStyle name="Normal 5 3 2 4 2 3" xfId="42816"/>
    <cellStyle name="Normal 5 3 2 4 3" xfId="42817"/>
    <cellStyle name="Normal 5 3 2 4 3 2" xfId="42818"/>
    <cellStyle name="Normal 5 3 2 4 4" xfId="42819"/>
    <cellStyle name="Normal 5 3 2 5" xfId="42820"/>
    <cellStyle name="Normal 5 3 2 5 2" xfId="42821"/>
    <cellStyle name="Normal 5 3 2 5 2 2" xfId="42822"/>
    <cellStyle name="Normal 5 3 2 5 3" xfId="42823"/>
    <cellStyle name="Normal 5 3 2 6" xfId="42824"/>
    <cellStyle name="Normal 5 3 2 6 2" xfId="42825"/>
    <cellStyle name="Normal 5 3 2 7" xfId="42826"/>
    <cellStyle name="Normal 5 3 3" xfId="42827"/>
    <cellStyle name="Normal 5 3 3 2" xfId="42828"/>
    <cellStyle name="Normal 5 3 3 2 2" xfId="42829"/>
    <cellStyle name="Normal 5 3 3 2 2 2" xfId="42830"/>
    <cellStyle name="Normal 5 3 3 2 2 2 2" xfId="42831"/>
    <cellStyle name="Normal 5 3 3 2 2 2 2 2" xfId="42832"/>
    <cellStyle name="Normal 5 3 3 2 2 2 3" xfId="42833"/>
    <cellStyle name="Normal 5 3 3 2 2 3" xfId="42834"/>
    <cellStyle name="Normal 5 3 3 2 2 3 2" xfId="42835"/>
    <cellStyle name="Normal 5 3 3 2 2 4" xfId="42836"/>
    <cellStyle name="Normal 5 3 3 2 3" xfId="42837"/>
    <cellStyle name="Normal 5 3 3 2 3 2" xfId="42838"/>
    <cellStyle name="Normal 5 3 3 2 3 2 2" xfId="42839"/>
    <cellStyle name="Normal 5 3 3 2 3 3" xfId="42840"/>
    <cellStyle name="Normal 5 3 3 2 4" xfId="42841"/>
    <cellStyle name="Normal 5 3 3 2 4 2" xfId="42842"/>
    <cellStyle name="Normal 5 3 3 2 5" xfId="42843"/>
    <cellStyle name="Normal 5 3 3 3" xfId="42844"/>
    <cellStyle name="Normal 5 3 3 3 2" xfId="42845"/>
    <cellStyle name="Normal 5 3 3 3 2 2" xfId="42846"/>
    <cellStyle name="Normal 5 3 3 3 2 2 2" xfId="42847"/>
    <cellStyle name="Normal 5 3 3 3 2 3" xfId="42848"/>
    <cellStyle name="Normal 5 3 3 3 3" xfId="42849"/>
    <cellStyle name="Normal 5 3 3 3 3 2" xfId="42850"/>
    <cellStyle name="Normal 5 3 3 3 4" xfId="42851"/>
    <cellStyle name="Normal 5 3 3 4" xfId="42852"/>
    <cellStyle name="Normal 5 3 3 4 2" xfId="42853"/>
    <cellStyle name="Normal 5 3 3 4 2 2" xfId="42854"/>
    <cellStyle name="Normal 5 3 3 4 3" xfId="42855"/>
    <cellStyle name="Normal 5 3 3 5" xfId="42856"/>
    <cellStyle name="Normal 5 3 3 5 2" xfId="42857"/>
    <cellStyle name="Normal 5 3 3 6" xfId="42858"/>
    <cellStyle name="Normal 5 3 4" xfId="42859"/>
    <cellStyle name="Normal 5 3 4 2" xfId="42860"/>
    <cellStyle name="Normal 5 3 4 2 2" xfId="42861"/>
    <cellStyle name="Normal 5 3 4 2 2 2" xfId="42862"/>
    <cellStyle name="Normal 5 3 4 2 2 2 2" xfId="42863"/>
    <cellStyle name="Normal 5 3 4 2 2 3" xfId="42864"/>
    <cellStyle name="Normal 5 3 4 2 3" xfId="42865"/>
    <cellStyle name="Normal 5 3 4 2 3 2" xfId="42866"/>
    <cellStyle name="Normal 5 3 4 2 4" xfId="42867"/>
    <cellStyle name="Normal 5 3 4 3" xfId="42868"/>
    <cellStyle name="Normal 5 3 4 3 2" xfId="42869"/>
    <cellStyle name="Normal 5 3 4 3 2 2" xfId="42870"/>
    <cellStyle name="Normal 5 3 4 3 3" xfId="42871"/>
    <cellStyle name="Normal 5 3 4 4" xfId="42872"/>
    <cellStyle name="Normal 5 3 4 4 2" xfId="42873"/>
    <cellStyle name="Normal 5 3 4 5" xfId="42874"/>
    <cellStyle name="Normal 5 3 5" xfId="42875"/>
    <cellStyle name="Normal 5 3 5 2" xfId="42876"/>
    <cellStyle name="Normal 5 3 5 2 2" xfId="42877"/>
    <cellStyle name="Normal 5 3 5 2 2 2" xfId="42878"/>
    <cellStyle name="Normal 5 3 5 2 3" xfId="42879"/>
    <cellStyle name="Normal 5 3 5 3" xfId="42880"/>
    <cellStyle name="Normal 5 3 5 3 2" xfId="42881"/>
    <cellStyle name="Normal 5 3 5 4" xfId="42882"/>
    <cellStyle name="Normal 5 3 6" xfId="42883"/>
    <cellStyle name="Normal 5 3 6 2" xfId="42884"/>
    <cellStyle name="Normal 5 3 6 2 2" xfId="42885"/>
    <cellStyle name="Normal 5 3 6 3" xfId="42886"/>
    <cellStyle name="Normal 5 3 7" xfId="42887"/>
    <cellStyle name="Normal 5 3 7 2" xfId="42888"/>
    <cellStyle name="Normal 5 3 8" xfId="42889"/>
    <cellStyle name="Normal 5 4" xfId="42890"/>
    <cellStyle name="Normal 5 4 2" xfId="42891"/>
    <cellStyle name="Normal 5 4 2 2" xfId="42892"/>
    <cellStyle name="Normal 5 4 2 2 2" xfId="42893"/>
    <cellStyle name="Normal 5 4 2 2 2 2" xfId="42894"/>
    <cellStyle name="Normal 5 4 2 2 2 2 2" xfId="42895"/>
    <cellStyle name="Normal 5 4 2 2 2 2 2 2" xfId="42896"/>
    <cellStyle name="Normal 5 4 2 2 2 2 3" xfId="42897"/>
    <cellStyle name="Normal 5 4 2 2 2 3" xfId="42898"/>
    <cellStyle name="Normal 5 4 2 2 2 3 2" xfId="42899"/>
    <cellStyle name="Normal 5 4 2 2 2 4" xfId="42900"/>
    <cellStyle name="Normal 5 4 2 2 3" xfId="42901"/>
    <cellStyle name="Normal 5 4 2 2 3 2" xfId="42902"/>
    <cellStyle name="Normal 5 4 2 2 3 2 2" xfId="42903"/>
    <cellStyle name="Normal 5 4 2 2 3 3" xfId="42904"/>
    <cellStyle name="Normal 5 4 2 2 4" xfId="42905"/>
    <cellStyle name="Normal 5 4 2 2 4 2" xfId="42906"/>
    <cellStyle name="Normal 5 4 2 2 5" xfId="42907"/>
    <cellStyle name="Normal 5 4 2 3" xfId="42908"/>
    <cellStyle name="Normal 5 4 2 3 2" xfId="42909"/>
    <cellStyle name="Normal 5 4 2 3 2 2" xfId="42910"/>
    <cellStyle name="Normal 5 4 2 3 2 2 2" xfId="42911"/>
    <cellStyle name="Normal 5 4 2 3 2 3" xfId="42912"/>
    <cellStyle name="Normal 5 4 2 3 3" xfId="42913"/>
    <cellStyle name="Normal 5 4 2 3 3 2" xfId="42914"/>
    <cellStyle name="Normal 5 4 2 3 4" xfId="42915"/>
    <cellStyle name="Normal 5 4 2 4" xfId="42916"/>
    <cellStyle name="Normal 5 4 2 4 2" xfId="42917"/>
    <cellStyle name="Normal 5 4 2 4 2 2" xfId="42918"/>
    <cellStyle name="Normal 5 4 2 4 3" xfId="42919"/>
    <cellStyle name="Normal 5 4 2 5" xfId="42920"/>
    <cellStyle name="Normal 5 4 2 5 2" xfId="42921"/>
    <cellStyle name="Normal 5 4 2 6" xfId="42922"/>
    <cellStyle name="Normal 5 4 3" xfId="42923"/>
    <cellStyle name="Normal 5 4 3 2" xfId="42924"/>
    <cellStyle name="Normal 5 4 3 2 2" xfId="42925"/>
    <cellStyle name="Normal 5 4 3 2 2 2" xfId="42926"/>
    <cellStyle name="Normal 5 4 3 2 2 2 2" xfId="42927"/>
    <cellStyle name="Normal 5 4 3 2 2 3" xfId="42928"/>
    <cellStyle name="Normal 5 4 3 2 3" xfId="42929"/>
    <cellStyle name="Normal 5 4 3 2 3 2" xfId="42930"/>
    <cellStyle name="Normal 5 4 3 2 4" xfId="42931"/>
    <cellStyle name="Normal 5 4 3 3" xfId="42932"/>
    <cellStyle name="Normal 5 4 3 3 2" xfId="42933"/>
    <cellStyle name="Normal 5 4 3 3 2 2" xfId="42934"/>
    <cellStyle name="Normal 5 4 3 3 3" xfId="42935"/>
    <cellStyle name="Normal 5 4 3 4" xfId="42936"/>
    <cellStyle name="Normal 5 4 3 4 2" xfId="42937"/>
    <cellStyle name="Normal 5 4 3 5" xfId="42938"/>
    <cellStyle name="Normal 5 4 4" xfId="42939"/>
    <cellStyle name="Normal 5 4 4 2" xfId="42940"/>
    <cellStyle name="Normal 5 4 4 2 2" xfId="42941"/>
    <cellStyle name="Normal 5 4 4 2 2 2" xfId="42942"/>
    <cellStyle name="Normal 5 4 4 2 3" xfId="42943"/>
    <cellStyle name="Normal 5 4 4 3" xfId="42944"/>
    <cellStyle name="Normal 5 4 4 3 2" xfId="42945"/>
    <cellStyle name="Normal 5 4 4 4" xfId="42946"/>
    <cellStyle name="Normal 5 4 5" xfId="42947"/>
    <cellStyle name="Normal 5 4 5 2" xfId="42948"/>
    <cellStyle name="Normal 5 4 5 2 2" xfId="42949"/>
    <cellStyle name="Normal 5 4 5 3" xfId="42950"/>
    <cellStyle name="Normal 5 4 6" xfId="42951"/>
    <cellStyle name="Normal 5 4 6 2" xfId="42952"/>
    <cellStyle name="Normal 5 4 7" xfId="42953"/>
    <cellStyle name="Normal 5 5" xfId="42954"/>
    <cellStyle name="Normal 5 5 2" xfId="42955"/>
    <cellStyle name="Normal 5 5 2 2" xfId="42956"/>
    <cellStyle name="Normal 5 5 2 2 2" xfId="42957"/>
    <cellStyle name="Normal 5 5 2 2 2 2" xfId="42958"/>
    <cellStyle name="Normal 5 5 2 2 2 2 2" xfId="42959"/>
    <cellStyle name="Normal 5 5 2 2 2 3" xfId="42960"/>
    <cellStyle name="Normal 5 5 2 2 3" xfId="42961"/>
    <cellStyle name="Normal 5 5 2 2 3 2" xfId="42962"/>
    <cellStyle name="Normal 5 5 2 2 4" xfId="42963"/>
    <cellStyle name="Normal 5 5 2 3" xfId="42964"/>
    <cellStyle name="Normal 5 5 2 3 2" xfId="42965"/>
    <cellStyle name="Normal 5 5 2 3 2 2" xfId="42966"/>
    <cellStyle name="Normal 5 5 2 3 3" xfId="42967"/>
    <cellStyle name="Normal 5 5 2 4" xfId="42968"/>
    <cellStyle name="Normal 5 5 2 4 2" xfId="42969"/>
    <cellStyle name="Normal 5 5 2 5" xfId="42970"/>
    <cellStyle name="Normal 5 5 3" xfId="42971"/>
    <cellStyle name="Normal 5 5 3 2" xfId="42972"/>
    <cellStyle name="Normal 5 5 3 2 2" xfId="42973"/>
    <cellStyle name="Normal 5 5 3 2 2 2" xfId="42974"/>
    <cellStyle name="Normal 5 5 3 2 3" xfId="42975"/>
    <cellStyle name="Normal 5 5 3 3" xfId="42976"/>
    <cellStyle name="Normal 5 5 3 3 2" xfId="42977"/>
    <cellStyle name="Normal 5 5 3 4" xfId="42978"/>
    <cellStyle name="Normal 5 5 4" xfId="42979"/>
    <cellStyle name="Normal 5 5 4 2" xfId="42980"/>
    <cellStyle name="Normal 5 5 4 2 2" xfId="42981"/>
    <cellStyle name="Normal 5 5 4 3" xfId="42982"/>
    <cellStyle name="Normal 5 5 5" xfId="42983"/>
    <cellStyle name="Normal 5 5 5 2" xfId="42984"/>
    <cellStyle name="Normal 5 5 6" xfId="42985"/>
    <cellStyle name="Normal 5 6" xfId="42986"/>
    <cellStyle name="Normal 5 6 2" xfId="42987"/>
    <cellStyle name="Normal 5 6 2 2" xfId="42988"/>
    <cellStyle name="Normal 5 6 2 2 2" xfId="42989"/>
    <cellStyle name="Normal 5 6 2 2 2 2" xfId="42990"/>
    <cellStyle name="Normal 5 6 2 2 3" xfId="42991"/>
    <cellStyle name="Normal 5 6 2 3" xfId="42992"/>
    <cellStyle name="Normal 5 6 2 3 2" xfId="42993"/>
    <cellStyle name="Normal 5 6 2 4" xfId="42994"/>
    <cellStyle name="Normal 5 6 3" xfId="42995"/>
    <cellStyle name="Normal 5 6 3 2" xfId="42996"/>
    <cellStyle name="Normal 5 6 3 2 2" xfId="42997"/>
    <cellStyle name="Normal 5 6 3 3" xfId="42998"/>
    <cellStyle name="Normal 5 6 4" xfId="42999"/>
    <cellStyle name="Normal 5 6 4 2" xfId="43000"/>
    <cellStyle name="Normal 5 6 5" xfId="43001"/>
    <cellStyle name="Normal 5 7" xfId="43002"/>
    <cellStyle name="Normal 5 7 2" xfId="43003"/>
    <cellStyle name="Normal 5 7 2 2" xfId="43004"/>
    <cellStyle name="Normal 5 7 2 2 2" xfId="43005"/>
    <cellStyle name="Normal 5 7 2 3" xfId="43006"/>
    <cellStyle name="Normal 5 7 3" xfId="43007"/>
    <cellStyle name="Normal 5 7 3 2" xfId="43008"/>
    <cellStyle name="Normal 5 7 4" xfId="43009"/>
    <cellStyle name="Normal 5 8" xfId="43010"/>
    <cellStyle name="Normal 5 8 2" xfId="43011"/>
    <cellStyle name="Normal 5 8 2 2" xfId="43012"/>
    <cellStyle name="Normal 5 8 3" xfId="43013"/>
    <cellStyle name="Normal 5 9" xfId="43014"/>
    <cellStyle name="Normal 5 9 2" xfId="43015"/>
    <cellStyle name="Normal 6" xfId="43016"/>
    <cellStyle name="Normal 6 10" xfId="43017"/>
    <cellStyle name="Normal 6 2" xfId="43018"/>
    <cellStyle name="Normal 6 2 2" xfId="43019"/>
    <cellStyle name="Normal 6 2 2 2" xfId="43020"/>
    <cellStyle name="Normal 6 2 2 2 2" xfId="43021"/>
    <cellStyle name="Normal 6 2 2 2 2 2" xfId="43022"/>
    <cellStyle name="Normal 6 2 2 2 2 2 2" xfId="43023"/>
    <cellStyle name="Normal 6 2 2 2 2 2 2 2" xfId="43024"/>
    <cellStyle name="Normal 6 2 2 2 2 2 2 2 2" xfId="43025"/>
    <cellStyle name="Normal 6 2 2 2 2 2 2 2 2 2" xfId="43026"/>
    <cellStyle name="Normal 6 2 2 2 2 2 2 2 3" xfId="43027"/>
    <cellStyle name="Normal 6 2 2 2 2 2 2 3" xfId="43028"/>
    <cellStyle name="Normal 6 2 2 2 2 2 2 3 2" xfId="43029"/>
    <cellStyle name="Normal 6 2 2 2 2 2 2 4" xfId="43030"/>
    <cellStyle name="Normal 6 2 2 2 2 2 3" xfId="43031"/>
    <cellStyle name="Normal 6 2 2 2 2 2 3 2" xfId="43032"/>
    <cellStyle name="Normal 6 2 2 2 2 2 3 2 2" xfId="43033"/>
    <cellStyle name="Normal 6 2 2 2 2 2 3 3" xfId="43034"/>
    <cellStyle name="Normal 6 2 2 2 2 2 4" xfId="43035"/>
    <cellStyle name="Normal 6 2 2 2 2 2 4 2" xfId="43036"/>
    <cellStyle name="Normal 6 2 2 2 2 2 5" xfId="43037"/>
    <cellStyle name="Normal 6 2 2 2 2 3" xfId="43038"/>
    <cellStyle name="Normal 6 2 2 2 2 3 2" xfId="43039"/>
    <cellStyle name="Normal 6 2 2 2 2 3 2 2" xfId="43040"/>
    <cellStyle name="Normal 6 2 2 2 2 3 2 2 2" xfId="43041"/>
    <cellStyle name="Normal 6 2 2 2 2 3 2 3" xfId="43042"/>
    <cellStyle name="Normal 6 2 2 2 2 3 3" xfId="43043"/>
    <cellStyle name="Normal 6 2 2 2 2 3 3 2" xfId="43044"/>
    <cellStyle name="Normal 6 2 2 2 2 3 4" xfId="43045"/>
    <cellStyle name="Normal 6 2 2 2 2 4" xfId="43046"/>
    <cellStyle name="Normal 6 2 2 2 2 4 2" xfId="43047"/>
    <cellStyle name="Normal 6 2 2 2 2 4 2 2" xfId="43048"/>
    <cellStyle name="Normal 6 2 2 2 2 4 3" xfId="43049"/>
    <cellStyle name="Normal 6 2 2 2 2 5" xfId="43050"/>
    <cellStyle name="Normal 6 2 2 2 2 5 2" xfId="43051"/>
    <cellStyle name="Normal 6 2 2 2 2 6" xfId="43052"/>
    <cellStyle name="Normal 6 2 2 2 3" xfId="43053"/>
    <cellStyle name="Normal 6 2 2 2 3 2" xfId="43054"/>
    <cellStyle name="Normal 6 2 2 2 3 2 2" xfId="43055"/>
    <cellStyle name="Normal 6 2 2 2 3 2 2 2" xfId="43056"/>
    <cellStyle name="Normal 6 2 2 2 3 2 2 2 2" xfId="43057"/>
    <cellStyle name="Normal 6 2 2 2 3 2 2 3" xfId="43058"/>
    <cellStyle name="Normal 6 2 2 2 3 2 3" xfId="43059"/>
    <cellStyle name="Normal 6 2 2 2 3 2 3 2" xfId="43060"/>
    <cellStyle name="Normal 6 2 2 2 3 2 4" xfId="43061"/>
    <cellStyle name="Normal 6 2 2 2 3 3" xfId="43062"/>
    <cellStyle name="Normal 6 2 2 2 3 3 2" xfId="43063"/>
    <cellStyle name="Normal 6 2 2 2 3 3 2 2" xfId="43064"/>
    <cellStyle name="Normal 6 2 2 2 3 3 3" xfId="43065"/>
    <cellStyle name="Normal 6 2 2 2 3 4" xfId="43066"/>
    <cellStyle name="Normal 6 2 2 2 3 4 2" xfId="43067"/>
    <cellStyle name="Normal 6 2 2 2 3 5" xfId="43068"/>
    <cellStyle name="Normal 6 2 2 2 4" xfId="43069"/>
    <cellStyle name="Normal 6 2 2 2 4 2" xfId="43070"/>
    <cellStyle name="Normal 6 2 2 2 4 2 2" xfId="43071"/>
    <cellStyle name="Normal 6 2 2 2 4 2 2 2" xfId="43072"/>
    <cellStyle name="Normal 6 2 2 2 4 2 3" xfId="43073"/>
    <cellStyle name="Normal 6 2 2 2 4 3" xfId="43074"/>
    <cellStyle name="Normal 6 2 2 2 4 3 2" xfId="43075"/>
    <cellStyle name="Normal 6 2 2 2 4 4" xfId="43076"/>
    <cellStyle name="Normal 6 2 2 2 5" xfId="43077"/>
    <cellStyle name="Normal 6 2 2 2 5 2" xfId="43078"/>
    <cellStyle name="Normal 6 2 2 2 5 2 2" xfId="43079"/>
    <cellStyle name="Normal 6 2 2 2 5 3" xfId="43080"/>
    <cellStyle name="Normal 6 2 2 2 6" xfId="43081"/>
    <cellStyle name="Normal 6 2 2 2 6 2" xfId="43082"/>
    <cellStyle name="Normal 6 2 2 2 7" xfId="43083"/>
    <cellStyle name="Normal 6 2 2 3" xfId="43084"/>
    <cellStyle name="Normal 6 2 2 3 2" xfId="43085"/>
    <cellStyle name="Normal 6 2 2 3 2 2" xfId="43086"/>
    <cellStyle name="Normal 6 2 2 3 2 2 2" xfId="43087"/>
    <cellStyle name="Normal 6 2 2 3 2 2 2 2" xfId="43088"/>
    <cellStyle name="Normal 6 2 2 3 2 2 2 2 2" xfId="43089"/>
    <cellStyle name="Normal 6 2 2 3 2 2 2 3" xfId="43090"/>
    <cellStyle name="Normal 6 2 2 3 2 2 3" xfId="43091"/>
    <cellStyle name="Normal 6 2 2 3 2 2 3 2" xfId="43092"/>
    <cellStyle name="Normal 6 2 2 3 2 2 4" xfId="43093"/>
    <cellStyle name="Normal 6 2 2 3 2 3" xfId="43094"/>
    <cellStyle name="Normal 6 2 2 3 2 3 2" xfId="43095"/>
    <cellStyle name="Normal 6 2 2 3 2 3 2 2" xfId="43096"/>
    <cellStyle name="Normal 6 2 2 3 2 3 3" xfId="43097"/>
    <cellStyle name="Normal 6 2 2 3 2 4" xfId="43098"/>
    <cellStyle name="Normal 6 2 2 3 2 4 2" xfId="43099"/>
    <cellStyle name="Normal 6 2 2 3 2 5" xfId="43100"/>
    <cellStyle name="Normal 6 2 2 3 3" xfId="43101"/>
    <cellStyle name="Normal 6 2 2 3 3 2" xfId="43102"/>
    <cellStyle name="Normal 6 2 2 3 3 2 2" xfId="43103"/>
    <cellStyle name="Normal 6 2 2 3 3 2 2 2" xfId="43104"/>
    <cellStyle name="Normal 6 2 2 3 3 2 3" xfId="43105"/>
    <cellStyle name="Normal 6 2 2 3 3 3" xfId="43106"/>
    <cellStyle name="Normal 6 2 2 3 3 3 2" xfId="43107"/>
    <cellStyle name="Normal 6 2 2 3 3 4" xfId="43108"/>
    <cellStyle name="Normal 6 2 2 3 4" xfId="43109"/>
    <cellStyle name="Normal 6 2 2 3 4 2" xfId="43110"/>
    <cellStyle name="Normal 6 2 2 3 4 2 2" xfId="43111"/>
    <cellStyle name="Normal 6 2 2 3 4 3" xfId="43112"/>
    <cellStyle name="Normal 6 2 2 3 5" xfId="43113"/>
    <cellStyle name="Normal 6 2 2 3 5 2" xfId="43114"/>
    <cellStyle name="Normal 6 2 2 3 6" xfId="43115"/>
    <cellStyle name="Normal 6 2 2 4" xfId="43116"/>
    <cellStyle name="Normal 6 2 2 4 2" xfId="43117"/>
    <cellStyle name="Normal 6 2 2 4 2 2" xfId="43118"/>
    <cellStyle name="Normal 6 2 2 4 2 2 2" xfId="43119"/>
    <cellStyle name="Normal 6 2 2 4 2 2 2 2" xfId="43120"/>
    <cellStyle name="Normal 6 2 2 4 2 2 3" xfId="43121"/>
    <cellStyle name="Normal 6 2 2 4 2 3" xfId="43122"/>
    <cellStyle name="Normal 6 2 2 4 2 3 2" xfId="43123"/>
    <cellStyle name="Normal 6 2 2 4 2 4" xfId="43124"/>
    <cellStyle name="Normal 6 2 2 4 3" xfId="43125"/>
    <cellStyle name="Normal 6 2 2 4 3 2" xfId="43126"/>
    <cellStyle name="Normal 6 2 2 4 3 2 2" xfId="43127"/>
    <cellStyle name="Normal 6 2 2 4 3 3" xfId="43128"/>
    <cellStyle name="Normal 6 2 2 4 4" xfId="43129"/>
    <cellStyle name="Normal 6 2 2 4 4 2" xfId="43130"/>
    <cellStyle name="Normal 6 2 2 4 5" xfId="43131"/>
    <cellStyle name="Normal 6 2 2 5" xfId="43132"/>
    <cellStyle name="Normal 6 2 2 5 2" xfId="43133"/>
    <cellStyle name="Normal 6 2 2 5 2 2" xfId="43134"/>
    <cellStyle name="Normal 6 2 2 5 2 2 2" xfId="43135"/>
    <cellStyle name="Normal 6 2 2 5 2 3" xfId="43136"/>
    <cellStyle name="Normal 6 2 2 5 3" xfId="43137"/>
    <cellStyle name="Normal 6 2 2 5 3 2" xfId="43138"/>
    <cellStyle name="Normal 6 2 2 5 4" xfId="43139"/>
    <cellStyle name="Normal 6 2 2 6" xfId="43140"/>
    <cellStyle name="Normal 6 2 2 6 2" xfId="43141"/>
    <cellStyle name="Normal 6 2 2 6 2 2" xfId="43142"/>
    <cellStyle name="Normal 6 2 2 6 3" xfId="43143"/>
    <cellStyle name="Normal 6 2 2 7" xfId="43144"/>
    <cellStyle name="Normal 6 2 2 7 2" xfId="43145"/>
    <cellStyle name="Normal 6 2 2 8" xfId="43146"/>
    <cellStyle name="Normal 6 2 3" xfId="43147"/>
    <cellStyle name="Normal 6 2 3 2" xfId="43148"/>
    <cellStyle name="Normal 6 2 3 2 2" xfId="43149"/>
    <cellStyle name="Normal 6 2 3 2 2 2" xfId="43150"/>
    <cellStyle name="Normal 6 2 3 2 2 2 2" xfId="43151"/>
    <cellStyle name="Normal 6 2 3 2 2 2 2 2" xfId="43152"/>
    <cellStyle name="Normal 6 2 3 2 2 2 2 2 2" xfId="43153"/>
    <cellStyle name="Normal 6 2 3 2 2 2 2 3" xfId="43154"/>
    <cellStyle name="Normal 6 2 3 2 2 2 3" xfId="43155"/>
    <cellStyle name="Normal 6 2 3 2 2 2 3 2" xfId="43156"/>
    <cellStyle name="Normal 6 2 3 2 2 2 4" xfId="43157"/>
    <cellStyle name="Normal 6 2 3 2 2 3" xfId="43158"/>
    <cellStyle name="Normal 6 2 3 2 2 3 2" xfId="43159"/>
    <cellStyle name="Normal 6 2 3 2 2 3 2 2" xfId="43160"/>
    <cellStyle name="Normal 6 2 3 2 2 3 3" xfId="43161"/>
    <cellStyle name="Normal 6 2 3 2 2 4" xfId="43162"/>
    <cellStyle name="Normal 6 2 3 2 2 4 2" xfId="43163"/>
    <cellStyle name="Normal 6 2 3 2 2 5" xfId="43164"/>
    <cellStyle name="Normal 6 2 3 2 3" xfId="43165"/>
    <cellStyle name="Normal 6 2 3 2 3 2" xfId="43166"/>
    <cellStyle name="Normal 6 2 3 2 3 2 2" xfId="43167"/>
    <cellStyle name="Normal 6 2 3 2 3 2 2 2" xfId="43168"/>
    <cellStyle name="Normal 6 2 3 2 3 2 3" xfId="43169"/>
    <cellStyle name="Normal 6 2 3 2 3 3" xfId="43170"/>
    <cellStyle name="Normal 6 2 3 2 3 3 2" xfId="43171"/>
    <cellStyle name="Normal 6 2 3 2 3 4" xfId="43172"/>
    <cellStyle name="Normal 6 2 3 2 4" xfId="43173"/>
    <cellStyle name="Normal 6 2 3 2 4 2" xfId="43174"/>
    <cellStyle name="Normal 6 2 3 2 4 2 2" xfId="43175"/>
    <cellStyle name="Normal 6 2 3 2 4 3" xfId="43176"/>
    <cellStyle name="Normal 6 2 3 2 5" xfId="43177"/>
    <cellStyle name="Normal 6 2 3 2 5 2" xfId="43178"/>
    <cellStyle name="Normal 6 2 3 2 6" xfId="43179"/>
    <cellStyle name="Normal 6 2 3 3" xfId="43180"/>
    <cellStyle name="Normal 6 2 3 3 2" xfId="43181"/>
    <cellStyle name="Normal 6 2 3 3 2 2" xfId="43182"/>
    <cellStyle name="Normal 6 2 3 3 2 2 2" xfId="43183"/>
    <cellStyle name="Normal 6 2 3 3 2 2 2 2" xfId="43184"/>
    <cellStyle name="Normal 6 2 3 3 2 2 3" xfId="43185"/>
    <cellStyle name="Normal 6 2 3 3 2 3" xfId="43186"/>
    <cellStyle name="Normal 6 2 3 3 2 3 2" xfId="43187"/>
    <cellStyle name="Normal 6 2 3 3 2 4" xfId="43188"/>
    <cellStyle name="Normal 6 2 3 3 3" xfId="43189"/>
    <cellStyle name="Normal 6 2 3 3 3 2" xfId="43190"/>
    <cellStyle name="Normal 6 2 3 3 3 2 2" xfId="43191"/>
    <cellStyle name="Normal 6 2 3 3 3 3" xfId="43192"/>
    <cellStyle name="Normal 6 2 3 3 4" xfId="43193"/>
    <cellStyle name="Normal 6 2 3 3 4 2" xfId="43194"/>
    <cellStyle name="Normal 6 2 3 3 5" xfId="43195"/>
    <cellStyle name="Normal 6 2 3 4" xfId="43196"/>
    <cellStyle name="Normal 6 2 3 4 2" xfId="43197"/>
    <cellStyle name="Normal 6 2 3 4 2 2" xfId="43198"/>
    <cellStyle name="Normal 6 2 3 4 2 2 2" xfId="43199"/>
    <cellStyle name="Normal 6 2 3 4 2 3" xfId="43200"/>
    <cellStyle name="Normal 6 2 3 4 3" xfId="43201"/>
    <cellStyle name="Normal 6 2 3 4 3 2" xfId="43202"/>
    <cellStyle name="Normal 6 2 3 4 4" xfId="43203"/>
    <cellStyle name="Normal 6 2 3 5" xfId="43204"/>
    <cellStyle name="Normal 6 2 3 5 2" xfId="43205"/>
    <cellStyle name="Normal 6 2 3 5 2 2" xfId="43206"/>
    <cellStyle name="Normal 6 2 3 5 3" xfId="43207"/>
    <cellStyle name="Normal 6 2 3 6" xfId="43208"/>
    <cellStyle name="Normal 6 2 3 6 2" xfId="43209"/>
    <cellStyle name="Normal 6 2 3 7" xfId="43210"/>
    <cellStyle name="Normal 6 2 4" xfId="43211"/>
    <cellStyle name="Normal 6 2 4 2" xfId="43212"/>
    <cellStyle name="Normal 6 2 4 2 2" xfId="43213"/>
    <cellStyle name="Normal 6 2 4 2 2 2" xfId="43214"/>
    <cellStyle name="Normal 6 2 4 2 2 2 2" xfId="43215"/>
    <cellStyle name="Normal 6 2 4 2 2 2 2 2" xfId="43216"/>
    <cellStyle name="Normal 6 2 4 2 2 2 3" xfId="43217"/>
    <cellStyle name="Normal 6 2 4 2 2 3" xfId="43218"/>
    <cellStyle name="Normal 6 2 4 2 2 3 2" xfId="43219"/>
    <cellStyle name="Normal 6 2 4 2 2 4" xfId="43220"/>
    <cellStyle name="Normal 6 2 4 2 3" xfId="43221"/>
    <cellStyle name="Normal 6 2 4 2 3 2" xfId="43222"/>
    <cellStyle name="Normal 6 2 4 2 3 2 2" xfId="43223"/>
    <cellStyle name="Normal 6 2 4 2 3 3" xfId="43224"/>
    <cellStyle name="Normal 6 2 4 2 4" xfId="43225"/>
    <cellStyle name="Normal 6 2 4 2 4 2" xfId="43226"/>
    <cellStyle name="Normal 6 2 4 2 5" xfId="43227"/>
    <cellStyle name="Normal 6 2 4 3" xfId="43228"/>
    <cellStyle name="Normal 6 2 4 3 2" xfId="43229"/>
    <cellStyle name="Normal 6 2 4 3 2 2" xfId="43230"/>
    <cellStyle name="Normal 6 2 4 3 2 2 2" xfId="43231"/>
    <cellStyle name="Normal 6 2 4 3 2 3" xfId="43232"/>
    <cellStyle name="Normal 6 2 4 3 3" xfId="43233"/>
    <cellStyle name="Normal 6 2 4 3 3 2" xfId="43234"/>
    <cellStyle name="Normal 6 2 4 3 4" xfId="43235"/>
    <cellStyle name="Normal 6 2 4 4" xfId="43236"/>
    <cellStyle name="Normal 6 2 4 4 2" xfId="43237"/>
    <cellStyle name="Normal 6 2 4 4 2 2" xfId="43238"/>
    <cellStyle name="Normal 6 2 4 4 3" xfId="43239"/>
    <cellStyle name="Normal 6 2 4 5" xfId="43240"/>
    <cellStyle name="Normal 6 2 4 5 2" xfId="43241"/>
    <cellStyle name="Normal 6 2 4 6" xfId="43242"/>
    <cellStyle name="Normal 6 2 5" xfId="43243"/>
    <cellStyle name="Normal 6 2 5 2" xfId="43244"/>
    <cellStyle name="Normal 6 2 5 2 2" xfId="43245"/>
    <cellStyle name="Normal 6 2 5 2 2 2" xfId="43246"/>
    <cellStyle name="Normal 6 2 5 2 2 2 2" xfId="43247"/>
    <cellStyle name="Normal 6 2 5 2 2 3" xfId="43248"/>
    <cellStyle name="Normal 6 2 5 2 3" xfId="43249"/>
    <cellStyle name="Normal 6 2 5 2 3 2" xfId="43250"/>
    <cellStyle name="Normal 6 2 5 2 4" xfId="43251"/>
    <cellStyle name="Normal 6 2 5 3" xfId="43252"/>
    <cellStyle name="Normal 6 2 5 3 2" xfId="43253"/>
    <cellStyle name="Normal 6 2 5 3 2 2" xfId="43254"/>
    <cellStyle name="Normal 6 2 5 3 3" xfId="43255"/>
    <cellStyle name="Normal 6 2 5 4" xfId="43256"/>
    <cellStyle name="Normal 6 2 5 4 2" xfId="43257"/>
    <cellStyle name="Normal 6 2 5 5" xfId="43258"/>
    <cellStyle name="Normal 6 2 6" xfId="43259"/>
    <cellStyle name="Normal 6 2 6 2" xfId="43260"/>
    <cellStyle name="Normal 6 2 6 2 2" xfId="43261"/>
    <cellStyle name="Normal 6 2 6 2 2 2" xfId="43262"/>
    <cellStyle name="Normal 6 2 6 2 3" xfId="43263"/>
    <cellStyle name="Normal 6 2 6 3" xfId="43264"/>
    <cellStyle name="Normal 6 2 6 3 2" xfId="43265"/>
    <cellStyle name="Normal 6 2 6 4" xfId="43266"/>
    <cellStyle name="Normal 6 2 7" xfId="43267"/>
    <cellStyle name="Normal 6 2 7 2" xfId="43268"/>
    <cellStyle name="Normal 6 2 7 2 2" xfId="43269"/>
    <cellStyle name="Normal 6 2 7 3" xfId="43270"/>
    <cellStyle name="Normal 6 2 8" xfId="43271"/>
    <cellStyle name="Normal 6 2 8 2" xfId="43272"/>
    <cellStyle name="Normal 6 2 9" xfId="43273"/>
    <cellStyle name="Normal 6 3" xfId="43274"/>
    <cellStyle name="Normal 6 3 2" xfId="43275"/>
    <cellStyle name="Normal 6 3 2 2" xfId="43276"/>
    <cellStyle name="Normal 6 3 2 2 2" xfId="43277"/>
    <cellStyle name="Normal 6 3 2 2 2 2" xfId="43278"/>
    <cellStyle name="Normal 6 3 2 2 2 2 2" xfId="43279"/>
    <cellStyle name="Normal 6 3 2 2 2 2 2 2" xfId="43280"/>
    <cellStyle name="Normal 6 3 2 2 2 2 2 2 2" xfId="43281"/>
    <cellStyle name="Normal 6 3 2 2 2 2 2 3" xfId="43282"/>
    <cellStyle name="Normal 6 3 2 2 2 2 3" xfId="43283"/>
    <cellStyle name="Normal 6 3 2 2 2 2 3 2" xfId="43284"/>
    <cellStyle name="Normal 6 3 2 2 2 2 4" xfId="43285"/>
    <cellStyle name="Normal 6 3 2 2 2 3" xfId="43286"/>
    <cellStyle name="Normal 6 3 2 2 2 3 2" xfId="43287"/>
    <cellStyle name="Normal 6 3 2 2 2 3 2 2" xfId="43288"/>
    <cellStyle name="Normal 6 3 2 2 2 3 3" xfId="43289"/>
    <cellStyle name="Normal 6 3 2 2 2 4" xfId="43290"/>
    <cellStyle name="Normal 6 3 2 2 2 4 2" xfId="43291"/>
    <cellStyle name="Normal 6 3 2 2 2 5" xfId="43292"/>
    <cellStyle name="Normal 6 3 2 2 3" xfId="43293"/>
    <cellStyle name="Normal 6 3 2 2 3 2" xfId="43294"/>
    <cellStyle name="Normal 6 3 2 2 3 2 2" xfId="43295"/>
    <cellStyle name="Normal 6 3 2 2 3 2 2 2" xfId="43296"/>
    <cellStyle name="Normal 6 3 2 2 3 2 3" xfId="43297"/>
    <cellStyle name="Normal 6 3 2 2 3 3" xfId="43298"/>
    <cellStyle name="Normal 6 3 2 2 3 3 2" xfId="43299"/>
    <cellStyle name="Normal 6 3 2 2 3 4" xfId="43300"/>
    <cellStyle name="Normal 6 3 2 2 4" xfId="43301"/>
    <cellStyle name="Normal 6 3 2 2 4 2" xfId="43302"/>
    <cellStyle name="Normal 6 3 2 2 4 2 2" xfId="43303"/>
    <cellStyle name="Normal 6 3 2 2 4 3" xfId="43304"/>
    <cellStyle name="Normal 6 3 2 2 5" xfId="43305"/>
    <cellStyle name="Normal 6 3 2 2 5 2" xfId="43306"/>
    <cellStyle name="Normal 6 3 2 2 6" xfId="43307"/>
    <cellStyle name="Normal 6 3 2 3" xfId="43308"/>
    <cellStyle name="Normal 6 3 2 3 2" xfId="43309"/>
    <cellStyle name="Normal 6 3 2 3 2 2" xfId="43310"/>
    <cellStyle name="Normal 6 3 2 3 2 2 2" xfId="43311"/>
    <cellStyle name="Normal 6 3 2 3 2 2 2 2" xfId="43312"/>
    <cellStyle name="Normal 6 3 2 3 2 2 3" xfId="43313"/>
    <cellStyle name="Normal 6 3 2 3 2 3" xfId="43314"/>
    <cellStyle name="Normal 6 3 2 3 2 3 2" xfId="43315"/>
    <cellStyle name="Normal 6 3 2 3 2 4" xfId="43316"/>
    <cellStyle name="Normal 6 3 2 3 3" xfId="43317"/>
    <cellStyle name="Normal 6 3 2 3 3 2" xfId="43318"/>
    <cellStyle name="Normal 6 3 2 3 3 2 2" xfId="43319"/>
    <cellStyle name="Normal 6 3 2 3 3 3" xfId="43320"/>
    <cellStyle name="Normal 6 3 2 3 4" xfId="43321"/>
    <cellStyle name="Normal 6 3 2 3 4 2" xfId="43322"/>
    <cellStyle name="Normal 6 3 2 3 5" xfId="43323"/>
    <cellStyle name="Normal 6 3 2 4" xfId="43324"/>
    <cellStyle name="Normal 6 3 2 4 2" xfId="43325"/>
    <cellStyle name="Normal 6 3 2 4 2 2" xfId="43326"/>
    <cellStyle name="Normal 6 3 2 4 2 2 2" xfId="43327"/>
    <cellStyle name="Normal 6 3 2 4 2 3" xfId="43328"/>
    <cellStyle name="Normal 6 3 2 4 3" xfId="43329"/>
    <cellStyle name="Normal 6 3 2 4 3 2" xfId="43330"/>
    <cellStyle name="Normal 6 3 2 4 4" xfId="43331"/>
    <cellStyle name="Normal 6 3 2 5" xfId="43332"/>
    <cellStyle name="Normal 6 3 2 5 2" xfId="43333"/>
    <cellStyle name="Normal 6 3 2 5 2 2" xfId="43334"/>
    <cellStyle name="Normal 6 3 2 5 3" xfId="43335"/>
    <cellStyle name="Normal 6 3 2 6" xfId="43336"/>
    <cellStyle name="Normal 6 3 2 6 2" xfId="43337"/>
    <cellStyle name="Normal 6 3 2 7" xfId="43338"/>
    <cellStyle name="Normal 6 3 3" xfId="43339"/>
    <cellStyle name="Normal 6 3 3 2" xfId="43340"/>
    <cellStyle name="Normal 6 3 3 2 2" xfId="43341"/>
    <cellStyle name="Normal 6 3 3 2 2 2" xfId="43342"/>
    <cellStyle name="Normal 6 3 3 2 2 2 2" xfId="43343"/>
    <cellStyle name="Normal 6 3 3 2 2 2 2 2" xfId="43344"/>
    <cellStyle name="Normal 6 3 3 2 2 2 3" xfId="43345"/>
    <cellStyle name="Normal 6 3 3 2 2 3" xfId="43346"/>
    <cellStyle name="Normal 6 3 3 2 2 3 2" xfId="43347"/>
    <cellStyle name="Normal 6 3 3 2 2 4" xfId="43348"/>
    <cellStyle name="Normal 6 3 3 2 3" xfId="43349"/>
    <cellStyle name="Normal 6 3 3 2 3 2" xfId="43350"/>
    <cellStyle name="Normal 6 3 3 2 3 2 2" xfId="43351"/>
    <cellStyle name="Normal 6 3 3 2 3 3" xfId="43352"/>
    <cellStyle name="Normal 6 3 3 2 4" xfId="43353"/>
    <cellStyle name="Normal 6 3 3 2 4 2" xfId="43354"/>
    <cellStyle name="Normal 6 3 3 2 5" xfId="43355"/>
    <cellStyle name="Normal 6 3 3 3" xfId="43356"/>
    <cellStyle name="Normal 6 3 3 3 2" xfId="43357"/>
    <cellStyle name="Normal 6 3 3 3 2 2" xfId="43358"/>
    <cellStyle name="Normal 6 3 3 3 2 2 2" xfId="43359"/>
    <cellStyle name="Normal 6 3 3 3 2 3" xfId="43360"/>
    <cellStyle name="Normal 6 3 3 3 3" xfId="43361"/>
    <cellStyle name="Normal 6 3 3 3 3 2" xfId="43362"/>
    <cellStyle name="Normal 6 3 3 3 4" xfId="43363"/>
    <cellStyle name="Normal 6 3 3 4" xfId="43364"/>
    <cellStyle name="Normal 6 3 3 4 2" xfId="43365"/>
    <cellStyle name="Normal 6 3 3 4 2 2" xfId="43366"/>
    <cellStyle name="Normal 6 3 3 4 3" xfId="43367"/>
    <cellStyle name="Normal 6 3 3 5" xfId="43368"/>
    <cellStyle name="Normal 6 3 3 5 2" xfId="43369"/>
    <cellStyle name="Normal 6 3 3 6" xfId="43370"/>
    <cellStyle name="Normal 6 3 4" xfId="43371"/>
    <cellStyle name="Normal 6 3 4 2" xfId="43372"/>
    <cellStyle name="Normal 6 3 4 2 2" xfId="43373"/>
    <cellStyle name="Normal 6 3 4 2 2 2" xfId="43374"/>
    <cellStyle name="Normal 6 3 4 2 2 2 2" xfId="43375"/>
    <cellStyle name="Normal 6 3 4 2 2 3" xfId="43376"/>
    <cellStyle name="Normal 6 3 4 2 3" xfId="43377"/>
    <cellStyle name="Normal 6 3 4 2 3 2" xfId="43378"/>
    <cellStyle name="Normal 6 3 4 2 4" xfId="43379"/>
    <cellStyle name="Normal 6 3 4 3" xfId="43380"/>
    <cellStyle name="Normal 6 3 4 3 2" xfId="43381"/>
    <cellStyle name="Normal 6 3 4 3 2 2" xfId="43382"/>
    <cellStyle name="Normal 6 3 4 3 3" xfId="43383"/>
    <cellStyle name="Normal 6 3 4 4" xfId="43384"/>
    <cellStyle name="Normal 6 3 4 4 2" xfId="43385"/>
    <cellStyle name="Normal 6 3 4 5" xfId="43386"/>
    <cellStyle name="Normal 6 3 5" xfId="43387"/>
    <cellStyle name="Normal 6 3 5 2" xfId="43388"/>
    <cellStyle name="Normal 6 3 5 2 2" xfId="43389"/>
    <cellStyle name="Normal 6 3 5 2 2 2" xfId="43390"/>
    <cellStyle name="Normal 6 3 5 2 3" xfId="43391"/>
    <cellStyle name="Normal 6 3 5 3" xfId="43392"/>
    <cellStyle name="Normal 6 3 5 3 2" xfId="43393"/>
    <cellStyle name="Normal 6 3 5 4" xfId="43394"/>
    <cellStyle name="Normal 6 3 6" xfId="43395"/>
    <cellStyle name="Normal 6 3 6 2" xfId="43396"/>
    <cellStyle name="Normal 6 3 6 2 2" xfId="43397"/>
    <cellStyle name="Normal 6 3 6 3" xfId="43398"/>
    <cellStyle name="Normal 6 3 7" xfId="43399"/>
    <cellStyle name="Normal 6 3 7 2" xfId="43400"/>
    <cellStyle name="Normal 6 3 8" xfId="43401"/>
    <cellStyle name="Normal 6 4" xfId="43402"/>
    <cellStyle name="Normal 6 4 2" xfId="43403"/>
    <cellStyle name="Normal 6 4 2 2" xfId="43404"/>
    <cellStyle name="Normal 6 4 2 2 2" xfId="43405"/>
    <cellStyle name="Normal 6 4 2 2 2 2" xfId="43406"/>
    <cellStyle name="Normal 6 4 2 2 2 2 2" xfId="43407"/>
    <cellStyle name="Normal 6 4 2 2 2 2 2 2" xfId="43408"/>
    <cellStyle name="Normal 6 4 2 2 2 2 3" xfId="43409"/>
    <cellStyle name="Normal 6 4 2 2 2 3" xfId="43410"/>
    <cellStyle name="Normal 6 4 2 2 2 3 2" xfId="43411"/>
    <cellStyle name="Normal 6 4 2 2 2 4" xfId="43412"/>
    <cellStyle name="Normal 6 4 2 2 3" xfId="43413"/>
    <cellStyle name="Normal 6 4 2 2 3 2" xfId="43414"/>
    <cellStyle name="Normal 6 4 2 2 3 2 2" xfId="43415"/>
    <cellStyle name="Normal 6 4 2 2 3 3" xfId="43416"/>
    <cellStyle name="Normal 6 4 2 2 4" xfId="43417"/>
    <cellStyle name="Normal 6 4 2 2 4 2" xfId="43418"/>
    <cellStyle name="Normal 6 4 2 2 5" xfId="43419"/>
    <cellStyle name="Normal 6 4 2 3" xfId="43420"/>
    <cellStyle name="Normal 6 4 2 3 2" xfId="43421"/>
    <cellStyle name="Normal 6 4 2 3 2 2" xfId="43422"/>
    <cellStyle name="Normal 6 4 2 3 2 2 2" xfId="43423"/>
    <cellStyle name="Normal 6 4 2 3 2 3" xfId="43424"/>
    <cellStyle name="Normal 6 4 2 3 3" xfId="43425"/>
    <cellStyle name="Normal 6 4 2 3 3 2" xfId="43426"/>
    <cellStyle name="Normal 6 4 2 3 4" xfId="43427"/>
    <cellStyle name="Normal 6 4 2 4" xfId="43428"/>
    <cellStyle name="Normal 6 4 2 4 2" xfId="43429"/>
    <cellStyle name="Normal 6 4 2 4 2 2" xfId="43430"/>
    <cellStyle name="Normal 6 4 2 4 3" xfId="43431"/>
    <cellStyle name="Normal 6 4 2 5" xfId="43432"/>
    <cellStyle name="Normal 6 4 2 5 2" xfId="43433"/>
    <cellStyle name="Normal 6 4 2 6" xfId="43434"/>
    <cellStyle name="Normal 6 4 3" xfId="43435"/>
    <cellStyle name="Normal 6 4 3 2" xfId="43436"/>
    <cellStyle name="Normal 6 4 3 2 2" xfId="43437"/>
    <cellStyle name="Normal 6 4 3 2 2 2" xfId="43438"/>
    <cellStyle name="Normal 6 4 3 2 2 2 2" xfId="43439"/>
    <cellStyle name="Normal 6 4 3 2 2 3" xfId="43440"/>
    <cellStyle name="Normal 6 4 3 2 3" xfId="43441"/>
    <cellStyle name="Normal 6 4 3 2 3 2" xfId="43442"/>
    <cellStyle name="Normal 6 4 3 2 4" xfId="43443"/>
    <cellStyle name="Normal 6 4 3 3" xfId="43444"/>
    <cellStyle name="Normal 6 4 3 3 2" xfId="43445"/>
    <cellStyle name="Normal 6 4 3 3 2 2" xfId="43446"/>
    <cellStyle name="Normal 6 4 3 3 3" xfId="43447"/>
    <cellStyle name="Normal 6 4 3 4" xfId="43448"/>
    <cellStyle name="Normal 6 4 3 4 2" xfId="43449"/>
    <cellStyle name="Normal 6 4 3 5" xfId="43450"/>
    <cellStyle name="Normal 6 4 4" xfId="43451"/>
    <cellStyle name="Normal 6 4 4 2" xfId="43452"/>
    <cellStyle name="Normal 6 4 4 2 2" xfId="43453"/>
    <cellStyle name="Normal 6 4 4 2 2 2" xfId="43454"/>
    <cellStyle name="Normal 6 4 4 2 3" xfId="43455"/>
    <cellStyle name="Normal 6 4 4 3" xfId="43456"/>
    <cellStyle name="Normal 6 4 4 3 2" xfId="43457"/>
    <cellStyle name="Normal 6 4 4 4" xfId="43458"/>
    <cellStyle name="Normal 6 4 5" xfId="43459"/>
    <cellStyle name="Normal 6 4 5 2" xfId="43460"/>
    <cellStyle name="Normal 6 4 5 2 2" xfId="43461"/>
    <cellStyle name="Normal 6 4 5 3" xfId="43462"/>
    <cellStyle name="Normal 6 4 6" xfId="43463"/>
    <cellStyle name="Normal 6 4 6 2" xfId="43464"/>
    <cellStyle name="Normal 6 4 7" xfId="43465"/>
    <cellStyle name="Normal 6 5" xfId="43466"/>
    <cellStyle name="Normal 6 5 2" xfId="43467"/>
    <cellStyle name="Normal 6 5 2 2" xfId="43468"/>
    <cellStyle name="Normal 6 5 2 2 2" xfId="43469"/>
    <cellStyle name="Normal 6 5 2 2 2 2" xfId="43470"/>
    <cellStyle name="Normal 6 5 2 2 2 2 2" xfId="43471"/>
    <cellStyle name="Normal 6 5 2 2 2 3" xfId="43472"/>
    <cellStyle name="Normal 6 5 2 2 3" xfId="43473"/>
    <cellStyle name="Normal 6 5 2 2 3 2" xfId="43474"/>
    <cellStyle name="Normal 6 5 2 2 4" xfId="43475"/>
    <cellStyle name="Normal 6 5 2 3" xfId="43476"/>
    <cellStyle name="Normal 6 5 2 3 2" xfId="43477"/>
    <cellStyle name="Normal 6 5 2 3 2 2" xfId="43478"/>
    <cellStyle name="Normal 6 5 2 3 3" xfId="43479"/>
    <cellStyle name="Normal 6 5 2 4" xfId="43480"/>
    <cellStyle name="Normal 6 5 2 4 2" xfId="43481"/>
    <cellStyle name="Normal 6 5 2 5" xfId="43482"/>
    <cellStyle name="Normal 6 5 3" xfId="43483"/>
    <cellStyle name="Normal 6 5 3 2" xfId="43484"/>
    <cellStyle name="Normal 6 5 3 2 2" xfId="43485"/>
    <cellStyle name="Normal 6 5 3 2 2 2" xfId="43486"/>
    <cellStyle name="Normal 6 5 3 2 3" xfId="43487"/>
    <cellStyle name="Normal 6 5 3 3" xfId="43488"/>
    <cellStyle name="Normal 6 5 3 3 2" xfId="43489"/>
    <cellStyle name="Normal 6 5 3 4" xfId="43490"/>
    <cellStyle name="Normal 6 5 4" xfId="43491"/>
    <cellStyle name="Normal 6 5 4 2" xfId="43492"/>
    <cellStyle name="Normal 6 5 4 2 2" xfId="43493"/>
    <cellStyle name="Normal 6 5 4 3" xfId="43494"/>
    <cellStyle name="Normal 6 5 5" xfId="43495"/>
    <cellStyle name="Normal 6 5 5 2" xfId="43496"/>
    <cellStyle name="Normal 6 5 6" xfId="43497"/>
    <cellStyle name="Normal 6 6" xfId="43498"/>
    <cellStyle name="Normal 6 6 2" xfId="43499"/>
    <cellStyle name="Normal 6 6 2 2" xfId="43500"/>
    <cellStyle name="Normal 6 6 2 2 2" xfId="43501"/>
    <cellStyle name="Normal 6 6 2 2 2 2" xfId="43502"/>
    <cellStyle name="Normal 6 6 2 2 3" xfId="43503"/>
    <cellStyle name="Normal 6 6 2 3" xfId="43504"/>
    <cellStyle name="Normal 6 6 2 3 2" xfId="43505"/>
    <cellStyle name="Normal 6 6 2 4" xfId="43506"/>
    <cellStyle name="Normal 6 6 3" xfId="43507"/>
    <cellStyle name="Normal 6 6 3 2" xfId="43508"/>
    <cellStyle name="Normal 6 6 3 2 2" xfId="43509"/>
    <cellStyle name="Normal 6 6 3 3" xfId="43510"/>
    <cellStyle name="Normal 6 6 4" xfId="43511"/>
    <cellStyle name="Normal 6 6 4 2" xfId="43512"/>
    <cellStyle name="Normal 6 6 5" xfId="43513"/>
    <cellStyle name="Normal 6 7" xfId="43514"/>
    <cellStyle name="Normal 6 7 2" xfId="43515"/>
    <cellStyle name="Normal 6 7 2 2" xfId="43516"/>
    <cellStyle name="Normal 6 7 2 2 2" xfId="43517"/>
    <cellStyle name="Normal 6 7 2 3" xfId="43518"/>
    <cellStyle name="Normal 6 7 3" xfId="43519"/>
    <cellStyle name="Normal 6 7 3 2" xfId="43520"/>
    <cellStyle name="Normal 6 7 4" xfId="43521"/>
    <cellStyle name="Normal 6 8" xfId="43522"/>
    <cellStyle name="Normal 6 8 2" xfId="43523"/>
    <cellStyle name="Normal 6 8 2 2" xfId="43524"/>
    <cellStyle name="Normal 6 8 3" xfId="43525"/>
    <cellStyle name="Normal 6 9" xfId="43526"/>
    <cellStyle name="Normal 6 9 2" xfId="43527"/>
    <cellStyle name="Normal 7" xfId="43528"/>
    <cellStyle name="Normal 7 2" xfId="43529"/>
    <cellStyle name="Normal 7 2 2" xfId="43530"/>
    <cellStyle name="Normal 7 2 2 2" xfId="43531"/>
    <cellStyle name="Normal 7 2 2 2 2" xfId="43532"/>
    <cellStyle name="Normal 7 2 2 2 2 2" xfId="43533"/>
    <cellStyle name="Normal 7 2 2 2 2 2 2" xfId="43534"/>
    <cellStyle name="Normal 7 2 2 2 2 2 2 2" xfId="43535"/>
    <cellStyle name="Normal 7 2 2 2 2 2 2 2 2" xfId="43536"/>
    <cellStyle name="Normal 7 2 2 2 2 2 2 3" xfId="43537"/>
    <cellStyle name="Normal 7 2 2 2 2 2 3" xfId="43538"/>
    <cellStyle name="Normal 7 2 2 2 2 2 3 2" xfId="43539"/>
    <cellStyle name="Normal 7 2 2 2 2 2 4" xfId="43540"/>
    <cellStyle name="Normal 7 2 2 2 2 3" xfId="43541"/>
    <cellStyle name="Normal 7 2 2 2 2 3 2" xfId="43542"/>
    <cellStyle name="Normal 7 2 2 2 2 3 2 2" xfId="43543"/>
    <cellStyle name="Normal 7 2 2 2 2 3 3" xfId="43544"/>
    <cellStyle name="Normal 7 2 2 2 2 4" xfId="43545"/>
    <cellStyle name="Normal 7 2 2 2 2 4 2" xfId="43546"/>
    <cellStyle name="Normal 7 2 2 2 2 5" xfId="43547"/>
    <cellStyle name="Normal 7 2 2 2 3" xfId="43548"/>
    <cellStyle name="Normal 7 2 2 2 3 2" xfId="43549"/>
    <cellStyle name="Normal 7 2 2 2 3 2 2" xfId="43550"/>
    <cellStyle name="Normal 7 2 2 2 3 2 2 2" xfId="43551"/>
    <cellStyle name="Normal 7 2 2 2 3 2 3" xfId="43552"/>
    <cellStyle name="Normal 7 2 2 2 3 3" xfId="43553"/>
    <cellStyle name="Normal 7 2 2 2 3 3 2" xfId="43554"/>
    <cellStyle name="Normal 7 2 2 2 3 4" xfId="43555"/>
    <cellStyle name="Normal 7 2 2 2 4" xfId="43556"/>
    <cellStyle name="Normal 7 2 2 2 4 2" xfId="43557"/>
    <cellStyle name="Normal 7 2 2 2 4 2 2" xfId="43558"/>
    <cellStyle name="Normal 7 2 2 2 4 3" xfId="43559"/>
    <cellStyle name="Normal 7 2 2 2 5" xfId="43560"/>
    <cellStyle name="Normal 7 2 2 2 5 2" xfId="43561"/>
    <cellStyle name="Normal 7 2 2 2 6" xfId="43562"/>
    <cellStyle name="Normal 7 2 2 3" xfId="43563"/>
    <cellStyle name="Normal 7 2 2 3 2" xfId="43564"/>
    <cellStyle name="Normal 7 2 2 3 2 2" xfId="43565"/>
    <cellStyle name="Normal 7 2 2 3 2 2 2" xfId="43566"/>
    <cellStyle name="Normal 7 2 2 3 2 2 2 2" xfId="43567"/>
    <cellStyle name="Normal 7 2 2 3 2 2 3" xfId="43568"/>
    <cellStyle name="Normal 7 2 2 3 2 3" xfId="43569"/>
    <cellStyle name="Normal 7 2 2 3 2 3 2" xfId="43570"/>
    <cellStyle name="Normal 7 2 2 3 2 4" xfId="43571"/>
    <cellStyle name="Normal 7 2 2 3 3" xfId="43572"/>
    <cellStyle name="Normal 7 2 2 3 3 2" xfId="43573"/>
    <cellStyle name="Normal 7 2 2 3 3 2 2" xfId="43574"/>
    <cellStyle name="Normal 7 2 2 3 3 3" xfId="43575"/>
    <cellStyle name="Normal 7 2 2 3 4" xfId="43576"/>
    <cellStyle name="Normal 7 2 2 3 4 2" xfId="43577"/>
    <cellStyle name="Normal 7 2 2 3 5" xfId="43578"/>
    <cellStyle name="Normal 7 2 2 4" xfId="43579"/>
    <cellStyle name="Normal 7 2 2 4 2" xfId="43580"/>
    <cellStyle name="Normal 7 2 2 4 2 2" xfId="43581"/>
    <cellStyle name="Normal 7 2 2 4 2 2 2" xfId="43582"/>
    <cellStyle name="Normal 7 2 2 4 2 3" xfId="43583"/>
    <cellStyle name="Normal 7 2 2 4 3" xfId="43584"/>
    <cellStyle name="Normal 7 2 2 4 3 2" xfId="43585"/>
    <cellStyle name="Normal 7 2 2 4 4" xfId="43586"/>
    <cellStyle name="Normal 7 2 2 5" xfId="43587"/>
    <cellStyle name="Normal 7 2 2 5 2" xfId="43588"/>
    <cellStyle name="Normal 7 2 2 5 2 2" xfId="43589"/>
    <cellStyle name="Normal 7 2 2 5 3" xfId="43590"/>
    <cellStyle name="Normal 7 2 2 6" xfId="43591"/>
    <cellStyle name="Normal 7 2 2 6 2" xfId="43592"/>
    <cellStyle name="Normal 7 2 2 7" xfId="43593"/>
    <cellStyle name="Normal 7 2 3" xfId="43594"/>
    <cellStyle name="Normal 7 2 3 2" xfId="43595"/>
    <cellStyle name="Normal 7 2 3 2 2" xfId="43596"/>
    <cellStyle name="Normal 7 2 3 2 2 2" xfId="43597"/>
    <cellStyle name="Normal 7 2 3 2 2 2 2" xfId="43598"/>
    <cellStyle name="Normal 7 2 3 2 2 2 2 2" xfId="43599"/>
    <cellStyle name="Normal 7 2 3 2 2 2 3" xfId="43600"/>
    <cellStyle name="Normal 7 2 3 2 2 3" xfId="43601"/>
    <cellStyle name="Normal 7 2 3 2 2 3 2" xfId="43602"/>
    <cellStyle name="Normal 7 2 3 2 2 4" xfId="43603"/>
    <cellStyle name="Normal 7 2 3 2 3" xfId="43604"/>
    <cellStyle name="Normal 7 2 3 2 3 2" xfId="43605"/>
    <cellStyle name="Normal 7 2 3 2 3 2 2" xfId="43606"/>
    <cellStyle name="Normal 7 2 3 2 3 3" xfId="43607"/>
    <cellStyle name="Normal 7 2 3 2 4" xfId="43608"/>
    <cellStyle name="Normal 7 2 3 2 4 2" xfId="43609"/>
    <cellStyle name="Normal 7 2 3 2 5" xfId="43610"/>
    <cellStyle name="Normal 7 2 3 3" xfId="43611"/>
    <cellStyle name="Normal 7 2 3 3 2" xfId="43612"/>
    <cellStyle name="Normal 7 2 3 3 2 2" xfId="43613"/>
    <cellStyle name="Normal 7 2 3 3 2 2 2" xfId="43614"/>
    <cellStyle name="Normal 7 2 3 3 2 3" xfId="43615"/>
    <cellStyle name="Normal 7 2 3 3 3" xfId="43616"/>
    <cellStyle name="Normal 7 2 3 3 3 2" xfId="43617"/>
    <cellStyle name="Normal 7 2 3 3 4" xfId="43618"/>
    <cellStyle name="Normal 7 2 3 4" xfId="43619"/>
    <cellStyle name="Normal 7 2 3 4 2" xfId="43620"/>
    <cellStyle name="Normal 7 2 3 4 2 2" xfId="43621"/>
    <cellStyle name="Normal 7 2 3 4 3" xfId="43622"/>
    <cellStyle name="Normal 7 2 3 5" xfId="43623"/>
    <cellStyle name="Normal 7 2 3 5 2" xfId="43624"/>
    <cellStyle name="Normal 7 2 3 6" xfId="43625"/>
    <cellStyle name="Normal 7 2 4" xfId="43626"/>
    <cellStyle name="Normal 7 2 4 2" xfId="43627"/>
    <cellStyle name="Normal 7 2 4 2 2" xfId="43628"/>
    <cellStyle name="Normal 7 2 4 2 2 2" xfId="43629"/>
    <cellStyle name="Normal 7 2 4 2 2 2 2" xfId="43630"/>
    <cellStyle name="Normal 7 2 4 2 2 3" xfId="43631"/>
    <cellStyle name="Normal 7 2 4 2 3" xfId="43632"/>
    <cellStyle name="Normal 7 2 4 2 3 2" xfId="43633"/>
    <cellStyle name="Normal 7 2 4 2 4" xfId="43634"/>
    <cellStyle name="Normal 7 2 4 3" xfId="43635"/>
    <cellStyle name="Normal 7 2 4 3 2" xfId="43636"/>
    <cellStyle name="Normal 7 2 4 3 2 2" xfId="43637"/>
    <cellStyle name="Normal 7 2 4 3 3" xfId="43638"/>
    <cellStyle name="Normal 7 2 4 4" xfId="43639"/>
    <cellStyle name="Normal 7 2 4 4 2" xfId="43640"/>
    <cellStyle name="Normal 7 2 4 5" xfId="43641"/>
    <cellStyle name="Normal 7 2 5" xfId="43642"/>
    <cellStyle name="Normal 7 2 5 2" xfId="43643"/>
    <cellStyle name="Normal 7 2 5 2 2" xfId="43644"/>
    <cellStyle name="Normal 7 2 5 2 2 2" xfId="43645"/>
    <cellStyle name="Normal 7 2 5 2 3" xfId="43646"/>
    <cellStyle name="Normal 7 2 5 3" xfId="43647"/>
    <cellStyle name="Normal 7 2 5 3 2" xfId="43648"/>
    <cellStyle name="Normal 7 2 5 4" xfId="43649"/>
    <cellStyle name="Normal 7 2 6" xfId="43650"/>
    <cellStyle name="Normal 7 2 6 2" xfId="43651"/>
    <cellStyle name="Normal 7 2 6 2 2" xfId="43652"/>
    <cellStyle name="Normal 7 2 6 3" xfId="43653"/>
    <cellStyle name="Normal 7 2 7" xfId="43654"/>
    <cellStyle name="Normal 7 2 7 2" xfId="43655"/>
    <cellStyle name="Normal 7 2 8" xfId="43656"/>
    <cellStyle name="Normal 7 3" xfId="43657"/>
    <cellStyle name="Normal 7 3 2" xfId="43658"/>
    <cellStyle name="Normal 7 3 2 2" xfId="43659"/>
    <cellStyle name="Normal 7 3 2 2 2" xfId="43660"/>
    <cellStyle name="Normal 7 3 2 2 2 2" xfId="43661"/>
    <cellStyle name="Normal 7 3 2 2 2 2 2" xfId="43662"/>
    <cellStyle name="Normal 7 3 2 2 2 2 2 2" xfId="43663"/>
    <cellStyle name="Normal 7 3 2 2 2 2 3" xfId="43664"/>
    <cellStyle name="Normal 7 3 2 2 2 3" xfId="43665"/>
    <cellStyle name="Normal 7 3 2 2 2 3 2" xfId="43666"/>
    <cellStyle name="Normal 7 3 2 2 2 4" xfId="43667"/>
    <cellStyle name="Normal 7 3 2 2 3" xfId="43668"/>
    <cellStyle name="Normal 7 3 2 2 3 2" xfId="43669"/>
    <cellStyle name="Normal 7 3 2 2 3 2 2" xfId="43670"/>
    <cellStyle name="Normal 7 3 2 2 3 3" xfId="43671"/>
    <cellStyle name="Normal 7 3 2 2 4" xfId="43672"/>
    <cellStyle name="Normal 7 3 2 2 4 2" xfId="43673"/>
    <cellStyle name="Normal 7 3 2 2 5" xfId="43674"/>
    <cellStyle name="Normal 7 3 2 3" xfId="43675"/>
    <cellStyle name="Normal 7 3 2 3 2" xfId="43676"/>
    <cellStyle name="Normal 7 3 2 3 2 2" xfId="43677"/>
    <cellStyle name="Normal 7 3 2 3 2 2 2" xfId="43678"/>
    <cellStyle name="Normal 7 3 2 3 2 3" xfId="43679"/>
    <cellStyle name="Normal 7 3 2 3 3" xfId="43680"/>
    <cellStyle name="Normal 7 3 2 3 3 2" xfId="43681"/>
    <cellStyle name="Normal 7 3 2 3 4" xfId="43682"/>
    <cellStyle name="Normal 7 3 2 4" xfId="43683"/>
    <cellStyle name="Normal 7 3 2 4 2" xfId="43684"/>
    <cellStyle name="Normal 7 3 2 4 2 2" xfId="43685"/>
    <cellStyle name="Normal 7 3 2 4 3" xfId="43686"/>
    <cellStyle name="Normal 7 3 2 5" xfId="43687"/>
    <cellStyle name="Normal 7 3 2 5 2" xfId="43688"/>
    <cellStyle name="Normal 7 3 2 6" xfId="43689"/>
    <cellStyle name="Normal 7 3 3" xfId="43690"/>
    <cellStyle name="Normal 7 3 3 2" xfId="43691"/>
    <cellStyle name="Normal 7 3 3 2 2" xfId="43692"/>
    <cellStyle name="Normal 7 3 3 2 2 2" xfId="43693"/>
    <cellStyle name="Normal 7 3 3 2 2 2 2" xfId="43694"/>
    <cellStyle name="Normal 7 3 3 2 2 3" xfId="43695"/>
    <cellStyle name="Normal 7 3 3 2 3" xfId="43696"/>
    <cellStyle name="Normal 7 3 3 2 3 2" xfId="43697"/>
    <cellStyle name="Normal 7 3 3 2 4" xfId="43698"/>
    <cellStyle name="Normal 7 3 3 3" xfId="43699"/>
    <cellStyle name="Normal 7 3 3 3 2" xfId="43700"/>
    <cellStyle name="Normal 7 3 3 3 2 2" xfId="43701"/>
    <cellStyle name="Normal 7 3 3 3 3" xfId="43702"/>
    <cellStyle name="Normal 7 3 3 4" xfId="43703"/>
    <cellStyle name="Normal 7 3 3 4 2" xfId="43704"/>
    <cellStyle name="Normal 7 3 3 5" xfId="43705"/>
    <cellStyle name="Normal 7 3 4" xfId="43706"/>
    <cellStyle name="Normal 7 3 4 2" xfId="43707"/>
    <cellStyle name="Normal 7 3 4 2 2" xfId="43708"/>
    <cellStyle name="Normal 7 3 4 2 2 2" xfId="43709"/>
    <cellStyle name="Normal 7 3 4 2 3" xfId="43710"/>
    <cellStyle name="Normal 7 3 4 3" xfId="43711"/>
    <cellStyle name="Normal 7 3 4 3 2" xfId="43712"/>
    <cellStyle name="Normal 7 3 4 4" xfId="43713"/>
    <cellStyle name="Normal 7 3 5" xfId="43714"/>
    <cellStyle name="Normal 7 3 5 2" xfId="43715"/>
    <cellStyle name="Normal 7 3 5 2 2" xfId="43716"/>
    <cellStyle name="Normal 7 3 5 3" xfId="43717"/>
    <cellStyle name="Normal 7 3 6" xfId="43718"/>
    <cellStyle name="Normal 7 3 6 2" xfId="43719"/>
    <cellStyle name="Normal 7 3 7" xfId="43720"/>
    <cellStyle name="Normal 7 4" xfId="43721"/>
    <cellStyle name="Normal 7 4 2" xfId="43722"/>
    <cellStyle name="Normal 7 4 2 2" xfId="43723"/>
    <cellStyle name="Normal 7 4 2 2 2" xfId="43724"/>
    <cellStyle name="Normal 7 4 2 2 2 2" xfId="43725"/>
    <cellStyle name="Normal 7 4 2 2 2 2 2" xfId="43726"/>
    <cellStyle name="Normal 7 4 2 2 2 3" xfId="43727"/>
    <cellStyle name="Normal 7 4 2 2 3" xfId="43728"/>
    <cellStyle name="Normal 7 4 2 2 3 2" xfId="43729"/>
    <cellStyle name="Normal 7 4 2 2 4" xfId="43730"/>
    <cellStyle name="Normal 7 4 2 3" xfId="43731"/>
    <cellStyle name="Normal 7 4 2 3 2" xfId="43732"/>
    <cellStyle name="Normal 7 4 2 3 2 2" xfId="43733"/>
    <cellStyle name="Normal 7 4 2 3 3" xfId="43734"/>
    <cellStyle name="Normal 7 4 2 4" xfId="43735"/>
    <cellStyle name="Normal 7 4 2 4 2" xfId="43736"/>
    <cellStyle name="Normal 7 4 2 5" xfId="43737"/>
    <cellStyle name="Normal 7 4 3" xfId="43738"/>
    <cellStyle name="Normal 7 4 3 2" xfId="43739"/>
    <cellStyle name="Normal 7 4 3 2 2" xfId="43740"/>
    <cellStyle name="Normal 7 4 3 2 2 2" xfId="43741"/>
    <cellStyle name="Normal 7 4 3 2 3" xfId="43742"/>
    <cellStyle name="Normal 7 4 3 3" xfId="43743"/>
    <cellStyle name="Normal 7 4 3 3 2" xfId="43744"/>
    <cellStyle name="Normal 7 4 3 4" xfId="43745"/>
    <cellStyle name="Normal 7 4 4" xfId="43746"/>
    <cellStyle name="Normal 7 4 4 2" xfId="43747"/>
    <cellStyle name="Normal 7 4 4 2 2" xfId="43748"/>
    <cellStyle name="Normal 7 4 4 3" xfId="43749"/>
    <cellStyle name="Normal 7 4 5" xfId="43750"/>
    <cellStyle name="Normal 7 4 5 2" xfId="43751"/>
    <cellStyle name="Normal 7 4 6" xfId="43752"/>
    <cellStyle name="Normal 7 5" xfId="43753"/>
    <cellStyle name="Normal 7 5 2" xfId="43754"/>
    <cellStyle name="Normal 7 5 2 2" xfId="43755"/>
    <cellStyle name="Normal 7 5 2 2 2" xfId="43756"/>
    <cellStyle name="Normal 7 5 2 2 2 2" xfId="43757"/>
    <cellStyle name="Normal 7 5 2 2 3" xfId="43758"/>
    <cellStyle name="Normal 7 5 2 3" xfId="43759"/>
    <cellStyle name="Normal 7 5 2 3 2" xfId="43760"/>
    <cellStyle name="Normal 7 5 2 4" xfId="43761"/>
    <cellStyle name="Normal 7 5 3" xfId="43762"/>
    <cellStyle name="Normal 7 5 3 2" xfId="43763"/>
    <cellStyle name="Normal 7 5 3 2 2" xfId="43764"/>
    <cellStyle name="Normal 7 5 3 3" xfId="43765"/>
    <cellStyle name="Normal 7 5 4" xfId="43766"/>
    <cellStyle name="Normal 7 5 4 2" xfId="43767"/>
    <cellStyle name="Normal 7 5 5" xfId="43768"/>
    <cellStyle name="Normal 7 6" xfId="43769"/>
    <cellStyle name="Normal 7 6 2" xfId="43770"/>
    <cellStyle name="Normal 7 6 2 2" xfId="43771"/>
    <cellStyle name="Normal 7 6 2 2 2" xfId="43772"/>
    <cellStyle name="Normal 7 6 2 3" xfId="43773"/>
    <cellStyle name="Normal 7 6 3" xfId="43774"/>
    <cellStyle name="Normal 7 6 3 2" xfId="43775"/>
    <cellStyle name="Normal 7 6 4" xfId="43776"/>
    <cellStyle name="Normal 7 7" xfId="43777"/>
    <cellStyle name="Normal 7 7 2" xfId="43778"/>
    <cellStyle name="Normal 7 7 2 2" xfId="43779"/>
    <cellStyle name="Normal 7 7 3" xfId="43780"/>
    <cellStyle name="Normal 7 8" xfId="43781"/>
    <cellStyle name="Normal 7 8 2" xfId="43782"/>
    <cellStyle name="Normal 7 9" xfId="43783"/>
    <cellStyle name="Normal 8" xfId="43784"/>
    <cellStyle name="Normal 8 2" xfId="43785"/>
    <cellStyle name="Normal 8 2 2" xfId="43786"/>
    <cellStyle name="Normal 8 2 2 2" xfId="43787"/>
    <cellStyle name="Normal 8 2 2 2 2" xfId="43788"/>
    <cellStyle name="Normal 8 2 2 2 2 2" xfId="43789"/>
    <cellStyle name="Normal 8 2 2 2 2 2 2" xfId="43790"/>
    <cellStyle name="Normal 8 2 2 2 2 2 2 2" xfId="43791"/>
    <cellStyle name="Normal 8 2 2 2 2 2 2 2 2" xfId="43792"/>
    <cellStyle name="Normal 8 2 2 2 2 2 2 3" xfId="43793"/>
    <cellStyle name="Normal 8 2 2 2 2 2 3" xfId="43794"/>
    <cellStyle name="Normal 8 2 2 2 2 2 3 2" xfId="43795"/>
    <cellStyle name="Normal 8 2 2 2 2 2 4" xfId="43796"/>
    <cellStyle name="Normal 8 2 2 2 2 3" xfId="43797"/>
    <cellStyle name="Normal 8 2 2 2 2 3 2" xfId="43798"/>
    <cellStyle name="Normal 8 2 2 2 2 3 2 2" xfId="43799"/>
    <cellStyle name="Normal 8 2 2 2 2 3 3" xfId="43800"/>
    <cellStyle name="Normal 8 2 2 2 2 4" xfId="43801"/>
    <cellStyle name="Normal 8 2 2 2 2 4 2" xfId="43802"/>
    <cellStyle name="Normal 8 2 2 2 2 5" xfId="43803"/>
    <cellStyle name="Normal 8 2 2 2 3" xfId="43804"/>
    <cellStyle name="Normal 8 2 2 2 3 2" xfId="43805"/>
    <cellStyle name="Normal 8 2 2 2 3 2 2" xfId="43806"/>
    <cellStyle name="Normal 8 2 2 2 3 2 2 2" xfId="43807"/>
    <cellStyle name="Normal 8 2 2 2 3 2 3" xfId="43808"/>
    <cellStyle name="Normal 8 2 2 2 3 3" xfId="43809"/>
    <cellStyle name="Normal 8 2 2 2 3 3 2" xfId="43810"/>
    <cellStyle name="Normal 8 2 2 2 3 4" xfId="43811"/>
    <cellStyle name="Normal 8 2 2 2 4" xfId="43812"/>
    <cellStyle name="Normal 8 2 2 2 4 2" xfId="43813"/>
    <cellStyle name="Normal 8 2 2 2 4 2 2" xfId="43814"/>
    <cellStyle name="Normal 8 2 2 2 4 3" xfId="43815"/>
    <cellStyle name="Normal 8 2 2 2 5" xfId="43816"/>
    <cellStyle name="Normal 8 2 2 2 5 2" xfId="43817"/>
    <cellStyle name="Normal 8 2 2 2 6" xfId="43818"/>
    <cellStyle name="Normal 8 2 2 3" xfId="43819"/>
    <cellStyle name="Normal 8 2 2 3 2" xfId="43820"/>
    <cellStyle name="Normal 8 2 2 3 2 2" xfId="43821"/>
    <cellStyle name="Normal 8 2 2 3 2 2 2" xfId="43822"/>
    <cellStyle name="Normal 8 2 2 3 2 2 2 2" xfId="43823"/>
    <cellStyle name="Normal 8 2 2 3 2 2 3" xfId="43824"/>
    <cellStyle name="Normal 8 2 2 3 2 3" xfId="43825"/>
    <cellStyle name="Normal 8 2 2 3 2 3 2" xfId="43826"/>
    <cellStyle name="Normal 8 2 2 3 2 4" xfId="43827"/>
    <cellStyle name="Normal 8 2 2 3 3" xfId="43828"/>
    <cellStyle name="Normal 8 2 2 3 3 2" xfId="43829"/>
    <cellStyle name="Normal 8 2 2 3 3 2 2" xfId="43830"/>
    <cellStyle name="Normal 8 2 2 3 3 3" xfId="43831"/>
    <cellStyle name="Normal 8 2 2 3 4" xfId="43832"/>
    <cellStyle name="Normal 8 2 2 3 4 2" xfId="43833"/>
    <cellStyle name="Normal 8 2 2 3 5" xfId="43834"/>
    <cellStyle name="Normal 8 2 2 4" xfId="43835"/>
    <cellStyle name="Normal 8 2 2 4 2" xfId="43836"/>
    <cellStyle name="Normal 8 2 2 4 2 2" xfId="43837"/>
    <cellStyle name="Normal 8 2 2 4 2 2 2" xfId="43838"/>
    <cellStyle name="Normal 8 2 2 4 2 3" xfId="43839"/>
    <cellStyle name="Normal 8 2 2 4 3" xfId="43840"/>
    <cellStyle name="Normal 8 2 2 4 3 2" xfId="43841"/>
    <cellStyle name="Normal 8 2 2 4 4" xfId="43842"/>
    <cellStyle name="Normal 8 2 2 5" xfId="43843"/>
    <cellStyle name="Normal 8 2 2 5 2" xfId="43844"/>
    <cellStyle name="Normal 8 2 2 5 2 2" xfId="43845"/>
    <cellStyle name="Normal 8 2 2 5 3" xfId="43846"/>
    <cellStyle name="Normal 8 2 2 6" xfId="43847"/>
    <cellStyle name="Normal 8 2 2 6 2" xfId="43848"/>
    <cellStyle name="Normal 8 2 2 7" xfId="43849"/>
    <cellStyle name="Normal 8 2 3" xfId="43850"/>
    <cellStyle name="Normal 8 2 3 2" xfId="43851"/>
    <cellStyle name="Normal 8 2 3 2 2" xfId="43852"/>
    <cellStyle name="Normal 8 2 3 2 2 2" xfId="43853"/>
    <cellStyle name="Normal 8 2 3 2 2 2 2" xfId="43854"/>
    <cellStyle name="Normal 8 2 3 2 2 2 2 2" xfId="43855"/>
    <cellStyle name="Normal 8 2 3 2 2 2 3" xfId="43856"/>
    <cellStyle name="Normal 8 2 3 2 2 3" xfId="43857"/>
    <cellStyle name="Normal 8 2 3 2 2 3 2" xfId="43858"/>
    <cellStyle name="Normal 8 2 3 2 2 4" xfId="43859"/>
    <cellStyle name="Normal 8 2 3 2 3" xfId="43860"/>
    <cellStyle name="Normal 8 2 3 2 3 2" xfId="43861"/>
    <cellStyle name="Normal 8 2 3 2 3 2 2" xfId="43862"/>
    <cellStyle name="Normal 8 2 3 2 3 3" xfId="43863"/>
    <cellStyle name="Normal 8 2 3 2 4" xfId="43864"/>
    <cellStyle name="Normal 8 2 3 2 4 2" xfId="43865"/>
    <cellStyle name="Normal 8 2 3 2 5" xfId="43866"/>
    <cellStyle name="Normal 8 2 3 3" xfId="43867"/>
    <cellStyle name="Normal 8 2 3 3 2" xfId="43868"/>
    <cellStyle name="Normal 8 2 3 3 2 2" xfId="43869"/>
    <cellStyle name="Normal 8 2 3 3 2 2 2" xfId="43870"/>
    <cellStyle name="Normal 8 2 3 3 2 3" xfId="43871"/>
    <cellStyle name="Normal 8 2 3 3 3" xfId="43872"/>
    <cellStyle name="Normal 8 2 3 3 3 2" xfId="43873"/>
    <cellStyle name="Normal 8 2 3 3 4" xfId="43874"/>
    <cellStyle name="Normal 8 2 3 4" xfId="43875"/>
    <cellStyle name="Normal 8 2 3 4 2" xfId="43876"/>
    <cellStyle name="Normal 8 2 3 4 2 2" xfId="43877"/>
    <cellStyle name="Normal 8 2 3 4 3" xfId="43878"/>
    <cellStyle name="Normal 8 2 3 5" xfId="43879"/>
    <cellStyle name="Normal 8 2 3 5 2" xfId="43880"/>
    <cellStyle name="Normal 8 2 3 6" xfId="43881"/>
    <cellStyle name="Normal 8 2 4" xfId="43882"/>
    <cellStyle name="Normal 8 2 4 2" xfId="43883"/>
    <cellStyle name="Normal 8 2 4 2 2" xfId="43884"/>
    <cellStyle name="Normal 8 2 4 2 2 2" xfId="43885"/>
    <cellStyle name="Normal 8 2 4 2 2 2 2" xfId="43886"/>
    <cellStyle name="Normal 8 2 4 2 2 3" xfId="43887"/>
    <cellStyle name="Normal 8 2 4 2 3" xfId="43888"/>
    <cellStyle name="Normal 8 2 4 2 3 2" xfId="43889"/>
    <cellStyle name="Normal 8 2 4 2 4" xfId="43890"/>
    <cellStyle name="Normal 8 2 4 3" xfId="43891"/>
    <cellStyle name="Normal 8 2 4 3 2" xfId="43892"/>
    <cellStyle name="Normal 8 2 4 3 2 2" xfId="43893"/>
    <cellStyle name="Normal 8 2 4 3 3" xfId="43894"/>
    <cellStyle name="Normal 8 2 4 4" xfId="43895"/>
    <cellStyle name="Normal 8 2 4 4 2" xfId="43896"/>
    <cellStyle name="Normal 8 2 4 5" xfId="43897"/>
    <cellStyle name="Normal 8 2 5" xfId="43898"/>
    <cellStyle name="Normal 8 2 5 2" xfId="43899"/>
    <cellStyle name="Normal 8 2 5 2 2" xfId="43900"/>
    <cellStyle name="Normal 8 2 5 2 2 2" xfId="43901"/>
    <cellStyle name="Normal 8 2 5 2 3" xfId="43902"/>
    <cellStyle name="Normal 8 2 5 3" xfId="43903"/>
    <cellStyle name="Normal 8 2 5 3 2" xfId="43904"/>
    <cellStyle name="Normal 8 2 5 4" xfId="43905"/>
    <cellStyle name="Normal 8 2 6" xfId="43906"/>
    <cellStyle name="Normal 8 2 6 2" xfId="43907"/>
    <cellStyle name="Normal 8 2 6 2 2" xfId="43908"/>
    <cellStyle name="Normal 8 2 6 3" xfId="43909"/>
    <cellStyle name="Normal 8 2 7" xfId="43910"/>
    <cellStyle name="Normal 8 2 7 2" xfId="43911"/>
    <cellStyle name="Normal 8 2 8" xfId="43912"/>
    <cellStyle name="Normal 8 3" xfId="43913"/>
    <cellStyle name="Normal 8 3 2" xfId="43914"/>
    <cellStyle name="Normal 8 3 2 2" xfId="43915"/>
    <cellStyle name="Normal 8 3 2 2 2" xfId="43916"/>
    <cellStyle name="Normal 8 3 2 2 2 2" xfId="43917"/>
    <cellStyle name="Normal 8 3 2 2 2 2 2" xfId="43918"/>
    <cellStyle name="Normal 8 3 2 2 2 2 2 2" xfId="43919"/>
    <cellStyle name="Normal 8 3 2 2 2 2 3" xfId="43920"/>
    <cellStyle name="Normal 8 3 2 2 2 3" xfId="43921"/>
    <cellStyle name="Normal 8 3 2 2 2 3 2" xfId="43922"/>
    <cellStyle name="Normal 8 3 2 2 2 4" xfId="43923"/>
    <cellStyle name="Normal 8 3 2 2 3" xfId="43924"/>
    <cellStyle name="Normal 8 3 2 2 3 2" xfId="43925"/>
    <cellStyle name="Normal 8 3 2 2 3 2 2" xfId="43926"/>
    <cellStyle name="Normal 8 3 2 2 3 3" xfId="43927"/>
    <cellStyle name="Normal 8 3 2 2 4" xfId="43928"/>
    <cellStyle name="Normal 8 3 2 2 4 2" xfId="43929"/>
    <cellStyle name="Normal 8 3 2 2 5" xfId="43930"/>
    <cellStyle name="Normal 8 3 2 3" xfId="43931"/>
    <cellStyle name="Normal 8 3 2 3 2" xfId="43932"/>
    <cellStyle name="Normal 8 3 2 3 2 2" xfId="43933"/>
    <cellStyle name="Normal 8 3 2 3 2 2 2" xfId="43934"/>
    <cellStyle name="Normal 8 3 2 3 2 3" xfId="43935"/>
    <cellStyle name="Normal 8 3 2 3 3" xfId="43936"/>
    <cellStyle name="Normal 8 3 2 3 3 2" xfId="43937"/>
    <cellStyle name="Normal 8 3 2 3 4" xfId="43938"/>
    <cellStyle name="Normal 8 3 2 4" xfId="43939"/>
    <cellStyle name="Normal 8 3 2 4 2" xfId="43940"/>
    <cellStyle name="Normal 8 3 2 4 2 2" xfId="43941"/>
    <cellStyle name="Normal 8 3 2 4 3" xfId="43942"/>
    <cellStyle name="Normal 8 3 2 5" xfId="43943"/>
    <cellStyle name="Normal 8 3 2 5 2" xfId="43944"/>
    <cellStyle name="Normal 8 3 2 6" xfId="43945"/>
    <cellStyle name="Normal 8 3 3" xfId="43946"/>
    <cellStyle name="Normal 8 3 3 2" xfId="43947"/>
    <cellStyle name="Normal 8 3 3 2 2" xfId="43948"/>
    <cellStyle name="Normal 8 3 3 2 2 2" xfId="43949"/>
    <cellStyle name="Normal 8 3 3 2 2 2 2" xfId="43950"/>
    <cellStyle name="Normal 8 3 3 2 2 3" xfId="43951"/>
    <cellStyle name="Normal 8 3 3 2 3" xfId="43952"/>
    <cellStyle name="Normal 8 3 3 2 3 2" xfId="43953"/>
    <cellStyle name="Normal 8 3 3 2 4" xfId="43954"/>
    <cellStyle name="Normal 8 3 3 3" xfId="43955"/>
    <cellStyle name="Normal 8 3 3 3 2" xfId="43956"/>
    <cellStyle name="Normal 8 3 3 3 2 2" xfId="43957"/>
    <cellStyle name="Normal 8 3 3 3 3" xfId="43958"/>
    <cellStyle name="Normal 8 3 3 4" xfId="43959"/>
    <cellStyle name="Normal 8 3 3 4 2" xfId="43960"/>
    <cellStyle name="Normal 8 3 3 5" xfId="43961"/>
    <cellStyle name="Normal 8 3 4" xfId="43962"/>
    <cellStyle name="Normal 8 3 4 2" xfId="43963"/>
    <cellStyle name="Normal 8 3 4 2 2" xfId="43964"/>
    <cellStyle name="Normal 8 3 4 2 2 2" xfId="43965"/>
    <cellStyle name="Normal 8 3 4 2 3" xfId="43966"/>
    <cellStyle name="Normal 8 3 4 3" xfId="43967"/>
    <cellStyle name="Normal 8 3 4 3 2" xfId="43968"/>
    <cellStyle name="Normal 8 3 4 4" xfId="43969"/>
    <cellStyle name="Normal 8 3 5" xfId="43970"/>
    <cellStyle name="Normal 8 3 5 2" xfId="43971"/>
    <cellStyle name="Normal 8 3 5 2 2" xfId="43972"/>
    <cellStyle name="Normal 8 3 5 3" xfId="43973"/>
    <cellStyle name="Normal 8 3 6" xfId="43974"/>
    <cellStyle name="Normal 8 3 6 2" xfId="43975"/>
    <cellStyle name="Normal 8 3 7" xfId="43976"/>
    <cellStyle name="Normal 8 4" xfId="43977"/>
    <cellStyle name="Normal 8 4 2" xfId="43978"/>
    <cellStyle name="Normal 8 4 2 2" xfId="43979"/>
    <cellStyle name="Normal 8 4 2 2 2" xfId="43980"/>
    <cellStyle name="Normal 8 4 2 2 2 2" xfId="43981"/>
    <cellStyle name="Normal 8 4 2 2 2 2 2" xfId="43982"/>
    <cellStyle name="Normal 8 4 2 2 2 3" xfId="43983"/>
    <cellStyle name="Normal 8 4 2 2 3" xfId="43984"/>
    <cellStyle name="Normal 8 4 2 2 3 2" xfId="43985"/>
    <cellStyle name="Normal 8 4 2 2 4" xfId="43986"/>
    <cellStyle name="Normal 8 4 2 3" xfId="43987"/>
    <cellStyle name="Normal 8 4 2 3 2" xfId="43988"/>
    <cellStyle name="Normal 8 4 2 3 2 2" xfId="43989"/>
    <cellStyle name="Normal 8 4 2 3 3" xfId="43990"/>
    <cellStyle name="Normal 8 4 2 4" xfId="43991"/>
    <cellStyle name="Normal 8 4 2 4 2" xfId="43992"/>
    <cellStyle name="Normal 8 4 2 5" xfId="43993"/>
    <cellStyle name="Normal 8 4 3" xfId="43994"/>
    <cellStyle name="Normal 8 4 3 2" xfId="43995"/>
    <cellStyle name="Normal 8 4 3 2 2" xfId="43996"/>
    <cellStyle name="Normal 8 4 3 2 2 2" xfId="43997"/>
    <cellStyle name="Normal 8 4 3 2 3" xfId="43998"/>
    <cellStyle name="Normal 8 4 3 3" xfId="43999"/>
    <cellStyle name="Normal 8 4 3 3 2" xfId="44000"/>
    <cellStyle name="Normal 8 4 3 4" xfId="44001"/>
    <cellStyle name="Normal 8 4 4" xfId="44002"/>
    <cellStyle name="Normal 8 4 4 2" xfId="44003"/>
    <cellStyle name="Normal 8 4 4 2 2" xfId="44004"/>
    <cellStyle name="Normal 8 4 4 3" xfId="44005"/>
    <cellStyle name="Normal 8 4 5" xfId="44006"/>
    <cellStyle name="Normal 8 4 5 2" xfId="44007"/>
    <cellStyle name="Normal 8 4 6" xfId="44008"/>
    <cellStyle name="Normal 8 5" xfId="44009"/>
    <cellStyle name="Normal 8 5 2" xfId="44010"/>
    <cellStyle name="Normal 8 5 2 2" xfId="44011"/>
    <cellStyle name="Normal 8 5 2 2 2" xfId="44012"/>
    <cellStyle name="Normal 8 5 2 2 2 2" xfId="44013"/>
    <cellStyle name="Normal 8 5 2 2 3" xfId="44014"/>
    <cellStyle name="Normal 8 5 2 3" xfId="44015"/>
    <cellStyle name="Normal 8 5 2 3 2" xfId="44016"/>
    <cellStyle name="Normal 8 5 2 4" xfId="44017"/>
    <cellStyle name="Normal 8 5 3" xfId="44018"/>
    <cellStyle name="Normal 8 5 3 2" xfId="44019"/>
    <cellStyle name="Normal 8 5 3 2 2" xfId="44020"/>
    <cellStyle name="Normal 8 5 3 3" xfId="44021"/>
    <cellStyle name="Normal 8 5 4" xfId="44022"/>
    <cellStyle name="Normal 8 5 4 2" xfId="44023"/>
    <cellStyle name="Normal 8 5 5" xfId="44024"/>
    <cellStyle name="Normal 8 6" xfId="44025"/>
    <cellStyle name="Normal 8 6 2" xfId="44026"/>
    <cellStyle name="Normal 8 6 2 2" xfId="44027"/>
    <cellStyle name="Normal 8 6 2 2 2" xfId="44028"/>
    <cellStyle name="Normal 8 6 2 3" xfId="44029"/>
    <cellStyle name="Normal 8 6 3" xfId="44030"/>
    <cellStyle name="Normal 8 6 3 2" xfId="44031"/>
    <cellStyle name="Normal 8 6 4" xfId="44032"/>
    <cellStyle name="Normal 8 7" xfId="44033"/>
    <cellStyle name="Normal 8 7 2" xfId="44034"/>
    <cellStyle name="Normal 8 7 2 2" xfId="44035"/>
    <cellStyle name="Normal 8 7 3" xfId="44036"/>
    <cellStyle name="Normal 8 8" xfId="44037"/>
    <cellStyle name="Normal 8 8 2" xfId="44038"/>
    <cellStyle name="Normal 8 9" xfId="44039"/>
    <cellStyle name="Normal 9" xfId="44040"/>
    <cellStyle name="Normal 9 2" xfId="44041"/>
    <cellStyle name="Normal 9 2 2" xfId="44042"/>
    <cellStyle name="Normal 9 2 2 2" xfId="44043"/>
    <cellStyle name="Normal 9 2 2 2 2" xfId="44044"/>
    <cellStyle name="Normal 9 2 2 2 2 2" xfId="44045"/>
    <cellStyle name="Normal 9 2 2 2 2 2 2" xfId="44046"/>
    <cellStyle name="Normal 9 2 2 2 2 2 2 2" xfId="44047"/>
    <cellStyle name="Normal 9 2 2 2 2 2 2 2 2" xfId="44048"/>
    <cellStyle name="Normal 9 2 2 2 2 2 2 3" xfId="44049"/>
    <cellStyle name="Normal 9 2 2 2 2 2 3" xfId="44050"/>
    <cellStyle name="Normal 9 2 2 2 2 2 3 2" xfId="44051"/>
    <cellStyle name="Normal 9 2 2 2 2 2 4" xfId="44052"/>
    <cellStyle name="Normal 9 2 2 2 2 3" xfId="44053"/>
    <cellStyle name="Normal 9 2 2 2 2 3 2" xfId="44054"/>
    <cellStyle name="Normal 9 2 2 2 2 3 2 2" xfId="44055"/>
    <cellStyle name="Normal 9 2 2 2 2 3 3" xfId="44056"/>
    <cellStyle name="Normal 9 2 2 2 2 4" xfId="44057"/>
    <cellStyle name="Normal 9 2 2 2 2 4 2" xfId="44058"/>
    <cellStyle name="Normal 9 2 2 2 2 5" xfId="44059"/>
    <cellStyle name="Normal 9 2 2 2 3" xfId="44060"/>
    <cellStyle name="Normal 9 2 2 2 3 2" xfId="44061"/>
    <cellStyle name="Normal 9 2 2 2 3 2 2" xfId="44062"/>
    <cellStyle name="Normal 9 2 2 2 3 2 2 2" xfId="44063"/>
    <cellStyle name="Normal 9 2 2 2 3 2 3" xfId="44064"/>
    <cellStyle name="Normal 9 2 2 2 3 3" xfId="44065"/>
    <cellStyle name="Normal 9 2 2 2 3 3 2" xfId="44066"/>
    <cellStyle name="Normal 9 2 2 2 3 4" xfId="44067"/>
    <cellStyle name="Normal 9 2 2 2 4" xfId="44068"/>
    <cellStyle name="Normal 9 2 2 2 4 2" xfId="44069"/>
    <cellStyle name="Normal 9 2 2 2 4 2 2" xfId="44070"/>
    <cellStyle name="Normal 9 2 2 2 4 3" xfId="44071"/>
    <cellStyle name="Normal 9 2 2 2 5" xfId="44072"/>
    <cellStyle name="Normal 9 2 2 2 5 2" xfId="44073"/>
    <cellStyle name="Normal 9 2 2 2 6" xfId="44074"/>
    <cellStyle name="Normal 9 2 2 3" xfId="44075"/>
    <cellStyle name="Normal 9 2 2 3 2" xfId="44076"/>
    <cellStyle name="Normal 9 2 2 3 2 2" xfId="44077"/>
    <cellStyle name="Normal 9 2 2 3 2 2 2" xfId="44078"/>
    <cellStyle name="Normal 9 2 2 3 2 2 2 2" xfId="44079"/>
    <cellStyle name="Normal 9 2 2 3 2 2 3" xfId="44080"/>
    <cellStyle name="Normal 9 2 2 3 2 3" xfId="44081"/>
    <cellStyle name="Normal 9 2 2 3 2 3 2" xfId="44082"/>
    <cellStyle name="Normal 9 2 2 3 2 4" xfId="44083"/>
    <cellStyle name="Normal 9 2 2 3 3" xfId="44084"/>
    <cellStyle name="Normal 9 2 2 3 3 2" xfId="44085"/>
    <cellStyle name="Normal 9 2 2 3 3 2 2" xfId="44086"/>
    <cellStyle name="Normal 9 2 2 3 3 3" xfId="44087"/>
    <cellStyle name="Normal 9 2 2 3 4" xfId="44088"/>
    <cellStyle name="Normal 9 2 2 3 4 2" xfId="44089"/>
    <cellStyle name="Normal 9 2 2 3 5" xfId="44090"/>
    <cellStyle name="Normal 9 2 2 4" xfId="44091"/>
    <cellStyle name="Normal 9 2 2 4 2" xfId="44092"/>
    <cellStyle name="Normal 9 2 2 4 2 2" xfId="44093"/>
    <cellStyle name="Normal 9 2 2 4 2 2 2" xfId="44094"/>
    <cellStyle name="Normal 9 2 2 4 2 3" xfId="44095"/>
    <cellStyle name="Normal 9 2 2 4 3" xfId="44096"/>
    <cellStyle name="Normal 9 2 2 4 3 2" xfId="44097"/>
    <cellStyle name="Normal 9 2 2 4 4" xfId="44098"/>
    <cellStyle name="Normal 9 2 2 5" xfId="44099"/>
    <cellStyle name="Normal 9 2 2 5 2" xfId="44100"/>
    <cellStyle name="Normal 9 2 2 5 2 2" xfId="44101"/>
    <cellStyle name="Normal 9 2 2 5 3" xfId="44102"/>
    <cellStyle name="Normal 9 2 2 6" xfId="44103"/>
    <cellStyle name="Normal 9 2 2 6 2" xfId="44104"/>
    <cellStyle name="Normal 9 2 2 7" xfId="44105"/>
    <cellStyle name="Normal 9 2 3" xfId="44106"/>
    <cellStyle name="Normal 9 2 3 2" xfId="44107"/>
    <cellStyle name="Normal 9 2 3 2 2" xfId="44108"/>
    <cellStyle name="Normal 9 2 3 2 2 2" xfId="44109"/>
    <cellStyle name="Normal 9 2 3 2 2 2 2" xfId="44110"/>
    <cellStyle name="Normal 9 2 3 2 2 2 2 2" xfId="44111"/>
    <cellStyle name="Normal 9 2 3 2 2 2 3" xfId="44112"/>
    <cellStyle name="Normal 9 2 3 2 2 3" xfId="44113"/>
    <cellStyle name="Normal 9 2 3 2 2 3 2" xfId="44114"/>
    <cellStyle name="Normal 9 2 3 2 2 4" xfId="44115"/>
    <cellStyle name="Normal 9 2 3 2 3" xfId="44116"/>
    <cellStyle name="Normal 9 2 3 2 3 2" xfId="44117"/>
    <cellStyle name="Normal 9 2 3 2 3 2 2" xfId="44118"/>
    <cellStyle name="Normal 9 2 3 2 3 3" xfId="44119"/>
    <cellStyle name="Normal 9 2 3 2 4" xfId="44120"/>
    <cellStyle name="Normal 9 2 3 2 4 2" xfId="44121"/>
    <cellStyle name="Normal 9 2 3 2 5" xfId="44122"/>
    <cellStyle name="Normal 9 2 3 3" xfId="44123"/>
    <cellStyle name="Normal 9 2 3 3 2" xfId="44124"/>
    <cellStyle name="Normal 9 2 3 3 2 2" xfId="44125"/>
    <cellStyle name="Normal 9 2 3 3 2 2 2" xfId="44126"/>
    <cellStyle name="Normal 9 2 3 3 2 3" xfId="44127"/>
    <cellStyle name="Normal 9 2 3 3 3" xfId="44128"/>
    <cellStyle name="Normal 9 2 3 3 3 2" xfId="44129"/>
    <cellStyle name="Normal 9 2 3 3 4" xfId="44130"/>
    <cellStyle name="Normal 9 2 3 4" xfId="44131"/>
    <cellStyle name="Normal 9 2 3 4 2" xfId="44132"/>
    <cellStyle name="Normal 9 2 3 4 2 2" xfId="44133"/>
    <cellStyle name="Normal 9 2 3 4 3" xfId="44134"/>
    <cellStyle name="Normal 9 2 3 5" xfId="44135"/>
    <cellStyle name="Normal 9 2 3 5 2" xfId="44136"/>
    <cellStyle name="Normal 9 2 3 6" xfId="44137"/>
    <cellStyle name="Normal 9 2 4" xfId="44138"/>
    <cellStyle name="Normal 9 2 4 2" xfId="44139"/>
    <cellStyle name="Normal 9 2 4 2 2" xfId="44140"/>
    <cellStyle name="Normal 9 2 4 2 2 2" xfId="44141"/>
    <cellStyle name="Normal 9 2 4 2 2 2 2" xfId="44142"/>
    <cellStyle name="Normal 9 2 4 2 2 3" xfId="44143"/>
    <cellStyle name="Normal 9 2 4 2 3" xfId="44144"/>
    <cellStyle name="Normal 9 2 4 2 3 2" xfId="44145"/>
    <cellStyle name="Normal 9 2 4 2 4" xfId="44146"/>
    <cellStyle name="Normal 9 2 4 3" xfId="44147"/>
    <cellStyle name="Normal 9 2 4 3 2" xfId="44148"/>
    <cellStyle name="Normal 9 2 4 3 2 2" xfId="44149"/>
    <cellStyle name="Normal 9 2 4 3 3" xfId="44150"/>
    <cellStyle name="Normal 9 2 4 4" xfId="44151"/>
    <cellStyle name="Normal 9 2 4 4 2" xfId="44152"/>
    <cellStyle name="Normal 9 2 4 5" xfId="44153"/>
    <cellStyle name="Normal 9 2 5" xfId="44154"/>
    <cellStyle name="Normal 9 2 5 2" xfId="44155"/>
    <cellStyle name="Normal 9 2 5 2 2" xfId="44156"/>
    <cellStyle name="Normal 9 2 5 2 2 2" xfId="44157"/>
    <cellStyle name="Normal 9 2 5 2 3" xfId="44158"/>
    <cellStyle name="Normal 9 2 5 3" xfId="44159"/>
    <cellStyle name="Normal 9 2 5 3 2" xfId="44160"/>
    <cellStyle name="Normal 9 2 5 4" xfId="44161"/>
    <cellStyle name="Normal 9 2 6" xfId="44162"/>
    <cellStyle name="Normal 9 2 6 2" xfId="44163"/>
    <cellStyle name="Normal 9 2 6 2 2" xfId="44164"/>
    <cellStyle name="Normal 9 2 6 3" xfId="44165"/>
    <cellStyle name="Normal 9 2 7" xfId="44166"/>
    <cellStyle name="Normal 9 2 7 2" xfId="44167"/>
    <cellStyle name="Normal 9 2 8" xfId="44168"/>
    <cellStyle name="Normal 9 3" xfId="44169"/>
    <cellStyle name="Normal 9 3 2" xfId="44170"/>
    <cellStyle name="Normal 9 3 2 2" xfId="44171"/>
    <cellStyle name="Normal 9 3 2 2 2" xfId="44172"/>
    <cellStyle name="Normal 9 3 2 2 2 2" xfId="44173"/>
    <cellStyle name="Normal 9 3 2 2 2 2 2" xfId="44174"/>
    <cellStyle name="Normal 9 3 2 2 2 2 2 2" xfId="44175"/>
    <cellStyle name="Normal 9 3 2 2 2 2 3" xfId="44176"/>
    <cellStyle name="Normal 9 3 2 2 2 3" xfId="44177"/>
    <cellStyle name="Normal 9 3 2 2 2 3 2" xfId="44178"/>
    <cellStyle name="Normal 9 3 2 2 2 4" xfId="44179"/>
    <cellStyle name="Normal 9 3 2 2 3" xfId="44180"/>
    <cellStyle name="Normal 9 3 2 2 3 2" xfId="44181"/>
    <cellStyle name="Normal 9 3 2 2 3 2 2" xfId="44182"/>
    <cellStyle name="Normal 9 3 2 2 3 3" xfId="44183"/>
    <cellStyle name="Normal 9 3 2 2 4" xfId="44184"/>
    <cellStyle name="Normal 9 3 2 2 4 2" xfId="44185"/>
    <cellStyle name="Normal 9 3 2 2 5" xfId="44186"/>
    <cellStyle name="Normal 9 3 2 3" xfId="44187"/>
    <cellStyle name="Normal 9 3 2 3 2" xfId="44188"/>
    <cellStyle name="Normal 9 3 2 3 2 2" xfId="44189"/>
    <cellStyle name="Normal 9 3 2 3 2 2 2" xfId="44190"/>
    <cellStyle name="Normal 9 3 2 3 2 3" xfId="44191"/>
    <cellStyle name="Normal 9 3 2 3 3" xfId="44192"/>
    <cellStyle name="Normal 9 3 2 3 3 2" xfId="44193"/>
    <cellStyle name="Normal 9 3 2 3 4" xfId="44194"/>
    <cellStyle name="Normal 9 3 2 4" xfId="44195"/>
    <cellStyle name="Normal 9 3 2 4 2" xfId="44196"/>
    <cellStyle name="Normal 9 3 2 4 2 2" xfId="44197"/>
    <cellStyle name="Normal 9 3 2 4 3" xfId="44198"/>
    <cellStyle name="Normal 9 3 2 5" xfId="44199"/>
    <cellStyle name="Normal 9 3 2 5 2" xfId="44200"/>
    <cellStyle name="Normal 9 3 2 6" xfId="44201"/>
    <cellStyle name="Normal 9 3 3" xfId="44202"/>
    <cellStyle name="Normal 9 3 3 2" xfId="44203"/>
    <cellStyle name="Normal 9 3 3 2 2" xfId="44204"/>
    <cellStyle name="Normal 9 3 3 2 2 2" xfId="44205"/>
    <cellStyle name="Normal 9 3 3 2 2 2 2" xfId="44206"/>
    <cellStyle name="Normal 9 3 3 2 2 3" xfId="44207"/>
    <cellStyle name="Normal 9 3 3 2 3" xfId="44208"/>
    <cellStyle name="Normal 9 3 3 2 3 2" xfId="44209"/>
    <cellStyle name="Normal 9 3 3 2 4" xfId="44210"/>
    <cellStyle name="Normal 9 3 3 3" xfId="44211"/>
    <cellStyle name="Normal 9 3 3 3 2" xfId="44212"/>
    <cellStyle name="Normal 9 3 3 3 2 2" xfId="44213"/>
    <cellStyle name="Normal 9 3 3 3 3" xfId="44214"/>
    <cellStyle name="Normal 9 3 3 4" xfId="44215"/>
    <cellStyle name="Normal 9 3 3 4 2" xfId="44216"/>
    <cellStyle name="Normal 9 3 3 5" xfId="44217"/>
    <cellStyle name="Normal 9 3 4" xfId="44218"/>
    <cellStyle name="Normal 9 3 4 2" xfId="44219"/>
    <cellStyle name="Normal 9 3 4 2 2" xfId="44220"/>
    <cellStyle name="Normal 9 3 4 2 2 2" xfId="44221"/>
    <cellStyle name="Normal 9 3 4 2 3" xfId="44222"/>
    <cellStyle name="Normal 9 3 4 3" xfId="44223"/>
    <cellStyle name="Normal 9 3 4 3 2" xfId="44224"/>
    <cellStyle name="Normal 9 3 4 4" xfId="44225"/>
    <cellStyle name="Normal 9 3 5" xfId="44226"/>
    <cellStyle name="Normal 9 3 5 2" xfId="44227"/>
    <cellStyle name="Normal 9 3 5 2 2" xfId="44228"/>
    <cellStyle name="Normal 9 3 5 3" xfId="44229"/>
    <cellStyle name="Normal 9 3 6" xfId="44230"/>
    <cellStyle name="Normal 9 3 6 2" xfId="44231"/>
    <cellStyle name="Normal 9 3 7" xfId="44232"/>
    <cellStyle name="Normal 9 4" xfId="44233"/>
    <cellStyle name="Normal 9 4 2" xfId="44234"/>
    <cellStyle name="Normal 9 4 2 2" xfId="44235"/>
    <cellStyle name="Normal 9 4 2 2 2" xfId="44236"/>
    <cellStyle name="Normal 9 4 2 2 2 2" xfId="44237"/>
    <cellStyle name="Normal 9 4 2 2 2 2 2" xfId="44238"/>
    <cellStyle name="Normal 9 4 2 2 2 3" xfId="44239"/>
    <cellStyle name="Normal 9 4 2 2 3" xfId="44240"/>
    <cellStyle name="Normal 9 4 2 2 3 2" xfId="44241"/>
    <cellStyle name="Normal 9 4 2 2 4" xfId="44242"/>
    <cellStyle name="Normal 9 4 2 3" xfId="44243"/>
    <cellStyle name="Normal 9 4 2 3 2" xfId="44244"/>
    <cellStyle name="Normal 9 4 2 3 2 2" xfId="44245"/>
    <cellStyle name="Normal 9 4 2 3 3" xfId="44246"/>
    <cellStyle name="Normal 9 4 2 4" xfId="44247"/>
    <cellStyle name="Normal 9 4 2 4 2" xfId="44248"/>
    <cellStyle name="Normal 9 4 2 5" xfId="44249"/>
    <cellStyle name="Normal 9 4 3" xfId="44250"/>
    <cellStyle name="Normal 9 4 3 2" xfId="44251"/>
    <cellStyle name="Normal 9 4 3 2 2" xfId="44252"/>
    <cellStyle name="Normal 9 4 3 2 2 2" xfId="44253"/>
    <cellStyle name="Normal 9 4 3 2 3" xfId="44254"/>
    <cellStyle name="Normal 9 4 3 3" xfId="44255"/>
    <cellStyle name="Normal 9 4 3 3 2" xfId="44256"/>
    <cellStyle name="Normal 9 4 3 4" xfId="44257"/>
    <cellStyle name="Normal 9 4 4" xfId="44258"/>
    <cellStyle name="Normal 9 4 4 2" xfId="44259"/>
    <cellStyle name="Normal 9 4 4 2 2" xfId="44260"/>
    <cellStyle name="Normal 9 4 4 3" xfId="44261"/>
    <cellStyle name="Normal 9 4 5" xfId="44262"/>
    <cellStyle name="Normal 9 4 5 2" xfId="44263"/>
    <cellStyle name="Normal 9 4 6" xfId="44264"/>
    <cellStyle name="Normal 9 5" xfId="44265"/>
    <cellStyle name="Normal 9 5 2" xfId="44266"/>
    <cellStyle name="Normal 9 5 2 2" xfId="44267"/>
    <cellStyle name="Normal 9 5 2 2 2" xfId="44268"/>
    <cellStyle name="Normal 9 5 2 2 2 2" xfId="44269"/>
    <cellStyle name="Normal 9 5 2 2 3" xfId="44270"/>
    <cellStyle name="Normal 9 5 2 3" xfId="44271"/>
    <cellStyle name="Normal 9 5 2 3 2" xfId="44272"/>
    <cellStyle name="Normal 9 5 2 4" xfId="44273"/>
    <cellStyle name="Normal 9 5 3" xfId="44274"/>
    <cellStyle name="Normal 9 5 3 2" xfId="44275"/>
    <cellStyle name="Normal 9 5 3 2 2" xfId="44276"/>
    <cellStyle name="Normal 9 5 3 3" xfId="44277"/>
    <cellStyle name="Normal 9 5 4" xfId="44278"/>
    <cellStyle name="Normal 9 5 4 2" xfId="44279"/>
    <cellStyle name="Normal 9 5 5" xfId="44280"/>
    <cellStyle name="Normal 9 6" xfId="44281"/>
    <cellStyle name="Normal 9 6 2" xfId="44282"/>
    <cellStyle name="Normal 9 6 2 2" xfId="44283"/>
    <cellStyle name="Normal 9 6 2 2 2" xfId="44284"/>
    <cellStyle name="Normal 9 6 2 3" xfId="44285"/>
    <cellStyle name="Normal 9 6 3" xfId="44286"/>
    <cellStyle name="Normal 9 6 3 2" xfId="44287"/>
    <cellStyle name="Normal 9 6 4" xfId="44288"/>
    <cellStyle name="Normal 9 7" xfId="44289"/>
    <cellStyle name="Normal 9 7 2" xfId="44290"/>
    <cellStyle name="Normal 9 7 2 2" xfId="44291"/>
    <cellStyle name="Normal 9 7 3" xfId="44292"/>
    <cellStyle name="Normal 9 8" xfId="44293"/>
    <cellStyle name="Normal 9 8 2" xfId="44294"/>
    <cellStyle name="Normal 9 9" xfId="44295"/>
    <cellStyle name="Note 10" xfId="44296"/>
    <cellStyle name="Note 10 2" xfId="44297"/>
    <cellStyle name="Note 10 2 2" xfId="44298"/>
    <cellStyle name="Note 10 2 2 2" xfId="44299"/>
    <cellStyle name="Note 10 2 2 2 2" xfId="44300"/>
    <cellStyle name="Note 10 2 2 2 2 2" xfId="44301"/>
    <cellStyle name="Note 10 2 2 2 2 2 2" xfId="44302"/>
    <cellStyle name="Note 10 2 2 2 2 2 2 2" xfId="44303"/>
    <cellStyle name="Note 10 2 2 2 2 2 3" xfId="44304"/>
    <cellStyle name="Note 10 2 2 2 2 3" xfId="44305"/>
    <cellStyle name="Note 10 2 2 2 2 3 2" xfId="44306"/>
    <cellStyle name="Note 10 2 2 2 2 4" xfId="44307"/>
    <cellStyle name="Note 10 2 2 2 3" xfId="44308"/>
    <cellStyle name="Note 10 2 2 2 3 2" xfId="44309"/>
    <cellStyle name="Note 10 2 2 2 3 2 2" xfId="44310"/>
    <cellStyle name="Note 10 2 2 2 3 3" xfId="44311"/>
    <cellStyle name="Note 10 2 2 2 4" xfId="44312"/>
    <cellStyle name="Note 10 2 2 2 4 2" xfId="44313"/>
    <cellStyle name="Note 10 2 2 2 5" xfId="44314"/>
    <cellStyle name="Note 10 2 2 3" xfId="44315"/>
    <cellStyle name="Note 10 2 2 3 2" xfId="44316"/>
    <cellStyle name="Note 10 2 2 3 2 2" xfId="44317"/>
    <cellStyle name="Note 10 2 2 3 2 2 2" xfId="44318"/>
    <cellStyle name="Note 10 2 2 3 2 3" xfId="44319"/>
    <cellStyle name="Note 10 2 2 3 3" xfId="44320"/>
    <cellStyle name="Note 10 2 2 3 3 2" xfId="44321"/>
    <cellStyle name="Note 10 2 2 3 4" xfId="44322"/>
    <cellStyle name="Note 10 2 2 4" xfId="44323"/>
    <cellStyle name="Note 10 2 2 4 2" xfId="44324"/>
    <cellStyle name="Note 10 2 2 4 2 2" xfId="44325"/>
    <cellStyle name="Note 10 2 2 4 3" xfId="44326"/>
    <cellStyle name="Note 10 2 2 5" xfId="44327"/>
    <cellStyle name="Note 10 2 2 5 2" xfId="44328"/>
    <cellStyle name="Note 10 2 2 6" xfId="44329"/>
    <cellStyle name="Note 10 2 3" xfId="44330"/>
    <cellStyle name="Note 10 2 3 2" xfId="44331"/>
    <cellStyle name="Note 10 2 3 2 2" xfId="44332"/>
    <cellStyle name="Note 10 2 3 2 2 2" xfId="44333"/>
    <cellStyle name="Note 10 2 3 2 2 2 2" xfId="44334"/>
    <cellStyle name="Note 10 2 3 2 2 3" xfId="44335"/>
    <cellStyle name="Note 10 2 3 2 3" xfId="44336"/>
    <cellStyle name="Note 10 2 3 2 3 2" xfId="44337"/>
    <cellStyle name="Note 10 2 3 2 4" xfId="44338"/>
    <cellStyle name="Note 10 2 3 3" xfId="44339"/>
    <cellStyle name="Note 10 2 3 3 2" xfId="44340"/>
    <cellStyle name="Note 10 2 3 3 2 2" xfId="44341"/>
    <cellStyle name="Note 10 2 3 3 3" xfId="44342"/>
    <cellStyle name="Note 10 2 3 4" xfId="44343"/>
    <cellStyle name="Note 10 2 3 4 2" xfId="44344"/>
    <cellStyle name="Note 10 2 3 5" xfId="44345"/>
    <cellStyle name="Note 10 2 4" xfId="44346"/>
    <cellStyle name="Note 10 2 4 2" xfId="44347"/>
    <cellStyle name="Note 10 2 4 2 2" xfId="44348"/>
    <cellStyle name="Note 10 2 4 2 2 2" xfId="44349"/>
    <cellStyle name="Note 10 2 4 2 3" xfId="44350"/>
    <cellStyle name="Note 10 2 4 3" xfId="44351"/>
    <cellStyle name="Note 10 2 4 3 2" xfId="44352"/>
    <cellStyle name="Note 10 2 4 4" xfId="44353"/>
    <cellStyle name="Note 10 2 5" xfId="44354"/>
    <cellStyle name="Note 10 2 5 2" xfId="44355"/>
    <cellStyle name="Note 10 2 5 2 2" xfId="44356"/>
    <cellStyle name="Note 10 2 5 3" xfId="44357"/>
    <cellStyle name="Note 10 2 6" xfId="44358"/>
    <cellStyle name="Note 10 2 6 2" xfId="44359"/>
    <cellStyle name="Note 10 2 7" xfId="44360"/>
    <cellStyle name="Note 10 3" xfId="44361"/>
    <cellStyle name="Note 10 3 2" xfId="44362"/>
    <cellStyle name="Note 10 3 2 2" xfId="44363"/>
    <cellStyle name="Note 10 3 2 2 2" xfId="44364"/>
    <cellStyle name="Note 10 3 2 2 2 2" xfId="44365"/>
    <cellStyle name="Note 10 3 2 2 2 2 2" xfId="44366"/>
    <cellStyle name="Note 10 3 2 2 2 3" xfId="44367"/>
    <cellStyle name="Note 10 3 2 2 3" xfId="44368"/>
    <cellStyle name="Note 10 3 2 2 3 2" xfId="44369"/>
    <cellStyle name="Note 10 3 2 2 4" xfId="44370"/>
    <cellStyle name="Note 10 3 2 3" xfId="44371"/>
    <cellStyle name="Note 10 3 2 3 2" xfId="44372"/>
    <cellStyle name="Note 10 3 2 3 2 2" xfId="44373"/>
    <cellStyle name="Note 10 3 2 3 3" xfId="44374"/>
    <cellStyle name="Note 10 3 2 4" xfId="44375"/>
    <cellStyle name="Note 10 3 2 4 2" xfId="44376"/>
    <cellStyle name="Note 10 3 2 5" xfId="44377"/>
    <cellStyle name="Note 10 3 3" xfId="44378"/>
    <cellStyle name="Note 10 3 3 2" xfId="44379"/>
    <cellStyle name="Note 10 3 3 2 2" xfId="44380"/>
    <cellStyle name="Note 10 3 3 2 2 2" xfId="44381"/>
    <cellStyle name="Note 10 3 3 2 3" xfId="44382"/>
    <cellStyle name="Note 10 3 3 3" xfId="44383"/>
    <cellStyle name="Note 10 3 3 3 2" xfId="44384"/>
    <cellStyle name="Note 10 3 3 4" xfId="44385"/>
    <cellStyle name="Note 10 3 4" xfId="44386"/>
    <cellStyle name="Note 10 3 4 2" xfId="44387"/>
    <cellStyle name="Note 10 3 4 2 2" xfId="44388"/>
    <cellStyle name="Note 10 3 4 3" xfId="44389"/>
    <cellStyle name="Note 10 3 5" xfId="44390"/>
    <cellStyle name="Note 10 3 5 2" xfId="44391"/>
    <cellStyle name="Note 10 3 6" xfId="44392"/>
    <cellStyle name="Note 10 4" xfId="44393"/>
    <cellStyle name="Note 10 4 2" xfId="44394"/>
    <cellStyle name="Note 10 4 2 2" xfId="44395"/>
    <cellStyle name="Note 10 4 2 2 2" xfId="44396"/>
    <cellStyle name="Note 10 4 2 2 2 2" xfId="44397"/>
    <cellStyle name="Note 10 4 2 2 3" xfId="44398"/>
    <cellStyle name="Note 10 4 2 3" xfId="44399"/>
    <cellStyle name="Note 10 4 2 3 2" xfId="44400"/>
    <cellStyle name="Note 10 4 2 4" xfId="44401"/>
    <cellStyle name="Note 10 4 3" xfId="44402"/>
    <cellStyle name="Note 10 4 3 2" xfId="44403"/>
    <cellStyle name="Note 10 4 3 2 2" xfId="44404"/>
    <cellStyle name="Note 10 4 3 3" xfId="44405"/>
    <cellStyle name="Note 10 4 4" xfId="44406"/>
    <cellStyle name="Note 10 4 4 2" xfId="44407"/>
    <cellStyle name="Note 10 4 5" xfId="44408"/>
    <cellStyle name="Note 10 5" xfId="44409"/>
    <cellStyle name="Note 10 5 2" xfId="44410"/>
    <cellStyle name="Note 10 5 2 2" xfId="44411"/>
    <cellStyle name="Note 10 5 2 2 2" xfId="44412"/>
    <cellStyle name="Note 10 5 2 3" xfId="44413"/>
    <cellStyle name="Note 10 5 3" xfId="44414"/>
    <cellStyle name="Note 10 5 3 2" xfId="44415"/>
    <cellStyle name="Note 10 5 4" xfId="44416"/>
    <cellStyle name="Note 10 6" xfId="44417"/>
    <cellStyle name="Note 10 6 2" xfId="44418"/>
    <cellStyle name="Note 10 6 2 2" xfId="44419"/>
    <cellStyle name="Note 10 6 3" xfId="44420"/>
    <cellStyle name="Note 10 7" xfId="44421"/>
    <cellStyle name="Note 10 7 2" xfId="44422"/>
    <cellStyle name="Note 10 8" xfId="44423"/>
    <cellStyle name="Note 11" xfId="44424"/>
    <cellStyle name="Note 11 2" xfId="44425"/>
    <cellStyle name="Note 11 2 2" xfId="44426"/>
    <cellStyle name="Note 11 2 2 2" xfId="44427"/>
    <cellStyle name="Note 11 2 2 2 2" xfId="44428"/>
    <cellStyle name="Note 11 2 2 2 2 2" xfId="44429"/>
    <cellStyle name="Note 11 2 2 2 2 2 2" xfId="44430"/>
    <cellStyle name="Note 11 2 2 2 2 2 2 2" xfId="44431"/>
    <cellStyle name="Note 11 2 2 2 2 2 3" xfId="44432"/>
    <cellStyle name="Note 11 2 2 2 2 3" xfId="44433"/>
    <cellStyle name="Note 11 2 2 2 2 3 2" xfId="44434"/>
    <cellStyle name="Note 11 2 2 2 2 4" xfId="44435"/>
    <cellStyle name="Note 11 2 2 2 3" xfId="44436"/>
    <cellStyle name="Note 11 2 2 2 3 2" xfId="44437"/>
    <cellStyle name="Note 11 2 2 2 3 2 2" xfId="44438"/>
    <cellStyle name="Note 11 2 2 2 3 3" xfId="44439"/>
    <cellStyle name="Note 11 2 2 2 4" xfId="44440"/>
    <cellStyle name="Note 11 2 2 2 4 2" xfId="44441"/>
    <cellStyle name="Note 11 2 2 2 5" xfId="44442"/>
    <cellStyle name="Note 11 2 2 3" xfId="44443"/>
    <cellStyle name="Note 11 2 2 3 2" xfId="44444"/>
    <cellStyle name="Note 11 2 2 3 2 2" xfId="44445"/>
    <cellStyle name="Note 11 2 2 3 2 2 2" xfId="44446"/>
    <cellStyle name="Note 11 2 2 3 2 3" xfId="44447"/>
    <cellStyle name="Note 11 2 2 3 3" xfId="44448"/>
    <cellStyle name="Note 11 2 2 3 3 2" xfId="44449"/>
    <cellStyle name="Note 11 2 2 3 4" xfId="44450"/>
    <cellStyle name="Note 11 2 2 4" xfId="44451"/>
    <cellStyle name="Note 11 2 2 4 2" xfId="44452"/>
    <cellStyle name="Note 11 2 2 4 2 2" xfId="44453"/>
    <cellStyle name="Note 11 2 2 4 3" xfId="44454"/>
    <cellStyle name="Note 11 2 2 5" xfId="44455"/>
    <cellStyle name="Note 11 2 2 5 2" xfId="44456"/>
    <cellStyle name="Note 11 2 2 6" xfId="44457"/>
    <cellStyle name="Note 11 2 3" xfId="44458"/>
    <cellStyle name="Note 11 2 3 2" xfId="44459"/>
    <cellStyle name="Note 11 2 3 2 2" xfId="44460"/>
    <cellStyle name="Note 11 2 3 2 2 2" xfId="44461"/>
    <cellStyle name="Note 11 2 3 2 2 2 2" xfId="44462"/>
    <cellStyle name="Note 11 2 3 2 2 3" xfId="44463"/>
    <cellStyle name="Note 11 2 3 2 3" xfId="44464"/>
    <cellStyle name="Note 11 2 3 2 3 2" xfId="44465"/>
    <cellStyle name="Note 11 2 3 2 4" xfId="44466"/>
    <cellStyle name="Note 11 2 3 3" xfId="44467"/>
    <cellStyle name="Note 11 2 3 3 2" xfId="44468"/>
    <cellStyle name="Note 11 2 3 3 2 2" xfId="44469"/>
    <cellStyle name="Note 11 2 3 3 3" xfId="44470"/>
    <cellStyle name="Note 11 2 3 4" xfId="44471"/>
    <cellStyle name="Note 11 2 3 4 2" xfId="44472"/>
    <cellStyle name="Note 11 2 3 5" xfId="44473"/>
    <cellStyle name="Note 11 2 4" xfId="44474"/>
    <cellStyle name="Note 11 2 4 2" xfId="44475"/>
    <cellStyle name="Note 11 2 4 2 2" xfId="44476"/>
    <cellStyle name="Note 11 2 4 2 2 2" xfId="44477"/>
    <cellStyle name="Note 11 2 4 2 3" xfId="44478"/>
    <cellStyle name="Note 11 2 4 3" xfId="44479"/>
    <cellStyle name="Note 11 2 4 3 2" xfId="44480"/>
    <cellStyle name="Note 11 2 4 4" xfId="44481"/>
    <cellStyle name="Note 11 2 5" xfId="44482"/>
    <cellStyle name="Note 11 2 5 2" xfId="44483"/>
    <cellStyle name="Note 11 2 5 2 2" xfId="44484"/>
    <cellStyle name="Note 11 2 5 3" xfId="44485"/>
    <cellStyle name="Note 11 2 6" xfId="44486"/>
    <cellStyle name="Note 11 2 6 2" xfId="44487"/>
    <cellStyle name="Note 11 2 7" xfId="44488"/>
    <cellStyle name="Note 11 3" xfId="44489"/>
    <cellStyle name="Note 11 3 2" xfId="44490"/>
    <cellStyle name="Note 11 3 2 2" xfId="44491"/>
    <cellStyle name="Note 11 3 2 2 2" xfId="44492"/>
    <cellStyle name="Note 11 3 2 2 2 2" xfId="44493"/>
    <cellStyle name="Note 11 3 2 2 2 2 2" xfId="44494"/>
    <cellStyle name="Note 11 3 2 2 2 3" xfId="44495"/>
    <cellStyle name="Note 11 3 2 2 3" xfId="44496"/>
    <cellStyle name="Note 11 3 2 2 3 2" xfId="44497"/>
    <cellStyle name="Note 11 3 2 2 4" xfId="44498"/>
    <cellStyle name="Note 11 3 2 3" xfId="44499"/>
    <cellStyle name="Note 11 3 2 3 2" xfId="44500"/>
    <cellStyle name="Note 11 3 2 3 2 2" xfId="44501"/>
    <cellStyle name="Note 11 3 2 3 3" xfId="44502"/>
    <cellStyle name="Note 11 3 2 4" xfId="44503"/>
    <cellStyle name="Note 11 3 2 4 2" xfId="44504"/>
    <cellStyle name="Note 11 3 2 5" xfId="44505"/>
    <cellStyle name="Note 11 3 3" xfId="44506"/>
    <cellStyle name="Note 11 3 3 2" xfId="44507"/>
    <cellStyle name="Note 11 3 3 2 2" xfId="44508"/>
    <cellStyle name="Note 11 3 3 2 2 2" xfId="44509"/>
    <cellStyle name="Note 11 3 3 2 3" xfId="44510"/>
    <cellStyle name="Note 11 3 3 3" xfId="44511"/>
    <cellStyle name="Note 11 3 3 3 2" xfId="44512"/>
    <cellStyle name="Note 11 3 3 4" xfId="44513"/>
    <cellStyle name="Note 11 3 4" xfId="44514"/>
    <cellStyle name="Note 11 3 4 2" xfId="44515"/>
    <cellStyle name="Note 11 3 4 2 2" xfId="44516"/>
    <cellStyle name="Note 11 3 4 3" xfId="44517"/>
    <cellStyle name="Note 11 3 5" xfId="44518"/>
    <cellStyle name="Note 11 3 5 2" xfId="44519"/>
    <cellStyle name="Note 11 3 6" xfId="44520"/>
    <cellStyle name="Note 11 4" xfId="44521"/>
    <cellStyle name="Note 11 4 2" xfId="44522"/>
    <cellStyle name="Note 11 4 2 2" xfId="44523"/>
    <cellStyle name="Note 11 4 2 2 2" xfId="44524"/>
    <cellStyle name="Note 11 4 2 2 2 2" xfId="44525"/>
    <cellStyle name="Note 11 4 2 2 3" xfId="44526"/>
    <cellStyle name="Note 11 4 2 3" xfId="44527"/>
    <cellStyle name="Note 11 4 2 3 2" xfId="44528"/>
    <cellStyle name="Note 11 4 2 4" xfId="44529"/>
    <cellStyle name="Note 11 4 3" xfId="44530"/>
    <cellStyle name="Note 11 4 3 2" xfId="44531"/>
    <cellStyle name="Note 11 4 3 2 2" xfId="44532"/>
    <cellStyle name="Note 11 4 3 3" xfId="44533"/>
    <cellStyle name="Note 11 4 4" xfId="44534"/>
    <cellStyle name="Note 11 4 4 2" xfId="44535"/>
    <cellStyle name="Note 11 4 5" xfId="44536"/>
    <cellStyle name="Note 11 5" xfId="44537"/>
    <cellStyle name="Note 11 5 2" xfId="44538"/>
    <cellStyle name="Note 11 5 2 2" xfId="44539"/>
    <cellStyle name="Note 11 5 2 2 2" xfId="44540"/>
    <cellStyle name="Note 11 5 2 3" xfId="44541"/>
    <cellStyle name="Note 11 5 3" xfId="44542"/>
    <cellStyle name="Note 11 5 3 2" xfId="44543"/>
    <cellStyle name="Note 11 5 4" xfId="44544"/>
    <cellStyle name="Note 11 6" xfId="44545"/>
    <cellStyle name="Note 11 6 2" xfId="44546"/>
    <cellStyle name="Note 11 6 2 2" xfId="44547"/>
    <cellStyle name="Note 11 6 3" xfId="44548"/>
    <cellStyle name="Note 11 7" xfId="44549"/>
    <cellStyle name="Note 11 7 2" xfId="44550"/>
    <cellStyle name="Note 11 8" xfId="44551"/>
    <cellStyle name="Note 12" xfId="44552"/>
    <cellStyle name="Note 12 2" xfId="44553"/>
    <cellStyle name="Note 12 2 2" xfId="44554"/>
    <cellStyle name="Note 12 2 2 2" xfId="44555"/>
    <cellStyle name="Note 12 2 2 2 2" xfId="44556"/>
    <cellStyle name="Note 12 2 2 2 2 2" xfId="44557"/>
    <cellStyle name="Note 12 2 2 2 2 2 2" xfId="44558"/>
    <cellStyle name="Note 12 2 2 2 2 2 2 2" xfId="44559"/>
    <cellStyle name="Note 12 2 2 2 2 2 3" xfId="44560"/>
    <cellStyle name="Note 12 2 2 2 2 3" xfId="44561"/>
    <cellStyle name="Note 12 2 2 2 2 3 2" xfId="44562"/>
    <cellStyle name="Note 12 2 2 2 2 4" xfId="44563"/>
    <cellStyle name="Note 12 2 2 2 3" xfId="44564"/>
    <cellStyle name="Note 12 2 2 2 3 2" xfId="44565"/>
    <cellStyle name="Note 12 2 2 2 3 2 2" xfId="44566"/>
    <cellStyle name="Note 12 2 2 2 3 3" xfId="44567"/>
    <cellStyle name="Note 12 2 2 2 4" xfId="44568"/>
    <cellStyle name="Note 12 2 2 2 4 2" xfId="44569"/>
    <cellStyle name="Note 12 2 2 2 5" xfId="44570"/>
    <cellStyle name="Note 12 2 2 3" xfId="44571"/>
    <cellStyle name="Note 12 2 2 3 2" xfId="44572"/>
    <cellStyle name="Note 12 2 2 3 2 2" xfId="44573"/>
    <cellStyle name="Note 12 2 2 3 2 2 2" xfId="44574"/>
    <cellStyle name="Note 12 2 2 3 2 3" xfId="44575"/>
    <cellStyle name="Note 12 2 2 3 3" xfId="44576"/>
    <cellStyle name="Note 12 2 2 3 3 2" xfId="44577"/>
    <cellStyle name="Note 12 2 2 3 4" xfId="44578"/>
    <cellStyle name="Note 12 2 2 4" xfId="44579"/>
    <cellStyle name="Note 12 2 2 4 2" xfId="44580"/>
    <cellStyle name="Note 12 2 2 4 2 2" xfId="44581"/>
    <cellStyle name="Note 12 2 2 4 3" xfId="44582"/>
    <cellStyle name="Note 12 2 2 5" xfId="44583"/>
    <cellStyle name="Note 12 2 2 5 2" xfId="44584"/>
    <cellStyle name="Note 12 2 2 6" xfId="44585"/>
    <cellStyle name="Note 12 2 3" xfId="44586"/>
    <cellStyle name="Note 12 2 3 2" xfId="44587"/>
    <cellStyle name="Note 12 2 3 2 2" xfId="44588"/>
    <cellStyle name="Note 12 2 3 2 2 2" xfId="44589"/>
    <cellStyle name="Note 12 2 3 2 2 2 2" xfId="44590"/>
    <cellStyle name="Note 12 2 3 2 2 3" xfId="44591"/>
    <cellStyle name="Note 12 2 3 2 3" xfId="44592"/>
    <cellStyle name="Note 12 2 3 2 3 2" xfId="44593"/>
    <cellStyle name="Note 12 2 3 2 4" xfId="44594"/>
    <cellStyle name="Note 12 2 3 3" xfId="44595"/>
    <cellStyle name="Note 12 2 3 3 2" xfId="44596"/>
    <cellStyle name="Note 12 2 3 3 2 2" xfId="44597"/>
    <cellStyle name="Note 12 2 3 3 3" xfId="44598"/>
    <cellStyle name="Note 12 2 3 4" xfId="44599"/>
    <cellStyle name="Note 12 2 3 4 2" xfId="44600"/>
    <cellStyle name="Note 12 2 3 5" xfId="44601"/>
    <cellStyle name="Note 12 2 4" xfId="44602"/>
    <cellStyle name="Note 12 2 4 2" xfId="44603"/>
    <cellStyle name="Note 12 2 4 2 2" xfId="44604"/>
    <cellStyle name="Note 12 2 4 2 2 2" xfId="44605"/>
    <cellStyle name="Note 12 2 4 2 3" xfId="44606"/>
    <cellStyle name="Note 12 2 4 3" xfId="44607"/>
    <cellStyle name="Note 12 2 4 3 2" xfId="44608"/>
    <cellStyle name="Note 12 2 4 4" xfId="44609"/>
    <cellStyle name="Note 12 2 5" xfId="44610"/>
    <cellStyle name="Note 12 2 5 2" xfId="44611"/>
    <cellStyle name="Note 12 2 5 2 2" xfId="44612"/>
    <cellStyle name="Note 12 2 5 3" xfId="44613"/>
    <cellStyle name="Note 12 2 6" xfId="44614"/>
    <cellStyle name="Note 12 2 6 2" xfId="44615"/>
    <cellStyle name="Note 12 2 7" xfId="44616"/>
    <cellStyle name="Note 12 3" xfId="44617"/>
    <cellStyle name="Note 12 3 2" xfId="44618"/>
    <cellStyle name="Note 12 3 2 2" xfId="44619"/>
    <cellStyle name="Note 12 3 2 2 2" xfId="44620"/>
    <cellStyle name="Note 12 3 2 2 2 2" xfId="44621"/>
    <cellStyle name="Note 12 3 2 2 2 2 2" xfId="44622"/>
    <cellStyle name="Note 12 3 2 2 2 3" xfId="44623"/>
    <cellStyle name="Note 12 3 2 2 3" xfId="44624"/>
    <cellStyle name="Note 12 3 2 2 3 2" xfId="44625"/>
    <cellStyle name="Note 12 3 2 2 4" xfId="44626"/>
    <cellStyle name="Note 12 3 2 3" xfId="44627"/>
    <cellStyle name="Note 12 3 2 3 2" xfId="44628"/>
    <cellStyle name="Note 12 3 2 3 2 2" xfId="44629"/>
    <cellStyle name="Note 12 3 2 3 3" xfId="44630"/>
    <cellStyle name="Note 12 3 2 4" xfId="44631"/>
    <cellStyle name="Note 12 3 2 4 2" xfId="44632"/>
    <cellStyle name="Note 12 3 2 5" xfId="44633"/>
    <cellStyle name="Note 12 3 3" xfId="44634"/>
    <cellStyle name="Note 12 3 3 2" xfId="44635"/>
    <cellStyle name="Note 12 3 3 2 2" xfId="44636"/>
    <cellStyle name="Note 12 3 3 2 2 2" xfId="44637"/>
    <cellStyle name="Note 12 3 3 2 3" xfId="44638"/>
    <cellStyle name="Note 12 3 3 3" xfId="44639"/>
    <cellStyle name="Note 12 3 3 3 2" xfId="44640"/>
    <cellStyle name="Note 12 3 3 4" xfId="44641"/>
    <cellStyle name="Note 12 3 4" xfId="44642"/>
    <cellStyle name="Note 12 3 4 2" xfId="44643"/>
    <cellStyle name="Note 12 3 4 2 2" xfId="44644"/>
    <cellStyle name="Note 12 3 4 3" xfId="44645"/>
    <cellStyle name="Note 12 3 5" xfId="44646"/>
    <cellStyle name="Note 12 3 5 2" xfId="44647"/>
    <cellStyle name="Note 12 3 6" xfId="44648"/>
    <cellStyle name="Note 12 4" xfId="44649"/>
    <cellStyle name="Note 12 4 2" xfId="44650"/>
    <cellStyle name="Note 12 4 2 2" xfId="44651"/>
    <cellStyle name="Note 12 4 2 2 2" xfId="44652"/>
    <cellStyle name="Note 12 4 2 2 2 2" xfId="44653"/>
    <cellStyle name="Note 12 4 2 2 3" xfId="44654"/>
    <cellStyle name="Note 12 4 2 3" xfId="44655"/>
    <cellStyle name="Note 12 4 2 3 2" xfId="44656"/>
    <cellStyle name="Note 12 4 2 4" xfId="44657"/>
    <cellStyle name="Note 12 4 3" xfId="44658"/>
    <cellStyle name="Note 12 4 3 2" xfId="44659"/>
    <cellStyle name="Note 12 4 3 2 2" xfId="44660"/>
    <cellStyle name="Note 12 4 3 3" xfId="44661"/>
    <cellStyle name="Note 12 4 4" xfId="44662"/>
    <cellStyle name="Note 12 4 4 2" xfId="44663"/>
    <cellStyle name="Note 12 4 5" xfId="44664"/>
    <cellStyle name="Note 12 5" xfId="44665"/>
    <cellStyle name="Note 12 5 2" xfId="44666"/>
    <cellStyle name="Note 12 5 2 2" xfId="44667"/>
    <cellStyle name="Note 12 5 2 2 2" xfId="44668"/>
    <cellStyle name="Note 12 5 2 3" xfId="44669"/>
    <cellStyle name="Note 12 5 3" xfId="44670"/>
    <cellStyle name="Note 12 5 3 2" xfId="44671"/>
    <cellStyle name="Note 12 5 4" xfId="44672"/>
    <cellStyle name="Note 12 6" xfId="44673"/>
    <cellStyle name="Note 12 6 2" xfId="44674"/>
    <cellStyle name="Note 12 6 2 2" xfId="44675"/>
    <cellStyle name="Note 12 6 3" xfId="44676"/>
    <cellStyle name="Note 12 7" xfId="44677"/>
    <cellStyle name="Note 12 7 2" xfId="44678"/>
    <cellStyle name="Note 12 8" xfId="44679"/>
    <cellStyle name="Note 13" xfId="44680"/>
    <cellStyle name="Note 13 2" xfId="44681"/>
    <cellStyle name="Note 13 2 2" xfId="44682"/>
    <cellStyle name="Note 13 2 2 2" xfId="44683"/>
    <cellStyle name="Note 13 2 2 2 2" xfId="44684"/>
    <cellStyle name="Note 13 2 2 2 2 2" xfId="44685"/>
    <cellStyle name="Note 13 2 2 2 2 2 2" xfId="44686"/>
    <cellStyle name="Note 13 2 2 2 2 2 2 2" xfId="44687"/>
    <cellStyle name="Note 13 2 2 2 2 2 3" xfId="44688"/>
    <cellStyle name="Note 13 2 2 2 2 3" xfId="44689"/>
    <cellStyle name="Note 13 2 2 2 2 3 2" xfId="44690"/>
    <cellStyle name="Note 13 2 2 2 2 4" xfId="44691"/>
    <cellStyle name="Note 13 2 2 2 3" xfId="44692"/>
    <cellStyle name="Note 13 2 2 2 3 2" xfId="44693"/>
    <cellStyle name="Note 13 2 2 2 3 2 2" xfId="44694"/>
    <cellStyle name="Note 13 2 2 2 3 3" xfId="44695"/>
    <cellStyle name="Note 13 2 2 2 4" xfId="44696"/>
    <cellStyle name="Note 13 2 2 2 4 2" xfId="44697"/>
    <cellStyle name="Note 13 2 2 2 5" xfId="44698"/>
    <cellStyle name="Note 13 2 2 3" xfId="44699"/>
    <cellStyle name="Note 13 2 2 3 2" xfId="44700"/>
    <cellStyle name="Note 13 2 2 3 2 2" xfId="44701"/>
    <cellStyle name="Note 13 2 2 3 2 2 2" xfId="44702"/>
    <cellStyle name="Note 13 2 2 3 2 3" xfId="44703"/>
    <cellStyle name="Note 13 2 2 3 3" xfId="44704"/>
    <cellStyle name="Note 13 2 2 3 3 2" xfId="44705"/>
    <cellStyle name="Note 13 2 2 3 4" xfId="44706"/>
    <cellStyle name="Note 13 2 2 4" xfId="44707"/>
    <cellStyle name="Note 13 2 2 4 2" xfId="44708"/>
    <cellStyle name="Note 13 2 2 4 2 2" xfId="44709"/>
    <cellStyle name="Note 13 2 2 4 3" xfId="44710"/>
    <cellStyle name="Note 13 2 2 5" xfId="44711"/>
    <cellStyle name="Note 13 2 2 5 2" xfId="44712"/>
    <cellStyle name="Note 13 2 2 6" xfId="44713"/>
    <cellStyle name="Note 13 2 3" xfId="44714"/>
    <cellStyle name="Note 13 2 3 2" xfId="44715"/>
    <cellStyle name="Note 13 2 3 2 2" xfId="44716"/>
    <cellStyle name="Note 13 2 3 2 2 2" xfId="44717"/>
    <cellStyle name="Note 13 2 3 2 2 2 2" xfId="44718"/>
    <cellStyle name="Note 13 2 3 2 2 3" xfId="44719"/>
    <cellStyle name="Note 13 2 3 2 3" xfId="44720"/>
    <cellStyle name="Note 13 2 3 2 3 2" xfId="44721"/>
    <cellStyle name="Note 13 2 3 2 4" xfId="44722"/>
    <cellStyle name="Note 13 2 3 3" xfId="44723"/>
    <cellStyle name="Note 13 2 3 3 2" xfId="44724"/>
    <cellStyle name="Note 13 2 3 3 2 2" xfId="44725"/>
    <cellStyle name="Note 13 2 3 3 3" xfId="44726"/>
    <cellStyle name="Note 13 2 3 4" xfId="44727"/>
    <cellStyle name="Note 13 2 3 4 2" xfId="44728"/>
    <cellStyle name="Note 13 2 3 5" xfId="44729"/>
    <cellStyle name="Note 13 2 4" xfId="44730"/>
    <cellStyle name="Note 13 2 4 2" xfId="44731"/>
    <cellStyle name="Note 13 2 4 2 2" xfId="44732"/>
    <cellStyle name="Note 13 2 4 2 2 2" xfId="44733"/>
    <cellStyle name="Note 13 2 4 2 3" xfId="44734"/>
    <cellStyle name="Note 13 2 4 3" xfId="44735"/>
    <cellStyle name="Note 13 2 4 3 2" xfId="44736"/>
    <cellStyle name="Note 13 2 4 4" xfId="44737"/>
    <cellStyle name="Note 13 2 5" xfId="44738"/>
    <cellStyle name="Note 13 2 5 2" xfId="44739"/>
    <cellStyle name="Note 13 2 5 2 2" xfId="44740"/>
    <cellStyle name="Note 13 2 5 3" xfId="44741"/>
    <cellStyle name="Note 13 2 6" xfId="44742"/>
    <cellStyle name="Note 13 2 6 2" xfId="44743"/>
    <cellStyle name="Note 13 2 7" xfId="44744"/>
    <cellStyle name="Note 13 3" xfId="44745"/>
    <cellStyle name="Note 13 3 2" xfId="44746"/>
    <cellStyle name="Note 13 3 2 2" xfId="44747"/>
    <cellStyle name="Note 13 3 2 2 2" xfId="44748"/>
    <cellStyle name="Note 13 3 2 2 2 2" xfId="44749"/>
    <cellStyle name="Note 13 3 2 2 2 2 2" xfId="44750"/>
    <cellStyle name="Note 13 3 2 2 2 3" xfId="44751"/>
    <cellStyle name="Note 13 3 2 2 3" xfId="44752"/>
    <cellStyle name="Note 13 3 2 2 3 2" xfId="44753"/>
    <cellStyle name="Note 13 3 2 2 4" xfId="44754"/>
    <cellStyle name="Note 13 3 2 3" xfId="44755"/>
    <cellStyle name="Note 13 3 2 3 2" xfId="44756"/>
    <cellStyle name="Note 13 3 2 3 2 2" xfId="44757"/>
    <cellStyle name="Note 13 3 2 3 3" xfId="44758"/>
    <cellStyle name="Note 13 3 2 4" xfId="44759"/>
    <cellStyle name="Note 13 3 2 4 2" xfId="44760"/>
    <cellStyle name="Note 13 3 2 5" xfId="44761"/>
    <cellStyle name="Note 13 3 3" xfId="44762"/>
    <cellStyle name="Note 13 3 3 2" xfId="44763"/>
    <cellStyle name="Note 13 3 3 2 2" xfId="44764"/>
    <cellStyle name="Note 13 3 3 2 2 2" xfId="44765"/>
    <cellStyle name="Note 13 3 3 2 3" xfId="44766"/>
    <cellStyle name="Note 13 3 3 3" xfId="44767"/>
    <cellStyle name="Note 13 3 3 3 2" xfId="44768"/>
    <cellStyle name="Note 13 3 3 4" xfId="44769"/>
    <cellStyle name="Note 13 3 4" xfId="44770"/>
    <cellStyle name="Note 13 3 4 2" xfId="44771"/>
    <cellStyle name="Note 13 3 4 2 2" xfId="44772"/>
    <cellStyle name="Note 13 3 4 3" xfId="44773"/>
    <cellStyle name="Note 13 3 5" xfId="44774"/>
    <cellStyle name="Note 13 3 5 2" xfId="44775"/>
    <cellStyle name="Note 13 3 6" xfId="44776"/>
    <cellStyle name="Note 13 4" xfId="44777"/>
    <cellStyle name="Note 13 4 2" xfId="44778"/>
    <cellStyle name="Note 13 4 2 2" xfId="44779"/>
    <cellStyle name="Note 13 4 2 2 2" xfId="44780"/>
    <cellStyle name="Note 13 4 2 2 2 2" xfId="44781"/>
    <cellStyle name="Note 13 4 2 2 3" xfId="44782"/>
    <cellStyle name="Note 13 4 2 3" xfId="44783"/>
    <cellStyle name="Note 13 4 2 3 2" xfId="44784"/>
    <cellStyle name="Note 13 4 2 4" xfId="44785"/>
    <cellStyle name="Note 13 4 3" xfId="44786"/>
    <cellStyle name="Note 13 4 3 2" xfId="44787"/>
    <cellStyle name="Note 13 4 3 2 2" xfId="44788"/>
    <cellStyle name="Note 13 4 3 3" xfId="44789"/>
    <cellStyle name="Note 13 4 4" xfId="44790"/>
    <cellStyle name="Note 13 4 4 2" xfId="44791"/>
    <cellStyle name="Note 13 4 5" xfId="44792"/>
    <cellStyle name="Note 13 5" xfId="44793"/>
    <cellStyle name="Note 13 5 2" xfId="44794"/>
    <cellStyle name="Note 13 5 2 2" xfId="44795"/>
    <cellStyle name="Note 13 5 2 2 2" xfId="44796"/>
    <cellStyle name="Note 13 5 2 3" xfId="44797"/>
    <cellStyle name="Note 13 5 3" xfId="44798"/>
    <cellStyle name="Note 13 5 3 2" xfId="44799"/>
    <cellStyle name="Note 13 5 4" xfId="44800"/>
    <cellStyle name="Note 13 6" xfId="44801"/>
    <cellStyle name="Note 13 6 2" xfId="44802"/>
    <cellStyle name="Note 13 6 2 2" xfId="44803"/>
    <cellStyle name="Note 13 6 3" xfId="44804"/>
    <cellStyle name="Note 13 7" xfId="44805"/>
    <cellStyle name="Note 13 7 2" xfId="44806"/>
    <cellStyle name="Note 13 8" xfId="44807"/>
    <cellStyle name="Note 14" xfId="44808"/>
    <cellStyle name="Note 14 2" xfId="44809"/>
    <cellStyle name="Note 14 2 2" xfId="44810"/>
    <cellStyle name="Note 14 2 2 2" xfId="44811"/>
    <cellStyle name="Note 14 2 2 2 2" xfId="44812"/>
    <cellStyle name="Note 14 2 2 2 2 2" xfId="44813"/>
    <cellStyle name="Note 14 2 2 2 2 2 2" xfId="44814"/>
    <cellStyle name="Note 14 2 2 2 2 2 2 2" xfId="44815"/>
    <cellStyle name="Note 14 2 2 2 2 2 3" xfId="44816"/>
    <cellStyle name="Note 14 2 2 2 2 3" xfId="44817"/>
    <cellStyle name="Note 14 2 2 2 2 3 2" xfId="44818"/>
    <cellStyle name="Note 14 2 2 2 2 4" xfId="44819"/>
    <cellStyle name="Note 14 2 2 2 3" xfId="44820"/>
    <cellStyle name="Note 14 2 2 2 3 2" xfId="44821"/>
    <cellStyle name="Note 14 2 2 2 3 2 2" xfId="44822"/>
    <cellStyle name="Note 14 2 2 2 3 3" xfId="44823"/>
    <cellStyle name="Note 14 2 2 2 4" xfId="44824"/>
    <cellStyle name="Note 14 2 2 2 4 2" xfId="44825"/>
    <cellStyle name="Note 14 2 2 2 5" xfId="44826"/>
    <cellStyle name="Note 14 2 2 3" xfId="44827"/>
    <cellStyle name="Note 14 2 2 3 2" xfId="44828"/>
    <cellStyle name="Note 14 2 2 3 2 2" xfId="44829"/>
    <cellStyle name="Note 14 2 2 3 2 2 2" xfId="44830"/>
    <cellStyle name="Note 14 2 2 3 2 3" xfId="44831"/>
    <cellStyle name="Note 14 2 2 3 3" xfId="44832"/>
    <cellStyle name="Note 14 2 2 3 3 2" xfId="44833"/>
    <cellStyle name="Note 14 2 2 3 4" xfId="44834"/>
    <cellStyle name="Note 14 2 2 4" xfId="44835"/>
    <cellStyle name="Note 14 2 2 4 2" xfId="44836"/>
    <cellStyle name="Note 14 2 2 4 2 2" xfId="44837"/>
    <cellStyle name="Note 14 2 2 4 3" xfId="44838"/>
    <cellStyle name="Note 14 2 2 5" xfId="44839"/>
    <cellStyle name="Note 14 2 2 5 2" xfId="44840"/>
    <cellStyle name="Note 14 2 2 6" xfId="44841"/>
    <cellStyle name="Note 14 2 3" xfId="44842"/>
    <cellStyle name="Note 14 2 3 2" xfId="44843"/>
    <cellStyle name="Note 14 2 3 2 2" xfId="44844"/>
    <cellStyle name="Note 14 2 3 2 2 2" xfId="44845"/>
    <cellStyle name="Note 14 2 3 2 2 2 2" xfId="44846"/>
    <cellStyle name="Note 14 2 3 2 2 3" xfId="44847"/>
    <cellStyle name="Note 14 2 3 2 3" xfId="44848"/>
    <cellStyle name="Note 14 2 3 2 3 2" xfId="44849"/>
    <cellStyle name="Note 14 2 3 2 4" xfId="44850"/>
    <cellStyle name="Note 14 2 3 3" xfId="44851"/>
    <cellStyle name="Note 14 2 3 3 2" xfId="44852"/>
    <cellStyle name="Note 14 2 3 3 2 2" xfId="44853"/>
    <cellStyle name="Note 14 2 3 3 3" xfId="44854"/>
    <cellStyle name="Note 14 2 3 4" xfId="44855"/>
    <cellStyle name="Note 14 2 3 4 2" xfId="44856"/>
    <cellStyle name="Note 14 2 3 5" xfId="44857"/>
    <cellStyle name="Note 14 2 4" xfId="44858"/>
    <cellStyle name="Note 14 2 4 2" xfId="44859"/>
    <cellStyle name="Note 14 2 4 2 2" xfId="44860"/>
    <cellStyle name="Note 14 2 4 2 2 2" xfId="44861"/>
    <cellStyle name="Note 14 2 4 2 3" xfId="44862"/>
    <cellStyle name="Note 14 2 4 3" xfId="44863"/>
    <cellStyle name="Note 14 2 4 3 2" xfId="44864"/>
    <cellStyle name="Note 14 2 4 4" xfId="44865"/>
    <cellStyle name="Note 14 2 5" xfId="44866"/>
    <cellStyle name="Note 14 2 5 2" xfId="44867"/>
    <cellStyle name="Note 14 2 5 2 2" xfId="44868"/>
    <cellStyle name="Note 14 2 5 3" xfId="44869"/>
    <cellStyle name="Note 14 2 6" xfId="44870"/>
    <cellStyle name="Note 14 2 6 2" xfId="44871"/>
    <cellStyle name="Note 14 2 7" xfId="44872"/>
    <cellStyle name="Note 14 3" xfId="44873"/>
    <cellStyle name="Note 14 3 2" xfId="44874"/>
    <cellStyle name="Note 14 3 2 2" xfId="44875"/>
    <cellStyle name="Note 14 3 2 2 2" xfId="44876"/>
    <cellStyle name="Note 14 3 2 2 2 2" xfId="44877"/>
    <cellStyle name="Note 14 3 2 2 2 2 2" xfId="44878"/>
    <cellStyle name="Note 14 3 2 2 2 3" xfId="44879"/>
    <cellStyle name="Note 14 3 2 2 3" xfId="44880"/>
    <cellStyle name="Note 14 3 2 2 3 2" xfId="44881"/>
    <cellStyle name="Note 14 3 2 2 4" xfId="44882"/>
    <cellStyle name="Note 14 3 2 3" xfId="44883"/>
    <cellStyle name="Note 14 3 2 3 2" xfId="44884"/>
    <cellStyle name="Note 14 3 2 3 2 2" xfId="44885"/>
    <cellStyle name="Note 14 3 2 3 3" xfId="44886"/>
    <cellStyle name="Note 14 3 2 4" xfId="44887"/>
    <cellStyle name="Note 14 3 2 4 2" xfId="44888"/>
    <cellStyle name="Note 14 3 2 5" xfId="44889"/>
    <cellStyle name="Note 14 3 3" xfId="44890"/>
    <cellStyle name="Note 14 3 3 2" xfId="44891"/>
    <cellStyle name="Note 14 3 3 2 2" xfId="44892"/>
    <cellStyle name="Note 14 3 3 2 2 2" xfId="44893"/>
    <cellStyle name="Note 14 3 3 2 3" xfId="44894"/>
    <cellStyle name="Note 14 3 3 3" xfId="44895"/>
    <cellStyle name="Note 14 3 3 3 2" xfId="44896"/>
    <cellStyle name="Note 14 3 3 4" xfId="44897"/>
    <cellStyle name="Note 14 3 4" xfId="44898"/>
    <cellStyle name="Note 14 3 4 2" xfId="44899"/>
    <cellStyle name="Note 14 3 4 2 2" xfId="44900"/>
    <cellStyle name="Note 14 3 4 3" xfId="44901"/>
    <cellStyle name="Note 14 3 5" xfId="44902"/>
    <cellStyle name="Note 14 3 5 2" xfId="44903"/>
    <cellStyle name="Note 14 3 6" xfId="44904"/>
    <cellStyle name="Note 14 4" xfId="44905"/>
    <cellStyle name="Note 14 4 2" xfId="44906"/>
    <cellStyle name="Note 14 4 2 2" xfId="44907"/>
    <cellStyle name="Note 14 4 2 2 2" xfId="44908"/>
    <cellStyle name="Note 14 4 2 2 2 2" xfId="44909"/>
    <cellStyle name="Note 14 4 2 2 3" xfId="44910"/>
    <cellStyle name="Note 14 4 2 3" xfId="44911"/>
    <cellStyle name="Note 14 4 2 3 2" xfId="44912"/>
    <cellStyle name="Note 14 4 2 4" xfId="44913"/>
    <cellStyle name="Note 14 4 3" xfId="44914"/>
    <cellStyle name="Note 14 4 3 2" xfId="44915"/>
    <cellStyle name="Note 14 4 3 2 2" xfId="44916"/>
    <cellStyle name="Note 14 4 3 3" xfId="44917"/>
    <cellStyle name="Note 14 4 4" xfId="44918"/>
    <cellStyle name="Note 14 4 4 2" xfId="44919"/>
    <cellStyle name="Note 14 4 5" xfId="44920"/>
    <cellStyle name="Note 14 5" xfId="44921"/>
    <cellStyle name="Note 14 5 2" xfId="44922"/>
    <cellStyle name="Note 14 5 2 2" xfId="44923"/>
    <cellStyle name="Note 14 5 2 2 2" xfId="44924"/>
    <cellStyle name="Note 14 5 2 3" xfId="44925"/>
    <cellStyle name="Note 14 5 3" xfId="44926"/>
    <cellStyle name="Note 14 5 3 2" xfId="44927"/>
    <cellStyle name="Note 14 5 4" xfId="44928"/>
    <cellStyle name="Note 14 6" xfId="44929"/>
    <cellStyle name="Note 14 6 2" xfId="44930"/>
    <cellStyle name="Note 14 6 2 2" xfId="44931"/>
    <cellStyle name="Note 14 6 3" xfId="44932"/>
    <cellStyle name="Note 14 7" xfId="44933"/>
    <cellStyle name="Note 14 7 2" xfId="44934"/>
    <cellStyle name="Note 14 8" xfId="44935"/>
    <cellStyle name="Note 15" xfId="44936"/>
    <cellStyle name="Note 15 2" xfId="44937"/>
    <cellStyle name="Note 15 2 2" xfId="44938"/>
    <cellStyle name="Note 15 2 2 2" xfId="44939"/>
    <cellStyle name="Note 15 2 2 2 2" xfId="44940"/>
    <cellStyle name="Note 15 2 2 2 2 2" xfId="44941"/>
    <cellStyle name="Note 15 2 2 2 2 2 2" xfId="44942"/>
    <cellStyle name="Note 15 2 2 2 2 2 2 2" xfId="44943"/>
    <cellStyle name="Note 15 2 2 2 2 2 3" xfId="44944"/>
    <cellStyle name="Note 15 2 2 2 2 3" xfId="44945"/>
    <cellStyle name="Note 15 2 2 2 2 3 2" xfId="44946"/>
    <cellStyle name="Note 15 2 2 2 2 4" xfId="44947"/>
    <cellStyle name="Note 15 2 2 2 3" xfId="44948"/>
    <cellStyle name="Note 15 2 2 2 3 2" xfId="44949"/>
    <cellStyle name="Note 15 2 2 2 3 2 2" xfId="44950"/>
    <cellStyle name="Note 15 2 2 2 3 3" xfId="44951"/>
    <cellStyle name="Note 15 2 2 2 4" xfId="44952"/>
    <cellStyle name="Note 15 2 2 2 4 2" xfId="44953"/>
    <cellStyle name="Note 15 2 2 2 5" xfId="44954"/>
    <cellStyle name="Note 15 2 2 3" xfId="44955"/>
    <cellStyle name="Note 15 2 2 3 2" xfId="44956"/>
    <cellStyle name="Note 15 2 2 3 2 2" xfId="44957"/>
    <cellStyle name="Note 15 2 2 3 2 2 2" xfId="44958"/>
    <cellStyle name="Note 15 2 2 3 2 3" xfId="44959"/>
    <cellStyle name="Note 15 2 2 3 3" xfId="44960"/>
    <cellStyle name="Note 15 2 2 3 3 2" xfId="44961"/>
    <cellStyle name="Note 15 2 2 3 4" xfId="44962"/>
    <cellStyle name="Note 15 2 2 4" xfId="44963"/>
    <cellStyle name="Note 15 2 2 4 2" xfId="44964"/>
    <cellStyle name="Note 15 2 2 4 2 2" xfId="44965"/>
    <cellStyle name="Note 15 2 2 4 3" xfId="44966"/>
    <cellStyle name="Note 15 2 2 5" xfId="44967"/>
    <cellStyle name="Note 15 2 2 5 2" xfId="44968"/>
    <cellStyle name="Note 15 2 2 6" xfId="44969"/>
    <cellStyle name="Note 15 2 3" xfId="44970"/>
    <cellStyle name="Note 15 2 3 2" xfId="44971"/>
    <cellStyle name="Note 15 2 3 2 2" xfId="44972"/>
    <cellStyle name="Note 15 2 3 2 2 2" xfId="44973"/>
    <cellStyle name="Note 15 2 3 2 2 2 2" xfId="44974"/>
    <cellStyle name="Note 15 2 3 2 2 3" xfId="44975"/>
    <cellStyle name="Note 15 2 3 2 3" xfId="44976"/>
    <cellStyle name="Note 15 2 3 2 3 2" xfId="44977"/>
    <cellStyle name="Note 15 2 3 2 4" xfId="44978"/>
    <cellStyle name="Note 15 2 3 3" xfId="44979"/>
    <cellStyle name="Note 15 2 3 3 2" xfId="44980"/>
    <cellStyle name="Note 15 2 3 3 2 2" xfId="44981"/>
    <cellStyle name="Note 15 2 3 3 3" xfId="44982"/>
    <cellStyle name="Note 15 2 3 4" xfId="44983"/>
    <cellStyle name="Note 15 2 3 4 2" xfId="44984"/>
    <cellStyle name="Note 15 2 3 5" xfId="44985"/>
    <cellStyle name="Note 15 2 4" xfId="44986"/>
    <cellStyle name="Note 15 2 4 2" xfId="44987"/>
    <cellStyle name="Note 15 2 4 2 2" xfId="44988"/>
    <cellStyle name="Note 15 2 4 2 2 2" xfId="44989"/>
    <cellStyle name="Note 15 2 4 2 3" xfId="44990"/>
    <cellStyle name="Note 15 2 4 3" xfId="44991"/>
    <cellStyle name="Note 15 2 4 3 2" xfId="44992"/>
    <cellStyle name="Note 15 2 4 4" xfId="44993"/>
    <cellStyle name="Note 15 2 5" xfId="44994"/>
    <cellStyle name="Note 15 2 5 2" xfId="44995"/>
    <cellStyle name="Note 15 2 5 2 2" xfId="44996"/>
    <cellStyle name="Note 15 2 5 3" xfId="44997"/>
    <cellStyle name="Note 15 2 6" xfId="44998"/>
    <cellStyle name="Note 15 2 6 2" xfId="44999"/>
    <cellStyle name="Note 15 2 7" xfId="45000"/>
    <cellStyle name="Note 15 3" xfId="45001"/>
    <cellStyle name="Note 15 3 2" xfId="45002"/>
    <cellStyle name="Note 15 3 2 2" xfId="45003"/>
    <cellStyle name="Note 15 3 2 2 2" xfId="45004"/>
    <cellStyle name="Note 15 3 2 2 2 2" xfId="45005"/>
    <cellStyle name="Note 15 3 2 2 2 2 2" xfId="45006"/>
    <cellStyle name="Note 15 3 2 2 2 3" xfId="45007"/>
    <cellStyle name="Note 15 3 2 2 3" xfId="45008"/>
    <cellStyle name="Note 15 3 2 2 3 2" xfId="45009"/>
    <cellStyle name="Note 15 3 2 2 4" xfId="45010"/>
    <cellStyle name="Note 15 3 2 3" xfId="45011"/>
    <cellStyle name="Note 15 3 2 3 2" xfId="45012"/>
    <cellStyle name="Note 15 3 2 3 2 2" xfId="45013"/>
    <cellStyle name="Note 15 3 2 3 3" xfId="45014"/>
    <cellStyle name="Note 15 3 2 4" xfId="45015"/>
    <cellStyle name="Note 15 3 2 4 2" xfId="45016"/>
    <cellStyle name="Note 15 3 2 5" xfId="45017"/>
    <cellStyle name="Note 15 3 3" xfId="45018"/>
    <cellStyle name="Note 15 3 3 2" xfId="45019"/>
    <cellStyle name="Note 15 3 3 2 2" xfId="45020"/>
    <cellStyle name="Note 15 3 3 2 2 2" xfId="45021"/>
    <cellStyle name="Note 15 3 3 2 3" xfId="45022"/>
    <cellStyle name="Note 15 3 3 3" xfId="45023"/>
    <cellStyle name="Note 15 3 3 3 2" xfId="45024"/>
    <cellStyle name="Note 15 3 3 4" xfId="45025"/>
    <cellStyle name="Note 15 3 4" xfId="45026"/>
    <cellStyle name="Note 15 3 4 2" xfId="45027"/>
    <cellStyle name="Note 15 3 4 2 2" xfId="45028"/>
    <cellStyle name="Note 15 3 4 3" xfId="45029"/>
    <cellStyle name="Note 15 3 5" xfId="45030"/>
    <cellStyle name="Note 15 3 5 2" xfId="45031"/>
    <cellStyle name="Note 15 3 6" xfId="45032"/>
    <cellStyle name="Note 15 4" xfId="45033"/>
    <cellStyle name="Note 15 4 2" xfId="45034"/>
    <cellStyle name="Note 15 4 2 2" xfId="45035"/>
    <cellStyle name="Note 15 4 2 2 2" xfId="45036"/>
    <cellStyle name="Note 15 4 2 2 2 2" xfId="45037"/>
    <cellStyle name="Note 15 4 2 2 3" xfId="45038"/>
    <cellStyle name="Note 15 4 2 3" xfId="45039"/>
    <cellStyle name="Note 15 4 2 3 2" xfId="45040"/>
    <cellStyle name="Note 15 4 2 4" xfId="45041"/>
    <cellStyle name="Note 15 4 3" xfId="45042"/>
    <cellStyle name="Note 15 4 3 2" xfId="45043"/>
    <cellStyle name="Note 15 4 3 2 2" xfId="45044"/>
    <cellStyle name="Note 15 4 3 3" xfId="45045"/>
    <cellStyle name="Note 15 4 4" xfId="45046"/>
    <cellStyle name="Note 15 4 4 2" xfId="45047"/>
    <cellStyle name="Note 15 4 5" xfId="45048"/>
    <cellStyle name="Note 15 5" xfId="45049"/>
    <cellStyle name="Note 15 5 2" xfId="45050"/>
    <cellStyle name="Note 15 5 2 2" xfId="45051"/>
    <cellStyle name="Note 15 5 2 2 2" xfId="45052"/>
    <cellStyle name="Note 15 5 2 3" xfId="45053"/>
    <cellStyle name="Note 15 5 3" xfId="45054"/>
    <cellStyle name="Note 15 5 3 2" xfId="45055"/>
    <cellStyle name="Note 15 5 4" xfId="45056"/>
    <cellStyle name="Note 15 6" xfId="45057"/>
    <cellStyle name="Note 15 6 2" xfId="45058"/>
    <cellStyle name="Note 15 6 2 2" xfId="45059"/>
    <cellStyle name="Note 15 6 3" xfId="45060"/>
    <cellStyle name="Note 15 7" xfId="45061"/>
    <cellStyle name="Note 15 7 2" xfId="45062"/>
    <cellStyle name="Note 15 8" xfId="45063"/>
    <cellStyle name="Note 16" xfId="45064"/>
    <cellStyle name="Note 16 2" xfId="45065"/>
    <cellStyle name="Note 16 2 2" xfId="45066"/>
    <cellStyle name="Note 16 2 2 2" xfId="45067"/>
    <cellStyle name="Note 16 2 2 2 2" xfId="45068"/>
    <cellStyle name="Note 16 2 2 2 2 2" xfId="45069"/>
    <cellStyle name="Note 16 2 2 2 2 2 2" xfId="45070"/>
    <cellStyle name="Note 16 2 2 2 2 2 2 2" xfId="45071"/>
    <cellStyle name="Note 16 2 2 2 2 2 3" xfId="45072"/>
    <cellStyle name="Note 16 2 2 2 2 3" xfId="45073"/>
    <cellStyle name="Note 16 2 2 2 2 3 2" xfId="45074"/>
    <cellStyle name="Note 16 2 2 2 2 4" xfId="45075"/>
    <cellStyle name="Note 16 2 2 2 3" xfId="45076"/>
    <cellStyle name="Note 16 2 2 2 3 2" xfId="45077"/>
    <cellStyle name="Note 16 2 2 2 3 2 2" xfId="45078"/>
    <cellStyle name="Note 16 2 2 2 3 3" xfId="45079"/>
    <cellStyle name="Note 16 2 2 2 4" xfId="45080"/>
    <cellStyle name="Note 16 2 2 2 4 2" xfId="45081"/>
    <cellStyle name="Note 16 2 2 2 5" xfId="45082"/>
    <cellStyle name="Note 16 2 2 3" xfId="45083"/>
    <cellStyle name="Note 16 2 2 3 2" xfId="45084"/>
    <cellStyle name="Note 16 2 2 3 2 2" xfId="45085"/>
    <cellStyle name="Note 16 2 2 3 2 2 2" xfId="45086"/>
    <cellStyle name="Note 16 2 2 3 2 3" xfId="45087"/>
    <cellStyle name="Note 16 2 2 3 3" xfId="45088"/>
    <cellStyle name="Note 16 2 2 3 3 2" xfId="45089"/>
    <cellStyle name="Note 16 2 2 3 4" xfId="45090"/>
    <cellStyle name="Note 16 2 2 4" xfId="45091"/>
    <cellStyle name="Note 16 2 2 4 2" xfId="45092"/>
    <cellStyle name="Note 16 2 2 4 2 2" xfId="45093"/>
    <cellStyle name="Note 16 2 2 4 3" xfId="45094"/>
    <cellStyle name="Note 16 2 2 5" xfId="45095"/>
    <cellStyle name="Note 16 2 2 5 2" xfId="45096"/>
    <cellStyle name="Note 16 2 2 6" xfId="45097"/>
    <cellStyle name="Note 16 2 3" xfId="45098"/>
    <cellStyle name="Note 16 2 3 2" xfId="45099"/>
    <cellStyle name="Note 16 2 3 2 2" xfId="45100"/>
    <cellStyle name="Note 16 2 3 2 2 2" xfId="45101"/>
    <cellStyle name="Note 16 2 3 2 2 2 2" xfId="45102"/>
    <cellStyle name="Note 16 2 3 2 2 3" xfId="45103"/>
    <cellStyle name="Note 16 2 3 2 3" xfId="45104"/>
    <cellStyle name="Note 16 2 3 2 3 2" xfId="45105"/>
    <cellStyle name="Note 16 2 3 2 4" xfId="45106"/>
    <cellStyle name="Note 16 2 3 3" xfId="45107"/>
    <cellStyle name="Note 16 2 3 3 2" xfId="45108"/>
    <cellStyle name="Note 16 2 3 3 2 2" xfId="45109"/>
    <cellStyle name="Note 16 2 3 3 3" xfId="45110"/>
    <cellStyle name="Note 16 2 3 4" xfId="45111"/>
    <cellStyle name="Note 16 2 3 4 2" xfId="45112"/>
    <cellStyle name="Note 16 2 3 5" xfId="45113"/>
    <cellStyle name="Note 16 2 4" xfId="45114"/>
    <cellStyle name="Note 16 2 4 2" xfId="45115"/>
    <cellStyle name="Note 16 2 4 2 2" xfId="45116"/>
    <cellStyle name="Note 16 2 4 2 2 2" xfId="45117"/>
    <cellStyle name="Note 16 2 4 2 3" xfId="45118"/>
    <cellStyle name="Note 16 2 4 3" xfId="45119"/>
    <cellStyle name="Note 16 2 4 3 2" xfId="45120"/>
    <cellStyle name="Note 16 2 4 4" xfId="45121"/>
    <cellStyle name="Note 16 2 5" xfId="45122"/>
    <cellStyle name="Note 16 2 5 2" xfId="45123"/>
    <cellStyle name="Note 16 2 5 2 2" xfId="45124"/>
    <cellStyle name="Note 16 2 5 3" xfId="45125"/>
    <cellStyle name="Note 16 2 6" xfId="45126"/>
    <cellStyle name="Note 16 2 6 2" xfId="45127"/>
    <cellStyle name="Note 16 2 7" xfId="45128"/>
    <cellStyle name="Note 16 3" xfId="45129"/>
    <cellStyle name="Note 16 3 2" xfId="45130"/>
    <cellStyle name="Note 16 3 2 2" xfId="45131"/>
    <cellStyle name="Note 16 3 2 2 2" xfId="45132"/>
    <cellStyle name="Note 16 3 2 2 2 2" xfId="45133"/>
    <cellStyle name="Note 16 3 2 2 2 2 2" xfId="45134"/>
    <cellStyle name="Note 16 3 2 2 2 3" xfId="45135"/>
    <cellStyle name="Note 16 3 2 2 3" xfId="45136"/>
    <cellStyle name="Note 16 3 2 2 3 2" xfId="45137"/>
    <cellStyle name="Note 16 3 2 2 4" xfId="45138"/>
    <cellStyle name="Note 16 3 2 3" xfId="45139"/>
    <cellStyle name="Note 16 3 2 3 2" xfId="45140"/>
    <cellStyle name="Note 16 3 2 3 2 2" xfId="45141"/>
    <cellStyle name="Note 16 3 2 3 3" xfId="45142"/>
    <cellStyle name="Note 16 3 2 4" xfId="45143"/>
    <cellStyle name="Note 16 3 2 4 2" xfId="45144"/>
    <cellStyle name="Note 16 3 2 5" xfId="45145"/>
    <cellStyle name="Note 16 3 3" xfId="45146"/>
    <cellStyle name="Note 16 3 3 2" xfId="45147"/>
    <cellStyle name="Note 16 3 3 2 2" xfId="45148"/>
    <cellStyle name="Note 16 3 3 2 2 2" xfId="45149"/>
    <cellStyle name="Note 16 3 3 2 3" xfId="45150"/>
    <cellStyle name="Note 16 3 3 3" xfId="45151"/>
    <cellStyle name="Note 16 3 3 3 2" xfId="45152"/>
    <cellStyle name="Note 16 3 3 4" xfId="45153"/>
    <cellStyle name="Note 16 3 4" xfId="45154"/>
    <cellStyle name="Note 16 3 4 2" xfId="45155"/>
    <cellStyle name="Note 16 3 4 2 2" xfId="45156"/>
    <cellStyle name="Note 16 3 4 3" xfId="45157"/>
    <cellStyle name="Note 16 3 5" xfId="45158"/>
    <cellStyle name="Note 16 3 5 2" xfId="45159"/>
    <cellStyle name="Note 16 3 6" xfId="45160"/>
    <cellStyle name="Note 16 4" xfId="45161"/>
    <cellStyle name="Note 16 4 2" xfId="45162"/>
    <cellStyle name="Note 16 4 2 2" xfId="45163"/>
    <cellStyle name="Note 16 4 2 2 2" xfId="45164"/>
    <cellStyle name="Note 16 4 2 2 2 2" xfId="45165"/>
    <cellStyle name="Note 16 4 2 2 3" xfId="45166"/>
    <cellStyle name="Note 16 4 2 3" xfId="45167"/>
    <cellStyle name="Note 16 4 2 3 2" xfId="45168"/>
    <cellStyle name="Note 16 4 2 4" xfId="45169"/>
    <cellStyle name="Note 16 4 3" xfId="45170"/>
    <cellStyle name="Note 16 4 3 2" xfId="45171"/>
    <cellStyle name="Note 16 4 3 2 2" xfId="45172"/>
    <cellStyle name="Note 16 4 3 3" xfId="45173"/>
    <cellStyle name="Note 16 4 4" xfId="45174"/>
    <cellStyle name="Note 16 4 4 2" xfId="45175"/>
    <cellStyle name="Note 16 4 5" xfId="45176"/>
    <cellStyle name="Note 16 5" xfId="45177"/>
    <cellStyle name="Note 16 5 2" xfId="45178"/>
    <cellStyle name="Note 16 5 2 2" xfId="45179"/>
    <cellStyle name="Note 16 5 2 2 2" xfId="45180"/>
    <cellStyle name="Note 16 5 2 3" xfId="45181"/>
    <cellStyle name="Note 16 5 3" xfId="45182"/>
    <cellStyle name="Note 16 5 3 2" xfId="45183"/>
    <cellStyle name="Note 16 5 4" xfId="45184"/>
    <cellStyle name="Note 16 6" xfId="45185"/>
    <cellStyle name="Note 16 6 2" xfId="45186"/>
    <cellStyle name="Note 16 6 2 2" xfId="45187"/>
    <cellStyle name="Note 16 6 3" xfId="45188"/>
    <cellStyle name="Note 16 7" xfId="45189"/>
    <cellStyle name="Note 16 7 2" xfId="45190"/>
    <cellStyle name="Note 16 8" xfId="45191"/>
    <cellStyle name="Note 17" xfId="47896"/>
    <cellStyle name="Note 2" xfId="45192"/>
    <cellStyle name="Note 2 10" xfId="45193"/>
    <cellStyle name="Note 2 2" xfId="45194"/>
    <cellStyle name="Note 2 2 2" xfId="45195"/>
    <cellStyle name="Note 2 2 2 2" xfId="45196"/>
    <cellStyle name="Note 2 2 2 2 2" xfId="45197"/>
    <cellStyle name="Note 2 2 2 2 2 2" xfId="45198"/>
    <cellStyle name="Note 2 2 2 2 2 2 2" xfId="45199"/>
    <cellStyle name="Note 2 2 2 2 2 2 2 2" xfId="45200"/>
    <cellStyle name="Note 2 2 2 2 2 2 2 2 2" xfId="45201"/>
    <cellStyle name="Note 2 2 2 2 2 2 2 2 2 2" xfId="45202"/>
    <cellStyle name="Note 2 2 2 2 2 2 2 2 3" xfId="45203"/>
    <cellStyle name="Note 2 2 2 2 2 2 2 3" xfId="45204"/>
    <cellStyle name="Note 2 2 2 2 2 2 2 3 2" xfId="45205"/>
    <cellStyle name="Note 2 2 2 2 2 2 2 4" xfId="45206"/>
    <cellStyle name="Note 2 2 2 2 2 2 3" xfId="45207"/>
    <cellStyle name="Note 2 2 2 2 2 2 3 2" xfId="45208"/>
    <cellStyle name="Note 2 2 2 2 2 2 3 2 2" xfId="45209"/>
    <cellStyle name="Note 2 2 2 2 2 2 3 3" xfId="45210"/>
    <cellStyle name="Note 2 2 2 2 2 2 4" xfId="45211"/>
    <cellStyle name="Note 2 2 2 2 2 2 4 2" xfId="45212"/>
    <cellStyle name="Note 2 2 2 2 2 2 5" xfId="45213"/>
    <cellStyle name="Note 2 2 2 2 2 3" xfId="45214"/>
    <cellStyle name="Note 2 2 2 2 2 3 2" xfId="45215"/>
    <cellStyle name="Note 2 2 2 2 2 3 2 2" xfId="45216"/>
    <cellStyle name="Note 2 2 2 2 2 3 2 2 2" xfId="45217"/>
    <cellStyle name="Note 2 2 2 2 2 3 2 3" xfId="45218"/>
    <cellStyle name="Note 2 2 2 2 2 3 3" xfId="45219"/>
    <cellStyle name="Note 2 2 2 2 2 3 3 2" xfId="45220"/>
    <cellStyle name="Note 2 2 2 2 2 3 4" xfId="45221"/>
    <cellStyle name="Note 2 2 2 2 2 4" xfId="45222"/>
    <cellStyle name="Note 2 2 2 2 2 4 2" xfId="45223"/>
    <cellStyle name="Note 2 2 2 2 2 4 2 2" xfId="45224"/>
    <cellStyle name="Note 2 2 2 2 2 4 3" xfId="45225"/>
    <cellStyle name="Note 2 2 2 2 2 5" xfId="45226"/>
    <cellStyle name="Note 2 2 2 2 2 5 2" xfId="45227"/>
    <cellStyle name="Note 2 2 2 2 2 6" xfId="45228"/>
    <cellStyle name="Note 2 2 2 2 3" xfId="45229"/>
    <cellStyle name="Note 2 2 2 2 3 2" xfId="45230"/>
    <cellStyle name="Note 2 2 2 2 3 2 2" xfId="45231"/>
    <cellStyle name="Note 2 2 2 2 3 2 2 2" xfId="45232"/>
    <cellStyle name="Note 2 2 2 2 3 2 2 2 2" xfId="45233"/>
    <cellStyle name="Note 2 2 2 2 3 2 2 3" xfId="45234"/>
    <cellStyle name="Note 2 2 2 2 3 2 3" xfId="45235"/>
    <cellStyle name="Note 2 2 2 2 3 2 3 2" xfId="45236"/>
    <cellStyle name="Note 2 2 2 2 3 2 4" xfId="45237"/>
    <cellStyle name="Note 2 2 2 2 3 3" xfId="45238"/>
    <cellStyle name="Note 2 2 2 2 3 3 2" xfId="45239"/>
    <cellStyle name="Note 2 2 2 2 3 3 2 2" xfId="45240"/>
    <cellStyle name="Note 2 2 2 2 3 3 3" xfId="45241"/>
    <cellStyle name="Note 2 2 2 2 3 4" xfId="45242"/>
    <cellStyle name="Note 2 2 2 2 3 4 2" xfId="45243"/>
    <cellStyle name="Note 2 2 2 2 3 5" xfId="45244"/>
    <cellStyle name="Note 2 2 2 2 4" xfId="45245"/>
    <cellStyle name="Note 2 2 2 2 4 2" xfId="45246"/>
    <cellStyle name="Note 2 2 2 2 4 2 2" xfId="45247"/>
    <cellStyle name="Note 2 2 2 2 4 2 2 2" xfId="45248"/>
    <cellStyle name="Note 2 2 2 2 4 2 3" xfId="45249"/>
    <cellStyle name="Note 2 2 2 2 4 3" xfId="45250"/>
    <cellStyle name="Note 2 2 2 2 4 3 2" xfId="45251"/>
    <cellStyle name="Note 2 2 2 2 4 4" xfId="45252"/>
    <cellStyle name="Note 2 2 2 2 5" xfId="45253"/>
    <cellStyle name="Note 2 2 2 2 5 2" xfId="45254"/>
    <cellStyle name="Note 2 2 2 2 5 2 2" xfId="45255"/>
    <cellStyle name="Note 2 2 2 2 5 3" xfId="45256"/>
    <cellStyle name="Note 2 2 2 2 6" xfId="45257"/>
    <cellStyle name="Note 2 2 2 2 6 2" xfId="45258"/>
    <cellStyle name="Note 2 2 2 2 7" xfId="45259"/>
    <cellStyle name="Note 2 2 2 3" xfId="45260"/>
    <cellStyle name="Note 2 2 2 3 2" xfId="45261"/>
    <cellStyle name="Note 2 2 2 3 2 2" xfId="45262"/>
    <cellStyle name="Note 2 2 2 3 2 2 2" xfId="45263"/>
    <cellStyle name="Note 2 2 2 3 2 2 2 2" xfId="45264"/>
    <cellStyle name="Note 2 2 2 3 2 2 2 2 2" xfId="45265"/>
    <cellStyle name="Note 2 2 2 3 2 2 2 3" xfId="45266"/>
    <cellStyle name="Note 2 2 2 3 2 2 3" xfId="45267"/>
    <cellStyle name="Note 2 2 2 3 2 2 3 2" xfId="45268"/>
    <cellStyle name="Note 2 2 2 3 2 2 4" xfId="45269"/>
    <cellStyle name="Note 2 2 2 3 2 3" xfId="45270"/>
    <cellStyle name="Note 2 2 2 3 2 3 2" xfId="45271"/>
    <cellStyle name="Note 2 2 2 3 2 3 2 2" xfId="45272"/>
    <cellStyle name="Note 2 2 2 3 2 3 3" xfId="45273"/>
    <cellStyle name="Note 2 2 2 3 2 4" xfId="45274"/>
    <cellStyle name="Note 2 2 2 3 2 4 2" xfId="45275"/>
    <cellStyle name="Note 2 2 2 3 2 5" xfId="45276"/>
    <cellStyle name="Note 2 2 2 3 3" xfId="45277"/>
    <cellStyle name="Note 2 2 2 3 3 2" xfId="45278"/>
    <cellStyle name="Note 2 2 2 3 3 2 2" xfId="45279"/>
    <cellStyle name="Note 2 2 2 3 3 2 2 2" xfId="45280"/>
    <cellStyle name="Note 2 2 2 3 3 2 3" xfId="45281"/>
    <cellStyle name="Note 2 2 2 3 3 3" xfId="45282"/>
    <cellStyle name="Note 2 2 2 3 3 3 2" xfId="45283"/>
    <cellStyle name="Note 2 2 2 3 3 4" xfId="45284"/>
    <cellStyle name="Note 2 2 2 3 4" xfId="45285"/>
    <cellStyle name="Note 2 2 2 3 4 2" xfId="45286"/>
    <cellStyle name="Note 2 2 2 3 4 2 2" xfId="45287"/>
    <cellStyle name="Note 2 2 2 3 4 3" xfId="45288"/>
    <cellStyle name="Note 2 2 2 3 5" xfId="45289"/>
    <cellStyle name="Note 2 2 2 3 5 2" xfId="45290"/>
    <cellStyle name="Note 2 2 2 3 6" xfId="45291"/>
    <cellStyle name="Note 2 2 2 4" xfId="45292"/>
    <cellStyle name="Note 2 2 2 4 2" xfId="45293"/>
    <cellStyle name="Note 2 2 2 4 2 2" xfId="45294"/>
    <cellStyle name="Note 2 2 2 4 2 2 2" xfId="45295"/>
    <cellStyle name="Note 2 2 2 4 2 2 2 2" xfId="45296"/>
    <cellStyle name="Note 2 2 2 4 2 2 3" xfId="45297"/>
    <cellStyle name="Note 2 2 2 4 2 3" xfId="45298"/>
    <cellStyle name="Note 2 2 2 4 2 3 2" xfId="45299"/>
    <cellStyle name="Note 2 2 2 4 2 4" xfId="45300"/>
    <cellStyle name="Note 2 2 2 4 3" xfId="45301"/>
    <cellStyle name="Note 2 2 2 4 3 2" xfId="45302"/>
    <cellStyle name="Note 2 2 2 4 3 2 2" xfId="45303"/>
    <cellStyle name="Note 2 2 2 4 3 3" xfId="45304"/>
    <cellStyle name="Note 2 2 2 4 4" xfId="45305"/>
    <cellStyle name="Note 2 2 2 4 4 2" xfId="45306"/>
    <cellStyle name="Note 2 2 2 4 5" xfId="45307"/>
    <cellStyle name="Note 2 2 2 5" xfId="45308"/>
    <cellStyle name="Note 2 2 2 5 2" xfId="45309"/>
    <cellStyle name="Note 2 2 2 5 2 2" xfId="45310"/>
    <cellStyle name="Note 2 2 2 5 2 2 2" xfId="45311"/>
    <cellStyle name="Note 2 2 2 5 2 3" xfId="45312"/>
    <cellStyle name="Note 2 2 2 5 3" xfId="45313"/>
    <cellStyle name="Note 2 2 2 5 3 2" xfId="45314"/>
    <cellStyle name="Note 2 2 2 5 4" xfId="45315"/>
    <cellStyle name="Note 2 2 2 6" xfId="45316"/>
    <cellStyle name="Note 2 2 2 6 2" xfId="45317"/>
    <cellStyle name="Note 2 2 2 6 2 2" xfId="45318"/>
    <cellStyle name="Note 2 2 2 6 3" xfId="45319"/>
    <cellStyle name="Note 2 2 2 7" xfId="45320"/>
    <cellStyle name="Note 2 2 2 7 2" xfId="45321"/>
    <cellStyle name="Note 2 2 2 8" xfId="45322"/>
    <cellStyle name="Note 2 2 3" xfId="45323"/>
    <cellStyle name="Note 2 2 3 2" xfId="45324"/>
    <cellStyle name="Note 2 2 3 2 2" xfId="45325"/>
    <cellStyle name="Note 2 2 3 2 2 2" xfId="45326"/>
    <cellStyle name="Note 2 2 3 2 2 2 2" xfId="45327"/>
    <cellStyle name="Note 2 2 3 2 2 2 2 2" xfId="45328"/>
    <cellStyle name="Note 2 2 3 2 2 2 2 2 2" xfId="45329"/>
    <cellStyle name="Note 2 2 3 2 2 2 2 3" xfId="45330"/>
    <cellStyle name="Note 2 2 3 2 2 2 3" xfId="45331"/>
    <cellStyle name="Note 2 2 3 2 2 2 3 2" xfId="45332"/>
    <cellStyle name="Note 2 2 3 2 2 2 4" xfId="45333"/>
    <cellStyle name="Note 2 2 3 2 2 3" xfId="45334"/>
    <cellStyle name="Note 2 2 3 2 2 3 2" xfId="45335"/>
    <cellStyle name="Note 2 2 3 2 2 3 2 2" xfId="45336"/>
    <cellStyle name="Note 2 2 3 2 2 3 3" xfId="45337"/>
    <cellStyle name="Note 2 2 3 2 2 4" xfId="45338"/>
    <cellStyle name="Note 2 2 3 2 2 4 2" xfId="45339"/>
    <cellStyle name="Note 2 2 3 2 2 5" xfId="45340"/>
    <cellStyle name="Note 2 2 3 2 3" xfId="45341"/>
    <cellStyle name="Note 2 2 3 2 3 2" xfId="45342"/>
    <cellStyle name="Note 2 2 3 2 3 2 2" xfId="45343"/>
    <cellStyle name="Note 2 2 3 2 3 2 2 2" xfId="45344"/>
    <cellStyle name="Note 2 2 3 2 3 2 3" xfId="45345"/>
    <cellStyle name="Note 2 2 3 2 3 3" xfId="45346"/>
    <cellStyle name="Note 2 2 3 2 3 3 2" xfId="45347"/>
    <cellStyle name="Note 2 2 3 2 3 4" xfId="45348"/>
    <cellStyle name="Note 2 2 3 2 4" xfId="45349"/>
    <cellStyle name="Note 2 2 3 2 4 2" xfId="45350"/>
    <cellStyle name="Note 2 2 3 2 4 2 2" xfId="45351"/>
    <cellStyle name="Note 2 2 3 2 4 3" xfId="45352"/>
    <cellStyle name="Note 2 2 3 2 5" xfId="45353"/>
    <cellStyle name="Note 2 2 3 2 5 2" xfId="45354"/>
    <cellStyle name="Note 2 2 3 2 6" xfId="45355"/>
    <cellStyle name="Note 2 2 3 3" xfId="45356"/>
    <cellStyle name="Note 2 2 3 3 2" xfId="45357"/>
    <cellStyle name="Note 2 2 3 3 2 2" xfId="45358"/>
    <cellStyle name="Note 2 2 3 3 2 2 2" xfId="45359"/>
    <cellStyle name="Note 2 2 3 3 2 2 2 2" xfId="45360"/>
    <cellStyle name="Note 2 2 3 3 2 2 3" xfId="45361"/>
    <cellStyle name="Note 2 2 3 3 2 3" xfId="45362"/>
    <cellStyle name="Note 2 2 3 3 2 3 2" xfId="45363"/>
    <cellStyle name="Note 2 2 3 3 2 4" xfId="45364"/>
    <cellStyle name="Note 2 2 3 3 3" xfId="45365"/>
    <cellStyle name="Note 2 2 3 3 3 2" xfId="45366"/>
    <cellStyle name="Note 2 2 3 3 3 2 2" xfId="45367"/>
    <cellStyle name="Note 2 2 3 3 3 3" xfId="45368"/>
    <cellStyle name="Note 2 2 3 3 4" xfId="45369"/>
    <cellStyle name="Note 2 2 3 3 4 2" xfId="45370"/>
    <cellStyle name="Note 2 2 3 3 5" xfId="45371"/>
    <cellStyle name="Note 2 2 3 4" xfId="45372"/>
    <cellStyle name="Note 2 2 3 4 2" xfId="45373"/>
    <cellStyle name="Note 2 2 3 4 2 2" xfId="45374"/>
    <cellStyle name="Note 2 2 3 4 2 2 2" xfId="45375"/>
    <cellStyle name="Note 2 2 3 4 2 3" xfId="45376"/>
    <cellStyle name="Note 2 2 3 4 3" xfId="45377"/>
    <cellStyle name="Note 2 2 3 4 3 2" xfId="45378"/>
    <cellStyle name="Note 2 2 3 4 4" xfId="45379"/>
    <cellStyle name="Note 2 2 3 5" xfId="45380"/>
    <cellStyle name="Note 2 2 3 5 2" xfId="45381"/>
    <cellStyle name="Note 2 2 3 5 2 2" xfId="45382"/>
    <cellStyle name="Note 2 2 3 5 3" xfId="45383"/>
    <cellStyle name="Note 2 2 3 6" xfId="45384"/>
    <cellStyle name="Note 2 2 3 6 2" xfId="45385"/>
    <cellStyle name="Note 2 2 3 7" xfId="45386"/>
    <cellStyle name="Note 2 2 4" xfId="45387"/>
    <cellStyle name="Note 2 2 4 2" xfId="45388"/>
    <cellStyle name="Note 2 2 4 2 2" xfId="45389"/>
    <cellStyle name="Note 2 2 4 2 2 2" xfId="45390"/>
    <cellStyle name="Note 2 2 4 2 2 2 2" xfId="45391"/>
    <cellStyle name="Note 2 2 4 2 2 2 2 2" xfId="45392"/>
    <cellStyle name="Note 2 2 4 2 2 2 3" xfId="45393"/>
    <cellStyle name="Note 2 2 4 2 2 3" xfId="45394"/>
    <cellStyle name="Note 2 2 4 2 2 3 2" xfId="45395"/>
    <cellStyle name="Note 2 2 4 2 2 4" xfId="45396"/>
    <cellStyle name="Note 2 2 4 2 3" xfId="45397"/>
    <cellStyle name="Note 2 2 4 2 3 2" xfId="45398"/>
    <cellStyle name="Note 2 2 4 2 3 2 2" xfId="45399"/>
    <cellStyle name="Note 2 2 4 2 3 3" xfId="45400"/>
    <cellStyle name="Note 2 2 4 2 4" xfId="45401"/>
    <cellStyle name="Note 2 2 4 2 4 2" xfId="45402"/>
    <cellStyle name="Note 2 2 4 2 5" xfId="45403"/>
    <cellStyle name="Note 2 2 4 3" xfId="45404"/>
    <cellStyle name="Note 2 2 4 3 2" xfId="45405"/>
    <cellStyle name="Note 2 2 4 3 2 2" xfId="45406"/>
    <cellStyle name="Note 2 2 4 3 2 2 2" xfId="45407"/>
    <cellStyle name="Note 2 2 4 3 2 3" xfId="45408"/>
    <cellStyle name="Note 2 2 4 3 3" xfId="45409"/>
    <cellStyle name="Note 2 2 4 3 3 2" xfId="45410"/>
    <cellStyle name="Note 2 2 4 3 4" xfId="45411"/>
    <cellStyle name="Note 2 2 4 4" xfId="45412"/>
    <cellStyle name="Note 2 2 4 4 2" xfId="45413"/>
    <cellStyle name="Note 2 2 4 4 2 2" xfId="45414"/>
    <cellStyle name="Note 2 2 4 4 3" xfId="45415"/>
    <cellStyle name="Note 2 2 4 5" xfId="45416"/>
    <cellStyle name="Note 2 2 4 5 2" xfId="45417"/>
    <cellStyle name="Note 2 2 4 6" xfId="45418"/>
    <cellStyle name="Note 2 2 5" xfId="45419"/>
    <cellStyle name="Note 2 2 5 2" xfId="45420"/>
    <cellStyle name="Note 2 2 5 2 2" xfId="45421"/>
    <cellStyle name="Note 2 2 5 2 2 2" xfId="45422"/>
    <cellStyle name="Note 2 2 5 2 2 2 2" xfId="45423"/>
    <cellStyle name="Note 2 2 5 2 2 3" xfId="45424"/>
    <cellStyle name="Note 2 2 5 2 3" xfId="45425"/>
    <cellStyle name="Note 2 2 5 2 3 2" xfId="45426"/>
    <cellStyle name="Note 2 2 5 2 4" xfId="45427"/>
    <cellStyle name="Note 2 2 5 3" xfId="45428"/>
    <cellStyle name="Note 2 2 5 3 2" xfId="45429"/>
    <cellStyle name="Note 2 2 5 3 2 2" xfId="45430"/>
    <cellStyle name="Note 2 2 5 3 3" xfId="45431"/>
    <cellStyle name="Note 2 2 5 4" xfId="45432"/>
    <cellStyle name="Note 2 2 5 4 2" xfId="45433"/>
    <cellStyle name="Note 2 2 5 5" xfId="45434"/>
    <cellStyle name="Note 2 2 6" xfId="45435"/>
    <cellStyle name="Note 2 2 6 2" xfId="45436"/>
    <cellStyle name="Note 2 2 6 2 2" xfId="45437"/>
    <cellStyle name="Note 2 2 6 2 2 2" xfId="45438"/>
    <cellStyle name="Note 2 2 6 2 3" xfId="45439"/>
    <cellStyle name="Note 2 2 6 3" xfId="45440"/>
    <cellStyle name="Note 2 2 6 3 2" xfId="45441"/>
    <cellStyle name="Note 2 2 6 4" xfId="45442"/>
    <cellStyle name="Note 2 2 7" xfId="45443"/>
    <cellStyle name="Note 2 2 7 2" xfId="45444"/>
    <cellStyle name="Note 2 2 7 2 2" xfId="45445"/>
    <cellStyle name="Note 2 2 7 3" xfId="45446"/>
    <cellStyle name="Note 2 2 8" xfId="45447"/>
    <cellStyle name="Note 2 2 8 2" xfId="45448"/>
    <cellStyle name="Note 2 2 9" xfId="45449"/>
    <cellStyle name="Note 2 3" xfId="45450"/>
    <cellStyle name="Note 2 3 2" xfId="45451"/>
    <cellStyle name="Note 2 3 2 2" xfId="45452"/>
    <cellStyle name="Note 2 3 2 2 2" xfId="45453"/>
    <cellStyle name="Note 2 3 2 2 2 2" xfId="45454"/>
    <cellStyle name="Note 2 3 2 2 2 2 2" xfId="45455"/>
    <cellStyle name="Note 2 3 2 2 2 2 2 2" xfId="45456"/>
    <cellStyle name="Note 2 3 2 2 2 2 2 2 2" xfId="45457"/>
    <cellStyle name="Note 2 3 2 2 2 2 2 3" xfId="45458"/>
    <cellStyle name="Note 2 3 2 2 2 2 3" xfId="45459"/>
    <cellStyle name="Note 2 3 2 2 2 2 3 2" xfId="45460"/>
    <cellStyle name="Note 2 3 2 2 2 2 4" xfId="45461"/>
    <cellStyle name="Note 2 3 2 2 2 3" xfId="45462"/>
    <cellStyle name="Note 2 3 2 2 2 3 2" xfId="45463"/>
    <cellStyle name="Note 2 3 2 2 2 3 2 2" xfId="45464"/>
    <cellStyle name="Note 2 3 2 2 2 3 3" xfId="45465"/>
    <cellStyle name="Note 2 3 2 2 2 4" xfId="45466"/>
    <cellStyle name="Note 2 3 2 2 2 4 2" xfId="45467"/>
    <cellStyle name="Note 2 3 2 2 2 5" xfId="45468"/>
    <cellStyle name="Note 2 3 2 2 3" xfId="45469"/>
    <cellStyle name="Note 2 3 2 2 3 2" xfId="45470"/>
    <cellStyle name="Note 2 3 2 2 3 2 2" xfId="45471"/>
    <cellStyle name="Note 2 3 2 2 3 2 2 2" xfId="45472"/>
    <cellStyle name="Note 2 3 2 2 3 2 3" xfId="45473"/>
    <cellStyle name="Note 2 3 2 2 3 3" xfId="45474"/>
    <cellStyle name="Note 2 3 2 2 3 3 2" xfId="45475"/>
    <cellStyle name="Note 2 3 2 2 3 4" xfId="45476"/>
    <cellStyle name="Note 2 3 2 2 4" xfId="45477"/>
    <cellStyle name="Note 2 3 2 2 4 2" xfId="45478"/>
    <cellStyle name="Note 2 3 2 2 4 2 2" xfId="45479"/>
    <cellStyle name="Note 2 3 2 2 4 3" xfId="45480"/>
    <cellStyle name="Note 2 3 2 2 5" xfId="45481"/>
    <cellStyle name="Note 2 3 2 2 5 2" xfId="45482"/>
    <cellStyle name="Note 2 3 2 2 6" xfId="45483"/>
    <cellStyle name="Note 2 3 2 3" xfId="45484"/>
    <cellStyle name="Note 2 3 2 3 2" xfId="45485"/>
    <cellStyle name="Note 2 3 2 3 2 2" xfId="45486"/>
    <cellStyle name="Note 2 3 2 3 2 2 2" xfId="45487"/>
    <cellStyle name="Note 2 3 2 3 2 2 2 2" xfId="45488"/>
    <cellStyle name="Note 2 3 2 3 2 2 3" xfId="45489"/>
    <cellStyle name="Note 2 3 2 3 2 3" xfId="45490"/>
    <cellStyle name="Note 2 3 2 3 2 3 2" xfId="45491"/>
    <cellStyle name="Note 2 3 2 3 2 4" xfId="45492"/>
    <cellStyle name="Note 2 3 2 3 3" xfId="45493"/>
    <cellStyle name="Note 2 3 2 3 3 2" xfId="45494"/>
    <cellStyle name="Note 2 3 2 3 3 2 2" xfId="45495"/>
    <cellStyle name="Note 2 3 2 3 3 3" xfId="45496"/>
    <cellStyle name="Note 2 3 2 3 4" xfId="45497"/>
    <cellStyle name="Note 2 3 2 3 4 2" xfId="45498"/>
    <cellStyle name="Note 2 3 2 3 5" xfId="45499"/>
    <cellStyle name="Note 2 3 2 4" xfId="45500"/>
    <cellStyle name="Note 2 3 2 4 2" xfId="45501"/>
    <cellStyle name="Note 2 3 2 4 2 2" xfId="45502"/>
    <cellStyle name="Note 2 3 2 4 2 2 2" xfId="45503"/>
    <cellStyle name="Note 2 3 2 4 2 3" xfId="45504"/>
    <cellStyle name="Note 2 3 2 4 3" xfId="45505"/>
    <cellStyle name="Note 2 3 2 4 3 2" xfId="45506"/>
    <cellStyle name="Note 2 3 2 4 4" xfId="45507"/>
    <cellStyle name="Note 2 3 2 5" xfId="45508"/>
    <cellStyle name="Note 2 3 2 5 2" xfId="45509"/>
    <cellStyle name="Note 2 3 2 5 2 2" xfId="45510"/>
    <cellStyle name="Note 2 3 2 5 3" xfId="45511"/>
    <cellStyle name="Note 2 3 2 6" xfId="45512"/>
    <cellStyle name="Note 2 3 2 6 2" xfId="45513"/>
    <cellStyle name="Note 2 3 2 7" xfId="45514"/>
    <cellStyle name="Note 2 3 3" xfId="45515"/>
    <cellStyle name="Note 2 3 3 2" xfId="45516"/>
    <cellStyle name="Note 2 3 3 2 2" xfId="45517"/>
    <cellStyle name="Note 2 3 3 2 2 2" xfId="45518"/>
    <cellStyle name="Note 2 3 3 2 2 2 2" xfId="45519"/>
    <cellStyle name="Note 2 3 3 2 2 2 2 2" xfId="45520"/>
    <cellStyle name="Note 2 3 3 2 2 2 3" xfId="45521"/>
    <cellStyle name="Note 2 3 3 2 2 3" xfId="45522"/>
    <cellStyle name="Note 2 3 3 2 2 3 2" xfId="45523"/>
    <cellStyle name="Note 2 3 3 2 2 4" xfId="45524"/>
    <cellStyle name="Note 2 3 3 2 3" xfId="45525"/>
    <cellStyle name="Note 2 3 3 2 3 2" xfId="45526"/>
    <cellStyle name="Note 2 3 3 2 3 2 2" xfId="45527"/>
    <cellStyle name="Note 2 3 3 2 3 3" xfId="45528"/>
    <cellStyle name="Note 2 3 3 2 4" xfId="45529"/>
    <cellStyle name="Note 2 3 3 2 4 2" xfId="45530"/>
    <cellStyle name="Note 2 3 3 2 5" xfId="45531"/>
    <cellStyle name="Note 2 3 3 3" xfId="45532"/>
    <cellStyle name="Note 2 3 3 3 2" xfId="45533"/>
    <cellStyle name="Note 2 3 3 3 2 2" xfId="45534"/>
    <cellStyle name="Note 2 3 3 3 2 2 2" xfId="45535"/>
    <cellStyle name="Note 2 3 3 3 2 3" xfId="45536"/>
    <cellStyle name="Note 2 3 3 3 3" xfId="45537"/>
    <cellStyle name="Note 2 3 3 3 3 2" xfId="45538"/>
    <cellStyle name="Note 2 3 3 3 4" xfId="45539"/>
    <cellStyle name="Note 2 3 3 4" xfId="45540"/>
    <cellStyle name="Note 2 3 3 4 2" xfId="45541"/>
    <cellStyle name="Note 2 3 3 4 2 2" xfId="45542"/>
    <cellStyle name="Note 2 3 3 4 3" xfId="45543"/>
    <cellStyle name="Note 2 3 3 5" xfId="45544"/>
    <cellStyle name="Note 2 3 3 5 2" xfId="45545"/>
    <cellStyle name="Note 2 3 3 6" xfId="45546"/>
    <cellStyle name="Note 2 3 4" xfId="45547"/>
    <cellStyle name="Note 2 3 4 2" xfId="45548"/>
    <cellStyle name="Note 2 3 4 2 2" xfId="45549"/>
    <cellStyle name="Note 2 3 4 2 2 2" xfId="45550"/>
    <cellStyle name="Note 2 3 4 2 2 2 2" xfId="45551"/>
    <cellStyle name="Note 2 3 4 2 2 3" xfId="45552"/>
    <cellStyle name="Note 2 3 4 2 3" xfId="45553"/>
    <cellStyle name="Note 2 3 4 2 3 2" xfId="45554"/>
    <cellStyle name="Note 2 3 4 2 4" xfId="45555"/>
    <cellStyle name="Note 2 3 4 3" xfId="45556"/>
    <cellStyle name="Note 2 3 4 3 2" xfId="45557"/>
    <cellStyle name="Note 2 3 4 3 2 2" xfId="45558"/>
    <cellStyle name="Note 2 3 4 3 3" xfId="45559"/>
    <cellStyle name="Note 2 3 4 4" xfId="45560"/>
    <cellStyle name="Note 2 3 4 4 2" xfId="45561"/>
    <cellStyle name="Note 2 3 4 5" xfId="45562"/>
    <cellStyle name="Note 2 3 5" xfId="45563"/>
    <cellStyle name="Note 2 3 5 2" xfId="45564"/>
    <cellStyle name="Note 2 3 5 2 2" xfId="45565"/>
    <cellStyle name="Note 2 3 5 2 2 2" xfId="45566"/>
    <cellStyle name="Note 2 3 5 2 3" xfId="45567"/>
    <cellStyle name="Note 2 3 5 3" xfId="45568"/>
    <cellStyle name="Note 2 3 5 3 2" xfId="45569"/>
    <cellStyle name="Note 2 3 5 4" xfId="45570"/>
    <cellStyle name="Note 2 3 6" xfId="45571"/>
    <cellStyle name="Note 2 3 6 2" xfId="45572"/>
    <cellStyle name="Note 2 3 6 2 2" xfId="45573"/>
    <cellStyle name="Note 2 3 6 3" xfId="45574"/>
    <cellStyle name="Note 2 3 7" xfId="45575"/>
    <cellStyle name="Note 2 3 7 2" xfId="45576"/>
    <cellStyle name="Note 2 3 8" xfId="45577"/>
    <cellStyle name="Note 2 4" xfId="45578"/>
    <cellStyle name="Note 2 4 2" xfId="45579"/>
    <cellStyle name="Note 2 4 2 2" xfId="45580"/>
    <cellStyle name="Note 2 4 2 2 2" xfId="45581"/>
    <cellStyle name="Note 2 4 2 2 2 2" xfId="45582"/>
    <cellStyle name="Note 2 4 2 2 2 2 2" xfId="45583"/>
    <cellStyle name="Note 2 4 2 2 2 2 2 2" xfId="45584"/>
    <cellStyle name="Note 2 4 2 2 2 2 3" xfId="45585"/>
    <cellStyle name="Note 2 4 2 2 2 3" xfId="45586"/>
    <cellStyle name="Note 2 4 2 2 2 3 2" xfId="45587"/>
    <cellStyle name="Note 2 4 2 2 2 4" xfId="45588"/>
    <cellStyle name="Note 2 4 2 2 3" xfId="45589"/>
    <cellStyle name="Note 2 4 2 2 3 2" xfId="45590"/>
    <cellStyle name="Note 2 4 2 2 3 2 2" xfId="45591"/>
    <cellStyle name="Note 2 4 2 2 3 3" xfId="45592"/>
    <cellStyle name="Note 2 4 2 2 4" xfId="45593"/>
    <cellStyle name="Note 2 4 2 2 4 2" xfId="45594"/>
    <cellStyle name="Note 2 4 2 2 5" xfId="45595"/>
    <cellStyle name="Note 2 4 2 3" xfId="45596"/>
    <cellStyle name="Note 2 4 2 3 2" xfId="45597"/>
    <cellStyle name="Note 2 4 2 3 2 2" xfId="45598"/>
    <cellStyle name="Note 2 4 2 3 2 2 2" xfId="45599"/>
    <cellStyle name="Note 2 4 2 3 2 3" xfId="45600"/>
    <cellStyle name="Note 2 4 2 3 3" xfId="45601"/>
    <cellStyle name="Note 2 4 2 3 3 2" xfId="45602"/>
    <cellStyle name="Note 2 4 2 3 4" xfId="45603"/>
    <cellStyle name="Note 2 4 2 4" xfId="45604"/>
    <cellStyle name="Note 2 4 2 4 2" xfId="45605"/>
    <cellStyle name="Note 2 4 2 4 2 2" xfId="45606"/>
    <cellStyle name="Note 2 4 2 4 3" xfId="45607"/>
    <cellStyle name="Note 2 4 2 5" xfId="45608"/>
    <cellStyle name="Note 2 4 2 5 2" xfId="45609"/>
    <cellStyle name="Note 2 4 2 6" xfId="45610"/>
    <cellStyle name="Note 2 4 3" xfId="45611"/>
    <cellStyle name="Note 2 4 3 2" xfId="45612"/>
    <cellStyle name="Note 2 4 3 2 2" xfId="45613"/>
    <cellStyle name="Note 2 4 3 2 2 2" xfId="45614"/>
    <cellStyle name="Note 2 4 3 2 2 2 2" xfId="45615"/>
    <cellStyle name="Note 2 4 3 2 2 3" xfId="45616"/>
    <cellStyle name="Note 2 4 3 2 3" xfId="45617"/>
    <cellStyle name="Note 2 4 3 2 3 2" xfId="45618"/>
    <cellStyle name="Note 2 4 3 2 4" xfId="45619"/>
    <cellStyle name="Note 2 4 3 3" xfId="45620"/>
    <cellStyle name="Note 2 4 3 3 2" xfId="45621"/>
    <cellStyle name="Note 2 4 3 3 2 2" xfId="45622"/>
    <cellStyle name="Note 2 4 3 3 3" xfId="45623"/>
    <cellStyle name="Note 2 4 3 4" xfId="45624"/>
    <cellStyle name="Note 2 4 3 4 2" xfId="45625"/>
    <cellStyle name="Note 2 4 3 5" xfId="45626"/>
    <cellStyle name="Note 2 4 4" xfId="45627"/>
    <cellStyle name="Note 2 4 4 2" xfId="45628"/>
    <cellStyle name="Note 2 4 4 2 2" xfId="45629"/>
    <cellStyle name="Note 2 4 4 2 2 2" xfId="45630"/>
    <cellStyle name="Note 2 4 4 2 3" xfId="45631"/>
    <cellStyle name="Note 2 4 4 3" xfId="45632"/>
    <cellStyle name="Note 2 4 4 3 2" xfId="45633"/>
    <cellStyle name="Note 2 4 4 4" xfId="45634"/>
    <cellStyle name="Note 2 4 5" xfId="45635"/>
    <cellStyle name="Note 2 4 5 2" xfId="45636"/>
    <cellStyle name="Note 2 4 5 2 2" xfId="45637"/>
    <cellStyle name="Note 2 4 5 3" xfId="45638"/>
    <cellStyle name="Note 2 4 6" xfId="45639"/>
    <cellStyle name="Note 2 4 6 2" xfId="45640"/>
    <cellStyle name="Note 2 4 7" xfId="45641"/>
    <cellStyle name="Note 2 5" xfId="45642"/>
    <cellStyle name="Note 2 5 2" xfId="45643"/>
    <cellStyle name="Note 2 5 2 2" xfId="45644"/>
    <cellStyle name="Note 2 5 2 2 2" xfId="45645"/>
    <cellStyle name="Note 2 5 2 2 2 2" xfId="45646"/>
    <cellStyle name="Note 2 5 2 2 2 2 2" xfId="45647"/>
    <cellStyle name="Note 2 5 2 2 2 3" xfId="45648"/>
    <cellStyle name="Note 2 5 2 2 3" xfId="45649"/>
    <cellStyle name="Note 2 5 2 2 3 2" xfId="45650"/>
    <cellStyle name="Note 2 5 2 2 4" xfId="45651"/>
    <cellStyle name="Note 2 5 2 3" xfId="45652"/>
    <cellStyle name="Note 2 5 2 3 2" xfId="45653"/>
    <cellStyle name="Note 2 5 2 3 2 2" xfId="45654"/>
    <cellStyle name="Note 2 5 2 3 3" xfId="45655"/>
    <cellStyle name="Note 2 5 2 4" xfId="45656"/>
    <cellStyle name="Note 2 5 2 4 2" xfId="45657"/>
    <cellStyle name="Note 2 5 2 5" xfId="45658"/>
    <cellStyle name="Note 2 5 3" xfId="45659"/>
    <cellStyle name="Note 2 5 3 2" xfId="45660"/>
    <cellStyle name="Note 2 5 3 2 2" xfId="45661"/>
    <cellStyle name="Note 2 5 3 2 2 2" xfId="45662"/>
    <cellStyle name="Note 2 5 3 2 3" xfId="45663"/>
    <cellStyle name="Note 2 5 3 3" xfId="45664"/>
    <cellStyle name="Note 2 5 3 3 2" xfId="45665"/>
    <cellStyle name="Note 2 5 3 4" xfId="45666"/>
    <cellStyle name="Note 2 5 4" xfId="45667"/>
    <cellStyle name="Note 2 5 4 2" xfId="45668"/>
    <cellStyle name="Note 2 5 4 2 2" xfId="45669"/>
    <cellStyle name="Note 2 5 4 3" xfId="45670"/>
    <cellStyle name="Note 2 5 5" xfId="45671"/>
    <cellStyle name="Note 2 5 5 2" xfId="45672"/>
    <cellStyle name="Note 2 5 6" xfId="45673"/>
    <cellStyle name="Note 2 6" xfId="45674"/>
    <cellStyle name="Note 2 6 2" xfId="45675"/>
    <cellStyle name="Note 2 6 2 2" xfId="45676"/>
    <cellStyle name="Note 2 6 2 2 2" xfId="45677"/>
    <cellStyle name="Note 2 6 2 2 2 2" xfId="45678"/>
    <cellStyle name="Note 2 6 2 2 3" xfId="45679"/>
    <cellStyle name="Note 2 6 2 3" xfId="45680"/>
    <cellStyle name="Note 2 6 2 3 2" xfId="45681"/>
    <cellStyle name="Note 2 6 2 4" xfId="45682"/>
    <cellStyle name="Note 2 6 3" xfId="45683"/>
    <cellStyle name="Note 2 6 3 2" xfId="45684"/>
    <cellStyle name="Note 2 6 3 2 2" xfId="45685"/>
    <cellStyle name="Note 2 6 3 3" xfId="45686"/>
    <cellStyle name="Note 2 6 4" xfId="45687"/>
    <cellStyle name="Note 2 6 4 2" xfId="45688"/>
    <cellStyle name="Note 2 6 5" xfId="45689"/>
    <cellStyle name="Note 2 7" xfId="45690"/>
    <cellStyle name="Note 2 7 2" xfId="45691"/>
    <cellStyle name="Note 2 7 2 2" xfId="45692"/>
    <cellStyle name="Note 2 7 2 2 2" xfId="45693"/>
    <cellStyle name="Note 2 7 2 3" xfId="45694"/>
    <cellStyle name="Note 2 7 3" xfId="45695"/>
    <cellStyle name="Note 2 7 3 2" xfId="45696"/>
    <cellStyle name="Note 2 7 4" xfId="45697"/>
    <cellStyle name="Note 2 8" xfId="45698"/>
    <cellStyle name="Note 2 8 2" xfId="45699"/>
    <cellStyle name="Note 2 8 2 2" xfId="45700"/>
    <cellStyle name="Note 2 8 3" xfId="45701"/>
    <cellStyle name="Note 2 9" xfId="45702"/>
    <cellStyle name="Note 2 9 2" xfId="45703"/>
    <cellStyle name="Note 3" xfId="45704"/>
    <cellStyle name="Note 3 10" xfId="45705"/>
    <cellStyle name="Note 3 2" xfId="45706"/>
    <cellStyle name="Note 3 2 2" xfId="45707"/>
    <cellStyle name="Note 3 2 2 2" xfId="45708"/>
    <cellStyle name="Note 3 2 2 2 2" xfId="45709"/>
    <cellStyle name="Note 3 2 2 2 2 2" xfId="45710"/>
    <cellStyle name="Note 3 2 2 2 2 2 2" xfId="45711"/>
    <cellStyle name="Note 3 2 2 2 2 2 2 2" xfId="45712"/>
    <cellStyle name="Note 3 2 2 2 2 2 2 2 2" xfId="45713"/>
    <cellStyle name="Note 3 2 2 2 2 2 2 2 2 2" xfId="45714"/>
    <cellStyle name="Note 3 2 2 2 2 2 2 2 3" xfId="45715"/>
    <cellStyle name="Note 3 2 2 2 2 2 2 3" xfId="45716"/>
    <cellStyle name="Note 3 2 2 2 2 2 2 3 2" xfId="45717"/>
    <cellStyle name="Note 3 2 2 2 2 2 2 4" xfId="45718"/>
    <cellStyle name="Note 3 2 2 2 2 2 3" xfId="45719"/>
    <cellStyle name="Note 3 2 2 2 2 2 3 2" xfId="45720"/>
    <cellStyle name="Note 3 2 2 2 2 2 3 2 2" xfId="45721"/>
    <cellStyle name="Note 3 2 2 2 2 2 3 3" xfId="45722"/>
    <cellStyle name="Note 3 2 2 2 2 2 4" xfId="45723"/>
    <cellStyle name="Note 3 2 2 2 2 2 4 2" xfId="45724"/>
    <cellStyle name="Note 3 2 2 2 2 2 5" xfId="45725"/>
    <cellStyle name="Note 3 2 2 2 2 3" xfId="45726"/>
    <cellStyle name="Note 3 2 2 2 2 3 2" xfId="45727"/>
    <cellStyle name="Note 3 2 2 2 2 3 2 2" xfId="45728"/>
    <cellStyle name="Note 3 2 2 2 2 3 2 2 2" xfId="45729"/>
    <cellStyle name="Note 3 2 2 2 2 3 2 3" xfId="45730"/>
    <cellStyle name="Note 3 2 2 2 2 3 3" xfId="45731"/>
    <cellStyle name="Note 3 2 2 2 2 3 3 2" xfId="45732"/>
    <cellStyle name="Note 3 2 2 2 2 3 4" xfId="45733"/>
    <cellStyle name="Note 3 2 2 2 2 4" xfId="45734"/>
    <cellStyle name="Note 3 2 2 2 2 4 2" xfId="45735"/>
    <cellStyle name="Note 3 2 2 2 2 4 2 2" xfId="45736"/>
    <cellStyle name="Note 3 2 2 2 2 4 3" xfId="45737"/>
    <cellStyle name="Note 3 2 2 2 2 5" xfId="45738"/>
    <cellStyle name="Note 3 2 2 2 2 5 2" xfId="45739"/>
    <cellStyle name="Note 3 2 2 2 2 6" xfId="45740"/>
    <cellStyle name="Note 3 2 2 2 3" xfId="45741"/>
    <cellStyle name="Note 3 2 2 2 3 2" xfId="45742"/>
    <cellStyle name="Note 3 2 2 2 3 2 2" xfId="45743"/>
    <cellStyle name="Note 3 2 2 2 3 2 2 2" xfId="45744"/>
    <cellStyle name="Note 3 2 2 2 3 2 2 2 2" xfId="45745"/>
    <cellStyle name="Note 3 2 2 2 3 2 2 3" xfId="45746"/>
    <cellStyle name="Note 3 2 2 2 3 2 3" xfId="45747"/>
    <cellStyle name="Note 3 2 2 2 3 2 3 2" xfId="45748"/>
    <cellStyle name="Note 3 2 2 2 3 2 4" xfId="45749"/>
    <cellStyle name="Note 3 2 2 2 3 3" xfId="45750"/>
    <cellStyle name="Note 3 2 2 2 3 3 2" xfId="45751"/>
    <cellStyle name="Note 3 2 2 2 3 3 2 2" xfId="45752"/>
    <cellStyle name="Note 3 2 2 2 3 3 3" xfId="45753"/>
    <cellStyle name="Note 3 2 2 2 3 4" xfId="45754"/>
    <cellStyle name="Note 3 2 2 2 3 4 2" xfId="45755"/>
    <cellStyle name="Note 3 2 2 2 3 5" xfId="45756"/>
    <cellStyle name="Note 3 2 2 2 4" xfId="45757"/>
    <cellStyle name="Note 3 2 2 2 4 2" xfId="45758"/>
    <cellStyle name="Note 3 2 2 2 4 2 2" xfId="45759"/>
    <cellStyle name="Note 3 2 2 2 4 2 2 2" xfId="45760"/>
    <cellStyle name="Note 3 2 2 2 4 2 3" xfId="45761"/>
    <cellStyle name="Note 3 2 2 2 4 3" xfId="45762"/>
    <cellStyle name="Note 3 2 2 2 4 3 2" xfId="45763"/>
    <cellStyle name="Note 3 2 2 2 4 4" xfId="45764"/>
    <cellStyle name="Note 3 2 2 2 5" xfId="45765"/>
    <cellStyle name="Note 3 2 2 2 5 2" xfId="45766"/>
    <cellStyle name="Note 3 2 2 2 5 2 2" xfId="45767"/>
    <cellStyle name="Note 3 2 2 2 5 3" xfId="45768"/>
    <cellStyle name="Note 3 2 2 2 6" xfId="45769"/>
    <cellStyle name="Note 3 2 2 2 6 2" xfId="45770"/>
    <cellStyle name="Note 3 2 2 2 7" xfId="45771"/>
    <cellStyle name="Note 3 2 2 3" xfId="45772"/>
    <cellStyle name="Note 3 2 2 3 2" xfId="45773"/>
    <cellStyle name="Note 3 2 2 3 2 2" xfId="45774"/>
    <cellStyle name="Note 3 2 2 3 2 2 2" xfId="45775"/>
    <cellStyle name="Note 3 2 2 3 2 2 2 2" xfId="45776"/>
    <cellStyle name="Note 3 2 2 3 2 2 2 2 2" xfId="45777"/>
    <cellStyle name="Note 3 2 2 3 2 2 2 3" xfId="45778"/>
    <cellStyle name="Note 3 2 2 3 2 2 3" xfId="45779"/>
    <cellStyle name="Note 3 2 2 3 2 2 3 2" xfId="45780"/>
    <cellStyle name="Note 3 2 2 3 2 2 4" xfId="45781"/>
    <cellStyle name="Note 3 2 2 3 2 3" xfId="45782"/>
    <cellStyle name="Note 3 2 2 3 2 3 2" xfId="45783"/>
    <cellStyle name="Note 3 2 2 3 2 3 2 2" xfId="45784"/>
    <cellStyle name="Note 3 2 2 3 2 3 3" xfId="45785"/>
    <cellStyle name="Note 3 2 2 3 2 4" xfId="45786"/>
    <cellStyle name="Note 3 2 2 3 2 4 2" xfId="45787"/>
    <cellStyle name="Note 3 2 2 3 2 5" xfId="45788"/>
    <cellStyle name="Note 3 2 2 3 3" xfId="45789"/>
    <cellStyle name="Note 3 2 2 3 3 2" xfId="45790"/>
    <cellStyle name="Note 3 2 2 3 3 2 2" xfId="45791"/>
    <cellStyle name="Note 3 2 2 3 3 2 2 2" xfId="45792"/>
    <cellStyle name="Note 3 2 2 3 3 2 3" xfId="45793"/>
    <cellStyle name="Note 3 2 2 3 3 3" xfId="45794"/>
    <cellStyle name="Note 3 2 2 3 3 3 2" xfId="45795"/>
    <cellStyle name="Note 3 2 2 3 3 4" xfId="45796"/>
    <cellStyle name="Note 3 2 2 3 4" xfId="45797"/>
    <cellStyle name="Note 3 2 2 3 4 2" xfId="45798"/>
    <cellStyle name="Note 3 2 2 3 4 2 2" xfId="45799"/>
    <cellStyle name="Note 3 2 2 3 4 3" xfId="45800"/>
    <cellStyle name="Note 3 2 2 3 5" xfId="45801"/>
    <cellStyle name="Note 3 2 2 3 5 2" xfId="45802"/>
    <cellStyle name="Note 3 2 2 3 6" xfId="45803"/>
    <cellStyle name="Note 3 2 2 4" xfId="45804"/>
    <cellStyle name="Note 3 2 2 4 2" xfId="45805"/>
    <cellStyle name="Note 3 2 2 4 2 2" xfId="45806"/>
    <cellStyle name="Note 3 2 2 4 2 2 2" xfId="45807"/>
    <cellStyle name="Note 3 2 2 4 2 2 2 2" xfId="45808"/>
    <cellStyle name="Note 3 2 2 4 2 2 3" xfId="45809"/>
    <cellStyle name="Note 3 2 2 4 2 3" xfId="45810"/>
    <cellStyle name="Note 3 2 2 4 2 3 2" xfId="45811"/>
    <cellStyle name="Note 3 2 2 4 2 4" xfId="45812"/>
    <cellStyle name="Note 3 2 2 4 3" xfId="45813"/>
    <cellStyle name="Note 3 2 2 4 3 2" xfId="45814"/>
    <cellStyle name="Note 3 2 2 4 3 2 2" xfId="45815"/>
    <cellStyle name="Note 3 2 2 4 3 3" xfId="45816"/>
    <cellStyle name="Note 3 2 2 4 4" xfId="45817"/>
    <cellStyle name="Note 3 2 2 4 4 2" xfId="45818"/>
    <cellStyle name="Note 3 2 2 4 5" xfId="45819"/>
    <cellStyle name="Note 3 2 2 5" xfId="45820"/>
    <cellStyle name="Note 3 2 2 5 2" xfId="45821"/>
    <cellStyle name="Note 3 2 2 5 2 2" xfId="45822"/>
    <cellStyle name="Note 3 2 2 5 2 2 2" xfId="45823"/>
    <cellStyle name="Note 3 2 2 5 2 3" xfId="45824"/>
    <cellStyle name="Note 3 2 2 5 3" xfId="45825"/>
    <cellStyle name="Note 3 2 2 5 3 2" xfId="45826"/>
    <cellStyle name="Note 3 2 2 5 4" xfId="45827"/>
    <cellStyle name="Note 3 2 2 6" xfId="45828"/>
    <cellStyle name="Note 3 2 2 6 2" xfId="45829"/>
    <cellStyle name="Note 3 2 2 6 2 2" xfId="45830"/>
    <cellStyle name="Note 3 2 2 6 3" xfId="45831"/>
    <cellStyle name="Note 3 2 2 7" xfId="45832"/>
    <cellStyle name="Note 3 2 2 7 2" xfId="45833"/>
    <cellStyle name="Note 3 2 2 8" xfId="45834"/>
    <cellStyle name="Note 3 2 3" xfId="45835"/>
    <cellStyle name="Note 3 2 3 2" xfId="45836"/>
    <cellStyle name="Note 3 2 3 2 2" xfId="45837"/>
    <cellStyle name="Note 3 2 3 2 2 2" xfId="45838"/>
    <cellStyle name="Note 3 2 3 2 2 2 2" xfId="45839"/>
    <cellStyle name="Note 3 2 3 2 2 2 2 2" xfId="45840"/>
    <cellStyle name="Note 3 2 3 2 2 2 2 2 2" xfId="45841"/>
    <cellStyle name="Note 3 2 3 2 2 2 2 3" xfId="45842"/>
    <cellStyle name="Note 3 2 3 2 2 2 3" xfId="45843"/>
    <cellStyle name="Note 3 2 3 2 2 2 3 2" xfId="45844"/>
    <cellStyle name="Note 3 2 3 2 2 2 4" xfId="45845"/>
    <cellStyle name="Note 3 2 3 2 2 3" xfId="45846"/>
    <cellStyle name="Note 3 2 3 2 2 3 2" xfId="45847"/>
    <cellStyle name="Note 3 2 3 2 2 3 2 2" xfId="45848"/>
    <cellStyle name="Note 3 2 3 2 2 3 3" xfId="45849"/>
    <cellStyle name="Note 3 2 3 2 2 4" xfId="45850"/>
    <cellStyle name="Note 3 2 3 2 2 4 2" xfId="45851"/>
    <cellStyle name="Note 3 2 3 2 2 5" xfId="45852"/>
    <cellStyle name="Note 3 2 3 2 3" xfId="45853"/>
    <cellStyle name="Note 3 2 3 2 3 2" xfId="45854"/>
    <cellStyle name="Note 3 2 3 2 3 2 2" xfId="45855"/>
    <cellStyle name="Note 3 2 3 2 3 2 2 2" xfId="45856"/>
    <cellStyle name="Note 3 2 3 2 3 2 3" xfId="45857"/>
    <cellStyle name="Note 3 2 3 2 3 3" xfId="45858"/>
    <cellStyle name="Note 3 2 3 2 3 3 2" xfId="45859"/>
    <cellStyle name="Note 3 2 3 2 3 4" xfId="45860"/>
    <cellStyle name="Note 3 2 3 2 4" xfId="45861"/>
    <cellStyle name="Note 3 2 3 2 4 2" xfId="45862"/>
    <cellStyle name="Note 3 2 3 2 4 2 2" xfId="45863"/>
    <cellStyle name="Note 3 2 3 2 4 3" xfId="45864"/>
    <cellStyle name="Note 3 2 3 2 5" xfId="45865"/>
    <cellStyle name="Note 3 2 3 2 5 2" xfId="45866"/>
    <cellStyle name="Note 3 2 3 2 6" xfId="45867"/>
    <cellStyle name="Note 3 2 3 3" xfId="45868"/>
    <cellStyle name="Note 3 2 3 3 2" xfId="45869"/>
    <cellStyle name="Note 3 2 3 3 2 2" xfId="45870"/>
    <cellStyle name="Note 3 2 3 3 2 2 2" xfId="45871"/>
    <cellStyle name="Note 3 2 3 3 2 2 2 2" xfId="45872"/>
    <cellStyle name="Note 3 2 3 3 2 2 3" xfId="45873"/>
    <cellStyle name="Note 3 2 3 3 2 3" xfId="45874"/>
    <cellStyle name="Note 3 2 3 3 2 3 2" xfId="45875"/>
    <cellStyle name="Note 3 2 3 3 2 4" xfId="45876"/>
    <cellStyle name="Note 3 2 3 3 3" xfId="45877"/>
    <cellStyle name="Note 3 2 3 3 3 2" xfId="45878"/>
    <cellStyle name="Note 3 2 3 3 3 2 2" xfId="45879"/>
    <cellStyle name="Note 3 2 3 3 3 3" xfId="45880"/>
    <cellStyle name="Note 3 2 3 3 4" xfId="45881"/>
    <cellStyle name="Note 3 2 3 3 4 2" xfId="45882"/>
    <cellStyle name="Note 3 2 3 3 5" xfId="45883"/>
    <cellStyle name="Note 3 2 3 4" xfId="45884"/>
    <cellStyle name="Note 3 2 3 4 2" xfId="45885"/>
    <cellStyle name="Note 3 2 3 4 2 2" xfId="45886"/>
    <cellStyle name="Note 3 2 3 4 2 2 2" xfId="45887"/>
    <cellStyle name="Note 3 2 3 4 2 3" xfId="45888"/>
    <cellStyle name="Note 3 2 3 4 3" xfId="45889"/>
    <cellStyle name="Note 3 2 3 4 3 2" xfId="45890"/>
    <cellStyle name="Note 3 2 3 4 4" xfId="45891"/>
    <cellStyle name="Note 3 2 3 5" xfId="45892"/>
    <cellStyle name="Note 3 2 3 5 2" xfId="45893"/>
    <cellStyle name="Note 3 2 3 5 2 2" xfId="45894"/>
    <cellStyle name="Note 3 2 3 5 3" xfId="45895"/>
    <cellStyle name="Note 3 2 3 6" xfId="45896"/>
    <cellStyle name="Note 3 2 3 6 2" xfId="45897"/>
    <cellStyle name="Note 3 2 3 7" xfId="45898"/>
    <cellStyle name="Note 3 2 4" xfId="45899"/>
    <cellStyle name="Note 3 2 4 2" xfId="45900"/>
    <cellStyle name="Note 3 2 4 2 2" xfId="45901"/>
    <cellStyle name="Note 3 2 4 2 2 2" xfId="45902"/>
    <cellStyle name="Note 3 2 4 2 2 2 2" xfId="45903"/>
    <cellStyle name="Note 3 2 4 2 2 2 2 2" xfId="45904"/>
    <cellStyle name="Note 3 2 4 2 2 2 3" xfId="45905"/>
    <cellStyle name="Note 3 2 4 2 2 3" xfId="45906"/>
    <cellStyle name="Note 3 2 4 2 2 3 2" xfId="45907"/>
    <cellStyle name="Note 3 2 4 2 2 4" xfId="45908"/>
    <cellStyle name="Note 3 2 4 2 3" xfId="45909"/>
    <cellStyle name="Note 3 2 4 2 3 2" xfId="45910"/>
    <cellStyle name="Note 3 2 4 2 3 2 2" xfId="45911"/>
    <cellStyle name="Note 3 2 4 2 3 3" xfId="45912"/>
    <cellStyle name="Note 3 2 4 2 4" xfId="45913"/>
    <cellStyle name="Note 3 2 4 2 4 2" xfId="45914"/>
    <cellStyle name="Note 3 2 4 2 5" xfId="45915"/>
    <cellStyle name="Note 3 2 4 3" xfId="45916"/>
    <cellStyle name="Note 3 2 4 3 2" xfId="45917"/>
    <cellStyle name="Note 3 2 4 3 2 2" xfId="45918"/>
    <cellStyle name="Note 3 2 4 3 2 2 2" xfId="45919"/>
    <cellStyle name="Note 3 2 4 3 2 3" xfId="45920"/>
    <cellStyle name="Note 3 2 4 3 3" xfId="45921"/>
    <cellStyle name="Note 3 2 4 3 3 2" xfId="45922"/>
    <cellStyle name="Note 3 2 4 3 4" xfId="45923"/>
    <cellStyle name="Note 3 2 4 4" xfId="45924"/>
    <cellStyle name="Note 3 2 4 4 2" xfId="45925"/>
    <cellStyle name="Note 3 2 4 4 2 2" xfId="45926"/>
    <cellStyle name="Note 3 2 4 4 3" xfId="45927"/>
    <cellStyle name="Note 3 2 4 5" xfId="45928"/>
    <cellStyle name="Note 3 2 4 5 2" xfId="45929"/>
    <cellStyle name="Note 3 2 4 6" xfId="45930"/>
    <cellStyle name="Note 3 2 5" xfId="45931"/>
    <cellStyle name="Note 3 2 5 2" xfId="45932"/>
    <cellStyle name="Note 3 2 5 2 2" xfId="45933"/>
    <cellStyle name="Note 3 2 5 2 2 2" xfId="45934"/>
    <cellStyle name="Note 3 2 5 2 2 2 2" xfId="45935"/>
    <cellStyle name="Note 3 2 5 2 2 3" xfId="45936"/>
    <cellStyle name="Note 3 2 5 2 3" xfId="45937"/>
    <cellStyle name="Note 3 2 5 2 3 2" xfId="45938"/>
    <cellStyle name="Note 3 2 5 2 4" xfId="45939"/>
    <cellStyle name="Note 3 2 5 3" xfId="45940"/>
    <cellStyle name="Note 3 2 5 3 2" xfId="45941"/>
    <cellStyle name="Note 3 2 5 3 2 2" xfId="45942"/>
    <cellStyle name="Note 3 2 5 3 3" xfId="45943"/>
    <cellStyle name="Note 3 2 5 4" xfId="45944"/>
    <cellStyle name="Note 3 2 5 4 2" xfId="45945"/>
    <cellStyle name="Note 3 2 5 5" xfId="45946"/>
    <cellStyle name="Note 3 2 6" xfId="45947"/>
    <cellStyle name="Note 3 2 6 2" xfId="45948"/>
    <cellStyle name="Note 3 2 6 2 2" xfId="45949"/>
    <cellStyle name="Note 3 2 6 2 2 2" xfId="45950"/>
    <cellStyle name="Note 3 2 6 2 3" xfId="45951"/>
    <cellStyle name="Note 3 2 6 3" xfId="45952"/>
    <cellStyle name="Note 3 2 6 3 2" xfId="45953"/>
    <cellStyle name="Note 3 2 6 4" xfId="45954"/>
    <cellStyle name="Note 3 2 7" xfId="45955"/>
    <cellStyle name="Note 3 2 7 2" xfId="45956"/>
    <cellStyle name="Note 3 2 7 2 2" xfId="45957"/>
    <cellStyle name="Note 3 2 7 3" xfId="45958"/>
    <cellStyle name="Note 3 2 8" xfId="45959"/>
    <cellStyle name="Note 3 2 8 2" xfId="45960"/>
    <cellStyle name="Note 3 2 9" xfId="45961"/>
    <cellStyle name="Note 3 3" xfId="45962"/>
    <cellStyle name="Note 3 3 2" xfId="45963"/>
    <cellStyle name="Note 3 3 2 2" xfId="45964"/>
    <cellStyle name="Note 3 3 2 2 2" xfId="45965"/>
    <cellStyle name="Note 3 3 2 2 2 2" xfId="45966"/>
    <cellStyle name="Note 3 3 2 2 2 2 2" xfId="45967"/>
    <cellStyle name="Note 3 3 2 2 2 2 2 2" xfId="45968"/>
    <cellStyle name="Note 3 3 2 2 2 2 2 2 2" xfId="45969"/>
    <cellStyle name="Note 3 3 2 2 2 2 2 3" xfId="45970"/>
    <cellStyle name="Note 3 3 2 2 2 2 3" xfId="45971"/>
    <cellStyle name="Note 3 3 2 2 2 2 3 2" xfId="45972"/>
    <cellStyle name="Note 3 3 2 2 2 2 4" xfId="45973"/>
    <cellStyle name="Note 3 3 2 2 2 3" xfId="45974"/>
    <cellStyle name="Note 3 3 2 2 2 3 2" xfId="45975"/>
    <cellStyle name="Note 3 3 2 2 2 3 2 2" xfId="45976"/>
    <cellStyle name="Note 3 3 2 2 2 3 3" xfId="45977"/>
    <cellStyle name="Note 3 3 2 2 2 4" xfId="45978"/>
    <cellStyle name="Note 3 3 2 2 2 4 2" xfId="45979"/>
    <cellStyle name="Note 3 3 2 2 2 5" xfId="45980"/>
    <cellStyle name="Note 3 3 2 2 3" xfId="45981"/>
    <cellStyle name="Note 3 3 2 2 3 2" xfId="45982"/>
    <cellStyle name="Note 3 3 2 2 3 2 2" xfId="45983"/>
    <cellStyle name="Note 3 3 2 2 3 2 2 2" xfId="45984"/>
    <cellStyle name="Note 3 3 2 2 3 2 3" xfId="45985"/>
    <cellStyle name="Note 3 3 2 2 3 3" xfId="45986"/>
    <cellStyle name="Note 3 3 2 2 3 3 2" xfId="45987"/>
    <cellStyle name="Note 3 3 2 2 3 4" xfId="45988"/>
    <cellStyle name="Note 3 3 2 2 4" xfId="45989"/>
    <cellStyle name="Note 3 3 2 2 4 2" xfId="45990"/>
    <cellStyle name="Note 3 3 2 2 4 2 2" xfId="45991"/>
    <cellStyle name="Note 3 3 2 2 4 3" xfId="45992"/>
    <cellStyle name="Note 3 3 2 2 5" xfId="45993"/>
    <cellStyle name="Note 3 3 2 2 5 2" xfId="45994"/>
    <cellStyle name="Note 3 3 2 2 6" xfId="45995"/>
    <cellStyle name="Note 3 3 2 3" xfId="45996"/>
    <cellStyle name="Note 3 3 2 3 2" xfId="45997"/>
    <cellStyle name="Note 3 3 2 3 2 2" xfId="45998"/>
    <cellStyle name="Note 3 3 2 3 2 2 2" xfId="45999"/>
    <cellStyle name="Note 3 3 2 3 2 2 2 2" xfId="46000"/>
    <cellStyle name="Note 3 3 2 3 2 2 3" xfId="46001"/>
    <cellStyle name="Note 3 3 2 3 2 3" xfId="46002"/>
    <cellStyle name="Note 3 3 2 3 2 3 2" xfId="46003"/>
    <cellStyle name="Note 3 3 2 3 2 4" xfId="46004"/>
    <cellStyle name="Note 3 3 2 3 3" xfId="46005"/>
    <cellStyle name="Note 3 3 2 3 3 2" xfId="46006"/>
    <cellStyle name="Note 3 3 2 3 3 2 2" xfId="46007"/>
    <cellStyle name="Note 3 3 2 3 3 3" xfId="46008"/>
    <cellStyle name="Note 3 3 2 3 4" xfId="46009"/>
    <cellStyle name="Note 3 3 2 3 4 2" xfId="46010"/>
    <cellStyle name="Note 3 3 2 3 5" xfId="46011"/>
    <cellStyle name="Note 3 3 2 4" xfId="46012"/>
    <cellStyle name="Note 3 3 2 4 2" xfId="46013"/>
    <cellStyle name="Note 3 3 2 4 2 2" xfId="46014"/>
    <cellStyle name="Note 3 3 2 4 2 2 2" xfId="46015"/>
    <cellStyle name="Note 3 3 2 4 2 3" xfId="46016"/>
    <cellStyle name="Note 3 3 2 4 3" xfId="46017"/>
    <cellStyle name="Note 3 3 2 4 3 2" xfId="46018"/>
    <cellStyle name="Note 3 3 2 4 4" xfId="46019"/>
    <cellStyle name="Note 3 3 2 5" xfId="46020"/>
    <cellStyle name="Note 3 3 2 5 2" xfId="46021"/>
    <cellStyle name="Note 3 3 2 5 2 2" xfId="46022"/>
    <cellStyle name="Note 3 3 2 5 3" xfId="46023"/>
    <cellStyle name="Note 3 3 2 6" xfId="46024"/>
    <cellStyle name="Note 3 3 2 6 2" xfId="46025"/>
    <cellStyle name="Note 3 3 2 7" xfId="46026"/>
    <cellStyle name="Note 3 3 3" xfId="46027"/>
    <cellStyle name="Note 3 3 3 2" xfId="46028"/>
    <cellStyle name="Note 3 3 3 2 2" xfId="46029"/>
    <cellStyle name="Note 3 3 3 2 2 2" xfId="46030"/>
    <cellStyle name="Note 3 3 3 2 2 2 2" xfId="46031"/>
    <cellStyle name="Note 3 3 3 2 2 2 2 2" xfId="46032"/>
    <cellStyle name="Note 3 3 3 2 2 2 3" xfId="46033"/>
    <cellStyle name="Note 3 3 3 2 2 3" xfId="46034"/>
    <cellStyle name="Note 3 3 3 2 2 3 2" xfId="46035"/>
    <cellStyle name="Note 3 3 3 2 2 4" xfId="46036"/>
    <cellStyle name="Note 3 3 3 2 3" xfId="46037"/>
    <cellStyle name="Note 3 3 3 2 3 2" xfId="46038"/>
    <cellStyle name="Note 3 3 3 2 3 2 2" xfId="46039"/>
    <cellStyle name="Note 3 3 3 2 3 3" xfId="46040"/>
    <cellStyle name="Note 3 3 3 2 4" xfId="46041"/>
    <cellStyle name="Note 3 3 3 2 4 2" xfId="46042"/>
    <cellStyle name="Note 3 3 3 2 5" xfId="46043"/>
    <cellStyle name="Note 3 3 3 3" xfId="46044"/>
    <cellStyle name="Note 3 3 3 3 2" xfId="46045"/>
    <cellStyle name="Note 3 3 3 3 2 2" xfId="46046"/>
    <cellStyle name="Note 3 3 3 3 2 2 2" xfId="46047"/>
    <cellStyle name="Note 3 3 3 3 2 3" xfId="46048"/>
    <cellStyle name="Note 3 3 3 3 3" xfId="46049"/>
    <cellStyle name="Note 3 3 3 3 3 2" xfId="46050"/>
    <cellStyle name="Note 3 3 3 3 4" xfId="46051"/>
    <cellStyle name="Note 3 3 3 4" xfId="46052"/>
    <cellStyle name="Note 3 3 3 4 2" xfId="46053"/>
    <cellStyle name="Note 3 3 3 4 2 2" xfId="46054"/>
    <cellStyle name="Note 3 3 3 4 3" xfId="46055"/>
    <cellStyle name="Note 3 3 3 5" xfId="46056"/>
    <cellStyle name="Note 3 3 3 5 2" xfId="46057"/>
    <cellStyle name="Note 3 3 3 6" xfId="46058"/>
    <cellStyle name="Note 3 3 4" xfId="46059"/>
    <cellStyle name="Note 3 3 4 2" xfId="46060"/>
    <cellStyle name="Note 3 3 4 2 2" xfId="46061"/>
    <cellStyle name="Note 3 3 4 2 2 2" xfId="46062"/>
    <cellStyle name="Note 3 3 4 2 2 2 2" xfId="46063"/>
    <cellStyle name="Note 3 3 4 2 2 3" xfId="46064"/>
    <cellStyle name="Note 3 3 4 2 3" xfId="46065"/>
    <cellStyle name="Note 3 3 4 2 3 2" xfId="46066"/>
    <cellStyle name="Note 3 3 4 2 4" xfId="46067"/>
    <cellStyle name="Note 3 3 4 3" xfId="46068"/>
    <cellStyle name="Note 3 3 4 3 2" xfId="46069"/>
    <cellStyle name="Note 3 3 4 3 2 2" xfId="46070"/>
    <cellStyle name="Note 3 3 4 3 3" xfId="46071"/>
    <cellStyle name="Note 3 3 4 4" xfId="46072"/>
    <cellStyle name="Note 3 3 4 4 2" xfId="46073"/>
    <cellStyle name="Note 3 3 4 5" xfId="46074"/>
    <cellStyle name="Note 3 3 5" xfId="46075"/>
    <cellStyle name="Note 3 3 5 2" xfId="46076"/>
    <cellStyle name="Note 3 3 5 2 2" xfId="46077"/>
    <cellStyle name="Note 3 3 5 2 2 2" xfId="46078"/>
    <cellStyle name="Note 3 3 5 2 3" xfId="46079"/>
    <cellStyle name="Note 3 3 5 3" xfId="46080"/>
    <cellStyle name="Note 3 3 5 3 2" xfId="46081"/>
    <cellStyle name="Note 3 3 5 4" xfId="46082"/>
    <cellStyle name="Note 3 3 6" xfId="46083"/>
    <cellStyle name="Note 3 3 6 2" xfId="46084"/>
    <cellStyle name="Note 3 3 6 2 2" xfId="46085"/>
    <cellStyle name="Note 3 3 6 3" xfId="46086"/>
    <cellStyle name="Note 3 3 7" xfId="46087"/>
    <cellStyle name="Note 3 3 7 2" xfId="46088"/>
    <cellStyle name="Note 3 3 8" xfId="46089"/>
    <cellStyle name="Note 3 4" xfId="46090"/>
    <cellStyle name="Note 3 4 2" xfId="46091"/>
    <cellStyle name="Note 3 4 2 2" xfId="46092"/>
    <cellStyle name="Note 3 4 2 2 2" xfId="46093"/>
    <cellStyle name="Note 3 4 2 2 2 2" xfId="46094"/>
    <cellStyle name="Note 3 4 2 2 2 2 2" xfId="46095"/>
    <cellStyle name="Note 3 4 2 2 2 2 2 2" xfId="46096"/>
    <cellStyle name="Note 3 4 2 2 2 2 3" xfId="46097"/>
    <cellStyle name="Note 3 4 2 2 2 3" xfId="46098"/>
    <cellStyle name="Note 3 4 2 2 2 3 2" xfId="46099"/>
    <cellStyle name="Note 3 4 2 2 2 4" xfId="46100"/>
    <cellStyle name="Note 3 4 2 2 3" xfId="46101"/>
    <cellStyle name="Note 3 4 2 2 3 2" xfId="46102"/>
    <cellStyle name="Note 3 4 2 2 3 2 2" xfId="46103"/>
    <cellStyle name="Note 3 4 2 2 3 3" xfId="46104"/>
    <cellStyle name="Note 3 4 2 2 4" xfId="46105"/>
    <cellStyle name="Note 3 4 2 2 4 2" xfId="46106"/>
    <cellStyle name="Note 3 4 2 2 5" xfId="46107"/>
    <cellStyle name="Note 3 4 2 3" xfId="46108"/>
    <cellStyle name="Note 3 4 2 3 2" xfId="46109"/>
    <cellStyle name="Note 3 4 2 3 2 2" xfId="46110"/>
    <cellStyle name="Note 3 4 2 3 2 2 2" xfId="46111"/>
    <cellStyle name="Note 3 4 2 3 2 3" xfId="46112"/>
    <cellStyle name="Note 3 4 2 3 3" xfId="46113"/>
    <cellStyle name="Note 3 4 2 3 3 2" xfId="46114"/>
    <cellStyle name="Note 3 4 2 3 4" xfId="46115"/>
    <cellStyle name="Note 3 4 2 4" xfId="46116"/>
    <cellStyle name="Note 3 4 2 4 2" xfId="46117"/>
    <cellStyle name="Note 3 4 2 4 2 2" xfId="46118"/>
    <cellStyle name="Note 3 4 2 4 3" xfId="46119"/>
    <cellStyle name="Note 3 4 2 5" xfId="46120"/>
    <cellStyle name="Note 3 4 2 5 2" xfId="46121"/>
    <cellStyle name="Note 3 4 2 6" xfId="46122"/>
    <cellStyle name="Note 3 4 3" xfId="46123"/>
    <cellStyle name="Note 3 4 3 2" xfId="46124"/>
    <cellStyle name="Note 3 4 3 2 2" xfId="46125"/>
    <cellStyle name="Note 3 4 3 2 2 2" xfId="46126"/>
    <cellStyle name="Note 3 4 3 2 2 2 2" xfId="46127"/>
    <cellStyle name="Note 3 4 3 2 2 3" xfId="46128"/>
    <cellStyle name="Note 3 4 3 2 3" xfId="46129"/>
    <cellStyle name="Note 3 4 3 2 3 2" xfId="46130"/>
    <cellStyle name="Note 3 4 3 2 4" xfId="46131"/>
    <cellStyle name="Note 3 4 3 3" xfId="46132"/>
    <cellStyle name="Note 3 4 3 3 2" xfId="46133"/>
    <cellStyle name="Note 3 4 3 3 2 2" xfId="46134"/>
    <cellStyle name="Note 3 4 3 3 3" xfId="46135"/>
    <cellStyle name="Note 3 4 3 4" xfId="46136"/>
    <cellStyle name="Note 3 4 3 4 2" xfId="46137"/>
    <cellStyle name="Note 3 4 3 5" xfId="46138"/>
    <cellStyle name="Note 3 4 4" xfId="46139"/>
    <cellStyle name="Note 3 4 4 2" xfId="46140"/>
    <cellStyle name="Note 3 4 4 2 2" xfId="46141"/>
    <cellStyle name="Note 3 4 4 2 2 2" xfId="46142"/>
    <cellStyle name="Note 3 4 4 2 3" xfId="46143"/>
    <cellStyle name="Note 3 4 4 3" xfId="46144"/>
    <cellStyle name="Note 3 4 4 3 2" xfId="46145"/>
    <cellStyle name="Note 3 4 4 4" xfId="46146"/>
    <cellStyle name="Note 3 4 5" xfId="46147"/>
    <cellStyle name="Note 3 4 5 2" xfId="46148"/>
    <cellStyle name="Note 3 4 5 2 2" xfId="46149"/>
    <cellStyle name="Note 3 4 5 3" xfId="46150"/>
    <cellStyle name="Note 3 4 6" xfId="46151"/>
    <cellStyle name="Note 3 4 6 2" xfId="46152"/>
    <cellStyle name="Note 3 4 7" xfId="46153"/>
    <cellStyle name="Note 3 5" xfId="46154"/>
    <cellStyle name="Note 3 5 2" xfId="46155"/>
    <cellStyle name="Note 3 5 2 2" xfId="46156"/>
    <cellStyle name="Note 3 5 2 2 2" xfId="46157"/>
    <cellStyle name="Note 3 5 2 2 2 2" xfId="46158"/>
    <cellStyle name="Note 3 5 2 2 2 2 2" xfId="46159"/>
    <cellStyle name="Note 3 5 2 2 2 3" xfId="46160"/>
    <cellStyle name="Note 3 5 2 2 3" xfId="46161"/>
    <cellStyle name="Note 3 5 2 2 3 2" xfId="46162"/>
    <cellStyle name="Note 3 5 2 2 4" xfId="46163"/>
    <cellStyle name="Note 3 5 2 3" xfId="46164"/>
    <cellStyle name="Note 3 5 2 3 2" xfId="46165"/>
    <cellStyle name="Note 3 5 2 3 2 2" xfId="46166"/>
    <cellStyle name="Note 3 5 2 3 3" xfId="46167"/>
    <cellStyle name="Note 3 5 2 4" xfId="46168"/>
    <cellStyle name="Note 3 5 2 4 2" xfId="46169"/>
    <cellStyle name="Note 3 5 2 5" xfId="46170"/>
    <cellStyle name="Note 3 5 3" xfId="46171"/>
    <cellStyle name="Note 3 5 3 2" xfId="46172"/>
    <cellStyle name="Note 3 5 3 2 2" xfId="46173"/>
    <cellStyle name="Note 3 5 3 2 2 2" xfId="46174"/>
    <cellStyle name="Note 3 5 3 2 3" xfId="46175"/>
    <cellStyle name="Note 3 5 3 3" xfId="46176"/>
    <cellStyle name="Note 3 5 3 3 2" xfId="46177"/>
    <cellStyle name="Note 3 5 3 4" xfId="46178"/>
    <cellStyle name="Note 3 5 4" xfId="46179"/>
    <cellStyle name="Note 3 5 4 2" xfId="46180"/>
    <cellStyle name="Note 3 5 4 2 2" xfId="46181"/>
    <cellStyle name="Note 3 5 4 3" xfId="46182"/>
    <cellStyle name="Note 3 5 5" xfId="46183"/>
    <cellStyle name="Note 3 5 5 2" xfId="46184"/>
    <cellStyle name="Note 3 5 6" xfId="46185"/>
    <cellStyle name="Note 3 6" xfId="46186"/>
    <cellStyle name="Note 3 6 2" xfId="46187"/>
    <cellStyle name="Note 3 6 2 2" xfId="46188"/>
    <cellStyle name="Note 3 6 2 2 2" xfId="46189"/>
    <cellStyle name="Note 3 6 2 2 2 2" xfId="46190"/>
    <cellStyle name="Note 3 6 2 2 3" xfId="46191"/>
    <cellStyle name="Note 3 6 2 3" xfId="46192"/>
    <cellStyle name="Note 3 6 2 3 2" xfId="46193"/>
    <cellStyle name="Note 3 6 2 4" xfId="46194"/>
    <cellStyle name="Note 3 6 3" xfId="46195"/>
    <cellStyle name="Note 3 6 3 2" xfId="46196"/>
    <cellStyle name="Note 3 6 3 2 2" xfId="46197"/>
    <cellStyle name="Note 3 6 3 3" xfId="46198"/>
    <cellStyle name="Note 3 6 4" xfId="46199"/>
    <cellStyle name="Note 3 6 4 2" xfId="46200"/>
    <cellStyle name="Note 3 6 5" xfId="46201"/>
    <cellStyle name="Note 3 7" xfId="46202"/>
    <cellStyle name="Note 3 7 2" xfId="46203"/>
    <cellStyle name="Note 3 7 2 2" xfId="46204"/>
    <cellStyle name="Note 3 7 2 2 2" xfId="46205"/>
    <cellStyle name="Note 3 7 2 3" xfId="46206"/>
    <cellStyle name="Note 3 7 3" xfId="46207"/>
    <cellStyle name="Note 3 7 3 2" xfId="46208"/>
    <cellStyle name="Note 3 7 4" xfId="46209"/>
    <cellStyle name="Note 3 8" xfId="46210"/>
    <cellStyle name="Note 3 8 2" xfId="46211"/>
    <cellStyle name="Note 3 8 2 2" xfId="46212"/>
    <cellStyle name="Note 3 8 3" xfId="46213"/>
    <cellStyle name="Note 3 9" xfId="46214"/>
    <cellStyle name="Note 3 9 2" xfId="46215"/>
    <cellStyle name="Note 4" xfId="46216"/>
    <cellStyle name="Note 4 10" xfId="46217"/>
    <cellStyle name="Note 4 2" xfId="46218"/>
    <cellStyle name="Note 4 2 2" xfId="46219"/>
    <cellStyle name="Note 4 2 2 2" xfId="46220"/>
    <cellStyle name="Note 4 2 2 2 2" xfId="46221"/>
    <cellStyle name="Note 4 2 2 2 2 2" xfId="46222"/>
    <cellStyle name="Note 4 2 2 2 2 2 2" xfId="46223"/>
    <cellStyle name="Note 4 2 2 2 2 2 2 2" xfId="46224"/>
    <cellStyle name="Note 4 2 2 2 2 2 2 2 2" xfId="46225"/>
    <cellStyle name="Note 4 2 2 2 2 2 2 2 2 2" xfId="46226"/>
    <cellStyle name="Note 4 2 2 2 2 2 2 2 3" xfId="46227"/>
    <cellStyle name="Note 4 2 2 2 2 2 2 3" xfId="46228"/>
    <cellStyle name="Note 4 2 2 2 2 2 2 3 2" xfId="46229"/>
    <cellStyle name="Note 4 2 2 2 2 2 2 4" xfId="46230"/>
    <cellStyle name="Note 4 2 2 2 2 2 3" xfId="46231"/>
    <cellStyle name="Note 4 2 2 2 2 2 3 2" xfId="46232"/>
    <cellStyle name="Note 4 2 2 2 2 2 3 2 2" xfId="46233"/>
    <cellStyle name="Note 4 2 2 2 2 2 3 3" xfId="46234"/>
    <cellStyle name="Note 4 2 2 2 2 2 4" xfId="46235"/>
    <cellStyle name="Note 4 2 2 2 2 2 4 2" xfId="46236"/>
    <cellStyle name="Note 4 2 2 2 2 2 5" xfId="46237"/>
    <cellStyle name="Note 4 2 2 2 2 3" xfId="46238"/>
    <cellStyle name="Note 4 2 2 2 2 3 2" xfId="46239"/>
    <cellStyle name="Note 4 2 2 2 2 3 2 2" xfId="46240"/>
    <cellStyle name="Note 4 2 2 2 2 3 2 2 2" xfId="46241"/>
    <cellStyle name="Note 4 2 2 2 2 3 2 3" xfId="46242"/>
    <cellStyle name="Note 4 2 2 2 2 3 3" xfId="46243"/>
    <cellStyle name="Note 4 2 2 2 2 3 3 2" xfId="46244"/>
    <cellStyle name="Note 4 2 2 2 2 3 4" xfId="46245"/>
    <cellStyle name="Note 4 2 2 2 2 4" xfId="46246"/>
    <cellStyle name="Note 4 2 2 2 2 4 2" xfId="46247"/>
    <cellStyle name="Note 4 2 2 2 2 4 2 2" xfId="46248"/>
    <cellStyle name="Note 4 2 2 2 2 4 3" xfId="46249"/>
    <cellStyle name="Note 4 2 2 2 2 5" xfId="46250"/>
    <cellStyle name="Note 4 2 2 2 2 5 2" xfId="46251"/>
    <cellStyle name="Note 4 2 2 2 2 6" xfId="46252"/>
    <cellStyle name="Note 4 2 2 2 3" xfId="46253"/>
    <cellStyle name="Note 4 2 2 2 3 2" xfId="46254"/>
    <cellStyle name="Note 4 2 2 2 3 2 2" xfId="46255"/>
    <cellStyle name="Note 4 2 2 2 3 2 2 2" xfId="46256"/>
    <cellStyle name="Note 4 2 2 2 3 2 2 2 2" xfId="46257"/>
    <cellStyle name="Note 4 2 2 2 3 2 2 3" xfId="46258"/>
    <cellStyle name="Note 4 2 2 2 3 2 3" xfId="46259"/>
    <cellStyle name="Note 4 2 2 2 3 2 3 2" xfId="46260"/>
    <cellStyle name="Note 4 2 2 2 3 2 4" xfId="46261"/>
    <cellStyle name="Note 4 2 2 2 3 3" xfId="46262"/>
    <cellStyle name="Note 4 2 2 2 3 3 2" xfId="46263"/>
    <cellStyle name="Note 4 2 2 2 3 3 2 2" xfId="46264"/>
    <cellStyle name="Note 4 2 2 2 3 3 3" xfId="46265"/>
    <cellStyle name="Note 4 2 2 2 3 4" xfId="46266"/>
    <cellStyle name="Note 4 2 2 2 3 4 2" xfId="46267"/>
    <cellStyle name="Note 4 2 2 2 3 5" xfId="46268"/>
    <cellStyle name="Note 4 2 2 2 4" xfId="46269"/>
    <cellStyle name="Note 4 2 2 2 4 2" xfId="46270"/>
    <cellStyle name="Note 4 2 2 2 4 2 2" xfId="46271"/>
    <cellStyle name="Note 4 2 2 2 4 2 2 2" xfId="46272"/>
    <cellStyle name="Note 4 2 2 2 4 2 3" xfId="46273"/>
    <cellStyle name="Note 4 2 2 2 4 3" xfId="46274"/>
    <cellStyle name="Note 4 2 2 2 4 3 2" xfId="46275"/>
    <cellStyle name="Note 4 2 2 2 4 4" xfId="46276"/>
    <cellStyle name="Note 4 2 2 2 5" xfId="46277"/>
    <cellStyle name="Note 4 2 2 2 5 2" xfId="46278"/>
    <cellStyle name="Note 4 2 2 2 5 2 2" xfId="46279"/>
    <cellStyle name="Note 4 2 2 2 5 3" xfId="46280"/>
    <cellStyle name="Note 4 2 2 2 6" xfId="46281"/>
    <cellStyle name="Note 4 2 2 2 6 2" xfId="46282"/>
    <cellStyle name="Note 4 2 2 2 7" xfId="46283"/>
    <cellStyle name="Note 4 2 2 3" xfId="46284"/>
    <cellStyle name="Note 4 2 2 3 2" xfId="46285"/>
    <cellStyle name="Note 4 2 2 3 2 2" xfId="46286"/>
    <cellStyle name="Note 4 2 2 3 2 2 2" xfId="46287"/>
    <cellStyle name="Note 4 2 2 3 2 2 2 2" xfId="46288"/>
    <cellStyle name="Note 4 2 2 3 2 2 2 2 2" xfId="46289"/>
    <cellStyle name="Note 4 2 2 3 2 2 2 3" xfId="46290"/>
    <cellStyle name="Note 4 2 2 3 2 2 3" xfId="46291"/>
    <cellStyle name="Note 4 2 2 3 2 2 3 2" xfId="46292"/>
    <cellStyle name="Note 4 2 2 3 2 2 4" xfId="46293"/>
    <cellStyle name="Note 4 2 2 3 2 3" xfId="46294"/>
    <cellStyle name="Note 4 2 2 3 2 3 2" xfId="46295"/>
    <cellStyle name="Note 4 2 2 3 2 3 2 2" xfId="46296"/>
    <cellStyle name="Note 4 2 2 3 2 3 3" xfId="46297"/>
    <cellStyle name="Note 4 2 2 3 2 4" xfId="46298"/>
    <cellStyle name="Note 4 2 2 3 2 4 2" xfId="46299"/>
    <cellStyle name="Note 4 2 2 3 2 5" xfId="46300"/>
    <cellStyle name="Note 4 2 2 3 3" xfId="46301"/>
    <cellStyle name="Note 4 2 2 3 3 2" xfId="46302"/>
    <cellStyle name="Note 4 2 2 3 3 2 2" xfId="46303"/>
    <cellStyle name="Note 4 2 2 3 3 2 2 2" xfId="46304"/>
    <cellStyle name="Note 4 2 2 3 3 2 3" xfId="46305"/>
    <cellStyle name="Note 4 2 2 3 3 3" xfId="46306"/>
    <cellStyle name="Note 4 2 2 3 3 3 2" xfId="46307"/>
    <cellStyle name="Note 4 2 2 3 3 4" xfId="46308"/>
    <cellStyle name="Note 4 2 2 3 4" xfId="46309"/>
    <cellStyle name="Note 4 2 2 3 4 2" xfId="46310"/>
    <cellStyle name="Note 4 2 2 3 4 2 2" xfId="46311"/>
    <cellStyle name="Note 4 2 2 3 4 3" xfId="46312"/>
    <cellStyle name="Note 4 2 2 3 5" xfId="46313"/>
    <cellStyle name="Note 4 2 2 3 5 2" xfId="46314"/>
    <cellStyle name="Note 4 2 2 3 6" xfId="46315"/>
    <cellStyle name="Note 4 2 2 4" xfId="46316"/>
    <cellStyle name="Note 4 2 2 4 2" xfId="46317"/>
    <cellStyle name="Note 4 2 2 4 2 2" xfId="46318"/>
    <cellStyle name="Note 4 2 2 4 2 2 2" xfId="46319"/>
    <cellStyle name="Note 4 2 2 4 2 2 2 2" xfId="46320"/>
    <cellStyle name="Note 4 2 2 4 2 2 3" xfId="46321"/>
    <cellStyle name="Note 4 2 2 4 2 3" xfId="46322"/>
    <cellStyle name="Note 4 2 2 4 2 3 2" xfId="46323"/>
    <cellStyle name="Note 4 2 2 4 2 4" xfId="46324"/>
    <cellStyle name="Note 4 2 2 4 3" xfId="46325"/>
    <cellStyle name="Note 4 2 2 4 3 2" xfId="46326"/>
    <cellStyle name="Note 4 2 2 4 3 2 2" xfId="46327"/>
    <cellStyle name="Note 4 2 2 4 3 3" xfId="46328"/>
    <cellStyle name="Note 4 2 2 4 4" xfId="46329"/>
    <cellStyle name="Note 4 2 2 4 4 2" xfId="46330"/>
    <cellStyle name="Note 4 2 2 4 5" xfId="46331"/>
    <cellStyle name="Note 4 2 2 5" xfId="46332"/>
    <cellStyle name="Note 4 2 2 5 2" xfId="46333"/>
    <cellStyle name="Note 4 2 2 5 2 2" xfId="46334"/>
    <cellStyle name="Note 4 2 2 5 2 2 2" xfId="46335"/>
    <cellStyle name="Note 4 2 2 5 2 3" xfId="46336"/>
    <cellStyle name="Note 4 2 2 5 3" xfId="46337"/>
    <cellStyle name="Note 4 2 2 5 3 2" xfId="46338"/>
    <cellStyle name="Note 4 2 2 5 4" xfId="46339"/>
    <cellStyle name="Note 4 2 2 6" xfId="46340"/>
    <cellStyle name="Note 4 2 2 6 2" xfId="46341"/>
    <cellStyle name="Note 4 2 2 6 2 2" xfId="46342"/>
    <cellStyle name="Note 4 2 2 6 3" xfId="46343"/>
    <cellStyle name="Note 4 2 2 7" xfId="46344"/>
    <cellStyle name="Note 4 2 2 7 2" xfId="46345"/>
    <cellStyle name="Note 4 2 2 8" xfId="46346"/>
    <cellStyle name="Note 4 2 3" xfId="46347"/>
    <cellStyle name="Note 4 2 3 2" xfId="46348"/>
    <cellStyle name="Note 4 2 3 2 2" xfId="46349"/>
    <cellStyle name="Note 4 2 3 2 2 2" xfId="46350"/>
    <cellStyle name="Note 4 2 3 2 2 2 2" xfId="46351"/>
    <cellStyle name="Note 4 2 3 2 2 2 2 2" xfId="46352"/>
    <cellStyle name="Note 4 2 3 2 2 2 2 2 2" xfId="46353"/>
    <cellStyle name="Note 4 2 3 2 2 2 2 3" xfId="46354"/>
    <cellStyle name="Note 4 2 3 2 2 2 3" xfId="46355"/>
    <cellStyle name="Note 4 2 3 2 2 2 3 2" xfId="46356"/>
    <cellStyle name="Note 4 2 3 2 2 2 4" xfId="46357"/>
    <cellStyle name="Note 4 2 3 2 2 3" xfId="46358"/>
    <cellStyle name="Note 4 2 3 2 2 3 2" xfId="46359"/>
    <cellStyle name="Note 4 2 3 2 2 3 2 2" xfId="46360"/>
    <cellStyle name="Note 4 2 3 2 2 3 3" xfId="46361"/>
    <cellStyle name="Note 4 2 3 2 2 4" xfId="46362"/>
    <cellStyle name="Note 4 2 3 2 2 4 2" xfId="46363"/>
    <cellStyle name="Note 4 2 3 2 2 5" xfId="46364"/>
    <cellStyle name="Note 4 2 3 2 3" xfId="46365"/>
    <cellStyle name="Note 4 2 3 2 3 2" xfId="46366"/>
    <cellStyle name="Note 4 2 3 2 3 2 2" xfId="46367"/>
    <cellStyle name="Note 4 2 3 2 3 2 2 2" xfId="46368"/>
    <cellStyle name="Note 4 2 3 2 3 2 3" xfId="46369"/>
    <cellStyle name="Note 4 2 3 2 3 3" xfId="46370"/>
    <cellStyle name="Note 4 2 3 2 3 3 2" xfId="46371"/>
    <cellStyle name="Note 4 2 3 2 3 4" xfId="46372"/>
    <cellStyle name="Note 4 2 3 2 4" xfId="46373"/>
    <cellStyle name="Note 4 2 3 2 4 2" xfId="46374"/>
    <cellStyle name="Note 4 2 3 2 4 2 2" xfId="46375"/>
    <cellStyle name="Note 4 2 3 2 4 3" xfId="46376"/>
    <cellStyle name="Note 4 2 3 2 5" xfId="46377"/>
    <cellStyle name="Note 4 2 3 2 5 2" xfId="46378"/>
    <cellStyle name="Note 4 2 3 2 6" xfId="46379"/>
    <cellStyle name="Note 4 2 3 3" xfId="46380"/>
    <cellStyle name="Note 4 2 3 3 2" xfId="46381"/>
    <cellStyle name="Note 4 2 3 3 2 2" xfId="46382"/>
    <cellStyle name="Note 4 2 3 3 2 2 2" xfId="46383"/>
    <cellStyle name="Note 4 2 3 3 2 2 2 2" xfId="46384"/>
    <cellStyle name="Note 4 2 3 3 2 2 3" xfId="46385"/>
    <cellStyle name="Note 4 2 3 3 2 3" xfId="46386"/>
    <cellStyle name="Note 4 2 3 3 2 3 2" xfId="46387"/>
    <cellStyle name="Note 4 2 3 3 2 4" xfId="46388"/>
    <cellStyle name="Note 4 2 3 3 3" xfId="46389"/>
    <cellStyle name="Note 4 2 3 3 3 2" xfId="46390"/>
    <cellStyle name="Note 4 2 3 3 3 2 2" xfId="46391"/>
    <cellStyle name="Note 4 2 3 3 3 3" xfId="46392"/>
    <cellStyle name="Note 4 2 3 3 4" xfId="46393"/>
    <cellStyle name="Note 4 2 3 3 4 2" xfId="46394"/>
    <cellStyle name="Note 4 2 3 3 5" xfId="46395"/>
    <cellStyle name="Note 4 2 3 4" xfId="46396"/>
    <cellStyle name="Note 4 2 3 4 2" xfId="46397"/>
    <cellStyle name="Note 4 2 3 4 2 2" xfId="46398"/>
    <cellStyle name="Note 4 2 3 4 2 2 2" xfId="46399"/>
    <cellStyle name="Note 4 2 3 4 2 3" xfId="46400"/>
    <cellStyle name="Note 4 2 3 4 3" xfId="46401"/>
    <cellStyle name="Note 4 2 3 4 3 2" xfId="46402"/>
    <cellStyle name="Note 4 2 3 4 4" xfId="46403"/>
    <cellStyle name="Note 4 2 3 5" xfId="46404"/>
    <cellStyle name="Note 4 2 3 5 2" xfId="46405"/>
    <cellStyle name="Note 4 2 3 5 2 2" xfId="46406"/>
    <cellStyle name="Note 4 2 3 5 3" xfId="46407"/>
    <cellStyle name="Note 4 2 3 6" xfId="46408"/>
    <cellStyle name="Note 4 2 3 6 2" xfId="46409"/>
    <cellStyle name="Note 4 2 3 7" xfId="46410"/>
    <cellStyle name="Note 4 2 4" xfId="46411"/>
    <cellStyle name="Note 4 2 4 2" xfId="46412"/>
    <cellStyle name="Note 4 2 4 2 2" xfId="46413"/>
    <cellStyle name="Note 4 2 4 2 2 2" xfId="46414"/>
    <cellStyle name="Note 4 2 4 2 2 2 2" xfId="46415"/>
    <cellStyle name="Note 4 2 4 2 2 2 2 2" xfId="46416"/>
    <cellStyle name="Note 4 2 4 2 2 2 3" xfId="46417"/>
    <cellStyle name="Note 4 2 4 2 2 3" xfId="46418"/>
    <cellStyle name="Note 4 2 4 2 2 3 2" xfId="46419"/>
    <cellStyle name="Note 4 2 4 2 2 4" xfId="46420"/>
    <cellStyle name="Note 4 2 4 2 3" xfId="46421"/>
    <cellStyle name="Note 4 2 4 2 3 2" xfId="46422"/>
    <cellStyle name="Note 4 2 4 2 3 2 2" xfId="46423"/>
    <cellStyle name="Note 4 2 4 2 3 3" xfId="46424"/>
    <cellStyle name="Note 4 2 4 2 4" xfId="46425"/>
    <cellStyle name="Note 4 2 4 2 4 2" xfId="46426"/>
    <cellStyle name="Note 4 2 4 2 5" xfId="46427"/>
    <cellStyle name="Note 4 2 4 3" xfId="46428"/>
    <cellStyle name="Note 4 2 4 3 2" xfId="46429"/>
    <cellStyle name="Note 4 2 4 3 2 2" xfId="46430"/>
    <cellStyle name="Note 4 2 4 3 2 2 2" xfId="46431"/>
    <cellStyle name="Note 4 2 4 3 2 3" xfId="46432"/>
    <cellStyle name="Note 4 2 4 3 3" xfId="46433"/>
    <cellStyle name="Note 4 2 4 3 3 2" xfId="46434"/>
    <cellStyle name="Note 4 2 4 3 4" xfId="46435"/>
    <cellStyle name="Note 4 2 4 4" xfId="46436"/>
    <cellStyle name="Note 4 2 4 4 2" xfId="46437"/>
    <cellStyle name="Note 4 2 4 4 2 2" xfId="46438"/>
    <cellStyle name="Note 4 2 4 4 3" xfId="46439"/>
    <cellStyle name="Note 4 2 4 5" xfId="46440"/>
    <cellStyle name="Note 4 2 4 5 2" xfId="46441"/>
    <cellStyle name="Note 4 2 4 6" xfId="46442"/>
    <cellStyle name="Note 4 2 5" xfId="46443"/>
    <cellStyle name="Note 4 2 5 2" xfId="46444"/>
    <cellStyle name="Note 4 2 5 2 2" xfId="46445"/>
    <cellStyle name="Note 4 2 5 2 2 2" xfId="46446"/>
    <cellStyle name="Note 4 2 5 2 2 2 2" xfId="46447"/>
    <cellStyle name="Note 4 2 5 2 2 3" xfId="46448"/>
    <cellStyle name="Note 4 2 5 2 3" xfId="46449"/>
    <cellStyle name="Note 4 2 5 2 3 2" xfId="46450"/>
    <cellStyle name="Note 4 2 5 2 4" xfId="46451"/>
    <cellStyle name="Note 4 2 5 3" xfId="46452"/>
    <cellStyle name="Note 4 2 5 3 2" xfId="46453"/>
    <cellStyle name="Note 4 2 5 3 2 2" xfId="46454"/>
    <cellStyle name="Note 4 2 5 3 3" xfId="46455"/>
    <cellStyle name="Note 4 2 5 4" xfId="46456"/>
    <cellStyle name="Note 4 2 5 4 2" xfId="46457"/>
    <cellStyle name="Note 4 2 5 5" xfId="46458"/>
    <cellStyle name="Note 4 2 6" xfId="46459"/>
    <cellStyle name="Note 4 2 6 2" xfId="46460"/>
    <cellStyle name="Note 4 2 6 2 2" xfId="46461"/>
    <cellStyle name="Note 4 2 6 2 2 2" xfId="46462"/>
    <cellStyle name="Note 4 2 6 2 3" xfId="46463"/>
    <cellStyle name="Note 4 2 6 3" xfId="46464"/>
    <cellStyle name="Note 4 2 6 3 2" xfId="46465"/>
    <cellStyle name="Note 4 2 6 4" xfId="46466"/>
    <cellStyle name="Note 4 2 7" xfId="46467"/>
    <cellStyle name="Note 4 2 7 2" xfId="46468"/>
    <cellStyle name="Note 4 2 7 2 2" xfId="46469"/>
    <cellStyle name="Note 4 2 7 3" xfId="46470"/>
    <cellStyle name="Note 4 2 8" xfId="46471"/>
    <cellStyle name="Note 4 2 8 2" xfId="46472"/>
    <cellStyle name="Note 4 2 9" xfId="46473"/>
    <cellStyle name="Note 4 3" xfId="46474"/>
    <cellStyle name="Note 4 3 2" xfId="46475"/>
    <cellStyle name="Note 4 3 2 2" xfId="46476"/>
    <cellStyle name="Note 4 3 2 2 2" xfId="46477"/>
    <cellStyle name="Note 4 3 2 2 2 2" xfId="46478"/>
    <cellStyle name="Note 4 3 2 2 2 2 2" xfId="46479"/>
    <cellStyle name="Note 4 3 2 2 2 2 2 2" xfId="46480"/>
    <cellStyle name="Note 4 3 2 2 2 2 2 2 2" xfId="46481"/>
    <cellStyle name="Note 4 3 2 2 2 2 2 3" xfId="46482"/>
    <cellStyle name="Note 4 3 2 2 2 2 3" xfId="46483"/>
    <cellStyle name="Note 4 3 2 2 2 2 3 2" xfId="46484"/>
    <cellStyle name="Note 4 3 2 2 2 2 4" xfId="46485"/>
    <cellStyle name="Note 4 3 2 2 2 3" xfId="46486"/>
    <cellStyle name="Note 4 3 2 2 2 3 2" xfId="46487"/>
    <cellStyle name="Note 4 3 2 2 2 3 2 2" xfId="46488"/>
    <cellStyle name="Note 4 3 2 2 2 3 3" xfId="46489"/>
    <cellStyle name="Note 4 3 2 2 2 4" xfId="46490"/>
    <cellStyle name="Note 4 3 2 2 2 4 2" xfId="46491"/>
    <cellStyle name="Note 4 3 2 2 2 5" xfId="46492"/>
    <cellStyle name="Note 4 3 2 2 3" xfId="46493"/>
    <cellStyle name="Note 4 3 2 2 3 2" xfId="46494"/>
    <cellStyle name="Note 4 3 2 2 3 2 2" xfId="46495"/>
    <cellStyle name="Note 4 3 2 2 3 2 2 2" xfId="46496"/>
    <cellStyle name="Note 4 3 2 2 3 2 3" xfId="46497"/>
    <cellStyle name="Note 4 3 2 2 3 3" xfId="46498"/>
    <cellStyle name="Note 4 3 2 2 3 3 2" xfId="46499"/>
    <cellStyle name="Note 4 3 2 2 3 4" xfId="46500"/>
    <cellStyle name="Note 4 3 2 2 4" xfId="46501"/>
    <cellStyle name="Note 4 3 2 2 4 2" xfId="46502"/>
    <cellStyle name="Note 4 3 2 2 4 2 2" xfId="46503"/>
    <cellStyle name="Note 4 3 2 2 4 3" xfId="46504"/>
    <cellStyle name="Note 4 3 2 2 5" xfId="46505"/>
    <cellStyle name="Note 4 3 2 2 5 2" xfId="46506"/>
    <cellStyle name="Note 4 3 2 2 6" xfId="46507"/>
    <cellStyle name="Note 4 3 2 3" xfId="46508"/>
    <cellStyle name="Note 4 3 2 3 2" xfId="46509"/>
    <cellStyle name="Note 4 3 2 3 2 2" xfId="46510"/>
    <cellStyle name="Note 4 3 2 3 2 2 2" xfId="46511"/>
    <cellStyle name="Note 4 3 2 3 2 2 2 2" xfId="46512"/>
    <cellStyle name="Note 4 3 2 3 2 2 3" xfId="46513"/>
    <cellStyle name="Note 4 3 2 3 2 3" xfId="46514"/>
    <cellStyle name="Note 4 3 2 3 2 3 2" xfId="46515"/>
    <cellStyle name="Note 4 3 2 3 2 4" xfId="46516"/>
    <cellStyle name="Note 4 3 2 3 3" xfId="46517"/>
    <cellStyle name="Note 4 3 2 3 3 2" xfId="46518"/>
    <cellStyle name="Note 4 3 2 3 3 2 2" xfId="46519"/>
    <cellStyle name="Note 4 3 2 3 3 3" xfId="46520"/>
    <cellStyle name="Note 4 3 2 3 4" xfId="46521"/>
    <cellStyle name="Note 4 3 2 3 4 2" xfId="46522"/>
    <cellStyle name="Note 4 3 2 3 5" xfId="46523"/>
    <cellStyle name="Note 4 3 2 4" xfId="46524"/>
    <cellStyle name="Note 4 3 2 4 2" xfId="46525"/>
    <cellStyle name="Note 4 3 2 4 2 2" xfId="46526"/>
    <cellStyle name="Note 4 3 2 4 2 2 2" xfId="46527"/>
    <cellStyle name="Note 4 3 2 4 2 3" xfId="46528"/>
    <cellStyle name="Note 4 3 2 4 3" xfId="46529"/>
    <cellStyle name="Note 4 3 2 4 3 2" xfId="46530"/>
    <cellStyle name="Note 4 3 2 4 4" xfId="46531"/>
    <cellStyle name="Note 4 3 2 5" xfId="46532"/>
    <cellStyle name="Note 4 3 2 5 2" xfId="46533"/>
    <cellStyle name="Note 4 3 2 5 2 2" xfId="46534"/>
    <cellStyle name="Note 4 3 2 5 3" xfId="46535"/>
    <cellStyle name="Note 4 3 2 6" xfId="46536"/>
    <cellStyle name="Note 4 3 2 6 2" xfId="46537"/>
    <cellStyle name="Note 4 3 2 7" xfId="46538"/>
    <cellStyle name="Note 4 3 3" xfId="46539"/>
    <cellStyle name="Note 4 3 3 2" xfId="46540"/>
    <cellStyle name="Note 4 3 3 2 2" xfId="46541"/>
    <cellStyle name="Note 4 3 3 2 2 2" xfId="46542"/>
    <cellStyle name="Note 4 3 3 2 2 2 2" xfId="46543"/>
    <cellStyle name="Note 4 3 3 2 2 2 2 2" xfId="46544"/>
    <cellStyle name="Note 4 3 3 2 2 2 3" xfId="46545"/>
    <cellStyle name="Note 4 3 3 2 2 3" xfId="46546"/>
    <cellStyle name="Note 4 3 3 2 2 3 2" xfId="46547"/>
    <cellStyle name="Note 4 3 3 2 2 4" xfId="46548"/>
    <cellStyle name="Note 4 3 3 2 3" xfId="46549"/>
    <cellStyle name="Note 4 3 3 2 3 2" xfId="46550"/>
    <cellStyle name="Note 4 3 3 2 3 2 2" xfId="46551"/>
    <cellStyle name="Note 4 3 3 2 3 3" xfId="46552"/>
    <cellStyle name="Note 4 3 3 2 4" xfId="46553"/>
    <cellStyle name="Note 4 3 3 2 4 2" xfId="46554"/>
    <cellStyle name="Note 4 3 3 2 5" xfId="46555"/>
    <cellStyle name="Note 4 3 3 3" xfId="46556"/>
    <cellStyle name="Note 4 3 3 3 2" xfId="46557"/>
    <cellStyle name="Note 4 3 3 3 2 2" xfId="46558"/>
    <cellStyle name="Note 4 3 3 3 2 2 2" xfId="46559"/>
    <cellStyle name="Note 4 3 3 3 2 3" xfId="46560"/>
    <cellStyle name="Note 4 3 3 3 3" xfId="46561"/>
    <cellStyle name="Note 4 3 3 3 3 2" xfId="46562"/>
    <cellStyle name="Note 4 3 3 3 4" xfId="46563"/>
    <cellStyle name="Note 4 3 3 4" xfId="46564"/>
    <cellStyle name="Note 4 3 3 4 2" xfId="46565"/>
    <cellStyle name="Note 4 3 3 4 2 2" xfId="46566"/>
    <cellStyle name="Note 4 3 3 4 3" xfId="46567"/>
    <cellStyle name="Note 4 3 3 5" xfId="46568"/>
    <cellStyle name="Note 4 3 3 5 2" xfId="46569"/>
    <cellStyle name="Note 4 3 3 6" xfId="46570"/>
    <cellStyle name="Note 4 3 4" xfId="46571"/>
    <cellStyle name="Note 4 3 4 2" xfId="46572"/>
    <cellStyle name="Note 4 3 4 2 2" xfId="46573"/>
    <cellStyle name="Note 4 3 4 2 2 2" xfId="46574"/>
    <cellStyle name="Note 4 3 4 2 2 2 2" xfId="46575"/>
    <cellStyle name="Note 4 3 4 2 2 3" xfId="46576"/>
    <cellStyle name="Note 4 3 4 2 3" xfId="46577"/>
    <cellStyle name="Note 4 3 4 2 3 2" xfId="46578"/>
    <cellStyle name="Note 4 3 4 2 4" xfId="46579"/>
    <cellStyle name="Note 4 3 4 3" xfId="46580"/>
    <cellStyle name="Note 4 3 4 3 2" xfId="46581"/>
    <cellStyle name="Note 4 3 4 3 2 2" xfId="46582"/>
    <cellStyle name="Note 4 3 4 3 3" xfId="46583"/>
    <cellStyle name="Note 4 3 4 4" xfId="46584"/>
    <cellStyle name="Note 4 3 4 4 2" xfId="46585"/>
    <cellStyle name="Note 4 3 4 5" xfId="46586"/>
    <cellStyle name="Note 4 3 5" xfId="46587"/>
    <cellStyle name="Note 4 3 5 2" xfId="46588"/>
    <cellStyle name="Note 4 3 5 2 2" xfId="46589"/>
    <cellStyle name="Note 4 3 5 2 2 2" xfId="46590"/>
    <cellStyle name="Note 4 3 5 2 3" xfId="46591"/>
    <cellStyle name="Note 4 3 5 3" xfId="46592"/>
    <cellStyle name="Note 4 3 5 3 2" xfId="46593"/>
    <cellStyle name="Note 4 3 5 4" xfId="46594"/>
    <cellStyle name="Note 4 3 6" xfId="46595"/>
    <cellStyle name="Note 4 3 6 2" xfId="46596"/>
    <cellStyle name="Note 4 3 6 2 2" xfId="46597"/>
    <cellStyle name="Note 4 3 6 3" xfId="46598"/>
    <cellStyle name="Note 4 3 7" xfId="46599"/>
    <cellStyle name="Note 4 3 7 2" xfId="46600"/>
    <cellStyle name="Note 4 3 8" xfId="46601"/>
    <cellStyle name="Note 4 4" xfId="46602"/>
    <cellStyle name="Note 4 4 2" xfId="46603"/>
    <cellStyle name="Note 4 4 2 2" xfId="46604"/>
    <cellStyle name="Note 4 4 2 2 2" xfId="46605"/>
    <cellStyle name="Note 4 4 2 2 2 2" xfId="46606"/>
    <cellStyle name="Note 4 4 2 2 2 2 2" xfId="46607"/>
    <cellStyle name="Note 4 4 2 2 2 2 2 2" xfId="46608"/>
    <cellStyle name="Note 4 4 2 2 2 2 3" xfId="46609"/>
    <cellStyle name="Note 4 4 2 2 2 3" xfId="46610"/>
    <cellStyle name="Note 4 4 2 2 2 3 2" xfId="46611"/>
    <cellStyle name="Note 4 4 2 2 2 4" xfId="46612"/>
    <cellStyle name="Note 4 4 2 2 3" xfId="46613"/>
    <cellStyle name="Note 4 4 2 2 3 2" xfId="46614"/>
    <cellStyle name="Note 4 4 2 2 3 2 2" xfId="46615"/>
    <cellStyle name="Note 4 4 2 2 3 3" xfId="46616"/>
    <cellStyle name="Note 4 4 2 2 4" xfId="46617"/>
    <cellStyle name="Note 4 4 2 2 4 2" xfId="46618"/>
    <cellStyle name="Note 4 4 2 2 5" xfId="46619"/>
    <cellStyle name="Note 4 4 2 3" xfId="46620"/>
    <cellStyle name="Note 4 4 2 3 2" xfId="46621"/>
    <cellStyle name="Note 4 4 2 3 2 2" xfId="46622"/>
    <cellStyle name="Note 4 4 2 3 2 2 2" xfId="46623"/>
    <cellStyle name="Note 4 4 2 3 2 3" xfId="46624"/>
    <cellStyle name="Note 4 4 2 3 3" xfId="46625"/>
    <cellStyle name="Note 4 4 2 3 3 2" xfId="46626"/>
    <cellStyle name="Note 4 4 2 3 4" xfId="46627"/>
    <cellStyle name="Note 4 4 2 4" xfId="46628"/>
    <cellStyle name="Note 4 4 2 4 2" xfId="46629"/>
    <cellStyle name="Note 4 4 2 4 2 2" xfId="46630"/>
    <cellStyle name="Note 4 4 2 4 3" xfId="46631"/>
    <cellStyle name="Note 4 4 2 5" xfId="46632"/>
    <cellStyle name="Note 4 4 2 5 2" xfId="46633"/>
    <cellStyle name="Note 4 4 2 6" xfId="46634"/>
    <cellStyle name="Note 4 4 3" xfId="46635"/>
    <cellStyle name="Note 4 4 3 2" xfId="46636"/>
    <cellStyle name="Note 4 4 3 2 2" xfId="46637"/>
    <cellStyle name="Note 4 4 3 2 2 2" xfId="46638"/>
    <cellStyle name="Note 4 4 3 2 2 2 2" xfId="46639"/>
    <cellStyle name="Note 4 4 3 2 2 3" xfId="46640"/>
    <cellStyle name="Note 4 4 3 2 3" xfId="46641"/>
    <cellStyle name="Note 4 4 3 2 3 2" xfId="46642"/>
    <cellStyle name="Note 4 4 3 2 4" xfId="46643"/>
    <cellStyle name="Note 4 4 3 3" xfId="46644"/>
    <cellStyle name="Note 4 4 3 3 2" xfId="46645"/>
    <cellStyle name="Note 4 4 3 3 2 2" xfId="46646"/>
    <cellStyle name="Note 4 4 3 3 3" xfId="46647"/>
    <cellStyle name="Note 4 4 3 4" xfId="46648"/>
    <cellStyle name="Note 4 4 3 4 2" xfId="46649"/>
    <cellStyle name="Note 4 4 3 5" xfId="46650"/>
    <cellStyle name="Note 4 4 4" xfId="46651"/>
    <cellStyle name="Note 4 4 4 2" xfId="46652"/>
    <cellStyle name="Note 4 4 4 2 2" xfId="46653"/>
    <cellStyle name="Note 4 4 4 2 2 2" xfId="46654"/>
    <cellStyle name="Note 4 4 4 2 3" xfId="46655"/>
    <cellStyle name="Note 4 4 4 3" xfId="46656"/>
    <cellStyle name="Note 4 4 4 3 2" xfId="46657"/>
    <cellStyle name="Note 4 4 4 4" xfId="46658"/>
    <cellStyle name="Note 4 4 5" xfId="46659"/>
    <cellStyle name="Note 4 4 5 2" xfId="46660"/>
    <cellStyle name="Note 4 4 5 2 2" xfId="46661"/>
    <cellStyle name="Note 4 4 5 3" xfId="46662"/>
    <cellStyle name="Note 4 4 6" xfId="46663"/>
    <cellStyle name="Note 4 4 6 2" xfId="46664"/>
    <cellStyle name="Note 4 4 7" xfId="46665"/>
    <cellStyle name="Note 4 5" xfId="46666"/>
    <cellStyle name="Note 4 5 2" xfId="46667"/>
    <cellStyle name="Note 4 5 2 2" xfId="46668"/>
    <cellStyle name="Note 4 5 2 2 2" xfId="46669"/>
    <cellStyle name="Note 4 5 2 2 2 2" xfId="46670"/>
    <cellStyle name="Note 4 5 2 2 2 2 2" xfId="46671"/>
    <cellStyle name="Note 4 5 2 2 2 3" xfId="46672"/>
    <cellStyle name="Note 4 5 2 2 3" xfId="46673"/>
    <cellStyle name="Note 4 5 2 2 3 2" xfId="46674"/>
    <cellStyle name="Note 4 5 2 2 4" xfId="46675"/>
    <cellStyle name="Note 4 5 2 3" xfId="46676"/>
    <cellStyle name="Note 4 5 2 3 2" xfId="46677"/>
    <cellStyle name="Note 4 5 2 3 2 2" xfId="46678"/>
    <cellStyle name="Note 4 5 2 3 3" xfId="46679"/>
    <cellStyle name="Note 4 5 2 4" xfId="46680"/>
    <cellStyle name="Note 4 5 2 4 2" xfId="46681"/>
    <cellStyle name="Note 4 5 2 5" xfId="46682"/>
    <cellStyle name="Note 4 5 3" xfId="46683"/>
    <cellStyle name="Note 4 5 3 2" xfId="46684"/>
    <cellStyle name="Note 4 5 3 2 2" xfId="46685"/>
    <cellStyle name="Note 4 5 3 2 2 2" xfId="46686"/>
    <cellStyle name="Note 4 5 3 2 3" xfId="46687"/>
    <cellStyle name="Note 4 5 3 3" xfId="46688"/>
    <cellStyle name="Note 4 5 3 3 2" xfId="46689"/>
    <cellStyle name="Note 4 5 3 4" xfId="46690"/>
    <cellStyle name="Note 4 5 4" xfId="46691"/>
    <cellStyle name="Note 4 5 4 2" xfId="46692"/>
    <cellStyle name="Note 4 5 4 2 2" xfId="46693"/>
    <cellStyle name="Note 4 5 4 3" xfId="46694"/>
    <cellStyle name="Note 4 5 5" xfId="46695"/>
    <cellStyle name="Note 4 5 5 2" xfId="46696"/>
    <cellStyle name="Note 4 5 6" xfId="46697"/>
    <cellStyle name="Note 4 6" xfId="46698"/>
    <cellStyle name="Note 4 6 2" xfId="46699"/>
    <cellStyle name="Note 4 6 2 2" xfId="46700"/>
    <cellStyle name="Note 4 6 2 2 2" xfId="46701"/>
    <cellStyle name="Note 4 6 2 2 2 2" xfId="46702"/>
    <cellStyle name="Note 4 6 2 2 3" xfId="46703"/>
    <cellStyle name="Note 4 6 2 3" xfId="46704"/>
    <cellStyle name="Note 4 6 2 3 2" xfId="46705"/>
    <cellStyle name="Note 4 6 2 4" xfId="46706"/>
    <cellStyle name="Note 4 6 3" xfId="46707"/>
    <cellStyle name="Note 4 6 3 2" xfId="46708"/>
    <cellStyle name="Note 4 6 3 2 2" xfId="46709"/>
    <cellStyle name="Note 4 6 3 3" xfId="46710"/>
    <cellStyle name="Note 4 6 4" xfId="46711"/>
    <cellStyle name="Note 4 6 4 2" xfId="46712"/>
    <cellStyle name="Note 4 6 5" xfId="46713"/>
    <cellStyle name="Note 4 7" xfId="46714"/>
    <cellStyle name="Note 4 7 2" xfId="46715"/>
    <cellStyle name="Note 4 7 2 2" xfId="46716"/>
    <cellStyle name="Note 4 7 2 2 2" xfId="46717"/>
    <cellStyle name="Note 4 7 2 3" xfId="46718"/>
    <cellStyle name="Note 4 7 3" xfId="46719"/>
    <cellStyle name="Note 4 7 3 2" xfId="46720"/>
    <cellStyle name="Note 4 7 4" xfId="46721"/>
    <cellStyle name="Note 4 8" xfId="46722"/>
    <cellStyle name="Note 4 8 2" xfId="46723"/>
    <cellStyle name="Note 4 8 2 2" xfId="46724"/>
    <cellStyle name="Note 4 8 3" xfId="46725"/>
    <cellStyle name="Note 4 9" xfId="46726"/>
    <cellStyle name="Note 4 9 2" xfId="46727"/>
    <cellStyle name="Note 5" xfId="46728"/>
    <cellStyle name="Note 5 2" xfId="46729"/>
    <cellStyle name="Note 5 2 2" xfId="46730"/>
    <cellStyle name="Note 5 2 2 2" xfId="46731"/>
    <cellStyle name="Note 5 2 2 2 2" xfId="46732"/>
    <cellStyle name="Note 5 2 2 2 2 2" xfId="46733"/>
    <cellStyle name="Note 5 2 2 2 2 2 2" xfId="46734"/>
    <cellStyle name="Note 5 2 2 2 2 2 2 2" xfId="46735"/>
    <cellStyle name="Note 5 2 2 2 2 2 2 2 2" xfId="46736"/>
    <cellStyle name="Note 5 2 2 2 2 2 2 3" xfId="46737"/>
    <cellStyle name="Note 5 2 2 2 2 2 3" xfId="46738"/>
    <cellStyle name="Note 5 2 2 2 2 2 3 2" xfId="46739"/>
    <cellStyle name="Note 5 2 2 2 2 2 4" xfId="46740"/>
    <cellStyle name="Note 5 2 2 2 2 3" xfId="46741"/>
    <cellStyle name="Note 5 2 2 2 2 3 2" xfId="46742"/>
    <cellStyle name="Note 5 2 2 2 2 3 2 2" xfId="46743"/>
    <cellStyle name="Note 5 2 2 2 2 3 3" xfId="46744"/>
    <cellStyle name="Note 5 2 2 2 2 4" xfId="46745"/>
    <cellStyle name="Note 5 2 2 2 2 4 2" xfId="46746"/>
    <cellStyle name="Note 5 2 2 2 2 5" xfId="46747"/>
    <cellStyle name="Note 5 2 2 2 3" xfId="46748"/>
    <cellStyle name="Note 5 2 2 2 3 2" xfId="46749"/>
    <cellStyle name="Note 5 2 2 2 3 2 2" xfId="46750"/>
    <cellStyle name="Note 5 2 2 2 3 2 2 2" xfId="46751"/>
    <cellStyle name="Note 5 2 2 2 3 2 3" xfId="46752"/>
    <cellStyle name="Note 5 2 2 2 3 3" xfId="46753"/>
    <cellStyle name="Note 5 2 2 2 3 3 2" xfId="46754"/>
    <cellStyle name="Note 5 2 2 2 3 4" xfId="46755"/>
    <cellStyle name="Note 5 2 2 2 4" xfId="46756"/>
    <cellStyle name="Note 5 2 2 2 4 2" xfId="46757"/>
    <cellStyle name="Note 5 2 2 2 4 2 2" xfId="46758"/>
    <cellStyle name="Note 5 2 2 2 4 3" xfId="46759"/>
    <cellStyle name="Note 5 2 2 2 5" xfId="46760"/>
    <cellStyle name="Note 5 2 2 2 5 2" xfId="46761"/>
    <cellStyle name="Note 5 2 2 2 6" xfId="46762"/>
    <cellStyle name="Note 5 2 2 3" xfId="46763"/>
    <cellStyle name="Note 5 2 2 3 2" xfId="46764"/>
    <cellStyle name="Note 5 2 2 3 2 2" xfId="46765"/>
    <cellStyle name="Note 5 2 2 3 2 2 2" xfId="46766"/>
    <cellStyle name="Note 5 2 2 3 2 2 2 2" xfId="46767"/>
    <cellStyle name="Note 5 2 2 3 2 2 3" xfId="46768"/>
    <cellStyle name="Note 5 2 2 3 2 3" xfId="46769"/>
    <cellStyle name="Note 5 2 2 3 2 3 2" xfId="46770"/>
    <cellStyle name="Note 5 2 2 3 2 4" xfId="46771"/>
    <cellStyle name="Note 5 2 2 3 3" xfId="46772"/>
    <cellStyle name="Note 5 2 2 3 3 2" xfId="46773"/>
    <cellStyle name="Note 5 2 2 3 3 2 2" xfId="46774"/>
    <cellStyle name="Note 5 2 2 3 3 3" xfId="46775"/>
    <cellStyle name="Note 5 2 2 3 4" xfId="46776"/>
    <cellStyle name="Note 5 2 2 3 4 2" xfId="46777"/>
    <cellStyle name="Note 5 2 2 3 5" xfId="46778"/>
    <cellStyle name="Note 5 2 2 4" xfId="46779"/>
    <cellStyle name="Note 5 2 2 4 2" xfId="46780"/>
    <cellStyle name="Note 5 2 2 4 2 2" xfId="46781"/>
    <cellStyle name="Note 5 2 2 4 2 2 2" xfId="46782"/>
    <cellStyle name="Note 5 2 2 4 2 3" xfId="46783"/>
    <cellStyle name="Note 5 2 2 4 3" xfId="46784"/>
    <cellStyle name="Note 5 2 2 4 3 2" xfId="46785"/>
    <cellStyle name="Note 5 2 2 4 4" xfId="46786"/>
    <cellStyle name="Note 5 2 2 5" xfId="46787"/>
    <cellStyle name="Note 5 2 2 5 2" xfId="46788"/>
    <cellStyle name="Note 5 2 2 5 2 2" xfId="46789"/>
    <cellStyle name="Note 5 2 2 5 3" xfId="46790"/>
    <cellStyle name="Note 5 2 2 6" xfId="46791"/>
    <cellStyle name="Note 5 2 2 6 2" xfId="46792"/>
    <cellStyle name="Note 5 2 2 7" xfId="46793"/>
    <cellStyle name="Note 5 2 3" xfId="46794"/>
    <cellStyle name="Note 5 2 3 2" xfId="46795"/>
    <cellStyle name="Note 5 2 3 2 2" xfId="46796"/>
    <cellStyle name="Note 5 2 3 2 2 2" xfId="46797"/>
    <cellStyle name="Note 5 2 3 2 2 2 2" xfId="46798"/>
    <cellStyle name="Note 5 2 3 2 2 2 2 2" xfId="46799"/>
    <cellStyle name="Note 5 2 3 2 2 2 3" xfId="46800"/>
    <cellStyle name="Note 5 2 3 2 2 3" xfId="46801"/>
    <cellStyle name="Note 5 2 3 2 2 3 2" xfId="46802"/>
    <cellStyle name="Note 5 2 3 2 2 4" xfId="46803"/>
    <cellStyle name="Note 5 2 3 2 3" xfId="46804"/>
    <cellStyle name="Note 5 2 3 2 3 2" xfId="46805"/>
    <cellStyle name="Note 5 2 3 2 3 2 2" xfId="46806"/>
    <cellStyle name="Note 5 2 3 2 3 3" xfId="46807"/>
    <cellStyle name="Note 5 2 3 2 4" xfId="46808"/>
    <cellStyle name="Note 5 2 3 2 4 2" xfId="46809"/>
    <cellStyle name="Note 5 2 3 2 5" xfId="46810"/>
    <cellStyle name="Note 5 2 3 3" xfId="46811"/>
    <cellStyle name="Note 5 2 3 3 2" xfId="46812"/>
    <cellStyle name="Note 5 2 3 3 2 2" xfId="46813"/>
    <cellStyle name="Note 5 2 3 3 2 2 2" xfId="46814"/>
    <cellStyle name="Note 5 2 3 3 2 3" xfId="46815"/>
    <cellStyle name="Note 5 2 3 3 3" xfId="46816"/>
    <cellStyle name="Note 5 2 3 3 3 2" xfId="46817"/>
    <cellStyle name="Note 5 2 3 3 4" xfId="46818"/>
    <cellStyle name="Note 5 2 3 4" xfId="46819"/>
    <cellStyle name="Note 5 2 3 4 2" xfId="46820"/>
    <cellStyle name="Note 5 2 3 4 2 2" xfId="46821"/>
    <cellStyle name="Note 5 2 3 4 3" xfId="46822"/>
    <cellStyle name="Note 5 2 3 5" xfId="46823"/>
    <cellStyle name="Note 5 2 3 5 2" xfId="46824"/>
    <cellStyle name="Note 5 2 3 6" xfId="46825"/>
    <cellStyle name="Note 5 2 4" xfId="46826"/>
    <cellStyle name="Note 5 2 4 2" xfId="46827"/>
    <cellStyle name="Note 5 2 4 2 2" xfId="46828"/>
    <cellStyle name="Note 5 2 4 2 2 2" xfId="46829"/>
    <cellStyle name="Note 5 2 4 2 2 2 2" xfId="46830"/>
    <cellStyle name="Note 5 2 4 2 2 3" xfId="46831"/>
    <cellStyle name="Note 5 2 4 2 3" xfId="46832"/>
    <cellStyle name="Note 5 2 4 2 3 2" xfId="46833"/>
    <cellStyle name="Note 5 2 4 2 4" xfId="46834"/>
    <cellStyle name="Note 5 2 4 3" xfId="46835"/>
    <cellStyle name="Note 5 2 4 3 2" xfId="46836"/>
    <cellStyle name="Note 5 2 4 3 2 2" xfId="46837"/>
    <cellStyle name="Note 5 2 4 3 3" xfId="46838"/>
    <cellStyle name="Note 5 2 4 4" xfId="46839"/>
    <cellStyle name="Note 5 2 4 4 2" xfId="46840"/>
    <cellStyle name="Note 5 2 4 5" xfId="46841"/>
    <cellStyle name="Note 5 2 5" xfId="46842"/>
    <cellStyle name="Note 5 2 5 2" xfId="46843"/>
    <cellStyle name="Note 5 2 5 2 2" xfId="46844"/>
    <cellStyle name="Note 5 2 5 2 2 2" xfId="46845"/>
    <cellStyle name="Note 5 2 5 2 3" xfId="46846"/>
    <cellStyle name="Note 5 2 5 3" xfId="46847"/>
    <cellStyle name="Note 5 2 5 3 2" xfId="46848"/>
    <cellStyle name="Note 5 2 5 4" xfId="46849"/>
    <cellStyle name="Note 5 2 6" xfId="46850"/>
    <cellStyle name="Note 5 2 6 2" xfId="46851"/>
    <cellStyle name="Note 5 2 6 2 2" xfId="46852"/>
    <cellStyle name="Note 5 2 6 3" xfId="46853"/>
    <cellStyle name="Note 5 2 7" xfId="46854"/>
    <cellStyle name="Note 5 2 7 2" xfId="46855"/>
    <cellStyle name="Note 5 2 8" xfId="46856"/>
    <cellStyle name="Note 5 3" xfId="46857"/>
    <cellStyle name="Note 5 3 2" xfId="46858"/>
    <cellStyle name="Note 5 3 2 2" xfId="46859"/>
    <cellStyle name="Note 5 3 2 2 2" xfId="46860"/>
    <cellStyle name="Note 5 3 2 2 2 2" xfId="46861"/>
    <cellStyle name="Note 5 3 2 2 2 2 2" xfId="46862"/>
    <cellStyle name="Note 5 3 2 2 2 2 2 2" xfId="46863"/>
    <cellStyle name="Note 5 3 2 2 2 2 3" xfId="46864"/>
    <cellStyle name="Note 5 3 2 2 2 3" xfId="46865"/>
    <cellStyle name="Note 5 3 2 2 2 3 2" xfId="46866"/>
    <cellStyle name="Note 5 3 2 2 2 4" xfId="46867"/>
    <cellStyle name="Note 5 3 2 2 3" xfId="46868"/>
    <cellStyle name="Note 5 3 2 2 3 2" xfId="46869"/>
    <cellStyle name="Note 5 3 2 2 3 2 2" xfId="46870"/>
    <cellStyle name="Note 5 3 2 2 3 3" xfId="46871"/>
    <cellStyle name="Note 5 3 2 2 4" xfId="46872"/>
    <cellStyle name="Note 5 3 2 2 4 2" xfId="46873"/>
    <cellStyle name="Note 5 3 2 2 5" xfId="46874"/>
    <cellStyle name="Note 5 3 2 3" xfId="46875"/>
    <cellStyle name="Note 5 3 2 3 2" xfId="46876"/>
    <cellStyle name="Note 5 3 2 3 2 2" xfId="46877"/>
    <cellStyle name="Note 5 3 2 3 2 2 2" xfId="46878"/>
    <cellStyle name="Note 5 3 2 3 2 3" xfId="46879"/>
    <cellStyle name="Note 5 3 2 3 3" xfId="46880"/>
    <cellStyle name="Note 5 3 2 3 3 2" xfId="46881"/>
    <cellStyle name="Note 5 3 2 3 4" xfId="46882"/>
    <cellStyle name="Note 5 3 2 4" xfId="46883"/>
    <cellStyle name="Note 5 3 2 4 2" xfId="46884"/>
    <cellStyle name="Note 5 3 2 4 2 2" xfId="46885"/>
    <cellStyle name="Note 5 3 2 4 3" xfId="46886"/>
    <cellStyle name="Note 5 3 2 5" xfId="46887"/>
    <cellStyle name="Note 5 3 2 5 2" xfId="46888"/>
    <cellStyle name="Note 5 3 2 6" xfId="46889"/>
    <cellStyle name="Note 5 3 3" xfId="46890"/>
    <cellStyle name="Note 5 3 3 2" xfId="46891"/>
    <cellStyle name="Note 5 3 3 2 2" xfId="46892"/>
    <cellStyle name="Note 5 3 3 2 2 2" xfId="46893"/>
    <cellStyle name="Note 5 3 3 2 2 2 2" xfId="46894"/>
    <cellStyle name="Note 5 3 3 2 2 3" xfId="46895"/>
    <cellStyle name="Note 5 3 3 2 3" xfId="46896"/>
    <cellStyle name="Note 5 3 3 2 3 2" xfId="46897"/>
    <cellStyle name="Note 5 3 3 2 4" xfId="46898"/>
    <cellStyle name="Note 5 3 3 3" xfId="46899"/>
    <cellStyle name="Note 5 3 3 3 2" xfId="46900"/>
    <cellStyle name="Note 5 3 3 3 2 2" xfId="46901"/>
    <cellStyle name="Note 5 3 3 3 3" xfId="46902"/>
    <cellStyle name="Note 5 3 3 4" xfId="46903"/>
    <cellStyle name="Note 5 3 3 4 2" xfId="46904"/>
    <cellStyle name="Note 5 3 3 5" xfId="46905"/>
    <cellStyle name="Note 5 3 4" xfId="46906"/>
    <cellStyle name="Note 5 3 4 2" xfId="46907"/>
    <cellStyle name="Note 5 3 4 2 2" xfId="46908"/>
    <cellStyle name="Note 5 3 4 2 2 2" xfId="46909"/>
    <cellStyle name="Note 5 3 4 2 3" xfId="46910"/>
    <cellStyle name="Note 5 3 4 3" xfId="46911"/>
    <cellStyle name="Note 5 3 4 3 2" xfId="46912"/>
    <cellStyle name="Note 5 3 4 4" xfId="46913"/>
    <cellStyle name="Note 5 3 5" xfId="46914"/>
    <cellStyle name="Note 5 3 5 2" xfId="46915"/>
    <cellStyle name="Note 5 3 5 2 2" xfId="46916"/>
    <cellStyle name="Note 5 3 5 3" xfId="46917"/>
    <cellStyle name="Note 5 3 6" xfId="46918"/>
    <cellStyle name="Note 5 3 6 2" xfId="46919"/>
    <cellStyle name="Note 5 3 7" xfId="46920"/>
    <cellStyle name="Note 5 4" xfId="46921"/>
    <cellStyle name="Note 5 4 2" xfId="46922"/>
    <cellStyle name="Note 5 4 2 2" xfId="46923"/>
    <cellStyle name="Note 5 4 2 2 2" xfId="46924"/>
    <cellStyle name="Note 5 4 2 2 2 2" xfId="46925"/>
    <cellStyle name="Note 5 4 2 2 2 2 2" xfId="46926"/>
    <cellStyle name="Note 5 4 2 2 2 3" xfId="46927"/>
    <cellStyle name="Note 5 4 2 2 3" xfId="46928"/>
    <cellStyle name="Note 5 4 2 2 3 2" xfId="46929"/>
    <cellStyle name="Note 5 4 2 2 4" xfId="46930"/>
    <cellStyle name="Note 5 4 2 3" xfId="46931"/>
    <cellStyle name="Note 5 4 2 3 2" xfId="46932"/>
    <cellStyle name="Note 5 4 2 3 2 2" xfId="46933"/>
    <cellStyle name="Note 5 4 2 3 3" xfId="46934"/>
    <cellStyle name="Note 5 4 2 4" xfId="46935"/>
    <cellStyle name="Note 5 4 2 4 2" xfId="46936"/>
    <cellStyle name="Note 5 4 2 5" xfId="46937"/>
    <cellStyle name="Note 5 4 3" xfId="46938"/>
    <cellStyle name="Note 5 4 3 2" xfId="46939"/>
    <cellStyle name="Note 5 4 3 2 2" xfId="46940"/>
    <cellStyle name="Note 5 4 3 2 2 2" xfId="46941"/>
    <cellStyle name="Note 5 4 3 2 3" xfId="46942"/>
    <cellStyle name="Note 5 4 3 3" xfId="46943"/>
    <cellStyle name="Note 5 4 3 3 2" xfId="46944"/>
    <cellStyle name="Note 5 4 3 4" xfId="46945"/>
    <cellStyle name="Note 5 4 4" xfId="46946"/>
    <cellStyle name="Note 5 4 4 2" xfId="46947"/>
    <cellStyle name="Note 5 4 4 2 2" xfId="46948"/>
    <cellStyle name="Note 5 4 4 3" xfId="46949"/>
    <cellStyle name="Note 5 4 5" xfId="46950"/>
    <cellStyle name="Note 5 4 5 2" xfId="46951"/>
    <cellStyle name="Note 5 4 6" xfId="46952"/>
    <cellStyle name="Note 5 5" xfId="46953"/>
    <cellStyle name="Note 5 5 2" xfId="46954"/>
    <cellStyle name="Note 5 5 2 2" xfId="46955"/>
    <cellStyle name="Note 5 5 2 2 2" xfId="46956"/>
    <cellStyle name="Note 5 5 2 2 2 2" xfId="46957"/>
    <cellStyle name="Note 5 5 2 2 3" xfId="46958"/>
    <cellStyle name="Note 5 5 2 3" xfId="46959"/>
    <cellStyle name="Note 5 5 2 3 2" xfId="46960"/>
    <cellStyle name="Note 5 5 2 4" xfId="46961"/>
    <cellStyle name="Note 5 5 3" xfId="46962"/>
    <cellStyle name="Note 5 5 3 2" xfId="46963"/>
    <cellStyle name="Note 5 5 3 2 2" xfId="46964"/>
    <cellStyle name="Note 5 5 3 3" xfId="46965"/>
    <cellStyle name="Note 5 5 4" xfId="46966"/>
    <cellStyle name="Note 5 5 4 2" xfId="46967"/>
    <cellStyle name="Note 5 5 5" xfId="46968"/>
    <cellStyle name="Note 5 6" xfId="46969"/>
    <cellStyle name="Note 5 6 2" xfId="46970"/>
    <cellStyle name="Note 5 6 2 2" xfId="46971"/>
    <cellStyle name="Note 5 6 2 2 2" xfId="46972"/>
    <cellStyle name="Note 5 6 2 3" xfId="46973"/>
    <cellStyle name="Note 5 6 3" xfId="46974"/>
    <cellStyle name="Note 5 6 3 2" xfId="46975"/>
    <cellStyle name="Note 5 6 4" xfId="46976"/>
    <cellStyle name="Note 5 7" xfId="46977"/>
    <cellStyle name="Note 5 7 2" xfId="46978"/>
    <cellStyle name="Note 5 7 2 2" xfId="46979"/>
    <cellStyle name="Note 5 7 3" xfId="46980"/>
    <cellStyle name="Note 5 8" xfId="46981"/>
    <cellStyle name="Note 5 8 2" xfId="46982"/>
    <cellStyle name="Note 5 9" xfId="46983"/>
    <cellStyle name="Note 6" xfId="46984"/>
    <cellStyle name="Note 6 2" xfId="46985"/>
    <cellStyle name="Note 6 2 2" xfId="46986"/>
    <cellStyle name="Note 6 2 2 2" xfId="46987"/>
    <cellStyle name="Note 6 2 2 2 2" xfId="46988"/>
    <cellStyle name="Note 6 2 2 2 2 2" xfId="46989"/>
    <cellStyle name="Note 6 2 2 2 2 2 2" xfId="46990"/>
    <cellStyle name="Note 6 2 2 2 2 2 2 2" xfId="46991"/>
    <cellStyle name="Note 6 2 2 2 2 2 2 2 2" xfId="46992"/>
    <cellStyle name="Note 6 2 2 2 2 2 2 3" xfId="46993"/>
    <cellStyle name="Note 6 2 2 2 2 2 3" xfId="46994"/>
    <cellStyle name="Note 6 2 2 2 2 2 3 2" xfId="46995"/>
    <cellStyle name="Note 6 2 2 2 2 2 4" xfId="46996"/>
    <cellStyle name="Note 6 2 2 2 2 3" xfId="46997"/>
    <cellStyle name="Note 6 2 2 2 2 3 2" xfId="46998"/>
    <cellStyle name="Note 6 2 2 2 2 3 2 2" xfId="46999"/>
    <cellStyle name="Note 6 2 2 2 2 3 3" xfId="47000"/>
    <cellStyle name="Note 6 2 2 2 2 4" xfId="47001"/>
    <cellStyle name="Note 6 2 2 2 2 4 2" xfId="47002"/>
    <cellStyle name="Note 6 2 2 2 2 5" xfId="47003"/>
    <cellStyle name="Note 6 2 2 2 3" xfId="47004"/>
    <cellStyle name="Note 6 2 2 2 3 2" xfId="47005"/>
    <cellStyle name="Note 6 2 2 2 3 2 2" xfId="47006"/>
    <cellStyle name="Note 6 2 2 2 3 2 2 2" xfId="47007"/>
    <cellStyle name="Note 6 2 2 2 3 2 3" xfId="47008"/>
    <cellStyle name="Note 6 2 2 2 3 3" xfId="47009"/>
    <cellStyle name="Note 6 2 2 2 3 3 2" xfId="47010"/>
    <cellStyle name="Note 6 2 2 2 3 4" xfId="47011"/>
    <cellStyle name="Note 6 2 2 2 4" xfId="47012"/>
    <cellStyle name="Note 6 2 2 2 4 2" xfId="47013"/>
    <cellStyle name="Note 6 2 2 2 4 2 2" xfId="47014"/>
    <cellStyle name="Note 6 2 2 2 4 3" xfId="47015"/>
    <cellStyle name="Note 6 2 2 2 5" xfId="47016"/>
    <cellStyle name="Note 6 2 2 2 5 2" xfId="47017"/>
    <cellStyle name="Note 6 2 2 2 6" xfId="47018"/>
    <cellStyle name="Note 6 2 2 3" xfId="47019"/>
    <cellStyle name="Note 6 2 2 3 2" xfId="47020"/>
    <cellStyle name="Note 6 2 2 3 2 2" xfId="47021"/>
    <cellStyle name="Note 6 2 2 3 2 2 2" xfId="47022"/>
    <cellStyle name="Note 6 2 2 3 2 2 2 2" xfId="47023"/>
    <cellStyle name="Note 6 2 2 3 2 2 3" xfId="47024"/>
    <cellStyle name="Note 6 2 2 3 2 3" xfId="47025"/>
    <cellStyle name="Note 6 2 2 3 2 3 2" xfId="47026"/>
    <cellStyle name="Note 6 2 2 3 2 4" xfId="47027"/>
    <cellStyle name="Note 6 2 2 3 3" xfId="47028"/>
    <cellStyle name="Note 6 2 2 3 3 2" xfId="47029"/>
    <cellStyle name="Note 6 2 2 3 3 2 2" xfId="47030"/>
    <cellStyle name="Note 6 2 2 3 3 3" xfId="47031"/>
    <cellStyle name="Note 6 2 2 3 4" xfId="47032"/>
    <cellStyle name="Note 6 2 2 3 4 2" xfId="47033"/>
    <cellStyle name="Note 6 2 2 3 5" xfId="47034"/>
    <cellStyle name="Note 6 2 2 4" xfId="47035"/>
    <cellStyle name="Note 6 2 2 4 2" xfId="47036"/>
    <cellStyle name="Note 6 2 2 4 2 2" xfId="47037"/>
    <cellStyle name="Note 6 2 2 4 2 2 2" xfId="47038"/>
    <cellStyle name="Note 6 2 2 4 2 3" xfId="47039"/>
    <cellStyle name="Note 6 2 2 4 3" xfId="47040"/>
    <cellStyle name="Note 6 2 2 4 3 2" xfId="47041"/>
    <cellStyle name="Note 6 2 2 4 4" xfId="47042"/>
    <cellStyle name="Note 6 2 2 5" xfId="47043"/>
    <cellStyle name="Note 6 2 2 5 2" xfId="47044"/>
    <cellStyle name="Note 6 2 2 5 2 2" xfId="47045"/>
    <cellStyle name="Note 6 2 2 5 3" xfId="47046"/>
    <cellStyle name="Note 6 2 2 6" xfId="47047"/>
    <cellStyle name="Note 6 2 2 6 2" xfId="47048"/>
    <cellStyle name="Note 6 2 2 7" xfId="47049"/>
    <cellStyle name="Note 6 2 3" xfId="47050"/>
    <cellStyle name="Note 6 2 3 2" xfId="47051"/>
    <cellStyle name="Note 6 2 3 2 2" xfId="47052"/>
    <cellStyle name="Note 6 2 3 2 2 2" xfId="47053"/>
    <cellStyle name="Note 6 2 3 2 2 2 2" xfId="47054"/>
    <cellStyle name="Note 6 2 3 2 2 2 2 2" xfId="47055"/>
    <cellStyle name="Note 6 2 3 2 2 2 3" xfId="47056"/>
    <cellStyle name="Note 6 2 3 2 2 3" xfId="47057"/>
    <cellStyle name="Note 6 2 3 2 2 3 2" xfId="47058"/>
    <cellStyle name="Note 6 2 3 2 2 4" xfId="47059"/>
    <cellStyle name="Note 6 2 3 2 3" xfId="47060"/>
    <cellStyle name="Note 6 2 3 2 3 2" xfId="47061"/>
    <cellStyle name="Note 6 2 3 2 3 2 2" xfId="47062"/>
    <cellStyle name="Note 6 2 3 2 3 3" xfId="47063"/>
    <cellStyle name="Note 6 2 3 2 4" xfId="47064"/>
    <cellStyle name="Note 6 2 3 2 4 2" xfId="47065"/>
    <cellStyle name="Note 6 2 3 2 5" xfId="47066"/>
    <cellStyle name="Note 6 2 3 3" xfId="47067"/>
    <cellStyle name="Note 6 2 3 3 2" xfId="47068"/>
    <cellStyle name="Note 6 2 3 3 2 2" xfId="47069"/>
    <cellStyle name="Note 6 2 3 3 2 2 2" xfId="47070"/>
    <cellStyle name="Note 6 2 3 3 2 3" xfId="47071"/>
    <cellStyle name="Note 6 2 3 3 3" xfId="47072"/>
    <cellStyle name="Note 6 2 3 3 3 2" xfId="47073"/>
    <cellStyle name="Note 6 2 3 3 4" xfId="47074"/>
    <cellStyle name="Note 6 2 3 4" xfId="47075"/>
    <cellStyle name="Note 6 2 3 4 2" xfId="47076"/>
    <cellStyle name="Note 6 2 3 4 2 2" xfId="47077"/>
    <cellStyle name="Note 6 2 3 4 3" xfId="47078"/>
    <cellStyle name="Note 6 2 3 5" xfId="47079"/>
    <cellStyle name="Note 6 2 3 5 2" xfId="47080"/>
    <cellStyle name="Note 6 2 3 6" xfId="47081"/>
    <cellStyle name="Note 6 2 4" xfId="47082"/>
    <cellStyle name="Note 6 2 4 2" xfId="47083"/>
    <cellStyle name="Note 6 2 4 2 2" xfId="47084"/>
    <cellStyle name="Note 6 2 4 2 2 2" xfId="47085"/>
    <cellStyle name="Note 6 2 4 2 2 2 2" xfId="47086"/>
    <cellStyle name="Note 6 2 4 2 2 3" xfId="47087"/>
    <cellStyle name="Note 6 2 4 2 3" xfId="47088"/>
    <cellStyle name="Note 6 2 4 2 3 2" xfId="47089"/>
    <cellStyle name="Note 6 2 4 2 4" xfId="47090"/>
    <cellStyle name="Note 6 2 4 3" xfId="47091"/>
    <cellStyle name="Note 6 2 4 3 2" xfId="47092"/>
    <cellStyle name="Note 6 2 4 3 2 2" xfId="47093"/>
    <cellStyle name="Note 6 2 4 3 3" xfId="47094"/>
    <cellStyle name="Note 6 2 4 4" xfId="47095"/>
    <cellStyle name="Note 6 2 4 4 2" xfId="47096"/>
    <cellStyle name="Note 6 2 4 5" xfId="47097"/>
    <cellStyle name="Note 6 2 5" xfId="47098"/>
    <cellStyle name="Note 6 2 5 2" xfId="47099"/>
    <cellStyle name="Note 6 2 5 2 2" xfId="47100"/>
    <cellStyle name="Note 6 2 5 2 2 2" xfId="47101"/>
    <cellStyle name="Note 6 2 5 2 3" xfId="47102"/>
    <cellStyle name="Note 6 2 5 3" xfId="47103"/>
    <cellStyle name="Note 6 2 5 3 2" xfId="47104"/>
    <cellStyle name="Note 6 2 5 4" xfId="47105"/>
    <cellStyle name="Note 6 2 6" xfId="47106"/>
    <cellStyle name="Note 6 2 6 2" xfId="47107"/>
    <cellStyle name="Note 6 2 6 2 2" xfId="47108"/>
    <cellStyle name="Note 6 2 6 3" xfId="47109"/>
    <cellStyle name="Note 6 2 7" xfId="47110"/>
    <cellStyle name="Note 6 2 7 2" xfId="47111"/>
    <cellStyle name="Note 6 2 8" xfId="47112"/>
    <cellStyle name="Note 6 3" xfId="47113"/>
    <cellStyle name="Note 6 3 2" xfId="47114"/>
    <cellStyle name="Note 6 3 2 2" xfId="47115"/>
    <cellStyle name="Note 6 3 2 2 2" xfId="47116"/>
    <cellStyle name="Note 6 3 2 2 2 2" xfId="47117"/>
    <cellStyle name="Note 6 3 2 2 2 2 2" xfId="47118"/>
    <cellStyle name="Note 6 3 2 2 2 2 2 2" xfId="47119"/>
    <cellStyle name="Note 6 3 2 2 2 2 3" xfId="47120"/>
    <cellStyle name="Note 6 3 2 2 2 3" xfId="47121"/>
    <cellStyle name="Note 6 3 2 2 2 3 2" xfId="47122"/>
    <cellStyle name="Note 6 3 2 2 2 4" xfId="47123"/>
    <cellStyle name="Note 6 3 2 2 3" xfId="47124"/>
    <cellStyle name="Note 6 3 2 2 3 2" xfId="47125"/>
    <cellStyle name="Note 6 3 2 2 3 2 2" xfId="47126"/>
    <cellStyle name="Note 6 3 2 2 3 3" xfId="47127"/>
    <cellStyle name="Note 6 3 2 2 4" xfId="47128"/>
    <cellStyle name="Note 6 3 2 2 4 2" xfId="47129"/>
    <cellStyle name="Note 6 3 2 2 5" xfId="47130"/>
    <cellStyle name="Note 6 3 2 3" xfId="47131"/>
    <cellStyle name="Note 6 3 2 3 2" xfId="47132"/>
    <cellStyle name="Note 6 3 2 3 2 2" xfId="47133"/>
    <cellStyle name="Note 6 3 2 3 2 2 2" xfId="47134"/>
    <cellStyle name="Note 6 3 2 3 2 3" xfId="47135"/>
    <cellStyle name="Note 6 3 2 3 3" xfId="47136"/>
    <cellStyle name="Note 6 3 2 3 3 2" xfId="47137"/>
    <cellStyle name="Note 6 3 2 3 4" xfId="47138"/>
    <cellStyle name="Note 6 3 2 4" xfId="47139"/>
    <cellStyle name="Note 6 3 2 4 2" xfId="47140"/>
    <cellStyle name="Note 6 3 2 4 2 2" xfId="47141"/>
    <cellStyle name="Note 6 3 2 4 3" xfId="47142"/>
    <cellStyle name="Note 6 3 2 5" xfId="47143"/>
    <cellStyle name="Note 6 3 2 5 2" xfId="47144"/>
    <cellStyle name="Note 6 3 2 6" xfId="47145"/>
    <cellStyle name="Note 6 3 3" xfId="47146"/>
    <cellStyle name="Note 6 3 3 2" xfId="47147"/>
    <cellStyle name="Note 6 3 3 2 2" xfId="47148"/>
    <cellStyle name="Note 6 3 3 2 2 2" xfId="47149"/>
    <cellStyle name="Note 6 3 3 2 2 2 2" xfId="47150"/>
    <cellStyle name="Note 6 3 3 2 2 3" xfId="47151"/>
    <cellStyle name="Note 6 3 3 2 3" xfId="47152"/>
    <cellStyle name="Note 6 3 3 2 3 2" xfId="47153"/>
    <cellStyle name="Note 6 3 3 2 4" xfId="47154"/>
    <cellStyle name="Note 6 3 3 3" xfId="47155"/>
    <cellStyle name="Note 6 3 3 3 2" xfId="47156"/>
    <cellStyle name="Note 6 3 3 3 2 2" xfId="47157"/>
    <cellStyle name="Note 6 3 3 3 3" xfId="47158"/>
    <cellStyle name="Note 6 3 3 4" xfId="47159"/>
    <cellStyle name="Note 6 3 3 4 2" xfId="47160"/>
    <cellStyle name="Note 6 3 3 5" xfId="47161"/>
    <cellStyle name="Note 6 3 4" xfId="47162"/>
    <cellStyle name="Note 6 3 4 2" xfId="47163"/>
    <cellStyle name="Note 6 3 4 2 2" xfId="47164"/>
    <cellStyle name="Note 6 3 4 2 2 2" xfId="47165"/>
    <cellStyle name="Note 6 3 4 2 3" xfId="47166"/>
    <cellStyle name="Note 6 3 4 3" xfId="47167"/>
    <cellStyle name="Note 6 3 4 3 2" xfId="47168"/>
    <cellStyle name="Note 6 3 4 4" xfId="47169"/>
    <cellStyle name="Note 6 3 5" xfId="47170"/>
    <cellStyle name="Note 6 3 5 2" xfId="47171"/>
    <cellStyle name="Note 6 3 5 2 2" xfId="47172"/>
    <cellStyle name="Note 6 3 5 3" xfId="47173"/>
    <cellStyle name="Note 6 3 6" xfId="47174"/>
    <cellStyle name="Note 6 3 6 2" xfId="47175"/>
    <cellStyle name="Note 6 3 7" xfId="47176"/>
    <cellStyle name="Note 6 4" xfId="47177"/>
    <cellStyle name="Note 6 4 2" xfId="47178"/>
    <cellStyle name="Note 6 4 2 2" xfId="47179"/>
    <cellStyle name="Note 6 4 2 2 2" xfId="47180"/>
    <cellStyle name="Note 6 4 2 2 2 2" xfId="47181"/>
    <cellStyle name="Note 6 4 2 2 2 2 2" xfId="47182"/>
    <cellStyle name="Note 6 4 2 2 2 3" xfId="47183"/>
    <cellStyle name="Note 6 4 2 2 3" xfId="47184"/>
    <cellStyle name="Note 6 4 2 2 3 2" xfId="47185"/>
    <cellStyle name="Note 6 4 2 2 4" xfId="47186"/>
    <cellStyle name="Note 6 4 2 3" xfId="47187"/>
    <cellStyle name="Note 6 4 2 3 2" xfId="47188"/>
    <cellStyle name="Note 6 4 2 3 2 2" xfId="47189"/>
    <cellStyle name="Note 6 4 2 3 3" xfId="47190"/>
    <cellStyle name="Note 6 4 2 4" xfId="47191"/>
    <cellStyle name="Note 6 4 2 4 2" xfId="47192"/>
    <cellStyle name="Note 6 4 2 5" xfId="47193"/>
    <cellStyle name="Note 6 4 3" xfId="47194"/>
    <cellStyle name="Note 6 4 3 2" xfId="47195"/>
    <cellStyle name="Note 6 4 3 2 2" xfId="47196"/>
    <cellStyle name="Note 6 4 3 2 2 2" xfId="47197"/>
    <cellStyle name="Note 6 4 3 2 3" xfId="47198"/>
    <cellStyle name="Note 6 4 3 3" xfId="47199"/>
    <cellStyle name="Note 6 4 3 3 2" xfId="47200"/>
    <cellStyle name="Note 6 4 3 4" xfId="47201"/>
    <cellStyle name="Note 6 4 4" xfId="47202"/>
    <cellStyle name="Note 6 4 4 2" xfId="47203"/>
    <cellStyle name="Note 6 4 4 2 2" xfId="47204"/>
    <cellStyle name="Note 6 4 4 3" xfId="47205"/>
    <cellStyle name="Note 6 4 5" xfId="47206"/>
    <cellStyle name="Note 6 4 5 2" xfId="47207"/>
    <cellStyle name="Note 6 4 6" xfId="47208"/>
    <cellStyle name="Note 6 5" xfId="47209"/>
    <cellStyle name="Note 6 5 2" xfId="47210"/>
    <cellStyle name="Note 6 5 2 2" xfId="47211"/>
    <cellStyle name="Note 6 5 2 2 2" xfId="47212"/>
    <cellStyle name="Note 6 5 2 2 2 2" xfId="47213"/>
    <cellStyle name="Note 6 5 2 2 3" xfId="47214"/>
    <cellStyle name="Note 6 5 2 3" xfId="47215"/>
    <cellStyle name="Note 6 5 2 3 2" xfId="47216"/>
    <cellStyle name="Note 6 5 2 4" xfId="47217"/>
    <cellStyle name="Note 6 5 3" xfId="47218"/>
    <cellStyle name="Note 6 5 3 2" xfId="47219"/>
    <cellStyle name="Note 6 5 3 2 2" xfId="47220"/>
    <cellStyle name="Note 6 5 3 3" xfId="47221"/>
    <cellStyle name="Note 6 5 4" xfId="47222"/>
    <cellStyle name="Note 6 5 4 2" xfId="47223"/>
    <cellStyle name="Note 6 5 5" xfId="47224"/>
    <cellStyle name="Note 6 6" xfId="47225"/>
    <cellStyle name="Note 6 6 2" xfId="47226"/>
    <cellStyle name="Note 6 6 2 2" xfId="47227"/>
    <cellStyle name="Note 6 6 2 2 2" xfId="47228"/>
    <cellStyle name="Note 6 6 2 3" xfId="47229"/>
    <cellStyle name="Note 6 6 3" xfId="47230"/>
    <cellStyle name="Note 6 6 3 2" xfId="47231"/>
    <cellStyle name="Note 6 6 4" xfId="47232"/>
    <cellStyle name="Note 6 7" xfId="47233"/>
    <cellStyle name="Note 6 7 2" xfId="47234"/>
    <cellStyle name="Note 6 7 2 2" xfId="47235"/>
    <cellStyle name="Note 6 7 3" xfId="47236"/>
    <cellStyle name="Note 6 8" xfId="47237"/>
    <cellStyle name="Note 6 8 2" xfId="47238"/>
    <cellStyle name="Note 6 9" xfId="47239"/>
    <cellStyle name="Note 7" xfId="47240"/>
    <cellStyle name="Note 7 2" xfId="47241"/>
    <cellStyle name="Note 7 2 2" xfId="47242"/>
    <cellStyle name="Note 7 2 2 2" xfId="47243"/>
    <cellStyle name="Note 7 2 2 2 2" xfId="47244"/>
    <cellStyle name="Note 7 2 2 2 2 2" xfId="47245"/>
    <cellStyle name="Note 7 2 2 2 2 2 2" xfId="47246"/>
    <cellStyle name="Note 7 2 2 2 2 2 2 2" xfId="47247"/>
    <cellStyle name="Note 7 2 2 2 2 2 3" xfId="47248"/>
    <cellStyle name="Note 7 2 2 2 2 3" xfId="47249"/>
    <cellStyle name="Note 7 2 2 2 2 3 2" xfId="47250"/>
    <cellStyle name="Note 7 2 2 2 2 4" xfId="47251"/>
    <cellStyle name="Note 7 2 2 2 3" xfId="47252"/>
    <cellStyle name="Note 7 2 2 2 3 2" xfId="47253"/>
    <cellStyle name="Note 7 2 2 2 3 2 2" xfId="47254"/>
    <cellStyle name="Note 7 2 2 2 3 3" xfId="47255"/>
    <cellStyle name="Note 7 2 2 2 4" xfId="47256"/>
    <cellStyle name="Note 7 2 2 2 4 2" xfId="47257"/>
    <cellStyle name="Note 7 2 2 2 5" xfId="47258"/>
    <cellStyle name="Note 7 2 2 3" xfId="47259"/>
    <cellStyle name="Note 7 2 2 3 2" xfId="47260"/>
    <cellStyle name="Note 7 2 2 3 2 2" xfId="47261"/>
    <cellStyle name="Note 7 2 2 3 2 2 2" xfId="47262"/>
    <cellStyle name="Note 7 2 2 3 2 3" xfId="47263"/>
    <cellStyle name="Note 7 2 2 3 3" xfId="47264"/>
    <cellStyle name="Note 7 2 2 3 3 2" xfId="47265"/>
    <cellStyle name="Note 7 2 2 3 4" xfId="47266"/>
    <cellStyle name="Note 7 2 2 4" xfId="47267"/>
    <cellStyle name="Note 7 2 2 4 2" xfId="47268"/>
    <cellStyle name="Note 7 2 2 4 2 2" xfId="47269"/>
    <cellStyle name="Note 7 2 2 4 3" xfId="47270"/>
    <cellStyle name="Note 7 2 2 5" xfId="47271"/>
    <cellStyle name="Note 7 2 2 5 2" xfId="47272"/>
    <cellStyle name="Note 7 2 2 6" xfId="47273"/>
    <cellStyle name="Note 7 2 3" xfId="47274"/>
    <cellStyle name="Note 7 2 3 2" xfId="47275"/>
    <cellStyle name="Note 7 2 3 2 2" xfId="47276"/>
    <cellStyle name="Note 7 2 3 2 2 2" xfId="47277"/>
    <cellStyle name="Note 7 2 3 2 2 2 2" xfId="47278"/>
    <cellStyle name="Note 7 2 3 2 2 3" xfId="47279"/>
    <cellStyle name="Note 7 2 3 2 3" xfId="47280"/>
    <cellStyle name="Note 7 2 3 2 3 2" xfId="47281"/>
    <cellStyle name="Note 7 2 3 2 4" xfId="47282"/>
    <cellStyle name="Note 7 2 3 3" xfId="47283"/>
    <cellStyle name="Note 7 2 3 3 2" xfId="47284"/>
    <cellStyle name="Note 7 2 3 3 2 2" xfId="47285"/>
    <cellStyle name="Note 7 2 3 3 3" xfId="47286"/>
    <cellStyle name="Note 7 2 3 4" xfId="47287"/>
    <cellStyle name="Note 7 2 3 4 2" xfId="47288"/>
    <cellStyle name="Note 7 2 3 5" xfId="47289"/>
    <cellStyle name="Note 7 2 4" xfId="47290"/>
    <cellStyle name="Note 7 2 4 2" xfId="47291"/>
    <cellStyle name="Note 7 2 4 2 2" xfId="47292"/>
    <cellStyle name="Note 7 2 4 2 2 2" xfId="47293"/>
    <cellStyle name="Note 7 2 4 2 3" xfId="47294"/>
    <cellStyle name="Note 7 2 4 3" xfId="47295"/>
    <cellStyle name="Note 7 2 4 3 2" xfId="47296"/>
    <cellStyle name="Note 7 2 4 4" xfId="47297"/>
    <cellStyle name="Note 7 2 5" xfId="47298"/>
    <cellStyle name="Note 7 2 5 2" xfId="47299"/>
    <cellStyle name="Note 7 2 5 2 2" xfId="47300"/>
    <cellStyle name="Note 7 2 5 3" xfId="47301"/>
    <cellStyle name="Note 7 2 6" xfId="47302"/>
    <cellStyle name="Note 7 2 6 2" xfId="47303"/>
    <cellStyle name="Note 7 2 7" xfId="47304"/>
    <cellStyle name="Note 7 3" xfId="47305"/>
    <cellStyle name="Note 7 3 2" xfId="47306"/>
    <cellStyle name="Note 7 3 2 2" xfId="47307"/>
    <cellStyle name="Note 7 3 2 2 2" xfId="47308"/>
    <cellStyle name="Note 7 3 2 2 2 2" xfId="47309"/>
    <cellStyle name="Note 7 3 2 2 2 2 2" xfId="47310"/>
    <cellStyle name="Note 7 3 2 2 2 3" xfId="47311"/>
    <cellStyle name="Note 7 3 2 2 3" xfId="47312"/>
    <cellStyle name="Note 7 3 2 2 3 2" xfId="47313"/>
    <cellStyle name="Note 7 3 2 2 4" xfId="47314"/>
    <cellStyle name="Note 7 3 2 3" xfId="47315"/>
    <cellStyle name="Note 7 3 2 3 2" xfId="47316"/>
    <cellStyle name="Note 7 3 2 3 2 2" xfId="47317"/>
    <cellStyle name="Note 7 3 2 3 3" xfId="47318"/>
    <cellStyle name="Note 7 3 2 4" xfId="47319"/>
    <cellStyle name="Note 7 3 2 4 2" xfId="47320"/>
    <cellStyle name="Note 7 3 2 5" xfId="47321"/>
    <cellStyle name="Note 7 3 3" xfId="47322"/>
    <cellStyle name="Note 7 3 3 2" xfId="47323"/>
    <cellStyle name="Note 7 3 3 2 2" xfId="47324"/>
    <cellStyle name="Note 7 3 3 2 2 2" xfId="47325"/>
    <cellStyle name="Note 7 3 3 2 3" xfId="47326"/>
    <cellStyle name="Note 7 3 3 3" xfId="47327"/>
    <cellStyle name="Note 7 3 3 3 2" xfId="47328"/>
    <cellStyle name="Note 7 3 3 4" xfId="47329"/>
    <cellStyle name="Note 7 3 4" xfId="47330"/>
    <cellStyle name="Note 7 3 4 2" xfId="47331"/>
    <cellStyle name="Note 7 3 4 2 2" xfId="47332"/>
    <cellStyle name="Note 7 3 4 3" xfId="47333"/>
    <cellStyle name="Note 7 3 5" xfId="47334"/>
    <cellStyle name="Note 7 3 5 2" xfId="47335"/>
    <cellStyle name="Note 7 3 6" xfId="47336"/>
    <cellStyle name="Note 7 4" xfId="47337"/>
    <cellStyle name="Note 7 4 2" xfId="47338"/>
    <cellStyle name="Note 7 4 2 2" xfId="47339"/>
    <cellStyle name="Note 7 4 2 2 2" xfId="47340"/>
    <cellStyle name="Note 7 4 2 2 2 2" xfId="47341"/>
    <cellStyle name="Note 7 4 2 2 3" xfId="47342"/>
    <cellStyle name="Note 7 4 2 3" xfId="47343"/>
    <cellStyle name="Note 7 4 2 3 2" xfId="47344"/>
    <cellStyle name="Note 7 4 2 4" xfId="47345"/>
    <cellStyle name="Note 7 4 3" xfId="47346"/>
    <cellStyle name="Note 7 4 3 2" xfId="47347"/>
    <cellStyle name="Note 7 4 3 2 2" xfId="47348"/>
    <cellStyle name="Note 7 4 3 3" xfId="47349"/>
    <cellStyle name="Note 7 4 4" xfId="47350"/>
    <cellStyle name="Note 7 4 4 2" xfId="47351"/>
    <cellStyle name="Note 7 4 5" xfId="47352"/>
    <cellStyle name="Note 7 5" xfId="47353"/>
    <cellStyle name="Note 7 5 2" xfId="47354"/>
    <cellStyle name="Note 7 5 2 2" xfId="47355"/>
    <cellStyle name="Note 7 5 2 2 2" xfId="47356"/>
    <cellStyle name="Note 7 5 2 3" xfId="47357"/>
    <cellStyle name="Note 7 5 3" xfId="47358"/>
    <cellStyle name="Note 7 5 3 2" xfId="47359"/>
    <cellStyle name="Note 7 5 4" xfId="47360"/>
    <cellStyle name="Note 7 6" xfId="47361"/>
    <cellStyle name="Note 7 6 2" xfId="47362"/>
    <cellStyle name="Note 7 6 2 2" xfId="47363"/>
    <cellStyle name="Note 7 6 3" xfId="47364"/>
    <cellStyle name="Note 7 7" xfId="47365"/>
    <cellStyle name="Note 7 7 2" xfId="47366"/>
    <cellStyle name="Note 7 8" xfId="47367"/>
    <cellStyle name="Note 8" xfId="47368"/>
    <cellStyle name="Note 8 2" xfId="47369"/>
    <cellStyle name="Note 8 2 2" xfId="47370"/>
    <cellStyle name="Note 8 2 2 2" xfId="47371"/>
    <cellStyle name="Note 8 2 2 2 2" xfId="47372"/>
    <cellStyle name="Note 8 2 2 2 2 2" xfId="47373"/>
    <cellStyle name="Note 8 2 2 2 2 2 2" xfId="47374"/>
    <cellStyle name="Note 8 2 2 2 2 2 2 2" xfId="47375"/>
    <cellStyle name="Note 8 2 2 2 2 2 3" xfId="47376"/>
    <cellStyle name="Note 8 2 2 2 2 3" xfId="47377"/>
    <cellStyle name="Note 8 2 2 2 2 3 2" xfId="47378"/>
    <cellStyle name="Note 8 2 2 2 2 4" xfId="47379"/>
    <cellStyle name="Note 8 2 2 2 3" xfId="47380"/>
    <cellStyle name="Note 8 2 2 2 3 2" xfId="47381"/>
    <cellStyle name="Note 8 2 2 2 3 2 2" xfId="47382"/>
    <cellStyle name="Note 8 2 2 2 3 3" xfId="47383"/>
    <cellStyle name="Note 8 2 2 2 4" xfId="47384"/>
    <cellStyle name="Note 8 2 2 2 4 2" xfId="47385"/>
    <cellStyle name="Note 8 2 2 2 5" xfId="47386"/>
    <cellStyle name="Note 8 2 2 3" xfId="47387"/>
    <cellStyle name="Note 8 2 2 3 2" xfId="47388"/>
    <cellStyle name="Note 8 2 2 3 2 2" xfId="47389"/>
    <cellStyle name="Note 8 2 2 3 2 2 2" xfId="47390"/>
    <cellStyle name="Note 8 2 2 3 2 3" xfId="47391"/>
    <cellStyle name="Note 8 2 2 3 3" xfId="47392"/>
    <cellStyle name="Note 8 2 2 3 3 2" xfId="47393"/>
    <cellStyle name="Note 8 2 2 3 4" xfId="47394"/>
    <cellStyle name="Note 8 2 2 4" xfId="47395"/>
    <cellStyle name="Note 8 2 2 4 2" xfId="47396"/>
    <cellStyle name="Note 8 2 2 4 2 2" xfId="47397"/>
    <cellStyle name="Note 8 2 2 4 3" xfId="47398"/>
    <cellStyle name="Note 8 2 2 5" xfId="47399"/>
    <cellStyle name="Note 8 2 2 5 2" xfId="47400"/>
    <cellStyle name="Note 8 2 2 6" xfId="47401"/>
    <cellStyle name="Note 8 2 3" xfId="47402"/>
    <cellStyle name="Note 8 2 3 2" xfId="47403"/>
    <cellStyle name="Note 8 2 3 2 2" xfId="47404"/>
    <cellStyle name="Note 8 2 3 2 2 2" xfId="47405"/>
    <cellStyle name="Note 8 2 3 2 2 2 2" xfId="47406"/>
    <cellStyle name="Note 8 2 3 2 2 3" xfId="47407"/>
    <cellStyle name="Note 8 2 3 2 3" xfId="47408"/>
    <cellStyle name="Note 8 2 3 2 3 2" xfId="47409"/>
    <cellStyle name="Note 8 2 3 2 4" xfId="47410"/>
    <cellStyle name="Note 8 2 3 3" xfId="47411"/>
    <cellStyle name="Note 8 2 3 3 2" xfId="47412"/>
    <cellStyle name="Note 8 2 3 3 2 2" xfId="47413"/>
    <cellStyle name="Note 8 2 3 3 3" xfId="47414"/>
    <cellStyle name="Note 8 2 3 4" xfId="47415"/>
    <cellStyle name="Note 8 2 3 4 2" xfId="47416"/>
    <cellStyle name="Note 8 2 3 5" xfId="47417"/>
    <cellStyle name="Note 8 2 4" xfId="47418"/>
    <cellStyle name="Note 8 2 4 2" xfId="47419"/>
    <cellStyle name="Note 8 2 4 2 2" xfId="47420"/>
    <cellStyle name="Note 8 2 4 2 2 2" xfId="47421"/>
    <cellStyle name="Note 8 2 4 2 3" xfId="47422"/>
    <cellStyle name="Note 8 2 4 3" xfId="47423"/>
    <cellStyle name="Note 8 2 4 3 2" xfId="47424"/>
    <cellStyle name="Note 8 2 4 4" xfId="47425"/>
    <cellStyle name="Note 8 2 5" xfId="47426"/>
    <cellStyle name="Note 8 2 5 2" xfId="47427"/>
    <cellStyle name="Note 8 2 5 2 2" xfId="47428"/>
    <cellStyle name="Note 8 2 5 3" xfId="47429"/>
    <cellStyle name="Note 8 2 6" xfId="47430"/>
    <cellStyle name="Note 8 2 6 2" xfId="47431"/>
    <cellStyle name="Note 8 2 7" xfId="47432"/>
    <cellStyle name="Note 8 3" xfId="47433"/>
    <cellStyle name="Note 8 3 2" xfId="47434"/>
    <cellStyle name="Note 8 3 2 2" xfId="47435"/>
    <cellStyle name="Note 8 3 2 2 2" xfId="47436"/>
    <cellStyle name="Note 8 3 2 2 2 2" xfId="47437"/>
    <cellStyle name="Note 8 3 2 2 2 2 2" xfId="47438"/>
    <cellStyle name="Note 8 3 2 2 2 3" xfId="47439"/>
    <cellStyle name="Note 8 3 2 2 3" xfId="47440"/>
    <cellStyle name="Note 8 3 2 2 3 2" xfId="47441"/>
    <cellStyle name="Note 8 3 2 2 4" xfId="47442"/>
    <cellStyle name="Note 8 3 2 3" xfId="47443"/>
    <cellStyle name="Note 8 3 2 3 2" xfId="47444"/>
    <cellStyle name="Note 8 3 2 3 2 2" xfId="47445"/>
    <cellStyle name="Note 8 3 2 3 3" xfId="47446"/>
    <cellStyle name="Note 8 3 2 4" xfId="47447"/>
    <cellStyle name="Note 8 3 2 4 2" xfId="47448"/>
    <cellStyle name="Note 8 3 2 5" xfId="47449"/>
    <cellStyle name="Note 8 3 3" xfId="47450"/>
    <cellStyle name="Note 8 3 3 2" xfId="47451"/>
    <cellStyle name="Note 8 3 3 2 2" xfId="47452"/>
    <cellStyle name="Note 8 3 3 2 2 2" xfId="47453"/>
    <cellStyle name="Note 8 3 3 2 3" xfId="47454"/>
    <cellStyle name="Note 8 3 3 3" xfId="47455"/>
    <cellStyle name="Note 8 3 3 3 2" xfId="47456"/>
    <cellStyle name="Note 8 3 3 4" xfId="47457"/>
    <cellStyle name="Note 8 3 4" xfId="47458"/>
    <cellStyle name="Note 8 3 4 2" xfId="47459"/>
    <cellStyle name="Note 8 3 4 2 2" xfId="47460"/>
    <cellStyle name="Note 8 3 4 3" xfId="47461"/>
    <cellStyle name="Note 8 3 5" xfId="47462"/>
    <cellStyle name="Note 8 3 5 2" xfId="47463"/>
    <cellStyle name="Note 8 3 6" xfId="47464"/>
    <cellStyle name="Note 8 4" xfId="47465"/>
    <cellStyle name="Note 8 4 2" xfId="47466"/>
    <cellStyle name="Note 8 4 2 2" xfId="47467"/>
    <cellStyle name="Note 8 4 2 2 2" xfId="47468"/>
    <cellStyle name="Note 8 4 2 2 2 2" xfId="47469"/>
    <cellStyle name="Note 8 4 2 2 3" xfId="47470"/>
    <cellStyle name="Note 8 4 2 3" xfId="47471"/>
    <cellStyle name="Note 8 4 2 3 2" xfId="47472"/>
    <cellStyle name="Note 8 4 2 4" xfId="47473"/>
    <cellStyle name="Note 8 4 3" xfId="47474"/>
    <cellStyle name="Note 8 4 3 2" xfId="47475"/>
    <cellStyle name="Note 8 4 3 2 2" xfId="47476"/>
    <cellStyle name="Note 8 4 3 3" xfId="47477"/>
    <cellStyle name="Note 8 4 4" xfId="47478"/>
    <cellStyle name="Note 8 4 4 2" xfId="47479"/>
    <cellStyle name="Note 8 4 5" xfId="47480"/>
    <cellStyle name="Note 8 5" xfId="47481"/>
    <cellStyle name="Note 8 5 2" xfId="47482"/>
    <cellStyle name="Note 8 5 2 2" xfId="47483"/>
    <cellStyle name="Note 8 5 2 2 2" xfId="47484"/>
    <cellStyle name="Note 8 5 2 3" xfId="47485"/>
    <cellStyle name="Note 8 5 3" xfId="47486"/>
    <cellStyle name="Note 8 5 3 2" xfId="47487"/>
    <cellStyle name="Note 8 5 4" xfId="47488"/>
    <cellStyle name="Note 8 6" xfId="47489"/>
    <cellStyle name="Note 8 6 2" xfId="47490"/>
    <cellStyle name="Note 8 6 2 2" xfId="47491"/>
    <cellStyle name="Note 8 6 3" xfId="47492"/>
    <cellStyle name="Note 8 7" xfId="47493"/>
    <cellStyle name="Note 8 7 2" xfId="47494"/>
    <cellStyle name="Note 8 8" xfId="47495"/>
    <cellStyle name="Note 9" xfId="47496"/>
    <cellStyle name="Note 9 2" xfId="47497"/>
    <cellStyle name="Note 9 2 2" xfId="47498"/>
    <cellStyle name="Note 9 2 2 2" xfId="47499"/>
    <cellStyle name="Note 9 2 2 2 2" xfId="47500"/>
    <cellStyle name="Note 9 2 2 2 2 2" xfId="47501"/>
    <cellStyle name="Note 9 2 2 2 2 2 2" xfId="47502"/>
    <cellStyle name="Note 9 2 2 2 2 2 2 2" xfId="47503"/>
    <cellStyle name="Note 9 2 2 2 2 2 3" xfId="47504"/>
    <cellStyle name="Note 9 2 2 2 2 3" xfId="47505"/>
    <cellStyle name="Note 9 2 2 2 2 3 2" xfId="47506"/>
    <cellStyle name="Note 9 2 2 2 2 4" xfId="47507"/>
    <cellStyle name="Note 9 2 2 2 3" xfId="47508"/>
    <cellStyle name="Note 9 2 2 2 3 2" xfId="47509"/>
    <cellStyle name="Note 9 2 2 2 3 2 2" xfId="47510"/>
    <cellStyle name="Note 9 2 2 2 3 3" xfId="47511"/>
    <cellStyle name="Note 9 2 2 2 4" xfId="47512"/>
    <cellStyle name="Note 9 2 2 2 4 2" xfId="47513"/>
    <cellStyle name="Note 9 2 2 2 5" xfId="47514"/>
    <cellStyle name="Note 9 2 2 3" xfId="47515"/>
    <cellStyle name="Note 9 2 2 3 2" xfId="47516"/>
    <cellStyle name="Note 9 2 2 3 2 2" xfId="47517"/>
    <cellStyle name="Note 9 2 2 3 2 2 2" xfId="47518"/>
    <cellStyle name="Note 9 2 2 3 2 3" xfId="47519"/>
    <cellStyle name="Note 9 2 2 3 3" xfId="47520"/>
    <cellStyle name="Note 9 2 2 3 3 2" xfId="47521"/>
    <cellStyle name="Note 9 2 2 3 4" xfId="47522"/>
    <cellStyle name="Note 9 2 2 4" xfId="47523"/>
    <cellStyle name="Note 9 2 2 4 2" xfId="47524"/>
    <cellStyle name="Note 9 2 2 4 2 2" xfId="47525"/>
    <cellStyle name="Note 9 2 2 4 3" xfId="47526"/>
    <cellStyle name="Note 9 2 2 5" xfId="47527"/>
    <cellStyle name="Note 9 2 2 5 2" xfId="47528"/>
    <cellStyle name="Note 9 2 2 6" xfId="47529"/>
    <cellStyle name="Note 9 2 3" xfId="47530"/>
    <cellStyle name="Note 9 2 3 2" xfId="47531"/>
    <cellStyle name="Note 9 2 3 2 2" xfId="47532"/>
    <cellStyle name="Note 9 2 3 2 2 2" xfId="47533"/>
    <cellStyle name="Note 9 2 3 2 2 2 2" xfId="47534"/>
    <cellStyle name="Note 9 2 3 2 2 3" xfId="47535"/>
    <cellStyle name="Note 9 2 3 2 3" xfId="47536"/>
    <cellStyle name="Note 9 2 3 2 3 2" xfId="47537"/>
    <cellStyle name="Note 9 2 3 2 4" xfId="47538"/>
    <cellStyle name="Note 9 2 3 3" xfId="47539"/>
    <cellStyle name="Note 9 2 3 3 2" xfId="47540"/>
    <cellStyle name="Note 9 2 3 3 2 2" xfId="47541"/>
    <cellStyle name="Note 9 2 3 3 3" xfId="47542"/>
    <cellStyle name="Note 9 2 3 4" xfId="47543"/>
    <cellStyle name="Note 9 2 3 4 2" xfId="47544"/>
    <cellStyle name="Note 9 2 3 5" xfId="47545"/>
    <cellStyle name="Note 9 2 4" xfId="47546"/>
    <cellStyle name="Note 9 2 4 2" xfId="47547"/>
    <cellStyle name="Note 9 2 4 2 2" xfId="47548"/>
    <cellStyle name="Note 9 2 4 2 2 2" xfId="47549"/>
    <cellStyle name="Note 9 2 4 2 3" xfId="47550"/>
    <cellStyle name="Note 9 2 4 3" xfId="47551"/>
    <cellStyle name="Note 9 2 4 3 2" xfId="47552"/>
    <cellStyle name="Note 9 2 4 4" xfId="47553"/>
    <cellStyle name="Note 9 2 5" xfId="47554"/>
    <cellStyle name="Note 9 2 5 2" xfId="47555"/>
    <cellStyle name="Note 9 2 5 2 2" xfId="47556"/>
    <cellStyle name="Note 9 2 5 3" xfId="47557"/>
    <cellStyle name="Note 9 2 6" xfId="47558"/>
    <cellStyle name="Note 9 2 6 2" xfId="47559"/>
    <cellStyle name="Note 9 2 7" xfId="47560"/>
    <cellStyle name="Note 9 3" xfId="47561"/>
    <cellStyle name="Note 9 3 2" xfId="47562"/>
    <cellStyle name="Note 9 3 2 2" xfId="47563"/>
    <cellStyle name="Note 9 3 2 2 2" xfId="47564"/>
    <cellStyle name="Note 9 3 2 2 2 2" xfId="47565"/>
    <cellStyle name="Note 9 3 2 2 2 2 2" xfId="47566"/>
    <cellStyle name="Note 9 3 2 2 2 3" xfId="47567"/>
    <cellStyle name="Note 9 3 2 2 3" xfId="47568"/>
    <cellStyle name="Note 9 3 2 2 3 2" xfId="47569"/>
    <cellStyle name="Note 9 3 2 2 4" xfId="47570"/>
    <cellStyle name="Note 9 3 2 3" xfId="47571"/>
    <cellStyle name="Note 9 3 2 3 2" xfId="47572"/>
    <cellStyle name="Note 9 3 2 3 2 2" xfId="47573"/>
    <cellStyle name="Note 9 3 2 3 3" xfId="47574"/>
    <cellStyle name="Note 9 3 2 4" xfId="47575"/>
    <cellStyle name="Note 9 3 2 4 2" xfId="47576"/>
    <cellStyle name="Note 9 3 2 5" xfId="47577"/>
    <cellStyle name="Note 9 3 3" xfId="47578"/>
    <cellStyle name="Note 9 3 3 2" xfId="47579"/>
    <cellStyle name="Note 9 3 3 2 2" xfId="47580"/>
    <cellStyle name="Note 9 3 3 2 2 2" xfId="47581"/>
    <cellStyle name="Note 9 3 3 2 3" xfId="47582"/>
    <cellStyle name="Note 9 3 3 3" xfId="47583"/>
    <cellStyle name="Note 9 3 3 3 2" xfId="47584"/>
    <cellStyle name="Note 9 3 3 4" xfId="47585"/>
    <cellStyle name="Note 9 3 4" xfId="47586"/>
    <cellStyle name="Note 9 3 4 2" xfId="47587"/>
    <cellStyle name="Note 9 3 4 2 2" xfId="47588"/>
    <cellStyle name="Note 9 3 4 3" xfId="47589"/>
    <cellStyle name="Note 9 3 5" xfId="47590"/>
    <cellStyle name="Note 9 3 5 2" xfId="47591"/>
    <cellStyle name="Note 9 3 6" xfId="47592"/>
    <cellStyle name="Note 9 4" xfId="47593"/>
    <cellStyle name="Note 9 4 2" xfId="47594"/>
    <cellStyle name="Note 9 4 2 2" xfId="47595"/>
    <cellStyle name="Note 9 4 2 2 2" xfId="47596"/>
    <cellStyle name="Note 9 4 2 2 2 2" xfId="47597"/>
    <cellStyle name="Note 9 4 2 2 3" xfId="47598"/>
    <cellStyle name="Note 9 4 2 3" xfId="47599"/>
    <cellStyle name="Note 9 4 2 3 2" xfId="47600"/>
    <cellStyle name="Note 9 4 2 4" xfId="47601"/>
    <cellStyle name="Note 9 4 3" xfId="47602"/>
    <cellStyle name="Note 9 4 3 2" xfId="47603"/>
    <cellStyle name="Note 9 4 3 2 2" xfId="47604"/>
    <cellStyle name="Note 9 4 3 3" xfId="47605"/>
    <cellStyle name="Note 9 4 4" xfId="47606"/>
    <cellStyle name="Note 9 4 4 2" xfId="47607"/>
    <cellStyle name="Note 9 4 5" xfId="47608"/>
    <cellStyle name="Note 9 5" xfId="47609"/>
    <cellStyle name="Note 9 5 2" xfId="47610"/>
    <cellStyle name="Note 9 5 2 2" xfId="47611"/>
    <cellStyle name="Note 9 5 2 2 2" xfId="47612"/>
    <cellStyle name="Note 9 5 2 3" xfId="47613"/>
    <cellStyle name="Note 9 5 3" xfId="47614"/>
    <cellStyle name="Note 9 5 3 2" xfId="47615"/>
    <cellStyle name="Note 9 5 4" xfId="47616"/>
    <cellStyle name="Note 9 6" xfId="47617"/>
    <cellStyle name="Note 9 6 2" xfId="47618"/>
    <cellStyle name="Note 9 6 2 2" xfId="47619"/>
    <cellStyle name="Note 9 6 3" xfId="47620"/>
    <cellStyle name="Note 9 7" xfId="47621"/>
    <cellStyle name="Note 9 7 2" xfId="47622"/>
    <cellStyle name="Note 9 8" xfId="47623"/>
    <cellStyle name="Output 2" xfId="47931"/>
    <cellStyle name="Percent" xfId="1" builtinId="5"/>
    <cellStyle name="Percent 10" xfId="47624"/>
    <cellStyle name="Percent 11" xfId="47625"/>
    <cellStyle name="Percent 12" xfId="47626"/>
    <cellStyle name="Percent 13" xfId="47627"/>
    <cellStyle name="Percent 14" xfId="47901"/>
    <cellStyle name="Percent 2" xfId="3"/>
    <cellStyle name="Percent 2 2" xfId="47628"/>
    <cellStyle name="Percent 3" xfId="47629"/>
    <cellStyle name="Percent 3 2" xfId="47932"/>
    <cellStyle name="Percent 4" xfId="47630"/>
    <cellStyle name="Percent 4 2" xfId="47631"/>
    <cellStyle name="Percent 4 2 2" xfId="47632"/>
    <cellStyle name="Percent 4 2 2 2" xfId="47633"/>
    <cellStyle name="Percent 4 2 2 2 2" xfId="47634"/>
    <cellStyle name="Percent 4 2 2 2 2 2" xfId="47635"/>
    <cellStyle name="Percent 4 2 2 2 2 2 2" xfId="47636"/>
    <cellStyle name="Percent 4 2 2 2 2 2 2 2" xfId="47637"/>
    <cellStyle name="Percent 4 2 2 2 2 2 2 2 2" xfId="47638"/>
    <cellStyle name="Percent 4 2 2 2 2 2 2 3" xfId="47639"/>
    <cellStyle name="Percent 4 2 2 2 2 2 3" xfId="47640"/>
    <cellStyle name="Percent 4 2 2 2 2 2 3 2" xfId="47641"/>
    <cellStyle name="Percent 4 2 2 2 2 2 4" xfId="47642"/>
    <cellStyle name="Percent 4 2 2 2 2 3" xfId="47643"/>
    <cellStyle name="Percent 4 2 2 2 2 3 2" xfId="47644"/>
    <cellStyle name="Percent 4 2 2 2 2 3 2 2" xfId="47645"/>
    <cellStyle name="Percent 4 2 2 2 2 3 3" xfId="47646"/>
    <cellStyle name="Percent 4 2 2 2 2 4" xfId="47647"/>
    <cellStyle name="Percent 4 2 2 2 2 4 2" xfId="47648"/>
    <cellStyle name="Percent 4 2 2 2 2 5" xfId="47649"/>
    <cellStyle name="Percent 4 2 2 2 3" xfId="47650"/>
    <cellStyle name="Percent 4 2 2 2 3 2" xfId="47651"/>
    <cellStyle name="Percent 4 2 2 2 3 2 2" xfId="47652"/>
    <cellStyle name="Percent 4 2 2 2 3 2 2 2" xfId="47653"/>
    <cellStyle name="Percent 4 2 2 2 3 2 3" xfId="47654"/>
    <cellStyle name="Percent 4 2 2 2 3 3" xfId="47655"/>
    <cellStyle name="Percent 4 2 2 2 3 3 2" xfId="47656"/>
    <cellStyle name="Percent 4 2 2 2 3 4" xfId="47657"/>
    <cellStyle name="Percent 4 2 2 2 4" xfId="47658"/>
    <cellStyle name="Percent 4 2 2 2 4 2" xfId="47659"/>
    <cellStyle name="Percent 4 2 2 2 4 2 2" xfId="47660"/>
    <cellStyle name="Percent 4 2 2 2 4 3" xfId="47661"/>
    <cellStyle name="Percent 4 2 2 2 5" xfId="47662"/>
    <cellStyle name="Percent 4 2 2 2 5 2" xfId="47663"/>
    <cellStyle name="Percent 4 2 2 2 6" xfId="47664"/>
    <cellStyle name="Percent 4 2 2 3" xfId="47665"/>
    <cellStyle name="Percent 4 2 2 3 2" xfId="47666"/>
    <cellStyle name="Percent 4 2 2 3 2 2" xfId="47667"/>
    <cellStyle name="Percent 4 2 2 3 2 2 2" xfId="47668"/>
    <cellStyle name="Percent 4 2 2 3 2 2 2 2" xfId="47669"/>
    <cellStyle name="Percent 4 2 2 3 2 2 3" xfId="47670"/>
    <cellStyle name="Percent 4 2 2 3 2 3" xfId="47671"/>
    <cellStyle name="Percent 4 2 2 3 2 3 2" xfId="47672"/>
    <cellStyle name="Percent 4 2 2 3 2 4" xfId="47673"/>
    <cellStyle name="Percent 4 2 2 3 3" xfId="47674"/>
    <cellStyle name="Percent 4 2 2 3 3 2" xfId="47675"/>
    <cellStyle name="Percent 4 2 2 3 3 2 2" xfId="47676"/>
    <cellStyle name="Percent 4 2 2 3 3 3" xfId="47677"/>
    <cellStyle name="Percent 4 2 2 3 4" xfId="47678"/>
    <cellStyle name="Percent 4 2 2 3 4 2" xfId="47679"/>
    <cellStyle name="Percent 4 2 2 3 5" xfId="47680"/>
    <cellStyle name="Percent 4 2 2 4" xfId="47681"/>
    <cellStyle name="Percent 4 2 2 4 2" xfId="47682"/>
    <cellStyle name="Percent 4 2 2 4 2 2" xfId="47683"/>
    <cellStyle name="Percent 4 2 2 4 2 2 2" xfId="47684"/>
    <cellStyle name="Percent 4 2 2 4 2 3" xfId="47685"/>
    <cellStyle name="Percent 4 2 2 4 3" xfId="47686"/>
    <cellStyle name="Percent 4 2 2 4 3 2" xfId="47687"/>
    <cellStyle name="Percent 4 2 2 4 4" xfId="47688"/>
    <cellStyle name="Percent 4 2 2 5" xfId="47689"/>
    <cellStyle name="Percent 4 2 2 5 2" xfId="47690"/>
    <cellStyle name="Percent 4 2 2 5 2 2" xfId="47691"/>
    <cellStyle name="Percent 4 2 2 5 3" xfId="47692"/>
    <cellStyle name="Percent 4 2 2 6" xfId="47693"/>
    <cellStyle name="Percent 4 2 2 6 2" xfId="47694"/>
    <cellStyle name="Percent 4 2 2 7" xfId="47695"/>
    <cellStyle name="Percent 4 2 3" xfId="47696"/>
    <cellStyle name="Percent 4 2 3 2" xfId="47697"/>
    <cellStyle name="Percent 4 2 3 2 2" xfId="47698"/>
    <cellStyle name="Percent 4 2 3 2 2 2" xfId="47699"/>
    <cellStyle name="Percent 4 2 3 2 2 2 2" xfId="47700"/>
    <cellStyle name="Percent 4 2 3 2 2 2 2 2" xfId="47701"/>
    <cellStyle name="Percent 4 2 3 2 2 2 3" xfId="47702"/>
    <cellStyle name="Percent 4 2 3 2 2 3" xfId="47703"/>
    <cellStyle name="Percent 4 2 3 2 2 3 2" xfId="47704"/>
    <cellStyle name="Percent 4 2 3 2 2 4" xfId="47705"/>
    <cellStyle name="Percent 4 2 3 2 3" xfId="47706"/>
    <cellStyle name="Percent 4 2 3 2 3 2" xfId="47707"/>
    <cellStyle name="Percent 4 2 3 2 3 2 2" xfId="47708"/>
    <cellStyle name="Percent 4 2 3 2 3 3" xfId="47709"/>
    <cellStyle name="Percent 4 2 3 2 4" xfId="47710"/>
    <cellStyle name="Percent 4 2 3 2 4 2" xfId="47711"/>
    <cellStyle name="Percent 4 2 3 2 5" xfId="47712"/>
    <cellStyle name="Percent 4 2 3 3" xfId="47713"/>
    <cellStyle name="Percent 4 2 3 3 2" xfId="47714"/>
    <cellStyle name="Percent 4 2 3 3 2 2" xfId="47715"/>
    <cellStyle name="Percent 4 2 3 3 2 2 2" xfId="47716"/>
    <cellStyle name="Percent 4 2 3 3 2 3" xfId="47717"/>
    <cellStyle name="Percent 4 2 3 3 3" xfId="47718"/>
    <cellStyle name="Percent 4 2 3 3 3 2" xfId="47719"/>
    <cellStyle name="Percent 4 2 3 3 4" xfId="47720"/>
    <cellStyle name="Percent 4 2 3 4" xfId="47721"/>
    <cellStyle name="Percent 4 2 3 4 2" xfId="47722"/>
    <cellStyle name="Percent 4 2 3 4 2 2" xfId="47723"/>
    <cellStyle name="Percent 4 2 3 4 3" xfId="47724"/>
    <cellStyle name="Percent 4 2 3 5" xfId="47725"/>
    <cellStyle name="Percent 4 2 3 5 2" xfId="47726"/>
    <cellStyle name="Percent 4 2 3 6" xfId="47727"/>
    <cellStyle name="Percent 4 2 4" xfId="47728"/>
    <cellStyle name="Percent 4 2 4 2" xfId="47729"/>
    <cellStyle name="Percent 4 2 4 2 2" xfId="47730"/>
    <cellStyle name="Percent 4 2 4 2 2 2" xfId="47731"/>
    <cellStyle name="Percent 4 2 4 2 2 2 2" xfId="47732"/>
    <cellStyle name="Percent 4 2 4 2 2 3" xfId="47733"/>
    <cellStyle name="Percent 4 2 4 2 3" xfId="47734"/>
    <cellStyle name="Percent 4 2 4 2 3 2" xfId="47735"/>
    <cellStyle name="Percent 4 2 4 2 4" xfId="47736"/>
    <cellStyle name="Percent 4 2 4 3" xfId="47737"/>
    <cellStyle name="Percent 4 2 4 3 2" xfId="47738"/>
    <cellStyle name="Percent 4 2 4 3 2 2" xfId="47739"/>
    <cellStyle name="Percent 4 2 4 3 3" xfId="47740"/>
    <cellStyle name="Percent 4 2 4 4" xfId="47741"/>
    <cellStyle name="Percent 4 2 4 4 2" xfId="47742"/>
    <cellStyle name="Percent 4 2 4 5" xfId="47743"/>
    <cellStyle name="Percent 4 2 5" xfId="47744"/>
    <cellStyle name="Percent 4 2 5 2" xfId="47745"/>
    <cellStyle name="Percent 4 2 5 2 2" xfId="47746"/>
    <cellStyle name="Percent 4 2 5 2 2 2" xfId="47747"/>
    <cellStyle name="Percent 4 2 5 2 3" xfId="47748"/>
    <cellStyle name="Percent 4 2 5 3" xfId="47749"/>
    <cellStyle name="Percent 4 2 5 3 2" xfId="47750"/>
    <cellStyle name="Percent 4 2 5 4" xfId="47751"/>
    <cellStyle name="Percent 4 2 6" xfId="47752"/>
    <cellStyle name="Percent 4 2 6 2" xfId="47753"/>
    <cellStyle name="Percent 4 2 6 2 2" xfId="47754"/>
    <cellStyle name="Percent 4 2 6 3" xfId="47755"/>
    <cellStyle name="Percent 4 2 7" xfId="47756"/>
    <cellStyle name="Percent 4 2 7 2" xfId="47757"/>
    <cellStyle name="Percent 4 2 8" xfId="47758"/>
    <cellStyle name="Percent 4 3" xfId="47759"/>
    <cellStyle name="Percent 4 3 2" xfId="47760"/>
    <cellStyle name="Percent 4 3 2 2" xfId="47761"/>
    <cellStyle name="Percent 4 3 2 2 2" xfId="47762"/>
    <cellStyle name="Percent 4 3 2 2 2 2" xfId="47763"/>
    <cellStyle name="Percent 4 3 2 2 2 2 2" xfId="47764"/>
    <cellStyle name="Percent 4 3 2 2 2 2 2 2" xfId="47765"/>
    <cellStyle name="Percent 4 3 2 2 2 2 3" xfId="47766"/>
    <cellStyle name="Percent 4 3 2 2 2 3" xfId="47767"/>
    <cellStyle name="Percent 4 3 2 2 2 3 2" xfId="47768"/>
    <cellStyle name="Percent 4 3 2 2 2 4" xfId="47769"/>
    <cellStyle name="Percent 4 3 2 2 3" xfId="47770"/>
    <cellStyle name="Percent 4 3 2 2 3 2" xfId="47771"/>
    <cellStyle name="Percent 4 3 2 2 3 2 2" xfId="47772"/>
    <cellStyle name="Percent 4 3 2 2 3 3" xfId="47773"/>
    <cellStyle name="Percent 4 3 2 2 4" xfId="47774"/>
    <cellStyle name="Percent 4 3 2 2 4 2" xfId="47775"/>
    <cellStyle name="Percent 4 3 2 2 5" xfId="47776"/>
    <cellStyle name="Percent 4 3 2 3" xfId="47777"/>
    <cellStyle name="Percent 4 3 2 3 2" xfId="47778"/>
    <cellStyle name="Percent 4 3 2 3 2 2" xfId="47779"/>
    <cellStyle name="Percent 4 3 2 3 2 2 2" xfId="47780"/>
    <cellStyle name="Percent 4 3 2 3 2 3" xfId="47781"/>
    <cellStyle name="Percent 4 3 2 3 3" xfId="47782"/>
    <cellStyle name="Percent 4 3 2 3 3 2" xfId="47783"/>
    <cellStyle name="Percent 4 3 2 3 4" xfId="47784"/>
    <cellStyle name="Percent 4 3 2 4" xfId="47785"/>
    <cellStyle name="Percent 4 3 2 4 2" xfId="47786"/>
    <cellStyle name="Percent 4 3 2 4 2 2" xfId="47787"/>
    <cellStyle name="Percent 4 3 2 4 3" xfId="47788"/>
    <cellStyle name="Percent 4 3 2 5" xfId="47789"/>
    <cellStyle name="Percent 4 3 2 5 2" xfId="47790"/>
    <cellStyle name="Percent 4 3 2 6" xfId="47791"/>
    <cellStyle name="Percent 4 3 3" xfId="47792"/>
    <cellStyle name="Percent 4 3 3 2" xfId="47793"/>
    <cellStyle name="Percent 4 3 3 2 2" xfId="47794"/>
    <cellStyle name="Percent 4 3 3 2 2 2" xfId="47795"/>
    <cellStyle name="Percent 4 3 3 2 2 2 2" xfId="47796"/>
    <cellStyle name="Percent 4 3 3 2 2 3" xfId="47797"/>
    <cellStyle name="Percent 4 3 3 2 3" xfId="47798"/>
    <cellStyle name="Percent 4 3 3 2 3 2" xfId="47799"/>
    <cellStyle name="Percent 4 3 3 2 4" xfId="47800"/>
    <cellStyle name="Percent 4 3 3 3" xfId="47801"/>
    <cellStyle name="Percent 4 3 3 3 2" xfId="47802"/>
    <cellStyle name="Percent 4 3 3 3 2 2" xfId="47803"/>
    <cellStyle name="Percent 4 3 3 3 3" xfId="47804"/>
    <cellStyle name="Percent 4 3 3 4" xfId="47805"/>
    <cellStyle name="Percent 4 3 3 4 2" xfId="47806"/>
    <cellStyle name="Percent 4 3 3 5" xfId="47807"/>
    <cellStyle name="Percent 4 3 4" xfId="47808"/>
    <cellStyle name="Percent 4 3 4 2" xfId="47809"/>
    <cellStyle name="Percent 4 3 4 2 2" xfId="47810"/>
    <cellStyle name="Percent 4 3 4 2 2 2" xfId="47811"/>
    <cellStyle name="Percent 4 3 4 2 3" xfId="47812"/>
    <cellStyle name="Percent 4 3 4 3" xfId="47813"/>
    <cellStyle name="Percent 4 3 4 3 2" xfId="47814"/>
    <cellStyle name="Percent 4 3 4 4" xfId="47815"/>
    <cellStyle name="Percent 4 3 5" xfId="47816"/>
    <cellStyle name="Percent 4 3 5 2" xfId="47817"/>
    <cellStyle name="Percent 4 3 5 2 2" xfId="47818"/>
    <cellStyle name="Percent 4 3 5 3" xfId="47819"/>
    <cellStyle name="Percent 4 3 6" xfId="47820"/>
    <cellStyle name="Percent 4 3 6 2" xfId="47821"/>
    <cellStyle name="Percent 4 3 7" xfId="47822"/>
    <cellStyle name="Percent 4 4" xfId="47823"/>
    <cellStyle name="Percent 4 4 2" xfId="47824"/>
    <cellStyle name="Percent 4 4 2 2" xfId="47825"/>
    <cellStyle name="Percent 4 4 2 2 2" xfId="47826"/>
    <cellStyle name="Percent 4 4 2 2 2 2" xfId="47827"/>
    <cellStyle name="Percent 4 4 2 2 2 2 2" xfId="47828"/>
    <cellStyle name="Percent 4 4 2 2 2 3" xfId="47829"/>
    <cellStyle name="Percent 4 4 2 2 3" xfId="47830"/>
    <cellStyle name="Percent 4 4 2 2 3 2" xfId="47831"/>
    <cellStyle name="Percent 4 4 2 2 4" xfId="47832"/>
    <cellStyle name="Percent 4 4 2 3" xfId="47833"/>
    <cellStyle name="Percent 4 4 2 3 2" xfId="47834"/>
    <cellStyle name="Percent 4 4 2 3 2 2" xfId="47835"/>
    <cellStyle name="Percent 4 4 2 3 3" xfId="47836"/>
    <cellStyle name="Percent 4 4 2 4" xfId="47837"/>
    <cellStyle name="Percent 4 4 2 4 2" xfId="47838"/>
    <cellStyle name="Percent 4 4 2 5" xfId="47839"/>
    <cellStyle name="Percent 4 4 3" xfId="47840"/>
    <cellStyle name="Percent 4 4 3 2" xfId="47841"/>
    <cellStyle name="Percent 4 4 3 2 2" xfId="47842"/>
    <cellStyle name="Percent 4 4 3 2 2 2" xfId="47843"/>
    <cellStyle name="Percent 4 4 3 2 3" xfId="47844"/>
    <cellStyle name="Percent 4 4 3 3" xfId="47845"/>
    <cellStyle name="Percent 4 4 3 3 2" xfId="47846"/>
    <cellStyle name="Percent 4 4 3 4" xfId="47847"/>
    <cellStyle name="Percent 4 4 4" xfId="47848"/>
    <cellStyle name="Percent 4 4 4 2" xfId="47849"/>
    <cellStyle name="Percent 4 4 4 2 2" xfId="47850"/>
    <cellStyle name="Percent 4 4 4 3" xfId="47851"/>
    <cellStyle name="Percent 4 4 5" xfId="47852"/>
    <cellStyle name="Percent 4 4 5 2" xfId="47853"/>
    <cellStyle name="Percent 4 4 6" xfId="47854"/>
    <cellStyle name="Percent 4 5" xfId="47855"/>
    <cellStyle name="Percent 4 5 2" xfId="47856"/>
    <cellStyle name="Percent 4 5 2 2" xfId="47857"/>
    <cellStyle name="Percent 4 5 2 2 2" xfId="47858"/>
    <cellStyle name="Percent 4 5 2 2 2 2" xfId="47859"/>
    <cellStyle name="Percent 4 5 2 2 3" xfId="47860"/>
    <cellStyle name="Percent 4 5 2 3" xfId="47861"/>
    <cellStyle name="Percent 4 5 2 3 2" xfId="47862"/>
    <cellStyle name="Percent 4 5 2 4" xfId="47863"/>
    <cellStyle name="Percent 4 5 3" xfId="47864"/>
    <cellStyle name="Percent 4 5 3 2" xfId="47865"/>
    <cellStyle name="Percent 4 5 3 2 2" xfId="47866"/>
    <cellStyle name="Percent 4 5 3 3" xfId="47867"/>
    <cellStyle name="Percent 4 5 4" xfId="47868"/>
    <cellStyle name="Percent 4 5 4 2" xfId="47869"/>
    <cellStyle name="Percent 4 5 5" xfId="47870"/>
    <cellStyle name="Percent 4 6" xfId="47871"/>
    <cellStyle name="Percent 4 6 2" xfId="47872"/>
    <cellStyle name="Percent 4 6 2 2" xfId="47873"/>
    <cellStyle name="Percent 4 6 2 2 2" xfId="47874"/>
    <cellStyle name="Percent 4 6 2 3" xfId="47875"/>
    <cellStyle name="Percent 4 6 3" xfId="47876"/>
    <cellStyle name="Percent 4 6 3 2" xfId="47877"/>
    <cellStyle name="Percent 4 6 4" xfId="47878"/>
    <cellStyle name="Percent 4 7" xfId="47879"/>
    <cellStyle name="Percent 4 7 2" xfId="47880"/>
    <cellStyle name="Percent 4 7 2 2" xfId="47881"/>
    <cellStyle name="Percent 4 7 3" xfId="47882"/>
    <cellStyle name="Percent 4 8" xfId="47883"/>
    <cellStyle name="Percent 4 8 2" xfId="47884"/>
    <cellStyle name="Percent 4 9" xfId="47885"/>
    <cellStyle name="Percent 5" xfId="47886"/>
    <cellStyle name="Percent 6" xfId="47887"/>
    <cellStyle name="Percent 7" xfId="47888"/>
    <cellStyle name="Percent 8" xfId="47889"/>
    <cellStyle name="Percent 9" xfId="47890"/>
    <cellStyle name="Plain" xfId="47891"/>
    <cellStyle name="Plain 2" xfId="47892"/>
    <cellStyle name="Title 2" xfId="47933"/>
    <cellStyle name="Total 2" xfId="47934"/>
    <cellStyle name="Warning Text 2" xfId="479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HS%20CB\Analytical%20Services%20(Operations)\Single%20monthly%20submission\2017_18\2017%20B%20May\CE%20Report\20170701%20CombinedDataFile%20CE%20Report%20Ma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ay\LOCALS~1\Temp\notes0CCE18\Monthly%20Activity%20Report%20-%20Development%20v1.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\ART%20(Analysis%20and%20Reporting%20Team)\Integrated%20Dashboard\IDB%20model\2011-12\January%202012%20Dashboard\Integrated%20dashboard%20-%20Jan%202012%20-%20Report%20Libr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WVJIP\Assuring%20Transformation\June%20Return\Analysis\Risk%20Tool\Integrated%20dashboard%20WITH%20LINK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homas17\AppData\Local\Microsoft\Windows\Temporary%20Internet%20Files\Content.Outlook\KOS3L5RM\EIP%20Repor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heetClear_Final"/>
      <sheetName val="FrontSheetFeeder"/>
      <sheetName val="Start Tmt Calc Sheet - C"/>
      <sheetName val="Incom Pth Calc Sheet - C"/>
      <sheetName val="EIPYearGraph"/>
      <sheetName val="Full Time Series_RTT"/>
      <sheetName val="Sub table_RTT"/>
      <sheetName val="CEO perf rep chart data_RTT"/>
      <sheetName val="CEO perf rep table data_RTT"/>
      <sheetName val="Extract Part 1 6 Week_Diag"/>
      <sheetName val="Extract Part 1 Total Wait_Diag"/>
      <sheetName val="CAL WL - England_Diag"/>
      <sheetName val="6+ Weeks_Diag"/>
      <sheetName val="Total WL_Diag"/>
      <sheetName val="Monthly % - 3 StandardsCW"/>
      <sheetName val="Monthly % - Other StandardsCW"/>
      <sheetName val="Monthly Tumour % - 62 DayCW"/>
      <sheetName val="Quarterly % - 3 StandardsCW"/>
      <sheetName val="Quarterly % - Other StandardsCW"/>
      <sheetName val="CEO graph data_Amb"/>
      <sheetName val="Trusts_Amb"/>
      <sheetName val="Category A Calls_Amb"/>
      <sheetName val="DoD_Amb"/>
      <sheetName val="Data_Amb"/>
      <sheetName val="Eng GRAPHS and chgs_Amb"/>
      <sheetName val="CEO perf report_Amb"/>
      <sheetName val="111 Graphs"/>
      <sheetName val="111data"/>
      <sheetName val="ECIP_AE"/>
      <sheetName val="Chart data_AE"/>
      <sheetName val="ECIP2_AE"/>
      <sheetName val="Provider_AE"/>
      <sheetName val="Timeseries_AE"/>
      <sheetName val="ActivityGrowth_Mark"/>
      <sheetName val="TS by resp org_DTOC"/>
      <sheetName val="DTOC_Worksheet"/>
      <sheetName val="DTOCIntermediate"/>
      <sheetName val="Sheet1"/>
      <sheetName val="Developers'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E3" t="str">
            <v>2012-13</v>
          </cell>
        </row>
      </sheetData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acksheet Buttons"/>
      <sheetName val="Instructions"/>
      <sheetName val="Summary Graphs"/>
      <sheetName val="Elective Summary"/>
      <sheetName val="Elective Graphs"/>
      <sheetName val="Elective Tables"/>
      <sheetName val="Emergency Summary"/>
      <sheetName val="Emergency Graphs"/>
      <sheetName val="Emergency Tables"/>
      <sheetName val="Elective IDb Page"/>
      <sheetName val="AmbRows"/>
      <sheetName val="ProvsRows"/>
      <sheetName val="CommsRows"/>
      <sheetName val="SHAs List"/>
      <sheetName val="SHACs List"/>
      <sheetName val="Comms List"/>
      <sheetName val="CommCs List"/>
      <sheetName val="Provs List"/>
      <sheetName val="Amb Trusts List"/>
      <sheetName val="SummaryGraphsCalcs"/>
      <sheetName val="ElectiveGraphsCalcs"/>
      <sheetName val="Emergency IDb Page"/>
      <sheetName val="Elective IDb Backsheet"/>
      <sheetName val="Emerg IDb Backsheet"/>
      <sheetName val="DataSheet"/>
      <sheetName val="Organisations"/>
      <sheetName val="ElectiveTablesCalcs"/>
      <sheetName val="Date List"/>
      <sheetName val="EmergencyGraphsCalcs"/>
      <sheetName val="GPRefsCommA"/>
      <sheetName val="OtherRefsCommA"/>
      <sheetName val="GPRefsSeenCommA"/>
      <sheetName val="1stOPsCommA"/>
      <sheetName val="DayElectCommA"/>
      <sheetName val="OrdElectCommA"/>
      <sheetName val="TotalElectCommA"/>
      <sheetName val="SubOPsCommA"/>
      <sheetName val="GPRefsProvA"/>
      <sheetName val="OtherRefsProvA"/>
      <sheetName val="GPRefsSeenProvA"/>
      <sheetName val="1stOPsProvA"/>
      <sheetName val="DayElectProvA"/>
      <sheetName val="OrdElectProvA"/>
      <sheetName val="TotalElectProvA"/>
      <sheetName val="SubOPsProvA"/>
      <sheetName val="NonElectCommA"/>
      <sheetName val="NonElectProvA"/>
      <sheetName val="TotalAandEProvA"/>
      <sheetName val="TotalAandEALLProvA"/>
      <sheetName val="Type1AandEProvA"/>
      <sheetName val="EmAdmissionsProvA"/>
      <sheetName val="EmAdmissionsALLProvA"/>
      <sheetName val="AmbProvA"/>
      <sheetName val="GPRefsCommP"/>
      <sheetName val="OtherRefsCommP"/>
      <sheetName val="GPRefsSeenCommP"/>
      <sheetName val="1stOPsCommP"/>
      <sheetName val="DayElectCommP"/>
      <sheetName val="OrdElectCommP"/>
      <sheetName val="TotalElectCommP"/>
      <sheetName val="SubOPsCommP"/>
      <sheetName val="GPRefsProvP"/>
      <sheetName val="OtherRefsProvP"/>
      <sheetName val="GPRefsSeenProvP"/>
      <sheetName val="1stOPsProvP"/>
      <sheetName val="DayElectProvP"/>
      <sheetName val="OrdElectProvP"/>
      <sheetName val="TotalElectProvP"/>
      <sheetName val="SubOPsProvP"/>
      <sheetName val="NonElectCommP"/>
      <sheetName val="NonElectProvP"/>
      <sheetName val="TotalAandEProvP"/>
      <sheetName val="Type1AandEProvP"/>
      <sheetName val="EmAdmissionsProvP"/>
      <sheetName val="AmbProv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Org Code</v>
          </cell>
          <cell r="G1" t="str">
            <v>Org Code</v>
          </cell>
        </row>
      </sheetData>
      <sheetData sheetId="17" refreshError="1">
        <row r="1">
          <cell r="B1" t="str">
            <v>Org Code</v>
          </cell>
          <cell r="F1" t="str">
            <v>SHAC Code</v>
          </cell>
        </row>
      </sheetData>
      <sheetData sheetId="18" refreshError="1">
        <row r="1">
          <cell r="B1" t="str">
            <v>Org Code</v>
          </cell>
          <cell r="G1" t="str">
            <v>Org Code</v>
          </cell>
        </row>
      </sheetData>
      <sheetData sheetId="19" refreshError="1"/>
      <sheetData sheetId="20" refreshError="1"/>
      <sheetData sheetId="21" refreshError="1">
        <row r="57">
          <cell r="G57" t="str">
            <v/>
          </cell>
          <cell r="H57" t="str">
            <v/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0">
          <cell r="D40" t="str">
            <v>GPRefsCommA</v>
          </cell>
          <cell r="H40" t="str">
            <v>GPRefsProvA</v>
          </cell>
        </row>
        <row r="41">
          <cell r="D41" t="str">
            <v>GPRefsCommP</v>
          </cell>
          <cell r="H41" t="str">
            <v>GPRefsProvP</v>
          </cell>
        </row>
        <row r="78">
          <cell r="C78" t="str">
            <v>AmbProvA</v>
          </cell>
        </row>
        <row r="79">
          <cell r="C79" t="str">
            <v>AmbProvP</v>
          </cell>
        </row>
      </sheetData>
      <sheetData sheetId="28" refreshError="1"/>
      <sheetData sheetId="29" refreshError="1">
        <row r="58">
          <cell r="E58" t="str">
            <v/>
          </cell>
          <cell r="F58" t="str">
            <v/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uidance"/>
      <sheetName val="Glossary"/>
      <sheetName val="Dashboard"/>
      <sheetName val="SHA RAG Overview"/>
      <sheetName val="Narratives"/>
      <sheetName val="Quality"/>
      <sheetName val="Resources"/>
      <sheetName val="Reform"/>
      <sheetName val="HQU HCAI"/>
      <sheetName val="HQU HCAI calc"/>
      <sheetName val="HQU MRSA prov"/>
      <sheetName val="HQU MRSA comm"/>
      <sheetName val="HQU Cdiff prov"/>
      <sheetName val="HQU Cdiff comm"/>
      <sheetName val="HQU MRSA prov_ytd"/>
      <sheetName val="HQU MRSA comm_ytd"/>
      <sheetName val="HQU Cdiff prov_ytd"/>
      <sheetName val="HQU Cdiff comm_ytd"/>
      <sheetName val="HQU Pat Exp"/>
      <sheetName val="HQU PEx calc"/>
      <sheetName val="HQU PEx Perf"/>
      <sheetName val="HQU PEx Review"/>
      <sheetName val="HQU PEx Under"/>
      <sheetName val="HQU PEx Access"/>
      <sheetName val="HQU PEx safe"/>
      <sheetName val="HQU PEx info"/>
      <sheetName val="HQU PEx closer"/>
      <sheetName val="HQU PEx clean"/>
      <sheetName val="HQU PEx overall"/>
      <sheetName val="HQU RTT calc"/>
      <sheetName val="HQU RTT Adm"/>
      <sheetName val="HQU RTT NAdm"/>
      <sheetName val="HQU RTT Inc"/>
      <sheetName val="HQU RTT Adm 18wks"/>
      <sheetName val="HQU RTT NonAdm 18wks"/>
      <sheetName val="HQU MSA calc"/>
      <sheetName val="HQU MSA data"/>
      <sheetName val="HQU MSA rate"/>
      <sheetName val="HQU RTT Inc 18wks"/>
      <sheetName val="HQU RTT"/>
      <sheetName val="HQU MSA"/>
      <sheetName val="HQU A&amp;E"/>
      <sheetName val="HQU A&amp;E calc"/>
      <sheetName val="HQU A&amp;E Performance"/>
      <sheetName val="HQU A&amp;E Performance_qtd"/>
      <sheetName val="HQU A&amp;E Underperformers"/>
      <sheetName val="HQU A&amp;E Data Quality"/>
      <sheetName val="HQU A&amp;E HES Att"/>
      <sheetName val="HQU Amb calc"/>
      <sheetName val="HQU Amb 8"/>
      <sheetName val="HQU Amb 8 ytd"/>
      <sheetName val="HQU Amb 19"/>
      <sheetName val="HQU Amb 19 ytd"/>
      <sheetName val="HQU Amb"/>
      <sheetName val="HQU Cancer"/>
      <sheetName val="HQU Cancer calc"/>
      <sheetName val="HQU Canc 2wk all"/>
      <sheetName val="HQU Canc 2wk br"/>
      <sheetName val="HQU Canc 62 all"/>
      <sheetName val="HQU Canc 62 scr"/>
      <sheetName val="HQU Canc 62 cons"/>
      <sheetName val="HQU Em Readm"/>
      <sheetName val="HQU Em Readm calc"/>
      <sheetName val="HQU Em Readm data"/>
      <sheetName val="HRS Fin"/>
      <sheetName val="HRS Fin calc"/>
      <sheetName val="HRS FOT data"/>
      <sheetName val="HRS AOT data"/>
      <sheetName val="HRS02_SHAcount"/>
      <sheetName val="HRS QIPP"/>
      <sheetName val="HRS Beds"/>
      <sheetName val="HRS Beds calc"/>
      <sheetName val="HRS Bed Capacity"/>
      <sheetName val="HRS NE FFCEs"/>
      <sheetName val="HRS NE FFCEs calc"/>
      <sheetName val="HRS NE FFCEs month"/>
      <sheetName val="HRS NE FFCEs ytd"/>
      <sheetName val="HRS RTT Incomp"/>
      <sheetName val="HRS RTT Inc calc"/>
      <sheetName val="HRS RTT Inc total"/>
      <sheetName val="HRS RTT Inc o18"/>
      <sheetName val="HRS Wkforce"/>
      <sheetName val="HRS Wkforce calc"/>
      <sheetName val="HRS HV data"/>
      <sheetName val="HRS ProdA data"/>
      <sheetName val="HRS ProdB data"/>
      <sheetName val="HRS ProdAB data"/>
      <sheetName val="HRS ProdC data"/>
      <sheetName val="HRS ProdCB data"/>
      <sheetName val="HRS ProdRAG"/>
      <sheetName val="HRF FT pipeline"/>
      <sheetName val="HRF FT calc"/>
      <sheetName val="HRF FT 01"/>
      <sheetName val="HRF FT 02"/>
      <sheetName val="HRF FT 03"/>
      <sheetName val="HRF TCS"/>
      <sheetName val="HRF TCS data"/>
      <sheetName val="HRF CCG"/>
      <sheetName val="HRF Clusters"/>
      <sheetName val="HRF Choice"/>
      <sheetName val="HRF Choice calc"/>
      <sheetName val="HRF SRF11 data"/>
      <sheetName val="HRF SRF12 data"/>
      <sheetName val="HRF SRF13 data"/>
      <sheetName val="HRF Info"/>
      <sheetName val="HRF Info calc"/>
      <sheetName val="SRF14 NoFunc_num"/>
      <sheetName val="SRF14 NoFunc"/>
      <sheetName val="SRF14 Func_num"/>
      <sheetName val="SRF14 Func"/>
      <sheetName val="SRF14 EnabFunc_num"/>
      <sheetName val="SRF14 EnabFunc"/>
      <sheetName val="Comms by SHA"/>
      <sheetName val="Non FT's by SHA"/>
      <sheetName val="Provs by SHA - before Apr"/>
      <sheetName val="Provs by SHA - Apr onwards"/>
      <sheetName val="PCT Clusters"/>
      <sheetName val="Organisations"/>
      <sheetName val="Periods"/>
      <sheetName val="Org Checks"/>
      <sheetName val="Sheet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E5">
            <v>8</v>
          </cell>
        </row>
        <row r="6">
          <cell r="E6">
            <v>8</v>
          </cell>
        </row>
        <row r="34">
          <cell r="D34">
            <v>16</v>
          </cell>
        </row>
        <row r="43">
          <cell r="D43">
            <v>266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5">
          <cell r="F5">
            <v>8</v>
          </cell>
        </row>
        <row r="6">
          <cell r="F6">
            <v>8</v>
          </cell>
        </row>
        <row r="7">
          <cell r="F7">
            <v>8</v>
          </cell>
        </row>
        <row r="40">
          <cell r="D40">
            <v>25.324305555555551</v>
          </cell>
        </row>
        <row r="41">
          <cell r="D41">
            <v>15.607527975584942</v>
          </cell>
        </row>
        <row r="42">
          <cell r="D42">
            <v>27.625951016154254</v>
          </cell>
        </row>
        <row r="57">
          <cell r="D57">
            <v>0.878110402773289</v>
          </cell>
        </row>
        <row r="60">
          <cell r="D60">
            <v>0.97029379568487606</v>
          </cell>
        </row>
        <row r="71">
          <cell r="D71">
            <v>0.87375069263447414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5">
          <cell r="E5">
            <v>8</v>
          </cell>
        </row>
        <row r="45">
          <cell r="C45">
            <v>0.76775449752985403</v>
          </cell>
        </row>
        <row r="54">
          <cell r="C54">
            <v>0.97243574690150036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5">
          <cell r="F5">
            <v>8</v>
          </cell>
        </row>
        <row r="6">
          <cell r="F6">
            <v>8</v>
          </cell>
        </row>
        <row r="7">
          <cell r="F7">
            <v>8</v>
          </cell>
        </row>
        <row r="8">
          <cell r="F8">
            <v>8</v>
          </cell>
        </row>
        <row r="50">
          <cell r="D50">
            <v>0.95964012444294966</v>
          </cell>
        </row>
        <row r="53">
          <cell r="D53">
            <v>0.95278022947925856</v>
          </cell>
        </row>
        <row r="62">
          <cell r="D62">
            <v>0.86825053995680346</v>
          </cell>
        </row>
        <row r="66">
          <cell r="D66">
            <v>0.97422680412371132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>
        <row r="5">
          <cell r="F5">
            <v>8</v>
          </cell>
        </row>
        <row r="25">
          <cell r="D25">
            <v>391566</v>
          </cell>
        </row>
        <row r="36">
          <cell r="D36">
            <v>48714</v>
          </cell>
        </row>
      </sheetData>
      <sheetData sheetId="80" refreshError="1"/>
      <sheetData sheetId="81" refreshError="1"/>
      <sheetData sheetId="82" refreshError="1"/>
      <sheetData sheetId="83" refreshError="1">
        <row r="4">
          <cell r="F4">
            <v>7</v>
          </cell>
        </row>
        <row r="27">
          <cell r="W27">
            <v>2.1309641290723214E-2</v>
          </cell>
        </row>
        <row r="28">
          <cell r="W28">
            <v>5.0325356211256E-3</v>
          </cell>
        </row>
        <row r="29">
          <cell r="W29">
            <v>1.619560073200832E-2</v>
          </cell>
          <cell r="X29">
            <v>1.4310161168350266E-2</v>
          </cell>
          <cell r="Y29">
            <v>1.4017693967024902E-2</v>
          </cell>
          <cell r="Z29">
            <v>1.2783485491111524E-2</v>
          </cell>
          <cell r="AA29">
            <v>1.0566433441907996E-2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uidance"/>
      <sheetName val="Glossary"/>
      <sheetName val="Dashboard"/>
      <sheetName val="AT RAG Overview"/>
      <sheetName val="Narratives"/>
      <sheetName val="CB_A HCAI"/>
      <sheetName val="CB_A HCAI calc"/>
      <sheetName val="CB_A MRSA prov"/>
      <sheetName val="CB_A MRSA comm"/>
      <sheetName val="CB_A Cdiff prov"/>
      <sheetName val="CB_A Cdiff comm"/>
      <sheetName val="CB_A MRSA prov_ytd"/>
      <sheetName val="CB_A MRSA comm_ytd"/>
      <sheetName val="CB_A Cdiff prov_ytd"/>
      <sheetName val="CB_A Cdiff comm_ytd"/>
      <sheetName val="CB_A Unpl Hosp"/>
      <sheetName val="CB_A UnHp calc"/>
      <sheetName val="CB_A UnHp CACS data"/>
      <sheetName val="CB_A UnHp AED U19 data"/>
      <sheetName val="CB_A Em Adm"/>
      <sheetName val="CB_A EmAdm calc"/>
      <sheetName val="CB_A EmAdm"/>
      <sheetName val="CB_A Pat Exp"/>
      <sheetName val="CB_A PEx calc"/>
      <sheetName val="CB_A PEx Perf"/>
      <sheetName val="CB_A PEx Review"/>
      <sheetName val="CB_A PEx Under"/>
      <sheetName val="CB_A PEx Access"/>
      <sheetName val="CB_A PEx safe"/>
      <sheetName val="CB_A PEx info"/>
      <sheetName val="CB_A PEx closer"/>
      <sheetName val="CB_A PEx clean"/>
      <sheetName val="CB_A PEx overall"/>
      <sheetName val="CB_B Amb"/>
      <sheetName val="CB_B Amb calc"/>
      <sheetName val="CB_B Amb 8"/>
      <sheetName val="CB_B Amb 8 ytd"/>
      <sheetName val="CB_B Amb 8R1"/>
      <sheetName val="CB_B Amb 8R1 ytd"/>
      <sheetName val="CB_B Amb 8R2"/>
      <sheetName val="CB_B Amb 8R2 ytd"/>
      <sheetName val="CB_B Amb 19"/>
      <sheetName val="CB_B Amb 19 ytd"/>
      <sheetName val="CB_B Cancer 1st waits"/>
      <sheetName val="CB_B Cancer 2nd waits"/>
      <sheetName val="CB_B Cancer calc"/>
      <sheetName val="CB_B Canc 31 all"/>
      <sheetName val="CB_B Canc 31 surg"/>
      <sheetName val="CB_B Canc 31 drugs"/>
      <sheetName val="CB_B Canc 31 radio"/>
      <sheetName val="CB_B Canc 62 all"/>
      <sheetName val="CB_B Canc 62 scr"/>
      <sheetName val="CB_B Canc 62 cons"/>
      <sheetName val="CB_B CPA"/>
      <sheetName val="CB_B CPA calc"/>
      <sheetName val="CB_B MH CPA"/>
      <sheetName val="CB_B RTT"/>
      <sheetName val="CB_B RTT calc"/>
      <sheetName val="CB_B RTT Adm 18wks"/>
      <sheetName val="CB_B RTT NonAdm 18wks"/>
      <sheetName val="CB_B RTT Inc 18wks"/>
      <sheetName val="CB_B Diagnostics"/>
      <sheetName val="CB_B Diagnostics data"/>
      <sheetName val="CB_B A&amp;E calc"/>
      <sheetName val="CB_B A&amp;E Performance"/>
      <sheetName val="CB_B A&amp;E Performance_qtd"/>
      <sheetName val="CB_B A&amp;E"/>
      <sheetName val="CB_B Cancer 2W"/>
      <sheetName val="CB_B Cancer 2W calc"/>
      <sheetName val="CB_B Canc 2wk all"/>
      <sheetName val="CB_B Canc 2wk br"/>
      <sheetName val="CB_B MSA"/>
      <sheetName val="CB_B MSA calc"/>
      <sheetName val="CB_B MSA data"/>
      <sheetName val="CB_B MSA rate"/>
      <sheetName val="CB_SE Elective Activity"/>
      <sheetName val="CB_SE Non-Elective Activity"/>
      <sheetName val="CB_E Elective Calc"/>
      <sheetName val="CB_E Non-Elective Calc"/>
      <sheetName val="CB_E Activity Date List"/>
      <sheetName val="CB_E Activity Datasheet"/>
      <sheetName val="CB_S IAPT"/>
      <sheetName val="CB_S IAPT calc"/>
      <sheetName val="CB_S MH IAPT_01"/>
      <sheetName val="CB_S MH IAPT_02"/>
      <sheetName val="CB_E RTT Incomp"/>
      <sheetName val="CB_E RTT Inc calc"/>
      <sheetName val="CB_E RTT Inc total"/>
      <sheetName val="CB_E RTT Inc o18"/>
      <sheetName val="CB_E RTT Inc o52"/>
      <sheetName val="CB_E HV"/>
      <sheetName val="CB_E HV calc"/>
      <sheetName val="CB_E HV data"/>
      <sheetName val="Comms by SHA"/>
      <sheetName val="Comms by AT"/>
      <sheetName val="Non FT's by SHA"/>
      <sheetName val="Provs by SHA - before Apr"/>
      <sheetName val="Provs by SHA - Apr onwards"/>
      <sheetName val="Provs by AT"/>
      <sheetName val="Prommiders"/>
      <sheetName val="PCT Clusters"/>
      <sheetName val="Organisations"/>
      <sheetName val="Periods"/>
      <sheetName val="Org 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5">
          <cell r="E5">
            <v>27</v>
          </cell>
        </row>
        <row r="22">
          <cell r="H22">
            <v>40634</v>
          </cell>
        </row>
        <row r="23">
          <cell r="H23">
            <v>2236</v>
          </cell>
        </row>
        <row r="24">
          <cell r="H24">
            <v>1.5989085089677602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24">
          <cell r="W24">
            <v>40634</v>
          </cell>
        </row>
      </sheetData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2">
          <cell r="E2">
            <v>751</v>
          </cell>
        </row>
      </sheetData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Glossary"/>
      <sheetName val="Scorecard"/>
      <sheetName val="Data Quality"/>
      <sheetName val="Monthly Summary - Provider"/>
      <sheetName val="Monthly Summary - Commissioner"/>
      <sheetName val="Monthly Sum Calc Sheet Prov"/>
      <sheetName val="Prov by timeband for mth "/>
      <sheetName val="Monthly Sum Calc Sheet CCG"/>
      <sheetName val="CCG by timeband for mth"/>
      <sheetName val="Control"/>
      <sheetName val="Start Tmt - P"/>
      <sheetName val="Start Tmt Calc Sheet - P"/>
      <sheetName val="Start Tmt by Reg - P"/>
      <sheetName val="Start Tmt by Reg Calc Sheet - P"/>
      <sheetName val="Start Tmt by Reg Geog - P"/>
      <sheetName val="St Tmt by R Geo Calc Sheet - P"/>
      <sheetName val="Start 2and6and12 weeks - P"/>
      <sheetName val="Start 2and6and12 weeks % - P"/>
      <sheetName val="People started treatment - P"/>
      <sheetName val="Start Tmt - C"/>
      <sheetName val="Start Tmt Calc Sheet - C"/>
      <sheetName val="Start Tmt by Reg - C"/>
      <sheetName val="Start Tmt by Reg Calc Sheet - C"/>
      <sheetName val="Start Tmt by Reg Geog - C"/>
      <sheetName val="St Tmt by R Geo Calc Sheet - C"/>
      <sheetName val="Start 2and6and12 weeks - C"/>
      <sheetName val="Start 2and6and12 weeks % - C"/>
      <sheetName val="People started treatment - C"/>
      <sheetName val="Incom Pth - P"/>
      <sheetName val="Incom Pth Calc Sheet - P"/>
      <sheetName val="Incom Pth by Reg - P"/>
      <sheetName val="Incom Pth by Reg Calc Sheet - P"/>
      <sheetName val="Incom Pth by Reg Geog - P"/>
      <sheetName val="Inc Pth by R Geo Calc Sheet - P"/>
      <sheetName val="Inc Pth 2and6and12 weeks - P"/>
      <sheetName val="Inc Pth 2and6and12 weeks % - P"/>
      <sheetName val="Total waiting for treatment - P"/>
      <sheetName val="Incom Pth - C"/>
      <sheetName val="Incom Pth Calc Sheet - C"/>
      <sheetName val="Incom Pth by Reg - C"/>
      <sheetName val="Incom Pth by Reg Calc Sheet - C"/>
      <sheetName val="Incom Pth by R Geo - C"/>
      <sheetName val="Inc Pth by R Geo Calc Sheet - C"/>
      <sheetName val="Inc Pth 2and6and12 weeks - C"/>
      <sheetName val="Inc Pth 2and6and12 weeks % - C"/>
      <sheetName val="Total waiting for treatment - C"/>
      <sheetName val="Additional"/>
      <sheetName val="Additional Graphs Calc Sheet"/>
      <sheetName val="Organisations Comm"/>
      <sheetName val="Comms by LO"/>
      <sheetName val="CCG by Region"/>
      <sheetName val="Comm Regions"/>
      <sheetName val="Organisations Prov"/>
      <sheetName val="Provs by LO"/>
      <sheetName val="Provs by Region"/>
      <sheetName val="Prov Region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>
        <row r="9">
          <cell r="C9" t="str">
            <v>April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</sheetPr>
  <dimension ref="A1:BI118"/>
  <sheetViews>
    <sheetView tabSelected="1" zoomScaleNormal="100" workbookViewId="0">
      <pane xSplit="6" ySplit="14" topLeftCell="G18" activePane="bottomRight" state="frozen"/>
      <selection pane="topRight" activeCell="E1" sqref="E1"/>
      <selection pane="bottomLeft" activeCell="A21" sqref="A21"/>
      <selection pane="bottomRight" activeCell="B1" sqref="B1"/>
    </sheetView>
  </sheetViews>
  <sheetFormatPr defaultRowHeight="12.75" x14ac:dyDescent="0.2"/>
  <cols>
    <col min="1" max="1" width="1.7109375" style="2" customWidth="1"/>
    <col min="2" max="2" width="8.7109375" style="9" customWidth="1"/>
    <col min="3" max="3" width="13.7109375" style="9" customWidth="1"/>
    <col min="4" max="4" width="1.7109375" style="9" customWidth="1"/>
    <col min="5" max="5" width="3.85546875" style="9" hidden="1" customWidth="1"/>
    <col min="6" max="6" width="3.5703125" style="9" hidden="1" customWidth="1"/>
    <col min="7" max="12" width="11.28515625" style="9" customWidth="1"/>
    <col min="13" max="13" width="16.140625" style="9" bestFit="1" customWidth="1"/>
    <col min="14" max="17" width="11.28515625" style="9" customWidth="1"/>
    <col min="18" max="18" width="1.7109375" style="9" customWidth="1"/>
    <col min="19" max="19" width="10.28515625" style="9" bestFit="1" customWidth="1"/>
    <col min="20" max="20" width="13.5703125" style="9" customWidth="1"/>
    <col min="21" max="21" width="1.7109375" style="13" customWidth="1"/>
    <col min="22" max="27" width="13.5703125" style="9" customWidth="1"/>
    <col min="28" max="28" width="1.7109375" style="9" customWidth="1"/>
    <col min="29" max="29" width="13.5703125" style="9" customWidth="1"/>
    <col min="30" max="30" width="2.7109375" style="9" customWidth="1"/>
    <col min="31" max="31" width="13.5703125" style="9" customWidth="1"/>
    <col min="32" max="32" width="11.28515625" style="9" customWidth="1"/>
    <col min="33" max="34" width="13.5703125" style="9" customWidth="1"/>
    <col min="35" max="35" width="1.7109375" style="9" customWidth="1"/>
    <col min="36" max="39" width="12.7109375" style="9" customWidth="1"/>
    <col min="40" max="40" width="12.85546875" style="9" bestFit="1" customWidth="1"/>
    <col min="41" max="43" width="12.7109375" style="9" customWidth="1"/>
    <col min="44" max="44" width="1.7109375" style="9" customWidth="1"/>
    <col min="45" max="45" width="10.28515625" style="9" bestFit="1" customWidth="1"/>
    <col min="46" max="46" width="1.7109375" style="9" customWidth="1"/>
    <col min="47" max="47" width="13.5703125" style="9" customWidth="1"/>
    <col min="48" max="48" width="1.7109375" style="9" customWidth="1"/>
    <col min="49" max="54" width="13.5703125" style="9" customWidth="1"/>
    <col min="55" max="55" width="1.7109375" style="9" customWidth="1"/>
    <col min="56" max="56" width="13.5703125" style="9" customWidth="1"/>
    <col min="57" max="57" width="1.7109375" style="9" customWidth="1"/>
    <col min="58" max="58" width="13.5703125" style="9" customWidth="1"/>
    <col min="59" max="59" width="10" style="9" bestFit="1" customWidth="1"/>
    <col min="60" max="61" width="13.5703125" style="9" customWidth="1"/>
    <col min="62" max="16384" width="9.140625" style="9"/>
  </cols>
  <sheetData>
    <row r="1" spans="1:61" ht="15.75" x14ac:dyDescent="0.25">
      <c r="C1" s="4" t="s">
        <v>3482</v>
      </c>
      <c r="D1" s="1"/>
      <c r="E1" s="1"/>
      <c r="F1" s="1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61" ht="12.75" customHeight="1" x14ac:dyDescent="0.2">
      <c r="B2" s="2"/>
      <c r="C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2" t="s">
        <v>3377</v>
      </c>
      <c r="T2" s="22"/>
      <c r="U2" s="22"/>
      <c r="V2" s="22"/>
      <c r="W2" s="22"/>
      <c r="X2" s="22"/>
      <c r="Y2" s="22"/>
      <c r="Z2" s="22"/>
      <c r="AA2" s="22" t="s">
        <v>3377</v>
      </c>
      <c r="AB2" s="22"/>
      <c r="AC2" s="22"/>
      <c r="AD2" s="22"/>
      <c r="AE2" s="22"/>
      <c r="AF2" s="22"/>
      <c r="AG2" s="22"/>
      <c r="AH2" s="22"/>
      <c r="AS2" s="24" t="s">
        <v>3378</v>
      </c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</row>
    <row r="3" spans="1:61" x14ac:dyDescent="0.2">
      <c r="A3" s="72"/>
      <c r="B3" s="72"/>
      <c r="D3" s="73"/>
      <c r="E3" s="74"/>
      <c r="F3" s="74"/>
      <c r="G3" s="87" t="str">
        <f>IF(ISERROR(MATCH($B$5,Prov_Code,0)),"","Data shown are for the areas currently covered by "&amp;$B$5&amp;", not necessarily the areas they covered in the past")</f>
        <v/>
      </c>
      <c r="I3" s="8"/>
      <c r="J3" s="8"/>
      <c r="K3" s="8"/>
      <c r="L3" s="8"/>
      <c r="M3" s="8"/>
      <c r="N3" s="8"/>
      <c r="O3" s="8"/>
      <c r="P3" s="8"/>
      <c r="Q3" s="8"/>
      <c r="R3" s="8"/>
      <c r="S3" s="23"/>
      <c r="T3" s="23"/>
      <c r="U3" s="23"/>
      <c r="V3" s="24" t="s">
        <v>3314</v>
      </c>
      <c r="W3" s="22"/>
      <c r="X3" s="22"/>
      <c r="Y3" s="22"/>
      <c r="Z3" s="22"/>
      <c r="AA3" s="22"/>
      <c r="AB3" s="26"/>
      <c r="AC3" s="23"/>
      <c r="AD3" s="23"/>
      <c r="AE3" s="22" t="s">
        <v>29</v>
      </c>
      <c r="AF3" s="22"/>
      <c r="AG3" s="22"/>
      <c r="AH3" s="22"/>
      <c r="AI3" s="8"/>
      <c r="AJ3" s="25" t="s">
        <v>3488</v>
      </c>
      <c r="AK3" s="25" t="s">
        <v>3488</v>
      </c>
      <c r="AL3" s="25" t="s">
        <v>3488</v>
      </c>
      <c r="AM3" s="25" t="s">
        <v>3488</v>
      </c>
      <c r="AN3" s="25" t="s">
        <v>3488</v>
      </c>
      <c r="AO3" s="25" t="s">
        <v>3488</v>
      </c>
      <c r="AP3" s="25" t="s">
        <v>3494</v>
      </c>
      <c r="AQ3" s="25" t="s">
        <v>3488</v>
      </c>
      <c r="AR3" s="8"/>
      <c r="AS3" s="27"/>
      <c r="AT3" s="27"/>
      <c r="AU3" s="27"/>
      <c r="AV3" s="27"/>
      <c r="AW3" s="24" t="s">
        <v>3314</v>
      </c>
      <c r="AX3" s="24"/>
      <c r="AY3" s="24"/>
      <c r="AZ3" s="24"/>
      <c r="BA3" s="24"/>
      <c r="BB3" s="24"/>
      <c r="BC3" s="28"/>
      <c r="BD3" s="27"/>
      <c r="BE3" s="27"/>
      <c r="BF3" s="24" t="s">
        <v>29</v>
      </c>
      <c r="BG3" s="24"/>
      <c r="BH3" s="24"/>
      <c r="BI3" s="24"/>
    </row>
    <row r="4" spans="1:61" ht="51" x14ac:dyDescent="0.2">
      <c r="B4" s="85" t="s">
        <v>808</v>
      </c>
      <c r="C4" s="86"/>
      <c r="D4" s="75"/>
      <c r="E4" s="38"/>
      <c r="F4" s="38"/>
      <c r="G4" s="5" t="s">
        <v>3497</v>
      </c>
      <c r="H4" s="5" t="s">
        <v>3304</v>
      </c>
      <c r="I4" s="5" t="s">
        <v>3305</v>
      </c>
      <c r="J4" s="5" t="s">
        <v>3483</v>
      </c>
      <c r="K4" s="5" t="s">
        <v>3306</v>
      </c>
      <c r="L4" s="5" t="s">
        <v>3484</v>
      </c>
      <c r="M4" s="5" t="s">
        <v>3307</v>
      </c>
      <c r="N4" s="5" t="s">
        <v>3308</v>
      </c>
      <c r="O4" s="5" t="s">
        <v>3309</v>
      </c>
      <c r="P4" s="5" t="s">
        <v>3310</v>
      </c>
      <c r="Q4" s="5" t="s">
        <v>3311</v>
      </c>
      <c r="R4" s="6"/>
      <c r="S4" s="5" t="s">
        <v>20</v>
      </c>
      <c r="T4" s="5" t="s">
        <v>21</v>
      </c>
      <c r="U4" s="6"/>
      <c r="V4" s="7" t="s">
        <v>22</v>
      </c>
      <c r="W4" s="7" t="s">
        <v>3312</v>
      </c>
      <c r="X4" s="7" t="s">
        <v>3313</v>
      </c>
      <c r="Y4" s="7" t="s">
        <v>25</v>
      </c>
      <c r="Z4" s="7" t="s">
        <v>26</v>
      </c>
      <c r="AA4" s="7" t="s">
        <v>27</v>
      </c>
      <c r="AB4" s="6"/>
      <c r="AC4" s="5" t="s">
        <v>28</v>
      </c>
      <c r="AD4" s="5"/>
      <c r="AE4" s="7" t="s">
        <v>29</v>
      </c>
      <c r="AF4" s="7" t="s">
        <v>30</v>
      </c>
      <c r="AG4" s="7" t="s">
        <v>31</v>
      </c>
      <c r="AH4" s="7" t="s">
        <v>32</v>
      </c>
      <c r="AI4" s="6"/>
      <c r="AJ4" s="68" t="s">
        <v>3487</v>
      </c>
      <c r="AK4" s="68" t="s">
        <v>3489</v>
      </c>
      <c r="AL4" s="68" t="s">
        <v>3490</v>
      </c>
      <c r="AM4" s="68" t="s">
        <v>3491</v>
      </c>
      <c r="AN4" s="68" t="s">
        <v>3492</v>
      </c>
      <c r="AO4" s="68" t="s">
        <v>3493</v>
      </c>
      <c r="AP4" s="68" t="s">
        <v>3495</v>
      </c>
      <c r="AQ4" s="68" t="s">
        <v>3496</v>
      </c>
      <c r="AR4" s="6"/>
      <c r="AS4" s="5" t="s">
        <v>20</v>
      </c>
      <c r="AT4" s="6"/>
      <c r="AU4" s="5" t="s">
        <v>21</v>
      </c>
      <c r="AV4" s="6"/>
      <c r="AW4" s="7" t="s">
        <v>3314</v>
      </c>
      <c r="AX4" s="7" t="s">
        <v>3315</v>
      </c>
      <c r="AY4" s="7" t="s">
        <v>3316</v>
      </c>
      <c r="AZ4" s="7" t="s">
        <v>25</v>
      </c>
      <c r="BA4" s="7" t="s">
        <v>26</v>
      </c>
      <c r="BB4" s="7" t="s">
        <v>27</v>
      </c>
      <c r="BC4" s="8"/>
      <c r="BD4" s="5" t="s">
        <v>28</v>
      </c>
      <c r="BE4" s="8"/>
      <c r="BF4" s="7" t="s">
        <v>29</v>
      </c>
      <c r="BG4" s="7" t="s">
        <v>30</v>
      </c>
      <c r="BH4" s="7" t="s">
        <v>3317</v>
      </c>
      <c r="BI4" s="7" t="s">
        <v>32</v>
      </c>
    </row>
    <row r="5" spans="1:61" s="62" customFormat="1" x14ac:dyDescent="0.2">
      <c r="A5" s="60"/>
      <c r="B5" s="1" t="str">
        <f>VLOOKUP($B$4,Raw!$AH$6:$AK$100,2,0)</f>
        <v>ENG</v>
      </c>
      <c r="C5" s="51"/>
      <c r="D5" s="53" t="s">
        <v>3318</v>
      </c>
      <c r="E5" s="52"/>
      <c r="F5" s="52"/>
      <c r="G5" s="57">
        <v>4.3</v>
      </c>
      <c r="H5" s="57">
        <v>5.3</v>
      </c>
      <c r="I5" s="57">
        <v>5.6</v>
      </c>
      <c r="J5" s="57">
        <v>5.7</v>
      </c>
      <c r="K5" s="57" t="s">
        <v>3485</v>
      </c>
      <c r="L5" s="57">
        <v>5.1100000000000003</v>
      </c>
      <c r="M5" s="57">
        <v>5.16</v>
      </c>
      <c r="N5" s="57">
        <v>5.17</v>
      </c>
      <c r="O5" s="57">
        <v>5.19</v>
      </c>
      <c r="P5" s="57" t="s">
        <v>3486</v>
      </c>
      <c r="Q5" s="57">
        <v>5.22</v>
      </c>
      <c r="R5" s="57"/>
      <c r="S5" s="57">
        <v>5.23</v>
      </c>
      <c r="T5" s="57">
        <v>5.24</v>
      </c>
      <c r="U5" s="57"/>
      <c r="V5" s="57">
        <v>5.25</v>
      </c>
      <c r="W5" s="57" t="s">
        <v>2</v>
      </c>
      <c r="X5" s="57" t="s">
        <v>3</v>
      </c>
      <c r="Y5" s="57" t="s">
        <v>4</v>
      </c>
      <c r="Z5" s="57" t="s">
        <v>5</v>
      </c>
      <c r="AA5" s="57" t="s">
        <v>6</v>
      </c>
      <c r="AB5" s="57"/>
      <c r="AC5" s="57">
        <v>5.26</v>
      </c>
      <c r="AD5" s="57"/>
      <c r="AE5" s="57">
        <v>5.27</v>
      </c>
      <c r="AF5" s="57" t="s">
        <v>7</v>
      </c>
      <c r="AG5" s="57" t="s">
        <v>8</v>
      </c>
      <c r="AH5" s="57" t="s">
        <v>9</v>
      </c>
      <c r="AI5" s="61"/>
      <c r="AJ5" s="58">
        <v>5.6</v>
      </c>
      <c r="AK5" s="58" t="s">
        <v>3485</v>
      </c>
      <c r="AL5" s="58">
        <v>5.1100000000000003</v>
      </c>
      <c r="AM5" s="58">
        <v>5.16</v>
      </c>
      <c r="AN5" s="58">
        <v>5.17</v>
      </c>
      <c r="AO5" s="58">
        <v>5.19</v>
      </c>
      <c r="AP5" s="58" t="s">
        <v>3486</v>
      </c>
      <c r="AQ5" s="58">
        <v>5.22</v>
      </c>
      <c r="AR5" s="53"/>
      <c r="AS5" s="58">
        <v>5.23</v>
      </c>
      <c r="AT5" s="53"/>
      <c r="AU5" s="58">
        <v>5.24</v>
      </c>
      <c r="AV5" s="53"/>
      <c r="AW5" s="58">
        <v>5.25</v>
      </c>
      <c r="AX5" s="58" t="s">
        <v>2</v>
      </c>
      <c r="AY5" s="58" t="s">
        <v>3</v>
      </c>
      <c r="AZ5" s="58" t="s">
        <v>4</v>
      </c>
      <c r="BA5" s="58" t="s">
        <v>5</v>
      </c>
      <c r="BB5" s="58" t="s">
        <v>6</v>
      </c>
      <c r="BC5" s="53"/>
      <c r="BD5" s="58">
        <v>5.26</v>
      </c>
      <c r="BE5" s="53"/>
      <c r="BF5" s="58">
        <v>5.27</v>
      </c>
      <c r="BG5" s="58" t="s">
        <v>7</v>
      </c>
      <c r="BH5" s="58" t="s">
        <v>8</v>
      </c>
      <c r="BI5" s="58" t="s">
        <v>9</v>
      </c>
    </row>
    <row r="6" spans="1:61" s="62" customFormat="1" x14ac:dyDescent="0.2">
      <c r="A6" s="60"/>
      <c r="B6" s="5"/>
      <c r="C6" s="63"/>
      <c r="D6" s="54" t="s">
        <v>3319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1"/>
      <c r="S6" s="63"/>
      <c r="T6" s="63"/>
      <c r="U6" s="61"/>
      <c r="V6" s="63"/>
      <c r="W6" s="63"/>
      <c r="X6" s="63"/>
      <c r="Y6" s="63"/>
      <c r="Z6" s="63"/>
      <c r="AA6" s="63"/>
      <c r="AB6" s="61"/>
      <c r="AC6" s="63"/>
      <c r="AD6" s="63"/>
      <c r="AE6" s="63"/>
      <c r="AF6" s="63"/>
      <c r="AG6" s="63"/>
      <c r="AH6" s="63"/>
      <c r="AI6" s="61"/>
      <c r="AJ6" s="59">
        <v>5.3</v>
      </c>
      <c r="AK6" s="59">
        <v>5.7</v>
      </c>
      <c r="AL6" s="59">
        <v>5.7</v>
      </c>
      <c r="AM6" s="59">
        <v>5.7</v>
      </c>
      <c r="AN6" s="59">
        <v>5.7</v>
      </c>
      <c r="AO6" s="59">
        <v>5.7</v>
      </c>
      <c r="AP6" s="59">
        <v>5.19</v>
      </c>
      <c r="AQ6" s="59">
        <v>5.7</v>
      </c>
      <c r="AR6" s="54"/>
      <c r="AS6" s="59">
        <v>5.1100000000000003</v>
      </c>
      <c r="AT6" s="54"/>
      <c r="AU6" s="59">
        <v>5.1100000000000003</v>
      </c>
      <c r="AV6" s="54"/>
      <c r="AW6" s="59">
        <v>5.1100000000000003</v>
      </c>
      <c r="AX6" s="59">
        <v>5.1100000000000003</v>
      </c>
      <c r="AY6" s="59">
        <v>5.1100000000000003</v>
      </c>
      <c r="AZ6" s="59">
        <v>5.1100000000000003</v>
      </c>
      <c r="BA6" s="59">
        <v>5.1100000000000003</v>
      </c>
      <c r="BB6" s="59">
        <v>5.1100000000000003</v>
      </c>
      <c r="BC6" s="54"/>
      <c r="BD6" s="59">
        <v>5.1100000000000003</v>
      </c>
      <c r="BE6" s="54"/>
      <c r="BF6" s="59">
        <v>5.1100000000000003</v>
      </c>
      <c r="BG6" s="59">
        <v>5.1100000000000003</v>
      </c>
      <c r="BH6" s="59">
        <v>5.1100000000000003</v>
      </c>
      <c r="BI6" s="59">
        <v>5.1100000000000003</v>
      </c>
    </row>
    <row r="7" spans="1:61" s="13" customFormat="1" ht="18" collapsed="1" x14ac:dyDescent="0.25">
      <c r="A7" s="82"/>
      <c r="B7" s="83" t="s">
        <v>883</v>
      </c>
      <c r="C7" s="84" t="str">
        <f>$B15&amp;" Total"</f>
        <v>2010-11 Total</v>
      </c>
      <c r="D7" s="84"/>
      <c r="E7" s="84"/>
      <c r="F7" s="84"/>
      <c r="G7" s="80" t="s">
        <v>0</v>
      </c>
      <c r="H7" s="80">
        <f t="shared" ref="H7:Q14" si="0">IFERROR(SUMIF($B$15:$B$111,$B7,H$15:H$111),"-")</f>
        <v>187630</v>
      </c>
      <c r="I7" s="80">
        <f t="shared" si="0"/>
        <v>5051</v>
      </c>
      <c r="J7" s="80">
        <f t="shared" si="0"/>
        <v>151463</v>
      </c>
      <c r="K7" s="80">
        <f t="shared" si="0"/>
        <v>144153</v>
      </c>
      <c r="L7" s="80">
        <f t="shared" si="0"/>
        <v>112388</v>
      </c>
      <c r="M7" s="80">
        <f t="shared" si="0"/>
        <v>28086</v>
      </c>
      <c r="N7" s="80">
        <f t="shared" si="0"/>
        <v>24478</v>
      </c>
      <c r="O7" s="80">
        <f t="shared" si="0"/>
        <v>3608</v>
      </c>
      <c r="P7" s="80">
        <f t="shared" si="0"/>
        <v>1637</v>
      </c>
      <c r="Q7" s="80">
        <f t="shared" si="0"/>
        <v>0</v>
      </c>
      <c r="R7" s="80"/>
      <c r="S7" s="80">
        <f t="shared" ref="S7:T14" si="1">IFERROR(SUMIF($B$15:$B$111,$B7,S$15:S$111),"-")</f>
        <v>13618</v>
      </c>
      <c r="T7" s="80">
        <f t="shared" si="1"/>
        <v>7444</v>
      </c>
      <c r="U7" s="80"/>
      <c r="V7" s="80">
        <f t="shared" ref="V7:AA14" si="2">IFERROR(SUMIF($B$15:$B$111,$B7,V$15:V$111),"-")</f>
        <v>66730</v>
      </c>
      <c r="W7" s="80">
        <f t="shared" si="2"/>
        <v>52608</v>
      </c>
      <c r="X7" s="80">
        <f t="shared" si="2"/>
        <v>11680</v>
      </c>
      <c r="Y7" s="80">
        <f t="shared" si="2"/>
        <v>2442</v>
      </c>
      <c r="Z7" s="80">
        <f t="shared" si="2"/>
        <v>0</v>
      </c>
      <c r="AA7" s="80">
        <f t="shared" si="2"/>
        <v>0</v>
      </c>
      <c r="AB7" s="80"/>
      <c r="AC7" s="80">
        <f t="shared" ref="AC7:AC14" si="3">IFERROR(SUMIF($B$15:$B$111,$B7,AC$15:AC$111),"-")</f>
        <v>5797</v>
      </c>
      <c r="AD7" s="80"/>
      <c r="AE7" s="80">
        <f t="shared" ref="AE7:AH14" si="4">IFERROR(SUMIF($B$15:$B$111,$B7,AE$15:AE$111),"-")</f>
        <v>18799</v>
      </c>
      <c r="AF7" s="80">
        <f t="shared" si="4"/>
        <v>2784</v>
      </c>
      <c r="AG7" s="80">
        <f t="shared" si="4"/>
        <v>10094</v>
      </c>
      <c r="AH7" s="80">
        <f t="shared" si="4"/>
        <v>5921</v>
      </c>
      <c r="AI7" s="31"/>
      <c r="AJ7" s="76">
        <f t="shared" ref="AJ7:AP12" si="5">IFERROR(SUMIF($D$5:$AI$5,AJ$5,$D7:$AI7)/SUMIF($D$5:$AI$5,AJ$6,$D7:$AI7),"-")</f>
        <v>2.6920002131855247E-2</v>
      </c>
      <c r="AK7" s="76">
        <f t="shared" si="5"/>
        <v>0.95173738800895269</v>
      </c>
      <c r="AL7" s="76">
        <f t="shared" si="5"/>
        <v>0.74201620197672036</v>
      </c>
      <c r="AM7" s="76">
        <f t="shared" si="5"/>
        <v>0.18543142549665595</v>
      </c>
      <c r="AN7" s="76">
        <f t="shared" si="5"/>
        <v>0.16161042630873546</v>
      </c>
      <c r="AO7" s="76">
        <f t="shared" si="5"/>
        <v>2.3820999187920484E-2</v>
      </c>
      <c r="AP7" s="76">
        <f t="shared" si="5"/>
        <v>0.45371396895787142</v>
      </c>
      <c r="AQ7" s="76" t="s">
        <v>0</v>
      </c>
      <c r="AR7" s="77"/>
      <c r="AS7" s="76">
        <f t="shared" ref="AS7:AS14" si="6">IFERROR(SUMIF($D$5:$AI$5,AS$5,$D7:$AI7)/SUMIF($D$5:$AI$5,AS$6,$D7:$AI7),"-")</f>
        <v>0.12116951987756699</v>
      </c>
      <c r="AT7" s="77"/>
      <c r="AU7" s="76">
        <f t="shared" ref="AU7:AU14" si="7">IFERROR(SUMIF($D$5:$AI$5,AU$5,$D7:$AI7)/SUMIF($D$5:$AI$5,AU$6,$D7:$AI7),"-")</f>
        <v>6.6234829341210805E-2</v>
      </c>
      <c r="AV7" s="77"/>
      <c r="AW7" s="76">
        <f t="shared" ref="AW7:AZ13" si="8">IFERROR(SUMIF($D$5:$AI$5,AW$5,$D7:$AI7)/SUMIF($D$5:$AI$5,AW$6,$D7:$AI7),"-")</f>
        <v>0.59374666334484105</v>
      </c>
      <c r="AX7" s="76">
        <f t="shared" si="8"/>
        <v>0.468092678933694</v>
      </c>
      <c r="AY7" s="76">
        <f t="shared" si="8"/>
        <v>0.10392568601630067</v>
      </c>
      <c r="AZ7" s="76">
        <f t="shared" si="8"/>
        <v>2.1728298394846426E-2</v>
      </c>
      <c r="BA7" s="76" t="s">
        <v>0</v>
      </c>
      <c r="BB7" s="76" t="s">
        <v>0</v>
      </c>
      <c r="BC7" s="77"/>
      <c r="BD7" s="76">
        <f t="shared" ref="BD7:BD14" si="9">IFERROR(SUMIF($D$5:$AI$5,BD$5,$D7:$AI7)/SUMIF($D$5:$AI$5,BD$6,$D7:$AI7),"-")</f>
        <v>5.1580239883261561E-2</v>
      </c>
      <c r="BE7" s="77"/>
      <c r="BF7" s="76">
        <f t="shared" ref="BF7:BI14" si="10">IFERROR(SUMIF($D$5:$AI$5,BF$5,$D7:$AI7)/SUMIF($D$5:$AI$5,BF$6,$D7:$AI7),"-")</f>
        <v>0.16726874755311955</v>
      </c>
      <c r="BG7" s="76">
        <f t="shared" si="10"/>
        <v>2.4771327899775777E-2</v>
      </c>
      <c r="BH7" s="76">
        <f t="shared" si="10"/>
        <v>8.9813859130868062E-2</v>
      </c>
      <c r="BI7" s="76">
        <f t="shared" si="10"/>
        <v>5.2683560522475706E-2</v>
      </c>
    </row>
    <row r="8" spans="1:61" s="13" customFormat="1" collapsed="1" x14ac:dyDescent="0.2">
      <c r="A8" s="42"/>
      <c r="B8" s="83" t="str">
        <f>LEFT($B7,4)+1&amp;"-"&amp;RIGHT($B7,2)+1</f>
        <v>2011-12</v>
      </c>
      <c r="C8" s="84" t="str">
        <f>$B27&amp;" Total"</f>
        <v>2011-12 Total</v>
      </c>
      <c r="D8" s="84"/>
      <c r="E8" s="84"/>
      <c r="F8" s="84"/>
      <c r="G8" s="80" t="s">
        <v>0</v>
      </c>
      <c r="H8" s="80">
        <f t="shared" si="0"/>
        <v>616155</v>
      </c>
      <c r="I8" s="80">
        <f t="shared" si="0"/>
        <v>6493</v>
      </c>
      <c r="J8" s="80">
        <f t="shared" si="0"/>
        <v>533072</v>
      </c>
      <c r="K8" s="80">
        <f t="shared" si="0"/>
        <v>491574</v>
      </c>
      <c r="L8" s="80">
        <f t="shared" si="0"/>
        <v>425815</v>
      </c>
      <c r="M8" s="80">
        <f t="shared" si="0"/>
        <v>114460</v>
      </c>
      <c r="N8" s="80">
        <f t="shared" si="0"/>
        <v>99573</v>
      </c>
      <c r="O8" s="80">
        <f t="shared" si="0"/>
        <v>13036</v>
      </c>
      <c r="P8" s="80">
        <f t="shared" si="0"/>
        <v>7289</v>
      </c>
      <c r="Q8" s="80">
        <f t="shared" si="0"/>
        <v>0</v>
      </c>
      <c r="R8" s="80"/>
      <c r="S8" s="80">
        <f t="shared" si="1"/>
        <v>54145</v>
      </c>
      <c r="T8" s="80">
        <f t="shared" si="1"/>
        <v>28560</v>
      </c>
      <c r="U8" s="80"/>
      <c r="V8" s="80">
        <f t="shared" si="2"/>
        <v>241288</v>
      </c>
      <c r="W8" s="80">
        <f t="shared" si="2"/>
        <v>175931</v>
      </c>
      <c r="X8" s="80">
        <f t="shared" si="2"/>
        <v>51415</v>
      </c>
      <c r="Y8" s="80">
        <f t="shared" si="2"/>
        <v>13942</v>
      </c>
      <c r="Z8" s="80">
        <f t="shared" si="2"/>
        <v>0</v>
      </c>
      <c r="AA8" s="80">
        <f t="shared" si="2"/>
        <v>0</v>
      </c>
      <c r="AB8" s="80"/>
      <c r="AC8" s="80">
        <f t="shared" si="3"/>
        <v>23133</v>
      </c>
      <c r="AD8" s="80"/>
      <c r="AE8" s="80">
        <f t="shared" si="4"/>
        <v>78689</v>
      </c>
      <c r="AF8" s="80">
        <f t="shared" si="4"/>
        <v>9650</v>
      </c>
      <c r="AG8" s="80">
        <f t="shared" si="4"/>
        <v>34712</v>
      </c>
      <c r="AH8" s="80">
        <f t="shared" si="4"/>
        <v>34327</v>
      </c>
      <c r="AI8" s="31"/>
      <c r="AJ8" s="76">
        <f t="shared" si="5"/>
        <v>1.0537932825344272E-2</v>
      </c>
      <c r="AK8" s="76">
        <f t="shared" si="5"/>
        <v>0.92215310502146053</v>
      </c>
      <c r="AL8" s="76">
        <f t="shared" si="5"/>
        <v>0.79879453432181768</v>
      </c>
      <c r="AM8" s="76">
        <f t="shared" si="5"/>
        <v>0.21471771167872258</v>
      </c>
      <c r="AN8" s="76">
        <f t="shared" si="5"/>
        <v>0.1867909025422457</v>
      </c>
      <c r="AO8" s="76">
        <f t="shared" si="5"/>
        <v>2.4454482696521295E-2</v>
      </c>
      <c r="AP8" s="76">
        <f t="shared" si="5"/>
        <v>0.55914390917459345</v>
      </c>
      <c r="AQ8" s="76" t="s">
        <v>0</v>
      </c>
      <c r="AR8" s="77"/>
      <c r="AS8" s="76">
        <f t="shared" si="6"/>
        <v>0.12715615936498245</v>
      </c>
      <c r="AT8" s="77"/>
      <c r="AU8" s="76">
        <f t="shared" si="7"/>
        <v>6.7071380763946781E-2</v>
      </c>
      <c r="AV8" s="77"/>
      <c r="AW8" s="76">
        <f t="shared" si="8"/>
        <v>0.56664983619647025</v>
      </c>
      <c r="AX8" s="76">
        <f t="shared" si="8"/>
        <v>0.41316299331869472</v>
      </c>
      <c r="AY8" s="76">
        <f t="shared" si="8"/>
        <v>0.12074492443901694</v>
      </c>
      <c r="AZ8" s="76">
        <f t="shared" si="8"/>
        <v>3.2741918438758615E-2</v>
      </c>
      <c r="BA8" s="76" t="s">
        <v>0</v>
      </c>
      <c r="BB8" s="76" t="s">
        <v>0</v>
      </c>
      <c r="BC8" s="77"/>
      <c r="BD8" s="76">
        <f t="shared" si="9"/>
        <v>5.4326409356175803E-2</v>
      </c>
      <c r="BE8" s="77"/>
      <c r="BF8" s="76">
        <f t="shared" si="10"/>
        <v>0.18479621431842466</v>
      </c>
      <c r="BG8" s="76">
        <f t="shared" si="10"/>
        <v>2.2662423822552048E-2</v>
      </c>
      <c r="BH8" s="76">
        <f t="shared" si="10"/>
        <v>8.1518969505536443E-2</v>
      </c>
      <c r="BI8" s="76">
        <f t="shared" si="10"/>
        <v>8.0614820990336178E-2</v>
      </c>
    </row>
    <row r="9" spans="1:61" s="13" customFormat="1" collapsed="1" x14ac:dyDescent="0.2">
      <c r="A9" s="42"/>
      <c r="B9" s="83" t="str">
        <f t="shared" ref="B9:B14" si="11">LEFT($B8,4)+1&amp;"-"&amp;RIGHT($B8,2)+1</f>
        <v>2012-13</v>
      </c>
      <c r="C9" s="84" t="str">
        <f>$B39&amp;" Total"</f>
        <v>2012-13 Total</v>
      </c>
      <c r="D9" s="84"/>
      <c r="E9" s="84"/>
      <c r="F9" s="84"/>
      <c r="G9" s="80" t="s">
        <v>0</v>
      </c>
      <c r="H9" s="80">
        <f t="shared" si="0"/>
        <v>1894057</v>
      </c>
      <c r="I9" s="80">
        <f t="shared" si="0"/>
        <v>67735</v>
      </c>
      <c r="J9" s="80">
        <f t="shared" si="0"/>
        <v>1638470</v>
      </c>
      <c r="K9" s="80">
        <f t="shared" si="0"/>
        <v>1459352</v>
      </c>
      <c r="L9" s="80">
        <f t="shared" si="0"/>
        <v>1254339</v>
      </c>
      <c r="M9" s="80">
        <f t="shared" si="0"/>
        <v>338365</v>
      </c>
      <c r="N9" s="80">
        <f t="shared" si="0"/>
        <v>253188</v>
      </c>
      <c r="O9" s="80">
        <f t="shared" si="0"/>
        <v>83822</v>
      </c>
      <c r="P9" s="80">
        <f t="shared" si="0"/>
        <v>42916</v>
      </c>
      <c r="Q9" s="80">
        <f t="shared" si="0"/>
        <v>0</v>
      </c>
      <c r="R9" s="80"/>
      <c r="S9" s="80">
        <f t="shared" si="1"/>
        <v>151014</v>
      </c>
      <c r="T9" s="80">
        <f t="shared" si="1"/>
        <v>80232</v>
      </c>
      <c r="U9" s="80"/>
      <c r="V9" s="80">
        <f t="shared" si="2"/>
        <v>777733</v>
      </c>
      <c r="W9" s="80">
        <f t="shared" si="2"/>
        <v>555011</v>
      </c>
      <c r="X9" s="80">
        <f t="shared" si="2"/>
        <v>177224</v>
      </c>
      <c r="Y9" s="80">
        <f t="shared" si="2"/>
        <v>45498</v>
      </c>
      <c r="Z9" s="80">
        <f t="shared" si="2"/>
        <v>0</v>
      </c>
      <c r="AA9" s="80">
        <f t="shared" si="2"/>
        <v>0</v>
      </c>
      <c r="AB9" s="80"/>
      <c r="AC9" s="80">
        <f t="shared" si="3"/>
        <v>70422</v>
      </c>
      <c r="AD9" s="80"/>
      <c r="AE9" s="80">
        <f t="shared" si="4"/>
        <v>173971</v>
      </c>
      <c r="AF9" s="80">
        <f t="shared" si="4"/>
        <v>21038</v>
      </c>
      <c r="AG9" s="80">
        <f t="shared" si="4"/>
        <v>92424</v>
      </c>
      <c r="AH9" s="80">
        <f t="shared" si="4"/>
        <v>60456</v>
      </c>
      <c r="AI9" s="31"/>
      <c r="AJ9" s="76">
        <f t="shared" si="5"/>
        <v>3.5761859331582949E-2</v>
      </c>
      <c r="AK9" s="76">
        <f t="shared" si="5"/>
        <v>0.89067971949440639</v>
      </c>
      <c r="AL9" s="76">
        <f t="shared" si="5"/>
        <v>0.76555506051377198</v>
      </c>
      <c r="AM9" s="76">
        <f t="shared" si="5"/>
        <v>0.20651278326731645</v>
      </c>
      <c r="AN9" s="76">
        <f t="shared" si="5"/>
        <v>0.15452708929672193</v>
      </c>
      <c r="AO9" s="76">
        <f t="shared" si="5"/>
        <v>5.1158702936275918E-2</v>
      </c>
      <c r="AP9" s="76">
        <f t="shared" si="5"/>
        <v>0.51198969244351122</v>
      </c>
      <c r="AQ9" s="76" t="s">
        <v>0</v>
      </c>
      <c r="AR9" s="77"/>
      <c r="AS9" s="76">
        <f t="shared" si="6"/>
        <v>0.120393290808944</v>
      </c>
      <c r="AT9" s="77"/>
      <c r="AU9" s="76">
        <f t="shared" si="7"/>
        <v>6.39635696570066E-2</v>
      </c>
      <c r="AV9" s="77"/>
      <c r="AW9" s="76">
        <f t="shared" si="8"/>
        <v>0.62003413750190339</v>
      </c>
      <c r="AX9" s="76">
        <f t="shared" si="8"/>
        <v>0.44247288811078983</v>
      </c>
      <c r="AY9" s="76">
        <f t="shared" si="8"/>
        <v>0.141288758461628</v>
      </c>
      <c r="AZ9" s="76">
        <f t="shared" si="8"/>
        <v>3.6272490929485569E-2</v>
      </c>
      <c r="BA9" s="76" t="s">
        <v>0</v>
      </c>
      <c r="BB9" s="76" t="s">
        <v>0</v>
      </c>
      <c r="BC9" s="77"/>
      <c r="BD9" s="76">
        <f t="shared" si="9"/>
        <v>5.6142717399363329E-2</v>
      </c>
      <c r="BE9" s="77"/>
      <c r="BF9" s="76">
        <f t="shared" si="10"/>
        <v>0.13869536066406291</v>
      </c>
      <c r="BG9" s="76">
        <f t="shared" si="10"/>
        <v>1.6772180407369938E-2</v>
      </c>
      <c r="BH9" s="76">
        <f t="shared" si="10"/>
        <v>7.3683430077514933E-2</v>
      </c>
      <c r="BI9" s="76">
        <f t="shared" si="10"/>
        <v>4.8197496848937968E-2</v>
      </c>
    </row>
    <row r="10" spans="1:61" s="13" customFormat="1" collapsed="1" x14ac:dyDescent="0.2">
      <c r="A10" s="42"/>
      <c r="B10" s="83" t="str">
        <f t="shared" si="11"/>
        <v>2013-14</v>
      </c>
      <c r="C10" s="84" t="str">
        <f>$B51&amp;" Total"</f>
        <v>2013-14 Total</v>
      </c>
      <c r="D10" s="84"/>
      <c r="E10" s="84"/>
      <c r="F10" s="84"/>
      <c r="G10" s="80" t="s">
        <v>0</v>
      </c>
      <c r="H10" s="80">
        <f t="shared" si="0"/>
        <v>8785341</v>
      </c>
      <c r="I10" s="80">
        <f t="shared" si="0"/>
        <v>108099</v>
      </c>
      <c r="J10" s="80">
        <f t="shared" si="0"/>
        <v>8293020</v>
      </c>
      <c r="K10" s="80">
        <f t="shared" si="0"/>
        <v>7894498</v>
      </c>
      <c r="L10" s="80">
        <f t="shared" si="0"/>
        <v>7064219</v>
      </c>
      <c r="M10" s="80">
        <f t="shared" si="0"/>
        <v>1887005</v>
      </c>
      <c r="N10" s="80">
        <f t="shared" si="0"/>
        <v>1209595</v>
      </c>
      <c r="O10" s="80">
        <f t="shared" si="0"/>
        <v>676654</v>
      </c>
      <c r="P10" s="80">
        <f t="shared" si="0"/>
        <v>323335</v>
      </c>
      <c r="Q10" s="80">
        <f t="shared" si="0"/>
        <v>0</v>
      </c>
      <c r="R10" s="80"/>
      <c r="S10" s="80">
        <f t="shared" si="1"/>
        <v>756768</v>
      </c>
      <c r="T10" s="80">
        <f t="shared" si="1"/>
        <v>526520</v>
      </c>
      <c r="U10" s="80"/>
      <c r="V10" s="80">
        <f t="shared" si="2"/>
        <v>4450900</v>
      </c>
      <c r="W10" s="80">
        <f t="shared" si="2"/>
        <v>2981865</v>
      </c>
      <c r="X10" s="80">
        <f t="shared" si="2"/>
        <v>979849</v>
      </c>
      <c r="Y10" s="80">
        <f t="shared" si="2"/>
        <v>489186</v>
      </c>
      <c r="Z10" s="80">
        <f t="shared" si="2"/>
        <v>0</v>
      </c>
      <c r="AA10" s="80">
        <f t="shared" si="2"/>
        <v>0</v>
      </c>
      <c r="AB10" s="80"/>
      <c r="AC10" s="80">
        <f t="shared" si="3"/>
        <v>283325</v>
      </c>
      <c r="AD10" s="80"/>
      <c r="AE10" s="80">
        <f t="shared" si="4"/>
        <v>1041613</v>
      </c>
      <c r="AF10" s="80">
        <f t="shared" si="4"/>
        <v>115229</v>
      </c>
      <c r="AG10" s="80">
        <f t="shared" si="4"/>
        <v>491977</v>
      </c>
      <c r="AH10" s="80">
        <f t="shared" si="4"/>
        <v>434407</v>
      </c>
      <c r="AI10" s="31"/>
      <c r="AJ10" s="76">
        <f t="shared" si="5"/>
        <v>1.2304474009603042E-2</v>
      </c>
      <c r="AK10" s="76">
        <f t="shared" si="5"/>
        <v>0.95194488859305781</v>
      </c>
      <c r="AL10" s="76">
        <f t="shared" si="5"/>
        <v>0.8518270786758021</v>
      </c>
      <c r="AM10" s="76">
        <f t="shared" si="5"/>
        <v>0.22754135405437342</v>
      </c>
      <c r="AN10" s="76">
        <f t="shared" si="5"/>
        <v>0.14585699781261832</v>
      </c>
      <c r="AO10" s="76">
        <f t="shared" si="5"/>
        <v>8.1593195241299307E-2</v>
      </c>
      <c r="AP10" s="76">
        <f t="shared" si="5"/>
        <v>0.47784392023101913</v>
      </c>
      <c r="AQ10" s="76" t="s">
        <v>0</v>
      </c>
      <c r="AR10" s="77"/>
      <c r="AS10" s="76">
        <f t="shared" si="6"/>
        <v>0.10712691664853538</v>
      </c>
      <c r="AT10" s="77"/>
      <c r="AU10" s="76">
        <f t="shared" si="7"/>
        <v>7.4533363136108893E-2</v>
      </c>
      <c r="AV10" s="77"/>
      <c r="AW10" s="76">
        <f t="shared" si="8"/>
        <v>0.63006257308840508</v>
      </c>
      <c r="AX10" s="76">
        <f t="shared" si="8"/>
        <v>0.42210823305449618</v>
      </c>
      <c r="AY10" s="76">
        <f t="shared" si="8"/>
        <v>0.13870592064034254</v>
      </c>
      <c r="AZ10" s="76">
        <f t="shared" si="8"/>
        <v>6.9248419393566366E-2</v>
      </c>
      <c r="BA10" s="76" t="s">
        <v>0</v>
      </c>
      <c r="BB10" s="76" t="s">
        <v>0</v>
      </c>
      <c r="BC10" s="77"/>
      <c r="BD10" s="76">
        <f t="shared" si="9"/>
        <v>4.010705217377887E-2</v>
      </c>
      <c r="BE10" s="77"/>
      <c r="BF10" s="76">
        <f t="shared" si="10"/>
        <v>0.14744913768953086</v>
      </c>
      <c r="BG10" s="76">
        <f t="shared" si="10"/>
        <v>1.6311640395067026E-2</v>
      </c>
      <c r="BH10" s="76">
        <f t="shared" si="10"/>
        <v>6.9643509070146326E-2</v>
      </c>
      <c r="BI10" s="76">
        <f t="shared" si="10"/>
        <v>6.1493988224317508E-2</v>
      </c>
    </row>
    <row r="11" spans="1:61" s="13" customFormat="1" collapsed="1" x14ac:dyDescent="0.2">
      <c r="A11" s="42"/>
      <c r="B11" s="83" t="str">
        <f t="shared" si="11"/>
        <v>2014-15</v>
      </c>
      <c r="C11" s="84" t="str">
        <f>$B63&amp;" Total"</f>
        <v>2014-15 Total</v>
      </c>
      <c r="D11" s="84"/>
      <c r="E11" s="84"/>
      <c r="F11" s="84"/>
      <c r="G11" s="80" t="s">
        <v>0</v>
      </c>
      <c r="H11" s="80">
        <f t="shared" si="0"/>
        <v>12880769</v>
      </c>
      <c r="I11" s="80">
        <f t="shared" si="0"/>
        <v>235692</v>
      </c>
      <c r="J11" s="80">
        <f t="shared" si="0"/>
        <v>12134859</v>
      </c>
      <c r="K11" s="80">
        <f t="shared" si="0"/>
        <v>11179197</v>
      </c>
      <c r="L11" s="80">
        <f t="shared" si="0"/>
        <v>10373772</v>
      </c>
      <c r="M11" s="80">
        <f t="shared" si="0"/>
        <v>2639949</v>
      </c>
      <c r="N11" s="80">
        <f t="shared" si="0"/>
        <v>1428465</v>
      </c>
      <c r="O11" s="80">
        <f t="shared" si="0"/>
        <v>1210523</v>
      </c>
      <c r="P11" s="80">
        <f t="shared" si="0"/>
        <v>586248</v>
      </c>
      <c r="Q11" s="80">
        <f t="shared" si="0"/>
        <v>0</v>
      </c>
      <c r="R11" s="80"/>
      <c r="S11" s="80">
        <f t="shared" si="1"/>
        <v>1124474</v>
      </c>
      <c r="T11" s="80">
        <f t="shared" si="1"/>
        <v>795806</v>
      </c>
      <c r="U11" s="80"/>
      <c r="V11" s="80">
        <f t="shared" si="2"/>
        <v>6471734</v>
      </c>
      <c r="W11" s="80">
        <f t="shared" si="2"/>
        <v>4487371</v>
      </c>
      <c r="X11" s="80">
        <f t="shared" si="2"/>
        <v>1374346</v>
      </c>
      <c r="Y11" s="80">
        <f t="shared" si="2"/>
        <v>610017</v>
      </c>
      <c r="Z11" s="80">
        <f t="shared" si="2"/>
        <v>0</v>
      </c>
      <c r="AA11" s="80">
        <f t="shared" si="2"/>
        <v>0</v>
      </c>
      <c r="AB11" s="80"/>
      <c r="AC11" s="80">
        <f t="shared" si="3"/>
        <v>377587</v>
      </c>
      <c r="AD11" s="80"/>
      <c r="AE11" s="80">
        <f t="shared" si="4"/>
        <v>1604171</v>
      </c>
      <c r="AF11" s="80">
        <f t="shared" si="4"/>
        <v>135118</v>
      </c>
      <c r="AG11" s="80">
        <f t="shared" si="4"/>
        <v>664799</v>
      </c>
      <c r="AH11" s="80">
        <f t="shared" si="4"/>
        <v>804254</v>
      </c>
      <c r="AI11" s="31"/>
      <c r="AJ11" s="76">
        <f t="shared" si="5"/>
        <v>1.8297975842901926E-2</v>
      </c>
      <c r="AK11" s="76">
        <f t="shared" si="5"/>
        <v>0.9212465509487997</v>
      </c>
      <c r="AL11" s="76">
        <f t="shared" si="5"/>
        <v>0.8548737154671513</v>
      </c>
      <c r="AM11" s="76">
        <f t="shared" si="5"/>
        <v>0.2175508590581893</v>
      </c>
      <c r="AN11" s="76">
        <f t="shared" si="5"/>
        <v>0.11771583007268564</v>
      </c>
      <c r="AO11" s="76">
        <f t="shared" si="5"/>
        <v>9.9755835646710034E-2</v>
      </c>
      <c r="AP11" s="76">
        <f t="shared" si="5"/>
        <v>0.48429315262907024</v>
      </c>
      <c r="AQ11" s="76" t="s">
        <v>0</v>
      </c>
      <c r="AR11" s="77"/>
      <c r="AS11" s="76">
        <f t="shared" si="6"/>
        <v>0.10839586603599925</v>
      </c>
      <c r="AT11" s="77"/>
      <c r="AU11" s="76">
        <f t="shared" si="7"/>
        <v>7.6713272664947721E-2</v>
      </c>
      <c r="AV11" s="77"/>
      <c r="AW11" s="76">
        <f t="shared" si="8"/>
        <v>0.62385543079219397</v>
      </c>
      <c r="AX11" s="76">
        <f t="shared" si="8"/>
        <v>0.43256888622576245</v>
      </c>
      <c r="AY11" s="76">
        <f t="shared" si="8"/>
        <v>0.1324827651889785</v>
      </c>
      <c r="AZ11" s="76">
        <f t="shared" si="8"/>
        <v>5.8803779377453062E-2</v>
      </c>
      <c r="BA11" s="76" t="s">
        <v>0</v>
      </c>
      <c r="BB11" s="76" t="s">
        <v>0</v>
      </c>
      <c r="BC11" s="77"/>
      <c r="BD11" s="76">
        <f t="shared" si="9"/>
        <v>3.6398235858663558E-2</v>
      </c>
      <c r="BE11" s="77"/>
      <c r="BF11" s="76">
        <f t="shared" si="10"/>
        <v>0.15463719464819548</v>
      </c>
      <c r="BG11" s="76">
        <f t="shared" si="10"/>
        <v>1.3024963340239211E-2</v>
      </c>
      <c r="BH11" s="76">
        <f t="shared" si="10"/>
        <v>6.408459719376905E-2</v>
      </c>
      <c r="BI11" s="76">
        <f t="shared" si="10"/>
        <v>7.7527634114187199E-2</v>
      </c>
    </row>
    <row r="12" spans="1:61" s="13" customFormat="1" ht="18" collapsed="1" x14ac:dyDescent="0.25">
      <c r="A12" s="82"/>
      <c r="B12" s="83" t="str">
        <f t="shared" si="11"/>
        <v>2015-16</v>
      </c>
      <c r="C12" s="84" t="str">
        <f>$B75&amp;" Total"</f>
        <v>2015-16 Total</v>
      </c>
      <c r="D12" s="84"/>
      <c r="E12" s="84"/>
      <c r="F12" s="84"/>
      <c r="G12" s="80" t="s">
        <v>0</v>
      </c>
      <c r="H12" s="80">
        <f t="shared" si="0"/>
        <v>14039579</v>
      </c>
      <c r="I12" s="80">
        <f t="shared" si="0"/>
        <v>440988</v>
      </c>
      <c r="J12" s="80">
        <f t="shared" si="0"/>
        <v>13009408</v>
      </c>
      <c r="K12" s="80">
        <f t="shared" si="0"/>
        <v>11423835</v>
      </c>
      <c r="L12" s="80">
        <f t="shared" si="0"/>
        <v>11291913</v>
      </c>
      <c r="M12" s="80">
        <f t="shared" si="0"/>
        <v>2868394</v>
      </c>
      <c r="N12" s="80">
        <f t="shared" si="0"/>
        <v>1232925</v>
      </c>
      <c r="O12" s="80">
        <f t="shared" si="0"/>
        <v>1634535</v>
      </c>
      <c r="P12" s="80">
        <f t="shared" si="0"/>
        <v>670512</v>
      </c>
      <c r="Q12" s="80">
        <f t="shared" si="0"/>
        <v>0</v>
      </c>
      <c r="R12" s="80"/>
      <c r="S12" s="80">
        <f t="shared" si="1"/>
        <v>1271538</v>
      </c>
      <c r="T12" s="80">
        <f t="shared" si="1"/>
        <v>928527</v>
      </c>
      <c r="U12" s="80"/>
      <c r="V12" s="80">
        <f t="shared" si="2"/>
        <v>6988186</v>
      </c>
      <c r="W12" s="80">
        <f t="shared" si="2"/>
        <v>4878734</v>
      </c>
      <c r="X12" s="80">
        <f t="shared" si="2"/>
        <v>1444623</v>
      </c>
      <c r="Y12" s="80">
        <f t="shared" si="2"/>
        <v>666808</v>
      </c>
      <c r="Z12" s="80">
        <f t="shared" si="2"/>
        <v>0</v>
      </c>
      <c r="AA12" s="80">
        <f t="shared" si="2"/>
        <v>0</v>
      </c>
      <c r="AB12" s="80"/>
      <c r="AC12" s="80">
        <f t="shared" si="3"/>
        <v>417452</v>
      </c>
      <c r="AD12" s="80"/>
      <c r="AE12" s="80">
        <f t="shared" si="4"/>
        <v>1685805</v>
      </c>
      <c r="AF12" s="80">
        <f t="shared" si="4"/>
        <v>149349</v>
      </c>
      <c r="AG12" s="80">
        <f t="shared" si="4"/>
        <v>669272</v>
      </c>
      <c r="AH12" s="80">
        <f t="shared" si="4"/>
        <v>867427</v>
      </c>
      <c r="AI12" s="31"/>
      <c r="AJ12" s="76">
        <f t="shared" si="5"/>
        <v>3.1410343572268087E-2</v>
      </c>
      <c r="AK12" s="76">
        <f t="shared" si="5"/>
        <v>0.87812104901314492</v>
      </c>
      <c r="AL12" s="76">
        <f t="shared" si="5"/>
        <v>0.8679805414666063</v>
      </c>
      <c r="AM12" s="76">
        <f t="shared" si="5"/>
        <v>0.22048612819276633</v>
      </c>
      <c r="AN12" s="76">
        <f t="shared" si="5"/>
        <v>9.4771798993466883E-2</v>
      </c>
      <c r="AO12" s="76">
        <f t="shared" si="5"/>
        <v>0.12564253500236136</v>
      </c>
      <c r="AP12" s="76">
        <f t="shared" si="5"/>
        <v>0.41021574943332506</v>
      </c>
      <c r="AQ12" s="76" t="s">
        <v>0</v>
      </c>
      <c r="AR12" s="77"/>
      <c r="AS12" s="76">
        <f t="shared" si="6"/>
        <v>0.11260607480769645</v>
      </c>
      <c r="AT12" s="77"/>
      <c r="AU12" s="76">
        <f t="shared" si="7"/>
        <v>8.2229379556856316E-2</v>
      </c>
      <c r="AV12" s="77"/>
      <c r="AW12" s="76">
        <f t="shared" si="8"/>
        <v>0.61886644007972791</v>
      </c>
      <c r="AX12" s="76">
        <f t="shared" si="8"/>
        <v>0.43205557818236823</v>
      </c>
      <c r="AY12" s="76">
        <f t="shared" si="8"/>
        <v>0.12793430130040853</v>
      </c>
      <c r="AZ12" s="76">
        <f t="shared" si="8"/>
        <v>5.9051818766226769E-2</v>
      </c>
      <c r="BA12" s="76" t="s">
        <v>0</v>
      </c>
      <c r="BB12" s="76" t="s">
        <v>0</v>
      </c>
      <c r="BC12" s="77"/>
      <c r="BD12" s="76">
        <f t="shared" si="9"/>
        <v>3.6969112319586592E-2</v>
      </c>
      <c r="BE12" s="77"/>
      <c r="BF12" s="76">
        <f t="shared" si="10"/>
        <v>0.14929312685990406</v>
      </c>
      <c r="BG12" s="76">
        <f t="shared" si="10"/>
        <v>1.3226191168848007E-2</v>
      </c>
      <c r="BH12" s="76">
        <f t="shared" si="10"/>
        <v>5.9270028028023239E-2</v>
      </c>
      <c r="BI12" s="76">
        <f t="shared" si="10"/>
        <v>7.6818427488770061E-2</v>
      </c>
    </row>
    <row r="13" spans="1:61" s="13" customFormat="1" collapsed="1" x14ac:dyDescent="0.2">
      <c r="A13" s="42"/>
      <c r="B13" s="83" t="str">
        <f t="shared" si="11"/>
        <v>2016-17</v>
      </c>
      <c r="C13" s="84" t="str">
        <f>$B87&amp;" Total"</f>
        <v>2016-17 Total</v>
      </c>
      <c r="D13" s="84"/>
      <c r="E13" s="84"/>
      <c r="F13" s="84"/>
      <c r="G13" s="80" t="s">
        <v>0</v>
      </c>
      <c r="H13" s="80">
        <f t="shared" si="0"/>
        <v>14703060</v>
      </c>
      <c r="I13" s="80">
        <f t="shared" si="0"/>
        <v>348369</v>
      </c>
      <c r="J13" s="80">
        <f t="shared" si="0"/>
        <v>13577515</v>
      </c>
      <c r="K13" s="80">
        <f t="shared" si="0"/>
        <v>12092249</v>
      </c>
      <c r="L13" s="80">
        <f t="shared" si="0"/>
        <v>11665031</v>
      </c>
      <c r="M13" s="80">
        <f t="shared" si="0"/>
        <v>2946523</v>
      </c>
      <c r="N13" s="80">
        <f t="shared" si="0"/>
        <v>1115402</v>
      </c>
      <c r="O13" s="80">
        <f t="shared" si="0"/>
        <v>1827468</v>
      </c>
      <c r="P13" s="80">
        <f t="shared" si="0"/>
        <v>712596</v>
      </c>
      <c r="Q13" s="80">
        <f t="shared" si="0"/>
        <v>1486346</v>
      </c>
      <c r="R13" s="80"/>
      <c r="S13" s="80">
        <f t="shared" si="1"/>
        <v>1483767</v>
      </c>
      <c r="T13" s="80">
        <f t="shared" si="1"/>
        <v>1004487</v>
      </c>
      <c r="U13" s="80"/>
      <c r="V13" s="80">
        <f t="shared" si="2"/>
        <v>7024303</v>
      </c>
      <c r="W13" s="80">
        <f t="shared" si="2"/>
        <v>4930095</v>
      </c>
      <c r="X13" s="80">
        <f t="shared" si="2"/>
        <v>1406154</v>
      </c>
      <c r="Y13" s="80">
        <f t="shared" si="2"/>
        <v>687933</v>
      </c>
      <c r="Z13" s="80">
        <f t="shared" si="2"/>
        <v>0</v>
      </c>
      <c r="AA13" s="80">
        <f t="shared" si="2"/>
        <v>0</v>
      </c>
      <c r="AB13" s="80"/>
      <c r="AC13" s="80">
        <f t="shared" si="3"/>
        <v>476017</v>
      </c>
      <c r="AD13" s="80"/>
      <c r="AE13" s="80">
        <f t="shared" si="4"/>
        <v>1675451</v>
      </c>
      <c r="AF13" s="80">
        <f t="shared" si="4"/>
        <v>200679</v>
      </c>
      <c r="AG13" s="80">
        <f t="shared" si="4"/>
        <v>614523</v>
      </c>
      <c r="AH13" s="80">
        <f t="shared" si="4"/>
        <v>870621</v>
      </c>
      <c r="AI13" s="31"/>
      <c r="AJ13" s="76">
        <f>IFERROR(IF(OR($B$5="Eng",$B$5="S",$B$5="111AG4",$B$5="Primecare"),SUMIF($D$5:$AI$5,AJ$5,$D13:$AI13)/SUM(SUMIF($D$5:$AI$5,AJ$6,$D13:$AI13)-SUMIFS(INDEX(Raw!$A$5:$AD$2998,,MATCH(Geography!AJ$6,Raw!$A$5:$AD$5,0)),Raw!$E$5:$E$2998,"111AG4",Raw!$D$5:$D$2998,"&gt;="&amp;$A$96,Raw!$D$5:$D$2998,"&lt;="&amp;$A$98)),SUMIF($D$5:$AI$5,AJ$5,$D13:$AI13)/SUMIF($D$5:$AI$5,AJ$6,$D13:$AI13)),"-")</f>
        <v>2.3777535491675689E-2</v>
      </c>
      <c r="AK13" s="76">
        <f t="shared" ref="AK13:AP14" si="12">IFERROR(SUMIF($D$5:$AI$5,AK$5,$D13:$AI13)/SUMIF($D$5:$AI$5,AK$6,$D13:$AI13),"-")</f>
        <v>0.89060840661932617</v>
      </c>
      <c r="AL13" s="76">
        <f t="shared" si="12"/>
        <v>0.85914329684040125</v>
      </c>
      <c r="AM13" s="76">
        <f t="shared" si="12"/>
        <v>0.21701489558288095</v>
      </c>
      <c r="AN13" s="76">
        <f t="shared" si="12"/>
        <v>8.215067337432512E-2</v>
      </c>
      <c r="AO13" s="76">
        <f t="shared" si="12"/>
        <v>0.13459517444834346</v>
      </c>
      <c r="AP13" s="76">
        <f t="shared" si="12"/>
        <v>0.38993623964961355</v>
      </c>
      <c r="AQ13" s="76">
        <f>IFERROR(SUMIF($D$5:$AI$5,AQ$5,$D13:$AI13)/SUM($J$94:$J$98),"-")</f>
        <v>0.25098483550051459</v>
      </c>
      <c r="AR13" s="77"/>
      <c r="AS13" s="76">
        <f t="shared" si="6"/>
        <v>0.12719786171164055</v>
      </c>
      <c r="AT13" s="77"/>
      <c r="AU13" s="76">
        <f t="shared" si="7"/>
        <v>8.6110958470663301E-2</v>
      </c>
      <c r="AV13" s="77"/>
      <c r="AW13" s="76">
        <f t="shared" si="8"/>
        <v>0.60216753817456636</v>
      </c>
      <c r="AX13" s="76">
        <f t="shared" si="8"/>
        <v>0.42263882539189135</v>
      </c>
      <c r="AY13" s="76">
        <f t="shared" si="8"/>
        <v>0.12054438603720813</v>
      </c>
      <c r="AZ13" s="76">
        <f t="shared" si="8"/>
        <v>5.8973953862617251E-2</v>
      </c>
      <c r="BA13" s="76" t="s">
        <v>0</v>
      </c>
      <c r="BB13" s="76" t="s">
        <v>0</v>
      </c>
      <c r="BC13" s="77"/>
      <c r="BD13" s="76">
        <f t="shared" si="9"/>
        <v>4.0807178309256099E-2</v>
      </c>
      <c r="BE13" s="77"/>
      <c r="BF13" s="76">
        <f t="shared" si="10"/>
        <v>0.14363022267150427</v>
      </c>
      <c r="BG13" s="76">
        <f t="shared" si="10"/>
        <v>1.7203469069220649E-2</v>
      </c>
      <c r="BH13" s="76">
        <f t="shared" si="10"/>
        <v>5.268078584617563E-2</v>
      </c>
      <c r="BI13" s="76">
        <f t="shared" si="10"/>
        <v>7.46351209868195E-2</v>
      </c>
    </row>
    <row r="14" spans="1:61" s="13" customFormat="1" x14ac:dyDescent="0.2">
      <c r="A14" s="42"/>
      <c r="B14" s="83" t="str">
        <f t="shared" si="11"/>
        <v>2017-18</v>
      </c>
      <c r="C14" s="84" t="str">
        <f>$B99&amp;" to date"</f>
        <v>2017-18 to date</v>
      </c>
      <c r="D14" s="84"/>
      <c r="E14" s="84"/>
      <c r="F14" s="84"/>
      <c r="G14" s="80" t="s">
        <v>0</v>
      </c>
      <c r="H14" s="80">
        <f t="shared" si="0"/>
        <v>6274038</v>
      </c>
      <c r="I14" s="80">
        <f t="shared" si="0"/>
        <v>114337</v>
      </c>
      <c r="J14" s="80">
        <f t="shared" si="0"/>
        <v>5893319</v>
      </c>
      <c r="K14" s="80">
        <f t="shared" si="0"/>
        <v>5327591</v>
      </c>
      <c r="L14" s="80">
        <f t="shared" si="0"/>
        <v>5060956</v>
      </c>
      <c r="M14" s="80">
        <f t="shared" si="0"/>
        <v>1334013</v>
      </c>
      <c r="N14" s="80">
        <f t="shared" si="0"/>
        <v>530120</v>
      </c>
      <c r="O14" s="80">
        <f t="shared" si="0"/>
        <v>794375</v>
      </c>
      <c r="P14" s="80">
        <f t="shared" si="0"/>
        <v>327256</v>
      </c>
      <c r="Q14" s="80">
        <f t="shared" si="0"/>
        <v>2051191</v>
      </c>
      <c r="R14" s="80"/>
      <c r="S14" s="80">
        <f t="shared" si="1"/>
        <v>629157</v>
      </c>
      <c r="T14" s="80">
        <f t="shared" si="1"/>
        <v>460479</v>
      </c>
      <c r="U14" s="80"/>
      <c r="V14" s="80">
        <f t="shared" si="2"/>
        <v>3016068</v>
      </c>
      <c r="W14" s="80">
        <f t="shared" si="2"/>
        <v>2109643</v>
      </c>
      <c r="X14" s="80">
        <f t="shared" si="2"/>
        <v>577737</v>
      </c>
      <c r="Y14" s="80">
        <f t="shared" si="2"/>
        <v>194772</v>
      </c>
      <c r="Z14" s="80">
        <f t="shared" si="2"/>
        <v>127179</v>
      </c>
      <c r="AA14" s="80">
        <f t="shared" si="2"/>
        <v>6737</v>
      </c>
      <c r="AB14" s="80"/>
      <c r="AC14" s="80">
        <f t="shared" si="3"/>
        <v>243504</v>
      </c>
      <c r="AD14" s="80"/>
      <c r="AE14" s="80">
        <f t="shared" si="4"/>
        <v>707749</v>
      </c>
      <c r="AF14" s="80">
        <f t="shared" si="4"/>
        <v>86443</v>
      </c>
      <c r="AG14" s="80">
        <f t="shared" si="4"/>
        <v>250209</v>
      </c>
      <c r="AH14" s="80">
        <f t="shared" si="4"/>
        <v>371097</v>
      </c>
      <c r="AI14" s="12"/>
      <c r="AJ14" s="76">
        <f>IFERROR(IF(OR($B$5="Eng",$B$5="S",$B$5="111AG4",$B$5="Primecare"),SUMIF($D$5:$AI$5,AJ$5,$D14:$AI14)/SUM(SUMIF($D$5:$AI$5,AJ$6,$D14:$AI14)-SUMIFS(INDEX(Raw!$A$5:$AD$2998,,MATCH(Geography!AJ$6,Raw!$A$5:$AD$5,0)),Raw!$E$5:$E$2998,"111AG4",Raw!$D$5:$D$2998,"&gt;="&amp;$A$99,Raw!$D$5:$D$2998,"&lt;="&amp;$A$110)),SUMIF($D$5:$AI$5,AJ$5,$D14:$AI14)/SUMIF($D$5:$AI$5,AJ$6,$D14:$AI14)),"-")</f>
        <v>1.8473518064743996E-2</v>
      </c>
      <c r="AK14" s="76">
        <f t="shared" si="12"/>
        <v>0.9040051963927288</v>
      </c>
      <c r="AL14" s="76">
        <f t="shared" si="12"/>
        <v>0.85876159087943482</v>
      </c>
      <c r="AM14" s="76">
        <f t="shared" si="12"/>
        <v>0.22636022248244156</v>
      </c>
      <c r="AN14" s="76">
        <f t="shared" si="12"/>
        <v>8.9952707464164075E-2</v>
      </c>
      <c r="AO14" s="76">
        <f t="shared" si="12"/>
        <v>0.13479246584140447</v>
      </c>
      <c r="AP14" s="76">
        <f t="shared" si="12"/>
        <v>0.41196664044059794</v>
      </c>
      <c r="AQ14" s="76">
        <f>IFERROR(SUMIF($D$5:$AI$5,AQ$5,$D14:$AI14)/SUMIF($D$5:$AI$5,AQ$6,$D14:$AI14),"-")</f>
        <v>0.34805361800370893</v>
      </c>
      <c r="AR14" s="77"/>
      <c r="AS14" s="76">
        <f t="shared" si="6"/>
        <v>0.12431584072258285</v>
      </c>
      <c r="AT14" s="77"/>
      <c r="AU14" s="76">
        <f t="shared" si="7"/>
        <v>9.0986564593724978E-2</v>
      </c>
      <c r="AV14" s="77"/>
      <c r="AW14" s="76">
        <f>IFERROR(SUMIF($D$5:$AI$5,AW$5,$D14:$AI14)/SUMIF($D$5:$AI$5,AW$6,$D14:$AI14),"-")</f>
        <v>0.59594827538512485</v>
      </c>
      <c r="AX14" s="76">
        <f>IFERROR(SUMIF($D$5:$AI$5,AX$5,$D14:$AI14)/SUMIF($D$5:$AI$5,AX$6,$D14:$AI14),"-")</f>
        <v>0.41684673804711997</v>
      </c>
      <c r="AY14" s="76">
        <f>IFERROR(SUMIF($D$5:$AI$5,AY$5,$D14:$AI14)/SUMIF($D$5:$AI$5,AY$6,$D14:$AI14),"-")</f>
        <v>0.11415570496957492</v>
      </c>
      <c r="AZ14" s="76">
        <f>IFERROR(SUMIF($D$5:$AI$5,AZ$5,$D14:$AI14)/SUM($L$99:$L$101),"-")</f>
        <v>6.2845449599931852E-2</v>
      </c>
      <c r="BA14" s="76">
        <f>IFERROR(SUMIF($D$5:$AI$5,BA$5,$D14:$AI14)/SUM($L$102:$L$110),"-")</f>
        <v>6.4829890290936484E-2</v>
      </c>
      <c r="BB14" s="76">
        <f>IFERROR(SUMIF($D$5:$AI$5,BB$5,$D14:$AI14)/SUM($L$102:$L$110),"-")</f>
        <v>3.4342066763383824E-3</v>
      </c>
      <c r="BC14" s="77"/>
      <c r="BD14" s="76">
        <f t="shared" si="9"/>
        <v>4.8114229801642219E-2</v>
      </c>
      <c r="BE14" s="77"/>
      <c r="BF14" s="76">
        <f t="shared" si="10"/>
        <v>0.1398449225798446</v>
      </c>
      <c r="BG14" s="76">
        <f t="shared" si="10"/>
        <v>1.7080369795746099E-2</v>
      </c>
      <c r="BH14" s="76">
        <f t="shared" si="10"/>
        <v>4.9439078308525106E-2</v>
      </c>
      <c r="BI14" s="76">
        <f t="shared" si="10"/>
        <v>7.3325474475573388E-2</v>
      </c>
    </row>
    <row r="15" spans="1:61" ht="18" x14ac:dyDescent="0.25">
      <c r="A15" s="69">
        <f>IFERROR(DATEVALUE("01/"&amp;MONTH(1&amp;C15)&amp;"/"&amp;VALUE(IF(OR($C15="January",$C15="February",$C15="March"),"20"&amp;RIGHT(B15,2),LEFT(B15,4)))),"")</f>
        <v>40269</v>
      </c>
      <c r="B15" s="8" t="s">
        <v>883</v>
      </c>
      <c r="C15" s="8" t="s">
        <v>884</v>
      </c>
      <c r="D15" s="8"/>
      <c r="E15" s="8"/>
      <c r="F15" s="8"/>
      <c r="G15" s="80">
        <f>IFERROR(IF($B$5=Eng_Code,SUMIFS(INDEX(Raw!$A$5:$AD$2998,,MATCH(Geography!G$5,Raw!$A$5:$AD$5,0)),Raw!$D$5:$D$2998,Geography!$A15),IF(ISNUMBER(MATCH($B$5,Reg_Code,0)),SUMIFS(INDEX(Raw!$A$5:$AD$2998,,MATCH(Geography!G$5,Raw!$A$5:$AD$5,0)),Raw!$B$5:$B$2998,Geography!$B$5,Raw!$D$5:$D$2998,Geography!$A15),IF(ISNUMBER(MATCH($B$5,Prov_Code,0)),SUMIFS(INDEX(Raw!$A$5:$AD$2998,,MATCH(Geography!G$5,Raw!$A$5:$AD$5,0)),Raw!$C$5:$C$2998,Geography!$B$5,Raw!$D$5:$D$2998,Geography!$A15),IF(ISNUMBER(MATCH($B$5,Area_Code,0)),SUMIFS(INDEX(Raw!$A$5:$AD$2998,,MATCH(Geography!G$5,Raw!$A$5:$AD$5,0)),Raw!$A$5:$A$2998,CONCATENATE(Geography!$B$5,Geography!$A15)),"-")))),"-")</f>
        <v>0</v>
      </c>
      <c r="H15" s="80">
        <f>IFERROR(IF($B$5=Eng_Code,SUMIFS(INDEX(Raw!$A$5:$AD$2998,,MATCH(Geography!H$5,Raw!$A$5:$AD$5,0)),Raw!$D$5:$D$2998,Geography!$A15),IF(ISNUMBER(MATCH($B$5,Reg_Code,0)),SUMIFS(INDEX(Raw!$A$5:$AD$2998,,MATCH(Geography!H$5,Raw!$A$5:$AD$5,0)),Raw!$B$5:$B$2998,Geography!$B$5,Raw!$D$5:$D$2998,Geography!$A15),IF(ISNUMBER(MATCH($B$5,Prov_Code,0)),SUMIFS(INDEX(Raw!$A$5:$AD$2998,,MATCH(Geography!H$5,Raw!$A$5:$AD$5,0)),Raw!$C$5:$C$2998,Geography!$B$5,Raw!$D$5:$D$2998,Geography!$A15),IF(ISNUMBER(MATCH($B$5,Area_Code,0)),SUMIFS(INDEX(Raw!$A$5:$AD$2998,,MATCH(Geography!H$5,Raw!$A$5:$AD$5,0)),Raw!$A$5:$A$2998,CONCATENATE(Geography!$B$5,Geography!$A15)),"-")))),"-")</f>
        <v>0</v>
      </c>
      <c r="I15" s="80">
        <f>IFERROR(IF($B$5=Eng_Code,SUMIFS(INDEX(Raw!$A$5:$AD$2998,,MATCH(Geography!I$5,Raw!$A$5:$AD$5,0)),Raw!$D$5:$D$2998,Geography!$A15),IF(ISNUMBER(MATCH($B$5,Reg_Code,0)),SUMIFS(INDEX(Raw!$A$5:$AD$2998,,MATCH(Geography!I$5,Raw!$A$5:$AD$5,0)),Raw!$B$5:$B$2998,Geography!$B$5,Raw!$D$5:$D$2998,Geography!$A15),IF(ISNUMBER(MATCH($B$5,Prov_Code,0)),SUMIFS(INDEX(Raw!$A$5:$AD$2998,,MATCH(Geography!I$5,Raw!$A$5:$AD$5,0)),Raw!$C$5:$C$2998,Geography!$B$5,Raw!$D$5:$D$2998,Geography!$A15),IF(ISNUMBER(MATCH($B$5,Area_Code,0)),SUMIFS(INDEX(Raw!$A$5:$AD$2998,,MATCH(Geography!I$5,Raw!$A$5:$AD$5,0)),Raw!$A$5:$A$2998,CONCATENATE(Geography!$B$5,Geography!$A15)),"-")))),"-")</f>
        <v>0</v>
      </c>
      <c r="J15" s="80">
        <f>IFERROR(IF($B$5=Eng_Code,SUMIFS(INDEX(Raw!$A$5:$AD$2998,,MATCH(Geography!J$5,Raw!$A$5:$AD$5,0)),Raw!$D$5:$D$2998,Geography!$A15),IF(ISNUMBER(MATCH($B$5,Reg_Code,0)),SUMIFS(INDEX(Raw!$A$5:$AD$2998,,MATCH(Geography!J$5,Raw!$A$5:$AD$5,0)),Raw!$B$5:$B$2998,Geography!$B$5,Raw!$D$5:$D$2998,Geography!$A15),IF(ISNUMBER(MATCH($B$5,Prov_Code,0)),SUMIFS(INDEX(Raw!$A$5:$AD$2998,,MATCH(Geography!J$5,Raw!$A$5:$AD$5,0)),Raw!$C$5:$C$2998,Geography!$B$5,Raw!$D$5:$D$2998,Geography!$A15),IF(ISNUMBER(MATCH($B$5,Area_Code,0)),SUMIFS(INDEX(Raw!$A$5:$AD$2998,,MATCH(Geography!J$5,Raw!$A$5:$AD$5,0)),Raw!$A$5:$A$2998,CONCATENATE(Geography!$B$5,Geography!$A15)),"-")))),"-")</f>
        <v>0</v>
      </c>
      <c r="K15" s="80">
        <f>IFERROR(IF($B$5=Eng_Code,SUMIFS(INDEX(Raw!$A$5:$AD$2998,,MATCH(Geography!K$5,Raw!$A$5:$AD$5,0)),Raw!$D$5:$D$2998,Geography!$A15),IF(ISNUMBER(MATCH($B$5,Reg_Code,0)),SUMIFS(INDEX(Raw!$A$5:$AD$2998,,MATCH(Geography!K$5,Raw!$A$5:$AD$5,0)),Raw!$B$5:$B$2998,Geography!$B$5,Raw!$D$5:$D$2998,Geography!$A15),IF(ISNUMBER(MATCH($B$5,Prov_Code,0)),SUMIFS(INDEX(Raw!$A$5:$AD$2998,,MATCH(Geography!K$5,Raw!$A$5:$AD$5,0)),Raw!$C$5:$C$2998,Geography!$B$5,Raw!$D$5:$D$2998,Geography!$A15),IF(ISNUMBER(MATCH($B$5,Area_Code,0)),SUMIFS(INDEX(Raw!$A$5:$AD$2998,,MATCH(Geography!K$5,Raw!$A$5:$AD$5,0)),Raw!$A$5:$A$2998,CONCATENATE(Geography!$B$5,Geography!$A15)),"-")))),"-")</f>
        <v>0</v>
      </c>
      <c r="L15" s="80">
        <f>IFERROR(IF($B$5=Eng_Code,SUMIFS(INDEX(Raw!$A$5:$AD$2998,,MATCH(Geography!L$5,Raw!$A$5:$AD$5,0)),Raw!$D$5:$D$2998,Geography!$A15),IF(ISNUMBER(MATCH($B$5,Reg_Code,0)),SUMIFS(INDEX(Raw!$A$5:$AD$2998,,MATCH(Geography!L$5,Raw!$A$5:$AD$5,0)),Raw!$B$5:$B$2998,Geography!$B$5,Raw!$D$5:$D$2998,Geography!$A15),IF(ISNUMBER(MATCH($B$5,Prov_Code,0)),SUMIFS(INDEX(Raw!$A$5:$AD$2998,,MATCH(Geography!L$5,Raw!$A$5:$AD$5,0)),Raw!$C$5:$C$2998,Geography!$B$5,Raw!$D$5:$D$2998,Geography!$A15),IF(ISNUMBER(MATCH($B$5,Area_Code,0)),SUMIFS(INDEX(Raw!$A$5:$AD$2998,,MATCH(Geography!L$5,Raw!$A$5:$AD$5,0)),Raw!$A$5:$A$2998,CONCATENATE(Geography!$B$5,Geography!$A15)),"-")))),"-")</f>
        <v>0</v>
      </c>
      <c r="M15" s="80">
        <f>IFERROR(IF($B$5=Eng_Code,SUMIFS(INDEX(Raw!$A$5:$AD$2998,,MATCH(Geography!M$5,Raw!$A$5:$AD$5,0)),Raw!$D$5:$D$2998,Geography!$A15),IF(ISNUMBER(MATCH($B$5,Reg_Code,0)),SUMIFS(INDEX(Raw!$A$5:$AD$2998,,MATCH(Geography!M$5,Raw!$A$5:$AD$5,0)),Raw!$B$5:$B$2998,Geography!$B$5,Raw!$D$5:$D$2998,Geography!$A15),IF(ISNUMBER(MATCH($B$5,Prov_Code,0)),SUMIFS(INDEX(Raw!$A$5:$AD$2998,,MATCH(Geography!M$5,Raw!$A$5:$AD$5,0)),Raw!$C$5:$C$2998,Geography!$B$5,Raw!$D$5:$D$2998,Geography!$A15),IF(ISNUMBER(MATCH($B$5,Area_Code,0)),SUMIFS(INDEX(Raw!$A$5:$AD$2998,,MATCH(Geography!M$5,Raw!$A$5:$AD$5,0)),Raw!$A$5:$A$2998,CONCATENATE(Geography!$B$5,Geography!$A15)),"-")))),"-")</f>
        <v>0</v>
      </c>
      <c r="N15" s="80">
        <f>IFERROR(IF($B$5=Eng_Code,SUMIFS(INDEX(Raw!$A$5:$AD$2998,,MATCH(Geography!N$5,Raw!$A$5:$AD$5,0)),Raw!$D$5:$D$2998,Geography!$A15),IF(ISNUMBER(MATCH($B$5,Reg_Code,0)),SUMIFS(INDEX(Raw!$A$5:$AD$2998,,MATCH(Geography!N$5,Raw!$A$5:$AD$5,0)),Raw!$B$5:$B$2998,Geography!$B$5,Raw!$D$5:$D$2998,Geography!$A15),IF(ISNUMBER(MATCH($B$5,Prov_Code,0)),SUMIFS(INDEX(Raw!$A$5:$AD$2998,,MATCH(Geography!N$5,Raw!$A$5:$AD$5,0)),Raw!$C$5:$C$2998,Geography!$B$5,Raw!$D$5:$D$2998,Geography!$A15),IF(ISNUMBER(MATCH($B$5,Area_Code,0)),SUMIFS(INDEX(Raw!$A$5:$AD$2998,,MATCH(Geography!N$5,Raw!$A$5:$AD$5,0)),Raw!$A$5:$A$2998,CONCATENATE(Geography!$B$5,Geography!$A15)),"-")))),"-")</f>
        <v>0</v>
      </c>
      <c r="O15" s="80">
        <f>IFERROR(IF($B$5=Eng_Code,SUMIFS(INDEX(Raw!$A$5:$AD$2998,,MATCH(Geography!O$5,Raw!$A$5:$AD$5,0)),Raw!$D$5:$D$2998,Geography!$A15),IF(ISNUMBER(MATCH($B$5,Reg_Code,0)),SUMIFS(INDEX(Raw!$A$5:$AD$2998,,MATCH(Geography!O$5,Raw!$A$5:$AD$5,0)),Raw!$B$5:$B$2998,Geography!$B$5,Raw!$D$5:$D$2998,Geography!$A15),IF(ISNUMBER(MATCH($B$5,Prov_Code,0)),SUMIFS(INDEX(Raw!$A$5:$AD$2998,,MATCH(Geography!O$5,Raw!$A$5:$AD$5,0)),Raw!$C$5:$C$2998,Geography!$B$5,Raw!$D$5:$D$2998,Geography!$A15),IF(ISNUMBER(MATCH($B$5,Area_Code,0)),SUMIFS(INDEX(Raw!$A$5:$AD$2998,,MATCH(Geography!O$5,Raw!$A$5:$AD$5,0)),Raw!$A$5:$A$2998,CONCATENATE(Geography!$B$5,Geography!$A15)),"-")))),"-")</f>
        <v>0</v>
      </c>
      <c r="P15" s="80">
        <f>IFERROR(IF($B$5=Eng_Code,SUMIFS(INDEX(Raw!$A$5:$AD$2998,,MATCH(Geography!P$5,Raw!$A$5:$AD$5,0)),Raw!$D$5:$D$2998,Geography!$A15),IF(ISNUMBER(MATCH($B$5,Reg_Code,0)),SUMIFS(INDEX(Raw!$A$5:$AD$2998,,MATCH(Geography!P$5,Raw!$A$5:$AD$5,0)),Raw!$B$5:$B$2998,Geography!$B$5,Raw!$D$5:$D$2998,Geography!$A15),IF(ISNUMBER(MATCH($B$5,Prov_Code,0)),SUMIFS(INDEX(Raw!$A$5:$AD$2998,,MATCH(Geography!P$5,Raw!$A$5:$AD$5,0)),Raw!$C$5:$C$2998,Geography!$B$5,Raw!$D$5:$D$2998,Geography!$A15),IF(ISNUMBER(MATCH($B$5,Area_Code,0)),SUMIFS(INDEX(Raw!$A$5:$AD$2998,,MATCH(Geography!P$5,Raw!$A$5:$AD$5,0)),Raw!$A$5:$A$2998,CONCATENATE(Geography!$B$5,Geography!$A15)),"-")))),"-")</f>
        <v>0</v>
      </c>
      <c r="Q15" s="80">
        <f>IFERROR(IF($B$5=Eng_Code,SUMIFS(INDEX(Raw!$A$5:$AD$2998,,MATCH(Geography!Q$5,Raw!$A$5:$AD$5,0)),Raw!$D$5:$D$2998,Geography!$A15),IF(ISNUMBER(MATCH($B$5,Reg_Code,0)),SUMIFS(INDEX(Raw!$A$5:$AD$2998,,MATCH(Geography!Q$5,Raw!$A$5:$AD$5,0)),Raw!$B$5:$B$2998,Geography!$B$5,Raw!$D$5:$D$2998,Geography!$A15),IF(ISNUMBER(MATCH($B$5,Prov_Code,0)),SUMIFS(INDEX(Raw!$A$5:$AD$2998,,MATCH(Geography!Q$5,Raw!$A$5:$AD$5,0)),Raw!$C$5:$C$2998,Geography!$B$5,Raw!$D$5:$D$2998,Geography!$A15),IF(ISNUMBER(MATCH($B$5,Area_Code,0)),SUMIFS(INDEX(Raw!$A$5:$AD$2998,,MATCH(Geography!Q$5,Raw!$A$5:$AD$5,0)),Raw!$A$5:$A$2998,CONCATENATE(Geography!$B$5,Geography!$A15)),"-")))),"-")</f>
        <v>0</v>
      </c>
      <c r="R15" s="80"/>
      <c r="S15" s="80">
        <f>IFERROR(IF($B$5=Eng_Code,SUMIFS(INDEX(Raw!$A$5:$AD$2998,,MATCH(Geography!S$5,Raw!$A$5:$AD$5,0)),Raw!$D$5:$D$2998,Geography!$A15),IF(ISNUMBER(MATCH($B$5,Reg_Code,0)),SUMIFS(INDEX(Raw!$A$5:$AD$2998,,MATCH(Geography!S$5,Raw!$A$5:$AD$5,0)),Raw!$B$5:$B$2998,Geography!$B$5,Raw!$D$5:$D$2998,Geography!$A15),IF(ISNUMBER(MATCH($B$5,Prov_Code,0)),SUMIFS(INDEX(Raw!$A$5:$AD$2998,,MATCH(Geography!S$5,Raw!$A$5:$AD$5,0)),Raw!$C$5:$C$2998,Geography!$B$5,Raw!$D$5:$D$2998,Geography!$A15),IF(ISNUMBER(MATCH($B$5,Area_Code,0)),SUMIFS(INDEX(Raw!$A$5:$AD$2998,,MATCH(Geography!S$5,Raw!$A$5:$AD$5,0)),Raw!$A$5:$A$2998,CONCATENATE(Geography!$B$5,Geography!$A15)),"-")))),"-")</f>
        <v>0</v>
      </c>
      <c r="T15" s="80">
        <f>IFERROR(IF($B$5=Eng_Code,SUMIFS(INDEX(Raw!$A$5:$AD$2998,,MATCH(Geography!T$5,Raw!$A$5:$AD$5,0)),Raw!$D$5:$D$2998,Geography!$A15),IF(ISNUMBER(MATCH($B$5,Reg_Code,0)),SUMIFS(INDEX(Raw!$A$5:$AD$2998,,MATCH(Geography!T$5,Raw!$A$5:$AD$5,0)),Raw!$B$5:$B$2998,Geography!$B$5,Raw!$D$5:$D$2998,Geography!$A15),IF(ISNUMBER(MATCH($B$5,Prov_Code,0)),SUMIFS(INDEX(Raw!$A$5:$AD$2998,,MATCH(Geography!T$5,Raw!$A$5:$AD$5,0)),Raw!$C$5:$C$2998,Geography!$B$5,Raw!$D$5:$D$2998,Geography!$A15),IF(ISNUMBER(MATCH($B$5,Area_Code,0)),SUMIFS(INDEX(Raw!$A$5:$AD$2998,,MATCH(Geography!T$5,Raw!$A$5:$AD$5,0)),Raw!$A$5:$A$2998,CONCATENATE(Geography!$B$5,Geography!$A15)),"-")))),"-")</f>
        <v>0</v>
      </c>
      <c r="U15" s="80"/>
      <c r="V15" s="80">
        <f>IFERROR(IF($B$5=Eng_Code,SUMIFS(INDEX(Raw!$A$5:$AD$2998,,MATCH(Geography!V$5,Raw!$A$5:$AD$5,0)),Raw!$D$5:$D$2998,Geography!$A15),IF(ISNUMBER(MATCH($B$5,Reg_Code,0)),SUMIFS(INDEX(Raw!$A$5:$AD$2998,,MATCH(Geography!V$5,Raw!$A$5:$AD$5,0)),Raw!$B$5:$B$2998,Geography!$B$5,Raw!$D$5:$D$2998,Geography!$A15),IF(ISNUMBER(MATCH($B$5,Prov_Code,0)),SUMIFS(INDEX(Raw!$A$5:$AD$2998,,MATCH(Geography!V$5,Raw!$A$5:$AD$5,0)),Raw!$C$5:$C$2998,Geography!$B$5,Raw!$D$5:$D$2998,Geography!$A15),IF(ISNUMBER(MATCH($B$5,Area_Code,0)),SUMIFS(INDEX(Raw!$A$5:$AD$2998,,MATCH(Geography!V$5,Raw!$A$5:$AD$5,0)),Raw!$A$5:$A$2998,CONCATENATE(Geography!$B$5,Geography!$A15)),"-")))),"-")</f>
        <v>0</v>
      </c>
      <c r="W15" s="80">
        <f>IFERROR(IF($B$5=Eng_Code,SUMIFS(INDEX(Raw!$A$5:$AD$2998,,MATCH(Geography!W$5,Raw!$A$5:$AD$5,0)),Raw!$D$5:$D$2998,Geography!$A15),IF(ISNUMBER(MATCH($B$5,Reg_Code,0)),SUMIFS(INDEX(Raw!$A$5:$AD$2998,,MATCH(Geography!W$5,Raw!$A$5:$AD$5,0)),Raw!$B$5:$B$2998,Geography!$B$5,Raw!$D$5:$D$2998,Geography!$A15),IF(ISNUMBER(MATCH($B$5,Prov_Code,0)),SUMIFS(INDEX(Raw!$A$5:$AD$2998,,MATCH(Geography!W$5,Raw!$A$5:$AD$5,0)),Raw!$C$5:$C$2998,Geography!$B$5,Raw!$D$5:$D$2998,Geography!$A15),IF(ISNUMBER(MATCH($B$5,Area_Code,0)),SUMIFS(INDEX(Raw!$A$5:$AD$2998,,MATCH(Geography!W$5,Raw!$A$5:$AD$5,0)),Raw!$A$5:$A$2998,CONCATENATE(Geography!$B$5,Geography!$A15)),"-")))),"-")</f>
        <v>0</v>
      </c>
      <c r="X15" s="80">
        <f>IFERROR(IF($B$5=Eng_Code,SUMIFS(INDEX(Raw!$A$5:$AD$2998,,MATCH(Geography!X$5,Raw!$A$5:$AD$5,0)),Raw!$D$5:$D$2998,Geography!$A15),IF(ISNUMBER(MATCH($B$5,Reg_Code,0)),SUMIFS(INDEX(Raw!$A$5:$AD$2998,,MATCH(Geography!X$5,Raw!$A$5:$AD$5,0)),Raw!$B$5:$B$2998,Geography!$B$5,Raw!$D$5:$D$2998,Geography!$A15),IF(ISNUMBER(MATCH($B$5,Prov_Code,0)),SUMIFS(INDEX(Raw!$A$5:$AD$2998,,MATCH(Geography!X$5,Raw!$A$5:$AD$5,0)),Raw!$C$5:$C$2998,Geography!$B$5,Raw!$D$5:$D$2998,Geography!$A15),IF(ISNUMBER(MATCH($B$5,Area_Code,0)),SUMIFS(INDEX(Raw!$A$5:$AD$2998,,MATCH(Geography!X$5,Raw!$A$5:$AD$5,0)),Raw!$A$5:$A$2998,CONCATENATE(Geography!$B$5,Geography!$A15)),"-")))),"-")</f>
        <v>0</v>
      </c>
      <c r="Y15" s="80">
        <f>IFERROR(IF($B$5=Eng_Code,SUMIFS(INDEX(Raw!$A$5:$AD$2998,,MATCH(Geography!Y$5,Raw!$A$5:$AD$5,0)),Raw!$D$5:$D$2998,Geography!$A15),IF(ISNUMBER(MATCH($B$5,Reg_Code,0)),SUMIFS(INDEX(Raw!$A$5:$AD$2998,,MATCH(Geography!Y$5,Raw!$A$5:$AD$5,0)),Raw!$B$5:$B$2998,Geography!$B$5,Raw!$D$5:$D$2998,Geography!$A15),IF(ISNUMBER(MATCH($B$5,Prov_Code,0)),SUMIFS(INDEX(Raw!$A$5:$AD$2998,,MATCH(Geography!Y$5,Raw!$A$5:$AD$5,0)),Raw!$C$5:$C$2998,Geography!$B$5,Raw!$D$5:$D$2998,Geography!$A15),IF(ISNUMBER(MATCH($B$5,Area_Code,0)),SUMIFS(INDEX(Raw!$A$5:$AD$2998,,MATCH(Geography!Y$5,Raw!$A$5:$AD$5,0)),Raw!$A$5:$A$2998,CONCATENATE(Geography!$B$5,Geography!$A15)),"-")))),"-")</f>
        <v>0</v>
      </c>
      <c r="Z15" s="80">
        <f>IFERROR(IF($B$5=Eng_Code,SUMIFS(INDEX(Raw!$A$5:$AD$2998,,MATCH(Geography!Z$5,Raw!$A$5:$AD$5,0)),Raw!$D$5:$D$2998,Geography!$A15),IF(ISNUMBER(MATCH($B$5,Reg_Code,0)),SUMIFS(INDEX(Raw!$A$5:$AD$2998,,MATCH(Geography!Z$5,Raw!$A$5:$AD$5,0)),Raw!$B$5:$B$2998,Geography!$B$5,Raw!$D$5:$D$2998,Geography!$A15),IF(ISNUMBER(MATCH($B$5,Prov_Code,0)),SUMIFS(INDEX(Raw!$A$5:$AD$2998,,MATCH(Geography!Z$5,Raw!$A$5:$AD$5,0)),Raw!$C$5:$C$2998,Geography!$B$5,Raw!$D$5:$D$2998,Geography!$A15),IF(ISNUMBER(MATCH($B$5,Area_Code,0)),SUMIFS(INDEX(Raw!$A$5:$AD$2998,,MATCH(Geography!Z$5,Raw!$A$5:$AD$5,0)),Raw!$A$5:$A$2998,CONCATENATE(Geography!$B$5,Geography!$A15)),"-")))),"-")</f>
        <v>0</v>
      </c>
      <c r="AA15" s="80">
        <f>IFERROR(IF($B$5=Eng_Code,SUMIFS(INDEX(Raw!$A$5:$AD$2998,,MATCH(Geography!AA$5,Raw!$A$5:$AD$5,0)),Raw!$D$5:$D$2998,Geography!$A15),IF(ISNUMBER(MATCH($B$5,Reg_Code,0)),SUMIFS(INDEX(Raw!$A$5:$AD$2998,,MATCH(Geography!AA$5,Raw!$A$5:$AD$5,0)),Raw!$B$5:$B$2998,Geography!$B$5,Raw!$D$5:$D$2998,Geography!$A15),IF(ISNUMBER(MATCH($B$5,Prov_Code,0)),SUMIFS(INDEX(Raw!$A$5:$AD$2998,,MATCH(Geography!AA$5,Raw!$A$5:$AD$5,0)),Raw!$C$5:$C$2998,Geography!$B$5,Raw!$D$5:$D$2998,Geography!$A15),IF(ISNUMBER(MATCH($B$5,Area_Code,0)),SUMIFS(INDEX(Raw!$A$5:$AD$2998,,MATCH(Geography!AA$5,Raw!$A$5:$AD$5,0)),Raw!$A$5:$A$2998,CONCATENATE(Geography!$B$5,Geography!$A15)),"-")))),"-")</f>
        <v>0</v>
      </c>
      <c r="AB15" s="80"/>
      <c r="AC15" s="80">
        <f>IFERROR(IF($B$5=Eng_Code,SUMIFS(INDEX(Raw!$A$5:$AD$2998,,MATCH(Geography!AC$5,Raw!$A$5:$AD$5,0)),Raw!$D$5:$D$2998,Geography!$A15),IF(ISNUMBER(MATCH($B$5,Reg_Code,0)),SUMIFS(INDEX(Raw!$A$5:$AD$2998,,MATCH(Geography!AC$5,Raw!$A$5:$AD$5,0)),Raw!$B$5:$B$2998,Geography!$B$5,Raw!$D$5:$D$2998,Geography!$A15),IF(ISNUMBER(MATCH($B$5,Prov_Code,0)),SUMIFS(INDEX(Raw!$A$5:$AD$2998,,MATCH(Geography!AC$5,Raw!$A$5:$AD$5,0)),Raw!$C$5:$C$2998,Geography!$B$5,Raw!$D$5:$D$2998,Geography!$A15),IF(ISNUMBER(MATCH($B$5,Area_Code,0)),SUMIFS(INDEX(Raw!$A$5:$AD$2998,,MATCH(Geography!AC$5,Raw!$A$5:$AD$5,0)),Raw!$A$5:$A$2998,CONCATENATE(Geography!$B$5,Geography!$A15)),"-")))),"-")</f>
        <v>0</v>
      </c>
      <c r="AD15" s="80"/>
      <c r="AE15" s="80">
        <f>IFERROR(IF($B$5=Eng_Code,SUMIFS(INDEX(Raw!$A$5:$AD$2998,,MATCH(Geography!AE$5,Raw!$A$5:$AD$5,0)),Raw!$D$5:$D$2998,Geography!$A15),IF(ISNUMBER(MATCH($B$5,Reg_Code,0)),SUMIFS(INDEX(Raw!$A$5:$AD$2998,,MATCH(Geography!AE$5,Raw!$A$5:$AD$5,0)),Raw!$B$5:$B$2998,Geography!$B$5,Raw!$D$5:$D$2998,Geography!$A15),IF(ISNUMBER(MATCH($B$5,Prov_Code,0)),SUMIFS(INDEX(Raw!$A$5:$AD$2998,,MATCH(Geography!AE$5,Raw!$A$5:$AD$5,0)),Raw!$C$5:$C$2998,Geography!$B$5,Raw!$D$5:$D$2998,Geography!$A15),IF(ISNUMBER(MATCH($B$5,Area_Code,0)),SUMIFS(INDEX(Raw!$A$5:$AD$2998,,MATCH(Geography!AE$5,Raw!$A$5:$AD$5,0)),Raw!$A$5:$A$2998,CONCATENATE(Geography!$B$5,Geography!$A15)),"-")))),"-")</f>
        <v>0</v>
      </c>
      <c r="AF15" s="80">
        <f>IFERROR(IF($B$5=Eng_Code,SUMIFS(INDEX(Raw!$A$5:$AD$2998,,MATCH(Geography!AF$5,Raw!$A$5:$AD$5,0)),Raw!$D$5:$D$2998,Geography!$A15),IF(ISNUMBER(MATCH($B$5,Reg_Code,0)),SUMIFS(INDEX(Raw!$A$5:$AD$2998,,MATCH(Geography!AF$5,Raw!$A$5:$AD$5,0)),Raw!$B$5:$B$2998,Geography!$B$5,Raw!$D$5:$D$2998,Geography!$A15),IF(ISNUMBER(MATCH($B$5,Prov_Code,0)),SUMIFS(INDEX(Raw!$A$5:$AD$2998,,MATCH(Geography!AF$5,Raw!$A$5:$AD$5,0)),Raw!$C$5:$C$2998,Geography!$B$5,Raw!$D$5:$D$2998,Geography!$A15),IF(ISNUMBER(MATCH($B$5,Area_Code,0)),SUMIFS(INDEX(Raw!$A$5:$AD$2998,,MATCH(Geography!AF$5,Raw!$A$5:$AD$5,0)),Raw!$A$5:$A$2998,CONCATENATE(Geography!$B$5,Geography!$A15)),"-")))),"-")</f>
        <v>0</v>
      </c>
      <c r="AG15" s="80">
        <f>IFERROR(IF($B$5=Eng_Code,SUMIFS(INDEX(Raw!$A$5:$AD$2998,,MATCH(Geography!AG$5,Raw!$A$5:$AD$5,0)),Raw!$D$5:$D$2998,Geography!$A15),IF(ISNUMBER(MATCH($B$5,Reg_Code,0)),SUMIFS(INDEX(Raw!$A$5:$AD$2998,,MATCH(Geography!AG$5,Raw!$A$5:$AD$5,0)),Raw!$B$5:$B$2998,Geography!$B$5,Raw!$D$5:$D$2998,Geography!$A15),IF(ISNUMBER(MATCH($B$5,Prov_Code,0)),SUMIFS(INDEX(Raw!$A$5:$AD$2998,,MATCH(Geography!AG$5,Raw!$A$5:$AD$5,0)),Raw!$C$5:$C$2998,Geography!$B$5,Raw!$D$5:$D$2998,Geography!$A15),IF(ISNUMBER(MATCH($B$5,Area_Code,0)),SUMIFS(INDEX(Raw!$A$5:$AD$2998,,MATCH(Geography!AG$5,Raw!$A$5:$AD$5,0)),Raw!$A$5:$A$2998,CONCATENATE(Geography!$B$5,Geography!$A15)),"-")))),"-")</f>
        <v>0</v>
      </c>
      <c r="AH15" s="80">
        <f>IFERROR(IF($B$5=Eng_Code,SUMIFS(INDEX(Raw!$A$5:$AD$2998,,MATCH(Geography!AH$5,Raw!$A$5:$AD$5,0)),Raw!$D$5:$D$2998,Geography!$A15),IF(ISNUMBER(MATCH($B$5,Reg_Code,0)),SUMIFS(INDEX(Raw!$A$5:$AD$2998,,MATCH(Geography!AH$5,Raw!$A$5:$AD$5,0)),Raw!$B$5:$B$2998,Geography!$B$5,Raw!$D$5:$D$2998,Geography!$A15),IF(ISNUMBER(MATCH($B$5,Prov_Code,0)),SUMIFS(INDEX(Raw!$A$5:$AD$2998,,MATCH(Geography!AH$5,Raw!$A$5:$AD$5,0)),Raw!$C$5:$C$2998,Geography!$B$5,Raw!$D$5:$D$2998,Geography!$A15),IF(ISNUMBER(MATCH($B$5,Area_Code,0)),SUMIFS(INDEX(Raw!$A$5:$AD$2998,,MATCH(Geography!AH$5,Raw!$A$5:$AD$5,0)),Raw!$A$5:$A$2998,CONCATENATE(Geography!$B$5,Geography!$A15)),"-")))),"-")</f>
        <v>0</v>
      </c>
      <c r="AI15" s="31"/>
      <c r="AJ15" s="76" t="str">
        <f t="shared" ref="AJ15:AN34" si="13">IFERROR(SUMIF($D$5:$AI$5,AJ$5,$D15:$AI15)/SUMIF($D$5:$AI$5,AJ$6,$D15:$AI15),"-")</f>
        <v>-</v>
      </c>
      <c r="AK15" s="76" t="str">
        <f t="shared" si="13"/>
        <v>-</v>
      </c>
      <c r="AL15" s="76" t="str">
        <f t="shared" si="13"/>
        <v>-</v>
      </c>
      <c r="AM15" s="76" t="str">
        <f t="shared" si="13"/>
        <v>-</v>
      </c>
      <c r="AN15" s="76" t="str">
        <f t="shared" si="13"/>
        <v>-</v>
      </c>
      <c r="AO15" s="76" t="str">
        <f t="shared" ref="AO15:AP34" si="14">IFERROR(SUMIF($D$5:$AI$5,AO$5,$D15:$AI15)/SUMIF($D$5:$AI$5,AO$6,$D15:$AI15),"-")</f>
        <v>-</v>
      </c>
      <c r="AP15" s="76" t="str">
        <f t="shared" si="14"/>
        <v>-</v>
      </c>
      <c r="AQ15" s="76" t="s">
        <v>0</v>
      </c>
      <c r="AR15" s="77"/>
      <c r="AS15" s="76" t="str">
        <f t="shared" ref="AS15:AS46" si="15">IFERROR(SUMIF($D$5:$AI$5,AS$5,$D15:$AI15)/SUMIF($D$5:$AI$5,AS$6,$D15:$AI15),"-")</f>
        <v>-</v>
      </c>
      <c r="AT15" s="77"/>
      <c r="AU15" s="76" t="str">
        <f t="shared" ref="AU15:AU46" si="16">IFERROR(SUMIF($D$5:$AI$5,AU$5,$D15:$AI15)/SUMIF($D$5:$AI$5,AU$6,$D15:$AI15),"-")</f>
        <v>-</v>
      </c>
      <c r="AV15" s="77"/>
      <c r="AW15" s="76" t="str">
        <f t="shared" ref="AW15:AZ34" si="17">IFERROR(SUMIF($D$5:$AI$5,AW$5,$D15:$AI15)/SUMIF($D$5:$AI$5,AW$6,$D15:$AI15),"-")</f>
        <v>-</v>
      </c>
      <c r="AX15" s="76" t="str">
        <f t="shared" si="17"/>
        <v>-</v>
      </c>
      <c r="AY15" s="76" t="str">
        <f t="shared" si="17"/>
        <v>-</v>
      </c>
      <c r="AZ15" s="76" t="str">
        <f t="shared" si="17"/>
        <v>-</v>
      </c>
      <c r="BA15" s="76" t="s">
        <v>0</v>
      </c>
      <c r="BB15" s="76" t="s">
        <v>0</v>
      </c>
      <c r="BC15" s="77"/>
      <c r="BD15" s="76" t="str">
        <f t="shared" ref="BD15:BD46" si="18">IFERROR(SUMIF($D$5:$AI$5,BD$5,$D15:$AI15)/SUMIF($D$5:$AI$5,BD$6,$D15:$AI15),"-")</f>
        <v>-</v>
      </c>
      <c r="BE15" s="77"/>
      <c r="BF15" s="76" t="str">
        <f t="shared" ref="BF15:BI34" si="19">IFERROR(SUMIF($D$5:$AI$5,BF$5,$D15:$AI15)/SUMIF($D$5:$AI$5,BF$6,$D15:$AI15),"-")</f>
        <v>-</v>
      </c>
      <c r="BG15" s="76" t="str">
        <f t="shared" si="19"/>
        <v>-</v>
      </c>
      <c r="BH15" s="76" t="str">
        <f t="shared" si="19"/>
        <v>-</v>
      </c>
      <c r="BI15" s="76" t="str">
        <f t="shared" si="19"/>
        <v>-</v>
      </c>
    </row>
    <row r="16" spans="1:61" x14ac:dyDescent="0.2">
      <c r="A16" s="3">
        <f t="shared" ref="A16:A74" si="20">IFERROR(DATEVALUE("01/"&amp;MONTH(1&amp;C16)&amp;"/"&amp;VALUE(IF(OR($C16="January",$C16="February",$C16="March"),"20"&amp;RIGHT(B16,2),LEFT(B16,4)))),"")</f>
        <v>40299</v>
      </c>
      <c r="B16" s="35" t="str">
        <f>IF($C16="April",LEFT($B15,4)+1&amp;"-"&amp;RIGHT($B15,2)+1,$B15)</f>
        <v>2010-11</v>
      </c>
      <c r="C16" s="8" t="s">
        <v>885</v>
      </c>
      <c r="D16" s="8"/>
      <c r="E16" s="8"/>
      <c r="F16" s="8"/>
      <c r="G16" s="80">
        <f>IFERROR(IF($B$5=Eng_Code,SUMIFS(INDEX(Raw!$A$5:$AD$2998,,MATCH(Geography!G$5,Raw!$A$5:$AD$5,0)),Raw!$D$5:$D$2998,Geography!$A16),IF(ISNUMBER(MATCH($B$5,Reg_Code,0)),SUMIFS(INDEX(Raw!$A$5:$AD$2998,,MATCH(Geography!G$5,Raw!$A$5:$AD$5,0)),Raw!$B$5:$B$2998,Geography!$B$5,Raw!$D$5:$D$2998,Geography!$A16),IF(ISNUMBER(MATCH($B$5,Prov_Code,0)),SUMIFS(INDEX(Raw!$A$5:$AD$2998,,MATCH(Geography!G$5,Raw!$A$5:$AD$5,0)),Raw!$C$5:$C$2998,Geography!$B$5,Raw!$D$5:$D$2998,Geography!$A16),IF(ISNUMBER(MATCH($B$5,Area_Code,0)),SUMIFS(INDEX(Raw!$A$5:$AD$2998,,MATCH(Geography!G$5,Raw!$A$5:$AD$5,0)),Raw!$A$5:$A$2998,CONCATENATE(Geography!$B$5,Geography!$A16)),"-")))),"-")</f>
        <v>0</v>
      </c>
      <c r="H16" s="80">
        <f>IFERROR(IF($B$5=Eng_Code,SUMIFS(INDEX(Raw!$A$5:$AD$2998,,MATCH(Geography!H$5,Raw!$A$5:$AD$5,0)),Raw!$D$5:$D$2998,Geography!$A16),IF(ISNUMBER(MATCH($B$5,Reg_Code,0)),SUMIFS(INDEX(Raw!$A$5:$AD$2998,,MATCH(Geography!H$5,Raw!$A$5:$AD$5,0)),Raw!$B$5:$B$2998,Geography!$B$5,Raw!$D$5:$D$2998,Geography!$A16),IF(ISNUMBER(MATCH($B$5,Prov_Code,0)),SUMIFS(INDEX(Raw!$A$5:$AD$2998,,MATCH(Geography!H$5,Raw!$A$5:$AD$5,0)),Raw!$C$5:$C$2998,Geography!$B$5,Raw!$D$5:$D$2998,Geography!$A16),IF(ISNUMBER(MATCH($B$5,Area_Code,0)),SUMIFS(INDEX(Raw!$A$5:$AD$2998,,MATCH(Geography!H$5,Raw!$A$5:$AD$5,0)),Raw!$A$5:$A$2998,CONCATENATE(Geography!$B$5,Geography!$A16)),"-")))),"-")</f>
        <v>0</v>
      </c>
      <c r="I16" s="80">
        <f>IFERROR(IF($B$5=Eng_Code,SUMIFS(INDEX(Raw!$A$5:$AD$2998,,MATCH(Geography!I$5,Raw!$A$5:$AD$5,0)),Raw!$D$5:$D$2998,Geography!$A16),IF(ISNUMBER(MATCH($B$5,Reg_Code,0)),SUMIFS(INDEX(Raw!$A$5:$AD$2998,,MATCH(Geography!I$5,Raw!$A$5:$AD$5,0)),Raw!$B$5:$B$2998,Geography!$B$5,Raw!$D$5:$D$2998,Geography!$A16),IF(ISNUMBER(MATCH($B$5,Prov_Code,0)),SUMIFS(INDEX(Raw!$A$5:$AD$2998,,MATCH(Geography!I$5,Raw!$A$5:$AD$5,0)),Raw!$C$5:$C$2998,Geography!$B$5,Raw!$D$5:$D$2998,Geography!$A16),IF(ISNUMBER(MATCH($B$5,Area_Code,0)),SUMIFS(INDEX(Raw!$A$5:$AD$2998,,MATCH(Geography!I$5,Raw!$A$5:$AD$5,0)),Raw!$A$5:$A$2998,CONCATENATE(Geography!$B$5,Geography!$A16)),"-")))),"-")</f>
        <v>0</v>
      </c>
      <c r="J16" s="80">
        <f>IFERROR(IF($B$5=Eng_Code,SUMIFS(INDEX(Raw!$A$5:$AD$2998,,MATCH(Geography!J$5,Raw!$A$5:$AD$5,0)),Raw!$D$5:$D$2998,Geography!$A16),IF(ISNUMBER(MATCH($B$5,Reg_Code,0)),SUMIFS(INDEX(Raw!$A$5:$AD$2998,,MATCH(Geography!J$5,Raw!$A$5:$AD$5,0)),Raw!$B$5:$B$2998,Geography!$B$5,Raw!$D$5:$D$2998,Geography!$A16),IF(ISNUMBER(MATCH($B$5,Prov_Code,0)),SUMIFS(INDEX(Raw!$A$5:$AD$2998,,MATCH(Geography!J$5,Raw!$A$5:$AD$5,0)),Raw!$C$5:$C$2998,Geography!$B$5,Raw!$D$5:$D$2998,Geography!$A16),IF(ISNUMBER(MATCH($B$5,Area_Code,0)),SUMIFS(INDEX(Raw!$A$5:$AD$2998,,MATCH(Geography!J$5,Raw!$A$5:$AD$5,0)),Raw!$A$5:$A$2998,CONCATENATE(Geography!$B$5,Geography!$A16)),"-")))),"-")</f>
        <v>0</v>
      </c>
      <c r="K16" s="80">
        <f>IFERROR(IF($B$5=Eng_Code,SUMIFS(INDEX(Raw!$A$5:$AD$2998,,MATCH(Geography!K$5,Raw!$A$5:$AD$5,0)),Raw!$D$5:$D$2998,Geography!$A16),IF(ISNUMBER(MATCH($B$5,Reg_Code,0)),SUMIFS(INDEX(Raw!$A$5:$AD$2998,,MATCH(Geography!K$5,Raw!$A$5:$AD$5,0)),Raw!$B$5:$B$2998,Geography!$B$5,Raw!$D$5:$D$2998,Geography!$A16),IF(ISNUMBER(MATCH($B$5,Prov_Code,0)),SUMIFS(INDEX(Raw!$A$5:$AD$2998,,MATCH(Geography!K$5,Raw!$A$5:$AD$5,0)),Raw!$C$5:$C$2998,Geography!$B$5,Raw!$D$5:$D$2998,Geography!$A16),IF(ISNUMBER(MATCH($B$5,Area_Code,0)),SUMIFS(INDEX(Raw!$A$5:$AD$2998,,MATCH(Geography!K$5,Raw!$A$5:$AD$5,0)),Raw!$A$5:$A$2998,CONCATENATE(Geography!$B$5,Geography!$A16)),"-")))),"-")</f>
        <v>0</v>
      </c>
      <c r="L16" s="80">
        <f>IFERROR(IF($B$5=Eng_Code,SUMIFS(INDEX(Raw!$A$5:$AD$2998,,MATCH(Geography!L$5,Raw!$A$5:$AD$5,0)),Raw!$D$5:$D$2998,Geography!$A16),IF(ISNUMBER(MATCH($B$5,Reg_Code,0)),SUMIFS(INDEX(Raw!$A$5:$AD$2998,,MATCH(Geography!L$5,Raw!$A$5:$AD$5,0)),Raw!$B$5:$B$2998,Geography!$B$5,Raw!$D$5:$D$2998,Geography!$A16),IF(ISNUMBER(MATCH($B$5,Prov_Code,0)),SUMIFS(INDEX(Raw!$A$5:$AD$2998,,MATCH(Geography!L$5,Raw!$A$5:$AD$5,0)),Raw!$C$5:$C$2998,Geography!$B$5,Raw!$D$5:$D$2998,Geography!$A16),IF(ISNUMBER(MATCH($B$5,Area_Code,0)),SUMIFS(INDEX(Raw!$A$5:$AD$2998,,MATCH(Geography!L$5,Raw!$A$5:$AD$5,0)),Raw!$A$5:$A$2998,CONCATENATE(Geography!$B$5,Geography!$A16)),"-")))),"-")</f>
        <v>0</v>
      </c>
      <c r="M16" s="80">
        <f>IFERROR(IF($B$5=Eng_Code,SUMIFS(INDEX(Raw!$A$5:$AD$2998,,MATCH(Geography!M$5,Raw!$A$5:$AD$5,0)),Raw!$D$5:$D$2998,Geography!$A16),IF(ISNUMBER(MATCH($B$5,Reg_Code,0)),SUMIFS(INDEX(Raw!$A$5:$AD$2998,,MATCH(Geography!M$5,Raw!$A$5:$AD$5,0)),Raw!$B$5:$B$2998,Geography!$B$5,Raw!$D$5:$D$2998,Geography!$A16),IF(ISNUMBER(MATCH($B$5,Prov_Code,0)),SUMIFS(INDEX(Raw!$A$5:$AD$2998,,MATCH(Geography!M$5,Raw!$A$5:$AD$5,0)),Raw!$C$5:$C$2998,Geography!$B$5,Raw!$D$5:$D$2998,Geography!$A16),IF(ISNUMBER(MATCH($B$5,Area_Code,0)),SUMIFS(INDEX(Raw!$A$5:$AD$2998,,MATCH(Geography!M$5,Raw!$A$5:$AD$5,0)),Raw!$A$5:$A$2998,CONCATENATE(Geography!$B$5,Geography!$A16)),"-")))),"-")</f>
        <v>0</v>
      </c>
      <c r="N16" s="80">
        <f>IFERROR(IF($B$5=Eng_Code,SUMIFS(INDEX(Raw!$A$5:$AD$2998,,MATCH(Geography!N$5,Raw!$A$5:$AD$5,0)),Raw!$D$5:$D$2998,Geography!$A16),IF(ISNUMBER(MATCH($B$5,Reg_Code,0)),SUMIFS(INDEX(Raw!$A$5:$AD$2998,,MATCH(Geography!N$5,Raw!$A$5:$AD$5,0)),Raw!$B$5:$B$2998,Geography!$B$5,Raw!$D$5:$D$2998,Geography!$A16),IF(ISNUMBER(MATCH($B$5,Prov_Code,0)),SUMIFS(INDEX(Raw!$A$5:$AD$2998,,MATCH(Geography!N$5,Raw!$A$5:$AD$5,0)),Raw!$C$5:$C$2998,Geography!$B$5,Raw!$D$5:$D$2998,Geography!$A16),IF(ISNUMBER(MATCH($B$5,Area_Code,0)),SUMIFS(INDEX(Raw!$A$5:$AD$2998,,MATCH(Geography!N$5,Raw!$A$5:$AD$5,0)),Raw!$A$5:$A$2998,CONCATENATE(Geography!$B$5,Geography!$A16)),"-")))),"-")</f>
        <v>0</v>
      </c>
      <c r="O16" s="80">
        <f>IFERROR(IF($B$5=Eng_Code,SUMIFS(INDEX(Raw!$A$5:$AD$2998,,MATCH(Geography!O$5,Raw!$A$5:$AD$5,0)),Raw!$D$5:$D$2998,Geography!$A16),IF(ISNUMBER(MATCH($B$5,Reg_Code,0)),SUMIFS(INDEX(Raw!$A$5:$AD$2998,,MATCH(Geography!O$5,Raw!$A$5:$AD$5,0)),Raw!$B$5:$B$2998,Geography!$B$5,Raw!$D$5:$D$2998,Geography!$A16),IF(ISNUMBER(MATCH($B$5,Prov_Code,0)),SUMIFS(INDEX(Raw!$A$5:$AD$2998,,MATCH(Geography!O$5,Raw!$A$5:$AD$5,0)),Raw!$C$5:$C$2998,Geography!$B$5,Raw!$D$5:$D$2998,Geography!$A16),IF(ISNUMBER(MATCH($B$5,Area_Code,0)),SUMIFS(INDEX(Raw!$A$5:$AD$2998,,MATCH(Geography!O$5,Raw!$A$5:$AD$5,0)),Raw!$A$5:$A$2998,CONCATENATE(Geography!$B$5,Geography!$A16)),"-")))),"-")</f>
        <v>0</v>
      </c>
      <c r="P16" s="80">
        <f>IFERROR(IF($B$5=Eng_Code,SUMIFS(INDEX(Raw!$A$5:$AD$2998,,MATCH(Geography!P$5,Raw!$A$5:$AD$5,0)),Raw!$D$5:$D$2998,Geography!$A16),IF(ISNUMBER(MATCH($B$5,Reg_Code,0)),SUMIFS(INDEX(Raw!$A$5:$AD$2998,,MATCH(Geography!P$5,Raw!$A$5:$AD$5,0)),Raw!$B$5:$B$2998,Geography!$B$5,Raw!$D$5:$D$2998,Geography!$A16),IF(ISNUMBER(MATCH($B$5,Prov_Code,0)),SUMIFS(INDEX(Raw!$A$5:$AD$2998,,MATCH(Geography!P$5,Raw!$A$5:$AD$5,0)),Raw!$C$5:$C$2998,Geography!$B$5,Raw!$D$5:$D$2998,Geography!$A16),IF(ISNUMBER(MATCH($B$5,Area_Code,0)),SUMIFS(INDEX(Raw!$A$5:$AD$2998,,MATCH(Geography!P$5,Raw!$A$5:$AD$5,0)),Raw!$A$5:$A$2998,CONCATENATE(Geography!$B$5,Geography!$A16)),"-")))),"-")</f>
        <v>0</v>
      </c>
      <c r="Q16" s="80">
        <f>IFERROR(IF($B$5=Eng_Code,SUMIFS(INDEX(Raw!$A$5:$AD$2998,,MATCH(Geography!Q$5,Raw!$A$5:$AD$5,0)),Raw!$D$5:$D$2998,Geography!$A16),IF(ISNUMBER(MATCH($B$5,Reg_Code,0)),SUMIFS(INDEX(Raw!$A$5:$AD$2998,,MATCH(Geography!Q$5,Raw!$A$5:$AD$5,0)),Raw!$B$5:$B$2998,Geography!$B$5,Raw!$D$5:$D$2998,Geography!$A16),IF(ISNUMBER(MATCH($B$5,Prov_Code,0)),SUMIFS(INDEX(Raw!$A$5:$AD$2998,,MATCH(Geography!Q$5,Raw!$A$5:$AD$5,0)),Raw!$C$5:$C$2998,Geography!$B$5,Raw!$D$5:$D$2998,Geography!$A16),IF(ISNUMBER(MATCH($B$5,Area_Code,0)),SUMIFS(INDEX(Raw!$A$5:$AD$2998,,MATCH(Geography!Q$5,Raw!$A$5:$AD$5,0)),Raw!$A$5:$A$2998,CONCATENATE(Geography!$B$5,Geography!$A16)),"-")))),"-")</f>
        <v>0</v>
      </c>
      <c r="R16" s="80"/>
      <c r="S16" s="80">
        <f>IFERROR(IF($B$5=Eng_Code,SUMIFS(INDEX(Raw!$A$5:$AD$2998,,MATCH(Geography!S$5,Raw!$A$5:$AD$5,0)),Raw!$D$5:$D$2998,Geography!$A16),IF(ISNUMBER(MATCH($B$5,Reg_Code,0)),SUMIFS(INDEX(Raw!$A$5:$AD$2998,,MATCH(Geography!S$5,Raw!$A$5:$AD$5,0)),Raw!$B$5:$B$2998,Geography!$B$5,Raw!$D$5:$D$2998,Geography!$A16),IF(ISNUMBER(MATCH($B$5,Prov_Code,0)),SUMIFS(INDEX(Raw!$A$5:$AD$2998,,MATCH(Geography!S$5,Raw!$A$5:$AD$5,0)),Raw!$C$5:$C$2998,Geography!$B$5,Raw!$D$5:$D$2998,Geography!$A16),IF(ISNUMBER(MATCH($B$5,Area_Code,0)),SUMIFS(INDEX(Raw!$A$5:$AD$2998,,MATCH(Geography!S$5,Raw!$A$5:$AD$5,0)),Raw!$A$5:$A$2998,CONCATENATE(Geography!$B$5,Geography!$A16)),"-")))),"-")</f>
        <v>0</v>
      </c>
      <c r="T16" s="80">
        <f>IFERROR(IF($B$5=Eng_Code,SUMIFS(INDEX(Raw!$A$5:$AD$2998,,MATCH(Geography!T$5,Raw!$A$5:$AD$5,0)),Raw!$D$5:$D$2998,Geography!$A16),IF(ISNUMBER(MATCH($B$5,Reg_Code,0)),SUMIFS(INDEX(Raw!$A$5:$AD$2998,,MATCH(Geography!T$5,Raw!$A$5:$AD$5,0)),Raw!$B$5:$B$2998,Geography!$B$5,Raw!$D$5:$D$2998,Geography!$A16),IF(ISNUMBER(MATCH($B$5,Prov_Code,0)),SUMIFS(INDEX(Raw!$A$5:$AD$2998,,MATCH(Geography!T$5,Raw!$A$5:$AD$5,0)),Raw!$C$5:$C$2998,Geography!$B$5,Raw!$D$5:$D$2998,Geography!$A16),IF(ISNUMBER(MATCH($B$5,Area_Code,0)),SUMIFS(INDEX(Raw!$A$5:$AD$2998,,MATCH(Geography!T$5,Raw!$A$5:$AD$5,0)),Raw!$A$5:$A$2998,CONCATENATE(Geography!$B$5,Geography!$A16)),"-")))),"-")</f>
        <v>0</v>
      </c>
      <c r="U16" s="80"/>
      <c r="V16" s="80">
        <f>IFERROR(IF($B$5=Eng_Code,SUMIFS(INDEX(Raw!$A$5:$AD$2998,,MATCH(Geography!V$5,Raw!$A$5:$AD$5,0)),Raw!$D$5:$D$2998,Geography!$A16),IF(ISNUMBER(MATCH($B$5,Reg_Code,0)),SUMIFS(INDEX(Raw!$A$5:$AD$2998,,MATCH(Geography!V$5,Raw!$A$5:$AD$5,0)),Raw!$B$5:$B$2998,Geography!$B$5,Raw!$D$5:$D$2998,Geography!$A16),IF(ISNUMBER(MATCH($B$5,Prov_Code,0)),SUMIFS(INDEX(Raw!$A$5:$AD$2998,,MATCH(Geography!V$5,Raw!$A$5:$AD$5,0)),Raw!$C$5:$C$2998,Geography!$B$5,Raw!$D$5:$D$2998,Geography!$A16),IF(ISNUMBER(MATCH($B$5,Area_Code,0)),SUMIFS(INDEX(Raw!$A$5:$AD$2998,,MATCH(Geography!V$5,Raw!$A$5:$AD$5,0)),Raw!$A$5:$A$2998,CONCATENATE(Geography!$B$5,Geography!$A16)),"-")))),"-")</f>
        <v>0</v>
      </c>
      <c r="W16" s="80">
        <f>IFERROR(IF($B$5=Eng_Code,SUMIFS(INDEX(Raw!$A$5:$AD$2998,,MATCH(Geography!W$5,Raw!$A$5:$AD$5,0)),Raw!$D$5:$D$2998,Geography!$A16),IF(ISNUMBER(MATCH($B$5,Reg_Code,0)),SUMIFS(INDEX(Raw!$A$5:$AD$2998,,MATCH(Geography!W$5,Raw!$A$5:$AD$5,0)),Raw!$B$5:$B$2998,Geography!$B$5,Raw!$D$5:$D$2998,Geography!$A16),IF(ISNUMBER(MATCH($B$5,Prov_Code,0)),SUMIFS(INDEX(Raw!$A$5:$AD$2998,,MATCH(Geography!W$5,Raw!$A$5:$AD$5,0)),Raw!$C$5:$C$2998,Geography!$B$5,Raw!$D$5:$D$2998,Geography!$A16),IF(ISNUMBER(MATCH($B$5,Area_Code,0)),SUMIFS(INDEX(Raw!$A$5:$AD$2998,,MATCH(Geography!W$5,Raw!$A$5:$AD$5,0)),Raw!$A$5:$A$2998,CONCATENATE(Geography!$B$5,Geography!$A16)),"-")))),"-")</f>
        <v>0</v>
      </c>
      <c r="X16" s="80">
        <f>IFERROR(IF($B$5=Eng_Code,SUMIFS(INDEX(Raw!$A$5:$AD$2998,,MATCH(Geography!X$5,Raw!$A$5:$AD$5,0)),Raw!$D$5:$D$2998,Geography!$A16),IF(ISNUMBER(MATCH($B$5,Reg_Code,0)),SUMIFS(INDEX(Raw!$A$5:$AD$2998,,MATCH(Geography!X$5,Raw!$A$5:$AD$5,0)),Raw!$B$5:$B$2998,Geography!$B$5,Raw!$D$5:$D$2998,Geography!$A16),IF(ISNUMBER(MATCH($B$5,Prov_Code,0)),SUMIFS(INDEX(Raw!$A$5:$AD$2998,,MATCH(Geography!X$5,Raw!$A$5:$AD$5,0)),Raw!$C$5:$C$2998,Geography!$B$5,Raw!$D$5:$D$2998,Geography!$A16),IF(ISNUMBER(MATCH($B$5,Area_Code,0)),SUMIFS(INDEX(Raw!$A$5:$AD$2998,,MATCH(Geography!X$5,Raw!$A$5:$AD$5,0)),Raw!$A$5:$A$2998,CONCATENATE(Geography!$B$5,Geography!$A16)),"-")))),"-")</f>
        <v>0</v>
      </c>
      <c r="Y16" s="80">
        <f>IFERROR(IF($B$5=Eng_Code,SUMIFS(INDEX(Raw!$A$5:$AD$2998,,MATCH(Geography!Y$5,Raw!$A$5:$AD$5,0)),Raw!$D$5:$D$2998,Geography!$A16),IF(ISNUMBER(MATCH($B$5,Reg_Code,0)),SUMIFS(INDEX(Raw!$A$5:$AD$2998,,MATCH(Geography!Y$5,Raw!$A$5:$AD$5,0)),Raw!$B$5:$B$2998,Geography!$B$5,Raw!$D$5:$D$2998,Geography!$A16),IF(ISNUMBER(MATCH($B$5,Prov_Code,0)),SUMIFS(INDEX(Raw!$A$5:$AD$2998,,MATCH(Geography!Y$5,Raw!$A$5:$AD$5,0)),Raw!$C$5:$C$2998,Geography!$B$5,Raw!$D$5:$D$2998,Geography!$A16),IF(ISNUMBER(MATCH($B$5,Area_Code,0)),SUMIFS(INDEX(Raw!$A$5:$AD$2998,,MATCH(Geography!Y$5,Raw!$A$5:$AD$5,0)),Raw!$A$5:$A$2998,CONCATENATE(Geography!$B$5,Geography!$A16)),"-")))),"-")</f>
        <v>0</v>
      </c>
      <c r="Z16" s="80">
        <f>IFERROR(IF($B$5=Eng_Code,SUMIFS(INDEX(Raw!$A$5:$AD$2998,,MATCH(Geography!Z$5,Raw!$A$5:$AD$5,0)),Raw!$D$5:$D$2998,Geography!$A16),IF(ISNUMBER(MATCH($B$5,Reg_Code,0)),SUMIFS(INDEX(Raw!$A$5:$AD$2998,,MATCH(Geography!Z$5,Raw!$A$5:$AD$5,0)),Raw!$B$5:$B$2998,Geography!$B$5,Raw!$D$5:$D$2998,Geography!$A16),IF(ISNUMBER(MATCH($B$5,Prov_Code,0)),SUMIFS(INDEX(Raw!$A$5:$AD$2998,,MATCH(Geography!Z$5,Raw!$A$5:$AD$5,0)),Raw!$C$5:$C$2998,Geography!$B$5,Raw!$D$5:$D$2998,Geography!$A16),IF(ISNUMBER(MATCH($B$5,Area_Code,0)),SUMIFS(INDEX(Raw!$A$5:$AD$2998,,MATCH(Geography!Z$5,Raw!$A$5:$AD$5,0)),Raw!$A$5:$A$2998,CONCATENATE(Geography!$B$5,Geography!$A16)),"-")))),"-")</f>
        <v>0</v>
      </c>
      <c r="AA16" s="80">
        <f>IFERROR(IF($B$5=Eng_Code,SUMIFS(INDEX(Raw!$A$5:$AD$2998,,MATCH(Geography!AA$5,Raw!$A$5:$AD$5,0)),Raw!$D$5:$D$2998,Geography!$A16),IF(ISNUMBER(MATCH($B$5,Reg_Code,0)),SUMIFS(INDEX(Raw!$A$5:$AD$2998,,MATCH(Geography!AA$5,Raw!$A$5:$AD$5,0)),Raw!$B$5:$B$2998,Geography!$B$5,Raw!$D$5:$D$2998,Geography!$A16),IF(ISNUMBER(MATCH($B$5,Prov_Code,0)),SUMIFS(INDEX(Raw!$A$5:$AD$2998,,MATCH(Geography!AA$5,Raw!$A$5:$AD$5,0)),Raw!$C$5:$C$2998,Geography!$B$5,Raw!$D$5:$D$2998,Geography!$A16),IF(ISNUMBER(MATCH($B$5,Area_Code,0)),SUMIFS(INDEX(Raw!$A$5:$AD$2998,,MATCH(Geography!AA$5,Raw!$A$5:$AD$5,0)),Raw!$A$5:$A$2998,CONCATENATE(Geography!$B$5,Geography!$A16)),"-")))),"-")</f>
        <v>0</v>
      </c>
      <c r="AB16" s="80"/>
      <c r="AC16" s="80">
        <f>IFERROR(IF($B$5=Eng_Code,SUMIFS(INDEX(Raw!$A$5:$AD$2998,,MATCH(Geography!AC$5,Raw!$A$5:$AD$5,0)),Raw!$D$5:$D$2998,Geography!$A16),IF(ISNUMBER(MATCH($B$5,Reg_Code,0)),SUMIFS(INDEX(Raw!$A$5:$AD$2998,,MATCH(Geography!AC$5,Raw!$A$5:$AD$5,0)),Raw!$B$5:$B$2998,Geography!$B$5,Raw!$D$5:$D$2998,Geography!$A16),IF(ISNUMBER(MATCH($B$5,Prov_Code,0)),SUMIFS(INDEX(Raw!$A$5:$AD$2998,,MATCH(Geography!AC$5,Raw!$A$5:$AD$5,0)),Raw!$C$5:$C$2998,Geography!$B$5,Raw!$D$5:$D$2998,Geography!$A16),IF(ISNUMBER(MATCH($B$5,Area_Code,0)),SUMIFS(INDEX(Raw!$A$5:$AD$2998,,MATCH(Geography!AC$5,Raw!$A$5:$AD$5,0)),Raw!$A$5:$A$2998,CONCATENATE(Geography!$B$5,Geography!$A16)),"-")))),"-")</f>
        <v>0</v>
      </c>
      <c r="AD16" s="80"/>
      <c r="AE16" s="80">
        <f>IFERROR(IF($B$5=Eng_Code,SUMIFS(INDEX(Raw!$A$5:$AD$2998,,MATCH(Geography!AE$5,Raw!$A$5:$AD$5,0)),Raw!$D$5:$D$2998,Geography!$A16),IF(ISNUMBER(MATCH($B$5,Reg_Code,0)),SUMIFS(INDEX(Raw!$A$5:$AD$2998,,MATCH(Geography!AE$5,Raw!$A$5:$AD$5,0)),Raw!$B$5:$B$2998,Geography!$B$5,Raw!$D$5:$D$2998,Geography!$A16),IF(ISNUMBER(MATCH($B$5,Prov_Code,0)),SUMIFS(INDEX(Raw!$A$5:$AD$2998,,MATCH(Geography!AE$5,Raw!$A$5:$AD$5,0)),Raw!$C$5:$C$2998,Geography!$B$5,Raw!$D$5:$D$2998,Geography!$A16),IF(ISNUMBER(MATCH($B$5,Area_Code,0)),SUMIFS(INDEX(Raw!$A$5:$AD$2998,,MATCH(Geography!AE$5,Raw!$A$5:$AD$5,0)),Raw!$A$5:$A$2998,CONCATENATE(Geography!$B$5,Geography!$A16)),"-")))),"-")</f>
        <v>0</v>
      </c>
      <c r="AF16" s="80">
        <f>IFERROR(IF($B$5=Eng_Code,SUMIFS(INDEX(Raw!$A$5:$AD$2998,,MATCH(Geography!AF$5,Raw!$A$5:$AD$5,0)),Raw!$D$5:$D$2998,Geography!$A16),IF(ISNUMBER(MATCH($B$5,Reg_Code,0)),SUMIFS(INDEX(Raw!$A$5:$AD$2998,,MATCH(Geography!AF$5,Raw!$A$5:$AD$5,0)),Raw!$B$5:$B$2998,Geography!$B$5,Raw!$D$5:$D$2998,Geography!$A16),IF(ISNUMBER(MATCH($B$5,Prov_Code,0)),SUMIFS(INDEX(Raw!$A$5:$AD$2998,,MATCH(Geography!AF$5,Raw!$A$5:$AD$5,0)),Raw!$C$5:$C$2998,Geography!$B$5,Raw!$D$5:$D$2998,Geography!$A16),IF(ISNUMBER(MATCH($B$5,Area_Code,0)),SUMIFS(INDEX(Raw!$A$5:$AD$2998,,MATCH(Geography!AF$5,Raw!$A$5:$AD$5,0)),Raw!$A$5:$A$2998,CONCATENATE(Geography!$B$5,Geography!$A16)),"-")))),"-")</f>
        <v>0</v>
      </c>
      <c r="AG16" s="80">
        <f>IFERROR(IF($B$5=Eng_Code,SUMIFS(INDEX(Raw!$A$5:$AD$2998,,MATCH(Geography!AG$5,Raw!$A$5:$AD$5,0)),Raw!$D$5:$D$2998,Geography!$A16),IF(ISNUMBER(MATCH($B$5,Reg_Code,0)),SUMIFS(INDEX(Raw!$A$5:$AD$2998,,MATCH(Geography!AG$5,Raw!$A$5:$AD$5,0)),Raw!$B$5:$B$2998,Geography!$B$5,Raw!$D$5:$D$2998,Geography!$A16),IF(ISNUMBER(MATCH($B$5,Prov_Code,0)),SUMIFS(INDEX(Raw!$A$5:$AD$2998,,MATCH(Geography!AG$5,Raw!$A$5:$AD$5,0)),Raw!$C$5:$C$2998,Geography!$B$5,Raw!$D$5:$D$2998,Geography!$A16),IF(ISNUMBER(MATCH($B$5,Area_Code,0)),SUMIFS(INDEX(Raw!$A$5:$AD$2998,,MATCH(Geography!AG$5,Raw!$A$5:$AD$5,0)),Raw!$A$5:$A$2998,CONCATENATE(Geography!$B$5,Geography!$A16)),"-")))),"-")</f>
        <v>0</v>
      </c>
      <c r="AH16" s="80">
        <f>IFERROR(IF($B$5=Eng_Code,SUMIFS(INDEX(Raw!$A$5:$AD$2998,,MATCH(Geography!AH$5,Raw!$A$5:$AD$5,0)),Raw!$D$5:$D$2998,Geography!$A16),IF(ISNUMBER(MATCH($B$5,Reg_Code,0)),SUMIFS(INDEX(Raw!$A$5:$AD$2998,,MATCH(Geography!AH$5,Raw!$A$5:$AD$5,0)),Raw!$B$5:$B$2998,Geography!$B$5,Raw!$D$5:$D$2998,Geography!$A16),IF(ISNUMBER(MATCH($B$5,Prov_Code,0)),SUMIFS(INDEX(Raw!$A$5:$AD$2998,,MATCH(Geography!AH$5,Raw!$A$5:$AD$5,0)),Raw!$C$5:$C$2998,Geography!$B$5,Raw!$D$5:$D$2998,Geography!$A16),IF(ISNUMBER(MATCH($B$5,Area_Code,0)),SUMIFS(INDEX(Raw!$A$5:$AD$2998,,MATCH(Geography!AH$5,Raw!$A$5:$AD$5,0)),Raw!$A$5:$A$2998,CONCATENATE(Geography!$B$5,Geography!$A16)),"-")))),"-")</f>
        <v>0</v>
      </c>
      <c r="AI16" s="31"/>
      <c r="AJ16" s="76" t="str">
        <f t="shared" si="13"/>
        <v>-</v>
      </c>
      <c r="AK16" s="76" t="str">
        <f t="shared" si="13"/>
        <v>-</v>
      </c>
      <c r="AL16" s="76" t="str">
        <f t="shared" si="13"/>
        <v>-</v>
      </c>
      <c r="AM16" s="76" t="str">
        <f t="shared" si="13"/>
        <v>-</v>
      </c>
      <c r="AN16" s="76" t="str">
        <f t="shared" si="13"/>
        <v>-</v>
      </c>
      <c r="AO16" s="76" t="str">
        <f t="shared" si="14"/>
        <v>-</v>
      </c>
      <c r="AP16" s="76" t="str">
        <f t="shared" si="14"/>
        <v>-</v>
      </c>
      <c r="AQ16" s="76" t="s">
        <v>0</v>
      </c>
      <c r="AR16" s="77"/>
      <c r="AS16" s="76" t="str">
        <f t="shared" si="15"/>
        <v>-</v>
      </c>
      <c r="AT16" s="77"/>
      <c r="AU16" s="76" t="str">
        <f t="shared" si="16"/>
        <v>-</v>
      </c>
      <c r="AV16" s="77"/>
      <c r="AW16" s="76" t="str">
        <f t="shared" si="17"/>
        <v>-</v>
      </c>
      <c r="AX16" s="76" t="str">
        <f t="shared" si="17"/>
        <v>-</v>
      </c>
      <c r="AY16" s="76" t="str">
        <f t="shared" si="17"/>
        <v>-</v>
      </c>
      <c r="AZ16" s="76" t="str">
        <f t="shared" si="17"/>
        <v>-</v>
      </c>
      <c r="BA16" s="76" t="s">
        <v>0</v>
      </c>
      <c r="BB16" s="76" t="s">
        <v>0</v>
      </c>
      <c r="BC16" s="77"/>
      <c r="BD16" s="76" t="str">
        <f t="shared" si="18"/>
        <v>-</v>
      </c>
      <c r="BE16" s="77"/>
      <c r="BF16" s="76" t="str">
        <f t="shared" si="19"/>
        <v>-</v>
      </c>
      <c r="BG16" s="76" t="str">
        <f t="shared" si="19"/>
        <v>-</v>
      </c>
      <c r="BH16" s="76" t="str">
        <f t="shared" si="19"/>
        <v>-</v>
      </c>
      <c r="BI16" s="76" t="str">
        <f t="shared" si="19"/>
        <v>-</v>
      </c>
    </row>
    <row r="17" spans="1:61" x14ac:dyDescent="0.2">
      <c r="A17" s="3">
        <f t="shared" si="20"/>
        <v>40330</v>
      </c>
      <c r="B17" s="35" t="str">
        <f t="shared" ref="B17:B80" si="21">IF($C17="April",LEFT($B16,4)+1&amp;"-"&amp;RIGHT($B16,2)+1,$B16)</f>
        <v>2010-11</v>
      </c>
      <c r="C17" s="8" t="s">
        <v>886</v>
      </c>
      <c r="D17" s="8"/>
      <c r="E17" s="8"/>
      <c r="F17" s="8"/>
      <c r="G17" s="80">
        <f>IFERROR(IF($B$5=Eng_Code,SUMIFS(INDEX(Raw!$A$5:$AD$2998,,MATCH(Geography!G$5,Raw!$A$5:$AD$5,0)),Raw!$D$5:$D$2998,Geography!$A17),IF(ISNUMBER(MATCH($B$5,Reg_Code,0)),SUMIFS(INDEX(Raw!$A$5:$AD$2998,,MATCH(Geography!G$5,Raw!$A$5:$AD$5,0)),Raw!$B$5:$B$2998,Geography!$B$5,Raw!$D$5:$D$2998,Geography!$A17),IF(ISNUMBER(MATCH($B$5,Prov_Code,0)),SUMIFS(INDEX(Raw!$A$5:$AD$2998,,MATCH(Geography!G$5,Raw!$A$5:$AD$5,0)),Raw!$C$5:$C$2998,Geography!$B$5,Raw!$D$5:$D$2998,Geography!$A17),IF(ISNUMBER(MATCH($B$5,Area_Code,0)),SUMIFS(INDEX(Raw!$A$5:$AD$2998,,MATCH(Geography!G$5,Raw!$A$5:$AD$5,0)),Raw!$A$5:$A$2998,CONCATENATE(Geography!$B$5,Geography!$A17)),"-")))),"-")</f>
        <v>0</v>
      </c>
      <c r="H17" s="80">
        <f>IFERROR(IF($B$5=Eng_Code,SUMIFS(INDEX(Raw!$A$5:$AD$2998,,MATCH(Geography!H$5,Raw!$A$5:$AD$5,0)),Raw!$D$5:$D$2998,Geography!$A17),IF(ISNUMBER(MATCH($B$5,Reg_Code,0)),SUMIFS(INDEX(Raw!$A$5:$AD$2998,,MATCH(Geography!H$5,Raw!$A$5:$AD$5,0)),Raw!$B$5:$B$2998,Geography!$B$5,Raw!$D$5:$D$2998,Geography!$A17),IF(ISNUMBER(MATCH($B$5,Prov_Code,0)),SUMIFS(INDEX(Raw!$A$5:$AD$2998,,MATCH(Geography!H$5,Raw!$A$5:$AD$5,0)),Raw!$C$5:$C$2998,Geography!$B$5,Raw!$D$5:$D$2998,Geography!$A17),IF(ISNUMBER(MATCH($B$5,Area_Code,0)),SUMIFS(INDEX(Raw!$A$5:$AD$2998,,MATCH(Geography!H$5,Raw!$A$5:$AD$5,0)),Raw!$A$5:$A$2998,CONCATENATE(Geography!$B$5,Geography!$A17)),"-")))),"-")</f>
        <v>0</v>
      </c>
      <c r="I17" s="80">
        <f>IFERROR(IF($B$5=Eng_Code,SUMIFS(INDEX(Raw!$A$5:$AD$2998,,MATCH(Geography!I$5,Raw!$A$5:$AD$5,0)),Raw!$D$5:$D$2998,Geography!$A17),IF(ISNUMBER(MATCH($B$5,Reg_Code,0)),SUMIFS(INDEX(Raw!$A$5:$AD$2998,,MATCH(Geography!I$5,Raw!$A$5:$AD$5,0)),Raw!$B$5:$B$2998,Geography!$B$5,Raw!$D$5:$D$2998,Geography!$A17),IF(ISNUMBER(MATCH($B$5,Prov_Code,0)),SUMIFS(INDEX(Raw!$A$5:$AD$2998,,MATCH(Geography!I$5,Raw!$A$5:$AD$5,0)),Raw!$C$5:$C$2998,Geography!$B$5,Raw!$D$5:$D$2998,Geography!$A17),IF(ISNUMBER(MATCH($B$5,Area_Code,0)),SUMIFS(INDEX(Raw!$A$5:$AD$2998,,MATCH(Geography!I$5,Raw!$A$5:$AD$5,0)),Raw!$A$5:$A$2998,CONCATENATE(Geography!$B$5,Geography!$A17)),"-")))),"-")</f>
        <v>0</v>
      </c>
      <c r="J17" s="80">
        <f>IFERROR(IF($B$5=Eng_Code,SUMIFS(INDEX(Raw!$A$5:$AD$2998,,MATCH(Geography!J$5,Raw!$A$5:$AD$5,0)),Raw!$D$5:$D$2998,Geography!$A17),IF(ISNUMBER(MATCH($B$5,Reg_Code,0)),SUMIFS(INDEX(Raw!$A$5:$AD$2998,,MATCH(Geography!J$5,Raw!$A$5:$AD$5,0)),Raw!$B$5:$B$2998,Geography!$B$5,Raw!$D$5:$D$2998,Geography!$A17),IF(ISNUMBER(MATCH($B$5,Prov_Code,0)),SUMIFS(INDEX(Raw!$A$5:$AD$2998,,MATCH(Geography!J$5,Raw!$A$5:$AD$5,0)),Raw!$C$5:$C$2998,Geography!$B$5,Raw!$D$5:$D$2998,Geography!$A17),IF(ISNUMBER(MATCH($B$5,Area_Code,0)),SUMIFS(INDEX(Raw!$A$5:$AD$2998,,MATCH(Geography!J$5,Raw!$A$5:$AD$5,0)),Raw!$A$5:$A$2998,CONCATENATE(Geography!$B$5,Geography!$A17)),"-")))),"-")</f>
        <v>0</v>
      </c>
      <c r="K17" s="80">
        <f>IFERROR(IF($B$5=Eng_Code,SUMIFS(INDEX(Raw!$A$5:$AD$2998,,MATCH(Geography!K$5,Raw!$A$5:$AD$5,0)),Raw!$D$5:$D$2998,Geography!$A17),IF(ISNUMBER(MATCH($B$5,Reg_Code,0)),SUMIFS(INDEX(Raw!$A$5:$AD$2998,,MATCH(Geography!K$5,Raw!$A$5:$AD$5,0)),Raw!$B$5:$B$2998,Geography!$B$5,Raw!$D$5:$D$2998,Geography!$A17),IF(ISNUMBER(MATCH($B$5,Prov_Code,0)),SUMIFS(INDEX(Raw!$A$5:$AD$2998,,MATCH(Geography!K$5,Raw!$A$5:$AD$5,0)),Raw!$C$5:$C$2998,Geography!$B$5,Raw!$D$5:$D$2998,Geography!$A17),IF(ISNUMBER(MATCH($B$5,Area_Code,0)),SUMIFS(INDEX(Raw!$A$5:$AD$2998,,MATCH(Geography!K$5,Raw!$A$5:$AD$5,0)),Raw!$A$5:$A$2998,CONCATENATE(Geography!$B$5,Geography!$A17)),"-")))),"-")</f>
        <v>0</v>
      </c>
      <c r="L17" s="80">
        <f>IFERROR(IF($B$5=Eng_Code,SUMIFS(INDEX(Raw!$A$5:$AD$2998,,MATCH(Geography!L$5,Raw!$A$5:$AD$5,0)),Raw!$D$5:$D$2998,Geography!$A17),IF(ISNUMBER(MATCH($B$5,Reg_Code,0)),SUMIFS(INDEX(Raw!$A$5:$AD$2998,,MATCH(Geography!L$5,Raw!$A$5:$AD$5,0)),Raw!$B$5:$B$2998,Geography!$B$5,Raw!$D$5:$D$2998,Geography!$A17),IF(ISNUMBER(MATCH($B$5,Prov_Code,0)),SUMIFS(INDEX(Raw!$A$5:$AD$2998,,MATCH(Geography!L$5,Raw!$A$5:$AD$5,0)),Raw!$C$5:$C$2998,Geography!$B$5,Raw!$D$5:$D$2998,Geography!$A17),IF(ISNUMBER(MATCH($B$5,Area_Code,0)),SUMIFS(INDEX(Raw!$A$5:$AD$2998,,MATCH(Geography!L$5,Raw!$A$5:$AD$5,0)),Raw!$A$5:$A$2998,CONCATENATE(Geography!$B$5,Geography!$A17)),"-")))),"-")</f>
        <v>0</v>
      </c>
      <c r="M17" s="80">
        <f>IFERROR(IF($B$5=Eng_Code,SUMIFS(INDEX(Raw!$A$5:$AD$2998,,MATCH(Geography!M$5,Raw!$A$5:$AD$5,0)),Raw!$D$5:$D$2998,Geography!$A17),IF(ISNUMBER(MATCH($B$5,Reg_Code,0)),SUMIFS(INDEX(Raw!$A$5:$AD$2998,,MATCH(Geography!M$5,Raw!$A$5:$AD$5,0)),Raw!$B$5:$B$2998,Geography!$B$5,Raw!$D$5:$D$2998,Geography!$A17),IF(ISNUMBER(MATCH($B$5,Prov_Code,0)),SUMIFS(INDEX(Raw!$A$5:$AD$2998,,MATCH(Geography!M$5,Raw!$A$5:$AD$5,0)),Raw!$C$5:$C$2998,Geography!$B$5,Raw!$D$5:$D$2998,Geography!$A17),IF(ISNUMBER(MATCH($B$5,Area_Code,0)),SUMIFS(INDEX(Raw!$A$5:$AD$2998,,MATCH(Geography!M$5,Raw!$A$5:$AD$5,0)),Raw!$A$5:$A$2998,CONCATENATE(Geography!$B$5,Geography!$A17)),"-")))),"-")</f>
        <v>0</v>
      </c>
      <c r="N17" s="80">
        <f>IFERROR(IF($B$5=Eng_Code,SUMIFS(INDEX(Raw!$A$5:$AD$2998,,MATCH(Geography!N$5,Raw!$A$5:$AD$5,0)),Raw!$D$5:$D$2998,Geography!$A17),IF(ISNUMBER(MATCH($B$5,Reg_Code,0)),SUMIFS(INDEX(Raw!$A$5:$AD$2998,,MATCH(Geography!N$5,Raw!$A$5:$AD$5,0)),Raw!$B$5:$B$2998,Geography!$B$5,Raw!$D$5:$D$2998,Geography!$A17),IF(ISNUMBER(MATCH($B$5,Prov_Code,0)),SUMIFS(INDEX(Raw!$A$5:$AD$2998,,MATCH(Geography!N$5,Raw!$A$5:$AD$5,0)),Raw!$C$5:$C$2998,Geography!$B$5,Raw!$D$5:$D$2998,Geography!$A17),IF(ISNUMBER(MATCH($B$5,Area_Code,0)),SUMIFS(INDEX(Raw!$A$5:$AD$2998,,MATCH(Geography!N$5,Raw!$A$5:$AD$5,0)),Raw!$A$5:$A$2998,CONCATENATE(Geography!$B$5,Geography!$A17)),"-")))),"-")</f>
        <v>0</v>
      </c>
      <c r="O17" s="80">
        <f>IFERROR(IF($B$5=Eng_Code,SUMIFS(INDEX(Raw!$A$5:$AD$2998,,MATCH(Geography!O$5,Raw!$A$5:$AD$5,0)),Raw!$D$5:$D$2998,Geography!$A17),IF(ISNUMBER(MATCH($B$5,Reg_Code,0)),SUMIFS(INDEX(Raw!$A$5:$AD$2998,,MATCH(Geography!O$5,Raw!$A$5:$AD$5,0)),Raw!$B$5:$B$2998,Geography!$B$5,Raw!$D$5:$D$2998,Geography!$A17),IF(ISNUMBER(MATCH($B$5,Prov_Code,0)),SUMIFS(INDEX(Raw!$A$5:$AD$2998,,MATCH(Geography!O$5,Raw!$A$5:$AD$5,0)),Raw!$C$5:$C$2998,Geography!$B$5,Raw!$D$5:$D$2998,Geography!$A17),IF(ISNUMBER(MATCH($B$5,Area_Code,0)),SUMIFS(INDEX(Raw!$A$5:$AD$2998,,MATCH(Geography!O$5,Raw!$A$5:$AD$5,0)),Raw!$A$5:$A$2998,CONCATENATE(Geography!$B$5,Geography!$A17)),"-")))),"-")</f>
        <v>0</v>
      </c>
      <c r="P17" s="80">
        <f>IFERROR(IF($B$5=Eng_Code,SUMIFS(INDEX(Raw!$A$5:$AD$2998,,MATCH(Geography!P$5,Raw!$A$5:$AD$5,0)),Raw!$D$5:$D$2998,Geography!$A17),IF(ISNUMBER(MATCH($B$5,Reg_Code,0)),SUMIFS(INDEX(Raw!$A$5:$AD$2998,,MATCH(Geography!P$5,Raw!$A$5:$AD$5,0)),Raw!$B$5:$B$2998,Geography!$B$5,Raw!$D$5:$D$2998,Geography!$A17),IF(ISNUMBER(MATCH($B$5,Prov_Code,0)),SUMIFS(INDEX(Raw!$A$5:$AD$2998,,MATCH(Geography!P$5,Raw!$A$5:$AD$5,0)),Raw!$C$5:$C$2998,Geography!$B$5,Raw!$D$5:$D$2998,Geography!$A17),IF(ISNUMBER(MATCH($B$5,Area_Code,0)),SUMIFS(INDEX(Raw!$A$5:$AD$2998,,MATCH(Geography!P$5,Raw!$A$5:$AD$5,0)),Raw!$A$5:$A$2998,CONCATENATE(Geography!$B$5,Geography!$A17)),"-")))),"-")</f>
        <v>0</v>
      </c>
      <c r="Q17" s="80">
        <f>IFERROR(IF($B$5=Eng_Code,SUMIFS(INDEX(Raw!$A$5:$AD$2998,,MATCH(Geography!Q$5,Raw!$A$5:$AD$5,0)),Raw!$D$5:$D$2998,Geography!$A17),IF(ISNUMBER(MATCH($B$5,Reg_Code,0)),SUMIFS(INDEX(Raw!$A$5:$AD$2998,,MATCH(Geography!Q$5,Raw!$A$5:$AD$5,0)),Raw!$B$5:$B$2998,Geography!$B$5,Raw!$D$5:$D$2998,Geography!$A17),IF(ISNUMBER(MATCH($B$5,Prov_Code,0)),SUMIFS(INDEX(Raw!$A$5:$AD$2998,,MATCH(Geography!Q$5,Raw!$A$5:$AD$5,0)),Raw!$C$5:$C$2998,Geography!$B$5,Raw!$D$5:$D$2998,Geography!$A17),IF(ISNUMBER(MATCH($B$5,Area_Code,0)),SUMIFS(INDEX(Raw!$A$5:$AD$2998,,MATCH(Geography!Q$5,Raw!$A$5:$AD$5,0)),Raw!$A$5:$A$2998,CONCATENATE(Geography!$B$5,Geography!$A17)),"-")))),"-")</f>
        <v>0</v>
      </c>
      <c r="R17" s="80"/>
      <c r="S17" s="80">
        <f>IFERROR(IF($B$5=Eng_Code,SUMIFS(INDEX(Raw!$A$5:$AD$2998,,MATCH(Geography!S$5,Raw!$A$5:$AD$5,0)),Raw!$D$5:$D$2998,Geography!$A17),IF(ISNUMBER(MATCH($B$5,Reg_Code,0)),SUMIFS(INDEX(Raw!$A$5:$AD$2998,,MATCH(Geography!S$5,Raw!$A$5:$AD$5,0)),Raw!$B$5:$B$2998,Geography!$B$5,Raw!$D$5:$D$2998,Geography!$A17),IF(ISNUMBER(MATCH($B$5,Prov_Code,0)),SUMIFS(INDEX(Raw!$A$5:$AD$2998,,MATCH(Geography!S$5,Raw!$A$5:$AD$5,0)),Raw!$C$5:$C$2998,Geography!$B$5,Raw!$D$5:$D$2998,Geography!$A17),IF(ISNUMBER(MATCH($B$5,Area_Code,0)),SUMIFS(INDEX(Raw!$A$5:$AD$2998,,MATCH(Geography!S$5,Raw!$A$5:$AD$5,0)),Raw!$A$5:$A$2998,CONCATENATE(Geography!$B$5,Geography!$A17)),"-")))),"-")</f>
        <v>0</v>
      </c>
      <c r="T17" s="80">
        <f>IFERROR(IF($B$5=Eng_Code,SUMIFS(INDEX(Raw!$A$5:$AD$2998,,MATCH(Geography!T$5,Raw!$A$5:$AD$5,0)),Raw!$D$5:$D$2998,Geography!$A17),IF(ISNUMBER(MATCH($B$5,Reg_Code,0)),SUMIFS(INDEX(Raw!$A$5:$AD$2998,,MATCH(Geography!T$5,Raw!$A$5:$AD$5,0)),Raw!$B$5:$B$2998,Geography!$B$5,Raw!$D$5:$D$2998,Geography!$A17),IF(ISNUMBER(MATCH($B$5,Prov_Code,0)),SUMIFS(INDEX(Raw!$A$5:$AD$2998,,MATCH(Geography!T$5,Raw!$A$5:$AD$5,0)),Raw!$C$5:$C$2998,Geography!$B$5,Raw!$D$5:$D$2998,Geography!$A17),IF(ISNUMBER(MATCH($B$5,Area_Code,0)),SUMIFS(INDEX(Raw!$A$5:$AD$2998,,MATCH(Geography!T$5,Raw!$A$5:$AD$5,0)),Raw!$A$5:$A$2998,CONCATENATE(Geography!$B$5,Geography!$A17)),"-")))),"-")</f>
        <v>0</v>
      </c>
      <c r="U17" s="80"/>
      <c r="V17" s="80">
        <f>IFERROR(IF($B$5=Eng_Code,SUMIFS(INDEX(Raw!$A$5:$AD$2998,,MATCH(Geography!V$5,Raw!$A$5:$AD$5,0)),Raw!$D$5:$D$2998,Geography!$A17),IF(ISNUMBER(MATCH($B$5,Reg_Code,0)),SUMIFS(INDEX(Raw!$A$5:$AD$2998,,MATCH(Geography!V$5,Raw!$A$5:$AD$5,0)),Raw!$B$5:$B$2998,Geography!$B$5,Raw!$D$5:$D$2998,Geography!$A17),IF(ISNUMBER(MATCH($B$5,Prov_Code,0)),SUMIFS(INDEX(Raw!$A$5:$AD$2998,,MATCH(Geography!V$5,Raw!$A$5:$AD$5,0)),Raw!$C$5:$C$2998,Geography!$B$5,Raw!$D$5:$D$2998,Geography!$A17),IF(ISNUMBER(MATCH($B$5,Area_Code,0)),SUMIFS(INDEX(Raw!$A$5:$AD$2998,,MATCH(Geography!V$5,Raw!$A$5:$AD$5,0)),Raw!$A$5:$A$2998,CONCATENATE(Geography!$B$5,Geography!$A17)),"-")))),"-")</f>
        <v>0</v>
      </c>
      <c r="W17" s="80">
        <f>IFERROR(IF($B$5=Eng_Code,SUMIFS(INDEX(Raw!$A$5:$AD$2998,,MATCH(Geography!W$5,Raw!$A$5:$AD$5,0)),Raw!$D$5:$D$2998,Geography!$A17),IF(ISNUMBER(MATCH($B$5,Reg_Code,0)),SUMIFS(INDEX(Raw!$A$5:$AD$2998,,MATCH(Geography!W$5,Raw!$A$5:$AD$5,0)),Raw!$B$5:$B$2998,Geography!$B$5,Raw!$D$5:$D$2998,Geography!$A17),IF(ISNUMBER(MATCH($B$5,Prov_Code,0)),SUMIFS(INDEX(Raw!$A$5:$AD$2998,,MATCH(Geography!W$5,Raw!$A$5:$AD$5,0)),Raw!$C$5:$C$2998,Geography!$B$5,Raw!$D$5:$D$2998,Geography!$A17),IF(ISNUMBER(MATCH($B$5,Area_Code,0)),SUMIFS(INDEX(Raw!$A$5:$AD$2998,,MATCH(Geography!W$5,Raw!$A$5:$AD$5,0)),Raw!$A$5:$A$2998,CONCATENATE(Geography!$B$5,Geography!$A17)),"-")))),"-")</f>
        <v>0</v>
      </c>
      <c r="X17" s="80">
        <f>IFERROR(IF($B$5=Eng_Code,SUMIFS(INDEX(Raw!$A$5:$AD$2998,,MATCH(Geography!X$5,Raw!$A$5:$AD$5,0)),Raw!$D$5:$D$2998,Geography!$A17),IF(ISNUMBER(MATCH($B$5,Reg_Code,0)),SUMIFS(INDEX(Raw!$A$5:$AD$2998,,MATCH(Geography!X$5,Raw!$A$5:$AD$5,0)),Raw!$B$5:$B$2998,Geography!$B$5,Raw!$D$5:$D$2998,Geography!$A17),IF(ISNUMBER(MATCH($B$5,Prov_Code,0)),SUMIFS(INDEX(Raw!$A$5:$AD$2998,,MATCH(Geography!X$5,Raw!$A$5:$AD$5,0)),Raw!$C$5:$C$2998,Geography!$B$5,Raw!$D$5:$D$2998,Geography!$A17),IF(ISNUMBER(MATCH($B$5,Area_Code,0)),SUMIFS(INDEX(Raw!$A$5:$AD$2998,,MATCH(Geography!X$5,Raw!$A$5:$AD$5,0)),Raw!$A$5:$A$2998,CONCATENATE(Geography!$B$5,Geography!$A17)),"-")))),"-")</f>
        <v>0</v>
      </c>
      <c r="Y17" s="80">
        <f>IFERROR(IF($B$5=Eng_Code,SUMIFS(INDEX(Raw!$A$5:$AD$2998,,MATCH(Geography!Y$5,Raw!$A$5:$AD$5,0)),Raw!$D$5:$D$2998,Geography!$A17),IF(ISNUMBER(MATCH($B$5,Reg_Code,0)),SUMIFS(INDEX(Raw!$A$5:$AD$2998,,MATCH(Geography!Y$5,Raw!$A$5:$AD$5,0)),Raw!$B$5:$B$2998,Geography!$B$5,Raw!$D$5:$D$2998,Geography!$A17),IF(ISNUMBER(MATCH($B$5,Prov_Code,0)),SUMIFS(INDEX(Raw!$A$5:$AD$2998,,MATCH(Geography!Y$5,Raw!$A$5:$AD$5,0)),Raw!$C$5:$C$2998,Geography!$B$5,Raw!$D$5:$D$2998,Geography!$A17),IF(ISNUMBER(MATCH($B$5,Area_Code,0)),SUMIFS(INDEX(Raw!$A$5:$AD$2998,,MATCH(Geography!Y$5,Raw!$A$5:$AD$5,0)),Raw!$A$5:$A$2998,CONCATENATE(Geography!$B$5,Geography!$A17)),"-")))),"-")</f>
        <v>0</v>
      </c>
      <c r="Z17" s="80">
        <f>IFERROR(IF($B$5=Eng_Code,SUMIFS(INDEX(Raw!$A$5:$AD$2998,,MATCH(Geography!Z$5,Raw!$A$5:$AD$5,0)),Raw!$D$5:$D$2998,Geography!$A17),IF(ISNUMBER(MATCH($B$5,Reg_Code,0)),SUMIFS(INDEX(Raw!$A$5:$AD$2998,,MATCH(Geography!Z$5,Raw!$A$5:$AD$5,0)),Raw!$B$5:$B$2998,Geography!$B$5,Raw!$D$5:$D$2998,Geography!$A17),IF(ISNUMBER(MATCH($B$5,Prov_Code,0)),SUMIFS(INDEX(Raw!$A$5:$AD$2998,,MATCH(Geography!Z$5,Raw!$A$5:$AD$5,0)),Raw!$C$5:$C$2998,Geography!$B$5,Raw!$D$5:$D$2998,Geography!$A17),IF(ISNUMBER(MATCH($B$5,Area_Code,0)),SUMIFS(INDEX(Raw!$A$5:$AD$2998,,MATCH(Geography!Z$5,Raw!$A$5:$AD$5,0)),Raw!$A$5:$A$2998,CONCATENATE(Geography!$B$5,Geography!$A17)),"-")))),"-")</f>
        <v>0</v>
      </c>
      <c r="AA17" s="80">
        <f>IFERROR(IF($B$5=Eng_Code,SUMIFS(INDEX(Raw!$A$5:$AD$2998,,MATCH(Geography!AA$5,Raw!$A$5:$AD$5,0)),Raw!$D$5:$D$2998,Geography!$A17),IF(ISNUMBER(MATCH($B$5,Reg_Code,0)),SUMIFS(INDEX(Raw!$A$5:$AD$2998,,MATCH(Geography!AA$5,Raw!$A$5:$AD$5,0)),Raw!$B$5:$B$2998,Geography!$B$5,Raw!$D$5:$D$2998,Geography!$A17),IF(ISNUMBER(MATCH($B$5,Prov_Code,0)),SUMIFS(INDEX(Raw!$A$5:$AD$2998,,MATCH(Geography!AA$5,Raw!$A$5:$AD$5,0)),Raw!$C$5:$C$2998,Geography!$B$5,Raw!$D$5:$D$2998,Geography!$A17),IF(ISNUMBER(MATCH($B$5,Area_Code,0)),SUMIFS(INDEX(Raw!$A$5:$AD$2998,,MATCH(Geography!AA$5,Raw!$A$5:$AD$5,0)),Raw!$A$5:$A$2998,CONCATENATE(Geography!$B$5,Geography!$A17)),"-")))),"-")</f>
        <v>0</v>
      </c>
      <c r="AB17" s="80"/>
      <c r="AC17" s="80">
        <f>IFERROR(IF($B$5=Eng_Code,SUMIFS(INDEX(Raw!$A$5:$AD$2998,,MATCH(Geography!AC$5,Raw!$A$5:$AD$5,0)),Raw!$D$5:$D$2998,Geography!$A17),IF(ISNUMBER(MATCH($B$5,Reg_Code,0)),SUMIFS(INDEX(Raw!$A$5:$AD$2998,,MATCH(Geography!AC$5,Raw!$A$5:$AD$5,0)),Raw!$B$5:$B$2998,Geography!$B$5,Raw!$D$5:$D$2998,Geography!$A17),IF(ISNUMBER(MATCH($B$5,Prov_Code,0)),SUMIFS(INDEX(Raw!$A$5:$AD$2998,,MATCH(Geography!AC$5,Raw!$A$5:$AD$5,0)),Raw!$C$5:$C$2998,Geography!$B$5,Raw!$D$5:$D$2998,Geography!$A17),IF(ISNUMBER(MATCH($B$5,Area_Code,0)),SUMIFS(INDEX(Raw!$A$5:$AD$2998,,MATCH(Geography!AC$5,Raw!$A$5:$AD$5,0)),Raw!$A$5:$A$2998,CONCATENATE(Geography!$B$5,Geography!$A17)),"-")))),"-")</f>
        <v>0</v>
      </c>
      <c r="AD17" s="80"/>
      <c r="AE17" s="80">
        <f>IFERROR(IF($B$5=Eng_Code,SUMIFS(INDEX(Raw!$A$5:$AD$2998,,MATCH(Geography!AE$5,Raw!$A$5:$AD$5,0)),Raw!$D$5:$D$2998,Geography!$A17),IF(ISNUMBER(MATCH($B$5,Reg_Code,0)),SUMIFS(INDEX(Raw!$A$5:$AD$2998,,MATCH(Geography!AE$5,Raw!$A$5:$AD$5,0)),Raw!$B$5:$B$2998,Geography!$B$5,Raw!$D$5:$D$2998,Geography!$A17),IF(ISNUMBER(MATCH($B$5,Prov_Code,0)),SUMIFS(INDEX(Raw!$A$5:$AD$2998,,MATCH(Geography!AE$5,Raw!$A$5:$AD$5,0)),Raw!$C$5:$C$2998,Geography!$B$5,Raw!$D$5:$D$2998,Geography!$A17),IF(ISNUMBER(MATCH($B$5,Area_Code,0)),SUMIFS(INDEX(Raw!$A$5:$AD$2998,,MATCH(Geography!AE$5,Raw!$A$5:$AD$5,0)),Raw!$A$5:$A$2998,CONCATENATE(Geography!$B$5,Geography!$A17)),"-")))),"-")</f>
        <v>0</v>
      </c>
      <c r="AF17" s="80">
        <f>IFERROR(IF($B$5=Eng_Code,SUMIFS(INDEX(Raw!$A$5:$AD$2998,,MATCH(Geography!AF$5,Raw!$A$5:$AD$5,0)),Raw!$D$5:$D$2998,Geography!$A17),IF(ISNUMBER(MATCH($B$5,Reg_Code,0)),SUMIFS(INDEX(Raw!$A$5:$AD$2998,,MATCH(Geography!AF$5,Raw!$A$5:$AD$5,0)),Raw!$B$5:$B$2998,Geography!$B$5,Raw!$D$5:$D$2998,Geography!$A17),IF(ISNUMBER(MATCH($B$5,Prov_Code,0)),SUMIFS(INDEX(Raw!$A$5:$AD$2998,,MATCH(Geography!AF$5,Raw!$A$5:$AD$5,0)),Raw!$C$5:$C$2998,Geography!$B$5,Raw!$D$5:$D$2998,Geography!$A17),IF(ISNUMBER(MATCH($B$5,Area_Code,0)),SUMIFS(INDEX(Raw!$A$5:$AD$2998,,MATCH(Geography!AF$5,Raw!$A$5:$AD$5,0)),Raw!$A$5:$A$2998,CONCATENATE(Geography!$B$5,Geography!$A17)),"-")))),"-")</f>
        <v>0</v>
      </c>
      <c r="AG17" s="80">
        <f>IFERROR(IF($B$5=Eng_Code,SUMIFS(INDEX(Raw!$A$5:$AD$2998,,MATCH(Geography!AG$5,Raw!$A$5:$AD$5,0)),Raw!$D$5:$D$2998,Geography!$A17),IF(ISNUMBER(MATCH($B$5,Reg_Code,0)),SUMIFS(INDEX(Raw!$A$5:$AD$2998,,MATCH(Geography!AG$5,Raw!$A$5:$AD$5,0)),Raw!$B$5:$B$2998,Geography!$B$5,Raw!$D$5:$D$2998,Geography!$A17),IF(ISNUMBER(MATCH($B$5,Prov_Code,0)),SUMIFS(INDEX(Raw!$A$5:$AD$2998,,MATCH(Geography!AG$5,Raw!$A$5:$AD$5,0)),Raw!$C$5:$C$2998,Geography!$B$5,Raw!$D$5:$D$2998,Geography!$A17),IF(ISNUMBER(MATCH($B$5,Area_Code,0)),SUMIFS(INDEX(Raw!$A$5:$AD$2998,,MATCH(Geography!AG$5,Raw!$A$5:$AD$5,0)),Raw!$A$5:$A$2998,CONCATENATE(Geography!$B$5,Geography!$A17)),"-")))),"-")</f>
        <v>0</v>
      </c>
      <c r="AH17" s="80">
        <f>IFERROR(IF($B$5=Eng_Code,SUMIFS(INDEX(Raw!$A$5:$AD$2998,,MATCH(Geography!AH$5,Raw!$A$5:$AD$5,0)),Raw!$D$5:$D$2998,Geography!$A17),IF(ISNUMBER(MATCH($B$5,Reg_Code,0)),SUMIFS(INDEX(Raw!$A$5:$AD$2998,,MATCH(Geography!AH$5,Raw!$A$5:$AD$5,0)),Raw!$B$5:$B$2998,Geography!$B$5,Raw!$D$5:$D$2998,Geography!$A17),IF(ISNUMBER(MATCH($B$5,Prov_Code,0)),SUMIFS(INDEX(Raw!$A$5:$AD$2998,,MATCH(Geography!AH$5,Raw!$A$5:$AD$5,0)),Raw!$C$5:$C$2998,Geography!$B$5,Raw!$D$5:$D$2998,Geography!$A17),IF(ISNUMBER(MATCH($B$5,Area_Code,0)),SUMIFS(INDEX(Raw!$A$5:$AD$2998,,MATCH(Geography!AH$5,Raw!$A$5:$AD$5,0)),Raw!$A$5:$A$2998,CONCATENATE(Geography!$B$5,Geography!$A17)),"-")))),"-")</f>
        <v>0</v>
      </c>
      <c r="AI17" s="31"/>
      <c r="AJ17" s="76" t="str">
        <f t="shared" si="13"/>
        <v>-</v>
      </c>
      <c r="AK17" s="76" t="str">
        <f t="shared" si="13"/>
        <v>-</v>
      </c>
      <c r="AL17" s="76" t="str">
        <f t="shared" si="13"/>
        <v>-</v>
      </c>
      <c r="AM17" s="76" t="str">
        <f t="shared" si="13"/>
        <v>-</v>
      </c>
      <c r="AN17" s="76" t="str">
        <f t="shared" si="13"/>
        <v>-</v>
      </c>
      <c r="AO17" s="76" t="str">
        <f t="shared" si="14"/>
        <v>-</v>
      </c>
      <c r="AP17" s="76" t="str">
        <f t="shared" si="14"/>
        <v>-</v>
      </c>
      <c r="AQ17" s="76" t="s">
        <v>0</v>
      </c>
      <c r="AR17" s="77"/>
      <c r="AS17" s="76" t="str">
        <f t="shared" si="15"/>
        <v>-</v>
      </c>
      <c r="AT17" s="77"/>
      <c r="AU17" s="76" t="str">
        <f t="shared" si="16"/>
        <v>-</v>
      </c>
      <c r="AV17" s="77"/>
      <c r="AW17" s="76" t="str">
        <f t="shared" si="17"/>
        <v>-</v>
      </c>
      <c r="AX17" s="76" t="str">
        <f t="shared" si="17"/>
        <v>-</v>
      </c>
      <c r="AY17" s="76" t="str">
        <f t="shared" si="17"/>
        <v>-</v>
      </c>
      <c r="AZ17" s="76" t="str">
        <f t="shared" si="17"/>
        <v>-</v>
      </c>
      <c r="BA17" s="76" t="s">
        <v>0</v>
      </c>
      <c r="BB17" s="76" t="s">
        <v>0</v>
      </c>
      <c r="BC17" s="77"/>
      <c r="BD17" s="76" t="str">
        <f t="shared" si="18"/>
        <v>-</v>
      </c>
      <c r="BE17" s="77"/>
      <c r="BF17" s="76" t="str">
        <f t="shared" si="19"/>
        <v>-</v>
      </c>
      <c r="BG17" s="76" t="str">
        <f t="shared" si="19"/>
        <v>-</v>
      </c>
      <c r="BH17" s="76" t="str">
        <f t="shared" si="19"/>
        <v>-</v>
      </c>
      <c r="BI17" s="76" t="str">
        <f t="shared" si="19"/>
        <v>-</v>
      </c>
    </row>
    <row r="18" spans="1:61" ht="18" x14ac:dyDescent="0.25">
      <c r="A18" s="69">
        <f t="shared" si="20"/>
        <v>40360</v>
      </c>
      <c r="B18" s="35" t="str">
        <f t="shared" si="21"/>
        <v>2010-11</v>
      </c>
      <c r="C18" s="8" t="s">
        <v>887</v>
      </c>
      <c r="D18" s="8"/>
      <c r="E18" s="8"/>
      <c r="F18" s="8"/>
      <c r="G18" s="80">
        <f>IFERROR(IF($B$5=Eng_Code,SUMIFS(INDEX(Raw!$A$5:$AD$2998,,MATCH(Geography!G$5,Raw!$A$5:$AD$5,0)),Raw!$D$5:$D$2998,Geography!$A18),IF(ISNUMBER(MATCH($B$5,Reg_Code,0)),SUMIFS(INDEX(Raw!$A$5:$AD$2998,,MATCH(Geography!G$5,Raw!$A$5:$AD$5,0)),Raw!$B$5:$B$2998,Geography!$B$5,Raw!$D$5:$D$2998,Geography!$A18),IF(ISNUMBER(MATCH($B$5,Prov_Code,0)),SUMIFS(INDEX(Raw!$A$5:$AD$2998,,MATCH(Geography!G$5,Raw!$A$5:$AD$5,0)),Raw!$C$5:$C$2998,Geography!$B$5,Raw!$D$5:$D$2998,Geography!$A18),IF(ISNUMBER(MATCH($B$5,Area_Code,0)),SUMIFS(INDEX(Raw!$A$5:$AD$2998,,MATCH(Geography!G$5,Raw!$A$5:$AD$5,0)),Raw!$A$5:$A$2998,CONCATENATE(Geography!$B$5,Geography!$A18)),"-")))),"-")</f>
        <v>0</v>
      </c>
      <c r="H18" s="80">
        <f>IFERROR(IF($B$5=Eng_Code,SUMIFS(INDEX(Raw!$A$5:$AD$2998,,MATCH(Geography!H$5,Raw!$A$5:$AD$5,0)),Raw!$D$5:$D$2998,Geography!$A18),IF(ISNUMBER(MATCH($B$5,Reg_Code,0)),SUMIFS(INDEX(Raw!$A$5:$AD$2998,,MATCH(Geography!H$5,Raw!$A$5:$AD$5,0)),Raw!$B$5:$B$2998,Geography!$B$5,Raw!$D$5:$D$2998,Geography!$A18),IF(ISNUMBER(MATCH($B$5,Prov_Code,0)),SUMIFS(INDEX(Raw!$A$5:$AD$2998,,MATCH(Geography!H$5,Raw!$A$5:$AD$5,0)),Raw!$C$5:$C$2998,Geography!$B$5,Raw!$D$5:$D$2998,Geography!$A18),IF(ISNUMBER(MATCH($B$5,Area_Code,0)),SUMIFS(INDEX(Raw!$A$5:$AD$2998,,MATCH(Geography!H$5,Raw!$A$5:$AD$5,0)),Raw!$A$5:$A$2998,CONCATENATE(Geography!$B$5,Geography!$A18)),"-")))),"-")</f>
        <v>0</v>
      </c>
      <c r="I18" s="80">
        <f>IFERROR(IF($B$5=Eng_Code,SUMIFS(INDEX(Raw!$A$5:$AD$2998,,MATCH(Geography!I$5,Raw!$A$5:$AD$5,0)),Raw!$D$5:$D$2998,Geography!$A18),IF(ISNUMBER(MATCH($B$5,Reg_Code,0)),SUMIFS(INDEX(Raw!$A$5:$AD$2998,,MATCH(Geography!I$5,Raw!$A$5:$AD$5,0)),Raw!$B$5:$B$2998,Geography!$B$5,Raw!$D$5:$D$2998,Geography!$A18),IF(ISNUMBER(MATCH($B$5,Prov_Code,0)),SUMIFS(INDEX(Raw!$A$5:$AD$2998,,MATCH(Geography!I$5,Raw!$A$5:$AD$5,0)),Raw!$C$5:$C$2998,Geography!$B$5,Raw!$D$5:$D$2998,Geography!$A18),IF(ISNUMBER(MATCH($B$5,Area_Code,0)),SUMIFS(INDEX(Raw!$A$5:$AD$2998,,MATCH(Geography!I$5,Raw!$A$5:$AD$5,0)),Raw!$A$5:$A$2998,CONCATENATE(Geography!$B$5,Geography!$A18)),"-")))),"-")</f>
        <v>0</v>
      </c>
      <c r="J18" s="80">
        <f>IFERROR(IF($B$5=Eng_Code,SUMIFS(INDEX(Raw!$A$5:$AD$2998,,MATCH(Geography!J$5,Raw!$A$5:$AD$5,0)),Raw!$D$5:$D$2998,Geography!$A18),IF(ISNUMBER(MATCH($B$5,Reg_Code,0)),SUMIFS(INDEX(Raw!$A$5:$AD$2998,,MATCH(Geography!J$5,Raw!$A$5:$AD$5,0)),Raw!$B$5:$B$2998,Geography!$B$5,Raw!$D$5:$D$2998,Geography!$A18),IF(ISNUMBER(MATCH($B$5,Prov_Code,0)),SUMIFS(INDEX(Raw!$A$5:$AD$2998,,MATCH(Geography!J$5,Raw!$A$5:$AD$5,0)),Raw!$C$5:$C$2998,Geography!$B$5,Raw!$D$5:$D$2998,Geography!$A18),IF(ISNUMBER(MATCH($B$5,Area_Code,0)),SUMIFS(INDEX(Raw!$A$5:$AD$2998,,MATCH(Geography!J$5,Raw!$A$5:$AD$5,0)),Raw!$A$5:$A$2998,CONCATENATE(Geography!$B$5,Geography!$A18)),"-")))),"-")</f>
        <v>0</v>
      </c>
      <c r="K18" s="80">
        <f>IFERROR(IF($B$5=Eng_Code,SUMIFS(INDEX(Raw!$A$5:$AD$2998,,MATCH(Geography!K$5,Raw!$A$5:$AD$5,0)),Raw!$D$5:$D$2998,Geography!$A18),IF(ISNUMBER(MATCH($B$5,Reg_Code,0)),SUMIFS(INDEX(Raw!$A$5:$AD$2998,,MATCH(Geography!K$5,Raw!$A$5:$AD$5,0)),Raw!$B$5:$B$2998,Geography!$B$5,Raw!$D$5:$D$2998,Geography!$A18),IF(ISNUMBER(MATCH($B$5,Prov_Code,0)),SUMIFS(INDEX(Raw!$A$5:$AD$2998,,MATCH(Geography!K$5,Raw!$A$5:$AD$5,0)),Raw!$C$5:$C$2998,Geography!$B$5,Raw!$D$5:$D$2998,Geography!$A18),IF(ISNUMBER(MATCH($B$5,Area_Code,0)),SUMIFS(INDEX(Raw!$A$5:$AD$2998,,MATCH(Geography!K$5,Raw!$A$5:$AD$5,0)),Raw!$A$5:$A$2998,CONCATENATE(Geography!$B$5,Geography!$A18)),"-")))),"-")</f>
        <v>0</v>
      </c>
      <c r="L18" s="80">
        <f>IFERROR(IF($B$5=Eng_Code,SUMIFS(INDEX(Raw!$A$5:$AD$2998,,MATCH(Geography!L$5,Raw!$A$5:$AD$5,0)),Raw!$D$5:$D$2998,Geography!$A18),IF(ISNUMBER(MATCH($B$5,Reg_Code,0)),SUMIFS(INDEX(Raw!$A$5:$AD$2998,,MATCH(Geography!L$5,Raw!$A$5:$AD$5,0)),Raw!$B$5:$B$2998,Geography!$B$5,Raw!$D$5:$D$2998,Geography!$A18),IF(ISNUMBER(MATCH($B$5,Prov_Code,0)),SUMIFS(INDEX(Raw!$A$5:$AD$2998,,MATCH(Geography!L$5,Raw!$A$5:$AD$5,0)),Raw!$C$5:$C$2998,Geography!$B$5,Raw!$D$5:$D$2998,Geography!$A18),IF(ISNUMBER(MATCH($B$5,Area_Code,0)),SUMIFS(INDEX(Raw!$A$5:$AD$2998,,MATCH(Geography!L$5,Raw!$A$5:$AD$5,0)),Raw!$A$5:$A$2998,CONCATENATE(Geography!$B$5,Geography!$A18)),"-")))),"-")</f>
        <v>0</v>
      </c>
      <c r="M18" s="80">
        <f>IFERROR(IF($B$5=Eng_Code,SUMIFS(INDEX(Raw!$A$5:$AD$2998,,MATCH(Geography!M$5,Raw!$A$5:$AD$5,0)),Raw!$D$5:$D$2998,Geography!$A18),IF(ISNUMBER(MATCH($B$5,Reg_Code,0)),SUMIFS(INDEX(Raw!$A$5:$AD$2998,,MATCH(Geography!M$5,Raw!$A$5:$AD$5,0)),Raw!$B$5:$B$2998,Geography!$B$5,Raw!$D$5:$D$2998,Geography!$A18),IF(ISNUMBER(MATCH($B$5,Prov_Code,0)),SUMIFS(INDEX(Raw!$A$5:$AD$2998,,MATCH(Geography!M$5,Raw!$A$5:$AD$5,0)),Raw!$C$5:$C$2998,Geography!$B$5,Raw!$D$5:$D$2998,Geography!$A18),IF(ISNUMBER(MATCH($B$5,Area_Code,0)),SUMIFS(INDEX(Raw!$A$5:$AD$2998,,MATCH(Geography!M$5,Raw!$A$5:$AD$5,0)),Raw!$A$5:$A$2998,CONCATENATE(Geography!$B$5,Geography!$A18)),"-")))),"-")</f>
        <v>0</v>
      </c>
      <c r="N18" s="80">
        <f>IFERROR(IF($B$5=Eng_Code,SUMIFS(INDEX(Raw!$A$5:$AD$2998,,MATCH(Geography!N$5,Raw!$A$5:$AD$5,0)),Raw!$D$5:$D$2998,Geography!$A18),IF(ISNUMBER(MATCH($B$5,Reg_Code,0)),SUMIFS(INDEX(Raw!$A$5:$AD$2998,,MATCH(Geography!N$5,Raw!$A$5:$AD$5,0)),Raw!$B$5:$B$2998,Geography!$B$5,Raw!$D$5:$D$2998,Geography!$A18),IF(ISNUMBER(MATCH($B$5,Prov_Code,0)),SUMIFS(INDEX(Raw!$A$5:$AD$2998,,MATCH(Geography!N$5,Raw!$A$5:$AD$5,0)),Raw!$C$5:$C$2998,Geography!$B$5,Raw!$D$5:$D$2998,Geography!$A18),IF(ISNUMBER(MATCH($B$5,Area_Code,0)),SUMIFS(INDEX(Raw!$A$5:$AD$2998,,MATCH(Geography!N$5,Raw!$A$5:$AD$5,0)),Raw!$A$5:$A$2998,CONCATENATE(Geography!$B$5,Geography!$A18)),"-")))),"-")</f>
        <v>0</v>
      </c>
      <c r="O18" s="80">
        <f>IFERROR(IF($B$5=Eng_Code,SUMIFS(INDEX(Raw!$A$5:$AD$2998,,MATCH(Geography!O$5,Raw!$A$5:$AD$5,0)),Raw!$D$5:$D$2998,Geography!$A18),IF(ISNUMBER(MATCH($B$5,Reg_Code,0)),SUMIFS(INDEX(Raw!$A$5:$AD$2998,,MATCH(Geography!O$5,Raw!$A$5:$AD$5,0)),Raw!$B$5:$B$2998,Geography!$B$5,Raw!$D$5:$D$2998,Geography!$A18),IF(ISNUMBER(MATCH($B$5,Prov_Code,0)),SUMIFS(INDEX(Raw!$A$5:$AD$2998,,MATCH(Geography!O$5,Raw!$A$5:$AD$5,0)),Raw!$C$5:$C$2998,Geography!$B$5,Raw!$D$5:$D$2998,Geography!$A18),IF(ISNUMBER(MATCH($B$5,Area_Code,0)),SUMIFS(INDEX(Raw!$A$5:$AD$2998,,MATCH(Geography!O$5,Raw!$A$5:$AD$5,0)),Raw!$A$5:$A$2998,CONCATENATE(Geography!$B$5,Geography!$A18)),"-")))),"-")</f>
        <v>0</v>
      </c>
      <c r="P18" s="80">
        <f>IFERROR(IF($B$5=Eng_Code,SUMIFS(INDEX(Raw!$A$5:$AD$2998,,MATCH(Geography!P$5,Raw!$A$5:$AD$5,0)),Raw!$D$5:$D$2998,Geography!$A18),IF(ISNUMBER(MATCH($B$5,Reg_Code,0)),SUMIFS(INDEX(Raw!$A$5:$AD$2998,,MATCH(Geography!P$5,Raw!$A$5:$AD$5,0)),Raw!$B$5:$B$2998,Geography!$B$5,Raw!$D$5:$D$2998,Geography!$A18),IF(ISNUMBER(MATCH($B$5,Prov_Code,0)),SUMIFS(INDEX(Raw!$A$5:$AD$2998,,MATCH(Geography!P$5,Raw!$A$5:$AD$5,0)),Raw!$C$5:$C$2998,Geography!$B$5,Raw!$D$5:$D$2998,Geography!$A18),IF(ISNUMBER(MATCH($B$5,Area_Code,0)),SUMIFS(INDEX(Raw!$A$5:$AD$2998,,MATCH(Geography!P$5,Raw!$A$5:$AD$5,0)),Raw!$A$5:$A$2998,CONCATENATE(Geography!$B$5,Geography!$A18)),"-")))),"-")</f>
        <v>0</v>
      </c>
      <c r="Q18" s="80">
        <f>IFERROR(IF($B$5=Eng_Code,SUMIFS(INDEX(Raw!$A$5:$AD$2998,,MATCH(Geography!Q$5,Raw!$A$5:$AD$5,0)),Raw!$D$5:$D$2998,Geography!$A18),IF(ISNUMBER(MATCH($B$5,Reg_Code,0)),SUMIFS(INDEX(Raw!$A$5:$AD$2998,,MATCH(Geography!Q$5,Raw!$A$5:$AD$5,0)),Raw!$B$5:$B$2998,Geography!$B$5,Raw!$D$5:$D$2998,Geography!$A18),IF(ISNUMBER(MATCH($B$5,Prov_Code,0)),SUMIFS(INDEX(Raw!$A$5:$AD$2998,,MATCH(Geography!Q$5,Raw!$A$5:$AD$5,0)),Raw!$C$5:$C$2998,Geography!$B$5,Raw!$D$5:$D$2998,Geography!$A18),IF(ISNUMBER(MATCH($B$5,Area_Code,0)),SUMIFS(INDEX(Raw!$A$5:$AD$2998,,MATCH(Geography!Q$5,Raw!$A$5:$AD$5,0)),Raw!$A$5:$A$2998,CONCATENATE(Geography!$B$5,Geography!$A18)),"-")))),"-")</f>
        <v>0</v>
      </c>
      <c r="R18" s="80"/>
      <c r="S18" s="80">
        <f>IFERROR(IF($B$5=Eng_Code,SUMIFS(INDEX(Raw!$A$5:$AD$2998,,MATCH(Geography!S$5,Raw!$A$5:$AD$5,0)),Raw!$D$5:$D$2998,Geography!$A18),IF(ISNUMBER(MATCH($B$5,Reg_Code,0)),SUMIFS(INDEX(Raw!$A$5:$AD$2998,,MATCH(Geography!S$5,Raw!$A$5:$AD$5,0)),Raw!$B$5:$B$2998,Geography!$B$5,Raw!$D$5:$D$2998,Geography!$A18),IF(ISNUMBER(MATCH($B$5,Prov_Code,0)),SUMIFS(INDEX(Raw!$A$5:$AD$2998,,MATCH(Geography!S$5,Raw!$A$5:$AD$5,0)),Raw!$C$5:$C$2998,Geography!$B$5,Raw!$D$5:$D$2998,Geography!$A18),IF(ISNUMBER(MATCH($B$5,Area_Code,0)),SUMIFS(INDEX(Raw!$A$5:$AD$2998,,MATCH(Geography!S$5,Raw!$A$5:$AD$5,0)),Raw!$A$5:$A$2998,CONCATENATE(Geography!$B$5,Geography!$A18)),"-")))),"-")</f>
        <v>0</v>
      </c>
      <c r="T18" s="80">
        <f>IFERROR(IF($B$5=Eng_Code,SUMIFS(INDEX(Raw!$A$5:$AD$2998,,MATCH(Geography!T$5,Raw!$A$5:$AD$5,0)),Raw!$D$5:$D$2998,Geography!$A18),IF(ISNUMBER(MATCH($B$5,Reg_Code,0)),SUMIFS(INDEX(Raw!$A$5:$AD$2998,,MATCH(Geography!T$5,Raw!$A$5:$AD$5,0)),Raw!$B$5:$B$2998,Geography!$B$5,Raw!$D$5:$D$2998,Geography!$A18),IF(ISNUMBER(MATCH($B$5,Prov_Code,0)),SUMIFS(INDEX(Raw!$A$5:$AD$2998,,MATCH(Geography!T$5,Raw!$A$5:$AD$5,0)),Raw!$C$5:$C$2998,Geography!$B$5,Raw!$D$5:$D$2998,Geography!$A18),IF(ISNUMBER(MATCH($B$5,Area_Code,0)),SUMIFS(INDEX(Raw!$A$5:$AD$2998,,MATCH(Geography!T$5,Raw!$A$5:$AD$5,0)),Raw!$A$5:$A$2998,CONCATENATE(Geography!$B$5,Geography!$A18)),"-")))),"-")</f>
        <v>0</v>
      </c>
      <c r="U18" s="80"/>
      <c r="V18" s="80">
        <f>IFERROR(IF($B$5=Eng_Code,SUMIFS(INDEX(Raw!$A$5:$AD$2998,,MATCH(Geography!V$5,Raw!$A$5:$AD$5,0)),Raw!$D$5:$D$2998,Geography!$A18),IF(ISNUMBER(MATCH($B$5,Reg_Code,0)),SUMIFS(INDEX(Raw!$A$5:$AD$2998,,MATCH(Geography!V$5,Raw!$A$5:$AD$5,0)),Raw!$B$5:$B$2998,Geography!$B$5,Raw!$D$5:$D$2998,Geography!$A18),IF(ISNUMBER(MATCH($B$5,Prov_Code,0)),SUMIFS(INDEX(Raw!$A$5:$AD$2998,,MATCH(Geography!V$5,Raw!$A$5:$AD$5,0)),Raw!$C$5:$C$2998,Geography!$B$5,Raw!$D$5:$D$2998,Geography!$A18),IF(ISNUMBER(MATCH($B$5,Area_Code,0)),SUMIFS(INDEX(Raw!$A$5:$AD$2998,,MATCH(Geography!V$5,Raw!$A$5:$AD$5,0)),Raw!$A$5:$A$2998,CONCATENATE(Geography!$B$5,Geography!$A18)),"-")))),"-")</f>
        <v>0</v>
      </c>
      <c r="W18" s="80">
        <f>IFERROR(IF($B$5=Eng_Code,SUMIFS(INDEX(Raw!$A$5:$AD$2998,,MATCH(Geography!W$5,Raw!$A$5:$AD$5,0)),Raw!$D$5:$D$2998,Geography!$A18),IF(ISNUMBER(MATCH($B$5,Reg_Code,0)),SUMIFS(INDEX(Raw!$A$5:$AD$2998,,MATCH(Geography!W$5,Raw!$A$5:$AD$5,0)),Raw!$B$5:$B$2998,Geography!$B$5,Raw!$D$5:$D$2998,Geography!$A18),IF(ISNUMBER(MATCH($B$5,Prov_Code,0)),SUMIFS(INDEX(Raw!$A$5:$AD$2998,,MATCH(Geography!W$5,Raw!$A$5:$AD$5,0)),Raw!$C$5:$C$2998,Geography!$B$5,Raw!$D$5:$D$2998,Geography!$A18),IF(ISNUMBER(MATCH($B$5,Area_Code,0)),SUMIFS(INDEX(Raw!$A$5:$AD$2998,,MATCH(Geography!W$5,Raw!$A$5:$AD$5,0)),Raw!$A$5:$A$2998,CONCATENATE(Geography!$B$5,Geography!$A18)),"-")))),"-")</f>
        <v>0</v>
      </c>
      <c r="X18" s="80">
        <f>IFERROR(IF($B$5=Eng_Code,SUMIFS(INDEX(Raw!$A$5:$AD$2998,,MATCH(Geography!X$5,Raw!$A$5:$AD$5,0)),Raw!$D$5:$D$2998,Geography!$A18),IF(ISNUMBER(MATCH($B$5,Reg_Code,0)),SUMIFS(INDEX(Raw!$A$5:$AD$2998,,MATCH(Geography!X$5,Raw!$A$5:$AD$5,0)),Raw!$B$5:$B$2998,Geography!$B$5,Raw!$D$5:$D$2998,Geography!$A18),IF(ISNUMBER(MATCH($B$5,Prov_Code,0)),SUMIFS(INDEX(Raw!$A$5:$AD$2998,,MATCH(Geography!X$5,Raw!$A$5:$AD$5,0)),Raw!$C$5:$C$2998,Geography!$B$5,Raw!$D$5:$D$2998,Geography!$A18),IF(ISNUMBER(MATCH($B$5,Area_Code,0)),SUMIFS(INDEX(Raw!$A$5:$AD$2998,,MATCH(Geography!X$5,Raw!$A$5:$AD$5,0)),Raw!$A$5:$A$2998,CONCATENATE(Geography!$B$5,Geography!$A18)),"-")))),"-")</f>
        <v>0</v>
      </c>
      <c r="Y18" s="80">
        <f>IFERROR(IF($B$5=Eng_Code,SUMIFS(INDEX(Raw!$A$5:$AD$2998,,MATCH(Geography!Y$5,Raw!$A$5:$AD$5,0)),Raw!$D$5:$D$2998,Geography!$A18),IF(ISNUMBER(MATCH($B$5,Reg_Code,0)),SUMIFS(INDEX(Raw!$A$5:$AD$2998,,MATCH(Geography!Y$5,Raw!$A$5:$AD$5,0)),Raw!$B$5:$B$2998,Geography!$B$5,Raw!$D$5:$D$2998,Geography!$A18),IF(ISNUMBER(MATCH($B$5,Prov_Code,0)),SUMIFS(INDEX(Raw!$A$5:$AD$2998,,MATCH(Geography!Y$5,Raw!$A$5:$AD$5,0)),Raw!$C$5:$C$2998,Geography!$B$5,Raw!$D$5:$D$2998,Geography!$A18),IF(ISNUMBER(MATCH($B$5,Area_Code,0)),SUMIFS(INDEX(Raw!$A$5:$AD$2998,,MATCH(Geography!Y$5,Raw!$A$5:$AD$5,0)),Raw!$A$5:$A$2998,CONCATENATE(Geography!$B$5,Geography!$A18)),"-")))),"-")</f>
        <v>0</v>
      </c>
      <c r="Z18" s="80">
        <f>IFERROR(IF($B$5=Eng_Code,SUMIFS(INDEX(Raw!$A$5:$AD$2998,,MATCH(Geography!Z$5,Raw!$A$5:$AD$5,0)),Raw!$D$5:$D$2998,Geography!$A18),IF(ISNUMBER(MATCH($B$5,Reg_Code,0)),SUMIFS(INDEX(Raw!$A$5:$AD$2998,,MATCH(Geography!Z$5,Raw!$A$5:$AD$5,0)),Raw!$B$5:$B$2998,Geography!$B$5,Raw!$D$5:$D$2998,Geography!$A18),IF(ISNUMBER(MATCH($B$5,Prov_Code,0)),SUMIFS(INDEX(Raw!$A$5:$AD$2998,,MATCH(Geography!Z$5,Raw!$A$5:$AD$5,0)),Raw!$C$5:$C$2998,Geography!$B$5,Raw!$D$5:$D$2998,Geography!$A18),IF(ISNUMBER(MATCH($B$5,Area_Code,0)),SUMIFS(INDEX(Raw!$A$5:$AD$2998,,MATCH(Geography!Z$5,Raw!$A$5:$AD$5,0)),Raw!$A$5:$A$2998,CONCATENATE(Geography!$B$5,Geography!$A18)),"-")))),"-")</f>
        <v>0</v>
      </c>
      <c r="AA18" s="80">
        <f>IFERROR(IF($B$5=Eng_Code,SUMIFS(INDEX(Raw!$A$5:$AD$2998,,MATCH(Geography!AA$5,Raw!$A$5:$AD$5,0)),Raw!$D$5:$D$2998,Geography!$A18),IF(ISNUMBER(MATCH($B$5,Reg_Code,0)),SUMIFS(INDEX(Raw!$A$5:$AD$2998,,MATCH(Geography!AA$5,Raw!$A$5:$AD$5,0)),Raw!$B$5:$B$2998,Geography!$B$5,Raw!$D$5:$D$2998,Geography!$A18),IF(ISNUMBER(MATCH($B$5,Prov_Code,0)),SUMIFS(INDEX(Raw!$A$5:$AD$2998,,MATCH(Geography!AA$5,Raw!$A$5:$AD$5,0)),Raw!$C$5:$C$2998,Geography!$B$5,Raw!$D$5:$D$2998,Geography!$A18),IF(ISNUMBER(MATCH($B$5,Area_Code,0)),SUMIFS(INDEX(Raw!$A$5:$AD$2998,,MATCH(Geography!AA$5,Raw!$A$5:$AD$5,0)),Raw!$A$5:$A$2998,CONCATENATE(Geography!$B$5,Geography!$A18)),"-")))),"-")</f>
        <v>0</v>
      </c>
      <c r="AB18" s="80"/>
      <c r="AC18" s="80">
        <f>IFERROR(IF($B$5=Eng_Code,SUMIFS(INDEX(Raw!$A$5:$AD$2998,,MATCH(Geography!AC$5,Raw!$A$5:$AD$5,0)),Raw!$D$5:$D$2998,Geography!$A18),IF(ISNUMBER(MATCH($B$5,Reg_Code,0)),SUMIFS(INDEX(Raw!$A$5:$AD$2998,,MATCH(Geography!AC$5,Raw!$A$5:$AD$5,0)),Raw!$B$5:$B$2998,Geography!$B$5,Raw!$D$5:$D$2998,Geography!$A18),IF(ISNUMBER(MATCH($B$5,Prov_Code,0)),SUMIFS(INDEX(Raw!$A$5:$AD$2998,,MATCH(Geography!AC$5,Raw!$A$5:$AD$5,0)),Raw!$C$5:$C$2998,Geography!$B$5,Raw!$D$5:$D$2998,Geography!$A18),IF(ISNUMBER(MATCH($B$5,Area_Code,0)),SUMIFS(INDEX(Raw!$A$5:$AD$2998,,MATCH(Geography!AC$5,Raw!$A$5:$AD$5,0)),Raw!$A$5:$A$2998,CONCATENATE(Geography!$B$5,Geography!$A18)),"-")))),"-")</f>
        <v>0</v>
      </c>
      <c r="AD18" s="80"/>
      <c r="AE18" s="80">
        <f>IFERROR(IF($B$5=Eng_Code,SUMIFS(INDEX(Raw!$A$5:$AD$2998,,MATCH(Geography!AE$5,Raw!$A$5:$AD$5,0)),Raw!$D$5:$D$2998,Geography!$A18),IF(ISNUMBER(MATCH($B$5,Reg_Code,0)),SUMIFS(INDEX(Raw!$A$5:$AD$2998,,MATCH(Geography!AE$5,Raw!$A$5:$AD$5,0)),Raw!$B$5:$B$2998,Geography!$B$5,Raw!$D$5:$D$2998,Geography!$A18),IF(ISNUMBER(MATCH($B$5,Prov_Code,0)),SUMIFS(INDEX(Raw!$A$5:$AD$2998,,MATCH(Geography!AE$5,Raw!$A$5:$AD$5,0)),Raw!$C$5:$C$2998,Geography!$B$5,Raw!$D$5:$D$2998,Geography!$A18),IF(ISNUMBER(MATCH($B$5,Area_Code,0)),SUMIFS(INDEX(Raw!$A$5:$AD$2998,,MATCH(Geography!AE$5,Raw!$A$5:$AD$5,0)),Raw!$A$5:$A$2998,CONCATENATE(Geography!$B$5,Geography!$A18)),"-")))),"-")</f>
        <v>0</v>
      </c>
      <c r="AF18" s="80">
        <f>IFERROR(IF($B$5=Eng_Code,SUMIFS(INDEX(Raw!$A$5:$AD$2998,,MATCH(Geography!AF$5,Raw!$A$5:$AD$5,0)),Raw!$D$5:$D$2998,Geography!$A18),IF(ISNUMBER(MATCH($B$5,Reg_Code,0)),SUMIFS(INDEX(Raw!$A$5:$AD$2998,,MATCH(Geography!AF$5,Raw!$A$5:$AD$5,0)),Raw!$B$5:$B$2998,Geography!$B$5,Raw!$D$5:$D$2998,Geography!$A18),IF(ISNUMBER(MATCH($B$5,Prov_Code,0)),SUMIFS(INDEX(Raw!$A$5:$AD$2998,,MATCH(Geography!AF$5,Raw!$A$5:$AD$5,0)),Raw!$C$5:$C$2998,Geography!$B$5,Raw!$D$5:$D$2998,Geography!$A18),IF(ISNUMBER(MATCH($B$5,Area_Code,0)),SUMIFS(INDEX(Raw!$A$5:$AD$2998,,MATCH(Geography!AF$5,Raw!$A$5:$AD$5,0)),Raw!$A$5:$A$2998,CONCATENATE(Geography!$B$5,Geography!$A18)),"-")))),"-")</f>
        <v>0</v>
      </c>
      <c r="AG18" s="80">
        <f>IFERROR(IF($B$5=Eng_Code,SUMIFS(INDEX(Raw!$A$5:$AD$2998,,MATCH(Geography!AG$5,Raw!$A$5:$AD$5,0)),Raw!$D$5:$D$2998,Geography!$A18),IF(ISNUMBER(MATCH($B$5,Reg_Code,0)),SUMIFS(INDEX(Raw!$A$5:$AD$2998,,MATCH(Geography!AG$5,Raw!$A$5:$AD$5,0)),Raw!$B$5:$B$2998,Geography!$B$5,Raw!$D$5:$D$2998,Geography!$A18),IF(ISNUMBER(MATCH($B$5,Prov_Code,0)),SUMIFS(INDEX(Raw!$A$5:$AD$2998,,MATCH(Geography!AG$5,Raw!$A$5:$AD$5,0)),Raw!$C$5:$C$2998,Geography!$B$5,Raw!$D$5:$D$2998,Geography!$A18),IF(ISNUMBER(MATCH($B$5,Area_Code,0)),SUMIFS(INDEX(Raw!$A$5:$AD$2998,,MATCH(Geography!AG$5,Raw!$A$5:$AD$5,0)),Raw!$A$5:$A$2998,CONCATENATE(Geography!$B$5,Geography!$A18)),"-")))),"-")</f>
        <v>0</v>
      </c>
      <c r="AH18" s="80">
        <f>IFERROR(IF($B$5=Eng_Code,SUMIFS(INDEX(Raw!$A$5:$AD$2998,,MATCH(Geography!AH$5,Raw!$A$5:$AD$5,0)),Raw!$D$5:$D$2998,Geography!$A18),IF(ISNUMBER(MATCH($B$5,Reg_Code,0)),SUMIFS(INDEX(Raw!$A$5:$AD$2998,,MATCH(Geography!AH$5,Raw!$A$5:$AD$5,0)),Raw!$B$5:$B$2998,Geography!$B$5,Raw!$D$5:$D$2998,Geography!$A18),IF(ISNUMBER(MATCH($B$5,Prov_Code,0)),SUMIFS(INDEX(Raw!$A$5:$AD$2998,,MATCH(Geography!AH$5,Raw!$A$5:$AD$5,0)),Raw!$C$5:$C$2998,Geography!$B$5,Raw!$D$5:$D$2998,Geography!$A18),IF(ISNUMBER(MATCH($B$5,Area_Code,0)),SUMIFS(INDEX(Raw!$A$5:$AD$2998,,MATCH(Geography!AH$5,Raw!$A$5:$AD$5,0)),Raw!$A$5:$A$2998,CONCATENATE(Geography!$B$5,Geography!$A18)),"-")))),"-")</f>
        <v>0</v>
      </c>
      <c r="AI18" s="31"/>
      <c r="AJ18" s="76" t="str">
        <f t="shared" si="13"/>
        <v>-</v>
      </c>
      <c r="AK18" s="76" t="str">
        <f t="shared" si="13"/>
        <v>-</v>
      </c>
      <c r="AL18" s="76" t="str">
        <f t="shared" si="13"/>
        <v>-</v>
      </c>
      <c r="AM18" s="76" t="str">
        <f t="shared" si="13"/>
        <v>-</v>
      </c>
      <c r="AN18" s="76" t="str">
        <f t="shared" si="13"/>
        <v>-</v>
      </c>
      <c r="AO18" s="76" t="str">
        <f t="shared" si="14"/>
        <v>-</v>
      </c>
      <c r="AP18" s="76" t="str">
        <f t="shared" si="14"/>
        <v>-</v>
      </c>
      <c r="AQ18" s="76" t="s">
        <v>0</v>
      </c>
      <c r="AR18" s="77"/>
      <c r="AS18" s="76" t="str">
        <f t="shared" si="15"/>
        <v>-</v>
      </c>
      <c r="AT18" s="77"/>
      <c r="AU18" s="76" t="str">
        <f t="shared" si="16"/>
        <v>-</v>
      </c>
      <c r="AV18" s="77"/>
      <c r="AW18" s="76" t="str">
        <f t="shared" si="17"/>
        <v>-</v>
      </c>
      <c r="AX18" s="76" t="str">
        <f t="shared" si="17"/>
        <v>-</v>
      </c>
      <c r="AY18" s="76" t="str">
        <f t="shared" si="17"/>
        <v>-</v>
      </c>
      <c r="AZ18" s="76" t="str">
        <f t="shared" si="17"/>
        <v>-</v>
      </c>
      <c r="BA18" s="76" t="s">
        <v>0</v>
      </c>
      <c r="BB18" s="76" t="s">
        <v>0</v>
      </c>
      <c r="BC18" s="77"/>
      <c r="BD18" s="76" t="str">
        <f t="shared" si="18"/>
        <v>-</v>
      </c>
      <c r="BE18" s="77"/>
      <c r="BF18" s="76" t="str">
        <f t="shared" si="19"/>
        <v>-</v>
      </c>
      <c r="BG18" s="76" t="str">
        <f t="shared" si="19"/>
        <v>-</v>
      </c>
      <c r="BH18" s="76" t="str">
        <f t="shared" si="19"/>
        <v>-</v>
      </c>
      <c r="BI18" s="76" t="str">
        <f t="shared" si="19"/>
        <v>-</v>
      </c>
    </row>
    <row r="19" spans="1:61" x14ac:dyDescent="0.2">
      <c r="A19" s="3">
        <f t="shared" si="20"/>
        <v>40391</v>
      </c>
      <c r="B19" s="35" t="str">
        <f t="shared" si="21"/>
        <v>2010-11</v>
      </c>
      <c r="C19" s="8" t="s">
        <v>888</v>
      </c>
      <c r="D19" s="8"/>
      <c r="E19" s="8"/>
      <c r="F19" s="8"/>
      <c r="G19" s="80">
        <f>IFERROR(IF($B$5=Eng_Code,SUMIFS(INDEX(Raw!$A$5:$AD$2998,,MATCH(Geography!G$5,Raw!$A$5:$AD$5,0)),Raw!$D$5:$D$2998,Geography!$A19),IF(ISNUMBER(MATCH($B$5,Reg_Code,0)),SUMIFS(INDEX(Raw!$A$5:$AD$2998,,MATCH(Geography!G$5,Raw!$A$5:$AD$5,0)),Raw!$B$5:$B$2998,Geography!$B$5,Raw!$D$5:$D$2998,Geography!$A19),IF(ISNUMBER(MATCH($B$5,Prov_Code,0)),SUMIFS(INDEX(Raw!$A$5:$AD$2998,,MATCH(Geography!G$5,Raw!$A$5:$AD$5,0)),Raw!$C$5:$C$2998,Geography!$B$5,Raw!$D$5:$D$2998,Geography!$A19),IF(ISNUMBER(MATCH($B$5,Area_Code,0)),SUMIFS(INDEX(Raw!$A$5:$AD$2998,,MATCH(Geography!G$5,Raw!$A$5:$AD$5,0)),Raw!$A$5:$A$2998,CONCATENATE(Geography!$B$5,Geography!$A19)),"-")))),"-")</f>
        <v>615656</v>
      </c>
      <c r="H19" s="80">
        <f>IFERROR(IF($B$5=Eng_Code,SUMIFS(INDEX(Raw!$A$5:$AD$2998,,MATCH(Geography!H$5,Raw!$A$5:$AD$5,0)),Raw!$D$5:$D$2998,Geography!$A19),IF(ISNUMBER(MATCH($B$5,Reg_Code,0)),SUMIFS(INDEX(Raw!$A$5:$AD$2998,,MATCH(Geography!H$5,Raw!$A$5:$AD$5,0)),Raw!$B$5:$B$2998,Geography!$B$5,Raw!$D$5:$D$2998,Geography!$A19),IF(ISNUMBER(MATCH($B$5,Prov_Code,0)),SUMIFS(INDEX(Raw!$A$5:$AD$2998,,MATCH(Geography!H$5,Raw!$A$5:$AD$5,0)),Raw!$C$5:$C$2998,Geography!$B$5,Raw!$D$5:$D$2998,Geography!$A19),IF(ISNUMBER(MATCH($B$5,Area_Code,0)),SUMIFS(INDEX(Raw!$A$5:$AD$2998,,MATCH(Geography!H$5,Raw!$A$5:$AD$5,0)),Raw!$A$5:$A$2998,CONCATENATE(Geography!$B$5,Geography!$A19)),"-")))),"-")</f>
        <v>14972</v>
      </c>
      <c r="I19" s="80">
        <f>IFERROR(IF($B$5=Eng_Code,SUMIFS(INDEX(Raw!$A$5:$AD$2998,,MATCH(Geography!I$5,Raw!$A$5:$AD$5,0)),Raw!$D$5:$D$2998,Geography!$A19),IF(ISNUMBER(MATCH($B$5,Reg_Code,0)),SUMIFS(INDEX(Raw!$A$5:$AD$2998,,MATCH(Geography!I$5,Raw!$A$5:$AD$5,0)),Raw!$B$5:$B$2998,Geography!$B$5,Raw!$D$5:$D$2998,Geography!$A19),IF(ISNUMBER(MATCH($B$5,Prov_Code,0)),SUMIFS(INDEX(Raw!$A$5:$AD$2998,,MATCH(Geography!I$5,Raw!$A$5:$AD$5,0)),Raw!$C$5:$C$2998,Geography!$B$5,Raw!$D$5:$D$2998,Geography!$A19),IF(ISNUMBER(MATCH($B$5,Area_Code,0)),SUMIFS(INDEX(Raw!$A$5:$AD$2998,,MATCH(Geography!I$5,Raw!$A$5:$AD$5,0)),Raw!$A$5:$A$2998,CONCATENATE(Geography!$B$5,Geography!$A19)),"-")))),"-")</f>
        <v>130</v>
      </c>
      <c r="J19" s="80">
        <f>IFERROR(IF($B$5=Eng_Code,SUMIFS(INDEX(Raw!$A$5:$AD$2998,,MATCH(Geography!J$5,Raw!$A$5:$AD$5,0)),Raw!$D$5:$D$2998,Geography!$A19),IF(ISNUMBER(MATCH($B$5,Reg_Code,0)),SUMIFS(INDEX(Raw!$A$5:$AD$2998,,MATCH(Geography!J$5,Raw!$A$5:$AD$5,0)),Raw!$B$5:$B$2998,Geography!$B$5,Raw!$D$5:$D$2998,Geography!$A19),IF(ISNUMBER(MATCH($B$5,Prov_Code,0)),SUMIFS(INDEX(Raw!$A$5:$AD$2998,,MATCH(Geography!J$5,Raw!$A$5:$AD$5,0)),Raw!$C$5:$C$2998,Geography!$B$5,Raw!$D$5:$D$2998,Geography!$A19),IF(ISNUMBER(MATCH($B$5,Area_Code,0)),SUMIFS(INDEX(Raw!$A$5:$AD$2998,,MATCH(Geography!J$5,Raw!$A$5:$AD$5,0)),Raw!$A$5:$A$2998,CONCATENATE(Geography!$B$5,Geography!$A19)),"-")))),"-")</f>
        <v>12409</v>
      </c>
      <c r="K19" s="80">
        <f>IFERROR(IF($B$5=Eng_Code,SUMIFS(INDEX(Raw!$A$5:$AD$2998,,MATCH(Geography!K$5,Raw!$A$5:$AD$5,0)),Raw!$D$5:$D$2998,Geography!$A19),IF(ISNUMBER(MATCH($B$5,Reg_Code,0)),SUMIFS(INDEX(Raw!$A$5:$AD$2998,,MATCH(Geography!K$5,Raw!$A$5:$AD$5,0)),Raw!$B$5:$B$2998,Geography!$B$5,Raw!$D$5:$D$2998,Geography!$A19),IF(ISNUMBER(MATCH($B$5,Prov_Code,0)),SUMIFS(INDEX(Raw!$A$5:$AD$2998,,MATCH(Geography!K$5,Raw!$A$5:$AD$5,0)),Raw!$C$5:$C$2998,Geography!$B$5,Raw!$D$5:$D$2998,Geography!$A19),IF(ISNUMBER(MATCH($B$5,Area_Code,0)),SUMIFS(INDEX(Raw!$A$5:$AD$2998,,MATCH(Geography!K$5,Raw!$A$5:$AD$5,0)),Raw!$A$5:$A$2998,CONCATENATE(Geography!$B$5,Geography!$A19)),"-")))),"-")</f>
        <v>12083</v>
      </c>
      <c r="L19" s="80">
        <f>IFERROR(IF($B$5=Eng_Code,SUMIFS(INDEX(Raw!$A$5:$AD$2998,,MATCH(Geography!L$5,Raw!$A$5:$AD$5,0)),Raw!$D$5:$D$2998,Geography!$A19),IF(ISNUMBER(MATCH($B$5,Reg_Code,0)),SUMIFS(INDEX(Raw!$A$5:$AD$2998,,MATCH(Geography!L$5,Raw!$A$5:$AD$5,0)),Raw!$B$5:$B$2998,Geography!$B$5,Raw!$D$5:$D$2998,Geography!$A19),IF(ISNUMBER(MATCH($B$5,Prov_Code,0)),SUMIFS(INDEX(Raw!$A$5:$AD$2998,,MATCH(Geography!L$5,Raw!$A$5:$AD$5,0)),Raw!$C$5:$C$2998,Geography!$B$5,Raw!$D$5:$D$2998,Geography!$A19),IF(ISNUMBER(MATCH($B$5,Area_Code,0)),SUMIFS(INDEX(Raw!$A$5:$AD$2998,,MATCH(Geography!L$5,Raw!$A$5:$AD$5,0)),Raw!$A$5:$A$2998,CONCATENATE(Geography!$B$5,Geography!$A19)),"-")))),"-")</f>
        <v>7062</v>
      </c>
      <c r="M19" s="80">
        <f>IFERROR(IF($B$5=Eng_Code,SUMIFS(INDEX(Raw!$A$5:$AD$2998,,MATCH(Geography!M$5,Raw!$A$5:$AD$5,0)),Raw!$D$5:$D$2998,Geography!$A19),IF(ISNUMBER(MATCH($B$5,Reg_Code,0)),SUMIFS(INDEX(Raw!$A$5:$AD$2998,,MATCH(Geography!M$5,Raw!$A$5:$AD$5,0)),Raw!$B$5:$B$2998,Geography!$B$5,Raw!$D$5:$D$2998,Geography!$A19),IF(ISNUMBER(MATCH($B$5,Prov_Code,0)),SUMIFS(INDEX(Raw!$A$5:$AD$2998,,MATCH(Geography!M$5,Raw!$A$5:$AD$5,0)),Raw!$C$5:$C$2998,Geography!$B$5,Raw!$D$5:$D$2998,Geography!$A19),IF(ISNUMBER(MATCH($B$5,Area_Code,0)),SUMIFS(INDEX(Raw!$A$5:$AD$2998,,MATCH(Geography!M$5,Raw!$A$5:$AD$5,0)),Raw!$A$5:$A$2998,CONCATENATE(Geography!$B$5,Geography!$A19)),"-")))),"-")</f>
        <v>1258</v>
      </c>
      <c r="N19" s="80">
        <f>IFERROR(IF($B$5=Eng_Code,SUMIFS(INDEX(Raw!$A$5:$AD$2998,,MATCH(Geography!N$5,Raw!$A$5:$AD$5,0)),Raw!$D$5:$D$2998,Geography!$A19),IF(ISNUMBER(MATCH($B$5,Reg_Code,0)),SUMIFS(INDEX(Raw!$A$5:$AD$2998,,MATCH(Geography!N$5,Raw!$A$5:$AD$5,0)),Raw!$B$5:$B$2998,Geography!$B$5,Raw!$D$5:$D$2998,Geography!$A19),IF(ISNUMBER(MATCH($B$5,Prov_Code,0)),SUMIFS(INDEX(Raw!$A$5:$AD$2998,,MATCH(Geography!N$5,Raw!$A$5:$AD$5,0)),Raw!$C$5:$C$2998,Geography!$B$5,Raw!$D$5:$D$2998,Geography!$A19),IF(ISNUMBER(MATCH($B$5,Area_Code,0)),SUMIFS(INDEX(Raw!$A$5:$AD$2998,,MATCH(Geography!N$5,Raw!$A$5:$AD$5,0)),Raw!$A$5:$A$2998,CONCATENATE(Geography!$B$5,Geography!$A19)),"-")))),"-")</f>
        <v>875</v>
      </c>
      <c r="O19" s="80">
        <f>IFERROR(IF($B$5=Eng_Code,SUMIFS(INDEX(Raw!$A$5:$AD$2998,,MATCH(Geography!O$5,Raw!$A$5:$AD$5,0)),Raw!$D$5:$D$2998,Geography!$A19),IF(ISNUMBER(MATCH($B$5,Reg_Code,0)),SUMIFS(INDEX(Raw!$A$5:$AD$2998,,MATCH(Geography!O$5,Raw!$A$5:$AD$5,0)),Raw!$B$5:$B$2998,Geography!$B$5,Raw!$D$5:$D$2998,Geography!$A19),IF(ISNUMBER(MATCH($B$5,Prov_Code,0)),SUMIFS(INDEX(Raw!$A$5:$AD$2998,,MATCH(Geography!O$5,Raw!$A$5:$AD$5,0)),Raw!$C$5:$C$2998,Geography!$B$5,Raw!$D$5:$D$2998,Geography!$A19),IF(ISNUMBER(MATCH($B$5,Area_Code,0)),SUMIFS(INDEX(Raw!$A$5:$AD$2998,,MATCH(Geography!O$5,Raw!$A$5:$AD$5,0)),Raw!$A$5:$A$2998,CONCATENATE(Geography!$B$5,Geography!$A19)),"-")))),"-")</f>
        <v>383</v>
      </c>
      <c r="P19" s="80">
        <f>IFERROR(IF($B$5=Eng_Code,SUMIFS(INDEX(Raw!$A$5:$AD$2998,,MATCH(Geography!P$5,Raw!$A$5:$AD$5,0)),Raw!$D$5:$D$2998,Geography!$A19),IF(ISNUMBER(MATCH($B$5,Reg_Code,0)),SUMIFS(INDEX(Raw!$A$5:$AD$2998,,MATCH(Geography!P$5,Raw!$A$5:$AD$5,0)),Raw!$B$5:$B$2998,Geography!$B$5,Raw!$D$5:$D$2998,Geography!$A19),IF(ISNUMBER(MATCH($B$5,Prov_Code,0)),SUMIFS(INDEX(Raw!$A$5:$AD$2998,,MATCH(Geography!P$5,Raw!$A$5:$AD$5,0)),Raw!$C$5:$C$2998,Geography!$B$5,Raw!$D$5:$D$2998,Geography!$A19),IF(ISNUMBER(MATCH($B$5,Area_Code,0)),SUMIFS(INDEX(Raw!$A$5:$AD$2998,,MATCH(Geography!P$5,Raw!$A$5:$AD$5,0)),Raw!$A$5:$A$2998,CONCATENATE(Geography!$B$5,Geography!$A19)),"-")))),"-")</f>
        <v>98</v>
      </c>
      <c r="Q19" s="80">
        <f>IFERROR(IF($B$5=Eng_Code,SUMIFS(INDEX(Raw!$A$5:$AD$2998,,MATCH(Geography!Q$5,Raw!$A$5:$AD$5,0)),Raw!$D$5:$D$2998,Geography!$A19),IF(ISNUMBER(MATCH($B$5,Reg_Code,0)),SUMIFS(INDEX(Raw!$A$5:$AD$2998,,MATCH(Geography!Q$5,Raw!$A$5:$AD$5,0)),Raw!$B$5:$B$2998,Geography!$B$5,Raw!$D$5:$D$2998,Geography!$A19),IF(ISNUMBER(MATCH($B$5,Prov_Code,0)),SUMIFS(INDEX(Raw!$A$5:$AD$2998,,MATCH(Geography!Q$5,Raw!$A$5:$AD$5,0)),Raw!$C$5:$C$2998,Geography!$B$5,Raw!$D$5:$D$2998,Geography!$A19),IF(ISNUMBER(MATCH($B$5,Area_Code,0)),SUMIFS(INDEX(Raw!$A$5:$AD$2998,,MATCH(Geography!Q$5,Raw!$A$5:$AD$5,0)),Raw!$A$5:$A$2998,CONCATENATE(Geography!$B$5,Geography!$A19)),"-")))),"-")</f>
        <v>0</v>
      </c>
      <c r="R19" s="80"/>
      <c r="S19" s="80">
        <f>IFERROR(IF($B$5=Eng_Code,SUMIFS(INDEX(Raw!$A$5:$AD$2998,,MATCH(Geography!S$5,Raw!$A$5:$AD$5,0)),Raw!$D$5:$D$2998,Geography!$A19),IF(ISNUMBER(MATCH($B$5,Reg_Code,0)),SUMIFS(INDEX(Raw!$A$5:$AD$2998,,MATCH(Geography!S$5,Raw!$A$5:$AD$5,0)),Raw!$B$5:$B$2998,Geography!$B$5,Raw!$D$5:$D$2998,Geography!$A19),IF(ISNUMBER(MATCH($B$5,Prov_Code,0)),SUMIFS(INDEX(Raw!$A$5:$AD$2998,,MATCH(Geography!S$5,Raw!$A$5:$AD$5,0)),Raw!$C$5:$C$2998,Geography!$B$5,Raw!$D$5:$D$2998,Geography!$A19),IF(ISNUMBER(MATCH($B$5,Area_Code,0)),SUMIFS(INDEX(Raw!$A$5:$AD$2998,,MATCH(Geography!S$5,Raw!$A$5:$AD$5,0)),Raw!$A$5:$A$2998,CONCATENATE(Geography!$B$5,Geography!$A19)),"-")))),"-")</f>
        <v>843</v>
      </c>
      <c r="T19" s="80">
        <f>IFERROR(IF($B$5=Eng_Code,SUMIFS(INDEX(Raw!$A$5:$AD$2998,,MATCH(Geography!T$5,Raw!$A$5:$AD$5,0)),Raw!$D$5:$D$2998,Geography!$A19),IF(ISNUMBER(MATCH($B$5,Reg_Code,0)),SUMIFS(INDEX(Raw!$A$5:$AD$2998,,MATCH(Geography!T$5,Raw!$A$5:$AD$5,0)),Raw!$B$5:$B$2998,Geography!$B$5,Raw!$D$5:$D$2998,Geography!$A19),IF(ISNUMBER(MATCH($B$5,Prov_Code,0)),SUMIFS(INDEX(Raw!$A$5:$AD$2998,,MATCH(Geography!T$5,Raw!$A$5:$AD$5,0)),Raw!$C$5:$C$2998,Geography!$B$5,Raw!$D$5:$D$2998,Geography!$A19),IF(ISNUMBER(MATCH($B$5,Area_Code,0)),SUMIFS(INDEX(Raw!$A$5:$AD$2998,,MATCH(Geography!T$5,Raw!$A$5:$AD$5,0)),Raw!$A$5:$A$2998,CONCATENATE(Geography!$B$5,Geography!$A19)),"-")))),"-")</f>
        <v>387</v>
      </c>
      <c r="U19" s="80"/>
      <c r="V19" s="80">
        <f>IFERROR(IF($B$5=Eng_Code,SUMIFS(INDEX(Raw!$A$5:$AD$2998,,MATCH(Geography!V$5,Raw!$A$5:$AD$5,0)),Raw!$D$5:$D$2998,Geography!$A19),IF(ISNUMBER(MATCH($B$5,Reg_Code,0)),SUMIFS(INDEX(Raw!$A$5:$AD$2998,,MATCH(Geography!V$5,Raw!$A$5:$AD$5,0)),Raw!$B$5:$B$2998,Geography!$B$5,Raw!$D$5:$D$2998,Geography!$A19),IF(ISNUMBER(MATCH($B$5,Prov_Code,0)),SUMIFS(INDEX(Raw!$A$5:$AD$2998,,MATCH(Geography!V$5,Raw!$A$5:$AD$5,0)),Raw!$C$5:$C$2998,Geography!$B$5,Raw!$D$5:$D$2998,Geography!$A19),IF(ISNUMBER(MATCH($B$5,Area_Code,0)),SUMIFS(INDEX(Raw!$A$5:$AD$2998,,MATCH(Geography!V$5,Raw!$A$5:$AD$5,0)),Raw!$A$5:$A$2998,CONCATENATE(Geography!$B$5,Geography!$A19)),"-")))),"-")</f>
        <v>4548</v>
      </c>
      <c r="W19" s="80">
        <f>IFERROR(IF($B$5=Eng_Code,SUMIFS(INDEX(Raw!$A$5:$AD$2998,,MATCH(Geography!W$5,Raw!$A$5:$AD$5,0)),Raw!$D$5:$D$2998,Geography!$A19),IF(ISNUMBER(MATCH($B$5,Reg_Code,0)),SUMIFS(INDEX(Raw!$A$5:$AD$2998,,MATCH(Geography!W$5,Raw!$A$5:$AD$5,0)),Raw!$B$5:$B$2998,Geography!$B$5,Raw!$D$5:$D$2998,Geography!$A19),IF(ISNUMBER(MATCH($B$5,Prov_Code,0)),SUMIFS(INDEX(Raw!$A$5:$AD$2998,,MATCH(Geography!W$5,Raw!$A$5:$AD$5,0)),Raw!$C$5:$C$2998,Geography!$B$5,Raw!$D$5:$D$2998,Geography!$A19),IF(ISNUMBER(MATCH($B$5,Area_Code,0)),SUMIFS(INDEX(Raw!$A$5:$AD$2998,,MATCH(Geography!W$5,Raw!$A$5:$AD$5,0)),Raw!$A$5:$A$2998,CONCATENATE(Geography!$B$5,Geography!$A19)),"-")))),"-")</f>
        <v>3886</v>
      </c>
      <c r="X19" s="80">
        <f>IFERROR(IF($B$5=Eng_Code,SUMIFS(INDEX(Raw!$A$5:$AD$2998,,MATCH(Geography!X$5,Raw!$A$5:$AD$5,0)),Raw!$D$5:$D$2998,Geography!$A19),IF(ISNUMBER(MATCH($B$5,Reg_Code,0)),SUMIFS(INDEX(Raw!$A$5:$AD$2998,,MATCH(Geography!X$5,Raw!$A$5:$AD$5,0)),Raw!$B$5:$B$2998,Geography!$B$5,Raw!$D$5:$D$2998,Geography!$A19),IF(ISNUMBER(MATCH($B$5,Prov_Code,0)),SUMIFS(INDEX(Raw!$A$5:$AD$2998,,MATCH(Geography!X$5,Raw!$A$5:$AD$5,0)),Raw!$C$5:$C$2998,Geography!$B$5,Raw!$D$5:$D$2998,Geography!$A19),IF(ISNUMBER(MATCH($B$5,Area_Code,0)),SUMIFS(INDEX(Raw!$A$5:$AD$2998,,MATCH(Geography!X$5,Raw!$A$5:$AD$5,0)),Raw!$A$5:$A$2998,CONCATENATE(Geography!$B$5,Geography!$A19)),"-")))),"-")</f>
        <v>542</v>
      </c>
      <c r="Y19" s="80">
        <f>IFERROR(IF($B$5=Eng_Code,SUMIFS(INDEX(Raw!$A$5:$AD$2998,,MATCH(Geography!Y$5,Raw!$A$5:$AD$5,0)),Raw!$D$5:$D$2998,Geography!$A19),IF(ISNUMBER(MATCH($B$5,Reg_Code,0)),SUMIFS(INDEX(Raw!$A$5:$AD$2998,,MATCH(Geography!Y$5,Raw!$A$5:$AD$5,0)),Raw!$B$5:$B$2998,Geography!$B$5,Raw!$D$5:$D$2998,Geography!$A19),IF(ISNUMBER(MATCH($B$5,Prov_Code,0)),SUMIFS(INDEX(Raw!$A$5:$AD$2998,,MATCH(Geography!Y$5,Raw!$A$5:$AD$5,0)),Raw!$C$5:$C$2998,Geography!$B$5,Raw!$D$5:$D$2998,Geography!$A19),IF(ISNUMBER(MATCH($B$5,Area_Code,0)),SUMIFS(INDEX(Raw!$A$5:$AD$2998,,MATCH(Geography!Y$5,Raw!$A$5:$AD$5,0)),Raw!$A$5:$A$2998,CONCATENATE(Geography!$B$5,Geography!$A19)),"-")))),"-")</f>
        <v>120</v>
      </c>
      <c r="Z19" s="80">
        <f>IFERROR(IF($B$5=Eng_Code,SUMIFS(INDEX(Raw!$A$5:$AD$2998,,MATCH(Geography!Z$5,Raw!$A$5:$AD$5,0)),Raw!$D$5:$D$2998,Geography!$A19),IF(ISNUMBER(MATCH($B$5,Reg_Code,0)),SUMIFS(INDEX(Raw!$A$5:$AD$2998,,MATCH(Geography!Z$5,Raw!$A$5:$AD$5,0)),Raw!$B$5:$B$2998,Geography!$B$5,Raw!$D$5:$D$2998,Geography!$A19),IF(ISNUMBER(MATCH($B$5,Prov_Code,0)),SUMIFS(INDEX(Raw!$A$5:$AD$2998,,MATCH(Geography!Z$5,Raw!$A$5:$AD$5,0)),Raw!$C$5:$C$2998,Geography!$B$5,Raw!$D$5:$D$2998,Geography!$A19),IF(ISNUMBER(MATCH($B$5,Area_Code,0)),SUMIFS(INDEX(Raw!$A$5:$AD$2998,,MATCH(Geography!Z$5,Raw!$A$5:$AD$5,0)),Raw!$A$5:$A$2998,CONCATENATE(Geography!$B$5,Geography!$A19)),"-")))),"-")</f>
        <v>0</v>
      </c>
      <c r="AA19" s="80">
        <f>IFERROR(IF($B$5=Eng_Code,SUMIFS(INDEX(Raw!$A$5:$AD$2998,,MATCH(Geography!AA$5,Raw!$A$5:$AD$5,0)),Raw!$D$5:$D$2998,Geography!$A19),IF(ISNUMBER(MATCH($B$5,Reg_Code,0)),SUMIFS(INDEX(Raw!$A$5:$AD$2998,,MATCH(Geography!AA$5,Raw!$A$5:$AD$5,0)),Raw!$B$5:$B$2998,Geography!$B$5,Raw!$D$5:$D$2998,Geography!$A19),IF(ISNUMBER(MATCH($B$5,Prov_Code,0)),SUMIFS(INDEX(Raw!$A$5:$AD$2998,,MATCH(Geography!AA$5,Raw!$A$5:$AD$5,0)),Raw!$C$5:$C$2998,Geography!$B$5,Raw!$D$5:$D$2998,Geography!$A19),IF(ISNUMBER(MATCH($B$5,Area_Code,0)),SUMIFS(INDEX(Raw!$A$5:$AD$2998,,MATCH(Geography!AA$5,Raw!$A$5:$AD$5,0)),Raw!$A$5:$A$2998,CONCATENATE(Geography!$B$5,Geography!$A19)),"-")))),"-")</f>
        <v>0</v>
      </c>
      <c r="AB19" s="80"/>
      <c r="AC19" s="80">
        <f>IFERROR(IF($B$5=Eng_Code,SUMIFS(INDEX(Raw!$A$5:$AD$2998,,MATCH(Geography!AC$5,Raw!$A$5:$AD$5,0)),Raw!$D$5:$D$2998,Geography!$A19),IF(ISNUMBER(MATCH($B$5,Reg_Code,0)),SUMIFS(INDEX(Raw!$A$5:$AD$2998,,MATCH(Geography!AC$5,Raw!$A$5:$AD$5,0)),Raw!$B$5:$B$2998,Geography!$B$5,Raw!$D$5:$D$2998,Geography!$A19),IF(ISNUMBER(MATCH($B$5,Prov_Code,0)),SUMIFS(INDEX(Raw!$A$5:$AD$2998,,MATCH(Geography!AC$5,Raw!$A$5:$AD$5,0)),Raw!$C$5:$C$2998,Geography!$B$5,Raw!$D$5:$D$2998,Geography!$A19),IF(ISNUMBER(MATCH($B$5,Area_Code,0)),SUMIFS(INDEX(Raw!$A$5:$AD$2998,,MATCH(Geography!AC$5,Raw!$A$5:$AD$5,0)),Raw!$A$5:$A$2998,CONCATENATE(Geography!$B$5,Geography!$A19)),"-")))),"-")</f>
        <v>461</v>
      </c>
      <c r="AD19" s="80"/>
      <c r="AE19" s="80">
        <f>IFERROR(IF($B$5=Eng_Code,SUMIFS(INDEX(Raw!$A$5:$AD$2998,,MATCH(Geography!AE$5,Raw!$A$5:$AD$5,0)),Raw!$D$5:$D$2998,Geography!$A19),IF(ISNUMBER(MATCH($B$5,Reg_Code,0)),SUMIFS(INDEX(Raw!$A$5:$AD$2998,,MATCH(Geography!AE$5,Raw!$A$5:$AD$5,0)),Raw!$B$5:$B$2998,Geography!$B$5,Raw!$D$5:$D$2998,Geography!$A19),IF(ISNUMBER(MATCH($B$5,Prov_Code,0)),SUMIFS(INDEX(Raw!$A$5:$AD$2998,,MATCH(Geography!AE$5,Raw!$A$5:$AD$5,0)),Raw!$C$5:$C$2998,Geography!$B$5,Raw!$D$5:$D$2998,Geography!$A19),IF(ISNUMBER(MATCH($B$5,Area_Code,0)),SUMIFS(INDEX(Raw!$A$5:$AD$2998,,MATCH(Geography!AE$5,Raw!$A$5:$AD$5,0)),Raw!$A$5:$A$2998,CONCATENATE(Geography!$B$5,Geography!$A19)),"-")))),"-")</f>
        <v>823</v>
      </c>
      <c r="AF19" s="80">
        <f>IFERROR(IF($B$5=Eng_Code,SUMIFS(INDEX(Raw!$A$5:$AD$2998,,MATCH(Geography!AF$5,Raw!$A$5:$AD$5,0)),Raw!$D$5:$D$2998,Geography!$A19),IF(ISNUMBER(MATCH($B$5,Reg_Code,0)),SUMIFS(INDEX(Raw!$A$5:$AD$2998,,MATCH(Geography!AF$5,Raw!$A$5:$AD$5,0)),Raw!$B$5:$B$2998,Geography!$B$5,Raw!$D$5:$D$2998,Geography!$A19),IF(ISNUMBER(MATCH($B$5,Prov_Code,0)),SUMIFS(INDEX(Raw!$A$5:$AD$2998,,MATCH(Geography!AF$5,Raw!$A$5:$AD$5,0)),Raw!$C$5:$C$2998,Geography!$B$5,Raw!$D$5:$D$2998,Geography!$A19),IF(ISNUMBER(MATCH($B$5,Area_Code,0)),SUMIFS(INDEX(Raw!$A$5:$AD$2998,,MATCH(Geography!AF$5,Raw!$A$5:$AD$5,0)),Raw!$A$5:$A$2998,CONCATENATE(Geography!$B$5,Geography!$A19)),"-")))),"-")</f>
        <v>142</v>
      </c>
      <c r="AG19" s="80">
        <f>IFERROR(IF($B$5=Eng_Code,SUMIFS(INDEX(Raw!$A$5:$AD$2998,,MATCH(Geography!AG$5,Raw!$A$5:$AD$5,0)),Raw!$D$5:$D$2998,Geography!$A19),IF(ISNUMBER(MATCH($B$5,Reg_Code,0)),SUMIFS(INDEX(Raw!$A$5:$AD$2998,,MATCH(Geography!AG$5,Raw!$A$5:$AD$5,0)),Raw!$B$5:$B$2998,Geography!$B$5,Raw!$D$5:$D$2998,Geography!$A19),IF(ISNUMBER(MATCH($B$5,Prov_Code,0)),SUMIFS(INDEX(Raw!$A$5:$AD$2998,,MATCH(Geography!AG$5,Raw!$A$5:$AD$5,0)),Raw!$C$5:$C$2998,Geography!$B$5,Raw!$D$5:$D$2998,Geography!$A19),IF(ISNUMBER(MATCH($B$5,Area_Code,0)),SUMIFS(INDEX(Raw!$A$5:$AD$2998,,MATCH(Geography!AG$5,Raw!$A$5:$AD$5,0)),Raw!$A$5:$A$2998,CONCATENATE(Geography!$B$5,Geography!$A19)),"-")))),"-")</f>
        <v>475</v>
      </c>
      <c r="AH19" s="80">
        <f>IFERROR(IF($B$5=Eng_Code,SUMIFS(INDEX(Raw!$A$5:$AD$2998,,MATCH(Geography!AH$5,Raw!$A$5:$AD$5,0)),Raw!$D$5:$D$2998,Geography!$A19),IF(ISNUMBER(MATCH($B$5,Reg_Code,0)),SUMIFS(INDEX(Raw!$A$5:$AD$2998,,MATCH(Geography!AH$5,Raw!$A$5:$AD$5,0)),Raw!$B$5:$B$2998,Geography!$B$5,Raw!$D$5:$D$2998,Geography!$A19),IF(ISNUMBER(MATCH($B$5,Prov_Code,0)),SUMIFS(INDEX(Raw!$A$5:$AD$2998,,MATCH(Geography!AH$5,Raw!$A$5:$AD$5,0)),Raw!$C$5:$C$2998,Geography!$B$5,Raw!$D$5:$D$2998,Geography!$A19),IF(ISNUMBER(MATCH($B$5,Area_Code,0)),SUMIFS(INDEX(Raw!$A$5:$AD$2998,,MATCH(Geography!AH$5,Raw!$A$5:$AD$5,0)),Raw!$A$5:$A$2998,CONCATENATE(Geography!$B$5,Geography!$A19)),"-")))),"-")</f>
        <v>206</v>
      </c>
      <c r="AI19" s="31"/>
      <c r="AJ19" s="76">
        <f t="shared" si="13"/>
        <v>8.6828746994389531E-3</v>
      </c>
      <c r="AK19" s="76">
        <f t="shared" si="13"/>
        <v>0.9737287452655331</v>
      </c>
      <c r="AL19" s="76">
        <f t="shared" si="13"/>
        <v>0.56910307035216379</v>
      </c>
      <c r="AM19" s="76">
        <f t="shared" si="13"/>
        <v>0.10137803207349505</v>
      </c>
      <c r="AN19" s="76">
        <f t="shared" si="13"/>
        <v>7.0513337094044642E-2</v>
      </c>
      <c r="AO19" s="76">
        <f t="shared" si="14"/>
        <v>3.0864694979450397E-2</v>
      </c>
      <c r="AP19" s="76">
        <f t="shared" si="14"/>
        <v>0.25587467362924282</v>
      </c>
      <c r="AQ19" s="76" t="s">
        <v>0</v>
      </c>
      <c r="AR19" s="77"/>
      <c r="AS19" s="76">
        <f t="shared" si="15"/>
        <v>0.11937128292268478</v>
      </c>
      <c r="AT19" s="77"/>
      <c r="AU19" s="76">
        <f t="shared" si="16"/>
        <v>5.4800339847068821E-2</v>
      </c>
      <c r="AV19" s="77"/>
      <c r="AW19" s="76">
        <f t="shared" si="17"/>
        <v>0.64401019541206461</v>
      </c>
      <c r="AX19" s="76">
        <f t="shared" si="17"/>
        <v>0.55026904559614842</v>
      </c>
      <c r="AY19" s="76">
        <f t="shared" si="17"/>
        <v>7.6748796374964595E-2</v>
      </c>
      <c r="AZ19" s="76">
        <f t="shared" si="17"/>
        <v>1.6992353440951572E-2</v>
      </c>
      <c r="BA19" s="76" t="s">
        <v>0</v>
      </c>
      <c r="BB19" s="76" t="s">
        <v>0</v>
      </c>
      <c r="BC19" s="77"/>
      <c r="BD19" s="76">
        <f t="shared" si="18"/>
        <v>6.5278957802322291E-2</v>
      </c>
      <c r="BE19" s="77"/>
      <c r="BF19" s="76">
        <f t="shared" si="19"/>
        <v>0.11653922401585953</v>
      </c>
      <c r="BG19" s="76">
        <f t="shared" si="19"/>
        <v>2.0107618238459361E-2</v>
      </c>
      <c r="BH19" s="76">
        <f t="shared" si="19"/>
        <v>6.7261399037099975E-2</v>
      </c>
      <c r="BI19" s="76">
        <f t="shared" si="19"/>
        <v>2.9170206740300197E-2</v>
      </c>
    </row>
    <row r="20" spans="1:61" x14ac:dyDescent="0.2">
      <c r="A20" s="3">
        <f t="shared" si="20"/>
        <v>40422</v>
      </c>
      <c r="B20" s="35" t="str">
        <f t="shared" si="21"/>
        <v>2010-11</v>
      </c>
      <c r="C20" s="8" t="s">
        <v>889</v>
      </c>
      <c r="D20" s="8"/>
      <c r="E20" s="8"/>
      <c r="F20" s="8"/>
      <c r="G20" s="80">
        <f>IFERROR(IF($B$5=Eng_Code,SUMIFS(INDEX(Raw!$A$5:$AD$2998,,MATCH(Geography!G$5,Raw!$A$5:$AD$5,0)),Raw!$D$5:$D$2998,Geography!$A20),IF(ISNUMBER(MATCH($B$5,Reg_Code,0)),SUMIFS(INDEX(Raw!$A$5:$AD$2998,,MATCH(Geography!G$5,Raw!$A$5:$AD$5,0)),Raw!$B$5:$B$2998,Geography!$B$5,Raw!$D$5:$D$2998,Geography!$A20),IF(ISNUMBER(MATCH($B$5,Prov_Code,0)),SUMIFS(INDEX(Raw!$A$5:$AD$2998,,MATCH(Geography!G$5,Raw!$A$5:$AD$5,0)),Raw!$C$5:$C$2998,Geography!$B$5,Raw!$D$5:$D$2998,Geography!$A20),IF(ISNUMBER(MATCH($B$5,Area_Code,0)),SUMIFS(INDEX(Raw!$A$5:$AD$2998,,MATCH(Geography!G$5,Raw!$A$5:$AD$5,0)),Raw!$A$5:$A$2998,CONCATENATE(Geography!$B$5,Geography!$A20)),"-")))),"-")</f>
        <v>615656</v>
      </c>
      <c r="H20" s="80">
        <f>IFERROR(IF($B$5=Eng_Code,SUMIFS(INDEX(Raw!$A$5:$AD$2998,,MATCH(Geography!H$5,Raw!$A$5:$AD$5,0)),Raw!$D$5:$D$2998,Geography!$A20),IF(ISNUMBER(MATCH($B$5,Reg_Code,0)),SUMIFS(INDEX(Raw!$A$5:$AD$2998,,MATCH(Geography!H$5,Raw!$A$5:$AD$5,0)),Raw!$B$5:$B$2998,Geography!$B$5,Raw!$D$5:$D$2998,Geography!$A20),IF(ISNUMBER(MATCH($B$5,Prov_Code,0)),SUMIFS(INDEX(Raw!$A$5:$AD$2998,,MATCH(Geography!H$5,Raw!$A$5:$AD$5,0)),Raw!$C$5:$C$2998,Geography!$B$5,Raw!$D$5:$D$2998,Geography!$A20),IF(ISNUMBER(MATCH($B$5,Area_Code,0)),SUMIFS(INDEX(Raw!$A$5:$AD$2998,,MATCH(Geography!H$5,Raw!$A$5:$AD$5,0)),Raw!$A$5:$A$2998,CONCATENATE(Geography!$B$5,Geography!$A20)),"-")))),"-")</f>
        <v>14781</v>
      </c>
      <c r="I20" s="80">
        <f>IFERROR(IF($B$5=Eng_Code,SUMIFS(INDEX(Raw!$A$5:$AD$2998,,MATCH(Geography!I$5,Raw!$A$5:$AD$5,0)),Raw!$D$5:$D$2998,Geography!$A20),IF(ISNUMBER(MATCH($B$5,Reg_Code,0)),SUMIFS(INDEX(Raw!$A$5:$AD$2998,,MATCH(Geography!I$5,Raw!$A$5:$AD$5,0)),Raw!$B$5:$B$2998,Geography!$B$5,Raw!$D$5:$D$2998,Geography!$A20),IF(ISNUMBER(MATCH($B$5,Prov_Code,0)),SUMIFS(INDEX(Raw!$A$5:$AD$2998,,MATCH(Geography!I$5,Raw!$A$5:$AD$5,0)),Raw!$C$5:$C$2998,Geography!$B$5,Raw!$D$5:$D$2998,Geography!$A20),IF(ISNUMBER(MATCH($B$5,Area_Code,0)),SUMIFS(INDEX(Raw!$A$5:$AD$2998,,MATCH(Geography!I$5,Raw!$A$5:$AD$5,0)),Raw!$A$5:$A$2998,CONCATENATE(Geography!$B$5,Geography!$A20)),"-")))),"-")</f>
        <v>125</v>
      </c>
      <c r="J20" s="80">
        <f>IFERROR(IF($B$5=Eng_Code,SUMIFS(INDEX(Raw!$A$5:$AD$2998,,MATCH(Geography!J$5,Raw!$A$5:$AD$5,0)),Raw!$D$5:$D$2998,Geography!$A20),IF(ISNUMBER(MATCH($B$5,Reg_Code,0)),SUMIFS(INDEX(Raw!$A$5:$AD$2998,,MATCH(Geography!J$5,Raw!$A$5:$AD$5,0)),Raw!$B$5:$B$2998,Geography!$B$5,Raw!$D$5:$D$2998,Geography!$A20),IF(ISNUMBER(MATCH($B$5,Prov_Code,0)),SUMIFS(INDEX(Raw!$A$5:$AD$2998,,MATCH(Geography!J$5,Raw!$A$5:$AD$5,0)),Raw!$C$5:$C$2998,Geography!$B$5,Raw!$D$5:$D$2998,Geography!$A20),IF(ISNUMBER(MATCH($B$5,Area_Code,0)),SUMIFS(INDEX(Raw!$A$5:$AD$2998,,MATCH(Geography!J$5,Raw!$A$5:$AD$5,0)),Raw!$A$5:$A$2998,CONCATENATE(Geography!$B$5,Geography!$A20)),"-")))),"-")</f>
        <v>12137</v>
      </c>
      <c r="K20" s="80">
        <f>IFERROR(IF($B$5=Eng_Code,SUMIFS(INDEX(Raw!$A$5:$AD$2998,,MATCH(Geography!K$5,Raw!$A$5:$AD$5,0)),Raw!$D$5:$D$2998,Geography!$A20),IF(ISNUMBER(MATCH($B$5,Reg_Code,0)),SUMIFS(INDEX(Raw!$A$5:$AD$2998,,MATCH(Geography!K$5,Raw!$A$5:$AD$5,0)),Raw!$B$5:$B$2998,Geography!$B$5,Raw!$D$5:$D$2998,Geography!$A20),IF(ISNUMBER(MATCH($B$5,Prov_Code,0)),SUMIFS(INDEX(Raw!$A$5:$AD$2998,,MATCH(Geography!K$5,Raw!$A$5:$AD$5,0)),Raw!$C$5:$C$2998,Geography!$B$5,Raw!$D$5:$D$2998,Geography!$A20),IF(ISNUMBER(MATCH($B$5,Area_Code,0)),SUMIFS(INDEX(Raw!$A$5:$AD$2998,,MATCH(Geography!K$5,Raw!$A$5:$AD$5,0)),Raw!$A$5:$A$2998,CONCATENATE(Geography!$B$5,Geography!$A20)),"-")))),"-")</f>
        <v>11884</v>
      </c>
      <c r="L20" s="80">
        <f>IFERROR(IF($B$5=Eng_Code,SUMIFS(INDEX(Raw!$A$5:$AD$2998,,MATCH(Geography!L$5,Raw!$A$5:$AD$5,0)),Raw!$D$5:$D$2998,Geography!$A20),IF(ISNUMBER(MATCH($B$5,Reg_Code,0)),SUMIFS(INDEX(Raw!$A$5:$AD$2998,,MATCH(Geography!L$5,Raw!$A$5:$AD$5,0)),Raw!$B$5:$B$2998,Geography!$B$5,Raw!$D$5:$D$2998,Geography!$A20),IF(ISNUMBER(MATCH($B$5,Prov_Code,0)),SUMIFS(INDEX(Raw!$A$5:$AD$2998,,MATCH(Geography!L$5,Raw!$A$5:$AD$5,0)),Raw!$C$5:$C$2998,Geography!$B$5,Raw!$D$5:$D$2998,Geography!$A20),IF(ISNUMBER(MATCH($B$5,Area_Code,0)),SUMIFS(INDEX(Raw!$A$5:$AD$2998,,MATCH(Geography!L$5,Raw!$A$5:$AD$5,0)),Raw!$A$5:$A$2998,CONCATENATE(Geography!$B$5,Geography!$A20)),"-")))),"-")</f>
        <v>6979</v>
      </c>
      <c r="M20" s="80">
        <f>IFERROR(IF($B$5=Eng_Code,SUMIFS(INDEX(Raw!$A$5:$AD$2998,,MATCH(Geography!M$5,Raw!$A$5:$AD$5,0)),Raw!$D$5:$D$2998,Geography!$A20),IF(ISNUMBER(MATCH($B$5,Reg_Code,0)),SUMIFS(INDEX(Raw!$A$5:$AD$2998,,MATCH(Geography!M$5,Raw!$A$5:$AD$5,0)),Raw!$B$5:$B$2998,Geography!$B$5,Raw!$D$5:$D$2998,Geography!$A20),IF(ISNUMBER(MATCH($B$5,Prov_Code,0)),SUMIFS(INDEX(Raw!$A$5:$AD$2998,,MATCH(Geography!M$5,Raw!$A$5:$AD$5,0)),Raw!$C$5:$C$2998,Geography!$B$5,Raw!$D$5:$D$2998,Geography!$A20),IF(ISNUMBER(MATCH($B$5,Area_Code,0)),SUMIFS(INDEX(Raw!$A$5:$AD$2998,,MATCH(Geography!M$5,Raw!$A$5:$AD$5,0)),Raw!$A$5:$A$2998,CONCATENATE(Geography!$B$5,Geography!$A20)),"-")))),"-")</f>
        <v>1336</v>
      </c>
      <c r="N20" s="80">
        <f>IFERROR(IF($B$5=Eng_Code,SUMIFS(INDEX(Raw!$A$5:$AD$2998,,MATCH(Geography!N$5,Raw!$A$5:$AD$5,0)),Raw!$D$5:$D$2998,Geography!$A20),IF(ISNUMBER(MATCH($B$5,Reg_Code,0)),SUMIFS(INDEX(Raw!$A$5:$AD$2998,,MATCH(Geography!N$5,Raw!$A$5:$AD$5,0)),Raw!$B$5:$B$2998,Geography!$B$5,Raw!$D$5:$D$2998,Geography!$A20),IF(ISNUMBER(MATCH($B$5,Prov_Code,0)),SUMIFS(INDEX(Raw!$A$5:$AD$2998,,MATCH(Geography!N$5,Raw!$A$5:$AD$5,0)),Raw!$C$5:$C$2998,Geography!$B$5,Raw!$D$5:$D$2998,Geography!$A20),IF(ISNUMBER(MATCH($B$5,Area_Code,0)),SUMIFS(INDEX(Raw!$A$5:$AD$2998,,MATCH(Geography!N$5,Raw!$A$5:$AD$5,0)),Raw!$A$5:$A$2998,CONCATENATE(Geography!$B$5,Geography!$A20)),"-")))),"-")</f>
        <v>1088</v>
      </c>
      <c r="O20" s="80">
        <f>IFERROR(IF($B$5=Eng_Code,SUMIFS(INDEX(Raw!$A$5:$AD$2998,,MATCH(Geography!O$5,Raw!$A$5:$AD$5,0)),Raw!$D$5:$D$2998,Geography!$A20),IF(ISNUMBER(MATCH($B$5,Reg_Code,0)),SUMIFS(INDEX(Raw!$A$5:$AD$2998,,MATCH(Geography!O$5,Raw!$A$5:$AD$5,0)),Raw!$B$5:$B$2998,Geography!$B$5,Raw!$D$5:$D$2998,Geography!$A20),IF(ISNUMBER(MATCH($B$5,Prov_Code,0)),SUMIFS(INDEX(Raw!$A$5:$AD$2998,,MATCH(Geography!O$5,Raw!$A$5:$AD$5,0)),Raw!$C$5:$C$2998,Geography!$B$5,Raw!$D$5:$D$2998,Geography!$A20),IF(ISNUMBER(MATCH($B$5,Area_Code,0)),SUMIFS(INDEX(Raw!$A$5:$AD$2998,,MATCH(Geography!O$5,Raw!$A$5:$AD$5,0)),Raw!$A$5:$A$2998,CONCATENATE(Geography!$B$5,Geography!$A20)),"-")))),"-")</f>
        <v>248</v>
      </c>
      <c r="P20" s="80">
        <f>IFERROR(IF($B$5=Eng_Code,SUMIFS(INDEX(Raw!$A$5:$AD$2998,,MATCH(Geography!P$5,Raw!$A$5:$AD$5,0)),Raw!$D$5:$D$2998,Geography!$A20),IF(ISNUMBER(MATCH($B$5,Reg_Code,0)),SUMIFS(INDEX(Raw!$A$5:$AD$2998,,MATCH(Geography!P$5,Raw!$A$5:$AD$5,0)),Raw!$B$5:$B$2998,Geography!$B$5,Raw!$D$5:$D$2998,Geography!$A20),IF(ISNUMBER(MATCH($B$5,Prov_Code,0)),SUMIFS(INDEX(Raw!$A$5:$AD$2998,,MATCH(Geography!P$5,Raw!$A$5:$AD$5,0)),Raw!$C$5:$C$2998,Geography!$B$5,Raw!$D$5:$D$2998,Geography!$A20),IF(ISNUMBER(MATCH($B$5,Area_Code,0)),SUMIFS(INDEX(Raw!$A$5:$AD$2998,,MATCH(Geography!P$5,Raw!$A$5:$AD$5,0)),Raw!$A$5:$A$2998,CONCATENATE(Geography!$B$5,Geography!$A20)),"-")))),"-")</f>
        <v>131</v>
      </c>
      <c r="Q20" s="80">
        <f>IFERROR(IF($B$5=Eng_Code,SUMIFS(INDEX(Raw!$A$5:$AD$2998,,MATCH(Geography!Q$5,Raw!$A$5:$AD$5,0)),Raw!$D$5:$D$2998,Geography!$A20),IF(ISNUMBER(MATCH($B$5,Reg_Code,0)),SUMIFS(INDEX(Raw!$A$5:$AD$2998,,MATCH(Geography!Q$5,Raw!$A$5:$AD$5,0)),Raw!$B$5:$B$2998,Geography!$B$5,Raw!$D$5:$D$2998,Geography!$A20),IF(ISNUMBER(MATCH($B$5,Prov_Code,0)),SUMIFS(INDEX(Raw!$A$5:$AD$2998,,MATCH(Geography!Q$5,Raw!$A$5:$AD$5,0)),Raw!$C$5:$C$2998,Geography!$B$5,Raw!$D$5:$D$2998,Geography!$A20),IF(ISNUMBER(MATCH($B$5,Area_Code,0)),SUMIFS(INDEX(Raw!$A$5:$AD$2998,,MATCH(Geography!Q$5,Raw!$A$5:$AD$5,0)),Raw!$A$5:$A$2998,CONCATENATE(Geography!$B$5,Geography!$A20)),"-")))),"-")</f>
        <v>0</v>
      </c>
      <c r="R20" s="80"/>
      <c r="S20" s="80">
        <f>IFERROR(IF($B$5=Eng_Code,SUMIFS(INDEX(Raw!$A$5:$AD$2998,,MATCH(Geography!S$5,Raw!$A$5:$AD$5,0)),Raw!$D$5:$D$2998,Geography!$A20),IF(ISNUMBER(MATCH($B$5,Reg_Code,0)),SUMIFS(INDEX(Raw!$A$5:$AD$2998,,MATCH(Geography!S$5,Raw!$A$5:$AD$5,0)),Raw!$B$5:$B$2998,Geography!$B$5,Raw!$D$5:$D$2998,Geography!$A20),IF(ISNUMBER(MATCH($B$5,Prov_Code,0)),SUMIFS(INDEX(Raw!$A$5:$AD$2998,,MATCH(Geography!S$5,Raw!$A$5:$AD$5,0)),Raw!$C$5:$C$2998,Geography!$B$5,Raw!$D$5:$D$2998,Geography!$A20),IF(ISNUMBER(MATCH($B$5,Area_Code,0)),SUMIFS(INDEX(Raw!$A$5:$AD$2998,,MATCH(Geography!S$5,Raw!$A$5:$AD$5,0)),Raw!$A$5:$A$2998,CONCATENATE(Geography!$B$5,Geography!$A20)),"-")))),"-")</f>
        <v>904</v>
      </c>
      <c r="T20" s="80">
        <f>IFERROR(IF($B$5=Eng_Code,SUMIFS(INDEX(Raw!$A$5:$AD$2998,,MATCH(Geography!T$5,Raw!$A$5:$AD$5,0)),Raw!$D$5:$D$2998,Geography!$A20),IF(ISNUMBER(MATCH($B$5,Reg_Code,0)),SUMIFS(INDEX(Raw!$A$5:$AD$2998,,MATCH(Geography!T$5,Raw!$A$5:$AD$5,0)),Raw!$B$5:$B$2998,Geography!$B$5,Raw!$D$5:$D$2998,Geography!$A20),IF(ISNUMBER(MATCH($B$5,Prov_Code,0)),SUMIFS(INDEX(Raw!$A$5:$AD$2998,,MATCH(Geography!T$5,Raw!$A$5:$AD$5,0)),Raw!$C$5:$C$2998,Geography!$B$5,Raw!$D$5:$D$2998,Geography!$A20),IF(ISNUMBER(MATCH($B$5,Area_Code,0)),SUMIFS(INDEX(Raw!$A$5:$AD$2998,,MATCH(Geography!T$5,Raw!$A$5:$AD$5,0)),Raw!$A$5:$A$2998,CONCATENATE(Geography!$B$5,Geography!$A20)),"-")))),"-")</f>
        <v>526</v>
      </c>
      <c r="U20" s="80"/>
      <c r="V20" s="80">
        <f>IFERROR(IF($B$5=Eng_Code,SUMIFS(INDEX(Raw!$A$5:$AD$2998,,MATCH(Geography!V$5,Raw!$A$5:$AD$5,0)),Raw!$D$5:$D$2998,Geography!$A20),IF(ISNUMBER(MATCH($B$5,Reg_Code,0)),SUMIFS(INDEX(Raw!$A$5:$AD$2998,,MATCH(Geography!V$5,Raw!$A$5:$AD$5,0)),Raw!$B$5:$B$2998,Geography!$B$5,Raw!$D$5:$D$2998,Geography!$A20),IF(ISNUMBER(MATCH($B$5,Prov_Code,0)),SUMIFS(INDEX(Raw!$A$5:$AD$2998,,MATCH(Geography!V$5,Raw!$A$5:$AD$5,0)),Raw!$C$5:$C$2998,Geography!$B$5,Raw!$D$5:$D$2998,Geography!$A20),IF(ISNUMBER(MATCH($B$5,Area_Code,0)),SUMIFS(INDEX(Raw!$A$5:$AD$2998,,MATCH(Geography!V$5,Raw!$A$5:$AD$5,0)),Raw!$A$5:$A$2998,CONCATENATE(Geography!$B$5,Geography!$A20)),"-")))),"-")</f>
        <v>4318</v>
      </c>
      <c r="W20" s="80">
        <f>IFERROR(IF($B$5=Eng_Code,SUMIFS(INDEX(Raw!$A$5:$AD$2998,,MATCH(Geography!W$5,Raw!$A$5:$AD$5,0)),Raw!$D$5:$D$2998,Geography!$A20),IF(ISNUMBER(MATCH($B$5,Reg_Code,0)),SUMIFS(INDEX(Raw!$A$5:$AD$2998,,MATCH(Geography!W$5,Raw!$A$5:$AD$5,0)),Raw!$B$5:$B$2998,Geography!$B$5,Raw!$D$5:$D$2998,Geography!$A20),IF(ISNUMBER(MATCH($B$5,Prov_Code,0)),SUMIFS(INDEX(Raw!$A$5:$AD$2998,,MATCH(Geography!W$5,Raw!$A$5:$AD$5,0)),Raw!$C$5:$C$2998,Geography!$B$5,Raw!$D$5:$D$2998,Geography!$A20),IF(ISNUMBER(MATCH($B$5,Area_Code,0)),SUMIFS(INDEX(Raw!$A$5:$AD$2998,,MATCH(Geography!W$5,Raw!$A$5:$AD$5,0)),Raw!$A$5:$A$2998,CONCATENATE(Geography!$B$5,Geography!$A20)),"-")))),"-")</f>
        <v>3276</v>
      </c>
      <c r="X20" s="80">
        <f>IFERROR(IF($B$5=Eng_Code,SUMIFS(INDEX(Raw!$A$5:$AD$2998,,MATCH(Geography!X$5,Raw!$A$5:$AD$5,0)),Raw!$D$5:$D$2998,Geography!$A20),IF(ISNUMBER(MATCH($B$5,Reg_Code,0)),SUMIFS(INDEX(Raw!$A$5:$AD$2998,,MATCH(Geography!X$5,Raw!$A$5:$AD$5,0)),Raw!$B$5:$B$2998,Geography!$B$5,Raw!$D$5:$D$2998,Geography!$A20),IF(ISNUMBER(MATCH($B$5,Prov_Code,0)),SUMIFS(INDEX(Raw!$A$5:$AD$2998,,MATCH(Geography!X$5,Raw!$A$5:$AD$5,0)),Raw!$C$5:$C$2998,Geography!$B$5,Raw!$D$5:$D$2998,Geography!$A20),IF(ISNUMBER(MATCH($B$5,Area_Code,0)),SUMIFS(INDEX(Raw!$A$5:$AD$2998,,MATCH(Geography!X$5,Raw!$A$5:$AD$5,0)),Raw!$A$5:$A$2998,CONCATENATE(Geography!$B$5,Geography!$A20)),"-")))),"-")</f>
        <v>864</v>
      </c>
      <c r="Y20" s="80">
        <f>IFERROR(IF($B$5=Eng_Code,SUMIFS(INDEX(Raw!$A$5:$AD$2998,,MATCH(Geography!Y$5,Raw!$A$5:$AD$5,0)),Raw!$D$5:$D$2998,Geography!$A20),IF(ISNUMBER(MATCH($B$5,Reg_Code,0)),SUMIFS(INDEX(Raw!$A$5:$AD$2998,,MATCH(Geography!Y$5,Raw!$A$5:$AD$5,0)),Raw!$B$5:$B$2998,Geography!$B$5,Raw!$D$5:$D$2998,Geography!$A20),IF(ISNUMBER(MATCH($B$5,Prov_Code,0)),SUMIFS(INDEX(Raw!$A$5:$AD$2998,,MATCH(Geography!Y$5,Raw!$A$5:$AD$5,0)),Raw!$C$5:$C$2998,Geography!$B$5,Raw!$D$5:$D$2998,Geography!$A20),IF(ISNUMBER(MATCH($B$5,Area_Code,0)),SUMIFS(INDEX(Raw!$A$5:$AD$2998,,MATCH(Geography!Y$5,Raw!$A$5:$AD$5,0)),Raw!$A$5:$A$2998,CONCATENATE(Geography!$B$5,Geography!$A20)),"-")))),"-")</f>
        <v>178</v>
      </c>
      <c r="Z20" s="80">
        <f>IFERROR(IF($B$5=Eng_Code,SUMIFS(INDEX(Raw!$A$5:$AD$2998,,MATCH(Geography!Z$5,Raw!$A$5:$AD$5,0)),Raw!$D$5:$D$2998,Geography!$A20),IF(ISNUMBER(MATCH($B$5,Reg_Code,0)),SUMIFS(INDEX(Raw!$A$5:$AD$2998,,MATCH(Geography!Z$5,Raw!$A$5:$AD$5,0)),Raw!$B$5:$B$2998,Geography!$B$5,Raw!$D$5:$D$2998,Geography!$A20),IF(ISNUMBER(MATCH($B$5,Prov_Code,0)),SUMIFS(INDEX(Raw!$A$5:$AD$2998,,MATCH(Geography!Z$5,Raw!$A$5:$AD$5,0)),Raw!$C$5:$C$2998,Geography!$B$5,Raw!$D$5:$D$2998,Geography!$A20),IF(ISNUMBER(MATCH($B$5,Area_Code,0)),SUMIFS(INDEX(Raw!$A$5:$AD$2998,,MATCH(Geography!Z$5,Raw!$A$5:$AD$5,0)),Raw!$A$5:$A$2998,CONCATENATE(Geography!$B$5,Geography!$A20)),"-")))),"-")</f>
        <v>0</v>
      </c>
      <c r="AA20" s="80">
        <f>IFERROR(IF($B$5=Eng_Code,SUMIFS(INDEX(Raw!$A$5:$AD$2998,,MATCH(Geography!AA$5,Raw!$A$5:$AD$5,0)),Raw!$D$5:$D$2998,Geography!$A20),IF(ISNUMBER(MATCH($B$5,Reg_Code,0)),SUMIFS(INDEX(Raw!$A$5:$AD$2998,,MATCH(Geography!AA$5,Raw!$A$5:$AD$5,0)),Raw!$B$5:$B$2998,Geography!$B$5,Raw!$D$5:$D$2998,Geography!$A20),IF(ISNUMBER(MATCH($B$5,Prov_Code,0)),SUMIFS(INDEX(Raw!$A$5:$AD$2998,,MATCH(Geography!AA$5,Raw!$A$5:$AD$5,0)),Raw!$C$5:$C$2998,Geography!$B$5,Raw!$D$5:$D$2998,Geography!$A20),IF(ISNUMBER(MATCH($B$5,Area_Code,0)),SUMIFS(INDEX(Raw!$A$5:$AD$2998,,MATCH(Geography!AA$5,Raw!$A$5:$AD$5,0)),Raw!$A$5:$A$2998,CONCATENATE(Geography!$B$5,Geography!$A20)),"-")))),"-")</f>
        <v>0</v>
      </c>
      <c r="AB20" s="80"/>
      <c r="AC20" s="80">
        <f>IFERROR(IF($B$5=Eng_Code,SUMIFS(INDEX(Raw!$A$5:$AD$2998,,MATCH(Geography!AC$5,Raw!$A$5:$AD$5,0)),Raw!$D$5:$D$2998,Geography!$A20),IF(ISNUMBER(MATCH($B$5,Reg_Code,0)),SUMIFS(INDEX(Raw!$A$5:$AD$2998,,MATCH(Geography!AC$5,Raw!$A$5:$AD$5,0)),Raw!$B$5:$B$2998,Geography!$B$5,Raw!$D$5:$D$2998,Geography!$A20),IF(ISNUMBER(MATCH($B$5,Prov_Code,0)),SUMIFS(INDEX(Raw!$A$5:$AD$2998,,MATCH(Geography!AC$5,Raw!$A$5:$AD$5,0)),Raw!$C$5:$C$2998,Geography!$B$5,Raw!$D$5:$D$2998,Geography!$A20),IF(ISNUMBER(MATCH($B$5,Area_Code,0)),SUMIFS(INDEX(Raw!$A$5:$AD$2998,,MATCH(Geography!AC$5,Raw!$A$5:$AD$5,0)),Raw!$A$5:$A$2998,CONCATENATE(Geography!$B$5,Geography!$A20)),"-")))),"-")</f>
        <v>292</v>
      </c>
      <c r="AD20" s="80"/>
      <c r="AE20" s="80">
        <f>IFERROR(IF($B$5=Eng_Code,SUMIFS(INDEX(Raw!$A$5:$AD$2998,,MATCH(Geography!AE$5,Raw!$A$5:$AD$5,0)),Raw!$D$5:$D$2998,Geography!$A20),IF(ISNUMBER(MATCH($B$5,Reg_Code,0)),SUMIFS(INDEX(Raw!$A$5:$AD$2998,,MATCH(Geography!AE$5,Raw!$A$5:$AD$5,0)),Raw!$B$5:$B$2998,Geography!$B$5,Raw!$D$5:$D$2998,Geography!$A20),IF(ISNUMBER(MATCH($B$5,Prov_Code,0)),SUMIFS(INDEX(Raw!$A$5:$AD$2998,,MATCH(Geography!AE$5,Raw!$A$5:$AD$5,0)),Raw!$C$5:$C$2998,Geography!$B$5,Raw!$D$5:$D$2998,Geography!$A20),IF(ISNUMBER(MATCH($B$5,Area_Code,0)),SUMIFS(INDEX(Raw!$A$5:$AD$2998,,MATCH(Geography!AE$5,Raw!$A$5:$AD$5,0)),Raw!$A$5:$A$2998,CONCATENATE(Geography!$B$5,Geography!$A20)),"-")))),"-")</f>
        <v>939</v>
      </c>
      <c r="AF20" s="80">
        <f>IFERROR(IF($B$5=Eng_Code,SUMIFS(INDEX(Raw!$A$5:$AD$2998,,MATCH(Geography!AF$5,Raw!$A$5:$AD$5,0)),Raw!$D$5:$D$2998,Geography!$A20),IF(ISNUMBER(MATCH($B$5,Reg_Code,0)),SUMIFS(INDEX(Raw!$A$5:$AD$2998,,MATCH(Geography!AF$5,Raw!$A$5:$AD$5,0)),Raw!$B$5:$B$2998,Geography!$B$5,Raw!$D$5:$D$2998,Geography!$A20),IF(ISNUMBER(MATCH($B$5,Prov_Code,0)),SUMIFS(INDEX(Raw!$A$5:$AD$2998,,MATCH(Geography!AF$5,Raw!$A$5:$AD$5,0)),Raw!$C$5:$C$2998,Geography!$B$5,Raw!$D$5:$D$2998,Geography!$A20),IF(ISNUMBER(MATCH($B$5,Area_Code,0)),SUMIFS(INDEX(Raw!$A$5:$AD$2998,,MATCH(Geography!AF$5,Raw!$A$5:$AD$5,0)),Raw!$A$5:$A$2998,CONCATENATE(Geography!$B$5,Geography!$A20)),"-")))),"-")</f>
        <v>125</v>
      </c>
      <c r="AG20" s="80">
        <f>IFERROR(IF($B$5=Eng_Code,SUMIFS(INDEX(Raw!$A$5:$AD$2998,,MATCH(Geography!AG$5,Raw!$A$5:$AD$5,0)),Raw!$D$5:$D$2998,Geography!$A20),IF(ISNUMBER(MATCH($B$5,Reg_Code,0)),SUMIFS(INDEX(Raw!$A$5:$AD$2998,,MATCH(Geography!AG$5,Raw!$A$5:$AD$5,0)),Raw!$B$5:$B$2998,Geography!$B$5,Raw!$D$5:$D$2998,Geography!$A20),IF(ISNUMBER(MATCH($B$5,Prov_Code,0)),SUMIFS(INDEX(Raw!$A$5:$AD$2998,,MATCH(Geography!AG$5,Raw!$A$5:$AD$5,0)),Raw!$C$5:$C$2998,Geography!$B$5,Raw!$D$5:$D$2998,Geography!$A20),IF(ISNUMBER(MATCH($B$5,Area_Code,0)),SUMIFS(INDEX(Raw!$A$5:$AD$2998,,MATCH(Geography!AG$5,Raw!$A$5:$AD$5,0)),Raw!$A$5:$A$2998,CONCATENATE(Geography!$B$5,Geography!$A20)),"-")))),"-")</f>
        <v>618</v>
      </c>
      <c r="AH20" s="80">
        <f>IFERROR(IF($B$5=Eng_Code,SUMIFS(INDEX(Raw!$A$5:$AD$2998,,MATCH(Geography!AH$5,Raw!$A$5:$AD$5,0)),Raw!$D$5:$D$2998,Geography!$A20),IF(ISNUMBER(MATCH($B$5,Reg_Code,0)),SUMIFS(INDEX(Raw!$A$5:$AD$2998,,MATCH(Geography!AH$5,Raw!$A$5:$AD$5,0)),Raw!$B$5:$B$2998,Geography!$B$5,Raw!$D$5:$D$2998,Geography!$A20),IF(ISNUMBER(MATCH($B$5,Prov_Code,0)),SUMIFS(INDEX(Raw!$A$5:$AD$2998,,MATCH(Geography!AH$5,Raw!$A$5:$AD$5,0)),Raw!$C$5:$C$2998,Geography!$B$5,Raw!$D$5:$D$2998,Geography!$A20),IF(ISNUMBER(MATCH($B$5,Area_Code,0)),SUMIFS(INDEX(Raw!$A$5:$AD$2998,,MATCH(Geography!AH$5,Raw!$A$5:$AD$5,0)),Raw!$A$5:$A$2998,CONCATENATE(Geography!$B$5,Geography!$A20)),"-")))),"-")</f>
        <v>196</v>
      </c>
      <c r="AI20" s="31"/>
      <c r="AJ20" s="76">
        <f t="shared" si="13"/>
        <v>8.4568026520533118E-3</v>
      </c>
      <c r="AK20" s="76">
        <f t="shared" si="13"/>
        <v>0.97915465106698529</v>
      </c>
      <c r="AL20" s="76">
        <f t="shared" si="13"/>
        <v>0.57501853835379413</v>
      </c>
      <c r="AM20" s="76">
        <f t="shared" si="13"/>
        <v>0.11007662519568262</v>
      </c>
      <c r="AN20" s="76">
        <f t="shared" si="13"/>
        <v>8.9643239680316386E-2</v>
      </c>
      <c r="AO20" s="76">
        <f t="shared" si="14"/>
        <v>2.0433385515366234E-2</v>
      </c>
      <c r="AP20" s="76">
        <f t="shared" si="14"/>
        <v>0.52822580645161288</v>
      </c>
      <c r="AQ20" s="76" t="s">
        <v>0</v>
      </c>
      <c r="AR20" s="77"/>
      <c r="AS20" s="76">
        <f t="shared" si="15"/>
        <v>0.12953145149734918</v>
      </c>
      <c r="AT20" s="77"/>
      <c r="AU20" s="76">
        <f t="shared" si="16"/>
        <v>7.536896403496203E-2</v>
      </c>
      <c r="AV20" s="77"/>
      <c r="AW20" s="76">
        <f t="shared" si="17"/>
        <v>0.6187132827052586</v>
      </c>
      <c r="AX20" s="76">
        <f t="shared" si="17"/>
        <v>0.46940822467402205</v>
      </c>
      <c r="AY20" s="76">
        <f t="shared" si="17"/>
        <v>0.12379997134259922</v>
      </c>
      <c r="AZ20" s="76">
        <f t="shared" si="17"/>
        <v>2.5505086688637341E-2</v>
      </c>
      <c r="BA20" s="76" t="s">
        <v>0</v>
      </c>
      <c r="BB20" s="76" t="s">
        <v>0</v>
      </c>
      <c r="BC20" s="77"/>
      <c r="BD20" s="76">
        <f t="shared" si="18"/>
        <v>4.1839805129674737E-2</v>
      </c>
      <c r="BE20" s="77"/>
      <c r="BF20" s="76">
        <f t="shared" si="19"/>
        <v>0.13454649663275542</v>
      </c>
      <c r="BG20" s="76">
        <f t="shared" si="19"/>
        <v>1.7910875483593637E-2</v>
      </c>
      <c r="BH20" s="76">
        <f t="shared" si="19"/>
        <v>8.8551368390886953E-2</v>
      </c>
      <c r="BI20" s="76">
        <f t="shared" si="19"/>
        <v>2.8084252758274825E-2</v>
      </c>
    </row>
    <row r="21" spans="1:61" ht="18" x14ac:dyDescent="0.25">
      <c r="A21" s="69">
        <f t="shared" si="20"/>
        <v>40452</v>
      </c>
      <c r="B21" s="35" t="str">
        <f t="shared" si="21"/>
        <v>2010-11</v>
      </c>
      <c r="C21" s="8" t="s">
        <v>890</v>
      </c>
      <c r="D21" s="8"/>
      <c r="E21" s="8"/>
      <c r="F21" s="8"/>
      <c r="G21" s="80">
        <f>IFERROR(IF($B$5=Eng_Code,SUMIFS(INDEX(Raw!$A$5:$AD$2998,,MATCH(Geography!G$5,Raw!$A$5:$AD$5,0)),Raw!$D$5:$D$2998,Geography!$A21),IF(ISNUMBER(MATCH($B$5,Reg_Code,0)),SUMIFS(INDEX(Raw!$A$5:$AD$2998,,MATCH(Geography!G$5,Raw!$A$5:$AD$5,0)),Raw!$B$5:$B$2998,Geography!$B$5,Raw!$D$5:$D$2998,Geography!$A21),IF(ISNUMBER(MATCH($B$5,Prov_Code,0)),SUMIFS(INDEX(Raw!$A$5:$AD$2998,,MATCH(Geography!G$5,Raw!$A$5:$AD$5,0)),Raw!$C$5:$C$2998,Geography!$B$5,Raw!$D$5:$D$2998,Geography!$A21),IF(ISNUMBER(MATCH($B$5,Area_Code,0)),SUMIFS(INDEX(Raw!$A$5:$AD$2998,,MATCH(Geography!G$5,Raw!$A$5:$AD$5,0)),Raw!$A$5:$A$2998,CONCATENATE(Geography!$B$5,Geography!$A21)),"-")))),"-")</f>
        <v>615656</v>
      </c>
      <c r="H21" s="80">
        <f>IFERROR(IF($B$5=Eng_Code,SUMIFS(INDEX(Raw!$A$5:$AD$2998,,MATCH(Geography!H$5,Raw!$A$5:$AD$5,0)),Raw!$D$5:$D$2998,Geography!$A21),IF(ISNUMBER(MATCH($B$5,Reg_Code,0)),SUMIFS(INDEX(Raw!$A$5:$AD$2998,,MATCH(Geography!H$5,Raw!$A$5:$AD$5,0)),Raw!$B$5:$B$2998,Geography!$B$5,Raw!$D$5:$D$2998,Geography!$A21),IF(ISNUMBER(MATCH($B$5,Prov_Code,0)),SUMIFS(INDEX(Raw!$A$5:$AD$2998,,MATCH(Geography!H$5,Raw!$A$5:$AD$5,0)),Raw!$C$5:$C$2998,Geography!$B$5,Raw!$D$5:$D$2998,Geography!$A21),IF(ISNUMBER(MATCH($B$5,Area_Code,0)),SUMIFS(INDEX(Raw!$A$5:$AD$2998,,MATCH(Geography!H$5,Raw!$A$5:$AD$5,0)),Raw!$A$5:$A$2998,CONCATENATE(Geography!$B$5,Geography!$A21)),"-")))),"-")</f>
        <v>14489</v>
      </c>
      <c r="I21" s="80">
        <f>IFERROR(IF($B$5=Eng_Code,SUMIFS(INDEX(Raw!$A$5:$AD$2998,,MATCH(Geography!I$5,Raw!$A$5:$AD$5,0)),Raw!$D$5:$D$2998,Geography!$A21),IF(ISNUMBER(MATCH($B$5,Reg_Code,0)),SUMIFS(INDEX(Raw!$A$5:$AD$2998,,MATCH(Geography!I$5,Raw!$A$5:$AD$5,0)),Raw!$B$5:$B$2998,Geography!$B$5,Raw!$D$5:$D$2998,Geography!$A21),IF(ISNUMBER(MATCH($B$5,Prov_Code,0)),SUMIFS(INDEX(Raw!$A$5:$AD$2998,,MATCH(Geography!I$5,Raw!$A$5:$AD$5,0)),Raw!$C$5:$C$2998,Geography!$B$5,Raw!$D$5:$D$2998,Geography!$A21),IF(ISNUMBER(MATCH($B$5,Area_Code,0)),SUMIFS(INDEX(Raw!$A$5:$AD$2998,,MATCH(Geography!I$5,Raw!$A$5:$AD$5,0)),Raw!$A$5:$A$2998,CONCATENATE(Geography!$B$5,Geography!$A21)),"-")))),"-")</f>
        <v>105</v>
      </c>
      <c r="J21" s="80">
        <f>IFERROR(IF($B$5=Eng_Code,SUMIFS(INDEX(Raw!$A$5:$AD$2998,,MATCH(Geography!J$5,Raw!$A$5:$AD$5,0)),Raw!$D$5:$D$2998,Geography!$A21),IF(ISNUMBER(MATCH($B$5,Reg_Code,0)),SUMIFS(INDEX(Raw!$A$5:$AD$2998,,MATCH(Geography!J$5,Raw!$A$5:$AD$5,0)),Raw!$B$5:$B$2998,Geography!$B$5,Raw!$D$5:$D$2998,Geography!$A21),IF(ISNUMBER(MATCH($B$5,Prov_Code,0)),SUMIFS(INDEX(Raw!$A$5:$AD$2998,,MATCH(Geography!J$5,Raw!$A$5:$AD$5,0)),Raw!$C$5:$C$2998,Geography!$B$5,Raw!$D$5:$D$2998,Geography!$A21),IF(ISNUMBER(MATCH($B$5,Area_Code,0)),SUMIFS(INDEX(Raw!$A$5:$AD$2998,,MATCH(Geography!J$5,Raw!$A$5:$AD$5,0)),Raw!$A$5:$A$2998,CONCATENATE(Geography!$B$5,Geography!$A21)),"-")))),"-")</f>
        <v>12235</v>
      </c>
      <c r="K21" s="80">
        <f>IFERROR(IF($B$5=Eng_Code,SUMIFS(INDEX(Raw!$A$5:$AD$2998,,MATCH(Geography!K$5,Raw!$A$5:$AD$5,0)),Raw!$D$5:$D$2998,Geography!$A21),IF(ISNUMBER(MATCH($B$5,Reg_Code,0)),SUMIFS(INDEX(Raw!$A$5:$AD$2998,,MATCH(Geography!K$5,Raw!$A$5:$AD$5,0)),Raw!$B$5:$B$2998,Geography!$B$5,Raw!$D$5:$D$2998,Geography!$A21),IF(ISNUMBER(MATCH($B$5,Prov_Code,0)),SUMIFS(INDEX(Raw!$A$5:$AD$2998,,MATCH(Geography!K$5,Raw!$A$5:$AD$5,0)),Raw!$C$5:$C$2998,Geography!$B$5,Raw!$D$5:$D$2998,Geography!$A21),IF(ISNUMBER(MATCH($B$5,Area_Code,0)),SUMIFS(INDEX(Raw!$A$5:$AD$2998,,MATCH(Geography!K$5,Raw!$A$5:$AD$5,0)),Raw!$A$5:$A$2998,CONCATENATE(Geography!$B$5,Geography!$A21)),"-")))),"-")</f>
        <v>11976</v>
      </c>
      <c r="L21" s="80">
        <f>IFERROR(IF($B$5=Eng_Code,SUMIFS(INDEX(Raw!$A$5:$AD$2998,,MATCH(Geography!L$5,Raw!$A$5:$AD$5,0)),Raw!$D$5:$D$2998,Geography!$A21),IF(ISNUMBER(MATCH($B$5,Reg_Code,0)),SUMIFS(INDEX(Raw!$A$5:$AD$2998,,MATCH(Geography!L$5,Raw!$A$5:$AD$5,0)),Raw!$B$5:$B$2998,Geography!$B$5,Raw!$D$5:$D$2998,Geography!$A21),IF(ISNUMBER(MATCH($B$5,Prov_Code,0)),SUMIFS(INDEX(Raw!$A$5:$AD$2998,,MATCH(Geography!L$5,Raw!$A$5:$AD$5,0)),Raw!$C$5:$C$2998,Geography!$B$5,Raw!$D$5:$D$2998,Geography!$A21),IF(ISNUMBER(MATCH($B$5,Area_Code,0)),SUMIFS(INDEX(Raw!$A$5:$AD$2998,,MATCH(Geography!L$5,Raw!$A$5:$AD$5,0)),Raw!$A$5:$A$2998,CONCATENATE(Geography!$B$5,Geography!$A21)),"-")))),"-")</f>
        <v>7967</v>
      </c>
      <c r="M21" s="80">
        <f>IFERROR(IF($B$5=Eng_Code,SUMIFS(INDEX(Raw!$A$5:$AD$2998,,MATCH(Geography!M$5,Raw!$A$5:$AD$5,0)),Raw!$D$5:$D$2998,Geography!$A21),IF(ISNUMBER(MATCH($B$5,Reg_Code,0)),SUMIFS(INDEX(Raw!$A$5:$AD$2998,,MATCH(Geography!M$5,Raw!$A$5:$AD$5,0)),Raw!$B$5:$B$2998,Geography!$B$5,Raw!$D$5:$D$2998,Geography!$A21),IF(ISNUMBER(MATCH($B$5,Prov_Code,0)),SUMIFS(INDEX(Raw!$A$5:$AD$2998,,MATCH(Geography!M$5,Raw!$A$5:$AD$5,0)),Raw!$C$5:$C$2998,Geography!$B$5,Raw!$D$5:$D$2998,Geography!$A21),IF(ISNUMBER(MATCH($B$5,Area_Code,0)),SUMIFS(INDEX(Raw!$A$5:$AD$2998,,MATCH(Geography!M$5,Raw!$A$5:$AD$5,0)),Raw!$A$5:$A$2998,CONCATENATE(Geography!$B$5,Geography!$A21)),"-")))),"-")</f>
        <v>1691</v>
      </c>
      <c r="N21" s="80">
        <f>IFERROR(IF($B$5=Eng_Code,SUMIFS(INDEX(Raw!$A$5:$AD$2998,,MATCH(Geography!N$5,Raw!$A$5:$AD$5,0)),Raw!$D$5:$D$2998,Geography!$A21),IF(ISNUMBER(MATCH($B$5,Reg_Code,0)),SUMIFS(INDEX(Raw!$A$5:$AD$2998,,MATCH(Geography!N$5,Raw!$A$5:$AD$5,0)),Raw!$B$5:$B$2998,Geography!$B$5,Raw!$D$5:$D$2998,Geography!$A21),IF(ISNUMBER(MATCH($B$5,Prov_Code,0)),SUMIFS(INDEX(Raw!$A$5:$AD$2998,,MATCH(Geography!N$5,Raw!$A$5:$AD$5,0)),Raw!$C$5:$C$2998,Geography!$B$5,Raw!$D$5:$D$2998,Geography!$A21),IF(ISNUMBER(MATCH($B$5,Area_Code,0)),SUMIFS(INDEX(Raw!$A$5:$AD$2998,,MATCH(Geography!N$5,Raw!$A$5:$AD$5,0)),Raw!$A$5:$A$2998,CONCATENATE(Geography!$B$5,Geography!$A21)),"-")))),"-")</f>
        <v>1458</v>
      </c>
      <c r="O21" s="80">
        <f>IFERROR(IF($B$5=Eng_Code,SUMIFS(INDEX(Raw!$A$5:$AD$2998,,MATCH(Geography!O$5,Raw!$A$5:$AD$5,0)),Raw!$D$5:$D$2998,Geography!$A21),IF(ISNUMBER(MATCH($B$5,Reg_Code,0)),SUMIFS(INDEX(Raw!$A$5:$AD$2998,,MATCH(Geography!O$5,Raw!$A$5:$AD$5,0)),Raw!$B$5:$B$2998,Geography!$B$5,Raw!$D$5:$D$2998,Geography!$A21),IF(ISNUMBER(MATCH($B$5,Prov_Code,0)),SUMIFS(INDEX(Raw!$A$5:$AD$2998,,MATCH(Geography!O$5,Raw!$A$5:$AD$5,0)),Raw!$C$5:$C$2998,Geography!$B$5,Raw!$D$5:$D$2998,Geography!$A21),IF(ISNUMBER(MATCH($B$5,Area_Code,0)),SUMIFS(INDEX(Raw!$A$5:$AD$2998,,MATCH(Geography!O$5,Raw!$A$5:$AD$5,0)),Raw!$A$5:$A$2998,CONCATENATE(Geography!$B$5,Geography!$A21)),"-")))),"-")</f>
        <v>233</v>
      </c>
      <c r="P21" s="80">
        <f>IFERROR(IF($B$5=Eng_Code,SUMIFS(INDEX(Raw!$A$5:$AD$2998,,MATCH(Geography!P$5,Raw!$A$5:$AD$5,0)),Raw!$D$5:$D$2998,Geography!$A21),IF(ISNUMBER(MATCH($B$5,Reg_Code,0)),SUMIFS(INDEX(Raw!$A$5:$AD$2998,,MATCH(Geography!P$5,Raw!$A$5:$AD$5,0)),Raw!$B$5:$B$2998,Geography!$B$5,Raw!$D$5:$D$2998,Geography!$A21),IF(ISNUMBER(MATCH($B$5,Prov_Code,0)),SUMIFS(INDEX(Raw!$A$5:$AD$2998,,MATCH(Geography!P$5,Raw!$A$5:$AD$5,0)),Raw!$C$5:$C$2998,Geography!$B$5,Raw!$D$5:$D$2998,Geography!$A21),IF(ISNUMBER(MATCH($B$5,Area_Code,0)),SUMIFS(INDEX(Raw!$A$5:$AD$2998,,MATCH(Geography!P$5,Raw!$A$5:$AD$5,0)),Raw!$A$5:$A$2998,CONCATENATE(Geography!$B$5,Geography!$A21)),"-")))),"-")</f>
        <v>102</v>
      </c>
      <c r="Q21" s="80">
        <f>IFERROR(IF($B$5=Eng_Code,SUMIFS(INDEX(Raw!$A$5:$AD$2998,,MATCH(Geography!Q$5,Raw!$A$5:$AD$5,0)),Raw!$D$5:$D$2998,Geography!$A21),IF(ISNUMBER(MATCH($B$5,Reg_Code,0)),SUMIFS(INDEX(Raw!$A$5:$AD$2998,,MATCH(Geography!Q$5,Raw!$A$5:$AD$5,0)),Raw!$B$5:$B$2998,Geography!$B$5,Raw!$D$5:$D$2998,Geography!$A21),IF(ISNUMBER(MATCH($B$5,Prov_Code,0)),SUMIFS(INDEX(Raw!$A$5:$AD$2998,,MATCH(Geography!Q$5,Raw!$A$5:$AD$5,0)),Raw!$C$5:$C$2998,Geography!$B$5,Raw!$D$5:$D$2998,Geography!$A21),IF(ISNUMBER(MATCH($B$5,Area_Code,0)),SUMIFS(INDEX(Raw!$A$5:$AD$2998,,MATCH(Geography!Q$5,Raw!$A$5:$AD$5,0)),Raw!$A$5:$A$2998,CONCATENATE(Geography!$B$5,Geography!$A21)),"-")))),"-")</f>
        <v>0</v>
      </c>
      <c r="R21" s="80"/>
      <c r="S21" s="80">
        <f>IFERROR(IF($B$5=Eng_Code,SUMIFS(INDEX(Raw!$A$5:$AD$2998,,MATCH(Geography!S$5,Raw!$A$5:$AD$5,0)),Raw!$D$5:$D$2998,Geography!$A21),IF(ISNUMBER(MATCH($B$5,Reg_Code,0)),SUMIFS(INDEX(Raw!$A$5:$AD$2998,,MATCH(Geography!S$5,Raw!$A$5:$AD$5,0)),Raw!$B$5:$B$2998,Geography!$B$5,Raw!$D$5:$D$2998,Geography!$A21),IF(ISNUMBER(MATCH($B$5,Prov_Code,0)),SUMIFS(INDEX(Raw!$A$5:$AD$2998,,MATCH(Geography!S$5,Raw!$A$5:$AD$5,0)),Raw!$C$5:$C$2998,Geography!$B$5,Raw!$D$5:$D$2998,Geography!$A21),IF(ISNUMBER(MATCH($B$5,Area_Code,0)),SUMIFS(INDEX(Raw!$A$5:$AD$2998,,MATCH(Geography!S$5,Raw!$A$5:$AD$5,0)),Raw!$A$5:$A$2998,CONCATENATE(Geography!$B$5,Geography!$A21)),"-")))),"-")</f>
        <v>1011</v>
      </c>
      <c r="T21" s="80">
        <f>IFERROR(IF($B$5=Eng_Code,SUMIFS(INDEX(Raw!$A$5:$AD$2998,,MATCH(Geography!T$5,Raw!$A$5:$AD$5,0)),Raw!$D$5:$D$2998,Geography!$A21),IF(ISNUMBER(MATCH($B$5,Reg_Code,0)),SUMIFS(INDEX(Raw!$A$5:$AD$2998,,MATCH(Geography!T$5,Raw!$A$5:$AD$5,0)),Raw!$B$5:$B$2998,Geography!$B$5,Raw!$D$5:$D$2998,Geography!$A21),IF(ISNUMBER(MATCH($B$5,Prov_Code,0)),SUMIFS(INDEX(Raw!$A$5:$AD$2998,,MATCH(Geography!T$5,Raw!$A$5:$AD$5,0)),Raw!$C$5:$C$2998,Geography!$B$5,Raw!$D$5:$D$2998,Geography!$A21),IF(ISNUMBER(MATCH($B$5,Area_Code,0)),SUMIFS(INDEX(Raw!$A$5:$AD$2998,,MATCH(Geography!T$5,Raw!$A$5:$AD$5,0)),Raw!$A$5:$A$2998,CONCATENATE(Geography!$B$5,Geography!$A21)),"-")))),"-")</f>
        <v>590</v>
      </c>
      <c r="U21" s="80"/>
      <c r="V21" s="80">
        <f>IFERROR(IF($B$5=Eng_Code,SUMIFS(INDEX(Raw!$A$5:$AD$2998,,MATCH(Geography!V$5,Raw!$A$5:$AD$5,0)),Raw!$D$5:$D$2998,Geography!$A21),IF(ISNUMBER(MATCH($B$5,Reg_Code,0)),SUMIFS(INDEX(Raw!$A$5:$AD$2998,,MATCH(Geography!V$5,Raw!$A$5:$AD$5,0)),Raw!$B$5:$B$2998,Geography!$B$5,Raw!$D$5:$D$2998,Geography!$A21),IF(ISNUMBER(MATCH($B$5,Prov_Code,0)),SUMIFS(INDEX(Raw!$A$5:$AD$2998,,MATCH(Geography!V$5,Raw!$A$5:$AD$5,0)),Raw!$C$5:$C$2998,Geography!$B$5,Raw!$D$5:$D$2998,Geography!$A21),IF(ISNUMBER(MATCH($B$5,Area_Code,0)),SUMIFS(INDEX(Raw!$A$5:$AD$2998,,MATCH(Geography!V$5,Raw!$A$5:$AD$5,0)),Raw!$A$5:$A$2998,CONCATENATE(Geography!$B$5,Geography!$A21)),"-")))),"-")</f>
        <v>5071</v>
      </c>
      <c r="W21" s="80">
        <f>IFERROR(IF($B$5=Eng_Code,SUMIFS(INDEX(Raw!$A$5:$AD$2998,,MATCH(Geography!W$5,Raw!$A$5:$AD$5,0)),Raw!$D$5:$D$2998,Geography!$A21),IF(ISNUMBER(MATCH($B$5,Reg_Code,0)),SUMIFS(INDEX(Raw!$A$5:$AD$2998,,MATCH(Geography!W$5,Raw!$A$5:$AD$5,0)),Raw!$B$5:$B$2998,Geography!$B$5,Raw!$D$5:$D$2998,Geography!$A21),IF(ISNUMBER(MATCH($B$5,Prov_Code,0)),SUMIFS(INDEX(Raw!$A$5:$AD$2998,,MATCH(Geography!W$5,Raw!$A$5:$AD$5,0)),Raw!$C$5:$C$2998,Geography!$B$5,Raw!$D$5:$D$2998,Geography!$A21),IF(ISNUMBER(MATCH($B$5,Area_Code,0)),SUMIFS(INDEX(Raw!$A$5:$AD$2998,,MATCH(Geography!W$5,Raw!$A$5:$AD$5,0)),Raw!$A$5:$A$2998,CONCATENATE(Geography!$B$5,Geography!$A21)),"-")))),"-")</f>
        <v>3965</v>
      </c>
      <c r="X21" s="80">
        <f>IFERROR(IF($B$5=Eng_Code,SUMIFS(INDEX(Raw!$A$5:$AD$2998,,MATCH(Geography!X$5,Raw!$A$5:$AD$5,0)),Raw!$D$5:$D$2998,Geography!$A21),IF(ISNUMBER(MATCH($B$5,Reg_Code,0)),SUMIFS(INDEX(Raw!$A$5:$AD$2998,,MATCH(Geography!X$5,Raw!$A$5:$AD$5,0)),Raw!$B$5:$B$2998,Geography!$B$5,Raw!$D$5:$D$2998,Geography!$A21),IF(ISNUMBER(MATCH($B$5,Prov_Code,0)),SUMIFS(INDEX(Raw!$A$5:$AD$2998,,MATCH(Geography!X$5,Raw!$A$5:$AD$5,0)),Raw!$C$5:$C$2998,Geography!$B$5,Raw!$D$5:$D$2998,Geography!$A21),IF(ISNUMBER(MATCH($B$5,Area_Code,0)),SUMIFS(INDEX(Raw!$A$5:$AD$2998,,MATCH(Geography!X$5,Raw!$A$5:$AD$5,0)),Raw!$A$5:$A$2998,CONCATENATE(Geography!$B$5,Geography!$A21)),"-")))),"-")</f>
        <v>933</v>
      </c>
      <c r="Y21" s="80">
        <f>IFERROR(IF($B$5=Eng_Code,SUMIFS(INDEX(Raw!$A$5:$AD$2998,,MATCH(Geography!Y$5,Raw!$A$5:$AD$5,0)),Raw!$D$5:$D$2998,Geography!$A21),IF(ISNUMBER(MATCH($B$5,Reg_Code,0)),SUMIFS(INDEX(Raw!$A$5:$AD$2998,,MATCH(Geography!Y$5,Raw!$A$5:$AD$5,0)),Raw!$B$5:$B$2998,Geography!$B$5,Raw!$D$5:$D$2998,Geography!$A21),IF(ISNUMBER(MATCH($B$5,Prov_Code,0)),SUMIFS(INDEX(Raw!$A$5:$AD$2998,,MATCH(Geography!Y$5,Raw!$A$5:$AD$5,0)),Raw!$C$5:$C$2998,Geography!$B$5,Raw!$D$5:$D$2998,Geography!$A21),IF(ISNUMBER(MATCH($B$5,Area_Code,0)),SUMIFS(INDEX(Raw!$A$5:$AD$2998,,MATCH(Geography!Y$5,Raw!$A$5:$AD$5,0)),Raw!$A$5:$A$2998,CONCATENATE(Geography!$B$5,Geography!$A21)),"-")))),"-")</f>
        <v>173</v>
      </c>
      <c r="Z21" s="80">
        <f>IFERROR(IF($B$5=Eng_Code,SUMIFS(INDEX(Raw!$A$5:$AD$2998,,MATCH(Geography!Z$5,Raw!$A$5:$AD$5,0)),Raw!$D$5:$D$2998,Geography!$A21),IF(ISNUMBER(MATCH($B$5,Reg_Code,0)),SUMIFS(INDEX(Raw!$A$5:$AD$2998,,MATCH(Geography!Z$5,Raw!$A$5:$AD$5,0)),Raw!$B$5:$B$2998,Geography!$B$5,Raw!$D$5:$D$2998,Geography!$A21),IF(ISNUMBER(MATCH($B$5,Prov_Code,0)),SUMIFS(INDEX(Raw!$A$5:$AD$2998,,MATCH(Geography!Z$5,Raw!$A$5:$AD$5,0)),Raw!$C$5:$C$2998,Geography!$B$5,Raw!$D$5:$D$2998,Geography!$A21),IF(ISNUMBER(MATCH($B$5,Area_Code,0)),SUMIFS(INDEX(Raw!$A$5:$AD$2998,,MATCH(Geography!Z$5,Raw!$A$5:$AD$5,0)),Raw!$A$5:$A$2998,CONCATENATE(Geography!$B$5,Geography!$A21)),"-")))),"-")</f>
        <v>0</v>
      </c>
      <c r="AA21" s="80">
        <f>IFERROR(IF($B$5=Eng_Code,SUMIFS(INDEX(Raw!$A$5:$AD$2998,,MATCH(Geography!AA$5,Raw!$A$5:$AD$5,0)),Raw!$D$5:$D$2998,Geography!$A21),IF(ISNUMBER(MATCH($B$5,Reg_Code,0)),SUMIFS(INDEX(Raw!$A$5:$AD$2998,,MATCH(Geography!AA$5,Raw!$A$5:$AD$5,0)),Raw!$B$5:$B$2998,Geography!$B$5,Raw!$D$5:$D$2998,Geography!$A21),IF(ISNUMBER(MATCH($B$5,Prov_Code,0)),SUMIFS(INDEX(Raw!$A$5:$AD$2998,,MATCH(Geography!AA$5,Raw!$A$5:$AD$5,0)),Raw!$C$5:$C$2998,Geography!$B$5,Raw!$D$5:$D$2998,Geography!$A21),IF(ISNUMBER(MATCH($B$5,Area_Code,0)),SUMIFS(INDEX(Raw!$A$5:$AD$2998,,MATCH(Geography!AA$5,Raw!$A$5:$AD$5,0)),Raw!$A$5:$A$2998,CONCATENATE(Geography!$B$5,Geography!$A21)),"-")))),"-")</f>
        <v>0</v>
      </c>
      <c r="AB21" s="80"/>
      <c r="AC21" s="80">
        <f>IFERROR(IF($B$5=Eng_Code,SUMIFS(INDEX(Raw!$A$5:$AD$2998,,MATCH(Geography!AC$5,Raw!$A$5:$AD$5,0)),Raw!$D$5:$D$2998,Geography!$A21),IF(ISNUMBER(MATCH($B$5,Reg_Code,0)),SUMIFS(INDEX(Raw!$A$5:$AD$2998,,MATCH(Geography!AC$5,Raw!$A$5:$AD$5,0)),Raw!$B$5:$B$2998,Geography!$B$5,Raw!$D$5:$D$2998,Geography!$A21),IF(ISNUMBER(MATCH($B$5,Prov_Code,0)),SUMIFS(INDEX(Raw!$A$5:$AD$2998,,MATCH(Geography!AC$5,Raw!$A$5:$AD$5,0)),Raw!$C$5:$C$2998,Geography!$B$5,Raw!$D$5:$D$2998,Geography!$A21),IF(ISNUMBER(MATCH($B$5,Area_Code,0)),SUMIFS(INDEX(Raw!$A$5:$AD$2998,,MATCH(Geography!AC$5,Raw!$A$5:$AD$5,0)),Raw!$A$5:$A$2998,CONCATENATE(Geography!$B$5,Geography!$A21)),"-")))),"-")</f>
        <v>313</v>
      </c>
      <c r="AD21" s="80"/>
      <c r="AE21" s="80">
        <f>IFERROR(IF($B$5=Eng_Code,SUMIFS(INDEX(Raw!$A$5:$AD$2998,,MATCH(Geography!AE$5,Raw!$A$5:$AD$5,0)),Raw!$D$5:$D$2998,Geography!$A21),IF(ISNUMBER(MATCH($B$5,Reg_Code,0)),SUMIFS(INDEX(Raw!$A$5:$AD$2998,,MATCH(Geography!AE$5,Raw!$A$5:$AD$5,0)),Raw!$B$5:$B$2998,Geography!$B$5,Raw!$D$5:$D$2998,Geography!$A21),IF(ISNUMBER(MATCH($B$5,Prov_Code,0)),SUMIFS(INDEX(Raw!$A$5:$AD$2998,,MATCH(Geography!AE$5,Raw!$A$5:$AD$5,0)),Raw!$C$5:$C$2998,Geography!$B$5,Raw!$D$5:$D$2998,Geography!$A21),IF(ISNUMBER(MATCH($B$5,Area_Code,0)),SUMIFS(INDEX(Raw!$A$5:$AD$2998,,MATCH(Geography!AE$5,Raw!$A$5:$AD$5,0)),Raw!$A$5:$A$2998,CONCATENATE(Geography!$B$5,Geography!$A21)),"-")))),"-")</f>
        <v>982</v>
      </c>
      <c r="AF21" s="80">
        <f>IFERROR(IF($B$5=Eng_Code,SUMIFS(INDEX(Raw!$A$5:$AD$2998,,MATCH(Geography!AF$5,Raw!$A$5:$AD$5,0)),Raw!$D$5:$D$2998,Geography!$A21),IF(ISNUMBER(MATCH($B$5,Reg_Code,0)),SUMIFS(INDEX(Raw!$A$5:$AD$2998,,MATCH(Geography!AF$5,Raw!$A$5:$AD$5,0)),Raw!$B$5:$B$2998,Geography!$B$5,Raw!$D$5:$D$2998,Geography!$A21),IF(ISNUMBER(MATCH($B$5,Prov_Code,0)),SUMIFS(INDEX(Raw!$A$5:$AD$2998,,MATCH(Geography!AF$5,Raw!$A$5:$AD$5,0)),Raw!$C$5:$C$2998,Geography!$B$5,Raw!$D$5:$D$2998,Geography!$A21),IF(ISNUMBER(MATCH($B$5,Area_Code,0)),SUMIFS(INDEX(Raw!$A$5:$AD$2998,,MATCH(Geography!AF$5,Raw!$A$5:$AD$5,0)),Raw!$A$5:$A$2998,CONCATENATE(Geography!$B$5,Geography!$A21)),"-")))),"-")</f>
        <v>124</v>
      </c>
      <c r="AG21" s="80">
        <f>IFERROR(IF($B$5=Eng_Code,SUMIFS(INDEX(Raw!$A$5:$AD$2998,,MATCH(Geography!AG$5,Raw!$A$5:$AD$5,0)),Raw!$D$5:$D$2998,Geography!$A21),IF(ISNUMBER(MATCH($B$5,Reg_Code,0)),SUMIFS(INDEX(Raw!$A$5:$AD$2998,,MATCH(Geography!AG$5,Raw!$A$5:$AD$5,0)),Raw!$B$5:$B$2998,Geography!$B$5,Raw!$D$5:$D$2998,Geography!$A21),IF(ISNUMBER(MATCH($B$5,Prov_Code,0)),SUMIFS(INDEX(Raw!$A$5:$AD$2998,,MATCH(Geography!AG$5,Raw!$A$5:$AD$5,0)),Raw!$C$5:$C$2998,Geography!$B$5,Raw!$D$5:$D$2998,Geography!$A21),IF(ISNUMBER(MATCH($B$5,Area_Code,0)),SUMIFS(INDEX(Raw!$A$5:$AD$2998,,MATCH(Geography!AG$5,Raw!$A$5:$AD$5,0)),Raw!$A$5:$A$2998,CONCATENATE(Geography!$B$5,Geography!$A21)),"-")))),"-")</f>
        <v>663</v>
      </c>
      <c r="AH21" s="80">
        <f>IFERROR(IF($B$5=Eng_Code,SUMIFS(INDEX(Raw!$A$5:$AD$2998,,MATCH(Geography!AH$5,Raw!$A$5:$AD$5,0)),Raw!$D$5:$D$2998,Geography!$A21),IF(ISNUMBER(MATCH($B$5,Reg_Code,0)),SUMIFS(INDEX(Raw!$A$5:$AD$2998,,MATCH(Geography!AH$5,Raw!$A$5:$AD$5,0)),Raw!$B$5:$B$2998,Geography!$B$5,Raw!$D$5:$D$2998,Geography!$A21),IF(ISNUMBER(MATCH($B$5,Prov_Code,0)),SUMIFS(INDEX(Raw!$A$5:$AD$2998,,MATCH(Geography!AH$5,Raw!$A$5:$AD$5,0)),Raw!$C$5:$C$2998,Geography!$B$5,Raw!$D$5:$D$2998,Geography!$A21),IF(ISNUMBER(MATCH($B$5,Area_Code,0)),SUMIFS(INDEX(Raw!$A$5:$AD$2998,,MATCH(Geography!AH$5,Raw!$A$5:$AD$5,0)),Raw!$A$5:$A$2998,CONCATENATE(Geography!$B$5,Geography!$A21)),"-")))),"-")</f>
        <v>195</v>
      </c>
      <c r="AI21" s="31"/>
      <c r="AJ21" s="76">
        <f t="shared" si="13"/>
        <v>7.2468769411277523E-3</v>
      </c>
      <c r="AK21" s="76">
        <f t="shared" si="13"/>
        <v>0.97883122190437266</v>
      </c>
      <c r="AL21" s="76">
        <f t="shared" si="13"/>
        <v>0.6511646914589293</v>
      </c>
      <c r="AM21" s="76">
        <f t="shared" si="13"/>
        <v>0.13821005312627707</v>
      </c>
      <c r="AN21" s="76">
        <f t="shared" si="13"/>
        <v>0.1191663261136085</v>
      </c>
      <c r="AO21" s="76">
        <f t="shared" si="14"/>
        <v>1.9043727012668574E-2</v>
      </c>
      <c r="AP21" s="76">
        <f t="shared" si="14"/>
        <v>0.43776824034334766</v>
      </c>
      <c r="AQ21" s="76" t="s">
        <v>0</v>
      </c>
      <c r="AR21" s="77"/>
      <c r="AS21" s="76">
        <f t="shared" si="15"/>
        <v>0.1268984561315426</v>
      </c>
      <c r="AT21" s="77"/>
      <c r="AU21" s="76">
        <f t="shared" si="16"/>
        <v>7.4055478850257317E-2</v>
      </c>
      <c r="AV21" s="77"/>
      <c r="AW21" s="76">
        <f t="shared" si="17"/>
        <v>0.63650056482992345</v>
      </c>
      <c r="AX21" s="76">
        <f t="shared" si="17"/>
        <v>0.49767792142588174</v>
      </c>
      <c r="AY21" s="76">
        <f t="shared" si="17"/>
        <v>0.11710807079201707</v>
      </c>
      <c r="AZ21" s="76">
        <f t="shared" si="17"/>
        <v>2.1714572612024603E-2</v>
      </c>
      <c r="BA21" s="76" t="s">
        <v>0</v>
      </c>
      <c r="BB21" s="76" t="s">
        <v>0</v>
      </c>
      <c r="BC21" s="77"/>
      <c r="BD21" s="76">
        <f t="shared" si="18"/>
        <v>3.928705911886532E-2</v>
      </c>
      <c r="BE21" s="77"/>
      <c r="BF21" s="76">
        <f t="shared" si="19"/>
        <v>0.12325844106941132</v>
      </c>
      <c r="BG21" s="76">
        <f t="shared" si="19"/>
        <v>1.556420233463035E-2</v>
      </c>
      <c r="BH21" s="76">
        <f t="shared" si="19"/>
        <v>8.3218275385967114E-2</v>
      </c>
      <c r="BI21" s="76">
        <f t="shared" si="19"/>
        <v>2.4475963348813856E-2</v>
      </c>
    </row>
    <row r="22" spans="1:61" x14ac:dyDescent="0.2">
      <c r="A22" s="3">
        <f t="shared" si="20"/>
        <v>40483</v>
      </c>
      <c r="B22" s="35" t="str">
        <f t="shared" si="21"/>
        <v>2010-11</v>
      </c>
      <c r="C22" s="8" t="s">
        <v>891</v>
      </c>
      <c r="D22" s="8"/>
      <c r="E22" s="8"/>
      <c r="F22" s="8"/>
      <c r="G22" s="80">
        <f>IFERROR(IF($B$5=Eng_Code,SUMIFS(INDEX(Raw!$A$5:$AD$2998,,MATCH(Geography!G$5,Raw!$A$5:$AD$5,0)),Raw!$D$5:$D$2998,Geography!$A22),IF(ISNUMBER(MATCH($B$5,Reg_Code,0)),SUMIFS(INDEX(Raw!$A$5:$AD$2998,,MATCH(Geography!G$5,Raw!$A$5:$AD$5,0)),Raw!$B$5:$B$2998,Geography!$B$5,Raw!$D$5:$D$2998,Geography!$A22),IF(ISNUMBER(MATCH($B$5,Prov_Code,0)),SUMIFS(INDEX(Raw!$A$5:$AD$2998,,MATCH(Geography!G$5,Raw!$A$5:$AD$5,0)),Raw!$C$5:$C$2998,Geography!$B$5,Raw!$D$5:$D$2998,Geography!$A22),IF(ISNUMBER(MATCH($B$5,Area_Code,0)),SUMIFS(INDEX(Raw!$A$5:$AD$2998,,MATCH(Geography!G$5,Raw!$A$5:$AD$5,0)),Raw!$A$5:$A$2998,CONCATENATE(Geography!$B$5,Geography!$A22)),"-")))),"-")</f>
        <v>615656</v>
      </c>
      <c r="H22" s="80">
        <f>IFERROR(IF($B$5=Eng_Code,SUMIFS(INDEX(Raw!$A$5:$AD$2998,,MATCH(Geography!H$5,Raw!$A$5:$AD$5,0)),Raw!$D$5:$D$2998,Geography!$A22),IF(ISNUMBER(MATCH($B$5,Reg_Code,0)),SUMIFS(INDEX(Raw!$A$5:$AD$2998,,MATCH(Geography!H$5,Raw!$A$5:$AD$5,0)),Raw!$B$5:$B$2998,Geography!$B$5,Raw!$D$5:$D$2998,Geography!$A22),IF(ISNUMBER(MATCH($B$5,Prov_Code,0)),SUMIFS(INDEX(Raw!$A$5:$AD$2998,,MATCH(Geography!H$5,Raw!$A$5:$AD$5,0)),Raw!$C$5:$C$2998,Geography!$B$5,Raw!$D$5:$D$2998,Geography!$A22),IF(ISNUMBER(MATCH($B$5,Area_Code,0)),SUMIFS(INDEX(Raw!$A$5:$AD$2998,,MATCH(Geography!H$5,Raw!$A$5:$AD$5,0)),Raw!$A$5:$A$2998,CONCATENATE(Geography!$B$5,Geography!$A22)),"-")))),"-")</f>
        <v>14148</v>
      </c>
      <c r="I22" s="80">
        <f>IFERROR(IF($B$5=Eng_Code,SUMIFS(INDEX(Raw!$A$5:$AD$2998,,MATCH(Geography!I$5,Raw!$A$5:$AD$5,0)),Raw!$D$5:$D$2998,Geography!$A22),IF(ISNUMBER(MATCH($B$5,Reg_Code,0)),SUMIFS(INDEX(Raw!$A$5:$AD$2998,,MATCH(Geography!I$5,Raw!$A$5:$AD$5,0)),Raw!$B$5:$B$2998,Geography!$B$5,Raw!$D$5:$D$2998,Geography!$A22),IF(ISNUMBER(MATCH($B$5,Prov_Code,0)),SUMIFS(INDEX(Raw!$A$5:$AD$2998,,MATCH(Geography!I$5,Raw!$A$5:$AD$5,0)),Raw!$C$5:$C$2998,Geography!$B$5,Raw!$D$5:$D$2998,Geography!$A22),IF(ISNUMBER(MATCH($B$5,Area_Code,0)),SUMIFS(INDEX(Raw!$A$5:$AD$2998,,MATCH(Geography!I$5,Raw!$A$5:$AD$5,0)),Raw!$A$5:$A$2998,CONCATENATE(Geography!$B$5,Geography!$A22)),"-")))),"-")</f>
        <v>124</v>
      </c>
      <c r="J22" s="80">
        <f>IFERROR(IF($B$5=Eng_Code,SUMIFS(INDEX(Raw!$A$5:$AD$2998,,MATCH(Geography!J$5,Raw!$A$5:$AD$5,0)),Raw!$D$5:$D$2998,Geography!$A22),IF(ISNUMBER(MATCH($B$5,Reg_Code,0)),SUMIFS(INDEX(Raw!$A$5:$AD$2998,,MATCH(Geography!J$5,Raw!$A$5:$AD$5,0)),Raw!$B$5:$B$2998,Geography!$B$5,Raw!$D$5:$D$2998,Geography!$A22),IF(ISNUMBER(MATCH($B$5,Prov_Code,0)),SUMIFS(INDEX(Raw!$A$5:$AD$2998,,MATCH(Geography!J$5,Raw!$A$5:$AD$5,0)),Raw!$C$5:$C$2998,Geography!$B$5,Raw!$D$5:$D$2998,Geography!$A22),IF(ISNUMBER(MATCH($B$5,Area_Code,0)),SUMIFS(INDEX(Raw!$A$5:$AD$2998,,MATCH(Geography!J$5,Raw!$A$5:$AD$5,0)),Raw!$A$5:$A$2998,CONCATENATE(Geography!$B$5,Geography!$A22)),"-")))),"-")</f>
        <v>11519</v>
      </c>
      <c r="K22" s="80">
        <f>IFERROR(IF($B$5=Eng_Code,SUMIFS(INDEX(Raw!$A$5:$AD$2998,,MATCH(Geography!K$5,Raw!$A$5:$AD$5,0)),Raw!$D$5:$D$2998,Geography!$A22),IF(ISNUMBER(MATCH($B$5,Reg_Code,0)),SUMIFS(INDEX(Raw!$A$5:$AD$2998,,MATCH(Geography!K$5,Raw!$A$5:$AD$5,0)),Raw!$B$5:$B$2998,Geography!$B$5,Raw!$D$5:$D$2998,Geography!$A22),IF(ISNUMBER(MATCH($B$5,Prov_Code,0)),SUMIFS(INDEX(Raw!$A$5:$AD$2998,,MATCH(Geography!K$5,Raw!$A$5:$AD$5,0)),Raw!$C$5:$C$2998,Geography!$B$5,Raw!$D$5:$D$2998,Geography!$A22),IF(ISNUMBER(MATCH($B$5,Area_Code,0)),SUMIFS(INDEX(Raw!$A$5:$AD$2998,,MATCH(Geography!K$5,Raw!$A$5:$AD$5,0)),Raw!$A$5:$A$2998,CONCATENATE(Geography!$B$5,Geography!$A22)),"-")))),"-")</f>
        <v>11225</v>
      </c>
      <c r="L22" s="80">
        <f>IFERROR(IF($B$5=Eng_Code,SUMIFS(INDEX(Raw!$A$5:$AD$2998,,MATCH(Geography!L$5,Raw!$A$5:$AD$5,0)),Raw!$D$5:$D$2998,Geography!$A22),IF(ISNUMBER(MATCH($B$5,Reg_Code,0)),SUMIFS(INDEX(Raw!$A$5:$AD$2998,,MATCH(Geography!L$5,Raw!$A$5:$AD$5,0)),Raw!$B$5:$B$2998,Geography!$B$5,Raw!$D$5:$D$2998,Geography!$A22),IF(ISNUMBER(MATCH($B$5,Prov_Code,0)),SUMIFS(INDEX(Raw!$A$5:$AD$2998,,MATCH(Geography!L$5,Raw!$A$5:$AD$5,0)),Raw!$C$5:$C$2998,Geography!$B$5,Raw!$D$5:$D$2998,Geography!$A22),IF(ISNUMBER(MATCH($B$5,Area_Code,0)),SUMIFS(INDEX(Raw!$A$5:$AD$2998,,MATCH(Geography!L$5,Raw!$A$5:$AD$5,0)),Raw!$A$5:$A$2998,CONCATENATE(Geography!$B$5,Geography!$A22)),"-")))),"-")</f>
        <v>7729</v>
      </c>
      <c r="M22" s="80">
        <f>IFERROR(IF($B$5=Eng_Code,SUMIFS(INDEX(Raw!$A$5:$AD$2998,,MATCH(Geography!M$5,Raw!$A$5:$AD$5,0)),Raw!$D$5:$D$2998,Geography!$A22),IF(ISNUMBER(MATCH($B$5,Reg_Code,0)),SUMIFS(INDEX(Raw!$A$5:$AD$2998,,MATCH(Geography!M$5,Raw!$A$5:$AD$5,0)),Raw!$B$5:$B$2998,Geography!$B$5,Raw!$D$5:$D$2998,Geography!$A22),IF(ISNUMBER(MATCH($B$5,Prov_Code,0)),SUMIFS(INDEX(Raw!$A$5:$AD$2998,,MATCH(Geography!M$5,Raw!$A$5:$AD$5,0)),Raw!$C$5:$C$2998,Geography!$B$5,Raw!$D$5:$D$2998,Geography!$A22),IF(ISNUMBER(MATCH($B$5,Area_Code,0)),SUMIFS(INDEX(Raw!$A$5:$AD$2998,,MATCH(Geography!M$5,Raw!$A$5:$AD$5,0)),Raw!$A$5:$A$2998,CONCATENATE(Geography!$B$5,Geography!$A22)),"-")))),"-")</f>
        <v>1816</v>
      </c>
      <c r="N22" s="80">
        <f>IFERROR(IF($B$5=Eng_Code,SUMIFS(INDEX(Raw!$A$5:$AD$2998,,MATCH(Geography!N$5,Raw!$A$5:$AD$5,0)),Raw!$D$5:$D$2998,Geography!$A22),IF(ISNUMBER(MATCH($B$5,Reg_Code,0)),SUMIFS(INDEX(Raw!$A$5:$AD$2998,,MATCH(Geography!N$5,Raw!$A$5:$AD$5,0)),Raw!$B$5:$B$2998,Geography!$B$5,Raw!$D$5:$D$2998,Geography!$A22),IF(ISNUMBER(MATCH($B$5,Prov_Code,0)),SUMIFS(INDEX(Raw!$A$5:$AD$2998,,MATCH(Geography!N$5,Raw!$A$5:$AD$5,0)),Raw!$C$5:$C$2998,Geography!$B$5,Raw!$D$5:$D$2998,Geography!$A22),IF(ISNUMBER(MATCH($B$5,Area_Code,0)),SUMIFS(INDEX(Raw!$A$5:$AD$2998,,MATCH(Geography!N$5,Raw!$A$5:$AD$5,0)),Raw!$A$5:$A$2998,CONCATENATE(Geography!$B$5,Geography!$A22)),"-")))),"-")</f>
        <v>1605</v>
      </c>
      <c r="O22" s="80">
        <f>IFERROR(IF($B$5=Eng_Code,SUMIFS(INDEX(Raw!$A$5:$AD$2998,,MATCH(Geography!O$5,Raw!$A$5:$AD$5,0)),Raw!$D$5:$D$2998,Geography!$A22),IF(ISNUMBER(MATCH($B$5,Reg_Code,0)),SUMIFS(INDEX(Raw!$A$5:$AD$2998,,MATCH(Geography!O$5,Raw!$A$5:$AD$5,0)),Raw!$B$5:$B$2998,Geography!$B$5,Raw!$D$5:$D$2998,Geography!$A22),IF(ISNUMBER(MATCH($B$5,Prov_Code,0)),SUMIFS(INDEX(Raw!$A$5:$AD$2998,,MATCH(Geography!O$5,Raw!$A$5:$AD$5,0)),Raw!$C$5:$C$2998,Geography!$B$5,Raw!$D$5:$D$2998,Geography!$A22),IF(ISNUMBER(MATCH($B$5,Area_Code,0)),SUMIFS(INDEX(Raw!$A$5:$AD$2998,,MATCH(Geography!O$5,Raw!$A$5:$AD$5,0)),Raw!$A$5:$A$2998,CONCATENATE(Geography!$B$5,Geography!$A22)),"-")))),"-")</f>
        <v>211</v>
      </c>
      <c r="P22" s="80">
        <f>IFERROR(IF($B$5=Eng_Code,SUMIFS(INDEX(Raw!$A$5:$AD$2998,,MATCH(Geography!P$5,Raw!$A$5:$AD$5,0)),Raw!$D$5:$D$2998,Geography!$A22),IF(ISNUMBER(MATCH($B$5,Reg_Code,0)),SUMIFS(INDEX(Raw!$A$5:$AD$2998,,MATCH(Geography!P$5,Raw!$A$5:$AD$5,0)),Raw!$B$5:$B$2998,Geography!$B$5,Raw!$D$5:$D$2998,Geography!$A22),IF(ISNUMBER(MATCH($B$5,Prov_Code,0)),SUMIFS(INDEX(Raw!$A$5:$AD$2998,,MATCH(Geography!P$5,Raw!$A$5:$AD$5,0)),Raw!$C$5:$C$2998,Geography!$B$5,Raw!$D$5:$D$2998,Geography!$A22),IF(ISNUMBER(MATCH($B$5,Area_Code,0)),SUMIFS(INDEX(Raw!$A$5:$AD$2998,,MATCH(Geography!P$5,Raw!$A$5:$AD$5,0)),Raw!$A$5:$A$2998,CONCATENATE(Geography!$B$5,Geography!$A22)),"-")))),"-")</f>
        <v>93</v>
      </c>
      <c r="Q22" s="80">
        <f>IFERROR(IF($B$5=Eng_Code,SUMIFS(INDEX(Raw!$A$5:$AD$2998,,MATCH(Geography!Q$5,Raw!$A$5:$AD$5,0)),Raw!$D$5:$D$2998,Geography!$A22),IF(ISNUMBER(MATCH($B$5,Reg_Code,0)),SUMIFS(INDEX(Raw!$A$5:$AD$2998,,MATCH(Geography!Q$5,Raw!$A$5:$AD$5,0)),Raw!$B$5:$B$2998,Geography!$B$5,Raw!$D$5:$D$2998,Geography!$A22),IF(ISNUMBER(MATCH($B$5,Prov_Code,0)),SUMIFS(INDEX(Raw!$A$5:$AD$2998,,MATCH(Geography!Q$5,Raw!$A$5:$AD$5,0)),Raw!$C$5:$C$2998,Geography!$B$5,Raw!$D$5:$D$2998,Geography!$A22),IF(ISNUMBER(MATCH($B$5,Area_Code,0)),SUMIFS(INDEX(Raw!$A$5:$AD$2998,,MATCH(Geography!Q$5,Raw!$A$5:$AD$5,0)),Raw!$A$5:$A$2998,CONCATENATE(Geography!$B$5,Geography!$A22)),"-")))),"-")</f>
        <v>0</v>
      </c>
      <c r="R22" s="80"/>
      <c r="S22" s="80">
        <f>IFERROR(IF($B$5=Eng_Code,SUMIFS(INDEX(Raw!$A$5:$AD$2998,,MATCH(Geography!S$5,Raw!$A$5:$AD$5,0)),Raw!$D$5:$D$2998,Geography!$A22),IF(ISNUMBER(MATCH($B$5,Reg_Code,0)),SUMIFS(INDEX(Raw!$A$5:$AD$2998,,MATCH(Geography!S$5,Raw!$A$5:$AD$5,0)),Raw!$B$5:$B$2998,Geography!$B$5,Raw!$D$5:$D$2998,Geography!$A22),IF(ISNUMBER(MATCH($B$5,Prov_Code,0)),SUMIFS(INDEX(Raw!$A$5:$AD$2998,,MATCH(Geography!S$5,Raw!$A$5:$AD$5,0)),Raw!$C$5:$C$2998,Geography!$B$5,Raw!$D$5:$D$2998,Geography!$A22),IF(ISNUMBER(MATCH($B$5,Area_Code,0)),SUMIFS(INDEX(Raw!$A$5:$AD$2998,,MATCH(Geography!S$5,Raw!$A$5:$AD$5,0)),Raw!$A$5:$A$2998,CONCATENATE(Geography!$B$5,Geography!$A22)),"-")))),"-")</f>
        <v>1057</v>
      </c>
      <c r="T22" s="80">
        <f>IFERROR(IF($B$5=Eng_Code,SUMIFS(INDEX(Raw!$A$5:$AD$2998,,MATCH(Geography!T$5,Raw!$A$5:$AD$5,0)),Raw!$D$5:$D$2998,Geography!$A22),IF(ISNUMBER(MATCH($B$5,Reg_Code,0)),SUMIFS(INDEX(Raw!$A$5:$AD$2998,,MATCH(Geography!T$5,Raw!$A$5:$AD$5,0)),Raw!$B$5:$B$2998,Geography!$B$5,Raw!$D$5:$D$2998,Geography!$A22),IF(ISNUMBER(MATCH($B$5,Prov_Code,0)),SUMIFS(INDEX(Raw!$A$5:$AD$2998,,MATCH(Geography!T$5,Raw!$A$5:$AD$5,0)),Raw!$C$5:$C$2998,Geography!$B$5,Raw!$D$5:$D$2998,Geography!$A22),IF(ISNUMBER(MATCH($B$5,Area_Code,0)),SUMIFS(INDEX(Raw!$A$5:$AD$2998,,MATCH(Geography!T$5,Raw!$A$5:$AD$5,0)),Raw!$A$5:$A$2998,CONCATENATE(Geography!$B$5,Geography!$A22)),"-")))),"-")</f>
        <v>595</v>
      </c>
      <c r="U22" s="80"/>
      <c r="V22" s="80">
        <f>IFERROR(IF($B$5=Eng_Code,SUMIFS(INDEX(Raw!$A$5:$AD$2998,,MATCH(Geography!V$5,Raw!$A$5:$AD$5,0)),Raw!$D$5:$D$2998,Geography!$A22),IF(ISNUMBER(MATCH($B$5,Reg_Code,0)),SUMIFS(INDEX(Raw!$A$5:$AD$2998,,MATCH(Geography!V$5,Raw!$A$5:$AD$5,0)),Raw!$B$5:$B$2998,Geography!$B$5,Raw!$D$5:$D$2998,Geography!$A22),IF(ISNUMBER(MATCH($B$5,Prov_Code,0)),SUMIFS(INDEX(Raw!$A$5:$AD$2998,,MATCH(Geography!V$5,Raw!$A$5:$AD$5,0)),Raw!$C$5:$C$2998,Geography!$B$5,Raw!$D$5:$D$2998,Geography!$A22),IF(ISNUMBER(MATCH($B$5,Area_Code,0)),SUMIFS(INDEX(Raw!$A$5:$AD$2998,,MATCH(Geography!V$5,Raw!$A$5:$AD$5,0)),Raw!$A$5:$A$2998,CONCATENATE(Geography!$B$5,Geography!$A22)),"-")))),"-")</f>
        <v>4939</v>
      </c>
      <c r="W22" s="80">
        <f>IFERROR(IF($B$5=Eng_Code,SUMIFS(INDEX(Raw!$A$5:$AD$2998,,MATCH(Geography!W$5,Raw!$A$5:$AD$5,0)),Raw!$D$5:$D$2998,Geography!$A22),IF(ISNUMBER(MATCH($B$5,Reg_Code,0)),SUMIFS(INDEX(Raw!$A$5:$AD$2998,,MATCH(Geography!W$5,Raw!$A$5:$AD$5,0)),Raw!$B$5:$B$2998,Geography!$B$5,Raw!$D$5:$D$2998,Geography!$A22),IF(ISNUMBER(MATCH($B$5,Prov_Code,0)),SUMIFS(INDEX(Raw!$A$5:$AD$2998,,MATCH(Geography!W$5,Raw!$A$5:$AD$5,0)),Raw!$C$5:$C$2998,Geography!$B$5,Raw!$D$5:$D$2998,Geography!$A22),IF(ISNUMBER(MATCH($B$5,Area_Code,0)),SUMIFS(INDEX(Raw!$A$5:$AD$2998,,MATCH(Geography!W$5,Raw!$A$5:$AD$5,0)),Raw!$A$5:$A$2998,CONCATENATE(Geography!$B$5,Geography!$A22)),"-")))),"-")</f>
        <v>3790</v>
      </c>
      <c r="X22" s="80">
        <f>IFERROR(IF($B$5=Eng_Code,SUMIFS(INDEX(Raw!$A$5:$AD$2998,,MATCH(Geography!X$5,Raw!$A$5:$AD$5,0)),Raw!$D$5:$D$2998,Geography!$A22),IF(ISNUMBER(MATCH($B$5,Reg_Code,0)),SUMIFS(INDEX(Raw!$A$5:$AD$2998,,MATCH(Geography!X$5,Raw!$A$5:$AD$5,0)),Raw!$B$5:$B$2998,Geography!$B$5,Raw!$D$5:$D$2998,Geography!$A22),IF(ISNUMBER(MATCH($B$5,Prov_Code,0)),SUMIFS(INDEX(Raw!$A$5:$AD$2998,,MATCH(Geography!X$5,Raw!$A$5:$AD$5,0)),Raw!$C$5:$C$2998,Geography!$B$5,Raw!$D$5:$D$2998,Geography!$A22),IF(ISNUMBER(MATCH($B$5,Area_Code,0)),SUMIFS(INDEX(Raw!$A$5:$AD$2998,,MATCH(Geography!X$5,Raw!$A$5:$AD$5,0)),Raw!$A$5:$A$2998,CONCATENATE(Geography!$B$5,Geography!$A22)),"-")))),"-")</f>
        <v>967</v>
      </c>
      <c r="Y22" s="80">
        <f>IFERROR(IF($B$5=Eng_Code,SUMIFS(INDEX(Raw!$A$5:$AD$2998,,MATCH(Geography!Y$5,Raw!$A$5:$AD$5,0)),Raw!$D$5:$D$2998,Geography!$A22),IF(ISNUMBER(MATCH($B$5,Reg_Code,0)),SUMIFS(INDEX(Raw!$A$5:$AD$2998,,MATCH(Geography!Y$5,Raw!$A$5:$AD$5,0)),Raw!$B$5:$B$2998,Geography!$B$5,Raw!$D$5:$D$2998,Geography!$A22),IF(ISNUMBER(MATCH($B$5,Prov_Code,0)),SUMIFS(INDEX(Raw!$A$5:$AD$2998,,MATCH(Geography!Y$5,Raw!$A$5:$AD$5,0)),Raw!$C$5:$C$2998,Geography!$B$5,Raw!$D$5:$D$2998,Geography!$A22),IF(ISNUMBER(MATCH($B$5,Area_Code,0)),SUMIFS(INDEX(Raw!$A$5:$AD$2998,,MATCH(Geography!Y$5,Raw!$A$5:$AD$5,0)),Raw!$A$5:$A$2998,CONCATENATE(Geography!$B$5,Geography!$A22)),"-")))),"-")</f>
        <v>182</v>
      </c>
      <c r="Z22" s="80">
        <f>IFERROR(IF($B$5=Eng_Code,SUMIFS(INDEX(Raw!$A$5:$AD$2998,,MATCH(Geography!Z$5,Raw!$A$5:$AD$5,0)),Raw!$D$5:$D$2998,Geography!$A22),IF(ISNUMBER(MATCH($B$5,Reg_Code,0)),SUMIFS(INDEX(Raw!$A$5:$AD$2998,,MATCH(Geography!Z$5,Raw!$A$5:$AD$5,0)),Raw!$B$5:$B$2998,Geography!$B$5,Raw!$D$5:$D$2998,Geography!$A22),IF(ISNUMBER(MATCH($B$5,Prov_Code,0)),SUMIFS(INDEX(Raw!$A$5:$AD$2998,,MATCH(Geography!Z$5,Raw!$A$5:$AD$5,0)),Raw!$C$5:$C$2998,Geography!$B$5,Raw!$D$5:$D$2998,Geography!$A22),IF(ISNUMBER(MATCH($B$5,Area_Code,0)),SUMIFS(INDEX(Raw!$A$5:$AD$2998,,MATCH(Geography!Z$5,Raw!$A$5:$AD$5,0)),Raw!$A$5:$A$2998,CONCATENATE(Geography!$B$5,Geography!$A22)),"-")))),"-")</f>
        <v>0</v>
      </c>
      <c r="AA22" s="80">
        <f>IFERROR(IF($B$5=Eng_Code,SUMIFS(INDEX(Raw!$A$5:$AD$2998,,MATCH(Geography!AA$5,Raw!$A$5:$AD$5,0)),Raw!$D$5:$D$2998,Geography!$A22),IF(ISNUMBER(MATCH($B$5,Reg_Code,0)),SUMIFS(INDEX(Raw!$A$5:$AD$2998,,MATCH(Geography!AA$5,Raw!$A$5:$AD$5,0)),Raw!$B$5:$B$2998,Geography!$B$5,Raw!$D$5:$D$2998,Geography!$A22),IF(ISNUMBER(MATCH($B$5,Prov_Code,0)),SUMIFS(INDEX(Raw!$A$5:$AD$2998,,MATCH(Geography!AA$5,Raw!$A$5:$AD$5,0)),Raw!$C$5:$C$2998,Geography!$B$5,Raw!$D$5:$D$2998,Geography!$A22),IF(ISNUMBER(MATCH($B$5,Area_Code,0)),SUMIFS(INDEX(Raw!$A$5:$AD$2998,,MATCH(Geography!AA$5,Raw!$A$5:$AD$5,0)),Raw!$A$5:$A$2998,CONCATENATE(Geography!$B$5,Geography!$A22)),"-")))),"-")</f>
        <v>0</v>
      </c>
      <c r="AB22" s="80"/>
      <c r="AC22" s="80">
        <f>IFERROR(IF($B$5=Eng_Code,SUMIFS(INDEX(Raw!$A$5:$AD$2998,,MATCH(Geography!AC$5,Raw!$A$5:$AD$5,0)),Raw!$D$5:$D$2998,Geography!$A22),IF(ISNUMBER(MATCH($B$5,Reg_Code,0)),SUMIFS(INDEX(Raw!$A$5:$AD$2998,,MATCH(Geography!AC$5,Raw!$A$5:$AD$5,0)),Raw!$B$5:$B$2998,Geography!$B$5,Raw!$D$5:$D$2998,Geography!$A22),IF(ISNUMBER(MATCH($B$5,Prov_Code,0)),SUMIFS(INDEX(Raw!$A$5:$AD$2998,,MATCH(Geography!AC$5,Raw!$A$5:$AD$5,0)),Raw!$C$5:$C$2998,Geography!$B$5,Raw!$D$5:$D$2998,Geography!$A22),IF(ISNUMBER(MATCH($B$5,Area_Code,0)),SUMIFS(INDEX(Raw!$A$5:$AD$2998,,MATCH(Geography!AC$5,Raw!$A$5:$AD$5,0)),Raw!$A$5:$A$2998,CONCATENATE(Geography!$B$5,Geography!$A22)),"-")))),"-")</f>
        <v>289</v>
      </c>
      <c r="AD22" s="80"/>
      <c r="AE22" s="80">
        <f>IFERROR(IF($B$5=Eng_Code,SUMIFS(INDEX(Raw!$A$5:$AD$2998,,MATCH(Geography!AE$5,Raw!$A$5:$AD$5,0)),Raw!$D$5:$D$2998,Geography!$A22),IF(ISNUMBER(MATCH($B$5,Reg_Code,0)),SUMIFS(INDEX(Raw!$A$5:$AD$2998,,MATCH(Geography!AE$5,Raw!$A$5:$AD$5,0)),Raw!$B$5:$B$2998,Geography!$B$5,Raw!$D$5:$D$2998,Geography!$A22),IF(ISNUMBER(MATCH($B$5,Prov_Code,0)),SUMIFS(INDEX(Raw!$A$5:$AD$2998,,MATCH(Geography!AE$5,Raw!$A$5:$AD$5,0)),Raw!$C$5:$C$2998,Geography!$B$5,Raw!$D$5:$D$2998,Geography!$A22),IF(ISNUMBER(MATCH($B$5,Area_Code,0)),SUMIFS(INDEX(Raw!$A$5:$AD$2998,,MATCH(Geography!AE$5,Raw!$A$5:$AD$5,0)),Raw!$A$5:$A$2998,CONCATENATE(Geography!$B$5,Geography!$A22)),"-")))),"-")</f>
        <v>849</v>
      </c>
      <c r="AF22" s="80">
        <f>IFERROR(IF($B$5=Eng_Code,SUMIFS(INDEX(Raw!$A$5:$AD$2998,,MATCH(Geography!AF$5,Raw!$A$5:$AD$5,0)),Raw!$D$5:$D$2998,Geography!$A22),IF(ISNUMBER(MATCH($B$5,Reg_Code,0)),SUMIFS(INDEX(Raw!$A$5:$AD$2998,,MATCH(Geography!AF$5,Raw!$A$5:$AD$5,0)),Raw!$B$5:$B$2998,Geography!$B$5,Raw!$D$5:$D$2998,Geography!$A22),IF(ISNUMBER(MATCH($B$5,Prov_Code,0)),SUMIFS(INDEX(Raw!$A$5:$AD$2998,,MATCH(Geography!AF$5,Raw!$A$5:$AD$5,0)),Raw!$C$5:$C$2998,Geography!$B$5,Raw!$D$5:$D$2998,Geography!$A22),IF(ISNUMBER(MATCH($B$5,Area_Code,0)),SUMIFS(INDEX(Raw!$A$5:$AD$2998,,MATCH(Geography!AF$5,Raw!$A$5:$AD$5,0)),Raw!$A$5:$A$2998,CONCATENATE(Geography!$B$5,Geography!$A22)),"-")))),"-")</f>
        <v>108</v>
      </c>
      <c r="AG22" s="80">
        <f>IFERROR(IF($B$5=Eng_Code,SUMIFS(INDEX(Raw!$A$5:$AD$2998,,MATCH(Geography!AG$5,Raw!$A$5:$AD$5,0)),Raw!$D$5:$D$2998,Geography!$A22),IF(ISNUMBER(MATCH($B$5,Reg_Code,0)),SUMIFS(INDEX(Raw!$A$5:$AD$2998,,MATCH(Geography!AG$5,Raw!$A$5:$AD$5,0)),Raw!$B$5:$B$2998,Geography!$B$5,Raw!$D$5:$D$2998,Geography!$A22),IF(ISNUMBER(MATCH($B$5,Prov_Code,0)),SUMIFS(INDEX(Raw!$A$5:$AD$2998,,MATCH(Geography!AG$5,Raw!$A$5:$AD$5,0)),Raw!$C$5:$C$2998,Geography!$B$5,Raw!$D$5:$D$2998,Geography!$A22),IF(ISNUMBER(MATCH($B$5,Area_Code,0)),SUMIFS(INDEX(Raw!$A$5:$AD$2998,,MATCH(Geography!AG$5,Raw!$A$5:$AD$5,0)),Raw!$A$5:$A$2998,CONCATENATE(Geography!$B$5,Geography!$A22)),"-")))),"-")</f>
        <v>549</v>
      </c>
      <c r="AH22" s="80">
        <f>IFERROR(IF($B$5=Eng_Code,SUMIFS(INDEX(Raw!$A$5:$AD$2998,,MATCH(Geography!AH$5,Raw!$A$5:$AD$5,0)),Raw!$D$5:$D$2998,Geography!$A22),IF(ISNUMBER(MATCH($B$5,Reg_Code,0)),SUMIFS(INDEX(Raw!$A$5:$AD$2998,,MATCH(Geography!AH$5,Raw!$A$5:$AD$5,0)),Raw!$B$5:$B$2998,Geography!$B$5,Raw!$D$5:$D$2998,Geography!$A22),IF(ISNUMBER(MATCH($B$5,Prov_Code,0)),SUMIFS(INDEX(Raw!$A$5:$AD$2998,,MATCH(Geography!AH$5,Raw!$A$5:$AD$5,0)),Raw!$C$5:$C$2998,Geography!$B$5,Raw!$D$5:$D$2998,Geography!$A22),IF(ISNUMBER(MATCH($B$5,Area_Code,0)),SUMIFS(INDEX(Raw!$A$5:$AD$2998,,MATCH(Geography!AH$5,Raw!$A$5:$AD$5,0)),Raw!$A$5:$A$2998,CONCATENATE(Geography!$B$5,Geography!$A22)),"-")))),"-")</f>
        <v>192</v>
      </c>
      <c r="AI22" s="31"/>
      <c r="AJ22" s="76">
        <f t="shared" si="13"/>
        <v>8.7644896805202151E-3</v>
      </c>
      <c r="AK22" s="76">
        <f t="shared" si="13"/>
        <v>0.9744769511242295</v>
      </c>
      <c r="AL22" s="76">
        <f t="shared" si="13"/>
        <v>0.67097838354023787</v>
      </c>
      <c r="AM22" s="76">
        <f t="shared" si="13"/>
        <v>0.15765257400816043</v>
      </c>
      <c r="AN22" s="76">
        <f t="shared" si="13"/>
        <v>0.13933501171976734</v>
      </c>
      <c r="AO22" s="76">
        <f t="shared" si="14"/>
        <v>1.831756228839309E-2</v>
      </c>
      <c r="AP22" s="76">
        <f t="shared" si="14"/>
        <v>0.44075829383886256</v>
      </c>
      <c r="AQ22" s="76" t="s">
        <v>0</v>
      </c>
      <c r="AR22" s="77"/>
      <c r="AS22" s="76">
        <f t="shared" si="15"/>
        <v>0.13675766593349722</v>
      </c>
      <c r="AT22" s="77"/>
      <c r="AU22" s="76">
        <f t="shared" si="16"/>
        <v>7.698279208176996E-2</v>
      </c>
      <c r="AV22" s="77"/>
      <c r="AW22" s="76">
        <f t="shared" si="17"/>
        <v>0.63902186570060815</v>
      </c>
      <c r="AX22" s="76">
        <f t="shared" si="17"/>
        <v>0.49036097813429941</v>
      </c>
      <c r="AY22" s="76">
        <f t="shared" si="17"/>
        <v>0.12511320998835554</v>
      </c>
      <c r="AZ22" s="76">
        <f t="shared" si="17"/>
        <v>2.3547677577953164E-2</v>
      </c>
      <c r="BA22" s="76" t="s">
        <v>0</v>
      </c>
      <c r="BB22" s="76" t="s">
        <v>0</v>
      </c>
      <c r="BC22" s="77"/>
      <c r="BD22" s="76">
        <f t="shared" si="18"/>
        <v>3.7391641868288264E-2</v>
      </c>
      <c r="BE22" s="77"/>
      <c r="BF22" s="76">
        <f t="shared" si="19"/>
        <v>0.10984603441583646</v>
      </c>
      <c r="BG22" s="76">
        <f t="shared" si="19"/>
        <v>1.3973347134170009E-2</v>
      </c>
      <c r="BH22" s="76">
        <f t="shared" si="19"/>
        <v>7.1031181265364216E-2</v>
      </c>
      <c r="BI22" s="76">
        <f t="shared" si="19"/>
        <v>2.4841506016302237E-2</v>
      </c>
    </row>
    <row r="23" spans="1:61" x14ac:dyDescent="0.2">
      <c r="A23" s="3">
        <f t="shared" si="20"/>
        <v>40513</v>
      </c>
      <c r="B23" s="35" t="str">
        <f t="shared" si="21"/>
        <v>2010-11</v>
      </c>
      <c r="C23" s="8" t="s">
        <v>892</v>
      </c>
      <c r="D23" s="8"/>
      <c r="E23" s="8"/>
      <c r="F23" s="8"/>
      <c r="G23" s="80">
        <f>IFERROR(IF($B$5=Eng_Code,SUMIFS(INDEX(Raw!$A$5:$AD$2998,,MATCH(Geography!G$5,Raw!$A$5:$AD$5,0)),Raw!$D$5:$D$2998,Geography!$A23),IF(ISNUMBER(MATCH($B$5,Reg_Code,0)),SUMIFS(INDEX(Raw!$A$5:$AD$2998,,MATCH(Geography!G$5,Raw!$A$5:$AD$5,0)),Raw!$B$5:$B$2998,Geography!$B$5,Raw!$D$5:$D$2998,Geography!$A23),IF(ISNUMBER(MATCH($B$5,Prov_Code,0)),SUMIFS(INDEX(Raw!$A$5:$AD$2998,,MATCH(Geography!G$5,Raw!$A$5:$AD$5,0)),Raw!$C$5:$C$2998,Geography!$B$5,Raw!$D$5:$D$2998,Geography!$A23),IF(ISNUMBER(MATCH($B$5,Area_Code,0)),SUMIFS(INDEX(Raw!$A$5:$AD$2998,,MATCH(Geography!G$5,Raw!$A$5:$AD$5,0)),Raw!$A$5:$A$2998,CONCATENATE(Geography!$B$5,Geography!$A23)),"-")))),"-")</f>
        <v>1826797</v>
      </c>
      <c r="H23" s="80">
        <f>IFERROR(IF($B$5=Eng_Code,SUMIFS(INDEX(Raw!$A$5:$AD$2998,,MATCH(Geography!H$5,Raw!$A$5:$AD$5,0)),Raw!$D$5:$D$2998,Geography!$A23),IF(ISNUMBER(MATCH($B$5,Reg_Code,0)),SUMIFS(INDEX(Raw!$A$5:$AD$2998,,MATCH(Geography!H$5,Raw!$A$5:$AD$5,0)),Raw!$B$5:$B$2998,Geography!$B$5,Raw!$D$5:$D$2998,Geography!$A23),IF(ISNUMBER(MATCH($B$5,Prov_Code,0)),SUMIFS(INDEX(Raw!$A$5:$AD$2998,,MATCH(Geography!H$5,Raw!$A$5:$AD$5,0)),Raw!$C$5:$C$2998,Geography!$B$5,Raw!$D$5:$D$2998,Geography!$A23),IF(ISNUMBER(MATCH($B$5,Area_Code,0)),SUMIFS(INDEX(Raw!$A$5:$AD$2998,,MATCH(Geography!H$5,Raw!$A$5:$AD$5,0)),Raw!$A$5:$A$2998,CONCATENATE(Geography!$B$5,Geography!$A23)),"-")))),"-")</f>
        <v>39773</v>
      </c>
      <c r="I23" s="80">
        <f>IFERROR(IF($B$5=Eng_Code,SUMIFS(INDEX(Raw!$A$5:$AD$2998,,MATCH(Geography!I$5,Raw!$A$5:$AD$5,0)),Raw!$D$5:$D$2998,Geography!$A23),IF(ISNUMBER(MATCH($B$5,Reg_Code,0)),SUMIFS(INDEX(Raw!$A$5:$AD$2998,,MATCH(Geography!I$5,Raw!$A$5:$AD$5,0)),Raw!$B$5:$B$2998,Geography!$B$5,Raw!$D$5:$D$2998,Geography!$A23),IF(ISNUMBER(MATCH($B$5,Prov_Code,0)),SUMIFS(INDEX(Raw!$A$5:$AD$2998,,MATCH(Geography!I$5,Raw!$A$5:$AD$5,0)),Raw!$C$5:$C$2998,Geography!$B$5,Raw!$D$5:$D$2998,Geography!$A23),IF(ISNUMBER(MATCH($B$5,Area_Code,0)),SUMIFS(INDEX(Raw!$A$5:$AD$2998,,MATCH(Geography!I$5,Raw!$A$5:$AD$5,0)),Raw!$A$5:$A$2998,CONCATENATE(Geography!$B$5,Geography!$A23)),"-")))),"-")</f>
        <v>3284</v>
      </c>
      <c r="J23" s="80">
        <f>IFERROR(IF($B$5=Eng_Code,SUMIFS(INDEX(Raw!$A$5:$AD$2998,,MATCH(Geography!J$5,Raw!$A$5:$AD$5,0)),Raw!$D$5:$D$2998,Geography!$A23),IF(ISNUMBER(MATCH($B$5,Reg_Code,0)),SUMIFS(INDEX(Raw!$A$5:$AD$2998,,MATCH(Geography!J$5,Raw!$A$5:$AD$5,0)),Raw!$B$5:$B$2998,Geography!$B$5,Raw!$D$5:$D$2998,Geography!$A23),IF(ISNUMBER(MATCH($B$5,Prov_Code,0)),SUMIFS(INDEX(Raw!$A$5:$AD$2998,,MATCH(Geography!J$5,Raw!$A$5:$AD$5,0)),Raw!$C$5:$C$2998,Geography!$B$5,Raw!$D$5:$D$2998,Geography!$A23),IF(ISNUMBER(MATCH($B$5,Area_Code,0)),SUMIFS(INDEX(Raw!$A$5:$AD$2998,,MATCH(Geography!J$5,Raw!$A$5:$AD$5,0)),Raw!$A$5:$A$2998,CONCATENATE(Geography!$B$5,Geography!$A23)),"-")))),"-")</f>
        <v>28829</v>
      </c>
      <c r="K23" s="80">
        <f>IFERROR(IF($B$5=Eng_Code,SUMIFS(INDEX(Raw!$A$5:$AD$2998,,MATCH(Geography!K$5,Raw!$A$5:$AD$5,0)),Raw!$D$5:$D$2998,Geography!$A23),IF(ISNUMBER(MATCH($B$5,Reg_Code,0)),SUMIFS(INDEX(Raw!$A$5:$AD$2998,,MATCH(Geography!K$5,Raw!$A$5:$AD$5,0)),Raw!$B$5:$B$2998,Geography!$B$5,Raw!$D$5:$D$2998,Geography!$A23),IF(ISNUMBER(MATCH($B$5,Prov_Code,0)),SUMIFS(INDEX(Raw!$A$5:$AD$2998,,MATCH(Geography!K$5,Raw!$A$5:$AD$5,0)),Raw!$C$5:$C$2998,Geography!$B$5,Raw!$D$5:$D$2998,Geography!$A23),IF(ISNUMBER(MATCH($B$5,Area_Code,0)),SUMIFS(INDEX(Raw!$A$5:$AD$2998,,MATCH(Geography!K$5,Raw!$A$5:$AD$5,0)),Raw!$A$5:$A$2998,CONCATENATE(Geography!$B$5,Geography!$A23)),"-")))),"-")</f>
        <v>24976</v>
      </c>
      <c r="L23" s="80">
        <f>IFERROR(IF($B$5=Eng_Code,SUMIFS(INDEX(Raw!$A$5:$AD$2998,,MATCH(Geography!L$5,Raw!$A$5:$AD$5,0)),Raw!$D$5:$D$2998,Geography!$A23),IF(ISNUMBER(MATCH($B$5,Reg_Code,0)),SUMIFS(INDEX(Raw!$A$5:$AD$2998,,MATCH(Geography!L$5,Raw!$A$5:$AD$5,0)),Raw!$B$5:$B$2998,Geography!$B$5,Raw!$D$5:$D$2998,Geography!$A23),IF(ISNUMBER(MATCH($B$5,Prov_Code,0)),SUMIFS(INDEX(Raw!$A$5:$AD$2998,,MATCH(Geography!L$5,Raw!$A$5:$AD$5,0)),Raw!$C$5:$C$2998,Geography!$B$5,Raw!$D$5:$D$2998,Geography!$A23),IF(ISNUMBER(MATCH($B$5,Area_Code,0)),SUMIFS(INDEX(Raw!$A$5:$AD$2998,,MATCH(Geography!L$5,Raw!$A$5:$AD$5,0)),Raw!$A$5:$A$2998,CONCATENATE(Geography!$B$5,Geography!$A23)),"-")))),"-")</f>
        <v>23059</v>
      </c>
      <c r="M23" s="80">
        <f>IFERROR(IF($B$5=Eng_Code,SUMIFS(INDEX(Raw!$A$5:$AD$2998,,MATCH(Geography!M$5,Raw!$A$5:$AD$5,0)),Raw!$D$5:$D$2998,Geography!$A23),IF(ISNUMBER(MATCH($B$5,Reg_Code,0)),SUMIFS(INDEX(Raw!$A$5:$AD$2998,,MATCH(Geography!M$5,Raw!$A$5:$AD$5,0)),Raw!$B$5:$B$2998,Geography!$B$5,Raw!$D$5:$D$2998,Geography!$A23),IF(ISNUMBER(MATCH($B$5,Prov_Code,0)),SUMIFS(INDEX(Raw!$A$5:$AD$2998,,MATCH(Geography!M$5,Raw!$A$5:$AD$5,0)),Raw!$C$5:$C$2998,Geography!$B$5,Raw!$D$5:$D$2998,Geography!$A23),IF(ISNUMBER(MATCH($B$5,Area_Code,0)),SUMIFS(INDEX(Raw!$A$5:$AD$2998,,MATCH(Geography!M$5,Raw!$A$5:$AD$5,0)),Raw!$A$5:$A$2998,CONCATENATE(Geography!$B$5,Geography!$A23)),"-")))),"-")</f>
        <v>5712</v>
      </c>
      <c r="N23" s="80">
        <f>IFERROR(IF($B$5=Eng_Code,SUMIFS(INDEX(Raw!$A$5:$AD$2998,,MATCH(Geography!N$5,Raw!$A$5:$AD$5,0)),Raw!$D$5:$D$2998,Geography!$A23),IF(ISNUMBER(MATCH($B$5,Reg_Code,0)),SUMIFS(INDEX(Raw!$A$5:$AD$2998,,MATCH(Geography!N$5,Raw!$A$5:$AD$5,0)),Raw!$B$5:$B$2998,Geography!$B$5,Raw!$D$5:$D$2998,Geography!$A23),IF(ISNUMBER(MATCH($B$5,Prov_Code,0)),SUMIFS(INDEX(Raw!$A$5:$AD$2998,,MATCH(Geography!N$5,Raw!$A$5:$AD$5,0)),Raw!$C$5:$C$2998,Geography!$B$5,Raw!$D$5:$D$2998,Geography!$A23),IF(ISNUMBER(MATCH($B$5,Area_Code,0)),SUMIFS(INDEX(Raw!$A$5:$AD$2998,,MATCH(Geography!N$5,Raw!$A$5:$AD$5,0)),Raw!$A$5:$A$2998,CONCATENATE(Geography!$B$5,Geography!$A23)),"-")))),"-")</f>
        <v>4707</v>
      </c>
      <c r="O23" s="80">
        <f>IFERROR(IF($B$5=Eng_Code,SUMIFS(INDEX(Raw!$A$5:$AD$2998,,MATCH(Geography!O$5,Raw!$A$5:$AD$5,0)),Raw!$D$5:$D$2998,Geography!$A23),IF(ISNUMBER(MATCH($B$5,Reg_Code,0)),SUMIFS(INDEX(Raw!$A$5:$AD$2998,,MATCH(Geography!O$5,Raw!$A$5:$AD$5,0)),Raw!$B$5:$B$2998,Geography!$B$5,Raw!$D$5:$D$2998,Geography!$A23),IF(ISNUMBER(MATCH($B$5,Prov_Code,0)),SUMIFS(INDEX(Raw!$A$5:$AD$2998,,MATCH(Geography!O$5,Raw!$A$5:$AD$5,0)),Raw!$C$5:$C$2998,Geography!$B$5,Raw!$D$5:$D$2998,Geography!$A23),IF(ISNUMBER(MATCH($B$5,Area_Code,0)),SUMIFS(INDEX(Raw!$A$5:$AD$2998,,MATCH(Geography!O$5,Raw!$A$5:$AD$5,0)),Raw!$A$5:$A$2998,CONCATENATE(Geography!$B$5,Geography!$A23)),"-")))),"-")</f>
        <v>1005</v>
      </c>
      <c r="P23" s="80">
        <f>IFERROR(IF($B$5=Eng_Code,SUMIFS(INDEX(Raw!$A$5:$AD$2998,,MATCH(Geography!P$5,Raw!$A$5:$AD$5,0)),Raw!$D$5:$D$2998,Geography!$A23),IF(ISNUMBER(MATCH($B$5,Reg_Code,0)),SUMIFS(INDEX(Raw!$A$5:$AD$2998,,MATCH(Geography!P$5,Raw!$A$5:$AD$5,0)),Raw!$B$5:$B$2998,Geography!$B$5,Raw!$D$5:$D$2998,Geography!$A23),IF(ISNUMBER(MATCH($B$5,Prov_Code,0)),SUMIFS(INDEX(Raw!$A$5:$AD$2998,,MATCH(Geography!P$5,Raw!$A$5:$AD$5,0)),Raw!$C$5:$C$2998,Geography!$B$5,Raw!$D$5:$D$2998,Geography!$A23),IF(ISNUMBER(MATCH($B$5,Area_Code,0)),SUMIFS(INDEX(Raw!$A$5:$AD$2998,,MATCH(Geography!P$5,Raw!$A$5:$AD$5,0)),Raw!$A$5:$A$2998,CONCATENATE(Geography!$B$5,Geography!$A23)),"-")))),"-")</f>
        <v>518</v>
      </c>
      <c r="Q23" s="80">
        <f>IFERROR(IF($B$5=Eng_Code,SUMIFS(INDEX(Raw!$A$5:$AD$2998,,MATCH(Geography!Q$5,Raw!$A$5:$AD$5,0)),Raw!$D$5:$D$2998,Geography!$A23),IF(ISNUMBER(MATCH($B$5,Reg_Code,0)),SUMIFS(INDEX(Raw!$A$5:$AD$2998,,MATCH(Geography!Q$5,Raw!$A$5:$AD$5,0)),Raw!$B$5:$B$2998,Geography!$B$5,Raw!$D$5:$D$2998,Geography!$A23),IF(ISNUMBER(MATCH($B$5,Prov_Code,0)),SUMIFS(INDEX(Raw!$A$5:$AD$2998,,MATCH(Geography!Q$5,Raw!$A$5:$AD$5,0)),Raw!$C$5:$C$2998,Geography!$B$5,Raw!$D$5:$D$2998,Geography!$A23),IF(ISNUMBER(MATCH($B$5,Area_Code,0)),SUMIFS(INDEX(Raw!$A$5:$AD$2998,,MATCH(Geography!Q$5,Raw!$A$5:$AD$5,0)),Raw!$A$5:$A$2998,CONCATENATE(Geography!$B$5,Geography!$A23)),"-")))),"-")</f>
        <v>0</v>
      </c>
      <c r="R23" s="80"/>
      <c r="S23" s="80">
        <f>IFERROR(IF($B$5=Eng_Code,SUMIFS(INDEX(Raw!$A$5:$AD$2998,,MATCH(Geography!S$5,Raw!$A$5:$AD$5,0)),Raw!$D$5:$D$2998,Geography!$A23),IF(ISNUMBER(MATCH($B$5,Reg_Code,0)),SUMIFS(INDEX(Raw!$A$5:$AD$2998,,MATCH(Geography!S$5,Raw!$A$5:$AD$5,0)),Raw!$B$5:$B$2998,Geography!$B$5,Raw!$D$5:$D$2998,Geography!$A23),IF(ISNUMBER(MATCH($B$5,Prov_Code,0)),SUMIFS(INDEX(Raw!$A$5:$AD$2998,,MATCH(Geography!S$5,Raw!$A$5:$AD$5,0)),Raw!$C$5:$C$2998,Geography!$B$5,Raw!$D$5:$D$2998,Geography!$A23),IF(ISNUMBER(MATCH($B$5,Area_Code,0)),SUMIFS(INDEX(Raw!$A$5:$AD$2998,,MATCH(Geography!S$5,Raw!$A$5:$AD$5,0)),Raw!$A$5:$A$2998,CONCATENATE(Geography!$B$5,Geography!$A23)),"-")))),"-")</f>
        <v>2736</v>
      </c>
      <c r="T23" s="80">
        <f>IFERROR(IF($B$5=Eng_Code,SUMIFS(INDEX(Raw!$A$5:$AD$2998,,MATCH(Geography!T$5,Raw!$A$5:$AD$5,0)),Raw!$D$5:$D$2998,Geography!$A23),IF(ISNUMBER(MATCH($B$5,Reg_Code,0)),SUMIFS(INDEX(Raw!$A$5:$AD$2998,,MATCH(Geography!T$5,Raw!$A$5:$AD$5,0)),Raw!$B$5:$B$2998,Geography!$B$5,Raw!$D$5:$D$2998,Geography!$A23),IF(ISNUMBER(MATCH($B$5,Prov_Code,0)),SUMIFS(INDEX(Raw!$A$5:$AD$2998,,MATCH(Geography!T$5,Raw!$A$5:$AD$5,0)),Raw!$C$5:$C$2998,Geography!$B$5,Raw!$D$5:$D$2998,Geography!$A23),IF(ISNUMBER(MATCH($B$5,Area_Code,0)),SUMIFS(INDEX(Raw!$A$5:$AD$2998,,MATCH(Geography!T$5,Raw!$A$5:$AD$5,0)),Raw!$A$5:$A$2998,CONCATENATE(Geography!$B$5,Geography!$A23)),"-")))),"-")</f>
        <v>1337</v>
      </c>
      <c r="U23" s="80"/>
      <c r="V23" s="80">
        <f>IFERROR(IF($B$5=Eng_Code,SUMIFS(INDEX(Raw!$A$5:$AD$2998,,MATCH(Geography!V$5,Raw!$A$5:$AD$5,0)),Raw!$D$5:$D$2998,Geography!$A23),IF(ISNUMBER(MATCH($B$5,Reg_Code,0)),SUMIFS(INDEX(Raw!$A$5:$AD$2998,,MATCH(Geography!V$5,Raw!$A$5:$AD$5,0)),Raw!$B$5:$B$2998,Geography!$B$5,Raw!$D$5:$D$2998,Geography!$A23),IF(ISNUMBER(MATCH($B$5,Prov_Code,0)),SUMIFS(INDEX(Raw!$A$5:$AD$2998,,MATCH(Geography!V$5,Raw!$A$5:$AD$5,0)),Raw!$C$5:$C$2998,Geography!$B$5,Raw!$D$5:$D$2998,Geography!$A23),IF(ISNUMBER(MATCH($B$5,Area_Code,0)),SUMIFS(INDEX(Raw!$A$5:$AD$2998,,MATCH(Geography!V$5,Raw!$A$5:$AD$5,0)),Raw!$A$5:$A$2998,CONCATENATE(Geography!$B$5,Geography!$A23)),"-")))),"-")</f>
        <v>13625</v>
      </c>
      <c r="W23" s="80">
        <f>IFERROR(IF($B$5=Eng_Code,SUMIFS(INDEX(Raw!$A$5:$AD$2998,,MATCH(Geography!W$5,Raw!$A$5:$AD$5,0)),Raw!$D$5:$D$2998,Geography!$A23),IF(ISNUMBER(MATCH($B$5,Reg_Code,0)),SUMIFS(INDEX(Raw!$A$5:$AD$2998,,MATCH(Geography!W$5,Raw!$A$5:$AD$5,0)),Raw!$B$5:$B$2998,Geography!$B$5,Raw!$D$5:$D$2998,Geography!$A23),IF(ISNUMBER(MATCH($B$5,Prov_Code,0)),SUMIFS(INDEX(Raw!$A$5:$AD$2998,,MATCH(Geography!W$5,Raw!$A$5:$AD$5,0)),Raw!$C$5:$C$2998,Geography!$B$5,Raw!$D$5:$D$2998,Geography!$A23),IF(ISNUMBER(MATCH($B$5,Area_Code,0)),SUMIFS(INDEX(Raw!$A$5:$AD$2998,,MATCH(Geography!W$5,Raw!$A$5:$AD$5,0)),Raw!$A$5:$A$2998,CONCATENATE(Geography!$B$5,Geography!$A23)),"-")))),"-")</f>
        <v>10802</v>
      </c>
      <c r="X23" s="80">
        <f>IFERROR(IF($B$5=Eng_Code,SUMIFS(INDEX(Raw!$A$5:$AD$2998,,MATCH(Geography!X$5,Raw!$A$5:$AD$5,0)),Raw!$D$5:$D$2998,Geography!$A23),IF(ISNUMBER(MATCH($B$5,Reg_Code,0)),SUMIFS(INDEX(Raw!$A$5:$AD$2998,,MATCH(Geography!X$5,Raw!$A$5:$AD$5,0)),Raw!$B$5:$B$2998,Geography!$B$5,Raw!$D$5:$D$2998,Geography!$A23),IF(ISNUMBER(MATCH($B$5,Prov_Code,0)),SUMIFS(INDEX(Raw!$A$5:$AD$2998,,MATCH(Geography!X$5,Raw!$A$5:$AD$5,0)),Raw!$C$5:$C$2998,Geography!$B$5,Raw!$D$5:$D$2998,Geography!$A23),IF(ISNUMBER(MATCH($B$5,Area_Code,0)),SUMIFS(INDEX(Raw!$A$5:$AD$2998,,MATCH(Geography!X$5,Raw!$A$5:$AD$5,0)),Raw!$A$5:$A$2998,CONCATENATE(Geography!$B$5,Geography!$A23)),"-")))),"-")</f>
        <v>2328</v>
      </c>
      <c r="Y23" s="80">
        <f>IFERROR(IF($B$5=Eng_Code,SUMIFS(INDEX(Raw!$A$5:$AD$2998,,MATCH(Geography!Y$5,Raw!$A$5:$AD$5,0)),Raw!$D$5:$D$2998,Geography!$A23),IF(ISNUMBER(MATCH($B$5,Reg_Code,0)),SUMIFS(INDEX(Raw!$A$5:$AD$2998,,MATCH(Geography!Y$5,Raw!$A$5:$AD$5,0)),Raw!$B$5:$B$2998,Geography!$B$5,Raw!$D$5:$D$2998,Geography!$A23),IF(ISNUMBER(MATCH($B$5,Prov_Code,0)),SUMIFS(INDEX(Raw!$A$5:$AD$2998,,MATCH(Geography!Y$5,Raw!$A$5:$AD$5,0)),Raw!$C$5:$C$2998,Geography!$B$5,Raw!$D$5:$D$2998,Geography!$A23),IF(ISNUMBER(MATCH($B$5,Area_Code,0)),SUMIFS(INDEX(Raw!$A$5:$AD$2998,,MATCH(Geography!Y$5,Raw!$A$5:$AD$5,0)),Raw!$A$5:$A$2998,CONCATENATE(Geography!$B$5,Geography!$A23)),"-")))),"-")</f>
        <v>495</v>
      </c>
      <c r="Z23" s="80">
        <f>IFERROR(IF($B$5=Eng_Code,SUMIFS(INDEX(Raw!$A$5:$AD$2998,,MATCH(Geography!Z$5,Raw!$A$5:$AD$5,0)),Raw!$D$5:$D$2998,Geography!$A23),IF(ISNUMBER(MATCH($B$5,Reg_Code,0)),SUMIFS(INDEX(Raw!$A$5:$AD$2998,,MATCH(Geography!Z$5,Raw!$A$5:$AD$5,0)),Raw!$B$5:$B$2998,Geography!$B$5,Raw!$D$5:$D$2998,Geography!$A23),IF(ISNUMBER(MATCH($B$5,Prov_Code,0)),SUMIFS(INDEX(Raw!$A$5:$AD$2998,,MATCH(Geography!Z$5,Raw!$A$5:$AD$5,0)),Raw!$C$5:$C$2998,Geography!$B$5,Raw!$D$5:$D$2998,Geography!$A23),IF(ISNUMBER(MATCH($B$5,Area_Code,0)),SUMIFS(INDEX(Raw!$A$5:$AD$2998,,MATCH(Geography!Z$5,Raw!$A$5:$AD$5,0)),Raw!$A$5:$A$2998,CONCATENATE(Geography!$B$5,Geography!$A23)),"-")))),"-")</f>
        <v>0</v>
      </c>
      <c r="AA23" s="80">
        <f>IFERROR(IF($B$5=Eng_Code,SUMIFS(INDEX(Raw!$A$5:$AD$2998,,MATCH(Geography!AA$5,Raw!$A$5:$AD$5,0)),Raw!$D$5:$D$2998,Geography!$A23),IF(ISNUMBER(MATCH($B$5,Reg_Code,0)),SUMIFS(INDEX(Raw!$A$5:$AD$2998,,MATCH(Geography!AA$5,Raw!$A$5:$AD$5,0)),Raw!$B$5:$B$2998,Geography!$B$5,Raw!$D$5:$D$2998,Geography!$A23),IF(ISNUMBER(MATCH($B$5,Prov_Code,0)),SUMIFS(INDEX(Raw!$A$5:$AD$2998,,MATCH(Geography!AA$5,Raw!$A$5:$AD$5,0)),Raw!$C$5:$C$2998,Geography!$B$5,Raw!$D$5:$D$2998,Geography!$A23),IF(ISNUMBER(MATCH($B$5,Area_Code,0)),SUMIFS(INDEX(Raw!$A$5:$AD$2998,,MATCH(Geography!AA$5,Raw!$A$5:$AD$5,0)),Raw!$A$5:$A$2998,CONCATENATE(Geography!$B$5,Geography!$A23)),"-")))),"-")</f>
        <v>0</v>
      </c>
      <c r="AB23" s="80"/>
      <c r="AC23" s="80">
        <f>IFERROR(IF($B$5=Eng_Code,SUMIFS(INDEX(Raw!$A$5:$AD$2998,,MATCH(Geography!AC$5,Raw!$A$5:$AD$5,0)),Raw!$D$5:$D$2998,Geography!$A23),IF(ISNUMBER(MATCH($B$5,Reg_Code,0)),SUMIFS(INDEX(Raw!$A$5:$AD$2998,,MATCH(Geography!AC$5,Raw!$A$5:$AD$5,0)),Raw!$B$5:$B$2998,Geography!$B$5,Raw!$D$5:$D$2998,Geography!$A23),IF(ISNUMBER(MATCH($B$5,Prov_Code,0)),SUMIFS(INDEX(Raw!$A$5:$AD$2998,,MATCH(Geography!AC$5,Raw!$A$5:$AD$5,0)),Raw!$C$5:$C$2998,Geography!$B$5,Raw!$D$5:$D$2998,Geography!$A23),IF(ISNUMBER(MATCH($B$5,Area_Code,0)),SUMIFS(INDEX(Raw!$A$5:$AD$2998,,MATCH(Geography!AC$5,Raw!$A$5:$AD$5,0)),Raw!$A$5:$A$2998,CONCATENATE(Geography!$B$5,Geography!$A23)),"-")))),"-")</f>
        <v>1352</v>
      </c>
      <c r="AD23" s="80"/>
      <c r="AE23" s="80">
        <f>IFERROR(IF($B$5=Eng_Code,SUMIFS(INDEX(Raw!$A$5:$AD$2998,,MATCH(Geography!AE$5,Raw!$A$5:$AD$5,0)),Raw!$D$5:$D$2998,Geography!$A23),IF(ISNUMBER(MATCH($B$5,Reg_Code,0)),SUMIFS(INDEX(Raw!$A$5:$AD$2998,,MATCH(Geography!AE$5,Raw!$A$5:$AD$5,0)),Raw!$B$5:$B$2998,Geography!$B$5,Raw!$D$5:$D$2998,Geography!$A23),IF(ISNUMBER(MATCH($B$5,Prov_Code,0)),SUMIFS(INDEX(Raw!$A$5:$AD$2998,,MATCH(Geography!AE$5,Raw!$A$5:$AD$5,0)),Raw!$C$5:$C$2998,Geography!$B$5,Raw!$D$5:$D$2998,Geography!$A23),IF(ISNUMBER(MATCH($B$5,Area_Code,0)),SUMIFS(INDEX(Raw!$A$5:$AD$2998,,MATCH(Geography!AE$5,Raw!$A$5:$AD$5,0)),Raw!$A$5:$A$2998,CONCATENATE(Geography!$B$5,Geography!$A23)),"-")))),"-")</f>
        <v>4009</v>
      </c>
      <c r="AF23" s="80">
        <f>IFERROR(IF($B$5=Eng_Code,SUMIFS(INDEX(Raw!$A$5:$AD$2998,,MATCH(Geography!AF$5,Raw!$A$5:$AD$5,0)),Raw!$D$5:$D$2998,Geography!$A23),IF(ISNUMBER(MATCH($B$5,Reg_Code,0)),SUMIFS(INDEX(Raw!$A$5:$AD$2998,,MATCH(Geography!AF$5,Raw!$A$5:$AD$5,0)),Raw!$B$5:$B$2998,Geography!$B$5,Raw!$D$5:$D$2998,Geography!$A23),IF(ISNUMBER(MATCH($B$5,Prov_Code,0)),SUMIFS(INDEX(Raw!$A$5:$AD$2998,,MATCH(Geography!AF$5,Raw!$A$5:$AD$5,0)),Raw!$C$5:$C$2998,Geography!$B$5,Raw!$D$5:$D$2998,Geography!$A23),IF(ISNUMBER(MATCH($B$5,Area_Code,0)),SUMIFS(INDEX(Raw!$A$5:$AD$2998,,MATCH(Geography!AF$5,Raw!$A$5:$AD$5,0)),Raw!$A$5:$A$2998,CONCATENATE(Geography!$B$5,Geography!$A23)),"-")))),"-")</f>
        <v>605</v>
      </c>
      <c r="AG23" s="80">
        <f>IFERROR(IF($B$5=Eng_Code,SUMIFS(INDEX(Raw!$A$5:$AD$2998,,MATCH(Geography!AG$5,Raw!$A$5:$AD$5,0)),Raw!$D$5:$D$2998,Geography!$A23),IF(ISNUMBER(MATCH($B$5,Reg_Code,0)),SUMIFS(INDEX(Raw!$A$5:$AD$2998,,MATCH(Geography!AG$5,Raw!$A$5:$AD$5,0)),Raw!$B$5:$B$2998,Geography!$B$5,Raw!$D$5:$D$2998,Geography!$A23),IF(ISNUMBER(MATCH($B$5,Prov_Code,0)),SUMIFS(INDEX(Raw!$A$5:$AD$2998,,MATCH(Geography!AG$5,Raw!$A$5:$AD$5,0)),Raw!$C$5:$C$2998,Geography!$B$5,Raw!$D$5:$D$2998,Geography!$A23),IF(ISNUMBER(MATCH($B$5,Area_Code,0)),SUMIFS(INDEX(Raw!$A$5:$AD$2998,,MATCH(Geography!AG$5,Raw!$A$5:$AD$5,0)),Raw!$A$5:$A$2998,CONCATENATE(Geography!$B$5,Geography!$A23)),"-")))),"-")</f>
        <v>2332</v>
      </c>
      <c r="AH23" s="80">
        <f>IFERROR(IF($B$5=Eng_Code,SUMIFS(INDEX(Raw!$A$5:$AD$2998,,MATCH(Geography!AH$5,Raw!$A$5:$AD$5,0)),Raw!$D$5:$D$2998,Geography!$A23),IF(ISNUMBER(MATCH($B$5,Reg_Code,0)),SUMIFS(INDEX(Raw!$A$5:$AD$2998,,MATCH(Geography!AH$5,Raw!$A$5:$AD$5,0)),Raw!$B$5:$B$2998,Geography!$B$5,Raw!$D$5:$D$2998,Geography!$A23),IF(ISNUMBER(MATCH($B$5,Prov_Code,0)),SUMIFS(INDEX(Raw!$A$5:$AD$2998,,MATCH(Geography!AH$5,Raw!$A$5:$AD$5,0)),Raw!$C$5:$C$2998,Geography!$B$5,Raw!$D$5:$D$2998,Geography!$A23),IF(ISNUMBER(MATCH($B$5,Area_Code,0)),SUMIFS(INDEX(Raw!$A$5:$AD$2998,,MATCH(Geography!AH$5,Raw!$A$5:$AD$5,0)),Raw!$A$5:$A$2998,CONCATENATE(Geography!$B$5,Geography!$A23)),"-")))),"-")</f>
        <v>1072</v>
      </c>
      <c r="AI23" s="31"/>
      <c r="AJ23" s="76">
        <f t="shared" si="13"/>
        <v>8.2568576672617106E-2</v>
      </c>
      <c r="AK23" s="76">
        <f t="shared" si="13"/>
        <v>0.86634985604772974</v>
      </c>
      <c r="AL23" s="76">
        <f t="shared" si="13"/>
        <v>0.79985431336501445</v>
      </c>
      <c r="AM23" s="76">
        <f t="shared" si="13"/>
        <v>0.1981338235804225</v>
      </c>
      <c r="AN23" s="76">
        <f t="shared" si="13"/>
        <v>0.16327309306600993</v>
      </c>
      <c r="AO23" s="76">
        <f t="shared" si="14"/>
        <v>3.4860730514412568E-2</v>
      </c>
      <c r="AP23" s="76">
        <f t="shared" si="14"/>
        <v>0.51542288557213933</v>
      </c>
      <c r="AQ23" s="76" t="s">
        <v>0</v>
      </c>
      <c r="AR23" s="77"/>
      <c r="AS23" s="76">
        <f t="shared" si="15"/>
        <v>0.11865215317229715</v>
      </c>
      <c r="AT23" s="77"/>
      <c r="AU23" s="76">
        <f t="shared" si="16"/>
        <v>5.7981699119649593E-2</v>
      </c>
      <c r="AV23" s="77"/>
      <c r="AW23" s="76">
        <f t="shared" si="17"/>
        <v>0.59087558003382623</v>
      </c>
      <c r="AX23" s="76">
        <f t="shared" si="17"/>
        <v>0.46845049655232229</v>
      </c>
      <c r="AY23" s="76">
        <f t="shared" si="17"/>
        <v>0.10095841103256863</v>
      </c>
      <c r="AZ23" s="76">
        <f t="shared" si="17"/>
        <v>2.1466672448935339E-2</v>
      </c>
      <c r="BA23" s="76" t="s">
        <v>0</v>
      </c>
      <c r="BB23" s="76" t="s">
        <v>0</v>
      </c>
      <c r="BC23" s="77"/>
      <c r="BD23" s="76">
        <f t="shared" si="18"/>
        <v>5.8632204345374909E-2</v>
      </c>
      <c r="BE23" s="77"/>
      <c r="BF23" s="76">
        <f t="shared" si="19"/>
        <v>0.17385836332885207</v>
      </c>
      <c r="BG23" s="76">
        <f t="shared" si="19"/>
        <v>2.6237044104254304E-2</v>
      </c>
      <c r="BH23" s="76">
        <f t="shared" si="19"/>
        <v>0.10113187909276204</v>
      </c>
      <c r="BI23" s="76">
        <f t="shared" si="19"/>
        <v>4.6489440131835723E-2</v>
      </c>
    </row>
    <row r="24" spans="1:61" ht="18" x14ac:dyDescent="0.25">
      <c r="A24" s="69">
        <f t="shared" si="20"/>
        <v>40544</v>
      </c>
      <c r="B24" s="35" t="str">
        <f t="shared" si="21"/>
        <v>2010-11</v>
      </c>
      <c r="C24" s="8" t="s">
        <v>893</v>
      </c>
      <c r="D24" s="8"/>
      <c r="E24" s="8"/>
      <c r="F24" s="8"/>
      <c r="G24" s="80">
        <f>IFERROR(IF($B$5=Eng_Code,SUMIFS(INDEX(Raw!$A$5:$AD$2998,,MATCH(Geography!G$5,Raw!$A$5:$AD$5,0)),Raw!$D$5:$D$2998,Geography!$A24),IF(ISNUMBER(MATCH($B$5,Reg_Code,0)),SUMIFS(INDEX(Raw!$A$5:$AD$2998,,MATCH(Geography!G$5,Raw!$A$5:$AD$5,0)),Raw!$B$5:$B$2998,Geography!$B$5,Raw!$D$5:$D$2998,Geography!$A24),IF(ISNUMBER(MATCH($B$5,Prov_Code,0)),SUMIFS(INDEX(Raw!$A$5:$AD$2998,,MATCH(Geography!G$5,Raw!$A$5:$AD$5,0)),Raw!$C$5:$C$2998,Geography!$B$5,Raw!$D$5:$D$2998,Geography!$A24),IF(ISNUMBER(MATCH($B$5,Area_Code,0)),SUMIFS(INDEX(Raw!$A$5:$AD$2998,,MATCH(Geography!G$5,Raw!$A$5:$AD$5,0)),Raw!$A$5:$A$2998,CONCATENATE(Geography!$B$5,Geography!$A24)),"-")))),"-")</f>
        <v>1840886</v>
      </c>
      <c r="H24" s="80">
        <f>IFERROR(IF($B$5=Eng_Code,SUMIFS(INDEX(Raw!$A$5:$AD$2998,,MATCH(Geography!H$5,Raw!$A$5:$AD$5,0)),Raw!$D$5:$D$2998,Geography!$A24),IF(ISNUMBER(MATCH($B$5,Reg_Code,0)),SUMIFS(INDEX(Raw!$A$5:$AD$2998,,MATCH(Geography!H$5,Raw!$A$5:$AD$5,0)),Raw!$B$5:$B$2998,Geography!$B$5,Raw!$D$5:$D$2998,Geography!$A24),IF(ISNUMBER(MATCH($B$5,Prov_Code,0)),SUMIFS(INDEX(Raw!$A$5:$AD$2998,,MATCH(Geography!H$5,Raw!$A$5:$AD$5,0)),Raw!$C$5:$C$2998,Geography!$B$5,Raw!$D$5:$D$2998,Geography!$A24),IF(ISNUMBER(MATCH($B$5,Area_Code,0)),SUMIFS(INDEX(Raw!$A$5:$AD$2998,,MATCH(Geography!H$5,Raw!$A$5:$AD$5,0)),Raw!$A$5:$A$2998,CONCATENATE(Geography!$B$5,Geography!$A24)),"-")))),"-")</f>
        <v>34460</v>
      </c>
      <c r="I24" s="80">
        <f>IFERROR(IF($B$5=Eng_Code,SUMIFS(INDEX(Raw!$A$5:$AD$2998,,MATCH(Geography!I$5,Raw!$A$5:$AD$5,0)),Raw!$D$5:$D$2998,Geography!$A24),IF(ISNUMBER(MATCH($B$5,Reg_Code,0)),SUMIFS(INDEX(Raw!$A$5:$AD$2998,,MATCH(Geography!I$5,Raw!$A$5:$AD$5,0)),Raw!$B$5:$B$2998,Geography!$B$5,Raw!$D$5:$D$2998,Geography!$A24),IF(ISNUMBER(MATCH($B$5,Prov_Code,0)),SUMIFS(INDEX(Raw!$A$5:$AD$2998,,MATCH(Geography!I$5,Raw!$A$5:$AD$5,0)),Raw!$C$5:$C$2998,Geography!$B$5,Raw!$D$5:$D$2998,Geography!$A24),IF(ISNUMBER(MATCH($B$5,Area_Code,0)),SUMIFS(INDEX(Raw!$A$5:$AD$2998,,MATCH(Geography!I$5,Raw!$A$5:$AD$5,0)),Raw!$A$5:$A$2998,CONCATENATE(Geography!$B$5,Geography!$A24)),"-")))),"-")</f>
        <v>944</v>
      </c>
      <c r="J24" s="80">
        <f>IFERROR(IF($B$5=Eng_Code,SUMIFS(INDEX(Raw!$A$5:$AD$2998,,MATCH(Geography!J$5,Raw!$A$5:$AD$5,0)),Raw!$D$5:$D$2998,Geography!$A24),IF(ISNUMBER(MATCH($B$5,Reg_Code,0)),SUMIFS(INDEX(Raw!$A$5:$AD$2998,,MATCH(Geography!J$5,Raw!$A$5:$AD$5,0)),Raw!$B$5:$B$2998,Geography!$B$5,Raw!$D$5:$D$2998,Geography!$A24),IF(ISNUMBER(MATCH($B$5,Prov_Code,0)),SUMIFS(INDEX(Raw!$A$5:$AD$2998,,MATCH(Geography!J$5,Raw!$A$5:$AD$5,0)),Raw!$C$5:$C$2998,Geography!$B$5,Raw!$D$5:$D$2998,Geography!$A24),IF(ISNUMBER(MATCH($B$5,Area_Code,0)),SUMIFS(INDEX(Raw!$A$5:$AD$2998,,MATCH(Geography!J$5,Raw!$A$5:$AD$5,0)),Raw!$A$5:$A$2998,CONCATENATE(Geography!$B$5,Geography!$A24)),"-")))),"-")</f>
        <v>27071</v>
      </c>
      <c r="K24" s="80">
        <f>IFERROR(IF($B$5=Eng_Code,SUMIFS(INDEX(Raw!$A$5:$AD$2998,,MATCH(Geography!K$5,Raw!$A$5:$AD$5,0)),Raw!$D$5:$D$2998,Geography!$A24),IF(ISNUMBER(MATCH($B$5,Reg_Code,0)),SUMIFS(INDEX(Raw!$A$5:$AD$2998,,MATCH(Geography!K$5,Raw!$A$5:$AD$5,0)),Raw!$B$5:$B$2998,Geography!$B$5,Raw!$D$5:$D$2998,Geography!$A24),IF(ISNUMBER(MATCH($B$5,Prov_Code,0)),SUMIFS(INDEX(Raw!$A$5:$AD$2998,,MATCH(Geography!K$5,Raw!$A$5:$AD$5,0)),Raw!$C$5:$C$2998,Geography!$B$5,Raw!$D$5:$D$2998,Geography!$A24),IF(ISNUMBER(MATCH($B$5,Area_Code,0)),SUMIFS(INDEX(Raw!$A$5:$AD$2998,,MATCH(Geography!K$5,Raw!$A$5:$AD$5,0)),Raw!$A$5:$A$2998,CONCATENATE(Geography!$B$5,Geography!$A24)),"-")))),"-")</f>
        <v>25718</v>
      </c>
      <c r="L24" s="80">
        <f>IFERROR(IF($B$5=Eng_Code,SUMIFS(INDEX(Raw!$A$5:$AD$2998,,MATCH(Geography!L$5,Raw!$A$5:$AD$5,0)),Raw!$D$5:$D$2998,Geography!$A24),IF(ISNUMBER(MATCH($B$5,Reg_Code,0)),SUMIFS(INDEX(Raw!$A$5:$AD$2998,,MATCH(Geography!L$5,Raw!$A$5:$AD$5,0)),Raw!$B$5:$B$2998,Geography!$B$5,Raw!$D$5:$D$2998,Geography!$A24),IF(ISNUMBER(MATCH($B$5,Prov_Code,0)),SUMIFS(INDEX(Raw!$A$5:$AD$2998,,MATCH(Geography!L$5,Raw!$A$5:$AD$5,0)),Raw!$C$5:$C$2998,Geography!$B$5,Raw!$D$5:$D$2998,Geography!$A24),IF(ISNUMBER(MATCH($B$5,Area_Code,0)),SUMIFS(INDEX(Raw!$A$5:$AD$2998,,MATCH(Geography!L$5,Raw!$A$5:$AD$5,0)),Raw!$A$5:$A$2998,CONCATENATE(Geography!$B$5,Geography!$A24)),"-")))),"-")</f>
        <v>22005</v>
      </c>
      <c r="M24" s="80">
        <f>IFERROR(IF($B$5=Eng_Code,SUMIFS(INDEX(Raw!$A$5:$AD$2998,,MATCH(Geography!M$5,Raw!$A$5:$AD$5,0)),Raw!$D$5:$D$2998,Geography!$A24),IF(ISNUMBER(MATCH($B$5,Reg_Code,0)),SUMIFS(INDEX(Raw!$A$5:$AD$2998,,MATCH(Geography!M$5,Raw!$A$5:$AD$5,0)),Raw!$B$5:$B$2998,Geography!$B$5,Raw!$D$5:$D$2998,Geography!$A24),IF(ISNUMBER(MATCH($B$5,Prov_Code,0)),SUMIFS(INDEX(Raw!$A$5:$AD$2998,,MATCH(Geography!M$5,Raw!$A$5:$AD$5,0)),Raw!$C$5:$C$2998,Geography!$B$5,Raw!$D$5:$D$2998,Geography!$A24),IF(ISNUMBER(MATCH($B$5,Area_Code,0)),SUMIFS(INDEX(Raw!$A$5:$AD$2998,,MATCH(Geography!M$5,Raw!$A$5:$AD$5,0)),Raw!$A$5:$A$2998,CONCATENATE(Geography!$B$5,Geography!$A24)),"-")))),"-")</f>
        <v>5491</v>
      </c>
      <c r="N24" s="80">
        <f>IFERROR(IF($B$5=Eng_Code,SUMIFS(INDEX(Raw!$A$5:$AD$2998,,MATCH(Geography!N$5,Raw!$A$5:$AD$5,0)),Raw!$D$5:$D$2998,Geography!$A24),IF(ISNUMBER(MATCH($B$5,Reg_Code,0)),SUMIFS(INDEX(Raw!$A$5:$AD$2998,,MATCH(Geography!N$5,Raw!$A$5:$AD$5,0)),Raw!$B$5:$B$2998,Geography!$B$5,Raw!$D$5:$D$2998,Geography!$A24),IF(ISNUMBER(MATCH($B$5,Prov_Code,0)),SUMIFS(INDEX(Raw!$A$5:$AD$2998,,MATCH(Geography!N$5,Raw!$A$5:$AD$5,0)),Raw!$C$5:$C$2998,Geography!$B$5,Raw!$D$5:$D$2998,Geography!$A24),IF(ISNUMBER(MATCH($B$5,Area_Code,0)),SUMIFS(INDEX(Raw!$A$5:$AD$2998,,MATCH(Geography!N$5,Raw!$A$5:$AD$5,0)),Raw!$A$5:$A$2998,CONCATENATE(Geography!$B$5,Geography!$A24)),"-")))),"-")</f>
        <v>4956</v>
      </c>
      <c r="O24" s="80">
        <f>IFERROR(IF($B$5=Eng_Code,SUMIFS(INDEX(Raw!$A$5:$AD$2998,,MATCH(Geography!O$5,Raw!$A$5:$AD$5,0)),Raw!$D$5:$D$2998,Geography!$A24),IF(ISNUMBER(MATCH($B$5,Reg_Code,0)),SUMIFS(INDEX(Raw!$A$5:$AD$2998,,MATCH(Geography!O$5,Raw!$A$5:$AD$5,0)),Raw!$B$5:$B$2998,Geography!$B$5,Raw!$D$5:$D$2998,Geography!$A24),IF(ISNUMBER(MATCH($B$5,Prov_Code,0)),SUMIFS(INDEX(Raw!$A$5:$AD$2998,,MATCH(Geography!O$5,Raw!$A$5:$AD$5,0)),Raw!$C$5:$C$2998,Geography!$B$5,Raw!$D$5:$D$2998,Geography!$A24),IF(ISNUMBER(MATCH($B$5,Area_Code,0)),SUMIFS(INDEX(Raw!$A$5:$AD$2998,,MATCH(Geography!O$5,Raw!$A$5:$AD$5,0)),Raw!$A$5:$A$2998,CONCATENATE(Geography!$B$5,Geography!$A24)),"-")))),"-")</f>
        <v>535</v>
      </c>
      <c r="P24" s="80">
        <f>IFERROR(IF($B$5=Eng_Code,SUMIFS(INDEX(Raw!$A$5:$AD$2998,,MATCH(Geography!P$5,Raw!$A$5:$AD$5,0)),Raw!$D$5:$D$2998,Geography!$A24),IF(ISNUMBER(MATCH($B$5,Reg_Code,0)),SUMIFS(INDEX(Raw!$A$5:$AD$2998,,MATCH(Geography!P$5,Raw!$A$5:$AD$5,0)),Raw!$B$5:$B$2998,Geography!$B$5,Raw!$D$5:$D$2998,Geography!$A24),IF(ISNUMBER(MATCH($B$5,Prov_Code,0)),SUMIFS(INDEX(Raw!$A$5:$AD$2998,,MATCH(Geography!P$5,Raw!$A$5:$AD$5,0)),Raw!$C$5:$C$2998,Geography!$B$5,Raw!$D$5:$D$2998,Geography!$A24),IF(ISNUMBER(MATCH($B$5,Area_Code,0)),SUMIFS(INDEX(Raw!$A$5:$AD$2998,,MATCH(Geography!P$5,Raw!$A$5:$AD$5,0)),Raw!$A$5:$A$2998,CONCATENATE(Geography!$B$5,Geography!$A24)),"-")))),"-")</f>
        <v>229</v>
      </c>
      <c r="Q24" s="80">
        <f>IFERROR(IF($B$5=Eng_Code,SUMIFS(INDEX(Raw!$A$5:$AD$2998,,MATCH(Geography!Q$5,Raw!$A$5:$AD$5,0)),Raw!$D$5:$D$2998,Geography!$A24),IF(ISNUMBER(MATCH($B$5,Reg_Code,0)),SUMIFS(INDEX(Raw!$A$5:$AD$2998,,MATCH(Geography!Q$5,Raw!$A$5:$AD$5,0)),Raw!$B$5:$B$2998,Geography!$B$5,Raw!$D$5:$D$2998,Geography!$A24),IF(ISNUMBER(MATCH($B$5,Prov_Code,0)),SUMIFS(INDEX(Raw!$A$5:$AD$2998,,MATCH(Geography!Q$5,Raw!$A$5:$AD$5,0)),Raw!$C$5:$C$2998,Geography!$B$5,Raw!$D$5:$D$2998,Geography!$A24),IF(ISNUMBER(MATCH($B$5,Area_Code,0)),SUMIFS(INDEX(Raw!$A$5:$AD$2998,,MATCH(Geography!Q$5,Raw!$A$5:$AD$5,0)),Raw!$A$5:$A$2998,CONCATENATE(Geography!$B$5,Geography!$A24)),"-")))),"-")</f>
        <v>0</v>
      </c>
      <c r="R24" s="80"/>
      <c r="S24" s="80">
        <f>IFERROR(IF($B$5=Eng_Code,SUMIFS(INDEX(Raw!$A$5:$AD$2998,,MATCH(Geography!S$5,Raw!$A$5:$AD$5,0)),Raw!$D$5:$D$2998,Geography!$A24),IF(ISNUMBER(MATCH($B$5,Reg_Code,0)),SUMIFS(INDEX(Raw!$A$5:$AD$2998,,MATCH(Geography!S$5,Raw!$A$5:$AD$5,0)),Raw!$B$5:$B$2998,Geography!$B$5,Raw!$D$5:$D$2998,Geography!$A24),IF(ISNUMBER(MATCH($B$5,Prov_Code,0)),SUMIFS(INDEX(Raw!$A$5:$AD$2998,,MATCH(Geography!S$5,Raw!$A$5:$AD$5,0)),Raw!$C$5:$C$2998,Geography!$B$5,Raw!$D$5:$D$2998,Geography!$A24),IF(ISNUMBER(MATCH($B$5,Area_Code,0)),SUMIFS(INDEX(Raw!$A$5:$AD$2998,,MATCH(Geography!S$5,Raw!$A$5:$AD$5,0)),Raw!$A$5:$A$2998,CONCATENATE(Geography!$B$5,Geography!$A24)),"-")))),"-")</f>
        <v>2397</v>
      </c>
      <c r="T24" s="80">
        <f>IFERROR(IF($B$5=Eng_Code,SUMIFS(INDEX(Raw!$A$5:$AD$2998,,MATCH(Geography!T$5,Raw!$A$5:$AD$5,0)),Raw!$D$5:$D$2998,Geography!$A24),IF(ISNUMBER(MATCH($B$5,Reg_Code,0)),SUMIFS(INDEX(Raw!$A$5:$AD$2998,,MATCH(Geography!T$5,Raw!$A$5:$AD$5,0)),Raw!$B$5:$B$2998,Geography!$B$5,Raw!$D$5:$D$2998,Geography!$A24),IF(ISNUMBER(MATCH($B$5,Prov_Code,0)),SUMIFS(INDEX(Raw!$A$5:$AD$2998,,MATCH(Geography!T$5,Raw!$A$5:$AD$5,0)),Raw!$C$5:$C$2998,Geography!$B$5,Raw!$D$5:$D$2998,Geography!$A24),IF(ISNUMBER(MATCH($B$5,Area_Code,0)),SUMIFS(INDEX(Raw!$A$5:$AD$2998,,MATCH(Geography!T$5,Raw!$A$5:$AD$5,0)),Raw!$A$5:$A$2998,CONCATENATE(Geography!$B$5,Geography!$A24)),"-")))),"-")</f>
        <v>1317</v>
      </c>
      <c r="U24" s="80"/>
      <c r="V24" s="80">
        <f>IFERROR(IF($B$5=Eng_Code,SUMIFS(INDEX(Raw!$A$5:$AD$2998,,MATCH(Geography!V$5,Raw!$A$5:$AD$5,0)),Raw!$D$5:$D$2998,Geography!$A24),IF(ISNUMBER(MATCH($B$5,Reg_Code,0)),SUMIFS(INDEX(Raw!$A$5:$AD$2998,,MATCH(Geography!V$5,Raw!$A$5:$AD$5,0)),Raw!$B$5:$B$2998,Geography!$B$5,Raw!$D$5:$D$2998,Geography!$A24),IF(ISNUMBER(MATCH($B$5,Prov_Code,0)),SUMIFS(INDEX(Raw!$A$5:$AD$2998,,MATCH(Geography!V$5,Raw!$A$5:$AD$5,0)),Raw!$C$5:$C$2998,Geography!$B$5,Raw!$D$5:$D$2998,Geography!$A24),IF(ISNUMBER(MATCH($B$5,Area_Code,0)),SUMIFS(INDEX(Raw!$A$5:$AD$2998,,MATCH(Geography!V$5,Raw!$A$5:$AD$5,0)),Raw!$A$5:$A$2998,CONCATENATE(Geography!$B$5,Geography!$A24)),"-")))),"-")</f>
        <v>13187</v>
      </c>
      <c r="W24" s="80">
        <f>IFERROR(IF($B$5=Eng_Code,SUMIFS(INDEX(Raw!$A$5:$AD$2998,,MATCH(Geography!W$5,Raw!$A$5:$AD$5,0)),Raw!$D$5:$D$2998,Geography!$A24),IF(ISNUMBER(MATCH($B$5,Reg_Code,0)),SUMIFS(INDEX(Raw!$A$5:$AD$2998,,MATCH(Geography!W$5,Raw!$A$5:$AD$5,0)),Raw!$B$5:$B$2998,Geography!$B$5,Raw!$D$5:$D$2998,Geography!$A24),IF(ISNUMBER(MATCH($B$5,Prov_Code,0)),SUMIFS(INDEX(Raw!$A$5:$AD$2998,,MATCH(Geography!W$5,Raw!$A$5:$AD$5,0)),Raw!$C$5:$C$2998,Geography!$B$5,Raw!$D$5:$D$2998,Geography!$A24),IF(ISNUMBER(MATCH($B$5,Area_Code,0)),SUMIFS(INDEX(Raw!$A$5:$AD$2998,,MATCH(Geography!W$5,Raw!$A$5:$AD$5,0)),Raw!$A$5:$A$2998,CONCATENATE(Geography!$B$5,Geography!$A24)),"-")))),"-")</f>
        <v>10552</v>
      </c>
      <c r="X24" s="80">
        <f>IFERROR(IF($B$5=Eng_Code,SUMIFS(INDEX(Raw!$A$5:$AD$2998,,MATCH(Geography!X$5,Raw!$A$5:$AD$5,0)),Raw!$D$5:$D$2998,Geography!$A24),IF(ISNUMBER(MATCH($B$5,Reg_Code,0)),SUMIFS(INDEX(Raw!$A$5:$AD$2998,,MATCH(Geography!X$5,Raw!$A$5:$AD$5,0)),Raw!$B$5:$B$2998,Geography!$B$5,Raw!$D$5:$D$2998,Geography!$A24),IF(ISNUMBER(MATCH($B$5,Prov_Code,0)),SUMIFS(INDEX(Raw!$A$5:$AD$2998,,MATCH(Geography!X$5,Raw!$A$5:$AD$5,0)),Raw!$C$5:$C$2998,Geography!$B$5,Raw!$D$5:$D$2998,Geography!$A24),IF(ISNUMBER(MATCH($B$5,Area_Code,0)),SUMIFS(INDEX(Raw!$A$5:$AD$2998,,MATCH(Geography!X$5,Raw!$A$5:$AD$5,0)),Raw!$A$5:$A$2998,CONCATENATE(Geography!$B$5,Geography!$A24)),"-")))),"-")</f>
        <v>2179</v>
      </c>
      <c r="Y24" s="80">
        <f>IFERROR(IF($B$5=Eng_Code,SUMIFS(INDEX(Raw!$A$5:$AD$2998,,MATCH(Geography!Y$5,Raw!$A$5:$AD$5,0)),Raw!$D$5:$D$2998,Geography!$A24),IF(ISNUMBER(MATCH($B$5,Reg_Code,0)),SUMIFS(INDEX(Raw!$A$5:$AD$2998,,MATCH(Geography!Y$5,Raw!$A$5:$AD$5,0)),Raw!$B$5:$B$2998,Geography!$B$5,Raw!$D$5:$D$2998,Geography!$A24),IF(ISNUMBER(MATCH($B$5,Prov_Code,0)),SUMIFS(INDEX(Raw!$A$5:$AD$2998,,MATCH(Geography!Y$5,Raw!$A$5:$AD$5,0)),Raw!$C$5:$C$2998,Geography!$B$5,Raw!$D$5:$D$2998,Geography!$A24),IF(ISNUMBER(MATCH($B$5,Area_Code,0)),SUMIFS(INDEX(Raw!$A$5:$AD$2998,,MATCH(Geography!Y$5,Raw!$A$5:$AD$5,0)),Raw!$A$5:$A$2998,CONCATENATE(Geography!$B$5,Geography!$A24)),"-")))),"-")</f>
        <v>456</v>
      </c>
      <c r="Z24" s="80">
        <f>IFERROR(IF($B$5=Eng_Code,SUMIFS(INDEX(Raw!$A$5:$AD$2998,,MATCH(Geography!Z$5,Raw!$A$5:$AD$5,0)),Raw!$D$5:$D$2998,Geography!$A24),IF(ISNUMBER(MATCH($B$5,Reg_Code,0)),SUMIFS(INDEX(Raw!$A$5:$AD$2998,,MATCH(Geography!Z$5,Raw!$A$5:$AD$5,0)),Raw!$B$5:$B$2998,Geography!$B$5,Raw!$D$5:$D$2998,Geography!$A24),IF(ISNUMBER(MATCH($B$5,Prov_Code,0)),SUMIFS(INDEX(Raw!$A$5:$AD$2998,,MATCH(Geography!Z$5,Raw!$A$5:$AD$5,0)),Raw!$C$5:$C$2998,Geography!$B$5,Raw!$D$5:$D$2998,Geography!$A24),IF(ISNUMBER(MATCH($B$5,Area_Code,0)),SUMIFS(INDEX(Raw!$A$5:$AD$2998,,MATCH(Geography!Z$5,Raw!$A$5:$AD$5,0)),Raw!$A$5:$A$2998,CONCATENATE(Geography!$B$5,Geography!$A24)),"-")))),"-")</f>
        <v>0</v>
      </c>
      <c r="AA24" s="80">
        <f>IFERROR(IF($B$5=Eng_Code,SUMIFS(INDEX(Raw!$A$5:$AD$2998,,MATCH(Geography!AA$5,Raw!$A$5:$AD$5,0)),Raw!$D$5:$D$2998,Geography!$A24),IF(ISNUMBER(MATCH($B$5,Reg_Code,0)),SUMIFS(INDEX(Raw!$A$5:$AD$2998,,MATCH(Geography!AA$5,Raw!$A$5:$AD$5,0)),Raw!$B$5:$B$2998,Geography!$B$5,Raw!$D$5:$D$2998,Geography!$A24),IF(ISNUMBER(MATCH($B$5,Prov_Code,0)),SUMIFS(INDEX(Raw!$A$5:$AD$2998,,MATCH(Geography!AA$5,Raw!$A$5:$AD$5,0)),Raw!$C$5:$C$2998,Geography!$B$5,Raw!$D$5:$D$2998,Geography!$A24),IF(ISNUMBER(MATCH($B$5,Area_Code,0)),SUMIFS(INDEX(Raw!$A$5:$AD$2998,,MATCH(Geography!AA$5,Raw!$A$5:$AD$5,0)),Raw!$A$5:$A$2998,CONCATENATE(Geography!$B$5,Geography!$A24)),"-")))),"-")</f>
        <v>0</v>
      </c>
      <c r="AB24" s="80"/>
      <c r="AC24" s="80">
        <f>IFERROR(IF($B$5=Eng_Code,SUMIFS(INDEX(Raw!$A$5:$AD$2998,,MATCH(Geography!AC$5,Raw!$A$5:$AD$5,0)),Raw!$D$5:$D$2998,Geography!$A24),IF(ISNUMBER(MATCH($B$5,Reg_Code,0)),SUMIFS(INDEX(Raw!$A$5:$AD$2998,,MATCH(Geography!AC$5,Raw!$A$5:$AD$5,0)),Raw!$B$5:$B$2998,Geography!$B$5,Raw!$D$5:$D$2998,Geography!$A24),IF(ISNUMBER(MATCH($B$5,Prov_Code,0)),SUMIFS(INDEX(Raw!$A$5:$AD$2998,,MATCH(Geography!AC$5,Raw!$A$5:$AD$5,0)),Raw!$C$5:$C$2998,Geography!$B$5,Raw!$D$5:$D$2998,Geography!$A24),IF(ISNUMBER(MATCH($B$5,Area_Code,0)),SUMIFS(INDEX(Raw!$A$5:$AD$2998,,MATCH(Geography!AC$5,Raw!$A$5:$AD$5,0)),Raw!$A$5:$A$2998,CONCATENATE(Geography!$B$5,Geography!$A24)),"-")))),"-")</f>
        <v>1133</v>
      </c>
      <c r="AD24" s="80"/>
      <c r="AE24" s="80">
        <f>IFERROR(IF($B$5=Eng_Code,SUMIFS(INDEX(Raw!$A$5:$AD$2998,,MATCH(Geography!AE$5,Raw!$A$5:$AD$5,0)),Raw!$D$5:$D$2998,Geography!$A24),IF(ISNUMBER(MATCH($B$5,Reg_Code,0)),SUMIFS(INDEX(Raw!$A$5:$AD$2998,,MATCH(Geography!AE$5,Raw!$A$5:$AD$5,0)),Raw!$B$5:$B$2998,Geography!$B$5,Raw!$D$5:$D$2998,Geography!$A24),IF(ISNUMBER(MATCH($B$5,Prov_Code,0)),SUMIFS(INDEX(Raw!$A$5:$AD$2998,,MATCH(Geography!AE$5,Raw!$A$5:$AD$5,0)),Raw!$C$5:$C$2998,Geography!$B$5,Raw!$D$5:$D$2998,Geography!$A24),IF(ISNUMBER(MATCH($B$5,Area_Code,0)),SUMIFS(INDEX(Raw!$A$5:$AD$2998,,MATCH(Geography!AE$5,Raw!$A$5:$AD$5,0)),Raw!$A$5:$A$2998,CONCATENATE(Geography!$B$5,Geography!$A24)),"-")))),"-")</f>
        <v>3971</v>
      </c>
      <c r="AF24" s="80">
        <f>IFERROR(IF($B$5=Eng_Code,SUMIFS(INDEX(Raw!$A$5:$AD$2998,,MATCH(Geography!AF$5,Raw!$A$5:$AD$5,0)),Raw!$D$5:$D$2998,Geography!$A24),IF(ISNUMBER(MATCH($B$5,Reg_Code,0)),SUMIFS(INDEX(Raw!$A$5:$AD$2998,,MATCH(Geography!AF$5,Raw!$A$5:$AD$5,0)),Raw!$B$5:$B$2998,Geography!$B$5,Raw!$D$5:$D$2998,Geography!$A24),IF(ISNUMBER(MATCH($B$5,Prov_Code,0)),SUMIFS(INDEX(Raw!$A$5:$AD$2998,,MATCH(Geography!AF$5,Raw!$A$5:$AD$5,0)),Raw!$C$5:$C$2998,Geography!$B$5,Raw!$D$5:$D$2998,Geography!$A24),IF(ISNUMBER(MATCH($B$5,Area_Code,0)),SUMIFS(INDEX(Raw!$A$5:$AD$2998,,MATCH(Geography!AF$5,Raw!$A$5:$AD$5,0)),Raw!$A$5:$A$2998,CONCATENATE(Geography!$B$5,Geography!$A24)),"-")))),"-")</f>
        <v>628</v>
      </c>
      <c r="AG24" s="80">
        <f>IFERROR(IF($B$5=Eng_Code,SUMIFS(INDEX(Raw!$A$5:$AD$2998,,MATCH(Geography!AG$5,Raw!$A$5:$AD$5,0)),Raw!$D$5:$D$2998,Geography!$A24),IF(ISNUMBER(MATCH($B$5,Reg_Code,0)),SUMIFS(INDEX(Raw!$A$5:$AD$2998,,MATCH(Geography!AG$5,Raw!$A$5:$AD$5,0)),Raw!$B$5:$B$2998,Geography!$B$5,Raw!$D$5:$D$2998,Geography!$A24),IF(ISNUMBER(MATCH($B$5,Prov_Code,0)),SUMIFS(INDEX(Raw!$A$5:$AD$2998,,MATCH(Geography!AG$5,Raw!$A$5:$AD$5,0)),Raw!$C$5:$C$2998,Geography!$B$5,Raw!$D$5:$D$2998,Geography!$A24),IF(ISNUMBER(MATCH($B$5,Area_Code,0)),SUMIFS(INDEX(Raw!$A$5:$AD$2998,,MATCH(Geography!AG$5,Raw!$A$5:$AD$5,0)),Raw!$A$5:$A$2998,CONCATENATE(Geography!$B$5,Geography!$A24)),"-")))),"-")</f>
        <v>2051</v>
      </c>
      <c r="AH24" s="80">
        <f>IFERROR(IF($B$5=Eng_Code,SUMIFS(INDEX(Raw!$A$5:$AD$2998,,MATCH(Geography!AH$5,Raw!$A$5:$AD$5,0)),Raw!$D$5:$D$2998,Geography!$A24),IF(ISNUMBER(MATCH($B$5,Reg_Code,0)),SUMIFS(INDEX(Raw!$A$5:$AD$2998,,MATCH(Geography!AH$5,Raw!$A$5:$AD$5,0)),Raw!$B$5:$B$2998,Geography!$B$5,Raw!$D$5:$D$2998,Geography!$A24),IF(ISNUMBER(MATCH($B$5,Prov_Code,0)),SUMIFS(INDEX(Raw!$A$5:$AD$2998,,MATCH(Geography!AH$5,Raw!$A$5:$AD$5,0)),Raw!$C$5:$C$2998,Geography!$B$5,Raw!$D$5:$D$2998,Geography!$A24),IF(ISNUMBER(MATCH($B$5,Area_Code,0)),SUMIFS(INDEX(Raw!$A$5:$AD$2998,,MATCH(Geography!AH$5,Raw!$A$5:$AD$5,0)),Raw!$A$5:$A$2998,CONCATENATE(Geography!$B$5,Geography!$A24)),"-")))),"-")</f>
        <v>1292</v>
      </c>
      <c r="AI24" s="31"/>
      <c r="AJ24" s="76">
        <f t="shared" si="13"/>
        <v>2.7394080092861289E-2</v>
      </c>
      <c r="AK24" s="76">
        <f t="shared" si="13"/>
        <v>0.95002031694433153</v>
      </c>
      <c r="AL24" s="76">
        <f t="shared" si="13"/>
        <v>0.81286247275682466</v>
      </c>
      <c r="AM24" s="76">
        <f t="shared" si="13"/>
        <v>0.20283698422666321</v>
      </c>
      <c r="AN24" s="76">
        <f t="shared" si="13"/>
        <v>0.18307413837686085</v>
      </c>
      <c r="AO24" s="76">
        <f t="shared" si="14"/>
        <v>1.9762845849802372E-2</v>
      </c>
      <c r="AP24" s="76">
        <f t="shared" si="14"/>
        <v>0.42803738317757012</v>
      </c>
      <c r="AQ24" s="76" t="s">
        <v>0</v>
      </c>
      <c r="AR24" s="77"/>
      <c r="AS24" s="76">
        <f t="shared" si="15"/>
        <v>0.10892978868438991</v>
      </c>
      <c r="AT24" s="77"/>
      <c r="AU24" s="76">
        <f t="shared" si="16"/>
        <v>5.9850034083162917E-2</v>
      </c>
      <c r="AV24" s="77"/>
      <c r="AW24" s="76">
        <f t="shared" si="17"/>
        <v>0.59927289252442628</v>
      </c>
      <c r="AX24" s="76">
        <f t="shared" si="17"/>
        <v>0.47952738014087709</v>
      </c>
      <c r="AY24" s="76">
        <f t="shared" si="17"/>
        <v>9.9022949329697796E-2</v>
      </c>
      <c r="AZ24" s="76">
        <f t="shared" si="17"/>
        <v>2.0722563053851398E-2</v>
      </c>
      <c r="BA24" s="76" t="s">
        <v>0</v>
      </c>
      <c r="BB24" s="76" t="s">
        <v>0</v>
      </c>
      <c r="BC24" s="77"/>
      <c r="BD24" s="76">
        <f t="shared" si="18"/>
        <v>5.1488298114064988E-2</v>
      </c>
      <c r="BE24" s="77"/>
      <c r="BF24" s="76">
        <f t="shared" si="19"/>
        <v>0.18045898659395593</v>
      </c>
      <c r="BG24" s="76">
        <f t="shared" si="19"/>
        <v>2.8538968416269031E-2</v>
      </c>
      <c r="BH24" s="76">
        <f t="shared" si="19"/>
        <v>9.3206089525107935E-2</v>
      </c>
      <c r="BI24" s="76">
        <f t="shared" si="19"/>
        <v>5.8713928652578962E-2</v>
      </c>
    </row>
    <row r="25" spans="1:61" x14ac:dyDescent="0.2">
      <c r="A25" s="3">
        <f t="shared" si="20"/>
        <v>40575</v>
      </c>
      <c r="B25" s="35" t="str">
        <f t="shared" si="21"/>
        <v>2010-11</v>
      </c>
      <c r="C25" s="8" t="s">
        <v>894</v>
      </c>
      <c r="D25" s="8"/>
      <c r="E25" s="8"/>
      <c r="F25" s="8"/>
      <c r="G25" s="80">
        <f>IFERROR(IF($B$5=Eng_Code,SUMIFS(INDEX(Raw!$A$5:$AD$2998,,MATCH(Geography!G$5,Raw!$A$5:$AD$5,0)),Raw!$D$5:$D$2998,Geography!$A25),IF(ISNUMBER(MATCH($B$5,Reg_Code,0)),SUMIFS(INDEX(Raw!$A$5:$AD$2998,,MATCH(Geography!G$5,Raw!$A$5:$AD$5,0)),Raw!$B$5:$B$2998,Geography!$B$5,Raw!$D$5:$D$2998,Geography!$A25),IF(ISNUMBER(MATCH($B$5,Prov_Code,0)),SUMIFS(INDEX(Raw!$A$5:$AD$2998,,MATCH(Geography!G$5,Raw!$A$5:$AD$5,0)),Raw!$C$5:$C$2998,Geography!$B$5,Raw!$D$5:$D$2998,Geography!$A25),IF(ISNUMBER(MATCH($B$5,Area_Code,0)),SUMIFS(INDEX(Raw!$A$5:$AD$2998,,MATCH(Geography!G$5,Raw!$A$5:$AD$5,0)),Raw!$A$5:$A$2998,CONCATENATE(Geography!$B$5,Geography!$A25)),"-")))),"-")</f>
        <v>1840886</v>
      </c>
      <c r="H25" s="80">
        <f>IFERROR(IF($B$5=Eng_Code,SUMIFS(INDEX(Raw!$A$5:$AD$2998,,MATCH(Geography!H$5,Raw!$A$5:$AD$5,0)),Raw!$D$5:$D$2998,Geography!$A25),IF(ISNUMBER(MATCH($B$5,Reg_Code,0)),SUMIFS(INDEX(Raw!$A$5:$AD$2998,,MATCH(Geography!H$5,Raw!$A$5:$AD$5,0)),Raw!$B$5:$B$2998,Geography!$B$5,Raw!$D$5:$D$2998,Geography!$A25),IF(ISNUMBER(MATCH($B$5,Prov_Code,0)),SUMIFS(INDEX(Raw!$A$5:$AD$2998,,MATCH(Geography!H$5,Raw!$A$5:$AD$5,0)),Raw!$C$5:$C$2998,Geography!$B$5,Raw!$D$5:$D$2998,Geography!$A25),IF(ISNUMBER(MATCH($B$5,Area_Code,0)),SUMIFS(INDEX(Raw!$A$5:$AD$2998,,MATCH(Geography!H$5,Raw!$A$5:$AD$5,0)),Raw!$A$5:$A$2998,CONCATENATE(Geography!$B$5,Geography!$A25)),"-")))),"-")</f>
        <v>23854</v>
      </c>
      <c r="I25" s="80">
        <f>IFERROR(IF($B$5=Eng_Code,SUMIFS(INDEX(Raw!$A$5:$AD$2998,,MATCH(Geography!I$5,Raw!$A$5:$AD$5,0)),Raw!$D$5:$D$2998,Geography!$A25),IF(ISNUMBER(MATCH($B$5,Reg_Code,0)),SUMIFS(INDEX(Raw!$A$5:$AD$2998,,MATCH(Geography!I$5,Raw!$A$5:$AD$5,0)),Raw!$B$5:$B$2998,Geography!$B$5,Raw!$D$5:$D$2998,Geography!$A25),IF(ISNUMBER(MATCH($B$5,Prov_Code,0)),SUMIFS(INDEX(Raw!$A$5:$AD$2998,,MATCH(Geography!I$5,Raw!$A$5:$AD$5,0)),Raw!$C$5:$C$2998,Geography!$B$5,Raw!$D$5:$D$2998,Geography!$A25),IF(ISNUMBER(MATCH($B$5,Area_Code,0)),SUMIFS(INDEX(Raw!$A$5:$AD$2998,,MATCH(Geography!I$5,Raw!$A$5:$AD$5,0)),Raw!$A$5:$A$2998,CONCATENATE(Geography!$B$5,Geography!$A25)),"-")))),"-")</f>
        <v>110</v>
      </c>
      <c r="J25" s="80">
        <f>IFERROR(IF($B$5=Eng_Code,SUMIFS(INDEX(Raw!$A$5:$AD$2998,,MATCH(Geography!J$5,Raw!$A$5:$AD$5,0)),Raw!$D$5:$D$2998,Geography!$A25),IF(ISNUMBER(MATCH($B$5,Reg_Code,0)),SUMIFS(INDEX(Raw!$A$5:$AD$2998,,MATCH(Geography!J$5,Raw!$A$5:$AD$5,0)),Raw!$B$5:$B$2998,Geography!$B$5,Raw!$D$5:$D$2998,Geography!$A25),IF(ISNUMBER(MATCH($B$5,Prov_Code,0)),SUMIFS(INDEX(Raw!$A$5:$AD$2998,,MATCH(Geography!J$5,Raw!$A$5:$AD$5,0)),Raw!$C$5:$C$2998,Geography!$B$5,Raw!$D$5:$D$2998,Geography!$A25),IF(ISNUMBER(MATCH($B$5,Area_Code,0)),SUMIFS(INDEX(Raw!$A$5:$AD$2998,,MATCH(Geography!J$5,Raw!$A$5:$AD$5,0)),Raw!$A$5:$A$2998,CONCATENATE(Geography!$B$5,Geography!$A25)),"-")))),"-")</f>
        <v>20672</v>
      </c>
      <c r="K25" s="80">
        <f>IFERROR(IF($B$5=Eng_Code,SUMIFS(INDEX(Raw!$A$5:$AD$2998,,MATCH(Geography!K$5,Raw!$A$5:$AD$5,0)),Raw!$D$5:$D$2998,Geography!$A25),IF(ISNUMBER(MATCH($B$5,Reg_Code,0)),SUMIFS(INDEX(Raw!$A$5:$AD$2998,,MATCH(Geography!K$5,Raw!$A$5:$AD$5,0)),Raw!$B$5:$B$2998,Geography!$B$5,Raw!$D$5:$D$2998,Geography!$A25),IF(ISNUMBER(MATCH($B$5,Prov_Code,0)),SUMIFS(INDEX(Raw!$A$5:$AD$2998,,MATCH(Geography!K$5,Raw!$A$5:$AD$5,0)),Raw!$C$5:$C$2998,Geography!$B$5,Raw!$D$5:$D$2998,Geography!$A25),IF(ISNUMBER(MATCH($B$5,Area_Code,0)),SUMIFS(INDEX(Raw!$A$5:$AD$2998,,MATCH(Geography!K$5,Raw!$A$5:$AD$5,0)),Raw!$A$5:$A$2998,CONCATENATE(Geography!$B$5,Geography!$A25)),"-")))),"-")</f>
        <v>20410</v>
      </c>
      <c r="L25" s="80">
        <f>IFERROR(IF($B$5=Eng_Code,SUMIFS(INDEX(Raw!$A$5:$AD$2998,,MATCH(Geography!L$5,Raw!$A$5:$AD$5,0)),Raw!$D$5:$D$2998,Geography!$A25),IF(ISNUMBER(MATCH($B$5,Reg_Code,0)),SUMIFS(INDEX(Raw!$A$5:$AD$2998,,MATCH(Geography!L$5,Raw!$A$5:$AD$5,0)),Raw!$B$5:$B$2998,Geography!$B$5,Raw!$D$5:$D$2998,Geography!$A25),IF(ISNUMBER(MATCH($B$5,Prov_Code,0)),SUMIFS(INDEX(Raw!$A$5:$AD$2998,,MATCH(Geography!L$5,Raw!$A$5:$AD$5,0)),Raw!$C$5:$C$2998,Geography!$B$5,Raw!$D$5:$D$2998,Geography!$A25),IF(ISNUMBER(MATCH($B$5,Area_Code,0)),SUMIFS(INDEX(Raw!$A$5:$AD$2998,,MATCH(Geography!L$5,Raw!$A$5:$AD$5,0)),Raw!$A$5:$A$2998,CONCATENATE(Geography!$B$5,Geography!$A25)),"-")))),"-")</f>
        <v>16264</v>
      </c>
      <c r="M25" s="80">
        <f>IFERROR(IF($B$5=Eng_Code,SUMIFS(INDEX(Raw!$A$5:$AD$2998,,MATCH(Geography!M$5,Raw!$A$5:$AD$5,0)),Raw!$D$5:$D$2998,Geography!$A25),IF(ISNUMBER(MATCH($B$5,Reg_Code,0)),SUMIFS(INDEX(Raw!$A$5:$AD$2998,,MATCH(Geography!M$5,Raw!$A$5:$AD$5,0)),Raw!$B$5:$B$2998,Geography!$B$5,Raw!$D$5:$D$2998,Geography!$A25),IF(ISNUMBER(MATCH($B$5,Prov_Code,0)),SUMIFS(INDEX(Raw!$A$5:$AD$2998,,MATCH(Geography!M$5,Raw!$A$5:$AD$5,0)),Raw!$C$5:$C$2998,Geography!$B$5,Raw!$D$5:$D$2998,Geography!$A25),IF(ISNUMBER(MATCH($B$5,Area_Code,0)),SUMIFS(INDEX(Raw!$A$5:$AD$2998,,MATCH(Geography!M$5,Raw!$A$5:$AD$5,0)),Raw!$A$5:$A$2998,CONCATENATE(Geography!$B$5,Geography!$A25)),"-")))),"-")</f>
        <v>4555</v>
      </c>
      <c r="N25" s="80">
        <f>IFERROR(IF($B$5=Eng_Code,SUMIFS(INDEX(Raw!$A$5:$AD$2998,,MATCH(Geography!N$5,Raw!$A$5:$AD$5,0)),Raw!$D$5:$D$2998,Geography!$A25),IF(ISNUMBER(MATCH($B$5,Reg_Code,0)),SUMIFS(INDEX(Raw!$A$5:$AD$2998,,MATCH(Geography!N$5,Raw!$A$5:$AD$5,0)),Raw!$B$5:$B$2998,Geography!$B$5,Raw!$D$5:$D$2998,Geography!$A25),IF(ISNUMBER(MATCH($B$5,Prov_Code,0)),SUMIFS(INDEX(Raw!$A$5:$AD$2998,,MATCH(Geography!N$5,Raw!$A$5:$AD$5,0)),Raw!$C$5:$C$2998,Geography!$B$5,Raw!$D$5:$D$2998,Geography!$A25),IF(ISNUMBER(MATCH($B$5,Area_Code,0)),SUMIFS(INDEX(Raw!$A$5:$AD$2998,,MATCH(Geography!N$5,Raw!$A$5:$AD$5,0)),Raw!$A$5:$A$2998,CONCATENATE(Geography!$B$5,Geography!$A25)),"-")))),"-")</f>
        <v>4062</v>
      </c>
      <c r="O25" s="80">
        <f>IFERROR(IF($B$5=Eng_Code,SUMIFS(INDEX(Raw!$A$5:$AD$2998,,MATCH(Geography!O$5,Raw!$A$5:$AD$5,0)),Raw!$D$5:$D$2998,Geography!$A25),IF(ISNUMBER(MATCH($B$5,Reg_Code,0)),SUMIFS(INDEX(Raw!$A$5:$AD$2998,,MATCH(Geography!O$5,Raw!$A$5:$AD$5,0)),Raw!$B$5:$B$2998,Geography!$B$5,Raw!$D$5:$D$2998,Geography!$A25),IF(ISNUMBER(MATCH($B$5,Prov_Code,0)),SUMIFS(INDEX(Raw!$A$5:$AD$2998,,MATCH(Geography!O$5,Raw!$A$5:$AD$5,0)),Raw!$C$5:$C$2998,Geography!$B$5,Raw!$D$5:$D$2998,Geography!$A25),IF(ISNUMBER(MATCH($B$5,Area_Code,0)),SUMIFS(INDEX(Raw!$A$5:$AD$2998,,MATCH(Geography!O$5,Raw!$A$5:$AD$5,0)),Raw!$A$5:$A$2998,CONCATENATE(Geography!$B$5,Geography!$A25)),"-")))),"-")</f>
        <v>493</v>
      </c>
      <c r="P25" s="80">
        <f>IFERROR(IF($B$5=Eng_Code,SUMIFS(INDEX(Raw!$A$5:$AD$2998,,MATCH(Geography!P$5,Raw!$A$5:$AD$5,0)),Raw!$D$5:$D$2998,Geography!$A25),IF(ISNUMBER(MATCH($B$5,Reg_Code,0)),SUMIFS(INDEX(Raw!$A$5:$AD$2998,,MATCH(Geography!P$5,Raw!$A$5:$AD$5,0)),Raw!$B$5:$B$2998,Geography!$B$5,Raw!$D$5:$D$2998,Geography!$A25),IF(ISNUMBER(MATCH($B$5,Prov_Code,0)),SUMIFS(INDEX(Raw!$A$5:$AD$2998,,MATCH(Geography!P$5,Raw!$A$5:$AD$5,0)),Raw!$C$5:$C$2998,Geography!$B$5,Raw!$D$5:$D$2998,Geography!$A25),IF(ISNUMBER(MATCH($B$5,Area_Code,0)),SUMIFS(INDEX(Raw!$A$5:$AD$2998,,MATCH(Geography!P$5,Raw!$A$5:$AD$5,0)),Raw!$A$5:$A$2998,CONCATENATE(Geography!$B$5,Geography!$A25)),"-")))),"-")</f>
        <v>211</v>
      </c>
      <c r="Q25" s="80">
        <f>IFERROR(IF($B$5=Eng_Code,SUMIFS(INDEX(Raw!$A$5:$AD$2998,,MATCH(Geography!Q$5,Raw!$A$5:$AD$5,0)),Raw!$D$5:$D$2998,Geography!$A25),IF(ISNUMBER(MATCH($B$5,Reg_Code,0)),SUMIFS(INDEX(Raw!$A$5:$AD$2998,,MATCH(Geography!Q$5,Raw!$A$5:$AD$5,0)),Raw!$B$5:$B$2998,Geography!$B$5,Raw!$D$5:$D$2998,Geography!$A25),IF(ISNUMBER(MATCH($B$5,Prov_Code,0)),SUMIFS(INDEX(Raw!$A$5:$AD$2998,,MATCH(Geography!Q$5,Raw!$A$5:$AD$5,0)),Raw!$C$5:$C$2998,Geography!$B$5,Raw!$D$5:$D$2998,Geography!$A25),IF(ISNUMBER(MATCH($B$5,Area_Code,0)),SUMIFS(INDEX(Raw!$A$5:$AD$2998,,MATCH(Geography!Q$5,Raw!$A$5:$AD$5,0)),Raw!$A$5:$A$2998,CONCATENATE(Geography!$B$5,Geography!$A25)),"-")))),"-")</f>
        <v>0</v>
      </c>
      <c r="R25" s="80"/>
      <c r="S25" s="80">
        <f>IFERROR(IF($B$5=Eng_Code,SUMIFS(INDEX(Raw!$A$5:$AD$2998,,MATCH(Geography!S$5,Raw!$A$5:$AD$5,0)),Raw!$D$5:$D$2998,Geography!$A25),IF(ISNUMBER(MATCH($B$5,Reg_Code,0)),SUMIFS(INDEX(Raw!$A$5:$AD$2998,,MATCH(Geography!S$5,Raw!$A$5:$AD$5,0)),Raw!$B$5:$B$2998,Geography!$B$5,Raw!$D$5:$D$2998,Geography!$A25),IF(ISNUMBER(MATCH($B$5,Prov_Code,0)),SUMIFS(INDEX(Raw!$A$5:$AD$2998,,MATCH(Geography!S$5,Raw!$A$5:$AD$5,0)),Raw!$C$5:$C$2998,Geography!$B$5,Raw!$D$5:$D$2998,Geography!$A25),IF(ISNUMBER(MATCH($B$5,Area_Code,0)),SUMIFS(INDEX(Raw!$A$5:$AD$2998,,MATCH(Geography!S$5,Raw!$A$5:$AD$5,0)),Raw!$A$5:$A$2998,CONCATENATE(Geography!$B$5,Geography!$A25)),"-")))),"-")</f>
        <v>1919</v>
      </c>
      <c r="T25" s="80">
        <f>IFERROR(IF($B$5=Eng_Code,SUMIFS(INDEX(Raw!$A$5:$AD$2998,,MATCH(Geography!T$5,Raw!$A$5:$AD$5,0)),Raw!$D$5:$D$2998,Geography!$A25),IF(ISNUMBER(MATCH($B$5,Reg_Code,0)),SUMIFS(INDEX(Raw!$A$5:$AD$2998,,MATCH(Geography!T$5,Raw!$A$5:$AD$5,0)),Raw!$B$5:$B$2998,Geography!$B$5,Raw!$D$5:$D$2998,Geography!$A25),IF(ISNUMBER(MATCH($B$5,Prov_Code,0)),SUMIFS(INDEX(Raw!$A$5:$AD$2998,,MATCH(Geography!T$5,Raw!$A$5:$AD$5,0)),Raw!$C$5:$C$2998,Geography!$B$5,Raw!$D$5:$D$2998,Geography!$A25),IF(ISNUMBER(MATCH($B$5,Area_Code,0)),SUMIFS(INDEX(Raw!$A$5:$AD$2998,,MATCH(Geography!T$5,Raw!$A$5:$AD$5,0)),Raw!$A$5:$A$2998,CONCATENATE(Geography!$B$5,Geography!$A25)),"-")))),"-")</f>
        <v>1101</v>
      </c>
      <c r="U25" s="80"/>
      <c r="V25" s="80">
        <f>IFERROR(IF($B$5=Eng_Code,SUMIFS(INDEX(Raw!$A$5:$AD$2998,,MATCH(Geography!V$5,Raw!$A$5:$AD$5,0)),Raw!$D$5:$D$2998,Geography!$A25),IF(ISNUMBER(MATCH($B$5,Reg_Code,0)),SUMIFS(INDEX(Raw!$A$5:$AD$2998,,MATCH(Geography!V$5,Raw!$A$5:$AD$5,0)),Raw!$B$5:$B$2998,Geography!$B$5,Raw!$D$5:$D$2998,Geography!$A25),IF(ISNUMBER(MATCH($B$5,Prov_Code,0)),SUMIFS(INDEX(Raw!$A$5:$AD$2998,,MATCH(Geography!V$5,Raw!$A$5:$AD$5,0)),Raw!$C$5:$C$2998,Geography!$B$5,Raw!$D$5:$D$2998,Geography!$A25),IF(ISNUMBER(MATCH($B$5,Area_Code,0)),SUMIFS(INDEX(Raw!$A$5:$AD$2998,,MATCH(Geography!V$5,Raw!$A$5:$AD$5,0)),Raw!$A$5:$A$2998,CONCATENATE(Geography!$B$5,Geography!$A25)),"-")))),"-")</f>
        <v>9355</v>
      </c>
      <c r="W25" s="80">
        <f>IFERROR(IF($B$5=Eng_Code,SUMIFS(INDEX(Raw!$A$5:$AD$2998,,MATCH(Geography!W$5,Raw!$A$5:$AD$5,0)),Raw!$D$5:$D$2998,Geography!$A25),IF(ISNUMBER(MATCH($B$5,Reg_Code,0)),SUMIFS(INDEX(Raw!$A$5:$AD$2998,,MATCH(Geography!W$5,Raw!$A$5:$AD$5,0)),Raw!$B$5:$B$2998,Geography!$B$5,Raw!$D$5:$D$2998,Geography!$A25),IF(ISNUMBER(MATCH($B$5,Prov_Code,0)),SUMIFS(INDEX(Raw!$A$5:$AD$2998,,MATCH(Geography!W$5,Raw!$A$5:$AD$5,0)),Raw!$C$5:$C$2998,Geography!$B$5,Raw!$D$5:$D$2998,Geography!$A25),IF(ISNUMBER(MATCH($B$5,Area_Code,0)),SUMIFS(INDEX(Raw!$A$5:$AD$2998,,MATCH(Geography!W$5,Raw!$A$5:$AD$5,0)),Raw!$A$5:$A$2998,CONCATENATE(Geography!$B$5,Geography!$A25)),"-")))),"-")</f>
        <v>7323</v>
      </c>
      <c r="X25" s="80">
        <f>IFERROR(IF($B$5=Eng_Code,SUMIFS(INDEX(Raw!$A$5:$AD$2998,,MATCH(Geography!X$5,Raw!$A$5:$AD$5,0)),Raw!$D$5:$D$2998,Geography!$A25),IF(ISNUMBER(MATCH($B$5,Reg_Code,0)),SUMIFS(INDEX(Raw!$A$5:$AD$2998,,MATCH(Geography!X$5,Raw!$A$5:$AD$5,0)),Raw!$B$5:$B$2998,Geography!$B$5,Raw!$D$5:$D$2998,Geography!$A25),IF(ISNUMBER(MATCH($B$5,Prov_Code,0)),SUMIFS(INDEX(Raw!$A$5:$AD$2998,,MATCH(Geography!X$5,Raw!$A$5:$AD$5,0)),Raw!$C$5:$C$2998,Geography!$B$5,Raw!$D$5:$D$2998,Geography!$A25),IF(ISNUMBER(MATCH($B$5,Area_Code,0)),SUMIFS(INDEX(Raw!$A$5:$AD$2998,,MATCH(Geography!X$5,Raw!$A$5:$AD$5,0)),Raw!$A$5:$A$2998,CONCATENATE(Geography!$B$5,Geography!$A25)),"-")))),"-")</f>
        <v>1655</v>
      </c>
      <c r="Y25" s="80">
        <f>IFERROR(IF($B$5=Eng_Code,SUMIFS(INDEX(Raw!$A$5:$AD$2998,,MATCH(Geography!Y$5,Raw!$A$5:$AD$5,0)),Raw!$D$5:$D$2998,Geography!$A25),IF(ISNUMBER(MATCH($B$5,Reg_Code,0)),SUMIFS(INDEX(Raw!$A$5:$AD$2998,,MATCH(Geography!Y$5,Raw!$A$5:$AD$5,0)),Raw!$B$5:$B$2998,Geography!$B$5,Raw!$D$5:$D$2998,Geography!$A25),IF(ISNUMBER(MATCH($B$5,Prov_Code,0)),SUMIFS(INDEX(Raw!$A$5:$AD$2998,,MATCH(Geography!Y$5,Raw!$A$5:$AD$5,0)),Raw!$C$5:$C$2998,Geography!$B$5,Raw!$D$5:$D$2998,Geography!$A25),IF(ISNUMBER(MATCH($B$5,Area_Code,0)),SUMIFS(INDEX(Raw!$A$5:$AD$2998,,MATCH(Geography!Y$5,Raw!$A$5:$AD$5,0)),Raw!$A$5:$A$2998,CONCATENATE(Geography!$B$5,Geography!$A25)),"-")))),"-")</f>
        <v>377</v>
      </c>
      <c r="Z25" s="80">
        <f>IFERROR(IF($B$5=Eng_Code,SUMIFS(INDEX(Raw!$A$5:$AD$2998,,MATCH(Geography!Z$5,Raw!$A$5:$AD$5,0)),Raw!$D$5:$D$2998,Geography!$A25),IF(ISNUMBER(MATCH($B$5,Reg_Code,0)),SUMIFS(INDEX(Raw!$A$5:$AD$2998,,MATCH(Geography!Z$5,Raw!$A$5:$AD$5,0)),Raw!$B$5:$B$2998,Geography!$B$5,Raw!$D$5:$D$2998,Geography!$A25),IF(ISNUMBER(MATCH($B$5,Prov_Code,0)),SUMIFS(INDEX(Raw!$A$5:$AD$2998,,MATCH(Geography!Z$5,Raw!$A$5:$AD$5,0)),Raw!$C$5:$C$2998,Geography!$B$5,Raw!$D$5:$D$2998,Geography!$A25),IF(ISNUMBER(MATCH($B$5,Area_Code,0)),SUMIFS(INDEX(Raw!$A$5:$AD$2998,,MATCH(Geography!Z$5,Raw!$A$5:$AD$5,0)),Raw!$A$5:$A$2998,CONCATENATE(Geography!$B$5,Geography!$A25)),"-")))),"-")</f>
        <v>0</v>
      </c>
      <c r="AA25" s="80">
        <f>IFERROR(IF($B$5=Eng_Code,SUMIFS(INDEX(Raw!$A$5:$AD$2998,,MATCH(Geography!AA$5,Raw!$A$5:$AD$5,0)),Raw!$D$5:$D$2998,Geography!$A25),IF(ISNUMBER(MATCH($B$5,Reg_Code,0)),SUMIFS(INDEX(Raw!$A$5:$AD$2998,,MATCH(Geography!AA$5,Raw!$A$5:$AD$5,0)),Raw!$B$5:$B$2998,Geography!$B$5,Raw!$D$5:$D$2998,Geography!$A25),IF(ISNUMBER(MATCH($B$5,Prov_Code,0)),SUMIFS(INDEX(Raw!$A$5:$AD$2998,,MATCH(Geography!AA$5,Raw!$A$5:$AD$5,0)),Raw!$C$5:$C$2998,Geography!$B$5,Raw!$D$5:$D$2998,Geography!$A25),IF(ISNUMBER(MATCH($B$5,Area_Code,0)),SUMIFS(INDEX(Raw!$A$5:$AD$2998,,MATCH(Geography!AA$5,Raw!$A$5:$AD$5,0)),Raw!$A$5:$A$2998,CONCATENATE(Geography!$B$5,Geography!$A25)),"-")))),"-")</f>
        <v>0</v>
      </c>
      <c r="AB25" s="80"/>
      <c r="AC25" s="80">
        <f>IFERROR(IF($B$5=Eng_Code,SUMIFS(INDEX(Raw!$A$5:$AD$2998,,MATCH(Geography!AC$5,Raw!$A$5:$AD$5,0)),Raw!$D$5:$D$2998,Geography!$A25),IF(ISNUMBER(MATCH($B$5,Reg_Code,0)),SUMIFS(INDEX(Raw!$A$5:$AD$2998,,MATCH(Geography!AC$5,Raw!$A$5:$AD$5,0)),Raw!$B$5:$B$2998,Geography!$B$5,Raw!$D$5:$D$2998,Geography!$A25),IF(ISNUMBER(MATCH($B$5,Prov_Code,0)),SUMIFS(INDEX(Raw!$A$5:$AD$2998,,MATCH(Geography!AC$5,Raw!$A$5:$AD$5,0)),Raw!$C$5:$C$2998,Geography!$B$5,Raw!$D$5:$D$2998,Geography!$A25),IF(ISNUMBER(MATCH($B$5,Area_Code,0)),SUMIFS(INDEX(Raw!$A$5:$AD$2998,,MATCH(Geography!AC$5,Raw!$A$5:$AD$5,0)),Raw!$A$5:$A$2998,CONCATENATE(Geography!$B$5,Geography!$A25)),"-")))),"-")</f>
        <v>889</v>
      </c>
      <c r="AD25" s="80"/>
      <c r="AE25" s="80">
        <f>IFERROR(IF($B$5=Eng_Code,SUMIFS(INDEX(Raw!$A$5:$AD$2998,,MATCH(Geography!AE$5,Raw!$A$5:$AD$5,0)),Raw!$D$5:$D$2998,Geography!$A25),IF(ISNUMBER(MATCH($B$5,Reg_Code,0)),SUMIFS(INDEX(Raw!$A$5:$AD$2998,,MATCH(Geography!AE$5,Raw!$A$5:$AD$5,0)),Raw!$B$5:$B$2998,Geography!$B$5,Raw!$D$5:$D$2998,Geography!$A25),IF(ISNUMBER(MATCH($B$5,Prov_Code,0)),SUMIFS(INDEX(Raw!$A$5:$AD$2998,,MATCH(Geography!AE$5,Raw!$A$5:$AD$5,0)),Raw!$C$5:$C$2998,Geography!$B$5,Raw!$D$5:$D$2998,Geography!$A25),IF(ISNUMBER(MATCH($B$5,Area_Code,0)),SUMIFS(INDEX(Raw!$A$5:$AD$2998,,MATCH(Geography!AE$5,Raw!$A$5:$AD$5,0)),Raw!$A$5:$A$2998,CONCATENATE(Geography!$B$5,Geography!$A25)),"-")))),"-")</f>
        <v>3000</v>
      </c>
      <c r="AF25" s="80">
        <f>IFERROR(IF($B$5=Eng_Code,SUMIFS(INDEX(Raw!$A$5:$AD$2998,,MATCH(Geography!AF$5,Raw!$A$5:$AD$5,0)),Raw!$D$5:$D$2998,Geography!$A25),IF(ISNUMBER(MATCH($B$5,Reg_Code,0)),SUMIFS(INDEX(Raw!$A$5:$AD$2998,,MATCH(Geography!AF$5,Raw!$A$5:$AD$5,0)),Raw!$B$5:$B$2998,Geography!$B$5,Raw!$D$5:$D$2998,Geography!$A25),IF(ISNUMBER(MATCH($B$5,Prov_Code,0)),SUMIFS(INDEX(Raw!$A$5:$AD$2998,,MATCH(Geography!AF$5,Raw!$A$5:$AD$5,0)),Raw!$C$5:$C$2998,Geography!$B$5,Raw!$D$5:$D$2998,Geography!$A25),IF(ISNUMBER(MATCH($B$5,Area_Code,0)),SUMIFS(INDEX(Raw!$A$5:$AD$2998,,MATCH(Geography!AF$5,Raw!$A$5:$AD$5,0)),Raw!$A$5:$A$2998,CONCATENATE(Geography!$B$5,Geography!$A25)),"-")))),"-")</f>
        <v>401</v>
      </c>
      <c r="AG25" s="80">
        <f>IFERROR(IF($B$5=Eng_Code,SUMIFS(INDEX(Raw!$A$5:$AD$2998,,MATCH(Geography!AG$5,Raw!$A$5:$AD$5,0)),Raw!$D$5:$D$2998,Geography!$A25),IF(ISNUMBER(MATCH($B$5,Reg_Code,0)),SUMIFS(INDEX(Raw!$A$5:$AD$2998,,MATCH(Geography!AG$5,Raw!$A$5:$AD$5,0)),Raw!$B$5:$B$2998,Geography!$B$5,Raw!$D$5:$D$2998,Geography!$A25),IF(ISNUMBER(MATCH($B$5,Prov_Code,0)),SUMIFS(INDEX(Raw!$A$5:$AD$2998,,MATCH(Geography!AG$5,Raw!$A$5:$AD$5,0)),Raw!$C$5:$C$2998,Geography!$B$5,Raw!$D$5:$D$2998,Geography!$A25),IF(ISNUMBER(MATCH($B$5,Area_Code,0)),SUMIFS(INDEX(Raw!$A$5:$AD$2998,,MATCH(Geography!AG$5,Raw!$A$5:$AD$5,0)),Raw!$A$5:$A$2998,CONCATENATE(Geography!$B$5,Geography!$A25)),"-")))),"-")</f>
        <v>1415</v>
      </c>
      <c r="AH25" s="80">
        <f>IFERROR(IF($B$5=Eng_Code,SUMIFS(INDEX(Raw!$A$5:$AD$2998,,MATCH(Geography!AH$5,Raw!$A$5:$AD$5,0)),Raw!$D$5:$D$2998,Geography!$A25),IF(ISNUMBER(MATCH($B$5,Reg_Code,0)),SUMIFS(INDEX(Raw!$A$5:$AD$2998,,MATCH(Geography!AH$5,Raw!$A$5:$AD$5,0)),Raw!$B$5:$B$2998,Geography!$B$5,Raw!$D$5:$D$2998,Geography!$A25),IF(ISNUMBER(MATCH($B$5,Prov_Code,0)),SUMIFS(INDEX(Raw!$A$5:$AD$2998,,MATCH(Geography!AH$5,Raw!$A$5:$AD$5,0)),Raw!$C$5:$C$2998,Geography!$B$5,Raw!$D$5:$D$2998,Geography!$A25),IF(ISNUMBER(MATCH($B$5,Area_Code,0)),SUMIFS(INDEX(Raw!$A$5:$AD$2998,,MATCH(Geography!AH$5,Raw!$A$5:$AD$5,0)),Raw!$A$5:$A$2998,CONCATENATE(Geography!$B$5,Geography!$A25)),"-")))),"-")</f>
        <v>1184</v>
      </c>
      <c r="AI25" s="31"/>
      <c r="AJ25" s="76">
        <f t="shared" si="13"/>
        <v>4.6113859310807411E-3</v>
      </c>
      <c r="AK25" s="76">
        <f t="shared" si="13"/>
        <v>0.98732585139318885</v>
      </c>
      <c r="AL25" s="76">
        <f t="shared" si="13"/>
        <v>0.78676470588235292</v>
      </c>
      <c r="AM25" s="76">
        <f t="shared" si="13"/>
        <v>0.22034636222910217</v>
      </c>
      <c r="AN25" s="76">
        <f t="shared" si="13"/>
        <v>0.19649767801857584</v>
      </c>
      <c r="AO25" s="76">
        <f t="shared" si="14"/>
        <v>2.3848684210526317E-2</v>
      </c>
      <c r="AP25" s="76">
        <f t="shared" si="14"/>
        <v>0.42799188640973629</v>
      </c>
      <c r="AQ25" s="76" t="s">
        <v>0</v>
      </c>
      <c r="AR25" s="77"/>
      <c r="AS25" s="76">
        <f t="shared" si="15"/>
        <v>0.11799065420560748</v>
      </c>
      <c r="AT25" s="77"/>
      <c r="AU25" s="76">
        <f t="shared" si="16"/>
        <v>6.7695523856369899E-2</v>
      </c>
      <c r="AV25" s="77"/>
      <c r="AW25" s="76">
        <f t="shared" si="17"/>
        <v>0.5751967535661584</v>
      </c>
      <c r="AX25" s="76">
        <f t="shared" si="17"/>
        <v>0.45025823905558288</v>
      </c>
      <c r="AY25" s="76">
        <f t="shared" si="17"/>
        <v>0.10175848499754057</v>
      </c>
      <c r="AZ25" s="76">
        <f t="shared" si="17"/>
        <v>2.3180029513034925E-2</v>
      </c>
      <c r="BA25" s="76" t="s">
        <v>0</v>
      </c>
      <c r="BB25" s="76" t="s">
        <v>0</v>
      </c>
      <c r="BC25" s="77"/>
      <c r="BD25" s="76">
        <f t="shared" si="18"/>
        <v>5.4660600098376783E-2</v>
      </c>
      <c r="BE25" s="77"/>
      <c r="BF25" s="76">
        <f t="shared" si="19"/>
        <v>0.18445646827348747</v>
      </c>
      <c r="BG25" s="76">
        <f t="shared" si="19"/>
        <v>2.4655681259222822E-2</v>
      </c>
      <c r="BH25" s="76">
        <f t="shared" si="19"/>
        <v>8.7001967535661584E-2</v>
      </c>
      <c r="BI25" s="76">
        <f t="shared" si="19"/>
        <v>7.2798819478603047E-2</v>
      </c>
    </row>
    <row r="26" spans="1:61" x14ac:dyDescent="0.2">
      <c r="A26" s="3">
        <f t="shared" si="20"/>
        <v>40603</v>
      </c>
      <c r="B26" s="35" t="str">
        <f t="shared" si="21"/>
        <v>2010-11</v>
      </c>
      <c r="C26" s="8" t="s">
        <v>895</v>
      </c>
      <c r="D26" s="8"/>
      <c r="E26" s="8"/>
      <c r="F26" s="8"/>
      <c r="G26" s="80">
        <f>IFERROR(IF($B$5=Eng_Code,SUMIFS(INDEX(Raw!$A$5:$AD$2998,,MATCH(Geography!G$5,Raw!$A$5:$AD$5,0)),Raw!$D$5:$D$2998,Geography!$A26),IF(ISNUMBER(MATCH($B$5,Reg_Code,0)),SUMIFS(INDEX(Raw!$A$5:$AD$2998,,MATCH(Geography!G$5,Raw!$A$5:$AD$5,0)),Raw!$B$5:$B$2998,Geography!$B$5,Raw!$D$5:$D$2998,Geography!$A26),IF(ISNUMBER(MATCH($B$5,Prov_Code,0)),SUMIFS(INDEX(Raw!$A$5:$AD$2998,,MATCH(Geography!G$5,Raw!$A$5:$AD$5,0)),Raw!$C$5:$C$2998,Geography!$B$5,Raw!$D$5:$D$2998,Geography!$A26),IF(ISNUMBER(MATCH($B$5,Area_Code,0)),SUMIFS(INDEX(Raw!$A$5:$AD$2998,,MATCH(Geography!G$5,Raw!$A$5:$AD$5,0)),Raw!$A$5:$A$2998,CONCATENATE(Geography!$B$5,Geography!$A26)),"-")))),"-")</f>
        <v>1840886</v>
      </c>
      <c r="H26" s="80">
        <f>IFERROR(IF($B$5=Eng_Code,SUMIFS(INDEX(Raw!$A$5:$AD$2998,,MATCH(Geography!H$5,Raw!$A$5:$AD$5,0)),Raw!$D$5:$D$2998,Geography!$A26),IF(ISNUMBER(MATCH($B$5,Reg_Code,0)),SUMIFS(INDEX(Raw!$A$5:$AD$2998,,MATCH(Geography!H$5,Raw!$A$5:$AD$5,0)),Raw!$B$5:$B$2998,Geography!$B$5,Raw!$D$5:$D$2998,Geography!$A26),IF(ISNUMBER(MATCH($B$5,Prov_Code,0)),SUMIFS(INDEX(Raw!$A$5:$AD$2998,,MATCH(Geography!H$5,Raw!$A$5:$AD$5,0)),Raw!$C$5:$C$2998,Geography!$B$5,Raw!$D$5:$D$2998,Geography!$A26),IF(ISNUMBER(MATCH($B$5,Area_Code,0)),SUMIFS(INDEX(Raw!$A$5:$AD$2998,,MATCH(Geography!H$5,Raw!$A$5:$AD$5,0)),Raw!$A$5:$A$2998,CONCATENATE(Geography!$B$5,Geography!$A26)),"-")))),"-")</f>
        <v>31153</v>
      </c>
      <c r="I26" s="80">
        <f>IFERROR(IF($B$5=Eng_Code,SUMIFS(INDEX(Raw!$A$5:$AD$2998,,MATCH(Geography!I$5,Raw!$A$5:$AD$5,0)),Raw!$D$5:$D$2998,Geography!$A26),IF(ISNUMBER(MATCH($B$5,Reg_Code,0)),SUMIFS(INDEX(Raw!$A$5:$AD$2998,,MATCH(Geography!I$5,Raw!$A$5:$AD$5,0)),Raw!$B$5:$B$2998,Geography!$B$5,Raw!$D$5:$D$2998,Geography!$A26),IF(ISNUMBER(MATCH($B$5,Prov_Code,0)),SUMIFS(INDEX(Raw!$A$5:$AD$2998,,MATCH(Geography!I$5,Raw!$A$5:$AD$5,0)),Raw!$C$5:$C$2998,Geography!$B$5,Raw!$D$5:$D$2998,Geography!$A26),IF(ISNUMBER(MATCH($B$5,Area_Code,0)),SUMIFS(INDEX(Raw!$A$5:$AD$2998,,MATCH(Geography!I$5,Raw!$A$5:$AD$5,0)),Raw!$A$5:$A$2998,CONCATENATE(Geography!$B$5,Geography!$A26)),"-")))),"-")</f>
        <v>229</v>
      </c>
      <c r="J26" s="80">
        <f>IFERROR(IF($B$5=Eng_Code,SUMIFS(INDEX(Raw!$A$5:$AD$2998,,MATCH(Geography!J$5,Raw!$A$5:$AD$5,0)),Raw!$D$5:$D$2998,Geography!$A26),IF(ISNUMBER(MATCH($B$5,Reg_Code,0)),SUMIFS(INDEX(Raw!$A$5:$AD$2998,,MATCH(Geography!J$5,Raw!$A$5:$AD$5,0)),Raw!$B$5:$B$2998,Geography!$B$5,Raw!$D$5:$D$2998,Geography!$A26),IF(ISNUMBER(MATCH($B$5,Prov_Code,0)),SUMIFS(INDEX(Raw!$A$5:$AD$2998,,MATCH(Geography!J$5,Raw!$A$5:$AD$5,0)),Raw!$C$5:$C$2998,Geography!$B$5,Raw!$D$5:$D$2998,Geography!$A26),IF(ISNUMBER(MATCH($B$5,Area_Code,0)),SUMIFS(INDEX(Raw!$A$5:$AD$2998,,MATCH(Geography!J$5,Raw!$A$5:$AD$5,0)),Raw!$A$5:$A$2998,CONCATENATE(Geography!$B$5,Geography!$A26)),"-")))),"-")</f>
        <v>26591</v>
      </c>
      <c r="K26" s="80">
        <f>IFERROR(IF($B$5=Eng_Code,SUMIFS(INDEX(Raw!$A$5:$AD$2998,,MATCH(Geography!K$5,Raw!$A$5:$AD$5,0)),Raw!$D$5:$D$2998,Geography!$A26),IF(ISNUMBER(MATCH($B$5,Reg_Code,0)),SUMIFS(INDEX(Raw!$A$5:$AD$2998,,MATCH(Geography!K$5,Raw!$A$5:$AD$5,0)),Raw!$B$5:$B$2998,Geography!$B$5,Raw!$D$5:$D$2998,Geography!$A26),IF(ISNUMBER(MATCH($B$5,Prov_Code,0)),SUMIFS(INDEX(Raw!$A$5:$AD$2998,,MATCH(Geography!K$5,Raw!$A$5:$AD$5,0)),Raw!$C$5:$C$2998,Geography!$B$5,Raw!$D$5:$D$2998,Geography!$A26),IF(ISNUMBER(MATCH($B$5,Area_Code,0)),SUMIFS(INDEX(Raw!$A$5:$AD$2998,,MATCH(Geography!K$5,Raw!$A$5:$AD$5,0)),Raw!$A$5:$A$2998,CONCATENATE(Geography!$B$5,Geography!$A26)),"-")))),"-")</f>
        <v>25881</v>
      </c>
      <c r="L26" s="80">
        <f>IFERROR(IF($B$5=Eng_Code,SUMIFS(INDEX(Raw!$A$5:$AD$2998,,MATCH(Geography!L$5,Raw!$A$5:$AD$5,0)),Raw!$D$5:$D$2998,Geography!$A26),IF(ISNUMBER(MATCH($B$5,Reg_Code,0)),SUMIFS(INDEX(Raw!$A$5:$AD$2998,,MATCH(Geography!L$5,Raw!$A$5:$AD$5,0)),Raw!$B$5:$B$2998,Geography!$B$5,Raw!$D$5:$D$2998,Geography!$A26),IF(ISNUMBER(MATCH($B$5,Prov_Code,0)),SUMIFS(INDEX(Raw!$A$5:$AD$2998,,MATCH(Geography!L$5,Raw!$A$5:$AD$5,0)),Raw!$C$5:$C$2998,Geography!$B$5,Raw!$D$5:$D$2998,Geography!$A26),IF(ISNUMBER(MATCH($B$5,Area_Code,0)),SUMIFS(INDEX(Raw!$A$5:$AD$2998,,MATCH(Geography!L$5,Raw!$A$5:$AD$5,0)),Raw!$A$5:$A$2998,CONCATENATE(Geography!$B$5,Geography!$A26)),"-")))),"-")</f>
        <v>21323</v>
      </c>
      <c r="M26" s="80">
        <f>IFERROR(IF($B$5=Eng_Code,SUMIFS(INDEX(Raw!$A$5:$AD$2998,,MATCH(Geography!M$5,Raw!$A$5:$AD$5,0)),Raw!$D$5:$D$2998,Geography!$A26),IF(ISNUMBER(MATCH($B$5,Reg_Code,0)),SUMIFS(INDEX(Raw!$A$5:$AD$2998,,MATCH(Geography!M$5,Raw!$A$5:$AD$5,0)),Raw!$B$5:$B$2998,Geography!$B$5,Raw!$D$5:$D$2998,Geography!$A26),IF(ISNUMBER(MATCH($B$5,Prov_Code,0)),SUMIFS(INDEX(Raw!$A$5:$AD$2998,,MATCH(Geography!M$5,Raw!$A$5:$AD$5,0)),Raw!$C$5:$C$2998,Geography!$B$5,Raw!$D$5:$D$2998,Geography!$A26),IF(ISNUMBER(MATCH($B$5,Area_Code,0)),SUMIFS(INDEX(Raw!$A$5:$AD$2998,,MATCH(Geography!M$5,Raw!$A$5:$AD$5,0)),Raw!$A$5:$A$2998,CONCATENATE(Geography!$B$5,Geography!$A26)),"-")))),"-")</f>
        <v>6227</v>
      </c>
      <c r="N26" s="80">
        <f>IFERROR(IF($B$5=Eng_Code,SUMIFS(INDEX(Raw!$A$5:$AD$2998,,MATCH(Geography!N$5,Raw!$A$5:$AD$5,0)),Raw!$D$5:$D$2998,Geography!$A26),IF(ISNUMBER(MATCH($B$5,Reg_Code,0)),SUMIFS(INDEX(Raw!$A$5:$AD$2998,,MATCH(Geography!N$5,Raw!$A$5:$AD$5,0)),Raw!$B$5:$B$2998,Geography!$B$5,Raw!$D$5:$D$2998,Geography!$A26),IF(ISNUMBER(MATCH($B$5,Prov_Code,0)),SUMIFS(INDEX(Raw!$A$5:$AD$2998,,MATCH(Geography!N$5,Raw!$A$5:$AD$5,0)),Raw!$C$5:$C$2998,Geography!$B$5,Raw!$D$5:$D$2998,Geography!$A26),IF(ISNUMBER(MATCH($B$5,Area_Code,0)),SUMIFS(INDEX(Raw!$A$5:$AD$2998,,MATCH(Geography!N$5,Raw!$A$5:$AD$5,0)),Raw!$A$5:$A$2998,CONCATENATE(Geography!$B$5,Geography!$A26)),"-")))),"-")</f>
        <v>5727</v>
      </c>
      <c r="O26" s="80">
        <f>IFERROR(IF($B$5=Eng_Code,SUMIFS(INDEX(Raw!$A$5:$AD$2998,,MATCH(Geography!O$5,Raw!$A$5:$AD$5,0)),Raw!$D$5:$D$2998,Geography!$A26),IF(ISNUMBER(MATCH($B$5,Reg_Code,0)),SUMIFS(INDEX(Raw!$A$5:$AD$2998,,MATCH(Geography!O$5,Raw!$A$5:$AD$5,0)),Raw!$B$5:$B$2998,Geography!$B$5,Raw!$D$5:$D$2998,Geography!$A26),IF(ISNUMBER(MATCH($B$5,Prov_Code,0)),SUMIFS(INDEX(Raw!$A$5:$AD$2998,,MATCH(Geography!O$5,Raw!$A$5:$AD$5,0)),Raw!$C$5:$C$2998,Geography!$B$5,Raw!$D$5:$D$2998,Geography!$A26),IF(ISNUMBER(MATCH($B$5,Area_Code,0)),SUMIFS(INDEX(Raw!$A$5:$AD$2998,,MATCH(Geography!O$5,Raw!$A$5:$AD$5,0)),Raw!$A$5:$A$2998,CONCATENATE(Geography!$B$5,Geography!$A26)),"-")))),"-")</f>
        <v>500</v>
      </c>
      <c r="P26" s="80">
        <f>IFERROR(IF($B$5=Eng_Code,SUMIFS(INDEX(Raw!$A$5:$AD$2998,,MATCH(Geography!P$5,Raw!$A$5:$AD$5,0)),Raw!$D$5:$D$2998,Geography!$A26),IF(ISNUMBER(MATCH($B$5,Reg_Code,0)),SUMIFS(INDEX(Raw!$A$5:$AD$2998,,MATCH(Geography!P$5,Raw!$A$5:$AD$5,0)),Raw!$B$5:$B$2998,Geography!$B$5,Raw!$D$5:$D$2998,Geography!$A26),IF(ISNUMBER(MATCH($B$5,Prov_Code,0)),SUMIFS(INDEX(Raw!$A$5:$AD$2998,,MATCH(Geography!P$5,Raw!$A$5:$AD$5,0)),Raw!$C$5:$C$2998,Geography!$B$5,Raw!$D$5:$D$2998,Geography!$A26),IF(ISNUMBER(MATCH($B$5,Area_Code,0)),SUMIFS(INDEX(Raw!$A$5:$AD$2998,,MATCH(Geography!P$5,Raw!$A$5:$AD$5,0)),Raw!$A$5:$A$2998,CONCATENATE(Geography!$B$5,Geography!$A26)),"-")))),"-")</f>
        <v>255</v>
      </c>
      <c r="Q26" s="80">
        <f>IFERROR(IF($B$5=Eng_Code,SUMIFS(INDEX(Raw!$A$5:$AD$2998,,MATCH(Geography!Q$5,Raw!$A$5:$AD$5,0)),Raw!$D$5:$D$2998,Geography!$A26),IF(ISNUMBER(MATCH($B$5,Reg_Code,0)),SUMIFS(INDEX(Raw!$A$5:$AD$2998,,MATCH(Geography!Q$5,Raw!$A$5:$AD$5,0)),Raw!$B$5:$B$2998,Geography!$B$5,Raw!$D$5:$D$2998,Geography!$A26),IF(ISNUMBER(MATCH($B$5,Prov_Code,0)),SUMIFS(INDEX(Raw!$A$5:$AD$2998,,MATCH(Geography!Q$5,Raw!$A$5:$AD$5,0)),Raw!$C$5:$C$2998,Geography!$B$5,Raw!$D$5:$D$2998,Geography!$A26),IF(ISNUMBER(MATCH($B$5,Area_Code,0)),SUMIFS(INDEX(Raw!$A$5:$AD$2998,,MATCH(Geography!Q$5,Raw!$A$5:$AD$5,0)),Raw!$A$5:$A$2998,CONCATENATE(Geography!$B$5,Geography!$A26)),"-")))),"-")</f>
        <v>0</v>
      </c>
      <c r="R26" s="80"/>
      <c r="S26" s="80">
        <f>IFERROR(IF($B$5=Eng_Code,SUMIFS(INDEX(Raw!$A$5:$AD$2998,,MATCH(Geography!S$5,Raw!$A$5:$AD$5,0)),Raw!$D$5:$D$2998,Geography!$A26),IF(ISNUMBER(MATCH($B$5,Reg_Code,0)),SUMIFS(INDEX(Raw!$A$5:$AD$2998,,MATCH(Geography!S$5,Raw!$A$5:$AD$5,0)),Raw!$B$5:$B$2998,Geography!$B$5,Raw!$D$5:$D$2998,Geography!$A26),IF(ISNUMBER(MATCH($B$5,Prov_Code,0)),SUMIFS(INDEX(Raw!$A$5:$AD$2998,,MATCH(Geography!S$5,Raw!$A$5:$AD$5,0)),Raw!$C$5:$C$2998,Geography!$B$5,Raw!$D$5:$D$2998,Geography!$A26),IF(ISNUMBER(MATCH($B$5,Area_Code,0)),SUMIFS(INDEX(Raw!$A$5:$AD$2998,,MATCH(Geography!S$5,Raw!$A$5:$AD$5,0)),Raw!$A$5:$A$2998,CONCATENATE(Geography!$B$5,Geography!$A26)),"-")))),"-")</f>
        <v>2751</v>
      </c>
      <c r="T26" s="80">
        <f>IFERROR(IF($B$5=Eng_Code,SUMIFS(INDEX(Raw!$A$5:$AD$2998,,MATCH(Geography!T$5,Raw!$A$5:$AD$5,0)),Raw!$D$5:$D$2998,Geography!$A26),IF(ISNUMBER(MATCH($B$5,Reg_Code,0)),SUMIFS(INDEX(Raw!$A$5:$AD$2998,,MATCH(Geography!T$5,Raw!$A$5:$AD$5,0)),Raw!$B$5:$B$2998,Geography!$B$5,Raw!$D$5:$D$2998,Geography!$A26),IF(ISNUMBER(MATCH($B$5,Prov_Code,0)),SUMIFS(INDEX(Raw!$A$5:$AD$2998,,MATCH(Geography!T$5,Raw!$A$5:$AD$5,0)),Raw!$C$5:$C$2998,Geography!$B$5,Raw!$D$5:$D$2998,Geography!$A26),IF(ISNUMBER(MATCH($B$5,Area_Code,0)),SUMIFS(INDEX(Raw!$A$5:$AD$2998,,MATCH(Geography!T$5,Raw!$A$5:$AD$5,0)),Raw!$A$5:$A$2998,CONCATENATE(Geography!$B$5,Geography!$A26)),"-")))),"-")</f>
        <v>1591</v>
      </c>
      <c r="U26" s="80"/>
      <c r="V26" s="80">
        <f>IFERROR(IF($B$5=Eng_Code,SUMIFS(INDEX(Raw!$A$5:$AD$2998,,MATCH(Geography!V$5,Raw!$A$5:$AD$5,0)),Raw!$D$5:$D$2998,Geography!$A26),IF(ISNUMBER(MATCH($B$5,Reg_Code,0)),SUMIFS(INDEX(Raw!$A$5:$AD$2998,,MATCH(Geography!V$5,Raw!$A$5:$AD$5,0)),Raw!$B$5:$B$2998,Geography!$B$5,Raw!$D$5:$D$2998,Geography!$A26),IF(ISNUMBER(MATCH($B$5,Prov_Code,0)),SUMIFS(INDEX(Raw!$A$5:$AD$2998,,MATCH(Geography!V$5,Raw!$A$5:$AD$5,0)),Raw!$C$5:$C$2998,Geography!$B$5,Raw!$D$5:$D$2998,Geography!$A26),IF(ISNUMBER(MATCH($B$5,Area_Code,0)),SUMIFS(INDEX(Raw!$A$5:$AD$2998,,MATCH(Geography!V$5,Raw!$A$5:$AD$5,0)),Raw!$A$5:$A$2998,CONCATENATE(Geography!$B$5,Geography!$A26)),"-")))),"-")</f>
        <v>11687</v>
      </c>
      <c r="W26" s="80">
        <f>IFERROR(IF($B$5=Eng_Code,SUMIFS(INDEX(Raw!$A$5:$AD$2998,,MATCH(Geography!W$5,Raw!$A$5:$AD$5,0)),Raw!$D$5:$D$2998,Geography!$A26),IF(ISNUMBER(MATCH($B$5,Reg_Code,0)),SUMIFS(INDEX(Raw!$A$5:$AD$2998,,MATCH(Geography!W$5,Raw!$A$5:$AD$5,0)),Raw!$B$5:$B$2998,Geography!$B$5,Raw!$D$5:$D$2998,Geography!$A26),IF(ISNUMBER(MATCH($B$5,Prov_Code,0)),SUMIFS(INDEX(Raw!$A$5:$AD$2998,,MATCH(Geography!W$5,Raw!$A$5:$AD$5,0)),Raw!$C$5:$C$2998,Geography!$B$5,Raw!$D$5:$D$2998,Geography!$A26),IF(ISNUMBER(MATCH($B$5,Area_Code,0)),SUMIFS(INDEX(Raw!$A$5:$AD$2998,,MATCH(Geography!W$5,Raw!$A$5:$AD$5,0)),Raw!$A$5:$A$2998,CONCATENATE(Geography!$B$5,Geography!$A26)),"-")))),"-")</f>
        <v>9014</v>
      </c>
      <c r="X26" s="80">
        <f>IFERROR(IF($B$5=Eng_Code,SUMIFS(INDEX(Raw!$A$5:$AD$2998,,MATCH(Geography!X$5,Raw!$A$5:$AD$5,0)),Raw!$D$5:$D$2998,Geography!$A26),IF(ISNUMBER(MATCH($B$5,Reg_Code,0)),SUMIFS(INDEX(Raw!$A$5:$AD$2998,,MATCH(Geography!X$5,Raw!$A$5:$AD$5,0)),Raw!$B$5:$B$2998,Geography!$B$5,Raw!$D$5:$D$2998,Geography!$A26),IF(ISNUMBER(MATCH($B$5,Prov_Code,0)),SUMIFS(INDEX(Raw!$A$5:$AD$2998,,MATCH(Geography!X$5,Raw!$A$5:$AD$5,0)),Raw!$C$5:$C$2998,Geography!$B$5,Raw!$D$5:$D$2998,Geography!$A26),IF(ISNUMBER(MATCH($B$5,Area_Code,0)),SUMIFS(INDEX(Raw!$A$5:$AD$2998,,MATCH(Geography!X$5,Raw!$A$5:$AD$5,0)),Raw!$A$5:$A$2998,CONCATENATE(Geography!$B$5,Geography!$A26)),"-")))),"-")</f>
        <v>2212</v>
      </c>
      <c r="Y26" s="80">
        <f>IFERROR(IF($B$5=Eng_Code,SUMIFS(INDEX(Raw!$A$5:$AD$2998,,MATCH(Geography!Y$5,Raw!$A$5:$AD$5,0)),Raw!$D$5:$D$2998,Geography!$A26),IF(ISNUMBER(MATCH($B$5,Reg_Code,0)),SUMIFS(INDEX(Raw!$A$5:$AD$2998,,MATCH(Geography!Y$5,Raw!$A$5:$AD$5,0)),Raw!$B$5:$B$2998,Geography!$B$5,Raw!$D$5:$D$2998,Geography!$A26),IF(ISNUMBER(MATCH($B$5,Prov_Code,0)),SUMIFS(INDEX(Raw!$A$5:$AD$2998,,MATCH(Geography!Y$5,Raw!$A$5:$AD$5,0)),Raw!$C$5:$C$2998,Geography!$B$5,Raw!$D$5:$D$2998,Geography!$A26),IF(ISNUMBER(MATCH($B$5,Area_Code,0)),SUMIFS(INDEX(Raw!$A$5:$AD$2998,,MATCH(Geography!Y$5,Raw!$A$5:$AD$5,0)),Raw!$A$5:$A$2998,CONCATENATE(Geography!$B$5,Geography!$A26)),"-")))),"-")</f>
        <v>461</v>
      </c>
      <c r="Z26" s="80">
        <f>IFERROR(IF($B$5=Eng_Code,SUMIFS(INDEX(Raw!$A$5:$AD$2998,,MATCH(Geography!Z$5,Raw!$A$5:$AD$5,0)),Raw!$D$5:$D$2998,Geography!$A26),IF(ISNUMBER(MATCH($B$5,Reg_Code,0)),SUMIFS(INDEX(Raw!$A$5:$AD$2998,,MATCH(Geography!Z$5,Raw!$A$5:$AD$5,0)),Raw!$B$5:$B$2998,Geography!$B$5,Raw!$D$5:$D$2998,Geography!$A26),IF(ISNUMBER(MATCH($B$5,Prov_Code,0)),SUMIFS(INDEX(Raw!$A$5:$AD$2998,,MATCH(Geography!Z$5,Raw!$A$5:$AD$5,0)),Raw!$C$5:$C$2998,Geography!$B$5,Raw!$D$5:$D$2998,Geography!$A26),IF(ISNUMBER(MATCH($B$5,Area_Code,0)),SUMIFS(INDEX(Raw!$A$5:$AD$2998,,MATCH(Geography!Z$5,Raw!$A$5:$AD$5,0)),Raw!$A$5:$A$2998,CONCATENATE(Geography!$B$5,Geography!$A26)),"-")))),"-")</f>
        <v>0</v>
      </c>
      <c r="AA26" s="80">
        <f>IFERROR(IF($B$5=Eng_Code,SUMIFS(INDEX(Raw!$A$5:$AD$2998,,MATCH(Geography!AA$5,Raw!$A$5:$AD$5,0)),Raw!$D$5:$D$2998,Geography!$A26),IF(ISNUMBER(MATCH($B$5,Reg_Code,0)),SUMIFS(INDEX(Raw!$A$5:$AD$2998,,MATCH(Geography!AA$5,Raw!$A$5:$AD$5,0)),Raw!$B$5:$B$2998,Geography!$B$5,Raw!$D$5:$D$2998,Geography!$A26),IF(ISNUMBER(MATCH($B$5,Prov_Code,0)),SUMIFS(INDEX(Raw!$A$5:$AD$2998,,MATCH(Geography!AA$5,Raw!$A$5:$AD$5,0)),Raw!$C$5:$C$2998,Geography!$B$5,Raw!$D$5:$D$2998,Geography!$A26),IF(ISNUMBER(MATCH($B$5,Area_Code,0)),SUMIFS(INDEX(Raw!$A$5:$AD$2998,,MATCH(Geography!AA$5,Raw!$A$5:$AD$5,0)),Raw!$A$5:$A$2998,CONCATENATE(Geography!$B$5,Geography!$A26)),"-")))),"-")</f>
        <v>0</v>
      </c>
      <c r="AB26" s="80"/>
      <c r="AC26" s="80">
        <f>IFERROR(IF($B$5=Eng_Code,SUMIFS(INDEX(Raw!$A$5:$AD$2998,,MATCH(Geography!AC$5,Raw!$A$5:$AD$5,0)),Raw!$D$5:$D$2998,Geography!$A26),IF(ISNUMBER(MATCH($B$5,Reg_Code,0)),SUMIFS(INDEX(Raw!$A$5:$AD$2998,,MATCH(Geography!AC$5,Raw!$A$5:$AD$5,0)),Raw!$B$5:$B$2998,Geography!$B$5,Raw!$D$5:$D$2998,Geography!$A26),IF(ISNUMBER(MATCH($B$5,Prov_Code,0)),SUMIFS(INDEX(Raw!$A$5:$AD$2998,,MATCH(Geography!AC$5,Raw!$A$5:$AD$5,0)),Raw!$C$5:$C$2998,Geography!$B$5,Raw!$D$5:$D$2998,Geography!$A26),IF(ISNUMBER(MATCH($B$5,Area_Code,0)),SUMIFS(INDEX(Raw!$A$5:$AD$2998,,MATCH(Geography!AC$5,Raw!$A$5:$AD$5,0)),Raw!$A$5:$A$2998,CONCATENATE(Geography!$B$5,Geography!$A26)),"-")))),"-")</f>
        <v>1068</v>
      </c>
      <c r="AD26" s="80"/>
      <c r="AE26" s="80">
        <f>IFERROR(IF($B$5=Eng_Code,SUMIFS(INDEX(Raw!$A$5:$AD$2998,,MATCH(Geography!AE$5,Raw!$A$5:$AD$5,0)),Raw!$D$5:$D$2998,Geography!$A26),IF(ISNUMBER(MATCH($B$5,Reg_Code,0)),SUMIFS(INDEX(Raw!$A$5:$AD$2998,,MATCH(Geography!AE$5,Raw!$A$5:$AD$5,0)),Raw!$B$5:$B$2998,Geography!$B$5,Raw!$D$5:$D$2998,Geography!$A26),IF(ISNUMBER(MATCH($B$5,Prov_Code,0)),SUMIFS(INDEX(Raw!$A$5:$AD$2998,,MATCH(Geography!AE$5,Raw!$A$5:$AD$5,0)),Raw!$C$5:$C$2998,Geography!$B$5,Raw!$D$5:$D$2998,Geography!$A26),IF(ISNUMBER(MATCH($B$5,Area_Code,0)),SUMIFS(INDEX(Raw!$A$5:$AD$2998,,MATCH(Geography!AE$5,Raw!$A$5:$AD$5,0)),Raw!$A$5:$A$2998,CONCATENATE(Geography!$B$5,Geography!$A26)),"-")))),"-")</f>
        <v>4226</v>
      </c>
      <c r="AF26" s="80">
        <f>IFERROR(IF($B$5=Eng_Code,SUMIFS(INDEX(Raw!$A$5:$AD$2998,,MATCH(Geography!AF$5,Raw!$A$5:$AD$5,0)),Raw!$D$5:$D$2998,Geography!$A26),IF(ISNUMBER(MATCH($B$5,Reg_Code,0)),SUMIFS(INDEX(Raw!$A$5:$AD$2998,,MATCH(Geography!AF$5,Raw!$A$5:$AD$5,0)),Raw!$B$5:$B$2998,Geography!$B$5,Raw!$D$5:$D$2998,Geography!$A26),IF(ISNUMBER(MATCH($B$5,Prov_Code,0)),SUMIFS(INDEX(Raw!$A$5:$AD$2998,,MATCH(Geography!AF$5,Raw!$A$5:$AD$5,0)),Raw!$C$5:$C$2998,Geography!$B$5,Raw!$D$5:$D$2998,Geography!$A26),IF(ISNUMBER(MATCH($B$5,Area_Code,0)),SUMIFS(INDEX(Raw!$A$5:$AD$2998,,MATCH(Geography!AF$5,Raw!$A$5:$AD$5,0)),Raw!$A$5:$A$2998,CONCATENATE(Geography!$B$5,Geography!$A26)),"-")))),"-")</f>
        <v>651</v>
      </c>
      <c r="AG26" s="80">
        <f>IFERROR(IF($B$5=Eng_Code,SUMIFS(INDEX(Raw!$A$5:$AD$2998,,MATCH(Geography!AG$5,Raw!$A$5:$AD$5,0)),Raw!$D$5:$D$2998,Geography!$A26),IF(ISNUMBER(MATCH($B$5,Reg_Code,0)),SUMIFS(INDEX(Raw!$A$5:$AD$2998,,MATCH(Geography!AG$5,Raw!$A$5:$AD$5,0)),Raw!$B$5:$B$2998,Geography!$B$5,Raw!$D$5:$D$2998,Geography!$A26),IF(ISNUMBER(MATCH($B$5,Prov_Code,0)),SUMIFS(INDEX(Raw!$A$5:$AD$2998,,MATCH(Geography!AG$5,Raw!$A$5:$AD$5,0)),Raw!$C$5:$C$2998,Geography!$B$5,Raw!$D$5:$D$2998,Geography!$A26),IF(ISNUMBER(MATCH($B$5,Area_Code,0)),SUMIFS(INDEX(Raw!$A$5:$AD$2998,,MATCH(Geography!AG$5,Raw!$A$5:$AD$5,0)),Raw!$A$5:$A$2998,CONCATENATE(Geography!$B$5,Geography!$A26)),"-")))),"-")</f>
        <v>1991</v>
      </c>
      <c r="AH26" s="80">
        <f>IFERROR(IF($B$5=Eng_Code,SUMIFS(INDEX(Raw!$A$5:$AD$2998,,MATCH(Geography!AH$5,Raw!$A$5:$AD$5,0)),Raw!$D$5:$D$2998,Geography!$A26),IF(ISNUMBER(MATCH($B$5,Reg_Code,0)),SUMIFS(INDEX(Raw!$A$5:$AD$2998,,MATCH(Geography!AH$5,Raw!$A$5:$AD$5,0)),Raw!$B$5:$B$2998,Geography!$B$5,Raw!$D$5:$D$2998,Geography!$A26),IF(ISNUMBER(MATCH($B$5,Prov_Code,0)),SUMIFS(INDEX(Raw!$A$5:$AD$2998,,MATCH(Geography!AH$5,Raw!$A$5:$AD$5,0)),Raw!$C$5:$C$2998,Geography!$B$5,Raw!$D$5:$D$2998,Geography!$A26),IF(ISNUMBER(MATCH($B$5,Area_Code,0)),SUMIFS(INDEX(Raw!$A$5:$AD$2998,,MATCH(Geography!AH$5,Raw!$A$5:$AD$5,0)),Raw!$A$5:$A$2998,CONCATENATE(Geography!$B$5,Geography!$A26)),"-")))),"-")</f>
        <v>1584</v>
      </c>
      <c r="AI26" s="31"/>
      <c r="AJ26" s="76">
        <f t="shared" si="13"/>
        <v>7.3508169357686254E-3</v>
      </c>
      <c r="AK26" s="76">
        <f t="shared" si="13"/>
        <v>0.97329923658380657</v>
      </c>
      <c r="AL26" s="76">
        <f t="shared" si="13"/>
        <v>0.80188785679365204</v>
      </c>
      <c r="AM26" s="76">
        <f t="shared" si="13"/>
        <v>0.23417697717272762</v>
      </c>
      <c r="AN26" s="76">
        <f t="shared" si="13"/>
        <v>0.21537362265428153</v>
      </c>
      <c r="AO26" s="76">
        <f t="shared" si="14"/>
        <v>1.8803354518446089E-2</v>
      </c>
      <c r="AP26" s="76">
        <f t="shared" si="14"/>
        <v>0.51</v>
      </c>
      <c r="AQ26" s="76" t="s">
        <v>0</v>
      </c>
      <c r="AR26" s="77"/>
      <c r="AS26" s="76">
        <f t="shared" si="15"/>
        <v>0.12901561693945504</v>
      </c>
      <c r="AT26" s="77"/>
      <c r="AU26" s="76">
        <f t="shared" si="16"/>
        <v>7.4614266285231906E-2</v>
      </c>
      <c r="AV26" s="77"/>
      <c r="AW26" s="76">
        <f t="shared" si="17"/>
        <v>0.54809360784129812</v>
      </c>
      <c r="AX26" s="76">
        <f t="shared" si="17"/>
        <v>0.42273601275617878</v>
      </c>
      <c r="AY26" s="76">
        <f t="shared" si="17"/>
        <v>0.10373774797167377</v>
      </c>
      <c r="AZ26" s="76">
        <f t="shared" si="17"/>
        <v>2.1619847113445577E-2</v>
      </c>
      <c r="BA26" s="76" t="s">
        <v>0</v>
      </c>
      <c r="BB26" s="76" t="s">
        <v>0</v>
      </c>
      <c r="BC26" s="77"/>
      <c r="BD26" s="76">
        <f t="shared" si="18"/>
        <v>5.0086760774750272E-2</v>
      </c>
      <c r="BE26" s="77"/>
      <c r="BF26" s="76">
        <f t="shared" si="19"/>
        <v>0.19818974815926466</v>
      </c>
      <c r="BG26" s="76">
        <f t="shared" si="19"/>
        <v>3.0530413168878674E-2</v>
      </c>
      <c r="BH26" s="76">
        <f t="shared" si="19"/>
        <v>9.3373352717722652E-2</v>
      </c>
      <c r="BI26" s="76">
        <f t="shared" si="19"/>
        <v>7.4285982272663323E-2</v>
      </c>
    </row>
    <row r="27" spans="1:61" ht="18" x14ac:dyDescent="0.25">
      <c r="A27" s="69">
        <f t="shared" si="20"/>
        <v>40634</v>
      </c>
      <c r="B27" s="8" t="str">
        <f t="shared" si="21"/>
        <v>2011-12</v>
      </c>
      <c r="C27" s="8" t="s">
        <v>884</v>
      </c>
      <c r="D27" s="8"/>
      <c r="E27" s="8"/>
      <c r="F27" s="8"/>
      <c r="G27" s="80">
        <f>IFERROR(IF($B$5=Eng_Code,SUMIFS(INDEX(Raw!$A$5:$AD$2998,,MATCH(Geography!G$5,Raw!$A$5:$AD$5,0)),Raw!$D$5:$D$2998,Geography!$A27),IF(ISNUMBER(MATCH($B$5,Reg_Code,0)),SUMIFS(INDEX(Raw!$A$5:$AD$2998,,MATCH(Geography!G$5,Raw!$A$5:$AD$5,0)),Raw!$B$5:$B$2998,Geography!$B$5,Raw!$D$5:$D$2998,Geography!$A27),IF(ISNUMBER(MATCH($B$5,Prov_Code,0)),SUMIFS(INDEX(Raw!$A$5:$AD$2998,,MATCH(Geography!G$5,Raw!$A$5:$AD$5,0)),Raw!$C$5:$C$2998,Geography!$B$5,Raw!$D$5:$D$2998,Geography!$A27),IF(ISNUMBER(MATCH($B$5,Area_Code,0)),SUMIFS(INDEX(Raw!$A$5:$AD$2998,,MATCH(Geography!G$5,Raw!$A$5:$AD$5,0)),Raw!$A$5:$A$2998,CONCATENATE(Geography!$B$5,Geography!$A27)),"-")))),"-")</f>
        <v>1840886</v>
      </c>
      <c r="H27" s="80">
        <f>IFERROR(IF($B$5=Eng_Code,SUMIFS(INDEX(Raw!$A$5:$AD$2998,,MATCH(Geography!H$5,Raw!$A$5:$AD$5,0)),Raw!$D$5:$D$2998,Geography!$A27),IF(ISNUMBER(MATCH($B$5,Reg_Code,0)),SUMIFS(INDEX(Raw!$A$5:$AD$2998,,MATCH(Geography!H$5,Raw!$A$5:$AD$5,0)),Raw!$B$5:$B$2998,Geography!$B$5,Raw!$D$5:$D$2998,Geography!$A27),IF(ISNUMBER(MATCH($B$5,Prov_Code,0)),SUMIFS(INDEX(Raw!$A$5:$AD$2998,,MATCH(Geography!H$5,Raw!$A$5:$AD$5,0)),Raw!$C$5:$C$2998,Geography!$B$5,Raw!$D$5:$D$2998,Geography!$A27),IF(ISNUMBER(MATCH($B$5,Area_Code,0)),SUMIFS(INDEX(Raw!$A$5:$AD$2998,,MATCH(Geography!H$5,Raw!$A$5:$AD$5,0)),Raw!$A$5:$A$2998,CONCATENATE(Geography!$B$5,Geography!$A27)),"-")))),"-")</f>
        <v>40293</v>
      </c>
      <c r="I27" s="80">
        <f>IFERROR(IF($B$5=Eng_Code,SUMIFS(INDEX(Raw!$A$5:$AD$2998,,MATCH(Geography!I$5,Raw!$A$5:$AD$5,0)),Raw!$D$5:$D$2998,Geography!$A27),IF(ISNUMBER(MATCH($B$5,Reg_Code,0)),SUMIFS(INDEX(Raw!$A$5:$AD$2998,,MATCH(Geography!I$5,Raw!$A$5:$AD$5,0)),Raw!$B$5:$B$2998,Geography!$B$5,Raw!$D$5:$D$2998,Geography!$A27),IF(ISNUMBER(MATCH($B$5,Prov_Code,0)),SUMIFS(INDEX(Raw!$A$5:$AD$2998,,MATCH(Geography!I$5,Raw!$A$5:$AD$5,0)),Raw!$C$5:$C$2998,Geography!$B$5,Raw!$D$5:$D$2998,Geography!$A27),IF(ISNUMBER(MATCH($B$5,Area_Code,0)),SUMIFS(INDEX(Raw!$A$5:$AD$2998,,MATCH(Geography!I$5,Raw!$A$5:$AD$5,0)),Raw!$A$5:$A$2998,CONCATENATE(Geography!$B$5,Geography!$A27)),"-")))),"-")</f>
        <v>280</v>
      </c>
      <c r="J27" s="80">
        <f>IFERROR(IF($B$5=Eng_Code,SUMIFS(INDEX(Raw!$A$5:$AD$2998,,MATCH(Geography!J$5,Raw!$A$5:$AD$5,0)),Raw!$D$5:$D$2998,Geography!$A27),IF(ISNUMBER(MATCH($B$5,Reg_Code,0)),SUMIFS(INDEX(Raw!$A$5:$AD$2998,,MATCH(Geography!J$5,Raw!$A$5:$AD$5,0)),Raw!$B$5:$B$2998,Geography!$B$5,Raw!$D$5:$D$2998,Geography!$A27),IF(ISNUMBER(MATCH($B$5,Prov_Code,0)),SUMIFS(INDEX(Raw!$A$5:$AD$2998,,MATCH(Geography!J$5,Raw!$A$5:$AD$5,0)),Raw!$C$5:$C$2998,Geography!$B$5,Raw!$D$5:$D$2998,Geography!$A27),IF(ISNUMBER(MATCH($B$5,Area_Code,0)),SUMIFS(INDEX(Raw!$A$5:$AD$2998,,MATCH(Geography!J$5,Raw!$A$5:$AD$5,0)),Raw!$A$5:$A$2998,CONCATENATE(Geography!$B$5,Geography!$A27)),"-")))),"-")</f>
        <v>36305</v>
      </c>
      <c r="K27" s="80">
        <f>IFERROR(IF($B$5=Eng_Code,SUMIFS(INDEX(Raw!$A$5:$AD$2998,,MATCH(Geography!K$5,Raw!$A$5:$AD$5,0)),Raw!$D$5:$D$2998,Geography!$A27),IF(ISNUMBER(MATCH($B$5,Reg_Code,0)),SUMIFS(INDEX(Raw!$A$5:$AD$2998,,MATCH(Geography!K$5,Raw!$A$5:$AD$5,0)),Raw!$B$5:$B$2998,Geography!$B$5,Raw!$D$5:$D$2998,Geography!$A27),IF(ISNUMBER(MATCH($B$5,Prov_Code,0)),SUMIFS(INDEX(Raw!$A$5:$AD$2998,,MATCH(Geography!K$5,Raw!$A$5:$AD$5,0)),Raw!$C$5:$C$2998,Geography!$B$5,Raw!$D$5:$D$2998,Geography!$A27),IF(ISNUMBER(MATCH($B$5,Area_Code,0)),SUMIFS(INDEX(Raw!$A$5:$AD$2998,,MATCH(Geography!K$5,Raw!$A$5:$AD$5,0)),Raw!$A$5:$A$2998,CONCATENATE(Geography!$B$5,Geography!$A27)),"-")))),"-")</f>
        <v>35442</v>
      </c>
      <c r="L27" s="80">
        <f>IFERROR(IF($B$5=Eng_Code,SUMIFS(INDEX(Raw!$A$5:$AD$2998,,MATCH(Geography!L$5,Raw!$A$5:$AD$5,0)),Raw!$D$5:$D$2998,Geography!$A27),IF(ISNUMBER(MATCH($B$5,Reg_Code,0)),SUMIFS(INDEX(Raw!$A$5:$AD$2998,,MATCH(Geography!L$5,Raw!$A$5:$AD$5,0)),Raw!$B$5:$B$2998,Geography!$B$5,Raw!$D$5:$D$2998,Geography!$A27),IF(ISNUMBER(MATCH($B$5,Prov_Code,0)),SUMIFS(INDEX(Raw!$A$5:$AD$2998,,MATCH(Geography!L$5,Raw!$A$5:$AD$5,0)),Raw!$C$5:$C$2998,Geography!$B$5,Raw!$D$5:$D$2998,Geography!$A27),IF(ISNUMBER(MATCH($B$5,Area_Code,0)),SUMIFS(INDEX(Raw!$A$5:$AD$2998,,MATCH(Geography!L$5,Raw!$A$5:$AD$5,0)),Raw!$A$5:$A$2998,CONCATENATE(Geography!$B$5,Geography!$A27)),"-")))),"-")</f>
        <v>28820</v>
      </c>
      <c r="M27" s="80">
        <f>IFERROR(IF($B$5=Eng_Code,SUMIFS(INDEX(Raw!$A$5:$AD$2998,,MATCH(Geography!M$5,Raw!$A$5:$AD$5,0)),Raw!$D$5:$D$2998,Geography!$A27),IF(ISNUMBER(MATCH($B$5,Reg_Code,0)),SUMIFS(INDEX(Raw!$A$5:$AD$2998,,MATCH(Geography!M$5,Raw!$A$5:$AD$5,0)),Raw!$B$5:$B$2998,Geography!$B$5,Raw!$D$5:$D$2998,Geography!$A27),IF(ISNUMBER(MATCH($B$5,Prov_Code,0)),SUMIFS(INDEX(Raw!$A$5:$AD$2998,,MATCH(Geography!M$5,Raw!$A$5:$AD$5,0)),Raw!$C$5:$C$2998,Geography!$B$5,Raw!$D$5:$D$2998,Geography!$A27),IF(ISNUMBER(MATCH($B$5,Area_Code,0)),SUMIFS(INDEX(Raw!$A$5:$AD$2998,,MATCH(Geography!M$5,Raw!$A$5:$AD$5,0)),Raw!$A$5:$A$2998,CONCATENATE(Geography!$B$5,Geography!$A27)),"-")))),"-")</f>
        <v>8557</v>
      </c>
      <c r="N27" s="80">
        <f>IFERROR(IF($B$5=Eng_Code,SUMIFS(INDEX(Raw!$A$5:$AD$2998,,MATCH(Geography!N$5,Raw!$A$5:$AD$5,0)),Raw!$D$5:$D$2998,Geography!$A27),IF(ISNUMBER(MATCH($B$5,Reg_Code,0)),SUMIFS(INDEX(Raw!$A$5:$AD$2998,,MATCH(Geography!N$5,Raw!$A$5:$AD$5,0)),Raw!$B$5:$B$2998,Geography!$B$5,Raw!$D$5:$D$2998,Geography!$A27),IF(ISNUMBER(MATCH($B$5,Prov_Code,0)),SUMIFS(INDEX(Raw!$A$5:$AD$2998,,MATCH(Geography!N$5,Raw!$A$5:$AD$5,0)),Raw!$C$5:$C$2998,Geography!$B$5,Raw!$D$5:$D$2998,Geography!$A27),IF(ISNUMBER(MATCH($B$5,Area_Code,0)),SUMIFS(INDEX(Raw!$A$5:$AD$2998,,MATCH(Geography!N$5,Raw!$A$5:$AD$5,0)),Raw!$A$5:$A$2998,CONCATENATE(Geography!$B$5,Geography!$A27)),"-")))),"-")</f>
        <v>7991</v>
      </c>
      <c r="O27" s="80">
        <f>IFERROR(IF($B$5=Eng_Code,SUMIFS(INDEX(Raw!$A$5:$AD$2998,,MATCH(Geography!O$5,Raw!$A$5:$AD$5,0)),Raw!$D$5:$D$2998,Geography!$A27),IF(ISNUMBER(MATCH($B$5,Reg_Code,0)),SUMIFS(INDEX(Raw!$A$5:$AD$2998,,MATCH(Geography!O$5,Raw!$A$5:$AD$5,0)),Raw!$B$5:$B$2998,Geography!$B$5,Raw!$D$5:$D$2998,Geography!$A27),IF(ISNUMBER(MATCH($B$5,Prov_Code,0)),SUMIFS(INDEX(Raw!$A$5:$AD$2998,,MATCH(Geography!O$5,Raw!$A$5:$AD$5,0)),Raw!$C$5:$C$2998,Geography!$B$5,Raw!$D$5:$D$2998,Geography!$A27),IF(ISNUMBER(MATCH($B$5,Area_Code,0)),SUMIFS(INDEX(Raw!$A$5:$AD$2998,,MATCH(Geography!O$5,Raw!$A$5:$AD$5,0)),Raw!$A$5:$A$2998,CONCATENATE(Geography!$B$5,Geography!$A27)),"-")))),"-")</f>
        <v>566</v>
      </c>
      <c r="P27" s="80">
        <f>IFERROR(IF($B$5=Eng_Code,SUMIFS(INDEX(Raw!$A$5:$AD$2998,,MATCH(Geography!P$5,Raw!$A$5:$AD$5,0)),Raw!$D$5:$D$2998,Geography!$A27),IF(ISNUMBER(MATCH($B$5,Reg_Code,0)),SUMIFS(INDEX(Raw!$A$5:$AD$2998,,MATCH(Geography!P$5,Raw!$A$5:$AD$5,0)),Raw!$B$5:$B$2998,Geography!$B$5,Raw!$D$5:$D$2998,Geography!$A27),IF(ISNUMBER(MATCH($B$5,Prov_Code,0)),SUMIFS(INDEX(Raw!$A$5:$AD$2998,,MATCH(Geography!P$5,Raw!$A$5:$AD$5,0)),Raw!$C$5:$C$2998,Geography!$B$5,Raw!$D$5:$D$2998,Geography!$A27),IF(ISNUMBER(MATCH($B$5,Area_Code,0)),SUMIFS(INDEX(Raw!$A$5:$AD$2998,,MATCH(Geography!P$5,Raw!$A$5:$AD$5,0)),Raw!$A$5:$A$2998,CONCATENATE(Geography!$B$5,Geography!$A27)),"-")))),"-")</f>
        <v>398</v>
      </c>
      <c r="Q27" s="80">
        <f>IFERROR(IF($B$5=Eng_Code,SUMIFS(INDEX(Raw!$A$5:$AD$2998,,MATCH(Geography!Q$5,Raw!$A$5:$AD$5,0)),Raw!$D$5:$D$2998,Geography!$A27),IF(ISNUMBER(MATCH($B$5,Reg_Code,0)),SUMIFS(INDEX(Raw!$A$5:$AD$2998,,MATCH(Geography!Q$5,Raw!$A$5:$AD$5,0)),Raw!$B$5:$B$2998,Geography!$B$5,Raw!$D$5:$D$2998,Geography!$A27),IF(ISNUMBER(MATCH($B$5,Prov_Code,0)),SUMIFS(INDEX(Raw!$A$5:$AD$2998,,MATCH(Geography!Q$5,Raw!$A$5:$AD$5,0)),Raw!$C$5:$C$2998,Geography!$B$5,Raw!$D$5:$D$2998,Geography!$A27),IF(ISNUMBER(MATCH($B$5,Area_Code,0)),SUMIFS(INDEX(Raw!$A$5:$AD$2998,,MATCH(Geography!Q$5,Raw!$A$5:$AD$5,0)),Raw!$A$5:$A$2998,CONCATENATE(Geography!$B$5,Geography!$A27)),"-")))),"-")</f>
        <v>0</v>
      </c>
      <c r="R27" s="80"/>
      <c r="S27" s="80">
        <f>IFERROR(IF($B$5=Eng_Code,SUMIFS(INDEX(Raw!$A$5:$AD$2998,,MATCH(Geography!S$5,Raw!$A$5:$AD$5,0)),Raw!$D$5:$D$2998,Geography!$A27),IF(ISNUMBER(MATCH($B$5,Reg_Code,0)),SUMIFS(INDEX(Raw!$A$5:$AD$2998,,MATCH(Geography!S$5,Raw!$A$5:$AD$5,0)),Raw!$B$5:$B$2998,Geography!$B$5,Raw!$D$5:$D$2998,Geography!$A27),IF(ISNUMBER(MATCH($B$5,Prov_Code,0)),SUMIFS(INDEX(Raw!$A$5:$AD$2998,,MATCH(Geography!S$5,Raw!$A$5:$AD$5,0)),Raw!$C$5:$C$2998,Geography!$B$5,Raw!$D$5:$D$2998,Geography!$A27),IF(ISNUMBER(MATCH($B$5,Area_Code,0)),SUMIFS(INDEX(Raw!$A$5:$AD$2998,,MATCH(Geography!S$5,Raw!$A$5:$AD$5,0)),Raw!$A$5:$A$2998,CONCATENATE(Geography!$B$5,Geography!$A27)),"-")))),"-")</f>
        <v>3314</v>
      </c>
      <c r="T27" s="80">
        <f>IFERROR(IF($B$5=Eng_Code,SUMIFS(INDEX(Raw!$A$5:$AD$2998,,MATCH(Geography!T$5,Raw!$A$5:$AD$5,0)),Raw!$D$5:$D$2998,Geography!$A27),IF(ISNUMBER(MATCH($B$5,Reg_Code,0)),SUMIFS(INDEX(Raw!$A$5:$AD$2998,,MATCH(Geography!T$5,Raw!$A$5:$AD$5,0)),Raw!$B$5:$B$2998,Geography!$B$5,Raw!$D$5:$D$2998,Geography!$A27),IF(ISNUMBER(MATCH($B$5,Prov_Code,0)),SUMIFS(INDEX(Raw!$A$5:$AD$2998,,MATCH(Geography!T$5,Raw!$A$5:$AD$5,0)),Raw!$C$5:$C$2998,Geography!$B$5,Raw!$D$5:$D$2998,Geography!$A27),IF(ISNUMBER(MATCH($B$5,Area_Code,0)),SUMIFS(INDEX(Raw!$A$5:$AD$2998,,MATCH(Geography!T$5,Raw!$A$5:$AD$5,0)),Raw!$A$5:$A$2998,CONCATENATE(Geography!$B$5,Geography!$A27)),"-")))),"-")</f>
        <v>1843</v>
      </c>
      <c r="U27" s="80"/>
      <c r="V27" s="80">
        <f>IFERROR(IF($B$5=Eng_Code,SUMIFS(INDEX(Raw!$A$5:$AD$2998,,MATCH(Geography!V$5,Raw!$A$5:$AD$5,0)),Raw!$D$5:$D$2998,Geography!$A27),IF(ISNUMBER(MATCH($B$5,Reg_Code,0)),SUMIFS(INDEX(Raw!$A$5:$AD$2998,,MATCH(Geography!V$5,Raw!$A$5:$AD$5,0)),Raw!$B$5:$B$2998,Geography!$B$5,Raw!$D$5:$D$2998,Geography!$A27),IF(ISNUMBER(MATCH($B$5,Prov_Code,0)),SUMIFS(INDEX(Raw!$A$5:$AD$2998,,MATCH(Geography!V$5,Raw!$A$5:$AD$5,0)),Raw!$C$5:$C$2998,Geography!$B$5,Raw!$D$5:$D$2998,Geography!$A27),IF(ISNUMBER(MATCH($B$5,Area_Code,0)),SUMIFS(INDEX(Raw!$A$5:$AD$2998,,MATCH(Geography!V$5,Raw!$A$5:$AD$5,0)),Raw!$A$5:$A$2998,CONCATENATE(Geography!$B$5,Geography!$A27)),"-")))),"-")</f>
        <v>16625</v>
      </c>
      <c r="W27" s="80">
        <f>IFERROR(IF($B$5=Eng_Code,SUMIFS(INDEX(Raw!$A$5:$AD$2998,,MATCH(Geography!W$5,Raw!$A$5:$AD$5,0)),Raw!$D$5:$D$2998,Geography!$A27),IF(ISNUMBER(MATCH($B$5,Reg_Code,0)),SUMIFS(INDEX(Raw!$A$5:$AD$2998,,MATCH(Geography!W$5,Raw!$A$5:$AD$5,0)),Raw!$B$5:$B$2998,Geography!$B$5,Raw!$D$5:$D$2998,Geography!$A27),IF(ISNUMBER(MATCH($B$5,Prov_Code,0)),SUMIFS(INDEX(Raw!$A$5:$AD$2998,,MATCH(Geography!W$5,Raw!$A$5:$AD$5,0)),Raw!$C$5:$C$2998,Geography!$B$5,Raw!$D$5:$D$2998,Geography!$A27),IF(ISNUMBER(MATCH($B$5,Area_Code,0)),SUMIFS(INDEX(Raw!$A$5:$AD$2998,,MATCH(Geography!W$5,Raw!$A$5:$AD$5,0)),Raw!$A$5:$A$2998,CONCATENATE(Geography!$B$5,Geography!$A27)),"-")))),"-")</f>
        <v>12422</v>
      </c>
      <c r="X27" s="80">
        <f>IFERROR(IF($B$5=Eng_Code,SUMIFS(INDEX(Raw!$A$5:$AD$2998,,MATCH(Geography!X$5,Raw!$A$5:$AD$5,0)),Raw!$D$5:$D$2998,Geography!$A27),IF(ISNUMBER(MATCH($B$5,Reg_Code,0)),SUMIFS(INDEX(Raw!$A$5:$AD$2998,,MATCH(Geography!X$5,Raw!$A$5:$AD$5,0)),Raw!$B$5:$B$2998,Geography!$B$5,Raw!$D$5:$D$2998,Geography!$A27),IF(ISNUMBER(MATCH($B$5,Prov_Code,0)),SUMIFS(INDEX(Raw!$A$5:$AD$2998,,MATCH(Geography!X$5,Raw!$A$5:$AD$5,0)),Raw!$C$5:$C$2998,Geography!$B$5,Raw!$D$5:$D$2998,Geography!$A27),IF(ISNUMBER(MATCH($B$5,Area_Code,0)),SUMIFS(INDEX(Raw!$A$5:$AD$2998,,MATCH(Geography!X$5,Raw!$A$5:$AD$5,0)),Raw!$A$5:$A$2998,CONCATENATE(Geography!$B$5,Geography!$A27)),"-")))),"-")</f>
        <v>3348</v>
      </c>
      <c r="Y27" s="80">
        <f>IFERROR(IF($B$5=Eng_Code,SUMIFS(INDEX(Raw!$A$5:$AD$2998,,MATCH(Geography!Y$5,Raw!$A$5:$AD$5,0)),Raw!$D$5:$D$2998,Geography!$A27),IF(ISNUMBER(MATCH($B$5,Reg_Code,0)),SUMIFS(INDEX(Raw!$A$5:$AD$2998,,MATCH(Geography!Y$5,Raw!$A$5:$AD$5,0)),Raw!$B$5:$B$2998,Geography!$B$5,Raw!$D$5:$D$2998,Geography!$A27),IF(ISNUMBER(MATCH($B$5,Prov_Code,0)),SUMIFS(INDEX(Raw!$A$5:$AD$2998,,MATCH(Geography!Y$5,Raw!$A$5:$AD$5,0)),Raw!$C$5:$C$2998,Geography!$B$5,Raw!$D$5:$D$2998,Geography!$A27),IF(ISNUMBER(MATCH($B$5,Area_Code,0)),SUMIFS(INDEX(Raw!$A$5:$AD$2998,,MATCH(Geography!Y$5,Raw!$A$5:$AD$5,0)),Raw!$A$5:$A$2998,CONCATENATE(Geography!$B$5,Geography!$A27)),"-")))),"-")</f>
        <v>855</v>
      </c>
      <c r="Z27" s="80">
        <f>IFERROR(IF($B$5=Eng_Code,SUMIFS(INDEX(Raw!$A$5:$AD$2998,,MATCH(Geography!Z$5,Raw!$A$5:$AD$5,0)),Raw!$D$5:$D$2998,Geography!$A27),IF(ISNUMBER(MATCH($B$5,Reg_Code,0)),SUMIFS(INDEX(Raw!$A$5:$AD$2998,,MATCH(Geography!Z$5,Raw!$A$5:$AD$5,0)),Raw!$B$5:$B$2998,Geography!$B$5,Raw!$D$5:$D$2998,Geography!$A27),IF(ISNUMBER(MATCH($B$5,Prov_Code,0)),SUMIFS(INDEX(Raw!$A$5:$AD$2998,,MATCH(Geography!Z$5,Raw!$A$5:$AD$5,0)),Raw!$C$5:$C$2998,Geography!$B$5,Raw!$D$5:$D$2998,Geography!$A27),IF(ISNUMBER(MATCH($B$5,Area_Code,0)),SUMIFS(INDEX(Raw!$A$5:$AD$2998,,MATCH(Geography!Z$5,Raw!$A$5:$AD$5,0)),Raw!$A$5:$A$2998,CONCATENATE(Geography!$B$5,Geography!$A27)),"-")))),"-")</f>
        <v>0</v>
      </c>
      <c r="AA27" s="80">
        <f>IFERROR(IF($B$5=Eng_Code,SUMIFS(INDEX(Raw!$A$5:$AD$2998,,MATCH(Geography!AA$5,Raw!$A$5:$AD$5,0)),Raw!$D$5:$D$2998,Geography!$A27),IF(ISNUMBER(MATCH($B$5,Reg_Code,0)),SUMIFS(INDEX(Raw!$A$5:$AD$2998,,MATCH(Geography!AA$5,Raw!$A$5:$AD$5,0)),Raw!$B$5:$B$2998,Geography!$B$5,Raw!$D$5:$D$2998,Geography!$A27),IF(ISNUMBER(MATCH($B$5,Prov_Code,0)),SUMIFS(INDEX(Raw!$A$5:$AD$2998,,MATCH(Geography!AA$5,Raw!$A$5:$AD$5,0)),Raw!$C$5:$C$2998,Geography!$B$5,Raw!$D$5:$D$2998,Geography!$A27),IF(ISNUMBER(MATCH($B$5,Area_Code,0)),SUMIFS(INDEX(Raw!$A$5:$AD$2998,,MATCH(Geography!AA$5,Raw!$A$5:$AD$5,0)),Raw!$A$5:$A$2998,CONCATENATE(Geography!$B$5,Geography!$A27)),"-")))),"-")</f>
        <v>0</v>
      </c>
      <c r="AB27" s="80"/>
      <c r="AC27" s="80">
        <f>IFERROR(IF($B$5=Eng_Code,SUMIFS(INDEX(Raw!$A$5:$AD$2998,,MATCH(Geography!AC$5,Raw!$A$5:$AD$5,0)),Raw!$D$5:$D$2998,Geography!$A27),IF(ISNUMBER(MATCH($B$5,Reg_Code,0)),SUMIFS(INDEX(Raw!$A$5:$AD$2998,,MATCH(Geography!AC$5,Raw!$A$5:$AD$5,0)),Raw!$B$5:$B$2998,Geography!$B$5,Raw!$D$5:$D$2998,Geography!$A27),IF(ISNUMBER(MATCH($B$5,Prov_Code,0)),SUMIFS(INDEX(Raw!$A$5:$AD$2998,,MATCH(Geography!AC$5,Raw!$A$5:$AD$5,0)),Raw!$C$5:$C$2998,Geography!$B$5,Raw!$D$5:$D$2998,Geography!$A27),IF(ISNUMBER(MATCH($B$5,Area_Code,0)),SUMIFS(INDEX(Raw!$A$5:$AD$2998,,MATCH(Geography!AC$5,Raw!$A$5:$AD$5,0)),Raw!$A$5:$A$2998,CONCATENATE(Geography!$B$5,Geography!$A27)),"-")))),"-")</f>
        <v>1607</v>
      </c>
      <c r="AD27" s="80"/>
      <c r="AE27" s="80">
        <f>IFERROR(IF($B$5=Eng_Code,SUMIFS(INDEX(Raw!$A$5:$AD$2998,,MATCH(Geography!AE$5,Raw!$A$5:$AD$5,0)),Raw!$D$5:$D$2998,Geography!$A27),IF(ISNUMBER(MATCH($B$5,Reg_Code,0)),SUMIFS(INDEX(Raw!$A$5:$AD$2998,,MATCH(Geography!AE$5,Raw!$A$5:$AD$5,0)),Raw!$B$5:$B$2998,Geography!$B$5,Raw!$D$5:$D$2998,Geography!$A27),IF(ISNUMBER(MATCH($B$5,Prov_Code,0)),SUMIFS(INDEX(Raw!$A$5:$AD$2998,,MATCH(Geography!AE$5,Raw!$A$5:$AD$5,0)),Raw!$C$5:$C$2998,Geography!$B$5,Raw!$D$5:$D$2998,Geography!$A27),IF(ISNUMBER(MATCH($B$5,Area_Code,0)),SUMIFS(INDEX(Raw!$A$5:$AD$2998,,MATCH(Geography!AE$5,Raw!$A$5:$AD$5,0)),Raw!$A$5:$A$2998,CONCATENATE(Geography!$B$5,Geography!$A27)),"-")))),"-")</f>
        <v>5431</v>
      </c>
      <c r="AF27" s="80">
        <f>IFERROR(IF($B$5=Eng_Code,SUMIFS(INDEX(Raw!$A$5:$AD$2998,,MATCH(Geography!AF$5,Raw!$A$5:$AD$5,0)),Raw!$D$5:$D$2998,Geography!$A27),IF(ISNUMBER(MATCH($B$5,Reg_Code,0)),SUMIFS(INDEX(Raw!$A$5:$AD$2998,,MATCH(Geography!AF$5,Raw!$A$5:$AD$5,0)),Raw!$B$5:$B$2998,Geography!$B$5,Raw!$D$5:$D$2998,Geography!$A27),IF(ISNUMBER(MATCH($B$5,Prov_Code,0)),SUMIFS(INDEX(Raw!$A$5:$AD$2998,,MATCH(Geography!AF$5,Raw!$A$5:$AD$5,0)),Raw!$C$5:$C$2998,Geography!$B$5,Raw!$D$5:$D$2998,Geography!$A27),IF(ISNUMBER(MATCH($B$5,Area_Code,0)),SUMIFS(INDEX(Raw!$A$5:$AD$2998,,MATCH(Geography!AF$5,Raw!$A$5:$AD$5,0)),Raw!$A$5:$A$2998,CONCATENATE(Geography!$B$5,Geography!$A27)),"-")))),"-")</f>
        <v>775</v>
      </c>
      <c r="AG27" s="80">
        <f>IFERROR(IF($B$5=Eng_Code,SUMIFS(INDEX(Raw!$A$5:$AD$2998,,MATCH(Geography!AG$5,Raw!$A$5:$AD$5,0)),Raw!$D$5:$D$2998,Geography!$A27),IF(ISNUMBER(MATCH($B$5,Reg_Code,0)),SUMIFS(INDEX(Raw!$A$5:$AD$2998,,MATCH(Geography!AG$5,Raw!$A$5:$AD$5,0)),Raw!$B$5:$B$2998,Geography!$B$5,Raw!$D$5:$D$2998,Geography!$A27),IF(ISNUMBER(MATCH($B$5,Prov_Code,0)),SUMIFS(INDEX(Raw!$A$5:$AD$2998,,MATCH(Geography!AG$5,Raw!$A$5:$AD$5,0)),Raw!$C$5:$C$2998,Geography!$B$5,Raw!$D$5:$D$2998,Geography!$A27),IF(ISNUMBER(MATCH($B$5,Area_Code,0)),SUMIFS(INDEX(Raw!$A$5:$AD$2998,,MATCH(Geography!AG$5,Raw!$A$5:$AD$5,0)),Raw!$A$5:$A$2998,CONCATENATE(Geography!$B$5,Geography!$A27)),"-")))),"-")</f>
        <v>2543</v>
      </c>
      <c r="AH27" s="80">
        <f>IFERROR(IF($B$5=Eng_Code,SUMIFS(INDEX(Raw!$A$5:$AD$2998,,MATCH(Geography!AH$5,Raw!$A$5:$AD$5,0)),Raw!$D$5:$D$2998,Geography!$A27),IF(ISNUMBER(MATCH($B$5,Reg_Code,0)),SUMIFS(INDEX(Raw!$A$5:$AD$2998,,MATCH(Geography!AH$5,Raw!$A$5:$AD$5,0)),Raw!$B$5:$B$2998,Geography!$B$5,Raw!$D$5:$D$2998,Geography!$A27),IF(ISNUMBER(MATCH($B$5,Prov_Code,0)),SUMIFS(INDEX(Raw!$A$5:$AD$2998,,MATCH(Geography!AH$5,Raw!$A$5:$AD$5,0)),Raw!$C$5:$C$2998,Geography!$B$5,Raw!$D$5:$D$2998,Geography!$A27),IF(ISNUMBER(MATCH($B$5,Area_Code,0)),SUMIFS(INDEX(Raw!$A$5:$AD$2998,,MATCH(Geography!AH$5,Raw!$A$5:$AD$5,0)),Raw!$A$5:$A$2998,CONCATENATE(Geography!$B$5,Geography!$A27)),"-")))),"-")</f>
        <v>2113</v>
      </c>
      <c r="AI27" s="31"/>
      <c r="AJ27" s="76">
        <f t="shared" si="13"/>
        <v>6.949097858188767E-3</v>
      </c>
      <c r="AK27" s="76">
        <f t="shared" si="13"/>
        <v>0.97622916953587657</v>
      </c>
      <c r="AL27" s="76">
        <f t="shared" si="13"/>
        <v>0.79383005095716841</v>
      </c>
      <c r="AM27" s="76">
        <f t="shared" si="13"/>
        <v>0.23569756231923977</v>
      </c>
      <c r="AN27" s="76">
        <f t="shared" ref="AN27:AN58" si="22">IFERROR(SUMIF($D$5:$AI$5,AN$5,$D27:$AI27)/SUMIF($D$5:$AI$5,AN$6,$D27:$AI27),"-")</f>
        <v>0.22010742321994214</v>
      </c>
      <c r="AO27" s="76">
        <f t="shared" si="14"/>
        <v>1.5590139099297618E-2</v>
      </c>
      <c r="AP27" s="76">
        <f t="shared" si="14"/>
        <v>0.70318021201413428</v>
      </c>
      <c r="AQ27" s="76" t="s">
        <v>0</v>
      </c>
      <c r="AR27" s="77"/>
      <c r="AS27" s="76">
        <f t="shared" si="15"/>
        <v>0.11498959056210964</v>
      </c>
      <c r="AT27" s="77"/>
      <c r="AU27" s="76">
        <f t="shared" si="16"/>
        <v>6.3948646773074255E-2</v>
      </c>
      <c r="AV27" s="77"/>
      <c r="AW27" s="76">
        <f t="shared" si="17"/>
        <v>0.57685634975711308</v>
      </c>
      <c r="AX27" s="76">
        <f t="shared" si="17"/>
        <v>0.4310201249132547</v>
      </c>
      <c r="AY27" s="76">
        <f t="shared" si="17"/>
        <v>0.11616932685634976</v>
      </c>
      <c r="AZ27" s="76">
        <f t="shared" si="17"/>
        <v>2.9666897987508673E-2</v>
      </c>
      <c r="BA27" s="76" t="s">
        <v>0</v>
      </c>
      <c r="BB27" s="76" t="s">
        <v>0</v>
      </c>
      <c r="BC27" s="77"/>
      <c r="BD27" s="76">
        <f t="shared" si="18"/>
        <v>5.5759888965995839E-2</v>
      </c>
      <c r="BE27" s="77"/>
      <c r="BF27" s="76">
        <f t="shared" si="19"/>
        <v>0.18844552394170716</v>
      </c>
      <c r="BG27" s="76">
        <f t="shared" si="19"/>
        <v>2.6891047883414294E-2</v>
      </c>
      <c r="BH27" s="76">
        <f t="shared" si="19"/>
        <v>8.8237335183900076E-2</v>
      </c>
      <c r="BI27" s="76">
        <f t="shared" si="19"/>
        <v>7.3317140874392783E-2</v>
      </c>
    </row>
    <row r="28" spans="1:61" x14ac:dyDescent="0.2">
      <c r="A28" s="3">
        <f t="shared" si="20"/>
        <v>40664</v>
      </c>
      <c r="B28" s="35" t="str">
        <f t="shared" si="21"/>
        <v>2011-12</v>
      </c>
      <c r="C28" s="8" t="s">
        <v>885</v>
      </c>
      <c r="D28" s="8"/>
      <c r="E28" s="8"/>
      <c r="F28" s="8"/>
      <c r="G28" s="80">
        <f>IFERROR(IF($B$5=Eng_Code,SUMIFS(INDEX(Raw!$A$5:$AD$2998,,MATCH(Geography!G$5,Raw!$A$5:$AD$5,0)),Raw!$D$5:$D$2998,Geography!$A28),IF(ISNUMBER(MATCH($B$5,Reg_Code,0)),SUMIFS(INDEX(Raw!$A$5:$AD$2998,,MATCH(Geography!G$5,Raw!$A$5:$AD$5,0)),Raw!$B$5:$B$2998,Geography!$B$5,Raw!$D$5:$D$2998,Geography!$A28),IF(ISNUMBER(MATCH($B$5,Prov_Code,0)),SUMIFS(INDEX(Raw!$A$5:$AD$2998,,MATCH(Geography!G$5,Raw!$A$5:$AD$5,0)),Raw!$C$5:$C$2998,Geography!$B$5,Raw!$D$5:$D$2998,Geography!$A28),IF(ISNUMBER(MATCH($B$5,Area_Code,0)),SUMIFS(INDEX(Raw!$A$5:$AD$2998,,MATCH(Geography!G$5,Raw!$A$5:$AD$5,0)),Raw!$A$5:$A$2998,CONCATENATE(Geography!$B$5,Geography!$A28)),"-")))),"-")</f>
        <v>1840886</v>
      </c>
      <c r="H28" s="80">
        <f>IFERROR(IF($B$5=Eng_Code,SUMIFS(INDEX(Raw!$A$5:$AD$2998,,MATCH(Geography!H$5,Raw!$A$5:$AD$5,0)),Raw!$D$5:$D$2998,Geography!$A28),IF(ISNUMBER(MATCH($B$5,Reg_Code,0)),SUMIFS(INDEX(Raw!$A$5:$AD$2998,,MATCH(Geography!H$5,Raw!$A$5:$AD$5,0)),Raw!$B$5:$B$2998,Geography!$B$5,Raw!$D$5:$D$2998,Geography!$A28),IF(ISNUMBER(MATCH($B$5,Prov_Code,0)),SUMIFS(INDEX(Raw!$A$5:$AD$2998,,MATCH(Geography!H$5,Raw!$A$5:$AD$5,0)),Raw!$C$5:$C$2998,Geography!$B$5,Raw!$D$5:$D$2998,Geography!$A28),IF(ISNUMBER(MATCH($B$5,Area_Code,0)),SUMIFS(INDEX(Raw!$A$5:$AD$2998,,MATCH(Geography!H$5,Raw!$A$5:$AD$5,0)),Raw!$A$5:$A$2998,CONCATENATE(Geography!$B$5,Geography!$A28)),"-")))),"-")</f>
        <v>36030</v>
      </c>
      <c r="I28" s="80">
        <f>IFERROR(IF($B$5=Eng_Code,SUMIFS(INDEX(Raw!$A$5:$AD$2998,,MATCH(Geography!I$5,Raw!$A$5:$AD$5,0)),Raw!$D$5:$D$2998,Geography!$A28),IF(ISNUMBER(MATCH($B$5,Reg_Code,0)),SUMIFS(INDEX(Raw!$A$5:$AD$2998,,MATCH(Geography!I$5,Raw!$A$5:$AD$5,0)),Raw!$B$5:$B$2998,Geography!$B$5,Raw!$D$5:$D$2998,Geography!$A28),IF(ISNUMBER(MATCH($B$5,Prov_Code,0)),SUMIFS(INDEX(Raw!$A$5:$AD$2998,,MATCH(Geography!I$5,Raw!$A$5:$AD$5,0)),Raw!$C$5:$C$2998,Geography!$B$5,Raw!$D$5:$D$2998,Geography!$A28),IF(ISNUMBER(MATCH($B$5,Area_Code,0)),SUMIFS(INDEX(Raw!$A$5:$AD$2998,,MATCH(Geography!I$5,Raw!$A$5:$AD$5,0)),Raw!$A$5:$A$2998,CONCATENATE(Geography!$B$5,Geography!$A28)),"-")))),"-")</f>
        <v>167</v>
      </c>
      <c r="J28" s="80">
        <f>IFERROR(IF($B$5=Eng_Code,SUMIFS(INDEX(Raw!$A$5:$AD$2998,,MATCH(Geography!J$5,Raw!$A$5:$AD$5,0)),Raw!$D$5:$D$2998,Geography!$A28),IF(ISNUMBER(MATCH($B$5,Reg_Code,0)),SUMIFS(INDEX(Raw!$A$5:$AD$2998,,MATCH(Geography!J$5,Raw!$A$5:$AD$5,0)),Raw!$B$5:$B$2998,Geography!$B$5,Raw!$D$5:$D$2998,Geography!$A28),IF(ISNUMBER(MATCH($B$5,Prov_Code,0)),SUMIFS(INDEX(Raw!$A$5:$AD$2998,,MATCH(Geography!J$5,Raw!$A$5:$AD$5,0)),Raw!$C$5:$C$2998,Geography!$B$5,Raw!$D$5:$D$2998,Geography!$A28),IF(ISNUMBER(MATCH($B$5,Area_Code,0)),SUMIFS(INDEX(Raw!$A$5:$AD$2998,,MATCH(Geography!J$5,Raw!$A$5:$AD$5,0)),Raw!$A$5:$A$2998,CONCATENATE(Geography!$B$5,Geography!$A28)),"-")))),"-")</f>
        <v>31904</v>
      </c>
      <c r="K28" s="80">
        <f>IFERROR(IF($B$5=Eng_Code,SUMIFS(INDEX(Raw!$A$5:$AD$2998,,MATCH(Geography!K$5,Raw!$A$5:$AD$5,0)),Raw!$D$5:$D$2998,Geography!$A28),IF(ISNUMBER(MATCH($B$5,Reg_Code,0)),SUMIFS(INDEX(Raw!$A$5:$AD$2998,,MATCH(Geography!K$5,Raw!$A$5:$AD$5,0)),Raw!$B$5:$B$2998,Geography!$B$5,Raw!$D$5:$D$2998,Geography!$A28),IF(ISNUMBER(MATCH($B$5,Prov_Code,0)),SUMIFS(INDEX(Raw!$A$5:$AD$2998,,MATCH(Geography!K$5,Raw!$A$5:$AD$5,0)),Raw!$C$5:$C$2998,Geography!$B$5,Raw!$D$5:$D$2998,Geography!$A28),IF(ISNUMBER(MATCH($B$5,Area_Code,0)),SUMIFS(INDEX(Raw!$A$5:$AD$2998,,MATCH(Geography!K$5,Raw!$A$5:$AD$5,0)),Raw!$A$5:$A$2998,CONCATENATE(Geography!$B$5,Geography!$A28)),"-")))),"-")</f>
        <v>31190</v>
      </c>
      <c r="L28" s="80">
        <f>IFERROR(IF($B$5=Eng_Code,SUMIFS(INDEX(Raw!$A$5:$AD$2998,,MATCH(Geography!L$5,Raw!$A$5:$AD$5,0)),Raw!$D$5:$D$2998,Geography!$A28),IF(ISNUMBER(MATCH($B$5,Reg_Code,0)),SUMIFS(INDEX(Raw!$A$5:$AD$2998,,MATCH(Geography!L$5,Raw!$A$5:$AD$5,0)),Raw!$B$5:$B$2998,Geography!$B$5,Raw!$D$5:$D$2998,Geography!$A28),IF(ISNUMBER(MATCH($B$5,Prov_Code,0)),SUMIFS(INDEX(Raw!$A$5:$AD$2998,,MATCH(Geography!L$5,Raw!$A$5:$AD$5,0)),Raw!$C$5:$C$2998,Geography!$B$5,Raw!$D$5:$D$2998,Geography!$A28),IF(ISNUMBER(MATCH($B$5,Area_Code,0)),SUMIFS(INDEX(Raw!$A$5:$AD$2998,,MATCH(Geography!L$5,Raw!$A$5:$AD$5,0)),Raw!$A$5:$A$2998,CONCATENATE(Geography!$B$5,Geography!$A28)),"-")))),"-")</f>
        <v>25571</v>
      </c>
      <c r="M28" s="80">
        <f>IFERROR(IF($B$5=Eng_Code,SUMIFS(INDEX(Raw!$A$5:$AD$2998,,MATCH(Geography!M$5,Raw!$A$5:$AD$5,0)),Raw!$D$5:$D$2998,Geography!$A28),IF(ISNUMBER(MATCH($B$5,Reg_Code,0)),SUMIFS(INDEX(Raw!$A$5:$AD$2998,,MATCH(Geography!M$5,Raw!$A$5:$AD$5,0)),Raw!$B$5:$B$2998,Geography!$B$5,Raw!$D$5:$D$2998,Geography!$A28),IF(ISNUMBER(MATCH($B$5,Prov_Code,0)),SUMIFS(INDEX(Raw!$A$5:$AD$2998,,MATCH(Geography!M$5,Raw!$A$5:$AD$5,0)),Raw!$C$5:$C$2998,Geography!$B$5,Raw!$D$5:$D$2998,Geography!$A28),IF(ISNUMBER(MATCH($B$5,Area_Code,0)),SUMIFS(INDEX(Raw!$A$5:$AD$2998,,MATCH(Geography!M$5,Raw!$A$5:$AD$5,0)),Raw!$A$5:$A$2998,CONCATENATE(Geography!$B$5,Geography!$A28)),"-")))),"-")</f>
        <v>7451</v>
      </c>
      <c r="N28" s="80">
        <f>IFERROR(IF($B$5=Eng_Code,SUMIFS(INDEX(Raw!$A$5:$AD$2998,,MATCH(Geography!N$5,Raw!$A$5:$AD$5,0)),Raw!$D$5:$D$2998,Geography!$A28),IF(ISNUMBER(MATCH($B$5,Reg_Code,0)),SUMIFS(INDEX(Raw!$A$5:$AD$2998,,MATCH(Geography!N$5,Raw!$A$5:$AD$5,0)),Raw!$B$5:$B$2998,Geography!$B$5,Raw!$D$5:$D$2998,Geography!$A28),IF(ISNUMBER(MATCH($B$5,Prov_Code,0)),SUMIFS(INDEX(Raw!$A$5:$AD$2998,,MATCH(Geography!N$5,Raw!$A$5:$AD$5,0)),Raw!$C$5:$C$2998,Geography!$B$5,Raw!$D$5:$D$2998,Geography!$A28),IF(ISNUMBER(MATCH($B$5,Area_Code,0)),SUMIFS(INDEX(Raw!$A$5:$AD$2998,,MATCH(Geography!N$5,Raw!$A$5:$AD$5,0)),Raw!$A$5:$A$2998,CONCATENATE(Geography!$B$5,Geography!$A28)),"-")))),"-")</f>
        <v>7075</v>
      </c>
      <c r="O28" s="80">
        <f>IFERROR(IF($B$5=Eng_Code,SUMIFS(INDEX(Raw!$A$5:$AD$2998,,MATCH(Geography!O$5,Raw!$A$5:$AD$5,0)),Raw!$D$5:$D$2998,Geography!$A28),IF(ISNUMBER(MATCH($B$5,Reg_Code,0)),SUMIFS(INDEX(Raw!$A$5:$AD$2998,,MATCH(Geography!O$5,Raw!$A$5:$AD$5,0)),Raw!$B$5:$B$2998,Geography!$B$5,Raw!$D$5:$D$2998,Geography!$A28),IF(ISNUMBER(MATCH($B$5,Prov_Code,0)),SUMIFS(INDEX(Raw!$A$5:$AD$2998,,MATCH(Geography!O$5,Raw!$A$5:$AD$5,0)),Raw!$C$5:$C$2998,Geography!$B$5,Raw!$D$5:$D$2998,Geography!$A28),IF(ISNUMBER(MATCH($B$5,Area_Code,0)),SUMIFS(INDEX(Raw!$A$5:$AD$2998,,MATCH(Geography!O$5,Raw!$A$5:$AD$5,0)),Raw!$A$5:$A$2998,CONCATENATE(Geography!$B$5,Geography!$A28)),"-")))),"-")</f>
        <v>376</v>
      </c>
      <c r="P28" s="80">
        <f>IFERROR(IF($B$5=Eng_Code,SUMIFS(INDEX(Raw!$A$5:$AD$2998,,MATCH(Geography!P$5,Raw!$A$5:$AD$5,0)),Raw!$D$5:$D$2998,Geography!$A28),IF(ISNUMBER(MATCH($B$5,Reg_Code,0)),SUMIFS(INDEX(Raw!$A$5:$AD$2998,,MATCH(Geography!P$5,Raw!$A$5:$AD$5,0)),Raw!$B$5:$B$2998,Geography!$B$5,Raw!$D$5:$D$2998,Geography!$A28),IF(ISNUMBER(MATCH($B$5,Prov_Code,0)),SUMIFS(INDEX(Raw!$A$5:$AD$2998,,MATCH(Geography!P$5,Raw!$A$5:$AD$5,0)),Raw!$C$5:$C$2998,Geography!$B$5,Raw!$D$5:$D$2998,Geography!$A28),IF(ISNUMBER(MATCH($B$5,Area_Code,0)),SUMIFS(INDEX(Raw!$A$5:$AD$2998,,MATCH(Geography!P$5,Raw!$A$5:$AD$5,0)),Raw!$A$5:$A$2998,CONCATENATE(Geography!$B$5,Geography!$A28)),"-")))),"-")</f>
        <v>279</v>
      </c>
      <c r="Q28" s="80">
        <f>IFERROR(IF($B$5=Eng_Code,SUMIFS(INDEX(Raw!$A$5:$AD$2998,,MATCH(Geography!Q$5,Raw!$A$5:$AD$5,0)),Raw!$D$5:$D$2998,Geography!$A28),IF(ISNUMBER(MATCH($B$5,Reg_Code,0)),SUMIFS(INDEX(Raw!$A$5:$AD$2998,,MATCH(Geography!Q$5,Raw!$A$5:$AD$5,0)),Raw!$B$5:$B$2998,Geography!$B$5,Raw!$D$5:$D$2998,Geography!$A28),IF(ISNUMBER(MATCH($B$5,Prov_Code,0)),SUMIFS(INDEX(Raw!$A$5:$AD$2998,,MATCH(Geography!Q$5,Raw!$A$5:$AD$5,0)),Raw!$C$5:$C$2998,Geography!$B$5,Raw!$D$5:$D$2998,Geography!$A28),IF(ISNUMBER(MATCH($B$5,Area_Code,0)),SUMIFS(INDEX(Raw!$A$5:$AD$2998,,MATCH(Geography!Q$5,Raw!$A$5:$AD$5,0)),Raw!$A$5:$A$2998,CONCATENATE(Geography!$B$5,Geography!$A28)),"-")))),"-")</f>
        <v>0</v>
      </c>
      <c r="R28" s="80"/>
      <c r="S28" s="80">
        <f>IFERROR(IF($B$5=Eng_Code,SUMIFS(INDEX(Raw!$A$5:$AD$2998,,MATCH(Geography!S$5,Raw!$A$5:$AD$5,0)),Raw!$D$5:$D$2998,Geography!$A28),IF(ISNUMBER(MATCH($B$5,Reg_Code,0)),SUMIFS(INDEX(Raw!$A$5:$AD$2998,,MATCH(Geography!S$5,Raw!$A$5:$AD$5,0)),Raw!$B$5:$B$2998,Geography!$B$5,Raw!$D$5:$D$2998,Geography!$A28),IF(ISNUMBER(MATCH($B$5,Prov_Code,0)),SUMIFS(INDEX(Raw!$A$5:$AD$2998,,MATCH(Geography!S$5,Raw!$A$5:$AD$5,0)),Raw!$C$5:$C$2998,Geography!$B$5,Raw!$D$5:$D$2998,Geography!$A28),IF(ISNUMBER(MATCH($B$5,Area_Code,0)),SUMIFS(INDEX(Raw!$A$5:$AD$2998,,MATCH(Geography!S$5,Raw!$A$5:$AD$5,0)),Raw!$A$5:$A$2998,CONCATENATE(Geography!$B$5,Geography!$A28)),"-")))),"-")</f>
        <v>3041</v>
      </c>
      <c r="T28" s="80">
        <f>IFERROR(IF($B$5=Eng_Code,SUMIFS(INDEX(Raw!$A$5:$AD$2998,,MATCH(Geography!T$5,Raw!$A$5:$AD$5,0)),Raw!$D$5:$D$2998,Geography!$A28),IF(ISNUMBER(MATCH($B$5,Reg_Code,0)),SUMIFS(INDEX(Raw!$A$5:$AD$2998,,MATCH(Geography!T$5,Raw!$A$5:$AD$5,0)),Raw!$B$5:$B$2998,Geography!$B$5,Raw!$D$5:$D$2998,Geography!$A28),IF(ISNUMBER(MATCH($B$5,Prov_Code,0)),SUMIFS(INDEX(Raw!$A$5:$AD$2998,,MATCH(Geography!T$5,Raw!$A$5:$AD$5,0)),Raw!$C$5:$C$2998,Geography!$B$5,Raw!$D$5:$D$2998,Geography!$A28),IF(ISNUMBER(MATCH($B$5,Area_Code,0)),SUMIFS(INDEX(Raw!$A$5:$AD$2998,,MATCH(Geography!T$5,Raw!$A$5:$AD$5,0)),Raw!$A$5:$A$2998,CONCATENATE(Geography!$B$5,Geography!$A28)),"-")))),"-")</f>
        <v>1813</v>
      </c>
      <c r="U28" s="80"/>
      <c r="V28" s="80">
        <f>IFERROR(IF($B$5=Eng_Code,SUMIFS(INDEX(Raw!$A$5:$AD$2998,,MATCH(Geography!V$5,Raw!$A$5:$AD$5,0)),Raw!$D$5:$D$2998,Geography!$A28),IF(ISNUMBER(MATCH($B$5,Reg_Code,0)),SUMIFS(INDEX(Raw!$A$5:$AD$2998,,MATCH(Geography!V$5,Raw!$A$5:$AD$5,0)),Raw!$B$5:$B$2998,Geography!$B$5,Raw!$D$5:$D$2998,Geography!$A28),IF(ISNUMBER(MATCH($B$5,Prov_Code,0)),SUMIFS(INDEX(Raw!$A$5:$AD$2998,,MATCH(Geography!V$5,Raw!$A$5:$AD$5,0)),Raw!$C$5:$C$2998,Geography!$B$5,Raw!$D$5:$D$2998,Geography!$A28),IF(ISNUMBER(MATCH($B$5,Area_Code,0)),SUMIFS(INDEX(Raw!$A$5:$AD$2998,,MATCH(Geography!V$5,Raw!$A$5:$AD$5,0)),Raw!$A$5:$A$2998,CONCATENATE(Geography!$B$5,Geography!$A28)),"-")))),"-")</f>
        <v>14753</v>
      </c>
      <c r="W28" s="80">
        <f>IFERROR(IF($B$5=Eng_Code,SUMIFS(INDEX(Raw!$A$5:$AD$2998,,MATCH(Geography!W$5,Raw!$A$5:$AD$5,0)),Raw!$D$5:$D$2998,Geography!$A28),IF(ISNUMBER(MATCH($B$5,Reg_Code,0)),SUMIFS(INDEX(Raw!$A$5:$AD$2998,,MATCH(Geography!W$5,Raw!$A$5:$AD$5,0)),Raw!$B$5:$B$2998,Geography!$B$5,Raw!$D$5:$D$2998,Geography!$A28),IF(ISNUMBER(MATCH($B$5,Prov_Code,0)),SUMIFS(INDEX(Raw!$A$5:$AD$2998,,MATCH(Geography!W$5,Raw!$A$5:$AD$5,0)),Raw!$C$5:$C$2998,Geography!$B$5,Raw!$D$5:$D$2998,Geography!$A28),IF(ISNUMBER(MATCH($B$5,Area_Code,0)),SUMIFS(INDEX(Raw!$A$5:$AD$2998,,MATCH(Geography!W$5,Raw!$A$5:$AD$5,0)),Raw!$A$5:$A$2998,CONCATENATE(Geography!$B$5,Geography!$A28)),"-")))),"-")</f>
        <v>10760</v>
      </c>
      <c r="X28" s="80">
        <f>IFERROR(IF($B$5=Eng_Code,SUMIFS(INDEX(Raw!$A$5:$AD$2998,,MATCH(Geography!X$5,Raw!$A$5:$AD$5,0)),Raw!$D$5:$D$2998,Geography!$A28),IF(ISNUMBER(MATCH($B$5,Reg_Code,0)),SUMIFS(INDEX(Raw!$A$5:$AD$2998,,MATCH(Geography!X$5,Raw!$A$5:$AD$5,0)),Raw!$B$5:$B$2998,Geography!$B$5,Raw!$D$5:$D$2998,Geography!$A28),IF(ISNUMBER(MATCH($B$5,Prov_Code,0)),SUMIFS(INDEX(Raw!$A$5:$AD$2998,,MATCH(Geography!X$5,Raw!$A$5:$AD$5,0)),Raw!$C$5:$C$2998,Geography!$B$5,Raw!$D$5:$D$2998,Geography!$A28),IF(ISNUMBER(MATCH($B$5,Area_Code,0)),SUMIFS(INDEX(Raw!$A$5:$AD$2998,,MATCH(Geography!X$5,Raw!$A$5:$AD$5,0)),Raw!$A$5:$A$2998,CONCATENATE(Geography!$B$5,Geography!$A28)),"-")))),"-")</f>
        <v>3186</v>
      </c>
      <c r="Y28" s="80">
        <f>IFERROR(IF($B$5=Eng_Code,SUMIFS(INDEX(Raw!$A$5:$AD$2998,,MATCH(Geography!Y$5,Raw!$A$5:$AD$5,0)),Raw!$D$5:$D$2998,Geography!$A28),IF(ISNUMBER(MATCH($B$5,Reg_Code,0)),SUMIFS(INDEX(Raw!$A$5:$AD$2998,,MATCH(Geography!Y$5,Raw!$A$5:$AD$5,0)),Raw!$B$5:$B$2998,Geography!$B$5,Raw!$D$5:$D$2998,Geography!$A28),IF(ISNUMBER(MATCH($B$5,Prov_Code,0)),SUMIFS(INDEX(Raw!$A$5:$AD$2998,,MATCH(Geography!Y$5,Raw!$A$5:$AD$5,0)),Raw!$C$5:$C$2998,Geography!$B$5,Raw!$D$5:$D$2998,Geography!$A28),IF(ISNUMBER(MATCH($B$5,Area_Code,0)),SUMIFS(INDEX(Raw!$A$5:$AD$2998,,MATCH(Geography!Y$5,Raw!$A$5:$AD$5,0)),Raw!$A$5:$A$2998,CONCATENATE(Geography!$B$5,Geography!$A28)),"-")))),"-")</f>
        <v>807</v>
      </c>
      <c r="Z28" s="80">
        <f>IFERROR(IF($B$5=Eng_Code,SUMIFS(INDEX(Raw!$A$5:$AD$2998,,MATCH(Geography!Z$5,Raw!$A$5:$AD$5,0)),Raw!$D$5:$D$2998,Geography!$A28),IF(ISNUMBER(MATCH($B$5,Reg_Code,0)),SUMIFS(INDEX(Raw!$A$5:$AD$2998,,MATCH(Geography!Z$5,Raw!$A$5:$AD$5,0)),Raw!$B$5:$B$2998,Geography!$B$5,Raw!$D$5:$D$2998,Geography!$A28),IF(ISNUMBER(MATCH($B$5,Prov_Code,0)),SUMIFS(INDEX(Raw!$A$5:$AD$2998,,MATCH(Geography!Z$5,Raw!$A$5:$AD$5,0)),Raw!$C$5:$C$2998,Geography!$B$5,Raw!$D$5:$D$2998,Geography!$A28),IF(ISNUMBER(MATCH($B$5,Area_Code,0)),SUMIFS(INDEX(Raw!$A$5:$AD$2998,,MATCH(Geography!Z$5,Raw!$A$5:$AD$5,0)),Raw!$A$5:$A$2998,CONCATENATE(Geography!$B$5,Geography!$A28)),"-")))),"-")</f>
        <v>0</v>
      </c>
      <c r="AA28" s="80">
        <f>IFERROR(IF($B$5=Eng_Code,SUMIFS(INDEX(Raw!$A$5:$AD$2998,,MATCH(Geography!AA$5,Raw!$A$5:$AD$5,0)),Raw!$D$5:$D$2998,Geography!$A28),IF(ISNUMBER(MATCH($B$5,Reg_Code,0)),SUMIFS(INDEX(Raw!$A$5:$AD$2998,,MATCH(Geography!AA$5,Raw!$A$5:$AD$5,0)),Raw!$B$5:$B$2998,Geography!$B$5,Raw!$D$5:$D$2998,Geography!$A28),IF(ISNUMBER(MATCH($B$5,Prov_Code,0)),SUMIFS(INDEX(Raw!$A$5:$AD$2998,,MATCH(Geography!AA$5,Raw!$A$5:$AD$5,0)),Raw!$C$5:$C$2998,Geography!$B$5,Raw!$D$5:$D$2998,Geography!$A28),IF(ISNUMBER(MATCH($B$5,Area_Code,0)),SUMIFS(INDEX(Raw!$A$5:$AD$2998,,MATCH(Geography!AA$5,Raw!$A$5:$AD$5,0)),Raw!$A$5:$A$2998,CONCATENATE(Geography!$B$5,Geography!$A28)),"-")))),"-")</f>
        <v>0</v>
      </c>
      <c r="AB28" s="80"/>
      <c r="AC28" s="80">
        <f>IFERROR(IF($B$5=Eng_Code,SUMIFS(INDEX(Raw!$A$5:$AD$2998,,MATCH(Geography!AC$5,Raw!$A$5:$AD$5,0)),Raw!$D$5:$D$2998,Geography!$A28),IF(ISNUMBER(MATCH($B$5,Reg_Code,0)),SUMIFS(INDEX(Raw!$A$5:$AD$2998,,MATCH(Geography!AC$5,Raw!$A$5:$AD$5,0)),Raw!$B$5:$B$2998,Geography!$B$5,Raw!$D$5:$D$2998,Geography!$A28),IF(ISNUMBER(MATCH($B$5,Prov_Code,0)),SUMIFS(INDEX(Raw!$A$5:$AD$2998,,MATCH(Geography!AC$5,Raw!$A$5:$AD$5,0)),Raw!$C$5:$C$2998,Geography!$B$5,Raw!$D$5:$D$2998,Geography!$A28),IF(ISNUMBER(MATCH($B$5,Area_Code,0)),SUMIFS(INDEX(Raw!$A$5:$AD$2998,,MATCH(Geography!AC$5,Raw!$A$5:$AD$5,0)),Raw!$A$5:$A$2998,CONCATENATE(Geography!$B$5,Geography!$A28)),"-")))),"-")</f>
        <v>1479</v>
      </c>
      <c r="AD28" s="80"/>
      <c r="AE28" s="80">
        <f>IFERROR(IF($B$5=Eng_Code,SUMIFS(INDEX(Raw!$A$5:$AD$2998,,MATCH(Geography!AE$5,Raw!$A$5:$AD$5,0)),Raw!$D$5:$D$2998,Geography!$A28),IF(ISNUMBER(MATCH($B$5,Reg_Code,0)),SUMIFS(INDEX(Raw!$A$5:$AD$2998,,MATCH(Geography!AE$5,Raw!$A$5:$AD$5,0)),Raw!$B$5:$B$2998,Geography!$B$5,Raw!$D$5:$D$2998,Geography!$A28),IF(ISNUMBER(MATCH($B$5,Prov_Code,0)),SUMIFS(INDEX(Raw!$A$5:$AD$2998,,MATCH(Geography!AE$5,Raw!$A$5:$AD$5,0)),Raw!$C$5:$C$2998,Geography!$B$5,Raw!$D$5:$D$2998,Geography!$A28),IF(ISNUMBER(MATCH($B$5,Area_Code,0)),SUMIFS(INDEX(Raw!$A$5:$AD$2998,,MATCH(Geography!AE$5,Raw!$A$5:$AD$5,0)),Raw!$A$5:$A$2998,CONCATENATE(Geography!$B$5,Geography!$A28)),"-")))),"-")</f>
        <v>4485</v>
      </c>
      <c r="AF28" s="80">
        <f>IFERROR(IF($B$5=Eng_Code,SUMIFS(INDEX(Raw!$A$5:$AD$2998,,MATCH(Geography!AF$5,Raw!$A$5:$AD$5,0)),Raw!$D$5:$D$2998,Geography!$A28),IF(ISNUMBER(MATCH($B$5,Reg_Code,0)),SUMIFS(INDEX(Raw!$A$5:$AD$2998,,MATCH(Geography!AF$5,Raw!$A$5:$AD$5,0)),Raw!$B$5:$B$2998,Geography!$B$5,Raw!$D$5:$D$2998,Geography!$A28),IF(ISNUMBER(MATCH($B$5,Prov_Code,0)),SUMIFS(INDEX(Raw!$A$5:$AD$2998,,MATCH(Geography!AF$5,Raw!$A$5:$AD$5,0)),Raw!$C$5:$C$2998,Geography!$B$5,Raw!$D$5:$D$2998,Geography!$A28),IF(ISNUMBER(MATCH($B$5,Area_Code,0)),SUMIFS(INDEX(Raw!$A$5:$AD$2998,,MATCH(Geography!AF$5,Raw!$A$5:$AD$5,0)),Raw!$A$5:$A$2998,CONCATENATE(Geography!$B$5,Geography!$A28)),"-")))),"-")</f>
        <v>633</v>
      </c>
      <c r="AG28" s="80">
        <f>IFERROR(IF($B$5=Eng_Code,SUMIFS(INDEX(Raw!$A$5:$AD$2998,,MATCH(Geography!AG$5,Raw!$A$5:$AD$5,0)),Raw!$D$5:$D$2998,Geography!$A28),IF(ISNUMBER(MATCH($B$5,Reg_Code,0)),SUMIFS(INDEX(Raw!$A$5:$AD$2998,,MATCH(Geography!AG$5,Raw!$A$5:$AD$5,0)),Raw!$B$5:$B$2998,Geography!$B$5,Raw!$D$5:$D$2998,Geography!$A28),IF(ISNUMBER(MATCH($B$5,Prov_Code,0)),SUMIFS(INDEX(Raw!$A$5:$AD$2998,,MATCH(Geography!AG$5,Raw!$A$5:$AD$5,0)),Raw!$C$5:$C$2998,Geography!$B$5,Raw!$D$5:$D$2998,Geography!$A28),IF(ISNUMBER(MATCH($B$5,Area_Code,0)),SUMIFS(INDEX(Raw!$A$5:$AD$2998,,MATCH(Geography!AG$5,Raw!$A$5:$AD$5,0)),Raw!$A$5:$A$2998,CONCATENATE(Geography!$B$5,Geography!$A28)),"-")))),"-")</f>
        <v>2140</v>
      </c>
      <c r="AH28" s="80">
        <f>IFERROR(IF($B$5=Eng_Code,SUMIFS(INDEX(Raw!$A$5:$AD$2998,,MATCH(Geography!AH$5,Raw!$A$5:$AD$5,0)),Raw!$D$5:$D$2998,Geography!$A28),IF(ISNUMBER(MATCH($B$5,Reg_Code,0)),SUMIFS(INDEX(Raw!$A$5:$AD$2998,,MATCH(Geography!AH$5,Raw!$A$5:$AD$5,0)),Raw!$B$5:$B$2998,Geography!$B$5,Raw!$D$5:$D$2998,Geography!$A28),IF(ISNUMBER(MATCH($B$5,Prov_Code,0)),SUMIFS(INDEX(Raw!$A$5:$AD$2998,,MATCH(Geography!AH$5,Raw!$A$5:$AD$5,0)),Raw!$C$5:$C$2998,Geography!$B$5,Raw!$D$5:$D$2998,Geography!$A28),IF(ISNUMBER(MATCH($B$5,Area_Code,0)),SUMIFS(INDEX(Raw!$A$5:$AD$2998,,MATCH(Geography!AH$5,Raw!$A$5:$AD$5,0)),Raw!$A$5:$A$2998,CONCATENATE(Geography!$B$5,Geography!$A28)),"-")))),"-")</f>
        <v>1712</v>
      </c>
      <c r="AI28" s="31"/>
      <c r="AJ28" s="76">
        <f t="shared" si="13"/>
        <v>4.6350263669164586E-3</v>
      </c>
      <c r="AK28" s="76">
        <f t="shared" si="13"/>
        <v>0.97762036108324979</v>
      </c>
      <c r="AL28" s="76">
        <f t="shared" si="13"/>
        <v>0.80149824473420261</v>
      </c>
      <c r="AM28" s="76">
        <f t="shared" si="13"/>
        <v>0.23354438314944834</v>
      </c>
      <c r="AN28" s="76">
        <f t="shared" si="22"/>
        <v>0.22175902708124373</v>
      </c>
      <c r="AO28" s="76">
        <f t="shared" si="14"/>
        <v>1.1785356068204614E-2</v>
      </c>
      <c r="AP28" s="76">
        <f t="shared" si="14"/>
        <v>0.74202127659574468</v>
      </c>
      <c r="AQ28" s="76" t="s">
        <v>0</v>
      </c>
      <c r="AR28" s="77"/>
      <c r="AS28" s="76">
        <f t="shared" si="15"/>
        <v>0.11892378084548903</v>
      </c>
      <c r="AT28" s="77"/>
      <c r="AU28" s="76">
        <f t="shared" si="16"/>
        <v>7.0900629619490826E-2</v>
      </c>
      <c r="AV28" s="77"/>
      <c r="AW28" s="76">
        <f t="shared" si="17"/>
        <v>0.5769426303234132</v>
      </c>
      <c r="AX28" s="76">
        <f t="shared" si="17"/>
        <v>0.42078917523757381</v>
      </c>
      <c r="AY28" s="76">
        <f t="shared" si="17"/>
        <v>0.12459426694302139</v>
      </c>
      <c r="AZ28" s="76">
        <f t="shared" si="17"/>
        <v>3.1559188142818037E-2</v>
      </c>
      <c r="BA28" s="76" t="s">
        <v>0</v>
      </c>
      <c r="BB28" s="76" t="s">
        <v>0</v>
      </c>
      <c r="BC28" s="77"/>
      <c r="BD28" s="76">
        <f t="shared" si="18"/>
        <v>5.7838958194830078E-2</v>
      </c>
      <c r="BE28" s="77"/>
      <c r="BF28" s="76">
        <f t="shared" si="19"/>
        <v>0.17539400101677682</v>
      </c>
      <c r="BG28" s="76">
        <f t="shared" si="19"/>
        <v>2.4754604825779201E-2</v>
      </c>
      <c r="BH28" s="76">
        <f t="shared" si="19"/>
        <v>8.368855343944312E-2</v>
      </c>
      <c r="BI28" s="76">
        <f t="shared" si="19"/>
        <v>6.6950842751554496E-2</v>
      </c>
    </row>
    <row r="29" spans="1:61" x14ac:dyDescent="0.2">
      <c r="A29" s="3">
        <f t="shared" si="20"/>
        <v>40695</v>
      </c>
      <c r="B29" s="35" t="str">
        <f t="shared" si="21"/>
        <v>2011-12</v>
      </c>
      <c r="C29" s="8" t="s">
        <v>886</v>
      </c>
      <c r="D29" s="8"/>
      <c r="E29" s="8"/>
      <c r="F29" s="8"/>
      <c r="G29" s="80">
        <f>IFERROR(IF($B$5=Eng_Code,SUMIFS(INDEX(Raw!$A$5:$AD$2998,,MATCH(Geography!G$5,Raw!$A$5:$AD$5,0)),Raw!$D$5:$D$2998,Geography!$A29),IF(ISNUMBER(MATCH($B$5,Reg_Code,0)),SUMIFS(INDEX(Raw!$A$5:$AD$2998,,MATCH(Geography!G$5,Raw!$A$5:$AD$5,0)),Raw!$B$5:$B$2998,Geography!$B$5,Raw!$D$5:$D$2998,Geography!$A29),IF(ISNUMBER(MATCH($B$5,Prov_Code,0)),SUMIFS(INDEX(Raw!$A$5:$AD$2998,,MATCH(Geography!G$5,Raw!$A$5:$AD$5,0)),Raw!$C$5:$C$2998,Geography!$B$5,Raw!$D$5:$D$2998,Geography!$A29),IF(ISNUMBER(MATCH($B$5,Area_Code,0)),SUMIFS(INDEX(Raw!$A$5:$AD$2998,,MATCH(Geography!G$5,Raw!$A$5:$AD$5,0)),Raw!$A$5:$A$2998,CONCATENATE(Geography!$B$5,Geography!$A29)),"-")))),"-")</f>
        <v>1840886</v>
      </c>
      <c r="H29" s="80">
        <f>IFERROR(IF($B$5=Eng_Code,SUMIFS(INDEX(Raw!$A$5:$AD$2998,,MATCH(Geography!H$5,Raw!$A$5:$AD$5,0)),Raw!$D$5:$D$2998,Geography!$A29),IF(ISNUMBER(MATCH($B$5,Reg_Code,0)),SUMIFS(INDEX(Raw!$A$5:$AD$2998,,MATCH(Geography!H$5,Raw!$A$5:$AD$5,0)),Raw!$B$5:$B$2998,Geography!$B$5,Raw!$D$5:$D$2998,Geography!$A29),IF(ISNUMBER(MATCH($B$5,Prov_Code,0)),SUMIFS(INDEX(Raw!$A$5:$AD$2998,,MATCH(Geography!H$5,Raw!$A$5:$AD$5,0)),Raw!$C$5:$C$2998,Geography!$B$5,Raw!$D$5:$D$2998,Geography!$A29),IF(ISNUMBER(MATCH($B$5,Area_Code,0)),SUMIFS(INDEX(Raw!$A$5:$AD$2998,,MATCH(Geography!H$5,Raw!$A$5:$AD$5,0)),Raw!$A$5:$A$2998,CONCATENATE(Geography!$B$5,Geography!$A29)),"-")))),"-")</f>
        <v>33632</v>
      </c>
      <c r="I29" s="80">
        <f>IFERROR(IF($B$5=Eng_Code,SUMIFS(INDEX(Raw!$A$5:$AD$2998,,MATCH(Geography!I$5,Raw!$A$5:$AD$5,0)),Raw!$D$5:$D$2998,Geography!$A29),IF(ISNUMBER(MATCH($B$5,Reg_Code,0)),SUMIFS(INDEX(Raw!$A$5:$AD$2998,,MATCH(Geography!I$5,Raw!$A$5:$AD$5,0)),Raw!$B$5:$B$2998,Geography!$B$5,Raw!$D$5:$D$2998,Geography!$A29),IF(ISNUMBER(MATCH($B$5,Prov_Code,0)),SUMIFS(INDEX(Raw!$A$5:$AD$2998,,MATCH(Geography!I$5,Raw!$A$5:$AD$5,0)),Raw!$C$5:$C$2998,Geography!$B$5,Raw!$D$5:$D$2998,Geography!$A29),IF(ISNUMBER(MATCH($B$5,Area_Code,0)),SUMIFS(INDEX(Raw!$A$5:$AD$2998,,MATCH(Geography!I$5,Raw!$A$5:$AD$5,0)),Raw!$A$5:$A$2998,CONCATENATE(Geography!$B$5,Geography!$A29)),"-")))),"-")</f>
        <v>153</v>
      </c>
      <c r="J29" s="80">
        <f>IFERROR(IF($B$5=Eng_Code,SUMIFS(INDEX(Raw!$A$5:$AD$2998,,MATCH(Geography!J$5,Raw!$A$5:$AD$5,0)),Raw!$D$5:$D$2998,Geography!$A29),IF(ISNUMBER(MATCH($B$5,Reg_Code,0)),SUMIFS(INDEX(Raw!$A$5:$AD$2998,,MATCH(Geography!J$5,Raw!$A$5:$AD$5,0)),Raw!$B$5:$B$2998,Geography!$B$5,Raw!$D$5:$D$2998,Geography!$A29),IF(ISNUMBER(MATCH($B$5,Prov_Code,0)),SUMIFS(INDEX(Raw!$A$5:$AD$2998,,MATCH(Geography!J$5,Raw!$A$5:$AD$5,0)),Raw!$C$5:$C$2998,Geography!$B$5,Raw!$D$5:$D$2998,Geography!$A29),IF(ISNUMBER(MATCH($B$5,Area_Code,0)),SUMIFS(INDEX(Raw!$A$5:$AD$2998,,MATCH(Geography!J$5,Raw!$A$5:$AD$5,0)),Raw!$A$5:$A$2998,CONCATENATE(Geography!$B$5,Geography!$A29)),"-")))),"-")</f>
        <v>28716</v>
      </c>
      <c r="K29" s="80">
        <f>IFERROR(IF($B$5=Eng_Code,SUMIFS(INDEX(Raw!$A$5:$AD$2998,,MATCH(Geography!K$5,Raw!$A$5:$AD$5,0)),Raw!$D$5:$D$2998,Geography!$A29),IF(ISNUMBER(MATCH($B$5,Reg_Code,0)),SUMIFS(INDEX(Raw!$A$5:$AD$2998,,MATCH(Geography!K$5,Raw!$A$5:$AD$5,0)),Raw!$B$5:$B$2998,Geography!$B$5,Raw!$D$5:$D$2998,Geography!$A29),IF(ISNUMBER(MATCH($B$5,Prov_Code,0)),SUMIFS(INDEX(Raw!$A$5:$AD$2998,,MATCH(Geography!K$5,Raw!$A$5:$AD$5,0)),Raw!$C$5:$C$2998,Geography!$B$5,Raw!$D$5:$D$2998,Geography!$A29),IF(ISNUMBER(MATCH($B$5,Area_Code,0)),SUMIFS(INDEX(Raw!$A$5:$AD$2998,,MATCH(Geography!K$5,Raw!$A$5:$AD$5,0)),Raw!$A$5:$A$2998,CONCATENATE(Geography!$B$5,Geography!$A29)),"-")))),"-")</f>
        <v>28076</v>
      </c>
      <c r="L29" s="80">
        <f>IFERROR(IF($B$5=Eng_Code,SUMIFS(INDEX(Raw!$A$5:$AD$2998,,MATCH(Geography!L$5,Raw!$A$5:$AD$5,0)),Raw!$D$5:$D$2998,Geography!$A29),IF(ISNUMBER(MATCH($B$5,Reg_Code,0)),SUMIFS(INDEX(Raw!$A$5:$AD$2998,,MATCH(Geography!L$5,Raw!$A$5:$AD$5,0)),Raw!$B$5:$B$2998,Geography!$B$5,Raw!$D$5:$D$2998,Geography!$A29),IF(ISNUMBER(MATCH($B$5,Prov_Code,0)),SUMIFS(INDEX(Raw!$A$5:$AD$2998,,MATCH(Geography!L$5,Raw!$A$5:$AD$5,0)),Raw!$C$5:$C$2998,Geography!$B$5,Raw!$D$5:$D$2998,Geography!$A29),IF(ISNUMBER(MATCH($B$5,Area_Code,0)),SUMIFS(INDEX(Raw!$A$5:$AD$2998,,MATCH(Geography!L$5,Raw!$A$5:$AD$5,0)),Raw!$A$5:$A$2998,CONCATENATE(Geography!$B$5,Geography!$A29)),"-")))),"-")</f>
        <v>22213</v>
      </c>
      <c r="M29" s="80">
        <f>IFERROR(IF($B$5=Eng_Code,SUMIFS(INDEX(Raw!$A$5:$AD$2998,,MATCH(Geography!M$5,Raw!$A$5:$AD$5,0)),Raw!$D$5:$D$2998,Geography!$A29),IF(ISNUMBER(MATCH($B$5,Reg_Code,0)),SUMIFS(INDEX(Raw!$A$5:$AD$2998,,MATCH(Geography!M$5,Raw!$A$5:$AD$5,0)),Raw!$B$5:$B$2998,Geography!$B$5,Raw!$D$5:$D$2998,Geography!$A29),IF(ISNUMBER(MATCH($B$5,Prov_Code,0)),SUMIFS(INDEX(Raw!$A$5:$AD$2998,,MATCH(Geography!M$5,Raw!$A$5:$AD$5,0)),Raw!$C$5:$C$2998,Geography!$B$5,Raw!$D$5:$D$2998,Geography!$A29),IF(ISNUMBER(MATCH($B$5,Area_Code,0)),SUMIFS(INDEX(Raw!$A$5:$AD$2998,,MATCH(Geography!M$5,Raw!$A$5:$AD$5,0)),Raw!$A$5:$A$2998,CONCATENATE(Geography!$B$5,Geography!$A29)),"-")))),"-")</f>
        <v>6453</v>
      </c>
      <c r="N29" s="80">
        <f>IFERROR(IF($B$5=Eng_Code,SUMIFS(INDEX(Raw!$A$5:$AD$2998,,MATCH(Geography!N$5,Raw!$A$5:$AD$5,0)),Raw!$D$5:$D$2998,Geography!$A29),IF(ISNUMBER(MATCH($B$5,Reg_Code,0)),SUMIFS(INDEX(Raw!$A$5:$AD$2998,,MATCH(Geography!N$5,Raw!$A$5:$AD$5,0)),Raw!$B$5:$B$2998,Geography!$B$5,Raw!$D$5:$D$2998,Geography!$A29),IF(ISNUMBER(MATCH($B$5,Prov_Code,0)),SUMIFS(INDEX(Raw!$A$5:$AD$2998,,MATCH(Geography!N$5,Raw!$A$5:$AD$5,0)),Raw!$C$5:$C$2998,Geography!$B$5,Raw!$D$5:$D$2998,Geography!$A29),IF(ISNUMBER(MATCH($B$5,Area_Code,0)),SUMIFS(INDEX(Raw!$A$5:$AD$2998,,MATCH(Geography!N$5,Raw!$A$5:$AD$5,0)),Raw!$A$5:$A$2998,CONCATENATE(Geography!$B$5,Geography!$A29)),"-")))),"-")</f>
        <v>6134</v>
      </c>
      <c r="O29" s="80">
        <f>IFERROR(IF($B$5=Eng_Code,SUMIFS(INDEX(Raw!$A$5:$AD$2998,,MATCH(Geography!O$5,Raw!$A$5:$AD$5,0)),Raw!$D$5:$D$2998,Geography!$A29),IF(ISNUMBER(MATCH($B$5,Reg_Code,0)),SUMIFS(INDEX(Raw!$A$5:$AD$2998,,MATCH(Geography!O$5,Raw!$A$5:$AD$5,0)),Raw!$B$5:$B$2998,Geography!$B$5,Raw!$D$5:$D$2998,Geography!$A29),IF(ISNUMBER(MATCH($B$5,Prov_Code,0)),SUMIFS(INDEX(Raw!$A$5:$AD$2998,,MATCH(Geography!O$5,Raw!$A$5:$AD$5,0)),Raw!$C$5:$C$2998,Geography!$B$5,Raw!$D$5:$D$2998,Geography!$A29),IF(ISNUMBER(MATCH($B$5,Area_Code,0)),SUMIFS(INDEX(Raw!$A$5:$AD$2998,,MATCH(Geography!O$5,Raw!$A$5:$AD$5,0)),Raw!$A$5:$A$2998,CONCATENATE(Geography!$B$5,Geography!$A29)),"-")))),"-")</f>
        <v>319</v>
      </c>
      <c r="P29" s="80">
        <f>IFERROR(IF($B$5=Eng_Code,SUMIFS(INDEX(Raw!$A$5:$AD$2998,,MATCH(Geography!P$5,Raw!$A$5:$AD$5,0)),Raw!$D$5:$D$2998,Geography!$A29),IF(ISNUMBER(MATCH($B$5,Reg_Code,0)),SUMIFS(INDEX(Raw!$A$5:$AD$2998,,MATCH(Geography!P$5,Raw!$A$5:$AD$5,0)),Raw!$B$5:$B$2998,Geography!$B$5,Raw!$D$5:$D$2998,Geography!$A29),IF(ISNUMBER(MATCH($B$5,Prov_Code,0)),SUMIFS(INDEX(Raw!$A$5:$AD$2998,,MATCH(Geography!P$5,Raw!$A$5:$AD$5,0)),Raw!$C$5:$C$2998,Geography!$B$5,Raw!$D$5:$D$2998,Geography!$A29),IF(ISNUMBER(MATCH($B$5,Area_Code,0)),SUMIFS(INDEX(Raw!$A$5:$AD$2998,,MATCH(Geography!P$5,Raw!$A$5:$AD$5,0)),Raw!$A$5:$A$2998,CONCATENATE(Geography!$B$5,Geography!$A29)),"-")))),"-")</f>
        <v>232</v>
      </c>
      <c r="Q29" s="80">
        <f>IFERROR(IF($B$5=Eng_Code,SUMIFS(INDEX(Raw!$A$5:$AD$2998,,MATCH(Geography!Q$5,Raw!$A$5:$AD$5,0)),Raw!$D$5:$D$2998,Geography!$A29),IF(ISNUMBER(MATCH($B$5,Reg_Code,0)),SUMIFS(INDEX(Raw!$A$5:$AD$2998,,MATCH(Geography!Q$5,Raw!$A$5:$AD$5,0)),Raw!$B$5:$B$2998,Geography!$B$5,Raw!$D$5:$D$2998,Geography!$A29),IF(ISNUMBER(MATCH($B$5,Prov_Code,0)),SUMIFS(INDEX(Raw!$A$5:$AD$2998,,MATCH(Geography!Q$5,Raw!$A$5:$AD$5,0)),Raw!$C$5:$C$2998,Geography!$B$5,Raw!$D$5:$D$2998,Geography!$A29),IF(ISNUMBER(MATCH($B$5,Area_Code,0)),SUMIFS(INDEX(Raw!$A$5:$AD$2998,,MATCH(Geography!Q$5,Raw!$A$5:$AD$5,0)),Raw!$A$5:$A$2998,CONCATENATE(Geography!$B$5,Geography!$A29)),"-")))),"-")</f>
        <v>0</v>
      </c>
      <c r="R29" s="80"/>
      <c r="S29" s="80">
        <f>IFERROR(IF($B$5=Eng_Code,SUMIFS(INDEX(Raw!$A$5:$AD$2998,,MATCH(Geography!S$5,Raw!$A$5:$AD$5,0)),Raw!$D$5:$D$2998,Geography!$A29),IF(ISNUMBER(MATCH($B$5,Reg_Code,0)),SUMIFS(INDEX(Raw!$A$5:$AD$2998,,MATCH(Geography!S$5,Raw!$A$5:$AD$5,0)),Raw!$B$5:$B$2998,Geography!$B$5,Raw!$D$5:$D$2998,Geography!$A29),IF(ISNUMBER(MATCH($B$5,Prov_Code,0)),SUMIFS(INDEX(Raw!$A$5:$AD$2998,,MATCH(Geography!S$5,Raw!$A$5:$AD$5,0)),Raw!$C$5:$C$2998,Geography!$B$5,Raw!$D$5:$D$2998,Geography!$A29),IF(ISNUMBER(MATCH($B$5,Area_Code,0)),SUMIFS(INDEX(Raw!$A$5:$AD$2998,,MATCH(Geography!S$5,Raw!$A$5:$AD$5,0)),Raw!$A$5:$A$2998,CONCATENATE(Geography!$B$5,Geography!$A29)),"-")))),"-")</f>
        <v>2745</v>
      </c>
      <c r="T29" s="80">
        <f>IFERROR(IF($B$5=Eng_Code,SUMIFS(INDEX(Raw!$A$5:$AD$2998,,MATCH(Geography!T$5,Raw!$A$5:$AD$5,0)),Raw!$D$5:$D$2998,Geography!$A29),IF(ISNUMBER(MATCH($B$5,Reg_Code,0)),SUMIFS(INDEX(Raw!$A$5:$AD$2998,,MATCH(Geography!T$5,Raw!$A$5:$AD$5,0)),Raw!$B$5:$B$2998,Geography!$B$5,Raw!$D$5:$D$2998,Geography!$A29),IF(ISNUMBER(MATCH($B$5,Prov_Code,0)),SUMIFS(INDEX(Raw!$A$5:$AD$2998,,MATCH(Geography!T$5,Raw!$A$5:$AD$5,0)),Raw!$C$5:$C$2998,Geography!$B$5,Raw!$D$5:$D$2998,Geography!$A29),IF(ISNUMBER(MATCH($B$5,Area_Code,0)),SUMIFS(INDEX(Raw!$A$5:$AD$2998,,MATCH(Geography!T$5,Raw!$A$5:$AD$5,0)),Raw!$A$5:$A$2998,CONCATENATE(Geography!$B$5,Geography!$A29)),"-")))),"-")</f>
        <v>1620</v>
      </c>
      <c r="U29" s="80"/>
      <c r="V29" s="80">
        <f>IFERROR(IF($B$5=Eng_Code,SUMIFS(INDEX(Raw!$A$5:$AD$2998,,MATCH(Geography!V$5,Raw!$A$5:$AD$5,0)),Raw!$D$5:$D$2998,Geography!$A29),IF(ISNUMBER(MATCH($B$5,Reg_Code,0)),SUMIFS(INDEX(Raw!$A$5:$AD$2998,,MATCH(Geography!V$5,Raw!$A$5:$AD$5,0)),Raw!$B$5:$B$2998,Geography!$B$5,Raw!$D$5:$D$2998,Geography!$A29),IF(ISNUMBER(MATCH($B$5,Prov_Code,0)),SUMIFS(INDEX(Raw!$A$5:$AD$2998,,MATCH(Geography!V$5,Raw!$A$5:$AD$5,0)),Raw!$C$5:$C$2998,Geography!$B$5,Raw!$D$5:$D$2998,Geography!$A29),IF(ISNUMBER(MATCH($B$5,Area_Code,0)),SUMIFS(INDEX(Raw!$A$5:$AD$2998,,MATCH(Geography!V$5,Raw!$A$5:$AD$5,0)),Raw!$A$5:$A$2998,CONCATENATE(Geography!$B$5,Geography!$A29)),"-")))),"-")</f>
        <v>12395</v>
      </c>
      <c r="W29" s="80">
        <f>IFERROR(IF($B$5=Eng_Code,SUMIFS(INDEX(Raw!$A$5:$AD$2998,,MATCH(Geography!W$5,Raw!$A$5:$AD$5,0)),Raw!$D$5:$D$2998,Geography!$A29),IF(ISNUMBER(MATCH($B$5,Reg_Code,0)),SUMIFS(INDEX(Raw!$A$5:$AD$2998,,MATCH(Geography!W$5,Raw!$A$5:$AD$5,0)),Raw!$B$5:$B$2998,Geography!$B$5,Raw!$D$5:$D$2998,Geography!$A29),IF(ISNUMBER(MATCH($B$5,Prov_Code,0)),SUMIFS(INDEX(Raw!$A$5:$AD$2998,,MATCH(Geography!W$5,Raw!$A$5:$AD$5,0)),Raw!$C$5:$C$2998,Geography!$B$5,Raw!$D$5:$D$2998,Geography!$A29),IF(ISNUMBER(MATCH($B$5,Area_Code,0)),SUMIFS(INDEX(Raw!$A$5:$AD$2998,,MATCH(Geography!W$5,Raw!$A$5:$AD$5,0)),Raw!$A$5:$A$2998,CONCATENATE(Geography!$B$5,Geography!$A29)),"-")))),"-")</f>
        <v>8995</v>
      </c>
      <c r="X29" s="80">
        <f>IFERROR(IF($B$5=Eng_Code,SUMIFS(INDEX(Raw!$A$5:$AD$2998,,MATCH(Geography!X$5,Raw!$A$5:$AD$5,0)),Raw!$D$5:$D$2998,Geography!$A29),IF(ISNUMBER(MATCH($B$5,Reg_Code,0)),SUMIFS(INDEX(Raw!$A$5:$AD$2998,,MATCH(Geography!X$5,Raw!$A$5:$AD$5,0)),Raw!$B$5:$B$2998,Geography!$B$5,Raw!$D$5:$D$2998,Geography!$A29),IF(ISNUMBER(MATCH($B$5,Prov_Code,0)),SUMIFS(INDEX(Raw!$A$5:$AD$2998,,MATCH(Geography!X$5,Raw!$A$5:$AD$5,0)),Raw!$C$5:$C$2998,Geography!$B$5,Raw!$D$5:$D$2998,Geography!$A29),IF(ISNUMBER(MATCH($B$5,Area_Code,0)),SUMIFS(INDEX(Raw!$A$5:$AD$2998,,MATCH(Geography!X$5,Raw!$A$5:$AD$5,0)),Raw!$A$5:$A$2998,CONCATENATE(Geography!$B$5,Geography!$A29)),"-")))),"-")</f>
        <v>2576</v>
      </c>
      <c r="Y29" s="80">
        <f>IFERROR(IF($B$5=Eng_Code,SUMIFS(INDEX(Raw!$A$5:$AD$2998,,MATCH(Geography!Y$5,Raw!$A$5:$AD$5,0)),Raw!$D$5:$D$2998,Geography!$A29),IF(ISNUMBER(MATCH($B$5,Reg_Code,0)),SUMIFS(INDEX(Raw!$A$5:$AD$2998,,MATCH(Geography!Y$5,Raw!$A$5:$AD$5,0)),Raw!$B$5:$B$2998,Geography!$B$5,Raw!$D$5:$D$2998,Geography!$A29),IF(ISNUMBER(MATCH($B$5,Prov_Code,0)),SUMIFS(INDEX(Raw!$A$5:$AD$2998,,MATCH(Geography!Y$5,Raw!$A$5:$AD$5,0)),Raw!$C$5:$C$2998,Geography!$B$5,Raw!$D$5:$D$2998,Geography!$A29),IF(ISNUMBER(MATCH($B$5,Area_Code,0)),SUMIFS(INDEX(Raw!$A$5:$AD$2998,,MATCH(Geography!Y$5,Raw!$A$5:$AD$5,0)),Raw!$A$5:$A$2998,CONCATENATE(Geography!$B$5,Geography!$A29)),"-")))),"-")</f>
        <v>824</v>
      </c>
      <c r="Z29" s="80">
        <f>IFERROR(IF($B$5=Eng_Code,SUMIFS(INDEX(Raw!$A$5:$AD$2998,,MATCH(Geography!Z$5,Raw!$A$5:$AD$5,0)),Raw!$D$5:$D$2998,Geography!$A29),IF(ISNUMBER(MATCH($B$5,Reg_Code,0)),SUMIFS(INDEX(Raw!$A$5:$AD$2998,,MATCH(Geography!Z$5,Raw!$A$5:$AD$5,0)),Raw!$B$5:$B$2998,Geography!$B$5,Raw!$D$5:$D$2998,Geography!$A29),IF(ISNUMBER(MATCH($B$5,Prov_Code,0)),SUMIFS(INDEX(Raw!$A$5:$AD$2998,,MATCH(Geography!Z$5,Raw!$A$5:$AD$5,0)),Raw!$C$5:$C$2998,Geography!$B$5,Raw!$D$5:$D$2998,Geography!$A29),IF(ISNUMBER(MATCH($B$5,Area_Code,0)),SUMIFS(INDEX(Raw!$A$5:$AD$2998,,MATCH(Geography!Z$5,Raw!$A$5:$AD$5,0)),Raw!$A$5:$A$2998,CONCATENATE(Geography!$B$5,Geography!$A29)),"-")))),"-")</f>
        <v>0</v>
      </c>
      <c r="AA29" s="80">
        <f>IFERROR(IF($B$5=Eng_Code,SUMIFS(INDEX(Raw!$A$5:$AD$2998,,MATCH(Geography!AA$5,Raw!$A$5:$AD$5,0)),Raw!$D$5:$D$2998,Geography!$A29),IF(ISNUMBER(MATCH($B$5,Reg_Code,0)),SUMIFS(INDEX(Raw!$A$5:$AD$2998,,MATCH(Geography!AA$5,Raw!$A$5:$AD$5,0)),Raw!$B$5:$B$2998,Geography!$B$5,Raw!$D$5:$D$2998,Geography!$A29),IF(ISNUMBER(MATCH($B$5,Prov_Code,0)),SUMIFS(INDEX(Raw!$A$5:$AD$2998,,MATCH(Geography!AA$5,Raw!$A$5:$AD$5,0)),Raw!$C$5:$C$2998,Geography!$B$5,Raw!$D$5:$D$2998,Geography!$A29),IF(ISNUMBER(MATCH($B$5,Area_Code,0)),SUMIFS(INDEX(Raw!$A$5:$AD$2998,,MATCH(Geography!AA$5,Raw!$A$5:$AD$5,0)),Raw!$A$5:$A$2998,CONCATENATE(Geography!$B$5,Geography!$A29)),"-")))),"-")</f>
        <v>0</v>
      </c>
      <c r="AB29" s="80"/>
      <c r="AC29" s="80">
        <f>IFERROR(IF($B$5=Eng_Code,SUMIFS(INDEX(Raw!$A$5:$AD$2998,,MATCH(Geography!AC$5,Raw!$A$5:$AD$5,0)),Raw!$D$5:$D$2998,Geography!$A29),IF(ISNUMBER(MATCH($B$5,Reg_Code,0)),SUMIFS(INDEX(Raw!$A$5:$AD$2998,,MATCH(Geography!AC$5,Raw!$A$5:$AD$5,0)),Raw!$B$5:$B$2998,Geography!$B$5,Raw!$D$5:$D$2998,Geography!$A29),IF(ISNUMBER(MATCH($B$5,Prov_Code,0)),SUMIFS(INDEX(Raw!$A$5:$AD$2998,,MATCH(Geography!AC$5,Raw!$A$5:$AD$5,0)),Raw!$C$5:$C$2998,Geography!$B$5,Raw!$D$5:$D$2998,Geography!$A29),IF(ISNUMBER(MATCH($B$5,Area_Code,0)),SUMIFS(INDEX(Raw!$A$5:$AD$2998,,MATCH(Geography!AC$5,Raw!$A$5:$AD$5,0)),Raw!$A$5:$A$2998,CONCATENATE(Geography!$B$5,Geography!$A29)),"-")))),"-")</f>
        <v>1214</v>
      </c>
      <c r="AD29" s="80"/>
      <c r="AE29" s="80">
        <f>IFERROR(IF($B$5=Eng_Code,SUMIFS(INDEX(Raw!$A$5:$AD$2998,,MATCH(Geography!AE$5,Raw!$A$5:$AD$5,0)),Raw!$D$5:$D$2998,Geography!$A29),IF(ISNUMBER(MATCH($B$5,Reg_Code,0)),SUMIFS(INDEX(Raw!$A$5:$AD$2998,,MATCH(Geography!AE$5,Raw!$A$5:$AD$5,0)),Raw!$B$5:$B$2998,Geography!$B$5,Raw!$D$5:$D$2998,Geography!$A29),IF(ISNUMBER(MATCH($B$5,Prov_Code,0)),SUMIFS(INDEX(Raw!$A$5:$AD$2998,,MATCH(Geography!AE$5,Raw!$A$5:$AD$5,0)),Raw!$C$5:$C$2998,Geography!$B$5,Raw!$D$5:$D$2998,Geography!$A29),IF(ISNUMBER(MATCH($B$5,Area_Code,0)),SUMIFS(INDEX(Raw!$A$5:$AD$2998,,MATCH(Geography!AE$5,Raw!$A$5:$AD$5,0)),Raw!$A$5:$A$2998,CONCATENATE(Geography!$B$5,Geography!$A29)),"-")))),"-")</f>
        <v>4239</v>
      </c>
      <c r="AF29" s="80">
        <f>IFERROR(IF($B$5=Eng_Code,SUMIFS(INDEX(Raw!$A$5:$AD$2998,,MATCH(Geography!AF$5,Raw!$A$5:$AD$5,0)),Raw!$D$5:$D$2998,Geography!$A29),IF(ISNUMBER(MATCH($B$5,Reg_Code,0)),SUMIFS(INDEX(Raw!$A$5:$AD$2998,,MATCH(Geography!AF$5,Raw!$A$5:$AD$5,0)),Raw!$B$5:$B$2998,Geography!$B$5,Raw!$D$5:$D$2998,Geography!$A29),IF(ISNUMBER(MATCH($B$5,Prov_Code,0)),SUMIFS(INDEX(Raw!$A$5:$AD$2998,,MATCH(Geography!AF$5,Raw!$A$5:$AD$5,0)),Raw!$C$5:$C$2998,Geography!$B$5,Raw!$D$5:$D$2998,Geography!$A29),IF(ISNUMBER(MATCH($B$5,Area_Code,0)),SUMIFS(INDEX(Raw!$A$5:$AD$2998,,MATCH(Geography!AF$5,Raw!$A$5:$AD$5,0)),Raw!$A$5:$A$2998,CONCATENATE(Geography!$B$5,Geography!$A29)),"-")))),"-")</f>
        <v>502</v>
      </c>
      <c r="AG29" s="80">
        <f>IFERROR(IF($B$5=Eng_Code,SUMIFS(INDEX(Raw!$A$5:$AD$2998,,MATCH(Geography!AG$5,Raw!$A$5:$AD$5,0)),Raw!$D$5:$D$2998,Geography!$A29),IF(ISNUMBER(MATCH($B$5,Reg_Code,0)),SUMIFS(INDEX(Raw!$A$5:$AD$2998,,MATCH(Geography!AG$5,Raw!$A$5:$AD$5,0)),Raw!$B$5:$B$2998,Geography!$B$5,Raw!$D$5:$D$2998,Geography!$A29),IF(ISNUMBER(MATCH($B$5,Prov_Code,0)),SUMIFS(INDEX(Raw!$A$5:$AD$2998,,MATCH(Geography!AG$5,Raw!$A$5:$AD$5,0)),Raw!$C$5:$C$2998,Geography!$B$5,Raw!$D$5:$D$2998,Geography!$A29),IF(ISNUMBER(MATCH($B$5,Area_Code,0)),SUMIFS(INDEX(Raw!$A$5:$AD$2998,,MATCH(Geography!AG$5,Raw!$A$5:$AD$5,0)),Raw!$A$5:$A$2998,CONCATENATE(Geography!$B$5,Geography!$A29)),"-")))),"-")</f>
        <v>1894</v>
      </c>
      <c r="AH29" s="80">
        <f>IFERROR(IF($B$5=Eng_Code,SUMIFS(INDEX(Raw!$A$5:$AD$2998,,MATCH(Geography!AH$5,Raw!$A$5:$AD$5,0)),Raw!$D$5:$D$2998,Geography!$A29),IF(ISNUMBER(MATCH($B$5,Reg_Code,0)),SUMIFS(INDEX(Raw!$A$5:$AD$2998,,MATCH(Geography!AH$5,Raw!$A$5:$AD$5,0)),Raw!$B$5:$B$2998,Geography!$B$5,Raw!$D$5:$D$2998,Geography!$A29),IF(ISNUMBER(MATCH($B$5,Prov_Code,0)),SUMIFS(INDEX(Raw!$A$5:$AD$2998,,MATCH(Geography!AH$5,Raw!$A$5:$AD$5,0)),Raw!$C$5:$C$2998,Geography!$B$5,Raw!$D$5:$D$2998,Geography!$A29),IF(ISNUMBER(MATCH($B$5,Area_Code,0)),SUMIFS(INDEX(Raw!$A$5:$AD$2998,,MATCH(Geography!AH$5,Raw!$A$5:$AD$5,0)),Raw!$A$5:$A$2998,CONCATENATE(Geography!$B$5,Geography!$A29)),"-")))),"-")</f>
        <v>1843</v>
      </c>
      <c r="AI29" s="31"/>
      <c r="AJ29" s="76">
        <f t="shared" si="13"/>
        <v>4.5492388201712657E-3</v>
      </c>
      <c r="AK29" s="76">
        <f t="shared" si="13"/>
        <v>0.97771277336676421</v>
      </c>
      <c r="AL29" s="76">
        <f t="shared" si="13"/>
        <v>0.77354088313135538</v>
      </c>
      <c r="AM29" s="76">
        <f t="shared" si="13"/>
        <v>0.22471792728792311</v>
      </c>
      <c r="AN29" s="76">
        <f t="shared" si="22"/>
        <v>0.21360913776291962</v>
      </c>
      <c r="AO29" s="76">
        <f t="shared" si="14"/>
        <v>1.1108789525003483E-2</v>
      </c>
      <c r="AP29" s="76">
        <f t="shared" si="14"/>
        <v>0.72727272727272729</v>
      </c>
      <c r="AQ29" s="76" t="s">
        <v>0</v>
      </c>
      <c r="AR29" s="77"/>
      <c r="AS29" s="76">
        <f t="shared" si="15"/>
        <v>0.12357628415792554</v>
      </c>
      <c r="AT29" s="77"/>
      <c r="AU29" s="76">
        <f t="shared" si="16"/>
        <v>7.2930266060415069E-2</v>
      </c>
      <c r="AV29" s="77"/>
      <c r="AW29" s="76">
        <f t="shared" si="17"/>
        <v>0.55800657272768195</v>
      </c>
      <c r="AX29" s="76">
        <f t="shared" si="17"/>
        <v>0.40494305136631703</v>
      </c>
      <c r="AY29" s="76">
        <f t="shared" si="17"/>
        <v>0.11596812677261063</v>
      </c>
      <c r="AZ29" s="76">
        <f t="shared" si="17"/>
        <v>3.7095394588754334E-2</v>
      </c>
      <c r="BA29" s="76" t="s">
        <v>0</v>
      </c>
      <c r="BB29" s="76" t="s">
        <v>0</v>
      </c>
      <c r="BC29" s="77"/>
      <c r="BD29" s="76">
        <f t="shared" si="18"/>
        <v>5.4652680862557965E-2</v>
      </c>
      <c r="BE29" s="77"/>
      <c r="BF29" s="76">
        <f t="shared" si="19"/>
        <v>0.19083419619141945</v>
      </c>
      <c r="BG29" s="76">
        <f t="shared" si="19"/>
        <v>2.2599378742178003E-2</v>
      </c>
      <c r="BH29" s="76">
        <f t="shared" si="19"/>
        <v>8.5265385134830951E-2</v>
      </c>
      <c r="BI29" s="76">
        <f t="shared" si="19"/>
        <v>8.296943231441048E-2</v>
      </c>
    </row>
    <row r="30" spans="1:61" ht="18" x14ac:dyDescent="0.25">
      <c r="A30" s="69">
        <f t="shared" si="20"/>
        <v>40725</v>
      </c>
      <c r="B30" s="35" t="str">
        <f t="shared" si="21"/>
        <v>2011-12</v>
      </c>
      <c r="C30" s="8" t="s">
        <v>887</v>
      </c>
      <c r="D30" s="8"/>
      <c r="E30" s="8"/>
      <c r="F30" s="8"/>
      <c r="G30" s="80">
        <f>IFERROR(IF($B$5=Eng_Code,SUMIFS(INDEX(Raw!$A$5:$AD$2998,,MATCH(Geography!G$5,Raw!$A$5:$AD$5,0)),Raw!$D$5:$D$2998,Geography!$A30),IF(ISNUMBER(MATCH($B$5,Reg_Code,0)),SUMIFS(INDEX(Raw!$A$5:$AD$2998,,MATCH(Geography!G$5,Raw!$A$5:$AD$5,0)),Raw!$B$5:$B$2998,Geography!$B$5,Raw!$D$5:$D$2998,Geography!$A30),IF(ISNUMBER(MATCH($B$5,Prov_Code,0)),SUMIFS(INDEX(Raw!$A$5:$AD$2998,,MATCH(Geography!G$5,Raw!$A$5:$AD$5,0)),Raw!$C$5:$C$2998,Geography!$B$5,Raw!$D$5:$D$2998,Geography!$A30),IF(ISNUMBER(MATCH($B$5,Area_Code,0)),SUMIFS(INDEX(Raw!$A$5:$AD$2998,,MATCH(Geography!G$5,Raw!$A$5:$AD$5,0)),Raw!$A$5:$A$2998,CONCATENATE(Geography!$B$5,Geography!$A30)),"-")))),"-")</f>
        <v>1840886</v>
      </c>
      <c r="H30" s="80">
        <f>IFERROR(IF($B$5=Eng_Code,SUMIFS(INDEX(Raw!$A$5:$AD$2998,,MATCH(Geography!H$5,Raw!$A$5:$AD$5,0)),Raw!$D$5:$D$2998,Geography!$A30),IF(ISNUMBER(MATCH($B$5,Reg_Code,0)),SUMIFS(INDEX(Raw!$A$5:$AD$2998,,MATCH(Geography!H$5,Raw!$A$5:$AD$5,0)),Raw!$B$5:$B$2998,Geography!$B$5,Raw!$D$5:$D$2998,Geography!$A30),IF(ISNUMBER(MATCH($B$5,Prov_Code,0)),SUMIFS(INDEX(Raw!$A$5:$AD$2998,,MATCH(Geography!H$5,Raw!$A$5:$AD$5,0)),Raw!$C$5:$C$2998,Geography!$B$5,Raw!$D$5:$D$2998,Geography!$A30),IF(ISNUMBER(MATCH($B$5,Area_Code,0)),SUMIFS(INDEX(Raw!$A$5:$AD$2998,,MATCH(Geography!H$5,Raw!$A$5:$AD$5,0)),Raw!$A$5:$A$2998,CONCATENATE(Geography!$B$5,Geography!$A30)),"-")))),"-")</f>
        <v>35000</v>
      </c>
      <c r="I30" s="80">
        <f>IFERROR(IF($B$5=Eng_Code,SUMIFS(INDEX(Raw!$A$5:$AD$2998,,MATCH(Geography!I$5,Raw!$A$5:$AD$5,0)),Raw!$D$5:$D$2998,Geography!$A30),IF(ISNUMBER(MATCH($B$5,Reg_Code,0)),SUMIFS(INDEX(Raw!$A$5:$AD$2998,,MATCH(Geography!I$5,Raw!$A$5:$AD$5,0)),Raw!$B$5:$B$2998,Geography!$B$5,Raw!$D$5:$D$2998,Geography!$A30),IF(ISNUMBER(MATCH($B$5,Prov_Code,0)),SUMIFS(INDEX(Raw!$A$5:$AD$2998,,MATCH(Geography!I$5,Raw!$A$5:$AD$5,0)),Raw!$C$5:$C$2998,Geography!$B$5,Raw!$D$5:$D$2998,Geography!$A30),IF(ISNUMBER(MATCH($B$5,Area_Code,0)),SUMIFS(INDEX(Raw!$A$5:$AD$2998,,MATCH(Geography!I$5,Raw!$A$5:$AD$5,0)),Raw!$A$5:$A$2998,CONCATENATE(Geography!$B$5,Geography!$A30)),"-")))),"-")</f>
        <v>191</v>
      </c>
      <c r="J30" s="80">
        <f>IFERROR(IF($B$5=Eng_Code,SUMIFS(INDEX(Raw!$A$5:$AD$2998,,MATCH(Geography!J$5,Raw!$A$5:$AD$5,0)),Raw!$D$5:$D$2998,Geography!$A30),IF(ISNUMBER(MATCH($B$5,Reg_Code,0)),SUMIFS(INDEX(Raw!$A$5:$AD$2998,,MATCH(Geography!J$5,Raw!$A$5:$AD$5,0)),Raw!$B$5:$B$2998,Geography!$B$5,Raw!$D$5:$D$2998,Geography!$A30),IF(ISNUMBER(MATCH($B$5,Prov_Code,0)),SUMIFS(INDEX(Raw!$A$5:$AD$2998,,MATCH(Geography!J$5,Raw!$A$5:$AD$5,0)),Raw!$C$5:$C$2998,Geography!$B$5,Raw!$D$5:$D$2998,Geography!$A30),IF(ISNUMBER(MATCH($B$5,Area_Code,0)),SUMIFS(INDEX(Raw!$A$5:$AD$2998,,MATCH(Geography!J$5,Raw!$A$5:$AD$5,0)),Raw!$A$5:$A$2998,CONCATENATE(Geography!$B$5,Geography!$A30)),"-")))),"-")</f>
        <v>30884</v>
      </c>
      <c r="K30" s="80">
        <f>IFERROR(IF($B$5=Eng_Code,SUMIFS(INDEX(Raw!$A$5:$AD$2998,,MATCH(Geography!K$5,Raw!$A$5:$AD$5,0)),Raw!$D$5:$D$2998,Geography!$A30),IF(ISNUMBER(MATCH($B$5,Reg_Code,0)),SUMIFS(INDEX(Raw!$A$5:$AD$2998,,MATCH(Geography!K$5,Raw!$A$5:$AD$5,0)),Raw!$B$5:$B$2998,Geography!$B$5,Raw!$D$5:$D$2998,Geography!$A30),IF(ISNUMBER(MATCH($B$5,Prov_Code,0)),SUMIFS(INDEX(Raw!$A$5:$AD$2998,,MATCH(Geography!K$5,Raw!$A$5:$AD$5,0)),Raw!$C$5:$C$2998,Geography!$B$5,Raw!$D$5:$D$2998,Geography!$A30),IF(ISNUMBER(MATCH($B$5,Area_Code,0)),SUMIFS(INDEX(Raw!$A$5:$AD$2998,,MATCH(Geography!K$5,Raw!$A$5:$AD$5,0)),Raw!$A$5:$A$2998,CONCATENATE(Geography!$B$5,Geography!$A30)),"-")))),"-")</f>
        <v>30282</v>
      </c>
      <c r="L30" s="80">
        <f>IFERROR(IF($B$5=Eng_Code,SUMIFS(INDEX(Raw!$A$5:$AD$2998,,MATCH(Geography!L$5,Raw!$A$5:$AD$5,0)),Raw!$D$5:$D$2998,Geography!$A30),IF(ISNUMBER(MATCH($B$5,Reg_Code,0)),SUMIFS(INDEX(Raw!$A$5:$AD$2998,,MATCH(Geography!L$5,Raw!$A$5:$AD$5,0)),Raw!$B$5:$B$2998,Geography!$B$5,Raw!$D$5:$D$2998,Geography!$A30),IF(ISNUMBER(MATCH($B$5,Prov_Code,0)),SUMIFS(INDEX(Raw!$A$5:$AD$2998,,MATCH(Geography!L$5,Raw!$A$5:$AD$5,0)),Raw!$C$5:$C$2998,Geography!$B$5,Raw!$D$5:$D$2998,Geography!$A30),IF(ISNUMBER(MATCH($B$5,Area_Code,0)),SUMIFS(INDEX(Raw!$A$5:$AD$2998,,MATCH(Geography!L$5,Raw!$A$5:$AD$5,0)),Raw!$A$5:$A$2998,CONCATENATE(Geography!$B$5,Geography!$A30)),"-")))),"-")</f>
        <v>24727</v>
      </c>
      <c r="M30" s="80">
        <f>IFERROR(IF($B$5=Eng_Code,SUMIFS(INDEX(Raw!$A$5:$AD$2998,,MATCH(Geography!M$5,Raw!$A$5:$AD$5,0)),Raw!$D$5:$D$2998,Geography!$A30),IF(ISNUMBER(MATCH($B$5,Reg_Code,0)),SUMIFS(INDEX(Raw!$A$5:$AD$2998,,MATCH(Geography!M$5,Raw!$A$5:$AD$5,0)),Raw!$B$5:$B$2998,Geography!$B$5,Raw!$D$5:$D$2998,Geography!$A30),IF(ISNUMBER(MATCH($B$5,Prov_Code,0)),SUMIFS(INDEX(Raw!$A$5:$AD$2998,,MATCH(Geography!M$5,Raw!$A$5:$AD$5,0)),Raw!$C$5:$C$2998,Geography!$B$5,Raw!$D$5:$D$2998,Geography!$A30),IF(ISNUMBER(MATCH($B$5,Area_Code,0)),SUMIFS(INDEX(Raw!$A$5:$AD$2998,,MATCH(Geography!M$5,Raw!$A$5:$AD$5,0)),Raw!$A$5:$A$2998,CONCATENATE(Geography!$B$5,Geography!$A30)),"-")))),"-")</f>
        <v>6936</v>
      </c>
      <c r="N30" s="80">
        <f>IFERROR(IF($B$5=Eng_Code,SUMIFS(INDEX(Raw!$A$5:$AD$2998,,MATCH(Geography!N$5,Raw!$A$5:$AD$5,0)),Raw!$D$5:$D$2998,Geography!$A30),IF(ISNUMBER(MATCH($B$5,Reg_Code,0)),SUMIFS(INDEX(Raw!$A$5:$AD$2998,,MATCH(Geography!N$5,Raw!$A$5:$AD$5,0)),Raw!$B$5:$B$2998,Geography!$B$5,Raw!$D$5:$D$2998,Geography!$A30),IF(ISNUMBER(MATCH($B$5,Prov_Code,0)),SUMIFS(INDEX(Raw!$A$5:$AD$2998,,MATCH(Geography!N$5,Raw!$A$5:$AD$5,0)),Raw!$C$5:$C$2998,Geography!$B$5,Raw!$D$5:$D$2998,Geography!$A30),IF(ISNUMBER(MATCH($B$5,Area_Code,0)),SUMIFS(INDEX(Raw!$A$5:$AD$2998,,MATCH(Geography!N$5,Raw!$A$5:$AD$5,0)),Raw!$A$5:$A$2998,CONCATENATE(Geography!$B$5,Geography!$A30)),"-")))),"-")</f>
        <v>6510</v>
      </c>
      <c r="O30" s="80">
        <f>IFERROR(IF($B$5=Eng_Code,SUMIFS(INDEX(Raw!$A$5:$AD$2998,,MATCH(Geography!O$5,Raw!$A$5:$AD$5,0)),Raw!$D$5:$D$2998,Geography!$A30),IF(ISNUMBER(MATCH($B$5,Reg_Code,0)),SUMIFS(INDEX(Raw!$A$5:$AD$2998,,MATCH(Geography!O$5,Raw!$A$5:$AD$5,0)),Raw!$B$5:$B$2998,Geography!$B$5,Raw!$D$5:$D$2998,Geography!$A30),IF(ISNUMBER(MATCH($B$5,Prov_Code,0)),SUMIFS(INDEX(Raw!$A$5:$AD$2998,,MATCH(Geography!O$5,Raw!$A$5:$AD$5,0)),Raw!$C$5:$C$2998,Geography!$B$5,Raw!$D$5:$D$2998,Geography!$A30),IF(ISNUMBER(MATCH($B$5,Area_Code,0)),SUMIFS(INDEX(Raw!$A$5:$AD$2998,,MATCH(Geography!O$5,Raw!$A$5:$AD$5,0)),Raw!$A$5:$A$2998,CONCATENATE(Geography!$B$5,Geography!$A30)),"-")))),"-")</f>
        <v>426</v>
      </c>
      <c r="P30" s="80">
        <f>IFERROR(IF($B$5=Eng_Code,SUMIFS(INDEX(Raw!$A$5:$AD$2998,,MATCH(Geography!P$5,Raw!$A$5:$AD$5,0)),Raw!$D$5:$D$2998,Geography!$A30),IF(ISNUMBER(MATCH($B$5,Reg_Code,0)),SUMIFS(INDEX(Raw!$A$5:$AD$2998,,MATCH(Geography!P$5,Raw!$A$5:$AD$5,0)),Raw!$B$5:$B$2998,Geography!$B$5,Raw!$D$5:$D$2998,Geography!$A30),IF(ISNUMBER(MATCH($B$5,Prov_Code,0)),SUMIFS(INDEX(Raw!$A$5:$AD$2998,,MATCH(Geography!P$5,Raw!$A$5:$AD$5,0)),Raw!$C$5:$C$2998,Geography!$B$5,Raw!$D$5:$D$2998,Geography!$A30),IF(ISNUMBER(MATCH($B$5,Area_Code,0)),SUMIFS(INDEX(Raw!$A$5:$AD$2998,,MATCH(Geography!P$5,Raw!$A$5:$AD$5,0)),Raw!$A$5:$A$2998,CONCATENATE(Geography!$B$5,Geography!$A30)),"-")))),"-")</f>
        <v>312</v>
      </c>
      <c r="Q30" s="80">
        <f>IFERROR(IF($B$5=Eng_Code,SUMIFS(INDEX(Raw!$A$5:$AD$2998,,MATCH(Geography!Q$5,Raw!$A$5:$AD$5,0)),Raw!$D$5:$D$2998,Geography!$A30),IF(ISNUMBER(MATCH($B$5,Reg_Code,0)),SUMIFS(INDEX(Raw!$A$5:$AD$2998,,MATCH(Geography!Q$5,Raw!$A$5:$AD$5,0)),Raw!$B$5:$B$2998,Geography!$B$5,Raw!$D$5:$D$2998,Geography!$A30),IF(ISNUMBER(MATCH($B$5,Prov_Code,0)),SUMIFS(INDEX(Raw!$A$5:$AD$2998,,MATCH(Geography!Q$5,Raw!$A$5:$AD$5,0)),Raw!$C$5:$C$2998,Geography!$B$5,Raw!$D$5:$D$2998,Geography!$A30),IF(ISNUMBER(MATCH($B$5,Area_Code,0)),SUMIFS(INDEX(Raw!$A$5:$AD$2998,,MATCH(Geography!Q$5,Raw!$A$5:$AD$5,0)),Raw!$A$5:$A$2998,CONCATENATE(Geography!$B$5,Geography!$A30)),"-")))),"-")</f>
        <v>0</v>
      </c>
      <c r="R30" s="80"/>
      <c r="S30" s="80">
        <f>IFERROR(IF($B$5=Eng_Code,SUMIFS(INDEX(Raw!$A$5:$AD$2998,,MATCH(Geography!S$5,Raw!$A$5:$AD$5,0)),Raw!$D$5:$D$2998,Geography!$A30),IF(ISNUMBER(MATCH($B$5,Reg_Code,0)),SUMIFS(INDEX(Raw!$A$5:$AD$2998,,MATCH(Geography!S$5,Raw!$A$5:$AD$5,0)),Raw!$B$5:$B$2998,Geography!$B$5,Raw!$D$5:$D$2998,Geography!$A30),IF(ISNUMBER(MATCH($B$5,Prov_Code,0)),SUMIFS(INDEX(Raw!$A$5:$AD$2998,,MATCH(Geography!S$5,Raw!$A$5:$AD$5,0)),Raw!$C$5:$C$2998,Geography!$B$5,Raw!$D$5:$D$2998,Geography!$A30),IF(ISNUMBER(MATCH($B$5,Area_Code,0)),SUMIFS(INDEX(Raw!$A$5:$AD$2998,,MATCH(Geography!S$5,Raw!$A$5:$AD$5,0)),Raw!$A$5:$A$2998,CONCATENATE(Geography!$B$5,Geography!$A30)),"-")))),"-")</f>
        <v>3040</v>
      </c>
      <c r="T30" s="80">
        <f>IFERROR(IF($B$5=Eng_Code,SUMIFS(INDEX(Raw!$A$5:$AD$2998,,MATCH(Geography!T$5,Raw!$A$5:$AD$5,0)),Raw!$D$5:$D$2998,Geography!$A30),IF(ISNUMBER(MATCH($B$5,Reg_Code,0)),SUMIFS(INDEX(Raw!$A$5:$AD$2998,,MATCH(Geography!T$5,Raw!$A$5:$AD$5,0)),Raw!$B$5:$B$2998,Geography!$B$5,Raw!$D$5:$D$2998,Geography!$A30),IF(ISNUMBER(MATCH($B$5,Prov_Code,0)),SUMIFS(INDEX(Raw!$A$5:$AD$2998,,MATCH(Geography!T$5,Raw!$A$5:$AD$5,0)),Raw!$C$5:$C$2998,Geography!$B$5,Raw!$D$5:$D$2998,Geography!$A30),IF(ISNUMBER(MATCH($B$5,Area_Code,0)),SUMIFS(INDEX(Raw!$A$5:$AD$2998,,MATCH(Geography!T$5,Raw!$A$5:$AD$5,0)),Raw!$A$5:$A$2998,CONCATENATE(Geography!$B$5,Geography!$A30)),"-")))),"-")</f>
        <v>1629</v>
      </c>
      <c r="U30" s="80"/>
      <c r="V30" s="80">
        <f>IFERROR(IF($B$5=Eng_Code,SUMIFS(INDEX(Raw!$A$5:$AD$2998,,MATCH(Geography!V$5,Raw!$A$5:$AD$5,0)),Raw!$D$5:$D$2998,Geography!$A30),IF(ISNUMBER(MATCH($B$5,Reg_Code,0)),SUMIFS(INDEX(Raw!$A$5:$AD$2998,,MATCH(Geography!V$5,Raw!$A$5:$AD$5,0)),Raw!$B$5:$B$2998,Geography!$B$5,Raw!$D$5:$D$2998,Geography!$A30),IF(ISNUMBER(MATCH($B$5,Prov_Code,0)),SUMIFS(INDEX(Raw!$A$5:$AD$2998,,MATCH(Geography!V$5,Raw!$A$5:$AD$5,0)),Raw!$C$5:$C$2998,Geography!$B$5,Raw!$D$5:$D$2998,Geography!$A30),IF(ISNUMBER(MATCH($B$5,Area_Code,0)),SUMIFS(INDEX(Raw!$A$5:$AD$2998,,MATCH(Geography!V$5,Raw!$A$5:$AD$5,0)),Raw!$A$5:$A$2998,CONCATENATE(Geography!$B$5,Geography!$A30)),"-")))),"-")</f>
        <v>13570</v>
      </c>
      <c r="W30" s="80">
        <f>IFERROR(IF($B$5=Eng_Code,SUMIFS(INDEX(Raw!$A$5:$AD$2998,,MATCH(Geography!W$5,Raw!$A$5:$AD$5,0)),Raw!$D$5:$D$2998,Geography!$A30),IF(ISNUMBER(MATCH($B$5,Reg_Code,0)),SUMIFS(INDEX(Raw!$A$5:$AD$2998,,MATCH(Geography!W$5,Raw!$A$5:$AD$5,0)),Raw!$B$5:$B$2998,Geography!$B$5,Raw!$D$5:$D$2998,Geography!$A30),IF(ISNUMBER(MATCH($B$5,Prov_Code,0)),SUMIFS(INDEX(Raw!$A$5:$AD$2998,,MATCH(Geography!W$5,Raw!$A$5:$AD$5,0)),Raw!$C$5:$C$2998,Geography!$B$5,Raw!$D$5:$D$2998,Geography!$A30),IF(ISNUMBER(MATCH($B$5,Area_Code,0)),SUMIFS(INDEX(Raw!$A$5:$AD$2998,,MATCH(Geography!W$5,Raw!$A$5:$AD$5,0)),Raw!$A$5:$A$2998,CONCATENATE(Geography!$B$5,Geography!$A30)),"-")))),"-")</f>
        <v>9935</v>
      </c>
      <c r="X30" s="80">
        <f>IFERROR(IF($B$5=Eng_Code,SUMIFS(INDEX(Raw!$A$5:$AD$2998,,MATCH(Geography!X$5,Raw!$A$5:$AD$5,0)),Raw!$D$5:$D$2998,Geography!$A30),IF(ISNUMBER(MATCH($B$5,Reg_Code,0)),SUMIFS(INDEX(Raw!$A$5:$AD$2998,,MATCH(Geography!X$5,Raw!$A$5:$AD$5,0)),Raw!$B$5:$B$2998,Geography!$B$5,Raw!$D$5:$D$2998,Geography!$A30),IF(ISNUMBER(MATCH($B$5,Prov_Code,0)),SUMIFS(INDEX(Raw!$A$5:$AD$2998,,MATCH(Geography!X$5,Raw!$A$5:$AD$5,0)),Raw!$C$5:$C$2998,Geography!$B$5,Raw!$D$5:$D$2998,Geography!$A30),IF(ISNUMBER(MATCH($B$5,Area_Code,0)),SUMIFS(INDEX(Raw!$A$5:$AD$2998,,MATCH(Geography!X$5,Raw!$A$5:$AD$5,0)),Raw!$A$5:$A$2998,CONCATENATE(Geography!$B$5,Geography!$A30)),"-")))),"-")</f>
        <v>2753</v>
      </c>
      <c r="Y30" s="80">
        <f>IFERROR(IF($B$5=Eng_Code,SUMIFS(INDEX(Raw!$A$5:$AD$2998,,MATCH(Geography!Y$5,Raw!$A$5:$AD$5,0)),Raw!$D$5:$D$2998,Geography!$A30),IF(ISNUMBER(MATCH($B$5,Reg_Code,0)),SUMIFS(INDEX(Raw!$A$5:$AD$2998,,MATCH(Geography!Y$5,Raw!$A$5:$AD$5,0)),Raw!$B$5:$B$2998,Geography!$B$5,Raw!$D$5:$D$2998,Geography!$A30),IF(ISNUMBER(MATCH($B$5,Prov_Code,0)),SUMIFS(INDEX(Raw!$A$5:$AD$2998,,MATCH(Geography!Y$5,Raw!$A$5:$AD$5,0)),Raw!$C$5:$C$2998,Geography!$B$5,Raw!$D$5:$D$2998,Geography!$A30),IF(ISNUMBER(MATCH($B$5,Area_Code,0)),SUMIFS(INDEX(Raw!$A$5:$AD$2998,,MATCH(Geography!Y$5,Raw!$A$5:$AD$5,0)),Raw!$A$5:$A$2998,CONCATENATE(Geography!$B$5,Geography!$A30)),"-")))),"-")</f>
        <v>882</v>
      </c>
      <c r="Z30" s="80">
        <f>IFERROR(IF($B$5=Eng_Code,SUMIFS(INDEX(Raw!$A$5:$AD$2998,,MATCH(Geography!Z$5,Raw!$A$5:$AD$5,0)),Raw!$D$5:$D$2998,Geography!$A30),IF(ISNUMBER(MATCH($B$5,Reg_Code,0)),SUMIFS(INDEX(Raw!$A$5:$AD$2998,,MATCH(Geography!Z$5,Raw!$A$5:$AD$5,0)),Raw!$B$5:$B$2998,Geography!$B$5,Raw!$D$5:$D$2998,Geography!$A30),IF(ISNUMBER(MATCH($B$5,Prov_Code,0)),SUMIFS(INDEX(Raw!$A$5:$AD$2998,,MATCH(Geography!Z$5,Raw!$A$5:$AD$5,0)),Raw!$C$5:$C$2998,Geography!$B$5,Raw!$D$5:$D$2998,Geography!$A30),IF(ISNUMBER(MATCH($B$5,Area_Code,0)),SUMIFS(INDEX(Raw!$A$5:$AD$2998,,MATCH(Geography!Z$5,Raw!$A$5:$AD$5,0)),Raw!$A$5:$A$2998,CONCATENATE(Geography!$B$5,Geography!$A30)),"-")))),"-")</f>
        <v>0</v>
      </c>
      <c r="AA30" s="80">
        <f>IFERROR(IF($B$5=Eng_Code,SUMIFS(INDEX(Raw!$A$5:$AD$2998,,MATCH(Geography!AA$5,Raw!$A$5:$AD$5,0)),Raw!$D$5:$D$2998,Geography!$A30),IF(ISNUMBER(MATCH($B$5,Reg_Code,0)),SUMIFS(INDEX(Raw!$A$5:$AD$2998,,MATCH(Geography!AA$5,Raw!$A$5:$AD$5,0)),Raw!$B$5:$B$2998,Geography!$B$5,Raw!$D$5:$D$2998,Geography!$A30),IF(ISNUMBER(MATCH($B$5,Prov_Code,0)),SUMIFS(INDEX(Raw!$A$5:$AD$2998,,MATCH(Geography!AA$5,Raw!$A$5:$AD$5,0)),Raw!$C$5:$C$2998,Geography!$B$5,Raw!$D$5:$D$2998,Geography!$A30),IF(ISNUMBER(MATCH($B$5,Area_Code,0)),SUMIFS(INDEX(Raw!$A$5:$AD$2998,,MATCH(Geography!AA$5,Raw!$A$5:$AD$5,0)),Raw!$A$5:$A$2998,CONCATENATE(Geography!$B$5,Geography!$A30)),"-")))),"-")</f>
        <v>0</v>
      </c>
      <c r="AB30" s="80"/>
      <c r="AC30" s="80">
        <f>IFERROR(IF($B$5=Eng_Code,SUMIFS(INDEX(Raw!$A$5:$AD$2998,,MATCH(Geography!AC$5,Raw!$A$5:$AD$5,0)),Raw!$D$5:$D$2998,Geography!$A30),IF(ISNUMBER(MATCH($B$5,Reg_Code,0)),SUMIFS(INDEX(Raw!$A$5:$AD$2998,,MATCH(Geography!AC$5,Raw!$A$5:$AD$5,0)),Raw!$B$5:$B$2998,Geography!$B$5,Raw!$D$5:$D$2998,Geography!$A30),IF(ISNUMBER(MATCH($B$5,Prov_Code,0)),SUMIFS(INDEX(Raw!$A$5:$AD$2998,,MATCH(Geography!AC$5,Raw!$A$5:$AD$5,0)),Raw!$C$5:$C$2998,Geography!$B$5,Raw!$D$5:$D$2998,Geography!$A30),IF(ISNUMBER(MATCH($B$5,Area_Code,0)),SUMIFS(INDEX(Raw!$A$5:$AD$2998,,MATCH(Geography!AC$5,Raw!$A$5:$AD$5,0)),Raw!$A$5:$A$2998,CONCATENATE(Geography!$B$5,Geography!$A30)),"-")))),"-")</f>
        <v>1444</v>
      </c>
      <c r="AD30" s="80"/>
      <c r="AE30" s="80">
        <f>IFERROR(IF($B$5=Eng_Code,SUMIFS(INDEX(Raw!$A$5:$AD$2998,,MATCH(Geography!AE$5,Raw!$A$5:$AD$5,0)),Raw!$D$5:$D$2998,Geography!$A30),IF(ISNUMBER(MATCH($B$5,Reg_Code,0)),SUMIFS(INDEX(Raw!$A$5:$AD$2998,,MATCH(Geography!AE$5,Raw!$A$5:$AD$5,0)),Raw!$B$5:$B$2998,Geography!$B$5,Raw!$D$5:$D$2998,Geography!$A30),IF(ISNUMBER(MATCH($B$5,Prov_Code,0)),SUMIFS(INDEX(Raw!$A$5:$AD$2998,,MATCH(Geography!AE$5,Raw!$A$5:$AD$5,0)),Raw!$C$5:$C$2998,Geography!$B$5,Raw!$D$5:$D$2998,Geography!$A30),IF(ISNUMBER(MATCH($B$5,Area_Code,0)),SUMIFS(INDEX(Raw!$A$5:$AD$2998,,MATCH(Geography!AE$5,Raw!$A$5:$AD$5,0)),Raw!$A$5:$A$2998,CONCATENATE(Geography!$B$5,Geography!$A30)),"-")))),"-")</f>
        <v>5044</v>
      </c>
      <c r="AF30" s="80">
        <f>IFERROR(IF($B$5=Eng_Code,SUMIFS(INDEX(Raw!$A$5:$AD$2998,,MATCH(Geography!AF$5,Raw!$A$5:$AD$5,0)),Raw!$D$5:$D$2998,Geography!$A30),IF(ISNUMBER(MATCH($B$5,Reg_Code,0)),SUMIFS(INDEX(Raw!$A$5:$AD$2998,,MATCH(Geography!AF$5,Raw!$A$5:$AD$5,0)),Raw!$B$5:$B$2998,Geography!$B$5,Raw!$D$5:$D$2998,Geography!$A30),IF(ISNUMBER(MATCH($B$5,Prov_Code,0)),SUMIFS(INDEX(Raw!$A$5:$AD$2998,,MATCH(Geography!AF$5,Raw!$A$5:$AD$5,0)),Raw!$C$5:$C$2998,Geography!$B$5,Raw!$D$5:$D$2998,Geography!$A30),IF(ISNUMBER(MATCH($B$5,Area_Code,0)),SUMIFS(INDEX(Raw!$A$5:$AD$2998,,MATCH(Geography!AF$5,Raw!$A$5:$AD$5,0)),Raw!$A$5:$A$2998,CONCATENATE(Geography!$B$5,Geography!$A30)),"-")))),"-")</f>
        <v>562</v>
      </c>
      <c r="AG30" s="80">
        <f>IFERROR(IF($B$5=Eng_Code,SUMIFS(INDEX(Raw!$A$5:$AD$2998,,MATCH(Geography!AG$5,Raw!$A$5:$AD$5,0)),Raw!$D$5:$D$2998,Geography!$A30),IF(ISNUMBER(MATCH($B$5,Reg_Code,0)),SUMIFS(INDEX(Raw!$A$5:$AD$2998,,MATCH(Geography!AG$5,Raw!$A$5:$AD$5,0)),Raw!$B$5:$B$2998,Geography!$B$5,Raw!$D$5:$D$2998,Geography!$A30),IF(ISNUMBER(MATCH($B$5,Prov_Code,0)),SUMIFS(INDEX(Raw!$A$5:$AD$2998,,MATCH(Geography!AG$5,Raw!$A$5:$AD$5,0)),Raw!$C$5:$C$2998,Geography!$B$5,Raw!$D$5:$D$2998,Geography!$A30),IF(ISNUMBER(MATCH($B$5,Area_Code,0)),SUMIFS(INDEX(Raw!$A$5:$AD$2998,,MATCH(Geography!AG$5,Raw!$A$5:$AD$5,0)),Raw!$A$5:$A$2998,CONCATENATE(Geography!$B$5,Geography!$A30)),"-")))),"-")</f>
        <v>2094</v>
      </c>
      <c r="AH30" s="80">
        <f>IFERROR(IF($B$5=Eng_Code,SUMIFS(INDEX(Raw!$A$5:$AD$2998,,MATCH(Geography!AH$5,Raw!$A$5:$AD$5,0)),Raw!$D$5:$D$2998,Geography!$A30),IF(ISNUMBER(MATCH($B$5,Reg_Code,0)),SUMIFS(INDEX(Raw!$A$5:$AD$2998,,MATCH(Geography!AH$5,Raw!$A$5:$AD$5,0)),Raw!$B$5:$B$2998,Geography!$B$5,Raw!$D$5:$D$2998,Geography!$A30),IF(ISNUMBER(MATCH($B$5,Prov_Code,0)),SUMIFS(INDEX(Raw!$A$5:$AD$2998,,MATCH(Geography!AH$5,Raw!$A$5:$AD$5,0)),Raw!$C$5:$C$2998,Geography!$B$5,Raw!$D$5:$D$2998,Geography!$A30),IF(ISNUMBER(MATCH($B$5,Area_Code,0)),SUMIFS(INDEX(Raw!$A$5:$AD$2998,,MATCH(Geography!AH$5,Raw!$A$5:$AD$5,0)),Raw!$A$5:$A$2998,CONCATENATE(Geography!$B$5,Geography!$A30)),"-")))),"-")</f>
        <v>2388</v>
      </c>
      <c r="AI30" s="31"/>
      <c r="AJ30" s="76">
        <f t="shared" si="13"/>
        <v>5.4571428571428575E-3</v>
      </c>
      <c r="AK30" s="76">
        <f t="shared" si="13"/>
        <v>0.98050770625566641</v>
      </c>
      <c r="AL30" s="76">
        <f t="shared" si="13"/>
        <v>0.80064110866468075</v>
      </c>
      <c r="AM30" s="76">
        <f t="shared" si="13"/>
        <v>0.22458230799119286</v>
      </c>
      <c r="AN30" s="76">
        <f t="shared" si="22"/>
        <v>0.21078875793291024</v>
      </c>
      <c r="AO30" s="76">
        <f t="shared" si="14"/>
        <v>1.3793550058282606E-2</v>
      </c>
      <c r="AP30" s="76">
        <f t="shared" si="14"/>
        <v>0.73239436619718312</v>
      </c>
      <c r="AQ30" s="76" t="s">
        <v>0</v>
      </c>
      <c r="AR30" s="77"/>
      <c r="AS30" s="76">
        <f t="shared" si="15"/>
        <v>0.12294253245440206</v>
      </c>
      <c r="AT30" s="77"/>
      <c r="AU30" s="76">
        <f t="shared" si="16"/>
        <v>6.5879403081651633E-2</v>
      </c>
      <c r="AV30" s="77"/>
      <c r="AW30" s="76">
        <f t="shared" si="17"/>
        <v>0.54879281756784082</v>
      </c>
      <c r="AX30" s="76">
        <f t="shared" si="17"/>
        <v>0.40178751971529097</v>
      </c>
      <c r="AY30" s="76">
        <f t="shared" si="17"/>
        <v>0.11133578679176609</v>
      </c>
      <c r="AZ30" s="76">
        <f t="shared" si="17"/>
        <v>3.5669511060783761E-2</v>
      </c>
      <c r="BA30" s="76" t="s">
        <v>0</v>
      </c>
      <c r="BB30" s="76" t="s">
        <v>0</v>
      </c>
      <c r="BC30" s="77"/>
      <c r="BD30" s="76">
        <f t="shared" si="18"/>
        <v>5.8397702915840982E-2</v>
      </c>
      <c r="BE30" s="77"/>
      <c r="BF30" s="76">
        <f t="shared" si="19"/>
        <v>0.2039875439802645</v>
      </c>
      <c r="BG30" s="76">
        <f t="shared" si="19"/>
        <v>2.2728191855057225E-2</v>
      </c>
      <c r="BH30" s="76">
        <f t="shared" si="19"/>
        <v>8.4684757552473011E-2</v>
      </c>
      <c r="BI30" s="76">
        <f t="shared" si="19"/>
        <v>9.6574594572734263E-2</v>
      </c>
    </row>
    <row r="31" spans="1:61" x14ac:dyDescent="0.2">
      <c r="A31" s="3">
        <f t="shared" si="20"/>
        <v>40756</v>
      </c>
      <c r="B31" s="35" t="str">
        <f t="shared" si="21"/>
        <v>2011-12</v>
      </c>
      <c r="C31" s="8" t="s">
        <v>888</v>
      </c>
      <c r="D31" s="8"/>
      <c r="E31" s="8"/>
      <c r="F31" s="8"/>
      <c r="G31" s="80">
        <f>IFERROR(IF($B$5=Eng_Code,SUMIFS(INDEX(Raw!$A$5:$AD$2998,,MATCH(Geography!G$5,Raw!$A$5:$AD$5,0)),Raw!$D$5:$D$2998,Geography!$A31),IF(ISNUMBER(MATCH($B$5,Reg_Code,0)),SUMIFS(INDEX(Raw!$A$5:$AD$2998,,MATCH(Geography!G$5,Raw!$A$5:$AD$5,0)),Raw!$B$5:$B$2998,Geography!$B$5,Raw!$D$5:$D$2998,Geography!$A31),IF(ISNUMBER(MATCH($B$5,Prov_Code,0)),SUMIFS(INDEX(Raw!$A$5:$AD$2998,,MATCH(Geography!G$5,Raw!$A$5:$AD$5,0)),Raw!$C$5:$C$2998,Geography!$B$5,Raw!$D$5:$D$2998,Geography!$A31),IF(ISNUMBER(MATCH($B$5,Area_Code,0)),SUMIFS(INDEX(Raw!$A$5:$AD$2998,,MATCH(Geography!G$5,Raw!$A$5:$AD$5,0)),Raw!$A$5:$A$2998,CONCATENATE(Geography!$B$5,Geography!$A31)),"-")))),"-")</f>
        <v>1840886</v>
      </c>
      <c r="H31" s="80">
        <f>IFERROR(IF($B$5=Eng_Code,SUMIFS(INDEX(Raw!$A$5:$AD$2998,,MATCH(Geography!H$5,Raw!$A$5:$AD$5,0)),Raw!$D$5:$D$2998,Geography!$A31),IF(ISNUMBER(MATCH($B$5,Reg_Code,0)),SUMIFS(INDEX(Raw!$A$5:$AD$2998,,MATCH(Geography!H$5,Raw!$A$5:$AD$5,0)),Raw!$B$5:$B$2998,Geography!$B$5,Raw!$D$5:$D$2998,Geography!$A31),IF(ISNUMBER(MATCH($B$5,Prov_Code,0)),SUMIFS(INDEX(Raw!$A$5:$AD$2998,,MATCH(Geography!H$5,Raw!$A$5:$AD$5,0)),Raw!$C$5:$C$2998,Geography!$B$5,Raw!$D$5:$D$2998,Geography!$A31),IF(ISNUMBER(MATCH($B$5,Area_Code,0)),SUMIFS(INDEX(Raw!$A$5:$AD$2998,,MATCH(Geography!H$5,Raw!$A$5:$AD$5,0)),Raw!$A$5:$A$2998,CONCATENATE(Geography!$B$5,Geography!$A31)),"-")))),"-")</f>
        <v>35463</v>
      </c>
      <c r="I31" s="80">
        <f>IFERROR(IF($B$5=Eng_Code,SUMIFS(INDEX(Raw!$A$5:$AD$2998,,MATCH(Geography!I$5,Raw!$A$5:$AD$5,0)),Raw!$D$5:$D$2998,Geography!$A31),IF(ISNUMBER(MATCH($B$5,Reg_Code,0)),SUMIFS(INDEX(Raw!$A$5:$AD$2998,,MATCH(Geography!I$5,Raw!$A$5:$AD$5,0)),Raw!$B$5:$B$2998,Geography!$B$5,Raw!$D$5:$D$2998,Geography!$A31),IF(ISNUMBER(MATCH($B$5,Prov_Code,0)),SUMIFS(INDEX(Raw!$A$5:$AD$2998,,MATCH(Geography!I$5,Raw!$A$5:$AD$5,0)),Raw!$C$5:$C$2998,Geography!$B$5,Raw!$D$5:$D$2998,Geography!$A31),IF(ISNUMBER(MATCH($B$5,Area_Code,0)),SUMIFS(INDEX(Raw!$A$5:$AD$2998,,MATCH(Geography!I$5,Raw!$A$5:$AD$5,0)),Raw!$A$5:$A$2998,CONCATENATE(Geography!$B$5,Geography!$A31)),"-")))),"-")</f>
        <v>233</v>
      </c>
      <c r="J31" s="80">
        <f>IFERROR(IF($B$5=Eng_Code,SUMIFS(INDEX(Raw!$A$5:$AD$2998,,MATCH(Geography!J$5,Raw!$A$5:$AD$5,0)),Raw!$D$5:$D$2998,Geography!$A31),IF(ISNUMBER(MATCH($B$5,Reg_Code,0)),SUMIFS(INDEX(Raw!$A$5:$AD$2998,,MATCH(Geography!J$5,Raw!$A$5:$AD$5,0)),Raw!$B$5:$B$2998,Geography!$B$5,Raw!$D$5:$D$2998,Geography!$A31),IF(ISNUMBER(MATCH($B$5,Prov_Code,0)),SUMIFS(INDEX(Raw!$A$5:$AD$2998,,MATCH(Geography!J$5,Raw!$A$5:$AD$5,0)),Raw!$C$5:$C$2998,Geography!$B$5,Raw!$D$5:$D$2998,Geography!$A31),IF(ISNUMBER(MATCH($B$5,Area_Code,0)),SUMIFS(INDEX(Raw!$A$5:$AD$2998,,MATCH(Geography!J$5,Raw!$A$5:$AD$5,0)),Raw!$A$5:$A$2998,CONCATENATE(Geography!$B$5,Geography!$A31)),"-")))),"-")</f>
        <v>29908</v>
      </c>
      <c r="K31" s="80">
        <f>IFERROR(IF($B$5=Eng_Code,SUMIFS(INDEX(Raw!$A$5:$AD$2998,,MATCH(Geography!K$5,Raw!$A$5:$AD$5,0)),Raw!$D$5:$D$2998,Geography!$A31),IF(ISNUMBER(MATCH($B$5,Reg_Code,0)),SUMIFS(INDEX(Raw!$A$5:$AD$2998,,MATCH(Geography!K$5,Raw!$A$5:$AD$5,0)),Raw!$B$5:$B$2998,Geography!$B$5,Raw!$D$5:$D$2998,Geography!$A31),IF(ISNUMBER(MATCH($B$5,Prov_Code,0)),SUMIFS(INDEX(Raw!$A$5:$AD$2998,,MATCH(Geography!K$5,Raw!$A$5:$AD$5,0)),Raw!$C$5:$C$2998,Geography!$B$5,Raw!$D$5:$D$2998,Geography!$A31),IF(ISNUMBER(MATCH($B$5,Area_Code,0)),SUMIFS(INDEX(Raw!$A$5:$AD$2998,,MATCH(Geography!K$5,Raw!$A$5:$AD$5,0)),Raw!$A$5:$A$2998,CONCATENATE(Geography!$B$5,Geography!$A31)),"-")))),"-")</f>
        <v>29122</v>
      </c>
      <c r="L31" s="80">
        <f>IFERROR(IF($B$5=Eng_Code,SUMIFS(INDEX(Raw!$A$5:$AD$2998,,MATCH(Geography!L$5,Raw!$A$5:$AD$5,0)),Raw!$D$5:$D$2998,Geography!$A31),IF(ISNUMBER(MATCH($B$5,Reg_Code,0)),SUMIFS(INDEX(Raw!$A$5:$AD$2998,,MATCH(Geography!L$5,Raw!$A$5:$AD$5,0)),Raw!$B$5:$B$2998,Geography!$B$5,Raw!$D$5:$D$2998,Geography!$A31),IF(ISNUMBER(MATCH($B$5,Prov_Code,0)),SUMIFS(INDEX(Raw!$A$5:$AD$2998,,MATCH(Geography!L$5,Raw!$A$5:$AD$5,0)),Raw!$C$5:$C$2998,Geography!$B$5,Raw!$D$5:$D$2998,Geography!$A31),IF(ISNUMBER(MATCH($B$5,Area_Code,0)),SUMIFS(INDEX(Raw!$A$5:$AD$2998,,MATCH(Geography!L$5,Raw!$A$5:$AD$5,0)),Raw!$A$5:$A$2998,CONCATENATE(Geography!$B$5,Geography!$A31)),"-")))),"-")</f>
        <v>23823</v>
      </c>
      <c r="M31" s="80">
        <f>IFERROR(IF($B$5=Eng_Code,SUMIFS(INDEX(Raw!$A$5:$AD$2998,,MATCH(Geography!M$5,Raw!$A$5:$AD$5,0)),Raw!$D$5:$D$2998,Geography!$A31),IF(ISNUMBER(MATCH($B$5,Reg_Code,0)),SUMIFS(INDEX(Raw!$A$5:$AD$2998,,MATCH(Geography!M$5,Raw!$A$5:$AD$5,0)),Raw!$B$5:$B$2998,Geography!$B$5,Raw!$D$5:$D$2998,Geography!$A31),IF(ISNUMBER(MATCH($B$5,Prov_Code,0)),SUMIFS(INDEX(Raw!$A$5:$AD$2998,,MATCH(Geography!M$5,Raw!$A$5:$AD$5,0)),Raw!$C$5:$C$2998,Geography!$B$5,Raw!$D$5:$D$2998,Geography!$A31),IF(ISNUMBER(MATCH($B$5,Area_Code,0)),SUMIFS(INDEX(Raw!$A$5:$AD$2998,,MATCH(Geography!M$5,Raw!$A$5:$AD$5,0)),Raw!$A$5:$A$2998,CONCATENATE(Geography!$B$5,Geography!$A31)),"-")))),"-")</f>
        <v>6840</v>
      </c>
      <c r="N31" s="80">
        <f>IFERROR(IF($B$5=Eng_Code,SUMIFS(INDEX(Raw!$A$5:$AD$2998,,MATCH(Geography!N$5,Raw!$A$5:$AD$5,0)),Raw!$D$5:$D$2998,Geography!$A31),IF(ISNUMBER(MATCH($B$5,Reg_Code,0)),SUMIFS(INDEX(Raw!$A$5:$AD$2998,,MATCH(Geography!N$5,Raw!$A$5:$AD$5,0)),Raw!$B$5:$B$2998,Geography!$B$5,Raw!$D$5:$D$2998,Geography!$A31),IF(ISNUMBER(MATCH($B$5,Prov_Code,0)),SUMIFS(INDEX(Raw!$A$5:$AD$2998,,MATCH(Geography!N$5,Raw!$A$5:$AD$5,0)),Raw!$C$5:$C$2998,Geography!$B$5,Raw!$D$5:$D$2998,Geography!$A31),IF(ISNUMBER(MATCH($B$5,Area_Code,0)),SUMIFS(INDEX(Raw!$A$5:$AD$2998,,MATCH(Geography!N$5,Raw!$A$5:$AD$5,0)),Raw!$A$5:$A$2998,CONCATENATE(Geography!$B$5,Geography!$A31)),"-")))),"-")</f>
        <v>6491</v>
      </c>
      <c r="O31" s="80">
        <f>IFERROR(IF($B$5=Eng_Code,SUMIFS(INDEX(Raw!$A$5:$AD$2998,,MATCH(Geography!O$5,Raw!$A$5:$AD$5,0)),Raw!$D$5:$D$2998,Geography!$A31),IF(ISNUMBER(MATCH($B$5,Reg_Code,0)),SUMIFS(INDEX(Raw!$A$5:$AD$2998,,MATCH(Geography!O$5,Raw!$A$5:$AD$5,0)),Raw!$B$5:$B$2998,Geography!$B$5,Raw!$D$5:$D$2998,Geography!$A31),IF(ISNUMBER(MATCH($B$5,Prov_Code,0)),SUMIFS(INDEX(Raw!$A$5:$AD$2998,,MATCH(Geography!O$5,Raw!$A$5:$AD$5,0)),Raw!$C$5:$C$2998,Geography!$B$5,Raw!$D$5:$D$2998,Geography!$A31),IF(ISNUMBER(MATCH($B$5,Area_Code,0)),SUMIFS(INDEX(Raw!$A$5:$AD$2998,,MATCH(Geography!O$5,Raw!$A$5:$AD$5,0)),Raw!$A$5:$A$2998,CONCATENATE(Geography!$B$5,Geography!$A31)),"-")))),"-")</f>
        <v>349</v>
      </c>
      <c r="P31" s="80">
        <f>IFERROR(IF($B$5=Eng_Code,SUMIFS(INDEX(Raw!$A$5:$AD$2998,,MATCH(Geography!P$5,Raw!$A$5:$AD$5,0)),Raw!$D$5:$D$2998,Geography!$A31),IF(ISNUMBER(MATCH($B$5,Reg_Code,0)),SUMIFS(INDEX(Raw!$A$5:$AD$2998,,MATCH(Geography!P$5,Raw!$A$5:$AD$5,0)),Raw!$B$5:$B$2998,Geography!$B$5,Raw!$D$5:$D$2998,Geography!$A31),IF(ISNUMBER(MATCH($B$5,Prov_Code,0)),SUMIFS(INDEX(Raw!$A$5:$AD$2998,,MATCH(Geography!P$5,Raw!$A$5:$AD$5,0)),Raw!$C$5:$C$2998,Geography!$B$5,Raw!$D$5:$D$2998,Geography!$A31),IF(ISNUMBER(MATCH($B$5,Area_Code,0)),SUMIFS(INDEX(Raw!$A$5:$AD$2998,,MATCH(Geography!P$5,Raw!$A$5:$AD$5,0)),Raw!$A$5:$A$2998,CONCATENATE(Geography!$B$5,Geography!$A31)),"-")))),"-")</f>
        <v>257</v>
      </c>
      <c r="Q31" s="80">
        <f>IFERROR(IF($B$5=Eng_Code,SUMIFS(INDEX(Raw!$A$5:$AD$2998,,MATCH(Geography!Q$5,Raw!$A$5:$AD$5,0)),Raw!$D$5:$D$2998,Geography!$A31),IF(ISNUMBER(MATCH($B$5,Reg_Code,0)),SUMIFS(INDEX(Raw!$A$5:$AD$2998,,MATCH(Geography!Q$5,Raw!$A$5:$AD$5,0)),Raw!$B$5:$B$2998,Geography!$B$5,Raw!$D$5:$D$2998,Geography!$A31),IF(ISNUMBER(MATCH($B$5,Prov_Code,0)),SUMIFS(INDEX(Raw!$A$5:$AD$2998,,MATCH(Geography!Q$5,Raw!$A$5:$AD$5,0)),Raw!$C$5:$C$2998,Geography!$B$5,Raw!$D$5:$D$2998,Geography!$A31),IF(ISNUMBER(MATCH($B$5,Area_Code,0)),SUMIFS(INDEX(Raw!$A$5:$AD$2998,,MATCH(Geography!Q$5,Raw!$A$5:$AD$5,0)),Raw!$A$5:$A$2998,CONCATENATE(Geography!$B$5,Geography!$A31)),"-")))),"-")</f>
        <v>0</v>
      </c>
      <c r="R31" s="80"/>
      <c r="S31" s="80">
        <f>IFERROR(IF($B$5=Eng_Code,SUMIFS(INDEX(Raw!$A$5:$AD$2998,,MATCH(Geography!S$5,Raw!$A$5:$AD$5,0)),Raw!$D$5:$D$2998,Geography!$A31),IF(ISNUMBER(MATCH($B$5,Reg_Code,0)),SUMIFS(INDEX(Raw!$A$5:$AD$2998,,MATCH(Geography!S$5,Raw!$A$5:$AD$5,0)),Raw!$B$5:$B$2998,Geography!$B$5,Raw!$D$5:$D$2998,Geography!$A31),IF(ISNUMBER(MATCH($B$5,Prov_Code,0)),SUMIFS(INDEX(Raw!$A$5:$AD$2998,,MATCH(Geography!S$5,Raw!$A$5:$AD$5,0)),Raw!$C$5:$C$2998,Geography!$B$5,Raw!$D$5:$D$2998,Geography!$A31),IF(ISNUMBER(MATCH($B$5,Area_Code,0)),SUMIFS(INDEX(Raw!$A$5:$AD$2998,,MATCH(Geography!S$5,Raw!$A$5:$AD$5,0)),Raw!$A$5:$A$2998,CONCATENATE(Geography!$B$5,Geography!$A31)),"-")))),"-")</f>
        <v>3025</v>
      </c>
      <c r="T31" s="80">
        <f>IFERROR(IF($B$5=Eng_Code,SUMIFS(INDEX(Raw!$A$5:$AD$2998,,MATCH(Geography!T$5,Raw!$A$5:$AD$5,0)),Raw!$D$5:$D$2998,Geography!$A31),IF(ISNUMBER(MATCH($B$5,Reg_Code,0)),SUMIFS(INDEX(Raw!$A$5:$AD$2998,,MATCH(Geography!T$5,Raw!$A$5:$AD$5,0)),Raw!$B$5:$B$2998,Geography!$B$5,Raw!$D$5:$D$2998,Geography!$A31),IF(ISNUMBER(MATCH($B$5,Prov_Code,0)),SUMIFS(INDEX(Raw!$A$5:$AD$2998,,MATCH(Geography!T$5,Raw!$A$5:$AD$5,0)),Raw!$C$5:$C$2998,Geography!$B$5,Raw!$D$5:$D$2998,Geography!$A31),IF(ISNUMBER(MATCH($B$5,Area_Code,0)),SUMIFS(INDEX(Raw!$A$5:$AD$2998,,MATCH(Geography!T$5,Raw!$A$5:$AD$5,0)),Raw!$A$5:$A$2998,CONCATENATE(Geography!$B$5,Geography!$A31)),"-")))),"-")</f>
        <v>1680</v>
      </c>
      <c r="U31" s="80"/>
      <c r="V31" s="80">
        <f>IFERROR(IF($B$5=Eng_Code,SUMIFS(INDEX(Raw!$A$5:$AD$2998,,MATCH(Geography!V$5,Raw!$A$5:$AD$5,0)),Raw!$D$5:$D$2998,Geography!$A31),IF(ISNUMBER(MATCH($B$5,Reg_Code,0)),SUMIFS(INDEX(Raw!$A$5:$AD$2998,,MATCH(Geography!V$5,Raw!$A$5:$AD$5,0)),Raw!$B$5:$B$2998,Geography!$B$5,Raw!$D$5:$D$2998,Geography!$A31),IF(ISNUMBER(MATCH($B$5,Prov_Code,0)),SUMIFS(INDEX(Raw!$A$5:$AD$2998,,MATCH(Geography!V$5,Raw!$A$5:$AD$5,0)),Raw!$C$5:$C$2998,Geography!$B$5,Raw!$D$5:$D$2998,Geography!$A31),IF(ISNUMBER(MATCH($B$5,Area_Code,0)),SUMIFS(INDEX(Raw!$A$5:$AD$2998,,MATCH(Geography!V$5,Raw!$A$5:$AD$5,0)),Raw!$A$5:$A$2998,CONCATENATE(Geography!$B$5,Geography!$A31)),"-")))),"-")</f>
        <v>13125</v>
      </c>
      <c r="W31" s="80">
        <f>IFERROR(IF($B$5=Eng_Code,SUMIFS(INDEX(Raw!$A$5:$AD$2998,,MATCH(Geography!W$5,Raw!$A$5:$AD$5,0)),Raw!$D$5:$D$2998,Geography!$A31),IF(ISNUMBER(MATCH($B$5,Reg_Code,0)),SUMIFS(INDEX(Raw!$A$5:$AD$2998,,MATCH(Geography!W$5,Raw!$A$5:$AD$5,0)),Raw!$B$5:$B$2998,Geography!$B$5,Raw!$D$5:$D$2998,Geography!$A31),IF(ISNUMBER(MATCH($B$5,Prov_Code,0)),SUMIFS(INDEX(Raw!$A$5:$AD$2998,,MATCH(Geography!W$5,Raw!$A$5:$AD$5,0)),Raw!$C$5:$C$2998,Geography!$B$5,Raw!$D$5:$D$2998,Geography!$A31),IF(ISNUMBER(MATCH($B$5,Area_Code,0)),SUMIFS(INDEX(Raw!$A$5:$AD$2998,,MATCH(Geography!W$5,Raw!$A$5:$AD$5,0)),Raw!$A$5:$A$2998,CONCATENATE(Geography!$B$5,Geography!$A31)),"-")))),"-")</f>
        <v>9473</v>
      </c>
      <c r="X31" s="80">
        <f>IFERROR(IF($B$5=Eng_Code,SUMIFS(INDEX(Raw!$A$5:$AD$2998,,MATCH(Geography!X$5,Raw!$A$5:$AD$5,0)),Raw!$D$5:$D$2998,Geography!$A31),IF(ISNUMBER(MATCH($B$5,Reg_Code,0)),SUMIFS(INDEX(Raw!$A$5:$AD$2998,,MATCH(Geography!X$5,Raw!$A$5:$AD$5,0)),Raw!$B$5:$B$2998,Geography!$B$5,Raw!$D$5:$D$2998,Geography!$A31),IF(ISNUMBER(MATCH($B$5,Prov_Code,0)),SUMIFS(INDEX(Raw!$A$5:$AD$2998,,MATCH(Geography!X$5,Raw!$A$5:$AD$5,0)),Raw!$C$5:$C$2998,Geography!$B$5,Raw!$D$5:$D$2998,Geography!$A31),IF(ISNUMBER(MATCH($B$5,Area_Code,0)),SUMIFS(INDEX(Raw!$A$5:$AD$2998,,MATCH(Geography!X$5,Raw!$A$5:$AD$5,0)),Raw!$A$5:$A$2998,CONCATENATE(Geography!$B$5,Geography!$A31)),"-")))),"-")</f>
        <v>2705</v>
      </c>
      <c r="Y31" s="80">
        <f>IFERROR(IF($B$5=Eng_Code,SUMIFS(INDEX(Raw!$A$5:$AD$2998,,MATCH(Geography!Y$5,Raw!$A$5:$AD$5,0)),Raw!$D$5:$D$2998,Geography!$A31),IF(ISNUMBER(MATCH($B$5,Reg_Code,0)),SUMIFS(INDEX(Raw!$A$5:$AD$2998,,MATCH(Geography!Y$5,Raw!$A$5:$AD$5,0)),Raw!$B$5:$B$2998,Geography!$B$5,Raw!$D$5:$D$2998,Geography!$A31),IF(ISNUMBER(MATCH($B$5,Prov_Code,0)),SUMIFS(INDEX(Raw!$A$5:$AD$2998,,MATCH(Geography!Y$5,Raw!$A$5:$AD$5,0)),Raw!$C$5:$C$2998,Geography!$B$5,Raw!$D$5:$D$2998,Geography!$A31),IF(ISNUMBER(MATCH($B$5,Area_Code,0)),SUMIFS(INDEX(Raw!$A$5:$AD$2998,,MATCH(Geography!Y$5,Raw!$A$5:$AD$5,0)),Raw!$A$5:$A$2998,CONCATENATE(Geography!$B$5,Geography!$A31)),"-")))),"-")</f>
        <v>947</v>
      </c>
      <c r="Z31" s="80">
        <f>IFERROR(IF($B$5=Eng_Code,SUMIFS(INDEX(Raw!$A$5:$AD$2998,,MATCH(Geography!Z$5,Raw!$A$5:$AD$5,0)),Raw!$D$5:$D$2998,Geography!$A31),IF(ISNUMBER(MATCH($B$5,Reg_Code,0)),SUMIFS(INDEX(Raw!$A$5:$AD$2998,,MATCH(Geography!Z$5,Raw!$A$5:$AD$5,0)),Raw!$B$5:$B$2998,Geography!$B$5,Raw!$D$5:$D$2998,Geography!$A31),IF(ISNUMBER(MATCH($B$5,Prov_Code,0)),SUMIFS(INDEX(Raw!$A$5:$AD$2998,,MATCH(Geography!Z$5,Raw!$A$5:$AD$5,0)),Raw!$C$5:$C$2998,Geography!$B$5,Raw!$D$5:$D$2998,Geography!$A31),IF(ISNUMBER(MATCH($B$5,Area_Code,0)),SUMIFS(INDEX(Raw!$A$5:$AD$2998,,MATCH(Geography!Z$5,Raw!$A$5:$AD$5,0)),Raw!$A$5:$A$2998,CONCATENATE(Geography!$B$5,Geography!$A31)),"-")))),"-")</f>
        <v>0</v>
      </c>
      <c r="AA31" s="80">
        <f>IFERROR(IF($B$5=Eng_Code,SUMIFS(INDEX(Raw!$A$5:$AD$2998,,MATCH(Geography!AA$5,Raw!$A$5:$AD$5,0)),Raw!$D$5:$D$2998,Geography!$A31),IF(ISNUMBER(MATCH($B$5,Reg_Code,0)),SUMIFS(INDEX(Raw!$A$5:$AD$2998,,MATCH(Geography!AA$5,Raw!$A$5:$AD$5,0)),Raw!$B$5:$B$2998,Geography!$B$5,Raw!$D$5:$D$2998,Geography!$A31),IF(ISNUMBER(MATCH($B$5,Prov_Code,0)),SUMIFS(INDEX(Raw!$A$5:$AD$2998,,MATCH(Geography!AA$5,Raw!$A$5:$AD$5,0)),Raw!$C$5:$C$2998,Geography!$B$5,Raw!$D$5:$D$2998,Geography!$A31),IF(ISNUMBER(MATCH($B$5,Area_Code,0)),SUMIFS(INDEX(Raw!$A$5:$AD$2998,,MATCH(Geography!AA$5,Raw!$A$5:$AD$5,0)),Raw!$A$5:$A$2998,CONCATENATE(Geography!$B$5,Geography!$A31)),"-")))),"-")</f>
        <v>0</v>
      </c>
      <c r="AB31" s="80"/>
      <c r="AC31" s="80">
        <f>IFERROR(IF($B$5=Eng_Code,SUMIFS(INDEX(Raw!$A$5:$AD$2998,,MATCH(Geography!AC$5,Raw!$A$5:$AD$5,0)),Raw!$D$5:$D$2998,Geography!$A31),IF(ISNUMBER(MATCH($B$5,Reg_Code,0)),SUMIFS(INDEX(Raw!$A$5:$AD$2998,,MATCH(Geography!AC$5,Raw!$A$5:$AD$5,0)),Raw!$B$5:$B$2998,Geography!$B$5,Raw!$D$5:$D$2998,Geography!$A31),IF(ISNUMBER(MATCH($B$5,Prov_Code,0)),SUMIFS(INDEX(Raw!$A$5:$AD$2998,,MATCH(Geography!AC$5,Raw!$A$5:$AD$5,0)),Raw!$C$5:$C$2998,Geography!$B$5,Raw!$D$5:$D$2998,Geography!$A31),IF(ISNUMBER(MATCH($B$5,Area_Code,0)),SUMIFS(INDEX(Raw!$A$5:$AD$2998,,MATCH(Geography!AC$5,Raw!$A$5:$AD$5,0)),Raw!$A$5:$A$2998,CONCATENATE(Geography!$B$5,Geography!$A31)),"-")))),"-")</f>
        <v>1368</v>
      </c>
      <c r="AD31" s="80"/>
      <c r="AE31" s="80">
        <f>IFERROR(IF($B$5=Eng_Code,SUMIFS(INDEX(Raw!$A$5:$AD$2998,,MATCH(Geography!AE$5,Raw!$A$5:$AD$5,0)),Raw!$D$5:$D$2998,Geography!$A31),IF(ISNUMBER(MATCH($B$5,Reg_Code,0)),SUMIFS(INDEX(Raw!$A$5:$AD$2998,,MATCH(Geography!AE$5,Raw!$A$5:$AD$5,0)),Raw!$B$5:$B$2998,Geography!$B$5,Raw!$D$5:$D$2998,Geography!$A31),IF(ISNUMBER(MATCH($B$5,Prov_Code,0)),SUMIFS(INDEX(Raw!$A$5:$AD$2998,,MATCH(Geography!AE$5,Raw!$A$5:$AD$5,0)),Raw!$C$5:$C$2998,Geography!$B$5,Raw!$D$5:$D$2998,Geography!$A31),IF(ISNUMBER(MATCH($B$5,Area_Code,0)),SUMIFS(INDEX(Raw!$A$5:$AD$2998,,MATCH(Geography!AE$5,Raw!$A$5:$AD$5,0)),Raw!$A$5:$A$2998,CONCATENATE(Geography!$B$5,Geography!$A31)),"-")))),"-")</f>
        <v>4625</v>
      </c>
      <c r="AF31" s="80">
        <f>IFERROR(IF($B$5=Eng_Code,SUMIFS(INDEX(Raw!$A$5:$AD$2998,,MATCH(Geography!AF$5,Raw!$A$5:$AD$5,0)),Raw!$D$5:$D$2998,Geography!$A31),IF(ISNUMBER(MATCH($B$5,Reg_Code,0)),SUMIFS(INDEX(Raw!$A$5:$AD$2998,,MATCH(Geography!AF$5,Raw!$A$5:$AD$5,0)),Raw!$B$5:$B$2998,Geography!$B$5,Raw!$D$5:$D$2998,Geography!$A31),IF(ISNUMBER(MATCH($B$5,Prov_Code,0)),SUMIFS(INDEX(Raw!$A$5:$AD$2998,,MATCH(Geography!AF$5,Raw!$A$5:$AD$5,0)),Raw!$C$5:$C$2998,Geography!$B$5,Raw!$D$5:$D$2998,Geography!$A31),IF(ISNUMBER(MATCH($B$5,Area_Code,0)),SUMIFS(INDEX(Raw!$A$5:$AD$2998,,MATCH(Geography!AF$5,Raw!$A$5:$AD$5,0)),Raw!$A$5:$A$2998,CONCATENATE(Geography!$B$5,Geography!$A31)),"-")))),"-")</f>
        <v>533</v>
      </c>
      <c r="AG31" s="80">
        <f>IFERROR(IF($B$5=Eng_Code,SUMIFS(INDEX(Raw!$A$5:$AD$2998,,MATCH(Geography!AG$5,Raw!$A$5:$AD$5,0)),Raw!$D$5:$D$2998,Geography!$A31),IF(ISNUMBER(MATCH($B$5,Reg_Code,0)),SUMIFS(INDEX(Raw!$A$5:$AD$2998,,MATCH(Geography!AG$5,Raw!$A$5:$AD$5,0)),Raw!$B$5:$B$2998,Geography!$B$5,Raw!$D$5:$D$2998,Geography!$A31),IF(ISNUMBER(MATCH($B$5,Prov_Code,0)),SUMIFS(INDEX(Raw!$A$5:$AD$2998,,MATCH(Geography!AG$5,Raw!$A$5:$AD$5,0)),Raw!$C$5:$C$2998,Geography!$B$5,Raw!$D$5:$D$2998,Geography!$A31),IF(ISNUMBER(MATCH($B$5,Area_Code,0)),SUMIFS(INDEX(Raw!$A$5:$AD$2998,,MATCH(Geography!AG$5,Raw!$A$5:$AD$5,0)),Raw!$A$5:$A$2998,CONCATENATE(Geography!$B$5,Geography!$A31)),"-")))),"-")</f>
        <v>2041</v>
      </c>
      <c r="AH31" s="80">
        <f>IFERROR(IF($B$5=Eng_Code,SUMIFS(INDEX(Raw!$A$5:$AD$2998,,MATCH(Geography!AH$5,Raw!$A$5:$AD$5,0)),Raw!$D$5:$D$2998,Geography!$A31),IF(ISNUMBER(MATCH($B$5,Reg_Code,0)),SUMIFS(INDEX(Raw!$A$5:$AD$2998,,MATCH(Geography!AH$5,Raw!$A$5:$AD$5,0)),Raw!$B$5:$B$2998,Geography!$B$5,Raw!$D$5:$D$2998,Geography!$A31),IF(ISNUMBER(MATCH($B$5,Prov_Code,0)),SUMIFS(INDEX(Raw!$A$5:$AD$2998,,MATCH(Geography!AH$5,Raw!$A$5:$AD$5,0)),Raw!$C$5:$C$2998,Geography!$B$5,Raw!$D$5:$D$2998,Geography!$A31),IF(ISNUMBER(MATCH($B$5,Area_Code,0)),SUMIFS(INDEX(Raw!$A$5:$AD$2998,,MATCH(Geography!AH$5,Raw!$A$5:$AD$5,0)),Raw!$A$5:$A$2998,CONCATENATE(Geography!$B$5,Geography!$A31)),"-")))),"-")</f>
        <v>2051</v>
      </c>
      <c r="AI31" s="31"/>
      <c r="AJ31" s="76">
        <f t="shared" si="13"/>
        <v>6.5702281250881204E-3</v>
      </c>
      <c r="AK31" s="76">
        <f t="shared" si="13"/>
        <v>0.97371940617894881</v>
      </c>
      <c r="AL31" s="76">
        <f t="shared" si="13"/>
        <v>0.79654273104186168</v>
      </c>
      <c r="AM31" s="76">
        <f t="shared" si="13"/>
        <v>0.22870135080914805</v>
      </c>
      <c r="AN31" s="76">
        <f t="shared" si="22"/>
        <v>0.21703223217868128</v>
      </c>
      <c r="AO31" s="76">
        <f t="shared" si="14"/>
        <v>1.1669118630466765E-2</v>
      </c>
      <c r="AP31" s="76">
        <f t="shared" si="14"/>
        <v>0.73638968481375355</v>
      </c>
      <c r="AQ31" s="76" t="s">
        <v>0</v>
      </c>
      <c r="AR31" s="77"/>
      <c r="AS31" s="76">
        <f t="shared" si="15"/>
        <v>0.12697813037820593</v>
      </c>
      <c r="AT31" s="77"/>
      <c r="AU31" s="76">
        <f t="shared" si="16"/>
        <v>7.0520085631532559E-2</v>
      </c>
      <c r="AV31" s="77"/>
      <c r="AW31" s="76">
        <f t="shared" si="17"/>
        <v>0.55093816899634807</v>
      </c>
      <c r="AX31" s="76">
        <f t="shared" si="17"/>
        <v>0.39764093523065946</v>
      </c>
      <c r="AY31" s="76">
        <f t="shared" si="17"/>
        <v>0.11354573311505688</v>
      </c>
      <c r="AZ31" s="76">
        <f t="shared" si="17"/>
        <v>3.9751500650631745E-2</v>
      </c>
      <c r="BA31" s="76" t="s">
        <v>0</v>
      </c>
      <c r="BB31" s="76" t="s">
        <v>0</v>
      </c>
      <c r="BC31" s="77"/>
      <c r="BD31" s="76">
        <f t="shared" si="18"/>
        <v>5.7423498299962218E-2</v>
      </c>
      <c r="BE31" s="77"/>
      <c r="BF31" s="76">
        <f t="shared" si="19"/>
        <v>0.19414011669395123</v>
      </c>
      <c r="BG31" s="76">
        <f t="shared" si="19"/>
        <v>2.2373336691432648E-2</v>
      </c>
      <c r="BH31" s="76">
        <f t="shared" si="19"/>
        <v>8.5673508794022579E-2</v>
      </c>
      <c r="BI31" s="76">
        <f t="shared" si="19"/>
        <v>8.6093271208495997E-2</v>
      </c>
    </row>
    <row r="32" spans="1:61" x14ac:dyDescent="0.2">
      <c r="A32" s="3">
        <f t="shared" si="20"/>
        <v>40787</v>
      </c>
      <c r="B32" s="35" t="str">
        <f t="shared" si="21"/>
        <v>2011-12</v>
      </c>
      <c r="C32" s="8" t="s">
        <v>889</v>
      </c>
      <c r="D32" s="8"/>
      <c r="E32" s="8"/>
      <c r="F32" s="8"/>
      <c r="G32" s="80">
        <f>IFERROR(IF($B$5=Eng_Code,SUMIFS(INDEX(Raw!$A$5:$AD$2998,,MATCH(Geography!G$5,Raw!$A$5:$AD$5,0)),Raw!$D$5:$D$2998,Geography!$A32),IF(ISNUMBER(MATCH($B$5,Reg_Code,0)),SUMIFS(INDEX(Raw!$A$5:$AD$2998,,MATCH(Geography!G$5,Raw!$A$5:$AD$5,0)),Raw!$B$5:$B$2998,Geography!$B$5,Raw!$D$5:$D$2998,Geography!$A32),IF(ISNUMBER(MATCH($B$5,Prov_Code,0)),SUMIFS(INDEX(Raw!$A$5:$AD$2998,,MATCH(Geography!G$5,Raw!$A$5:$AD$5,0)),Raw!$C$5:$C$2998,Geography!$B$5,Raw!$D$5:$D$2998,Geography!$A32),IF(ISNUMBER(MATCH($B$5,Area_Code,0)),SUMIFS(INDEX(Raw!$A$5:$AD$2998,,MATCH(Geography!G$5,Raw!$A$5:$AD$5,0)),Raw!$A$5:$A$2998,CONCATENATE(Geography!$B$5,Geography!$A32)),"-")))),"-")</f>
        <v>1840886</v>
      </c>
      <c r="H32" s="80">
        <f>IFERROR(IF($B$5=Eng_Code,SUMIFS(INDEX(Raw!$A$5:$AD$2998,,MATCH(Geography!H$5,Raw!$A$5:$AD$5,0)),Raw!$D$5:$D$2998,Geography!$A32),IF(ISNUMBER(MATCH($B$5,Reg_Code,0)),SUMIFS(INDEX(Raw!$A$5:$AD$2998,,MATCH(Geography!H$5,Raw!$A$5:$AD$5,0)),Raw!$B$5:$B$2998,Geography!$B$5,Raw!$D$5:$D$2998,Geography!$A32),IF(ISNUMBER(MATCH($B$5,Prov_Code,0)),SUMIFS(INDEX(Raw!$A$5:$AD$2998,,MATCH(Geography!H$5,Raw!$A$5:$AD$5,0)),Raw!$C$5:$C$2998,Geography!$B$5,Raw!$D$5:$D$2998,Geography!$A32),IF(ISNUMBER(MATCH($B$5,Area_Code,0)),SUMIFS(INDEX(Raw!$A$5:$AD$2998,,MATCH(Geography!H$5,Raw!$A$5:$AD$5,0)),Raw!$A$5:$A$2998,CONCATENATE(Geography!$B$5,Geography!$A32)),"-")))),"-")</f>
        <v>33523</v>
      </c>
      <c r="I32" s="80">
        <f>IFERROR(IF($B$5=Eng_Code,SUMIFS(INDEX(Raw!$A$5:$AD$2998,,MATCH(Geography!I$5,Raw!$A$5:$AD$5,0)),Raw!$D$5:$D$2998,Geography!$A32),IF(ISNUMBER(MATCH($B$5,Reg_Code,0)),SUMIFS(INDEX(Raw!$A$5:$AD$2998,,MATCH(Geography!I$5,Raw!$A$5:$AD$5,0)),Raw!$B$5:$B$2998,Geography!$B$5,Raw!$D$5:$D$2998,Geography!$A32),IF(ISNUMBER(MATCH($B$5,Prov_Code,0)),SUMIFS(INDEX(Raw!$A$5:$AD$2998,,MATCH(Geography!I$5,Raw!$A$5:$AD$5,0)),Raw!$C$5:$C$2998,Geography!$B$5,Raw!$D$5:$D$2998,Geography!$A32),IF(ISNUMBER(MATCH($B$5,Area_Code,0)),SUMIFS(INDEX(Raw!$A$5:$AD$2998,,MATCH(Geography!I$5,Raw!$A$5:$AD$5,0)),Raw!$A$5:$A$2998,CONCATENATE(Geography!$B$5,Geography!$A32)),"-")))),"-")</f>
        <v>138</v>
      </c>
      <c r="J32" s="80">
        <f>IFERROR(IF($B$5=Eng_Code,SUMIFS(INDEX(Raw!$A$5:$AD$2998,,MATCH(Geography!J$5,Raw!$A$5:$AD$5,0)),Raw!$D$5:$D$2998,Geography!$A32),IF(ISNUMBER(MATCH($B$5,Reg_Code,0)),SUMIFS(INDEX(Raw!$A$5:$AD$2998,,MATCH(Geography!J$5,Raw!$A$5:$AD$5,0)),Raw!$B$5:$B$2998,Geography!$B$5,Raw!$D$5:$D$2998,Geography!$A32),IF(ISNUMBER(MATCH($B$5,Prov_Code,0)),SUMIFS(INDEX(Raw!$A$5:$AD$2998,,MATCH(Geography!J$5,Raw!$A$5:$AD$5,0)),Raw!$C$5:$C$2998,Geography!$B$5,Raw!$D$5:$D$2998,Geography!$A32),IF(ISNUMBER(MATCH($B$5,Area_Code,0)),SUMIFS(INDEX(Raw!$A$5:$AD$2998,,MATCH(Geography!J$5,Raw!$A$5:$AD$5,0)),Raw!$A$5:$A$2998,CONCATENATE(Geography!$B$5,Geography!$A32)),"-")))),"-")</f>
        <v>29636</v>
      </c>
      <c r="K32" s="80">
        <f>IFERROR(IF($B$5=Eng_Code,SUMIFS(INDEX(Raw!$A$5:$AD$2998,,MATCH(Geography!K$5,Raw!$A$5:$AD$5,0)),Raw!$D$5:$D$2998,Geography!$A32),IF(ISNUMBER(MATCH($B$5,Reg_Code,0)),SUMIFS(INDEX(Raw!$A$5:$AD$2998,,MATCH(Geography!K$5,Raw!$A$5:$AD$5,0)),Raw!$B$5:$B$2998,Geography!$B$5,Raw!$D$5:$D$2998,Geography!$A32),IF(ISNUMBER(MATCH($B$5,Prov_Code,0)),SUMIFS(INDEX(Raw!$A$5:$AD$2998,,MATCH(Geography!K$5,Raw!$A$5:$AD$5,0)),Raw!$C$5:$C$2998,Geography!$B$5,Raw!$D$5:$D$2998,Geography!$A32),IF(ISNUMBER(MATCH($B$5,Area_Code,0)),SUMIFS(INDEX(Raw!$A$5:$AD$2998,,MATCH(Geography!K$5,Raw!$A$5:$AD$5,0)),Raw!$A$5:$A$2998,CONCATENATE(Geography!$B$5,Geography!$A32)),"-")))),"-")</f>
        <v>29163</v>
      </c>
      <c r="L32" s="80">
        <f>IFERROR(IF($B$5=Eng_Code,SUMIFS(INDEX(Raw!$A$5:$AD$2998,,MATCH(Geography!L$5,Raw!$A$5:$AD$5,0)),Raw!$D$5:$D$2998,Geography!$A32),IF(ISNUMBER(MATCH($B$5,Reg_Code,0)),SUMIFS(INDEX(Raw!$A$5:$AD$2998,,MATCH(Geography!L$5,Raw!$A$5:$AD$5,0)),Raw!$B$5:$B$2998,Geography!$B$5,Raw!$D$5:$D$2998,Geography!$A32),IF(ISNUMBER(MATCH($B$5,Prov_Code,0)),SUMIFS(INDEX(Raw!$A$5:$AD$2998,,MATCH(Geography!L$5,Raw!$A$5:$AD$5,0)),Raw!$C$5:$C$2998,Geography!$B$5,Raw!$D$5:$D$2998,Geography!$A32),IF(ISNUMBER(MATCH($B$5,Area_Code,0)),SUMIFS(INDEX(Raw!$A$5:$AD$2998,,MATCH(Geography!L$5,Raw!$A$5:$AD$5,0)),Raw!$A$5:$A$2998,CONCATENATE(Geography!$B$5,Geography!$A32)),"-")))),"-")</f>
        <v>24670</v>
      </c>
      <c r="M32" s="80">
        <f>IFERROR(IF($B$5=Eng_Code,SUMIFS(INDEX(Raw!$A$5:$AD$2998,,MATCH(Geography!M$5,Raw!$A$5:$AD$5,0)),Raw!$D$5:$D$2998,Geography!$A32),IF(ISNUMBER(MATCH($B$5,Reg_Code,0)),SUMIFS(INDEX(Raw!$A$5:$AD$2998,,MATCH(Geography!M$5,Raw!$A$5:$AD$5,0)),Raw!$B$5:$B$2998,Geography!$B$5,Raw!$D$5:$D$2998,Geography!$A32),IF(ISNUMBER(MATCH($B$5,Prov_Code,0)),SUMIFS(INDEX(Raw!$A$5:$AD$2998,,MATCH(Geography!M$5,Raw!$A$5:$AD$5,0)),Raw!$C$5:$C$2998,Geography!$B$5,Raw!$D$5:$D$2998,Geography!$A32),IF(ISNUMBER(MATCH($B$5,Area_Code,0)),SUMIFS(INDEX(Raw!$A$5:$AD$2998,,MATCH(Geography!M$5,Raw!$A$5:$AD$5,0)),Raw!$A$5:$A$2998,CONCATENATE(Geography!$B$5,Geography!$A32)),"-")))),"-")</f>
        <v>6671</v>
      </c>
      <c r="N32" s="80">
        <f>IFERROR(IF($B$5=Eng_Code,SUMIFS(INDEX(Raw!$A$5:$AD$2998,,MATCH(Geography!N$5,Raw!$A$5:$AD$5,0)),Raw!$D$5:$D$2998,Geography!$A32),IF(ISNUMBER(MATCH($B$5,Reg_Code,0)),SUMIFS(INDEX(Raw!$A$5:$AD$2998,,MATCH(Geography!N$5,Raw!$A$5:$AD$5,0)),Raw!$B$5:$B$2998,Geography!$B$5,Raw!$D$5:$D$2998,Geography!$A32),IF(ISNUMBER(MATCH($B$5,Prov_Code,0)),SUMIFS(INDEX(Raw!$A$5:$AD$2998,,MATCH(Geography!N$5,Raw!$A$5:$AD$5,0)),Raw!$C$5:$C$2998,Geography!$B$5,Raw!$D$5:$D$2998,Geography!$A32),IF(ISNUMBER(MATCH($B$5,Area_Code,0)),SUMIFS(INDEX(Raw!$A$5:$AD$2998,,MATCH(Geography!N$5,Raw!$A$5:$AD$5,0)),Raw!$A$5:$A$2998,CONCATENATE(Geography!$B$5,Geography!$A32)),"-")))),"-")</f>
        <v>6331</v>
      </c>
      <c r="O32" s="80">
        <f>IFERROR(IF($B$5=Eng_Code,SUMIFS(INDEX(Raw!$A$5:$AD$2998,,MATCH(Geography!O$5,Raw!$A$5:$AD$5,0)),Raw!$D$5:$D$2998,Geography!$A32),IF(ISNUMBER(MATCH($B$5,Reg_Code,0)),SUMIFS(INDEX(Raw!$A$5:$AD$2998,,MATCH(Geography!O$5,Raw!$A$5:$AD$5,0)),Raw!$B$5:$B$2998,Geography!$B$5,Raw!$D$5:$D$2998,Geography!$A32),IF(ISNUMBER(MATCH($B$5,Prov_Code,0)),SUMIFS(INDEX(Raw!$A$5:$AD$2998,,MATCH(Geography!O$5,Raw!$A$5:$AD$5,0)),Raw!$C$5:$C$2998,Geography!$B$5,Raw!$D$5:$D$2998,Geography!$A32),IF(ISNUMBER(MATCH($B$5,Area_Code,0)),SUMIFS(INDEX(Raw!$A$5:$AD$2998,,MATCH(Geography!O$5,Raw!$A$5:$AD$5,0)),Raw!$A$5:$A$2998,CONCATENATE(Geography!$B$5,Geography!$A32)),"-")))),"-")</f>
        <v>340</v>
      </c>
      <c r="P32" s="80">
        <f>IFERROR(IF($B$5=Eng_Code,SUMIFS(INDEX(Raw!$A$5:$AD$2998,,MATCH(Geography!P$5,Raw!$A$5:$AD$5,0)),Raw!$D$5:$D$2998,Geography!$A32),IF(ISNUMBER(MATCH($B$5,Reg_Code,0)),SUMIFS(INDEX(Raw!$A$5:$AD$2998,,MATCH(Geography!P$5,Raw!$A$5:$AD$5,0)),Raw!$B$5:$B$2998,Geography!$B$5,Raw!$D$5:$D$2998,Geography!$A32),IF(ISNUMBER(MATCH($B$5,Prov_Code,0)),SUMIFS(INDEX(Raw!$A$5:$AD$2998,,MATCH(Geography!P$5,Raw!$A$5:$AD$5,0)),Raw!$C$5:$C$2998,Geography!$B$5,Raw!$D$5:$D$2998,Geography!$A32),IF(ISNUMBER(MATCH($B$5,Area_Code,0)),SUMIFS(INDEX(Raw!$A$5:$AD$2998,,MATCH(Geography!P$5,Raw!$A$5:$AD$5,0)),Raw!$A$5:$A$2998,CONCATENATE(Geography!$B$5,Geography!$A32)),"-")))),"-")</f>
        <v>217</v>
      </c>
      <c r="Q32" s="80">
        <f>IFERROR(IF($B$5=Eng_Code,SUMIFS(INDEX(Raw!$A$5:$AD$2998,,MATCH(Geography!Q$5,Raw!$A$5:$AD$5,0)),Raw!$D$5:$D$2998,Geography!$A32),IF(ISNUMBER(MATCH($B$5,Reg_Code,0)),SUMIFS(INDEX(Raw!$A$5:$AD$2998,,MATCH(Geography!Q$5,Raw!$A$5:$AD$5,0)),Raw!$B$5:$B$2998,Geography!$B$5,Raw!$D$5:$D$2998,Geography!$A32),IF(ISNUMBER(MATCH($B$5,Prov_Code,0)),SUMIFS(INDEX(Raw!$A$5:$AD$2998,,MATCH(Geography!Q$5,Raw!$A$5:$AD$5,0)),Raw!$C$5:$C$2998,Geography!$B$5,Raw!$D$5:$D$2998,Geography!$A32),IF(ISNUMBER(MATCH($B$5,Area_Code,0)),SUMIFS(INDEX(Raw!$A$5:$AD$2998,,MATCH(Geography!Q$5,Raw!$A$5:$AD$5,0)),Raw!$A$5:$A$2998,CONCATENATE(Geography!$B$5,Geography!$A32)),"-")))),"-")</f>
        <v>0</v>
      </c>
      <c r="R32" s="80"/>
      <c r="S32" s="80">
        <f>IFERROR(IF($B$5=Eng_Code,SUMIFS(INDEX(Raw!$A$5:$AD$2998,,MATCH(Geography!S$5,Raw!$A$5:$AD$5,0)),Raw!$D$5:$D$2998,Geography!$A32),IF(ISNUMBER(MATCH($B$5,Reg_Code,0)),SUMIFS(INDEX(Raw!$A$5:$AD$2998,,MATCH(Geography!S$5,Raw!$A$5:$AD$5,0)),Raw!$B$5:$B$2998,Geography!$B$5,Raw!$D$5:$D$2998,Geography!$A32),IF(ISNUMBER(MATCH($B$5,Prov_Code,0)),SUMIFS(INDEX(Raw!$A$5:$AD$2998,,MATCH(Geography!S$5,Raw!$A$5:$AD$5,0)),Raw!$C$5:$C$2998,Geography!$B$5,Raw!$D$5:$D$2998,Geography!$A32),IF(ISNUMBER(MATCH($B$5,Area_Code,0)),SUMIFS(INDEX(Raw!$A$5:$AD$2998,,MATCH(Geography!S$5,Raw!$A$5:$AD$5,0)),Raw!$A$5:$A$2998,CONCATENATE(Geography!$B$5,Geography!$A32)),"-")))),"-")</f>
        <v>3350</v>
      </c>
      <c r="T32" s="80">
        <f>IFERROR(IF($B$5=Eng_Code,SUMIFS(INDEX(Raw!$A$5:$AD$2998,,MATCH(Geography!T$5,Raw!$A$5:$AD$5,0)),Raw!$D$5:$D$2998,Geography!$A32),IF(ISNUMBER(MATCH($B$5,Reg_Code,0)),SUMIFS(INDEX(Raw!$A$5:$AD$2998,,MATCH(Geography!T$5,Raw!$A$5:$AD$5,0)),Raw!$B$5:$B$2998,Geography!$B$5,Raw!$D$5:$D$2998,Geography!$A32),IF(ISNUMBER(MATCH($B$5,Prov_Code,0)),SUMIFS(INDEX(Raw!$A$5:$AD$2998,,MATCH(Geography!T$5,Raw!$A$5:$AD$5,0)),Raw!$C$5:$C$2998,Geography!$B$5,Raw!$D$5:$D$2998,Geography!$A32),IF(ISNUMBER(MATCH($B$5,Area_Code,0)),SUMIFS(INDEX(Raw!$A$5:$AD$2998,,MATCH(Geography!T$5,Raw!$A$5:$AD$5,0)),Raw!$A$5:$A$2998,CONCATENATE(Geography!$B$5,Geography!$A32)),"-")))),"-")</f>
        <v>1865</v>
      </c>
      <c r="U32" s="80"/>
      <c r="V32" s="80">
        <f>IFERROR(IF($B$5=Eng_Code,SUMIFS(INDEX(Raw!$A$5:$AD$2998,,MATCH(Geography!V$5,Raw!$A$5:$AD$5,0)),Raw!$D$5:$D$2998,Geography!$A32),IF(ISNUMBER(MATCH($B$5,Reg_Code,0)),SUMIFS(INDEX(Raw!$A$5:$AD$2998,,MATCH(Geography!V$5,Raw!$A$5:$AD$5,0)),Raw!$B$5:$B$2998,Geography!$B$5,Raw!$D$5:$D$2998,Geography!$A32),IF(ISNUMBER(MATCH($B$5,Prov_Code,0)),SUMIFS(INDEX(Raw!$A$5:$AD$2998,,MATCH(Geography!V$5,Raw!$A$5:$AD$5,0)),Raw!$C$5:$C$2998,Geography!$B$5,Raw!$D$5:$D$2998,Geography!$A32),IF(ISNUMBER(MATCH($B$5,Area_Code,0)),SUMIFS(INDEX(Raw!$A$5:$AD$2998,,MATCH(Geography!V$5,Raw!$A$5:$AD$5,0)),Raw!$A$5:$A$2998,CONCATENATE(Geography!$B$5,Geography!$A32)),"-")))),"-")</f>
        <v>13068</v>
      </c>
      <c r="W32" s="80">
        <f>IFERROR(IF($B$5=Eng_Code,SUMIFS(INDEX(Raw!$A$5:$AD$2998,,MATCH(Geography!W$5,Raw!$A$5:$AD$5,0)),Raw!$D$5:$D$2998,Geography!$A32),IF(ISNUMBER(MATCH($B$5,Reg_Code,0)),SUMIFS(INDEX(Raw!$A$5:$AD$2998,,MATCH(Geography!W$5,Raw!$A$5:$AD$5,0)),Raw!$B$5:$B$2998,Geography!$B$5,Raw!$D$5:$D$2998,Geography!$A32),IF(ISNUMBER(MATCH($B$5,Prov_Code,0)),SUMIFS(INDEX(Raw!$A$5:$AD$2998,,MATCH(Geography!W$5,Raw!$A$5:$AD$5,0)),Raw!$C$5:$C$2998,Geography!$B$5,Raw!$D$5:$D$2998,Geography!$A32),IF(ISNUMBER(MATCH($B$5,Area_Code,0)),SUMIFS(INDEX(Raw!$A$5:$AD$2998,,MATCH(Geography!W$5,Raw!$A$5:$AD$5,0)),Raw!$A$5:$A$2998,CONCATENATE(Geography!$B$5,Geography!$A32)),"-")))),"-")</f>
        <v>9385</v>
      </c>
      <c r="X32" s="80">
        <f>IFERROR(IF($B$5=Eng_Code,SUMIFS(INDEX(Raw!$A$5:$AD$2998,,MATCH(Geography!X$5,Raw!$A$5:$AD$5,0)),Raw!$D$5:$D$2998,Geography!$A32),IF(ISNUMBER(MATCH($B$5,Reg_Code,0)),SUMIFS(INDEX(Raw!$A$5:$AD$2998,,MATCH(Geography!X$5,Raw!$A$5:$AD$5,0)),Raw!$B$5:$B$2998,Geography!$B$5,Raw!$D$5:$D$2998,Geography!$A32),IF(ISNUMBER(MATCH($B$5,Prov_Code,0)),SUMIFS(INDEX(Raw!$A$5:$AD$2998,,MATCH(Geography!X$5,Raw!$A$5:$AD$5,0)),Raw!$C$5:$C$2998,Geography!$B$5,Raw!$D$5:$D$2998,Geography!$A32),IF(ISNUMBER(MATCH($B$5,Area_Code,0)),SUMIFS(INDEX(Raw!$A$5:$AD$2998,,MATCH(Geography!X$5,Raw!$A$5:$AD$5,0)),Raw!$A$5:$A$2998,CONCATENATE(Geography!$B$5,Geography!$A32)),"-")))),"-")</f>
        <v>2800</v>
      </c>
      <c r="Y32" s="80">
        <f>IFERROR(IF($B$5=Eng_Code,SUMIFS(INDEX(Raw!$A$5:$AD$2998,,MATCH(Geography!Y$5,Raw!$A$5:$AD$5,0)),Raw!$D$5:$D$2998,Geography!$A32),IF(ISNUMBER(MATCH($B$5,Reg_Code,0)),SUMIFS(INDEX(Raw!$A$5:$AD$2998,,MATCH(Geography!Y$5,Raw!$A$5:$AD$5,0)),Raw!$B$5:$B$2998,Geography!$B$5,Raw!$D$5:$D$2998,Geography!$A32),IF(ISNUMBER(MATCH($B$5,Prov_Code,0)),SUMIFS(INDEX(Raw!$A$5:$AD$2998,,MATCH(Geography!Y$5,Raw!$A$5:$AD$5,0)),Raw!$C$5:$C$2998,Geography!$B$5,Raw!$D$5:$D$2998,Geography!$A32),IF(ISNUMBER(MATCH($B$5,Area_Code,0)),SUMIFS(INDEX(Raw!$A$5:$AD$2998,,MATCH(Geography!Y$5,Raw!$A$5:$AD$5,0)),Raw!$A$5:$A$2998,CONCATENATE(Geography!$B$5,Geography!$A32)),"-")))),"-")</f>
        <v>883</v>
      </c>
      <c r="Z32" s="80">
        <f>IFERROR(IF($B$5=Eng_Code,SUMIFS(INDEX(Raw!$A$5:$AD$2998,,MATCH(Geography!Z$5,Raw!$A$5:$AD$5,0)),Raw!$D$5:$D$2998,Geography!$A32),IF(ISNUMBER(MATCH($B$5,Reg_Code,0)),SUMIFS(INDEX(Raw!$A$5:$AD$2998,,MATCH(Geography!Z$5,Raw!$A$5:$AD$5,0)),Raw!$B$5:$B$2998,Geography!$B$5,Raw!$D$5:$D$2998,Geography!$A32),IF(ISNUMBER(MATCH($B$5,Prov_Code,0)),SUMIFS(INDEX(Raw!$A$5:$AD$2998,,MATCH(Geography!Z$5,Raw!$A$5:$AD$5,0)),Raw!$C$5:$C$2998,Geography!$B$5,Raw!$D$5:$D$2998,Geography!$A32),IF(ISNUMBER(MATCH($B$5,Area_Code,0)),SUMIFS(INDEX(Raw!$A$5:$AD$2998,,MATCH(Geography!Z$5,Raw!$A$5:$AD$5,0)),Raw!$A$5:$A$2998,CONCATENATE(Geography!$B$5,Geography!$A32)),"-")))),"-")</f>
        <v>0</v>
      </c>
      <c r="AA32" s="80">
        <f>IFERROR(IF($B$5=Eng_Code,SUMIFS(INDEX(Raw!$A$5:$AD$2998,,MATCH(Geography!AA$5,Raw!$A$5:$AD$5,0)),Raw!$D$5:$D$2998,Geography!$A32),IF(ISNUMBER(MATCH($B$5,Reg_Code,0)),SUMIFS(INDEX(Raw!$A$5:$AD$2998,,MATCH(Geography!AA$5,Raw!$A$5:$AD$5,0)),Raw!$B$5:$B$2998,Geography!$B$5,Raw!$D$5:$D$2998,Geography!$A32),IF(ISNUMBER(MATCH($B$5,Prov_Code,0)),SUMIFS(INDEX(Raw!$A$5:$AD$2998,,MATCH(Geography!AA$5,Raw!$A$5:$AD$5,0)),Raw!$C$5:$C$2998,Geography!$B$5,Raw!$D$5:$D$2998,Geography!$A32),IF(ISNUMBER(MATCH($B$5,Area_Code,0)),SUMIFS(INDEX(Raw!$A$5:$AD$2998,,MATCH(Geography!AA$5,Raw!$A$5:$AD$5,0)),Raw!$A$5:$A$2998,CONCATENATE(Geography!$B$5,Geography!$A32)),"-")))),"-")</f>
        <v>0</v>
      </c>
      <c r="AB32" s="80"/>
      <c r="AC32" s="80">
        <f>IFERROR(IF($B$5=Eng_Code,SUMIFS(INDEX(Raw!$A$5:$AD$2998,,MATCH(Geography!AC$5,Raw!$A$5:$AD$5,0)),Raw!$D$5:$D$2998,Geography!$A32),IF(ISNUMBER(MATCH($B$5,Reg_Code,0)),SUMIFS(INDEX(Raw!$A$5:$AD$2998,,MATCH(Geography!AC$5,Raw!$A$5:$AD$5,0)),Raw!$B$5:$B$2998,Geography!$B$5,Raw!$D$5:$D$2998,Geography!$A32),IF(ISNUMBER(MATCH($B$5,Prov_Code,0)),SUMIFS(INDEX(Raw!$A$5:$AD$2998,,MATCH(Geography!AC$5,Raw!$A$5:$AD$5,0)),Raw!$C$5:$C$2998,Geography!$B$5,Raw!$D$5:$D$2998,Geography!$A32),IF(ISNUMBER(MATCH($B$5,Area_Code,0)),SUMIFS(INDEX(Raw!$A$5:$AD$2998,,MATCH(Geography!AC$5,Raw!$A$5:$AD$5,0)),Raw!$A$5:$A$2998,CONCATENATE(Geography!$B$5,Geography!$A32)),"-")))),"-")</f>
        <v>1243</v>
      </c>
      <c r="AD32" s="80"/>
      <c r="AE32" s="80">
        <f>IFERROR(IF($B$5=Eng_Code,SUMIFS(INDEX(Raw!$A$5:$AD$2998,,MATCH(Geography!AE$5,Raw!$A$5:$AD$5,0)),Raw!$D$5:$D$2998,Geography!$A32),IF(ISNUMBER(MATCH($B$5,Reg_Code,0)),SUMIFS(INDEX(Raw!$A$5:$AD$2998,,MATCH(Geography!AE$5,Raw!$A$5:$AD$5,0)),Raw!$B$5:$B$2998,Geography!$B$5,Raw!$D$5:$D$2998,Geography!$A32),IF(ISNUMBER(MATCH($B$5,Prov_Code,0)),SUMIFS(INDEX(Raw!$A$5:$AD$2998,,MATCH(Geography!AE$5,Raw!$A$5:$AD$5,0)),Raw!$C$5:$C$2998,Geography!$B$5,Raw!$D$5:$D$2998,Geography!$A32),IF(ISNUMBER(MATCH($B$5,Area_Code,0)),SUMIFS(INDEX(Raw!$A$5:$AD$2998,,MATCH(Geography!AE$5,Raw!$A$5:$AD$5,0)),Raw!$A$5:$A$2998,CONCATENATE(Geography!$B$5,Geography!$A32)),"-")))),"-")</f>
        <v>5144</v>
      </c>
      <c r="AF32" s="80">
        <f>IFERROR(IF($B$5=Eng_Code,SUMIFS(INDEX(Raw!$A$5:$AD$2998,,MATCH(Geography!AF$5,Raw!$A$5:$AD$5,0)),Raw!$D$5:$D$2998,Geography!$A32),IF(ISNUMBER(MATCH($B$5,Reg_Code,0)),SUMIFS(INDEX(Raw!$A$5:$AD$2998,,MATCH(Geography!AF$5,Raw!$A$5:$AD$5,0)),Raw!$B$5:$B$2998,Geography!$B$5,Raw!$D$5:$D$2998,Geography!$A32),IF(ISNUMBER(MATCH($B$5,Prov_Code,0)),SUMIFS(INDEX(Raw!$A$5:$AD$2998,,MATCH(Geography!AF$5,Raw!$A$5:$AD$5,0)),Raw!$C$5:$C$2998,Geography!$B$5,Raw!$D$5:$D$2998,Geography!$A32),IF(ISNUMBER(MATCH($B$5,Area_Code,0)),SUMIFS(INDEX(Raw!$A$5:$AD$2998,,MATCH(Geography!AF$5,Raw!$A$5:$AD$5,0)),Raw!$A$5:$A$2998,CONCATENATE(Geography!$B$5,Geography!$A32)),"-")))),"-")</f>
        <v>583</v>
      </c>
      <c r="AG32" s="80">
        <f>IFERROR(IF($B$5=Eng_Code,SUMIFS(INDEX(Raw!$A$5:$AD$2998,,MATCH(Geography!AG$5,Raw!$A$5:$AD$5,0)),Raw!$D$5:$D$2998,Geography!$A32),IF(ISNUMBER(MATCH($B$5,Reg_Code,0)),SUMIFS(INDEX(Raw!$A$5:$AD$2998,,MATCH(Geography!AG$5,Raw!$A$5:$AD$5,0)),Raw!$B$5:$B$2998,Geography!$B$5,Raw!$D$5:$D$2998,Geography!$A32),IF(ISNUMBER(MATCH($B$5,Prov_Code,0)),SUMIFS(INDEX(Raw!$A$5:$AD$2998,,MATCH(Geography!AG$5,Raw!$A$5:$AD$5,0)),Raw!$C$5:$C$2998,Geography!$B$5,Raw!$D$5:$D$2998,Geography!$A32),IF(ISNUMBER(MATCH($B$5,Area_Code,0)),SUMIFS(INDEX(Raw!$A$5:$AD$2998,,MATCH(Geography!AG$5,Raw!$A$5:$AD$5,0)),Raw!$A$5:$A$2998,CONCATENATE(Geography!$B$5,Geography!$A32)),"-")))),"-")</f>
        <v>2060</v>
      </c>
      <c r="AH32" s="80">
        <f>IFERROR(IF($B$5=Eng_Code,SUMIFS(INDEX(Raw!$A$5:$AD$2998,,MATCH(Geography!AH$5,Raw!$A$5:$AD$5,0)),Raw!$D$5:$D$2998,Geography!$A32),IF(ISNUMBER(MATCH($B$5,Reg_Code,0)),SUMIFS(INDEX(Raw!$A$5:$AD$2998,,MATCH(Geography!AH$5,Raw!$A$5:$AD$5,0)),Raw!$B$5:$B$2998,Geography!$B$5,Raw!$D$5:$D$2998,Geography!$A32),IF(ISNUMBER(MATCH($B$5,Prov_Code,0)),SUMIFS(INDEX(Raw!$A$5:$AD$2998,,MATCH(Geography!AH$5,Raw!$A$5:$AD$5,0)),Raw!$C$5:$C$2998,Geography!$B$5,Raw!$D$5:$D$2998,Geography!$A32),IF(ISNUMBER(MATCH($B$5,Area_Code,0)),SUMIFS(INDEX(Raw!$A$5:$AD$2998,,MATCH(Geography!AH$5,Raw!$A$5:$AD$5,0)),Raw!$A$5:$A$2998,CONCATENATE(Geography!$B$5,Geography!$A32)),"-")))),"-")</f>
        <v>2501</v>
      </c>
      <c r="AI32" s="31"/>
      <c r="AJ32" s="76">
        <f t="shared" si="13"/>
        <v>4.1165766786982073E-3</v>
      </c>
      <c r="AK32" s="76">
        <f t="shared" si="13"/>
        <v>0.98403968146848431</v>
      </c>
      <c r="AL32" s="76">
        <f t="shared" si="13"/>
        <v>0.83243352679173976</v>
      </c>
      <c r="AM32" s="76">
        <f t="shared" si="13"/>
        <v>0.22509785396139831</v>
      </c>
      <c r="AN32" s="76">
        <f t="shared" si="22"/>
        <v>0.21362532055608044</v>
      </c>
      <c r="AO32" s="76">
        <f t="shared" si="14"/>
        <v>1.1472533405317857E-2</v>
      </c>
      <c r="AP32" s="76">
        <f t="shared" si="14"/>
        <v>0.63823529411764701</v>
      </c>
      <c r="AQ32" s="76" t="s">
        <v>0</v>
      </c>
      <c r="AR32" s="77"/>
      <c r="AS32" s="76">
        <f t="shared" si="15"/>
        <v>0.13579246047831375</v>
      </c>
      <c r="AT32" s="77"/>
      <c r="AU32" s="76">
        <f t="shared" si="16"/>
        <v>7.5597892176732878E-2</v>
      </c>
      <c r="AV32" s="77"/>
      <c r="AW32" s="76">
        <f t="shared" si="17"/>
        <v>0.52971220105391159</v>
      </c>
      <c r="AX32" s="76">
        <f t="shared" si="17"/>
        <v>0.38042156465342519</v>
      </c>
      <c r="AY32" s="76">
        <f t="shared" si="17"/>
        <v>0.11349817592217268</v>
      </c>
      <c r="AZ32" s="76">
        <f t="shared" si="17"/>
        <v>3.5792460478313741E-2</v>
      </c>
      <c r="BA32" s="76" t="s">
        <v>0</v>
      </c>
      <c r="BB32" s="76" t="s">
        <v>0</v>
      </c>
      <c r="BC32" s="77"/>
      <c r="BD32" s="76">
        <f t="shared" si="18"/>
        <v>5.0385083096878801E-2</v>
      </c>
      <c r="BE32" s="77"/>
      <c r="BF32" s="76">
        <f t="shared" si="19"/>
        <v>0.20851236319416294</v>
      </c>
      <c r="BG32" s="76">
        <f t="shared" si="19"/>
        <v>2.3631941629509524E-2</v>
      </c>
      <c r="BH32" s="76">
        <f t="shared" si="19"/>
        <v>8.3502229428455615E-2</v>
      </c>
      <c r="BI32" s="76">
        <f t="shared" si="19"/>
        <v>0.10137819213619781</v>
      </c>
    </row>
    <row r="33" spans="1:61" ht="18" x14ac:dyDescent="0.25">
      <c r="A33" s="69">
        <f t="shared" si="20"/>
        <v>40817</v>
      </c>
      <c r="B33" s="35" t="str">
        <f t="shared" si="21"/>
        <v>2011-12</v>
      </c>
      <c r="C33" s="8" t="s">
        <v>890</v>
      </c>
      <c r="D33" s="8"/>
      <c r="E33" s="8"/>
      <c r="F33" s="8"/>
      <c r="G33" s="80">
        <f>IFERROR(IF($B$5=Eng_Code,SUMIFS(INDEX(Raw!$A$5:$AD$2998,,MATCH(Geography!G$5,Raw!$A$5:$AD$5,0)),Raw!$D$5:$D$2998,Geography!$A33),IF(ISNUMBER(MATCH($B$5,Reg_Code,0)),SUMIFS(INDEX(Raw!$A$5:$AD$2998,,MATCH(Geography!G$5,Raw!$A$5:$AD$5,0)),Raw!$B$5:$B$2998,Geography!$B$5,Raw!$D$5:$D$2998,Geography!$A33),IF(ISNUMBER(MATCH($B$5,Prov_Code,0)),SUMIFS(INDEX(Raw!$A$5:$AD$2998,,MATCH(Geography!G$5,Raw!$A$5:$AD$5,0)),Raw!$C$5:$C$2998,Geography!$B$5,Raw!$D$5:$D$2998,Geography!$A33),IF(ISNUMBER(MATCH($B$5,Area_Code,0)),SUMIFS(INDEX(Raw!$A$5:$AD$2998,,MATCH(Geography!G$5,Raw!$A$5:$AD$5,0)),Raw!$A$5:$A$2998,CONCATENATE(Geography!$B$5,Geography!$A33)),"-")))),"-")</f>
        <v>1840886</v>
      </c>
      <c r="H33" s="80">
        <f>IFERROR(IF($B$5=Eng_Code,SUMIFS(INDEX(Raw!$A$5:$AD$2998,,MATCH(Geography!H$5,Raw!$A$5:$AD$5,0)),Raw!$D$5:$D$2998,Geography!$A33),IF(ISNUMBER(MATCH($B$5,Reg_Code,0)),SUMIFS(INDEX(Raw!$A$5:$AD$2998,,MATCH(Geography!H$5,Raw!$A$5:$AD$5,0)),Raw!$B$5:$B$2998,Geography!$B$5,Raw!$D$5:$D$2998,Geography!$A33),IF(ISNUMBER(MATCH($B$5,Prov_Code,0)),SUMIFS(INDEX(Raw!$A$5:$AD$2998,,MATCH(Geography!H$5,Raw!$A$5:$AD$5,0)),Raw!$C$5:$C$2998,Geography!$B$5,Raw!$D$5:$D$2998,Geography!$A33),IF(ISNUMBER(MATCH($B$5,Area_Code,0)),SUMIFS(INDEX(Raw!$A$5:$AD$2998,,MATCH(Geography!H$5,Raw!$A$5:$AD$5,0)),Raw!$A$5:$A$2998,CONCATENATE(Geography!$B$5,Geography!$A33)),"-")))),"-")</f>
        <v>36592</v>
      </c>
      <c r="I33" s="80">
        <f>IFERROR(IF($B$5=Eng_Code,SUMIFS(INDEX(Raw!$A$5:$AD$2998,,MATCH(Geography!I$5,Raw!$A$5:$AD$5,0)),Raw!$D$5:$D$2998,Geography!$A33),IF(ISNUMBER(MATCH($B$5,Reg_Code,0)),SUMIFS(INDEX(Raw!$A$5:$AD$2998,,MATCH(Geography!I$5,Raw!$A$5:$AD$5,0)),Raw!$B$5:$B$2998,Geography!$B$5,Raw!$D$5:$D$2998,Geography!$A33),IF(ISNUMBER(MATCH($B$5,Prov_Code,0)),SUMIFS(INDEX(Raw!$A$5:$AD$2998,,MATCH(Geography!I$5,Raw!$A$5:$AD$5,0)),Raw!$C$5:$C$2998,Geography!$B$5,Raw!$D$5:$D$2998,Geography!$A33),IF(ISNUMBER(MATCH($B$5,Area_Code,0)),SUMIFS(INDEX(Raw!$A$5:$AD$2998,,MATCH(Geography!I$5,Raw!$A$5:$AD$5,0)),Raw!$A$5:$A$2998,CONCATENATE(Geography!$B$5,Geography!$A33)),"-")))),"-")</f>
        <v>123</v>
      </c>
      <c r="J33" s="80">
        <f>IFERROR(IF($B$5=Eng_Code,SUMIFS(INDEX(Raw!$A$5:$AD$2998,,MATCH(Geography!J$5,Raw!$A$5:$AD$5,0)),Raw!$D$5:$D$2998,Geography!$A33),IF(ISNUMBER(MATCH($B$5,Reg_Code,0)),SUMIFS(INDEX(Raw!$A$5:$AD$2998,,MATCH(Geography!J$5,Raw!$A$5:$AD$5,0)),Raw!$B$5:$B$2998,Geography!$B$5,Raw!$D$5:$D$2998,Geography!$A33),IF(ISNUMBER(MATCH($B$5,Prov_Code,0)),SUMIFS(INDEX(Raw!$A$5:$AD$2998,,MATCH(Geography!J$5,Raw!$A$5:$AD$5,0)),Raw!$C$5:$C$2998,Geography!$B$5,Raw!$D$5:$D$2998,Geography!$A33),IF(ISNUMBER(MATCH($B$5,Area_Code,0)),SUMIFS(INDEX(Raw!$A$5:$AD$2998,,MATCH(Geography!J$5,Raw!$A$5:$AD$5,0)),Raw!$A$5:$A$2998,CONCATENATE(Geography!$B$5,Geography!$A33)),"-")))),"-")</f>
        <v>32494</v>
      </c>
      <c r="K33" s="80">
        <f>IFERROR(IF($B$5=Eng_Code,SUMIFS(INDEX(Raw!$A$5:$AD$2998,,MATCH(Geography!K$5,Raw!$A$5:$AD$5,0)),Raw!$D$5:$D$2998,Geography!$A33),IF(ISNUMBER(MATCH($B$5,Reg_Code,0)),SUMIFS(INDEX(Raw!$A$5:$AD$2998,,MATCH(Geography!K$5,Raw!$A$5:$AD$5,0)),Raw!$B$5:$B$2998,Geography!$B$5,Raw!$D$5:$D$2998,Geography!$A33),IF(ISNUMBER(MATCH($B$5,Prov_Code,0)),SUMIFS(INDEX(Raw!$A$5:$AD$2998,,MATCH(Geography!K$5,Raw!$A$5:$AD$5,0)),Raw!$C$5:$C$2998,Geography!$B$5,Raw!$D$5:$D$2998,Geography!$A33),IF(ISNUMBER(MATCH($B$5,Area_Code,0)),SUMIFS(INDEX(Raw!$A$5:$AD$2998,,MATCH(Geography!K$5,Raw!$A$5:$AD$5,0)),Raw!$A$5:$A$2998,CONCATENATE(Geography!$B$5,Geography!$A33)),"-")))),"-")</f>
        <v>32162</v>
      </c>
      <c r="L33" s="80">
        <f>IFERROR(IF($B$5=Eng_Code,SUMIFS(INDEX(Raw!$A$5:$AD$2998,,MATCH(Geography!L$5,Raw!$A$5:$AD$5,0)),Raw!$D$5:$D$2998,Geography!$A33),IF(ISNUMBER(MATCH($B$5,Reg_Code,0)),SUMIFS(INDEX(Raw!$A$5:$AD$2998,,MATCH(Geography!L$5,Raw!$A$5:$AD$5,0)),Raw!$B$5:$B$2998,Geography!$B$5,Raw!$D$5:$D$2998,Geography!$A33),IF(ISNUMBER(MATCH($B$5,Prov_Code,0)),SUMIFS(INDEX(Raw!$A$5:$AD$2998,,MATCH(Geography!L$5,Raw!$A$5:$AD$5,0)),Raw!$C$5:$C$2998,Geography!$B$5,Raw!$D$5:$D$2998,Geography!$A33),IF(ISNUMBER(MATCH($B$5,Area_Code,0)),SUMIFS(INDEX(Raw!$A$5:$AD$2998,,MATCH(Geography!L$5,Raw!$A$5:$AD$5,0)),Raw!$A$5:$A$2998,CONCATENATE(Geography!$B$5,Geography!$A33)),"-")))),"-")</f>
        <v>27435</v>
      </c>
      <c r="M33" s="80">
        <f>IFERROR(IF($B$5=Eng_Code,SUMIFS(INDEX(Raw!$A$5:$AD$2998,,MATCH(Geography!M$5,Raw!$A$5:$AD$5,0)),Raw!$D$5:$D$2998,Geography!$A33),IF(ISNUMBER(MATCH($B$5,Reg_Code,0)),SUMIFS(INDEX(Raw!$A$5:$AD$2998,,MATCH(Geography!M$5,Raw!$A$5:$AD$5,0)),Raw!$B$5:$B$2998,Geography!$B$5,Raw!$D$5:$D$2998,Geography!$A33),IF(ISNUMBER(MATCH($B$5,Prov_Code,0)),SUMIFS(INDEX(Raw!$A$5:$AD$2998,,MATCH(Geography!M$5,Raw!$A$5:$AD$5,0)),Raw!$C$5:$C$2998,Geography!$B$5,Raw!$D$5:$D$2998,Geography!$A33),IF(ISNUMBER(MATCH($B$5,Area_Code,0)),SUMIFS(INDEX(Raw!$A$5:$AD$2998,,MATCH(Geography!M$5,Raw!$A$5:$AD$5,0)),Raw!$A$5:$A$2998,CONCATENATE(Geography!$B$5,Geography!$A33)),"-")))),"-")</f>
        <v>7543</v>
      </c>
      <c r="N33" s="80">
        <f>IFERROR(IF($B$5=Eng_Code,SUMIFS(INDEX(Raw!$A$5:$AD$2998,,MATCH(Geography!N$5,Raw!$A$5:$AD$5,0)),Raw!$D$5:$D$2998,Geography!$A33),IF(ISNUMBER(MATCH($B$5,Reg_Code,0)),SUMIFS(INDEX(Raw!$A$5:$AD$2998,,MATCH(Geography!N$5,Raw!$A$5:$AD$5,0)),Raw!$B$5:$B$2998,Geography!$B$5,Raw!$D$5:$D$2998,Geography!$A33),IF(ISNUMBER(MATCH($B$5,Prov_Code,0)),SUMIFS(INDEX(Raw!$A$5:$AD$2998,,MATCH(Geography!N$5,Raw!$A$5:$AD$5,0)),Raw!$C$5:$C$2998,Geography!$B$5,Raw!$D$5:$D$2998,Geography!$A33),IF(ISNUMBER(MATCH($B$5,Area_Code,0)),SUMIFS(INDEX(Raw!$A$5:$AD$2998,,MATCH(Geography!N$5,Raw!$A$5:$AD$5,0)),Raw!$A$5:$A$2998,CONCATENATE(Geography!$B$5,Geography!$A33)),"-")))),"-")</f>
        <v>7049</v>
      </c>
      <c r="O33" s="80">
        <f>IFERROR(IF($B$5=Eng_Code,SUMIFS(INDEX(Raw!$A$5:$AD$2998,,MATCH(Geography!O$5,Raw!$A$5:$AD$5,0)),Raw!$D$5:$D$2998,Geography!$A33),IF(ISNUMBER(MATCH($B$5,Reg_Code,0)),SUMIFS(INDEX(Raw!$A$5:$AD$2998,,MATCH(Geography!O$5,Raw!$A$5:$AD$5,0)),Raw!$B$5:$B$2998,Geography!$B$5,Raw!$D$5:$D$2998,Geography!$A33),IF(ISNUMBER(MATCH($B$5,Prov_Code,0)),SUMIFS(INDEX(Raw!$A$5:$AD$2998,,MATCH(Geography!O$5,Raw!$A$5:$AD$5,0)),Raw!$C$5:$C$2998,Geography!$B$5,Raw!$D$5:$D$2998,Geography!$A33),IF(ISNUMBER(MATCH($B$5,Area_Code,0)),SUMIFS(INDEX(Raw!$A$5:$AD$2998,,MATCH(Geography!O$5,Raw!$A$5:$AD$5,0)),Raw!$A$5:$A$2998,CONCATENATE(Geography!$B$5,Geography!$A33)),"-")))),"-")</f>
        <v>494</v>
      </c>
      <c r="P33" s="80">
        <f>IFERROR(IF($B$5=Eng_Code,SUMIFS(INDEX(Raw!$A$5:$AD$2998,,MATCH(Geography!P$5,Raw!$A$5:$AD$5,0)),Raw!$D$5:$D$2998,Geography!$A33),IF(ISNUMBER(MATCH($B$5,Reg_Code,0)),SUMIFS(INDEX(Raw!$A$5:$AD$2998,,MATCH(Geography!P$5,Raw!$A$5:$AD$5,0)),Raw!$B$5:$B$2998,Geography!$B$5,Raw!$D$5:$D$2998,Geography!$A33),IF(ISNUMBER(MATCH($B$5,Prov_Code,0)),SUMIFS(INDEX(Raw!$A$5:$AD$2998,,MATCH(Geography!P$5,Raw!$A$5:$AD$5,0)),Raw!$C$5:$C$2998,Geography!$B$5,Raw!$D$5:$D$2998,Geography!$A33),IF(ISNUMBER(MATCH($B$5,Area_Code,0)),SUMIFS(INDEX(Raw!$A$5:$AD$2998,,MATCH(Geography!P$5,Raw!$A$5:$AD$5,0)),Raw!$A$5:$A$2998,CONCATENATE(Geography!$B$5,Geography!$A33)),"-")))),"-")</f>
        <v>201</v>
      </c>
      <c r="Q33" s="80">
        <f>IFERROR(IF($B$5=Eng_Code,SUMIFS(INDEX(Raw!$A$5:$AD$2998,,MATCH(Geography!Q$5,Raw!$A$5:$AD$5,0)),Raw!$D$5:$D$2998,Geography!$A33),IF(ISNUMBER(MATCH($B$5,Reg_Code,0)),SUMIFS(INDEX(Raw!$A$5:$AD$2998,,MATCH(Geography!Q$5,Raw!$A$5:$AD$5,0)),Raw!$B$5:$B$2998,Geography!$B$5,Raw!$D$5:$D$2998,Geography!$A33),IF(ISNUMBER(MATCH($B$5,Prov_Code,0)),SUMIFS(INDEX(Raw!$A$5:$AD$2998,,MATCH(Geography!Q$5,Raw!$A$5:$AD$5,0)),Raw!$C$5:$C$2998,Geography!$B$5,Raw!$D$5:$D$2998,Geography!$A33),IF(ISNUMBER(MATCH($B$5,Area_Code,0)),SUMIFS(INDEX(Raw!$A$5:$AD$2998,,MATCH(Geography!Q$5,Raw!$A$5:$AD$5,0)),Raw!$A$5:$A$2998,CONCATENATE(Geography!$B$5,Geography!$A33)),"-")))),"-")</f>
        <v>0</v>
      </c>
      <c r="R33" s="80"/>
      <c r="S33" s="80">
        <f>IFERROR(IF($B$5=Eng_Code,SUMIFS(INDEX(Raw!$A$5:$AD$2998,,MATCH(Geography!S$5,Raw!$A$5:$AD$5,0)),Raw!$D$5:$D$2998,Geography!$A33),IF(ISNUMBER(MATCH($B$5,Reg_Code,0)),SUMIFS(INDEX(Raw!$A$5:$AD$2998,,MATCH(Geography!S$5,Raw!$A$5:$AD$5,0)),Raw!$B$5:$B$2998,Geography!$B$5,Raw!$D$5:$D$2998,Geography!$A33),IF(ISNUMBER(MATCH($B$5,Prov_Code,0)),SUMIFS(INDEX(Raw!$A$5:$AD$2998,,MATCH(Geography!S$5,Raw!$A$5:$AD$5,0)),Raw!$C$5:$C$2998,Geography!$B$5,Raw!$D$5:$D$2998,Geography!$A33),IF(ISNUMBER(MATCH($B$5,Area_Code,0)),SUMIFS(INDEX(Raw!$A$5:$AD$2998,,MATCH(Geography!S$5,Raw!$A$5:$AD$5,0)),Raw!$A$5:$A$2998,CONCATENATE(Geography!$B$5,Geography!$A33)),"-")))),"-")</f>
        <v>3776</v>
      </c>
      <c r="T33" s="80">
        <f>IFERROR(IF($B$5=Eng_Code,SUMIFS(INDEX(Raw!$A$5:$AD$2998,,MATCH(Geography!T$5,Raw!$A$5:$AD$5,0)),Raw!$D$5:$D$2998,Geography!$A33),IF(ISNUMBER(MATCH($B$5,Reg_Code,0)),SUMIFS(INDEX(Raw!$A$5:$AD$2998,,MATCH(Geography!T$5,Raw!$A$5:$AD$5,0)),Raw!$B$5:$B$2998,Geography!$B$5,Raw!$D$5:$D$2998,Geography!$A33),IF(ISNUMBER(MATCH($B$5,Prov_Code,0)),SUMIFS(INDEX(Raw!$A$5:$AD$2998,,MATCH(Geography!T$5,Raw!$A$5:$AD$5,0)),Raw!$C$5:$C$2998,Geography!$B$5,Raw!$D$5:$D$2998,Geography!$A33),IF(ISNUMBER(MATCH($B$5,Area_Code,0)),SUMIFS(INDEX(Raw!$A$5:$AD$2998,,MATCH(Geography!T$5,Raw!$A$5:$AD$5,0)),Raw!$A$5:$A$2998,CONCATENATE(Geography!$B$5,Geography!$A33)),"-")))),"-")</f>
        <v>1969</v>
      </c>
      <c r="U33" s="80"/>
      <c r="V33" s="80">
        <f>IFERROR(IF($B$5=Eng_Code,SUMIFS(INDEX(Raw!$A$5:$AD$2998,,MATCH(Geography!V$5,Raw!$A$5:$AD$5,0)),Raw!$D$5:$D$2998,Geography!$A33),IF(ISNUMBER(MATCH($B$5,Reg_Code,0)),SUMIFS(INDEX(Raw!$A$5:$AD$2998,,MATCH(Geography!V$5,Raw!$A$5:$AD$5,0)),Raw!$B$5:$B$2998,Geography!$B$5,Raw!$D$5:$D$2998,Geography!$A33),IF(ISNUMBER(MATCH($B$5,Prov_Code,0)),SUMIFS(INDEX(Raw!$A$5:$AD$2998,,MATCH(Geography!V$5,Raw!$A$5:$AD$5,0)),Raw!$C$5:$C$2998,Geography!$B$5,Raw!$D$5:$D$2998,Geography!$A33),IF(ISNUMBER(MATCH($B$5,Area_Code,0)),SUMIFS(INDEX(Raw!$A$5:$AD$2998,,MATCH(Geography!V$5,Raw!$A$5:$AD$5,0)),Raw!$A$5:$A$2998,CONCATENATE(Geography!$B$5,Geography!$A33)),"-")))),"-")</f>
        <v>15181</v>
      </c>
      <c r="W33" s="80">
        <f>IFERROR(IF($B$5=Eng_Code,SUMIFS(INDEX(Raw!$A$5:$AD$2998,,MATCH(Geography!W$5,Raw!$A$5:$AD$5,0)),Raw!$D$5:$D$2998,Geography!$A33),IF(ISNUMBER(MATCH($B$5,Reg_Code,0)),SUMIFS(INDEX(Raw!$A$5:$AD$2998,,MATCH(Geography!W$5,Raw!$A$5:$AD$5,0)),Raw!$B$5:$B$2998,Geography!$B$5,Raw!$D$5:$D$2998,Geography!$A33),IF(ISNUMBER(MATCH($B$5,Prov_Code,0)),SUMIFS(INDEX(Raw!$A$5:$AD$2998,,MATCH(Geography!W$5,Raw!$A$5:$AD$5,0)),Raw!$C$5:$C$2998,Geography!$B$5,Raw!$D$5:$D$2998,Geography!$A33),IF(ISNUMBER(MATCH($B$5,Area_Code,0)),SUMIFS(INDEX(Raw!$A$5:$AD$2998,,MATCH(Geography!W$5,Raw!$A$5:$AD$5,0)),Raw!$A$5:$A$2998,CONCATENATE(Geography!$B$5,Geography!$A33)),"-")))),"-")</f>
        <v>10860</v>
      </c>
      <c r="X33" s="80">
        <f>IFERROR(IF($B$5=Eng_Code,SUMIFS(INDEX(Raw!$A$5:$AD$2998,,MATCH(Geography!X$5,Raw!$A$5:$AD$5,0)),Raw!$D$5:$D$2998,Geography!$A33),IF(ISNUMBER(MATCH($B$5,Reg_Code,0)),SUMIFS(INDEX(Raw!$A$5:$AD$2998,,MATCH(Geography!X$5,Raw!$A$5:$AD$5,0)),Raw!$B$5:$B$2998,Geography!$B$5,Raw!$D$5:$D$2998,Geography!$A33),IF(ISNUMBER(MATCH($B$5,Prov_Code,0)),SUMIFS(INDEX(Raw!$A$5:$AD$2998,,MATCH(Geography!X$5,Raw!$A$5:$AD$5,0)),Raw!$C$5:$C$2998,Geography!$B$5,Raw!$D$5:$D$2998,Geography!$A33),IF(ISNUMBER(MATCH($B$5,Area_Code,0)),SUMIFS(INDEX(Raw!$A$5:$AD$2998,,MATCH(Geography!X$5,Raw!$A$5:$AD$5,0)),Raw!$A$5:$A$2998,CONCATENATE(Geography!$B$5,Geography!$A33)),"-")))),"-")</f>
        <v>3352</v>
      </c>
      <c r="Y33" s="80">
        <f>IFERROR(IF($B$5=Eng_Code,SUMIFS(INDEX(Raw!$A$5:$AD$2998,,MATCH(Geography!Y$5,Raw!$A$5:$AD$5,0)),Raw!$D$5:$D$2998,Geography!$A33),IF(ISNUMBER(MATCH($B$5,Reg_Code,0)),SUMIFS(INDEX(Raw!$A$5:$AD$2998,,MATCH(Geography!Y$5,Raw!$A$5:$AD$5,0)),Raw!$B$5:$B$2998,Geography!$B$5,Raw!$D$5:$D$2998,Geography!$A33),IF(ISNUMBER(MATCH($B$5,Prov_Code,0)),SUMIFS(INDEX(Raw!$A$5:$AD$2998,,MATCH(Geography!Y$5,Raw!$A$5:$AD$5,0)),Raw!$C$5:$C$2998,Geography!$B$5,Raw!$D$5:$D$2998,Geography!$A33),IF(ISNUMBER(MATCH($B$5,Area_Code,0)),SUMIFS(INDEX(Raw!$A$5:$AD$2998,,MATCH(Geography!Y$5,Raw!$A$5:$AD$5,0)),Raw!$A$5:$A$2998,CONCATENATE(Geography!$B$5,Geography!$A33)),"-")))),"-")</f>
        <v>969</v>
      </c>
      <c r="Z33" s="80">
        <f>IFERROR(IF($B$5=Eng_Code,SUMIFS(INDEX(Raw!$A$5:$AD$2998,,MATCH(Geography!Z$5,Raw!$A$5:$AD$5,0)),Raw!$D$5:$D$2998,Geography!$A33),IF(ISNUMBER(MATCH($B$5,Reg_Code,0)),SUMIFS(INDEX(Raw!$A$5:$AD$2998,,MATCH(Geography!Z$5,Raw!$A$5:$AD$5,0)),Raw!$B$5:$B$2998,Geography!$B$5,Raw!$D$5:$D$2998,Geography!$A33),IF(ISNUMBER(MATCH($B$5,Prov_Code,0)),SUMIFS(INDEX(Raw!$A$5:$AD$2998,,MATCH(Geography!Z$5,Raw!$A$5:$AD$5,0)),Raw!$C$5:$C$2998,Geography!$B$5,Raw!$D$5:$D$2998,Geography!$A33),IF(ISNUMBER(MATCH($B$5,Area_Code,0)),SUMIFS(INDEX(Raw!$A$5:$AD$2998,,MATCH(Geography!Z$5,Raw!$A$5:$AD$5,0)),Raw!$A$5:$A$2998,CONCATENATE(Geography!$B$5,Geography!$A33)),"-")))),"-")</f>
        <v>0</v>
      </c>
      <c r="AA33" s="80">
        <f>IFERROR(IF($B$5=Eng_Code,SUMIFS(INDEX(Raw!$A$5:$AD$2998,,MATCH(Geography!AA$5,Raw!$A$5:$AD$5,0)),Raw!$D$5:$D$2998,Geography!$A33),IF(ISNUMBER(MATCH($B$5,Reg_Code,0)),SUMIFS(INDEX(Raw!$A$5:$AD$2998,,MATCH(Geography!AA$5,Raw!$A$5:$AD$5,0)),Raw!$B$5:$B$2998,Geography!$B$5,Raw!$D$5:$D$2998,Geography!$A33),IF(ISNUMBER(MATCH($B$5,Prov_Code,0)),SUMIFS(INDEX(Raw!$A$5:$AD$2998,,MATCH(Geography!AA$5,Raw!$A$5:$AD$5,0)),Raw!$C$5:$C$2998,Geography!$B$5,Raw!$D$5:$D$2998,Geography!$A33),IF(ISNUMBER(MATCH($B$5,Area_Code,0)),SUMIFS(INDEX(Raw!$A$5:$AD$2998,,MATCH(Geography!AA$5,Raw!$A$5:$AD$5,0)),Raw!$A$5:$A$2998,CONCATENATE(Geography!$B$5,Geography!$A33)),"-")))),"-")</f>
        <v>0</v>
      </c>
      <c r="AB33" s="80"/>
      <c r="AC33" s="80">
        <f>IFERROR(IF($B$5=Eng_Code,SUMIFS(INDEX(Raw!$A$5:$AD$2998,,MATCH(Geography!AC$5,Raw!$A$5:$AD$5,0)),Raw!$D$5:$D$2998,Geography!$A33),IF(ISNUMBER(MATCH($B$5,Reg_Code,0)),SUMIFS(INDEX(Raw!$A$5:$AD$2998,,MATCH(Geography!AC$5,Raw!$A$5:$AD$5,0)),Raw!$B$5:$B$2998,Geography!$B$5,Raw!$D$5:$D$2998,Geography!$A33),IF(ISNUMBER(MATCH($B$5,Prov_Code,0)),SUMIFS(INDEX(Raw!$A$5:$AD$2998,,MATCH(Geography!AC$5,Raw!$A$5:$AD$5,0)),Raw!$C$5:$C$2998,Geography!$B$5,Raw!$D$5:$D$2998,Geography!$A33),IF(ISNUMBER(MATCH($B$5,Area_Code,0)),SUMIFS(INDEX(Raw!$A$5:$AD$2998,,MATCH(Geography!AC$5,Raw!$A$5:$AD$5,0)),Raw!$A$5:$A$2998,CONCATENATE(Geography!$B$5,Geography!$A33)),"-")))),"-")</f>
        <v>1461</v>
      </c>
      <c r="AD33" s="80"/>
      <c r="AE33" s="80">
        <f>IFERROR(IF($B$5=Eng_Code,SUMIFS(INDEX(Raw!$A$5:$AD$2998,,MATCH(Geography!AE$5,Raw!$A$5:$AD$5,0)),Raw!$D$5:$D$2998,Geography!$A33),IF(ISNUMBER(MATCH($B$5,Reg_Code,0)),SUMIFS(INDEX(Raw!$A$5:$AD$2998,,MATCH(Geography!AE$5,Raw!$A$5:$AD$5,0)),Raw!$B$5:$B$2998,Geography!$B$5,Raw!$D$5:$D$2998,Geography!$A33),IF(ISNUMBER(MATCH($B$5,Prov_Code,0)),SUMIFS(INDEX(Raw!$A$5:$AD$2998,,MATCH(Geography!AE$5,Raw!$A$5:$AD$5,0)),Raw!$C$5:$C$2998,Geography!$B$5,Raw!$D$5:$D$2998,Geography!$A33),IF(ISNUMBER(MATCH($B$5,Area_Code,0)),SUMIFS(INDEX(Raw!$A$5:$AD$2998,,MATCH(Geography!AE$5,Raw!$A$5:$AD$5,0)),Raw!$A$5:$A$2998,CONCATENATE(Geography!$B$5,Geography!$A33)),"-")))),"-")</f>
        <v>5048</v>
      </c>
      <c r="AF33" s="80">
        <f>IFERROR(IF($B$5=Eng_Code,SUMIFS(INDEX(Raw!$A$5:$AD$2998,,MATCH(Geography!AF$5,Raw!$A$5:$AD$5,0)),Raw!$D$5:$D$2998,Geography!$A33),IF(ISNUMBER(MATCH($B$5,Reg_Code,0)),SUMIFS(INDEX(Raw!$A$5:$AD$2998,,MATCH(Geography!AF$5,Raw!$A$5:$AD$5,0)),Raw!$B$5:$B$2998,Geography!$B$5,Raw!$D$5:$D$2998,Geography!$A33),IF(ISNUMBER(MATCH($B$5,Prov_Code,0)),SUMIFS(INDEX(Raw!$A$5:$AD$2998,,MATCH(Geography!AF$5,Raw!$A$5:$AD$5,0)),Raw!$C$5:$C$2998,Geography!$B$5,Raw!$D$5:$D$2998,Geography!$A33),IF(ISNUMBER(MATCH($B$5,Area_Code,0)),SUMIFS(INDEX(Raw!$A$5:$AD$2998,,MATCH(Geography!AF$5,Raw!$A$5:$AD$5,0)),Raw!$A$5:$A$2998,CONCATENATE(Geography!$B$5,Geography!$A33)),"-")))),"-")</f>
        <v>557</v>
      </c>
      <c r="AG33" s="80">
        <f>IFERROR(IF($B$5=Eng_Code,SUMIFS(INDEX(Raw!$A$5:$AD$2998,,MATCH(Geography!AG$5,Raw!$A$5:$AD$5,0)),Raw!$D$5:$D$2998,Geography!$A33),IF(ISNUMBER(MATCH($B$5,Reg_Code,0)),SUMIFS(INDEX(Raw!$A$5:$AD$2998,,MATCH(Geography!AG$5,Raw!$A$5:$AD$5,0)),Raw!$B$5:$B$2998,Geography!$B$5,Raw!$D$5:$D$2998,Geography!$A33),IF(ISNUMBER(MATCH($B$5,Prov_Code,0)),SUMIFS(INDEX(Raw!$A$5:$AD$2998,,MATCH(Geography!AG$5,Raw!$A$5:$AD$5,0)),Raw!$C$5:$C$2998,Geography!$B$5,Raw!$D$5:$D$2998,Geography!$A33),IF(ISNUMBER(MATCH($B$5,Area_Code,0)),SUMIFS(INDEX(Raw!$A$5:$AD$2998,,MATCH(Geography!AG$5,Raw!$A$5:$AD$5,0)),Raw!$A$5:$A$2998,CONCATENATE(Geography!$B$5,Geography!$A33)),"-")))),"-")</f>
        <v>2184</v>
      </c>
      <c r="AH33" s="80">
        <f>IFERROR(IF($B$5=Eng_Code,SUMIFS(INDEX(Raw!$A$5:$AD$2998,,MATCH(Geography!AH$5,Raw!$A$5:$AD$5,0)),Raw!$D$5:$D$2998,Geography!$A33),IF(ISNUMBER(MATCH($B$5,Reg_Code,0)),SUMIFS(INDEX(Raw!$A$5:$AD$2998,,MATCH(Geography!AH$5,Raw!$A$5:$AD$5,0)),Raw!$B$5:$B$2998,Geography!$B$5,Raw!$D$5:$D$2998,Geography!$A33),IF(ISNUMBER(MATCH($B$5,Prov_Code,0)),SUMIFS(INDEX(Raw!$A$5:$AD$2998,,MATCH(Geography!AH$5,Raw!$A$5:$AD$5,0)),Raw!$C$5:$C$2998,Geography!$B$5,Raw!$D$5:$D$2998,Geography!$A33),IF(ISNUMBER(MATCH($B$5,Area_Code,0)),SUMIFS(INDEX(Raw!$A$5:$AD$2998,,MATCH(Geography!AH$5,Raw!$A$5:$AD$5,0)),Raw!$A$5:$A$2998,CONCATENATE(Geography!$B$5,Geography!$A33)),"-")))),"-")</f>
        <v>2307</v>
      </c>
      <c r="AI33" s="31"/>
      <c r="AJ33" s="76">
        <f t="shared" si="13"/>
        <v>3.3613904678618275E-3</v>
      </c>
      <c r="AK33" s="76">
        <f t="shared" si="13"/>
        <v>0.98978272911922205</v>
      </c>
      <c r="AL33" s="76">
        <f t="shared" si="13"/>
        <v>0.84430971871730165</v>
      </c>
      <c r="AM33" s="76">
        <f t="shared" si="13"/>
        <v>0.23213516341478427</v>
      </c>
      <c r="AN33" s="76">
        <f t="shared" si="22"/>
        <v>0.21693235674278327</v>
      </c>
      <c r="AO33" s="76">
        <f t="shared" si="14"/>
        <v>1.5202806672000985E-2</v>
      </c>
      <c r="AP33" s="76">
        <f t="shared" si="14"/>
        <v>0.40688259109311742</v>
      </c>
      <c r="AQ33" s="76" t="s">
        <v>0</v>
      </c>
      <c r="AR33" s="77"/>
      <c r="AS33" s="76">
        <f t="shared" si="15"/>
        <v>0.13763440860215054</v>
      </c>
      <c r="AT33" s="77"/>
      <c r="AU33" s="76">
        <f t="shared" si="16"/>
        <v>7.1769637324585384E-2</v>
      </c>
      <c r="AV33" s="77"/>
      <c r="AW33" s="76">
        <f t="shared" si="17"/>
        <v>0.55334426827045746</v>
      </c>
      <c r="AX33" s="76">
        <f t="shared" si="17"/>
        <v>0.39584472389283759</v>
      </c>
      <c r="AY33" s="76">
        <f t="shared" si="17"/>
        <v>0.12217969746673957</v>
      </c>
      <c r="AZ33" s="76">
        <f t="shared" si="17"/>
        <v>3.5319846910880262E-2</v>
      </c>
      <c r="BA33" s="76" t="s">
        <v>0</v>
      </c>
      <c r="BB33" s="76" t="s">
        <v>0</v>
      </c>
      <c r="BC33" s="77"/>
      <c r="BD33" s="76">
        <f t="shared" si="18"/>
        <v>5.3253143794423183E-2</v>
      </c>
      <c r="BE33" s="77"/>
      <c r="BF33" s="76">
        <f t="shared" si="19"/>
        <v>0.18399854200838345</v>
      </c>
      <c r="BG33" s="76">
        <f t="shared" si="19"/>
        <v>2.0302533260433752E-2</v>
      </c>
      <c r="BH33" s="76">
        <f t="shared" si="19"/>
        <v>7.9606342263531985E-2</v>
      </c>
      <c r="BI33" s="76">
        <f t="shared" si="19"/>
        <v>8.4089666484417708E-2</v>
      </c>
    </row>
    <row r="34" spans="1:61" x14ac:dyDescent="0.2">
      <c r="A34" s="3">
        <f t="shared" si="20"/>
        <v>40848</v>
      </c>
      <c r="B34" s="35" t="str">
        <f t="shared" si="21"/>
        <v>2011-12</v>
      </c>
      <c r="C34" s="8" t="s">
        <v>891</v>
      </c>
      <c r="D34" s="8"/>
      <c r="E34" s="8"/>
      <c r="F34" s="8"/>
      <c r="G34" s="80">
        <f>IFERROR(IF($B$5=Eng_Code,SUMIFS(INDEX(Raw!$A$5:$AD$2998,,MATCH(Geography!G$5,Raw!$A$5:$AD$5,0)),Raw!$D$5:$D$2998,Geography!$A34),IF(ISNUMBER(MATCH($B$5,Reg_Code,0)),SUMIFS(INDEX(Raw!$A$5:$AD$2998,,MATCH(Geography!G$5,Raw!$A$5:$AD$5,0)),Raw!$B$5:$B$2998,Geography!$B$5,Raw!$D$5:$D$2998,Geography!$A34),IF(ISNUMBER(MATCH($B$5,Prov_Code,0)),SUMIFS(INDEX(Raw!$A$5:$AD$2998,,MATCH(Geography!G$5,Raw!$A$5:$AD$5,0)),Raw!$C$5:$C$2998,Geography!$B$5,Raw!$D$5:$D$2998,Geography!$A34),IF(ISNUMBER(MATCH($B$5,Area_Code,0)),SUMIFS(INDEX(Raw!$A$5:$AD$2998,,MATCH(Geography!G$5,Raw!$A$5:$AD$5,0)),Raw!$A$5:$A$2998,CONCATENATE(Geography!$B$5,Geography!$A34)),"-")))),"-")</f>
        <v>2219278</v>
      </c>
      <c r="H34" s="80">
        <f>IFERROR(IF($B$5=Eng_Code,SUMIFS(INDEX(Raw!$A$5:$AD$2998,,MATCH(Geography!H$5,Raw!$A$5:$AD$5,0)),Raw!$D$5:$D$2998,Geography!$A34),IF(ISNUMBER(MATCH($B$5,Reg_Code,0)),SUMIFS(INDEX(Raw!$A$5:$AD$2998,,MATCH(Geography!H$5,Raw!$A$5:$AD$5,0)),Raw!$B$5:$B$2998,Geography!$B$5,Raw!$D$5:$D$2998,Geography!$A34),IF(ISNUMBER(MATCH($B$5,Prov_Code,0)),SUMIFS(INDEX(Raw!$A$5:$AD$2998,,MATCH(Geography!H$5,Raw!$A$5:$AD$5,0)),Raw!$C$5:$C$2998,Geography!$B$5,Raw!$D$5:$D$2998,Geography!$A34),IF(ISNUMBER(MATCH($B$5,Area_Code,0)),SUMIFS(INDEX(Raw!$A$5:$AD$2998,,MATCH(Geography!H$5,Raw!$A$5:$AD$5,0)),Raw!$A$5:$A$2998,CONCATENATE(Geography!$B$5,Geography!$A34)),"-")))),"-")</f>
        <v>43615</v>
      </c>
      <c r="I34" s="80">
        <f>IFERROR(IF($B$5=Eng_Code,SUMIFS(INDEX(Raw!$A$5:$AD$2998,,MATCH(Geography!I$5,Raw!$A$5:$AD$5,0)),Raw!$D$5:$D$2998,Geography!$A34),IF(ISNUMBER(MATCH($B$5,Reg_Code,0)),SUMIFS(INDEX(Raw!$A$5:$AD$2998,,MATCH(Geography!I$5,Raw!$A$5:$AD$5,0)),Raw!$B$5:$B$2998,Geography!$B$5,Raw!$D$5:$D$2998,Geography!$A34),IF(ISNUMBER(MATCH($B$5,Prov_Code,0)),SUMIFS(INDEX(Raw!$A$5:$AD$2998,,MATCH(Geography!I$5,Raw!$A$5:$AD$5,0)),Raw!$C$5:$C$2998,Geography!$B$5,Raw!$D$5:$D$2998,Geography!$A34),IF(ISNUMBER(MATCH($B$5,Area_Code,0)),SUMIFS(INDEX(Raw!$A$5:$AD$2998,,MATCH(Geography!I$5,Raw!$A$5:$AD$5,0)),Raw!$A$5:$A$2998,CONCATENATE(Geography!$B$5,Geography!$A34)),"-")))),"-")</f>
        <v>361</v>
      </c>
      <c r="J34" s="80">
        <f>IFERROR(IF($B$5=Eng_Code,SUMIFS(INDEX(Raw!$A$5:$AD$2998,,MATCH(Geography!J$5,Raw!$A$5:$AD$5,0)),Raw!$D$5:$D$2998,Geography!$A34),IF(ISNUMBER(MATCH($B$5,Reg_Code,0)),SUMIFS(INDEX(Raw!$A$5:$AD$2998,,MATCH(Geography!J$5,Raw!$A$5:$AD$5,0)),Raw!$B$5:$B$2998,Geography!$B$5,Raw!$D$5:$D$2998,Geography!$A34),IF(ISNUMBER(MATCH($B$5,Prov_Code,0)),SUMIFS(INDEX(Raw!$A$5:$AD$2998,,MATCH(Geography!J$5,Raw!$A$5:$AD$5,0)),Raw!$C$5:$C$2998,Geography!$B$5,Raw!$D$5:$D$2998,Geography!$A34),IF(ISNUMBER(MATCH($B$5,Area_Code,0)),SUMIFS(INDEX(Raw!$A$5:$AD$2998,,MATCH(Geography!J$5,Raw!$A$5:$AD$5,0)),Raw!$A$5:$A$2998,CONCATENATE(Geography!$B$5,Geography!$A34)),"-")))),"-")</f>
        <v>38760</v>
      </c>
      <c r="K34" s="80">
        <f>IFERROR(IF($B$5=Eng_Code,SUMIFS(INDEX(Raw!$A$5:$AD$2998,,MATCH(Geography!K$5,Raw!$A$5:$AD$5,0)),Raw!$D$5:$D$2998,Geography!$A34),IF(ISNUMBER(MATCH($B$5,Reg_Code,0)),SUMIFS(INDEX(Raw!$A$5:$AD$2998,,MATCH(Geography!K$5,Raw!$A$5:$AD$5,0)),Raw!$B$5:$B$2998,Geography!$B$5,Raw!$D$5:$D$2998,Geography!$A34),IF(ISNUMBER(MATCH($B$5,Prov_Code,0)),SUMIFS(INDEX(Raw!$A$5:$AD$2998,,MATCH(Geography!K$5,Raw!$A$5:$AD$5,0)),Raw!$C$5:$C$2998,Geography!$B$5,Raw!$D$5:$D$2998,Geography!$A34),IF(ISNUMBER(MATCH($B$5,Area_Code,0)),SUMIFS(INDEX(Raw!$A$5:$AD$2998,,MATCH(Geography!K$5,Raw!$A$5:$AD$5,0)),Raw!$A$5:$A$2998,CONCATENATE(Geography!$B$5,Geography!$A34)),"-")))),"-")</f>
        <v>34732</v>
      </c>
      <c r="L34" s="80">
        <f>IFERROR(IF($B$5=Eng_Code,SUMIFS(INDEX(Raw!$A$5:$AD$2998,,MATCH(Geography!L$5,Raw!$A$5:$AD$5,0)),Raw!$D$5:$D$2998,Geography!$A34),IF(ISNUMBER(MATCH($B$5,Reg_Code,0)),SUMIFS(INDEX(Raw!$A$5:$AD$2998,,MATCH(Geography!L$5,Raw!$A$5:$AD$5,0)),Raw!$B$5:$B$2998,Geography!$B$5,Raw!$D$5:$D$2998,Geography!$A34),IF(ISNUMBER(MATCH($B$5,Prov_Code,0)),SUMIFS(INDEX(Raw!$A$5:$AD$2998,,MATCH(Geography!L$5,Raw!$A$5:$AD$5,0)),Raw!$C$5:$C$2998,Geography!$B$5,Raw!$D$5:$D$2998,Geography!$A34),IF(ISNUMBER(MATCH($B$5,Area_Code,0)),SUMIFS(INDEX(Raw!$A$5:$AD$2998,,MATCH(Geography!L$5,Raw!$A$5:$AD$5,0)),Raw!$A$5:$A$2998,CONCATENATE(Geography!$B$5,Geography!$A34)),"-")))),"-")</f>
        <v>32355</v>
      </c>
      <c r="M34" s="80">
        <f>IFERROR(IF($B$5=Eng_Code,SUMIFS(INDEX(Raw!$A$5:$AD$2998,,MATCH(Geography!M$5,Raw!$A$5:$AD$5,0)),Raw!$D$5:$D$2998,Geography!$A34),IF(ISNUMBER(MATCH($B$5,Reg_Code,0)),SUMIFS(INDEX(Raw!$A$5:$AD$2998,,MATCH(Geography!M$5,Raw!$A$5:$AD$5,0)),Raw!$B$5:$B$2998,Geography!$B$5,Raw!$D$5:$D$2998,Geography!$A34),IF(ISNUMBER(MATCH($B$5,Prov_Code,0)),SUMIFS(INDEX(Raw!$A$5:$AD$2998,,MATCH(Geography!M$5,Raw!$A$5:$AD$5,0)),Raw!$C$5:$C$2998,Geography!$B$5,Raw!$D$5:$D$2998,Geography!$A34),IF(ISNUMBER(MATCH($B$5,Area_Code,0)),SUMIFS(INDEX(Raw!$A$5:$AD$2998,,MATCH(Geography!M$5,Raw!$A$5:$AD$5,0)),Raw!$A$5:$A$2998,CONCATENATE(Geography!$B$5,Geography!$A34)),"-")))),"-")</f>
        <v>8112</v>
      </c>
      <c r="N34" s="80">
        <f>IFERROR(IF($B$5=Eng_Code,SUMIFS(INDEX(Raw!$A$5:$AD$2998,,MATCH(Geography!N$5,Raw!$A$5:$AD$5,0)),Raw!$D$5:$D$2998,Geography!$A34),IF(ISNUMBER(MATCH($B$5,Reg_Code,0)),SUMIFS(INDEX(Raw!$A$5:$AD$2998,,MATCH(Geography!N$5,Raw!$A$5:$AD$5,0)),Raw!$B$5:$B$2998,Geography!$B$5,Raw!$D$5:$D$2998,Geography!$A34),IF(ISNUMBER(MATCH($B$5,Prov_Code,0)),SUMIFS(INDEX(Raw!$A$5:$AD$2998,,MATCH(Geography!N$5,Raw!$A$5:$AD$5,0)),Raw!$C$5:$C$2998,Geography!$B$5,Raw!$D$5:$D$2998,Geography!$A34),IF(ISNUMBER(MATCH($B$5,Area_Code,0)),SUMIFS(INDEX(Raw!$A$5:$AD$2998,,MATCH(Geography!N$5,Raw!$A$5:$AD$5,0)),Raw!$A$5:$A$2998,CONCATENATE(Geography!$B$5,Geography!$A34)),"-")))),"-")</f>
        <v>6880</v>
      </c>
      <c r="O34" s="80">
        <f>IFERROR(IF($B$5=Eng_Code,SUMIFS(INDEX(Raw!$A$5:$AD$2998,,MATCH(Geography!O$5,Raw!$A$5:$AD$5,0)),Raw!$D$5:$D$2998,Geography!$A34),IF(ISNUMBER(MATCH($B$5,Reg_Code,0)),SUMIFS(INDEX(Raw!$A$5:$AD$2998,,MATCH(Geography!O$5,Raw!$A$5:$AD$5,0)),Raw!$B$5:$B$2998,Geography!$B$5,Raw!$D$5:$D$2998,Geography!$A34),IF(ISNUMBER(MATCH($B$5,Prov_Code,0)),SUMIFS(INDEX(Raw!$A$5:$AD$2998,,MATCH(Geography!O$5,Raw!$A$5:$AD$5,0)),Raw!$C$5:$C$2998,Geography!$B$5,Raw!$D$5:$D$2998,Geography!$A34),IF(ISNUMBER(MATCH($B$5,Area_Code,0)),SUMIFS(INDEX(Raw!$A$5:$AD$2998,,MATCH(Geography!O$5,Raw!$A$5:$AD$5,0)),Raw!$A$5:$A$2998,CONCATENATE(Geography!$B$5,Geography!$A34)),"-")))),"-")</f>
        <v>1102</v>
      </c>
      <c r="P34" s="80">
        <f>IFERROR(IF($B$5=Eng_Code,SUMIFS(INDEX(Raw!$A$5:$AD$2998,,MATCH(Geography!P$5,Raw!$A$5:$AD$5,0)),Raw!$D$5:$D$2998,Geography!$A34),IF(ISNUMBER(MATCH($B$5,Reg_Code,0)),SUMIFS(INDEX(Raw!$A$5:$AD$2998,,MATCH(Geography!P$5,Raw!$A$5:$AD$5,0)),Raw!$B$5:$B$2998,Geography!$B$5,Raw!$D$5:$D$2998,Geography!$A34),IF(ISNUMBER(MATCH($B$5,Prov_Code,0)),SUMIFS(INDEX(Raw!$A$5:$AD$2998,,MATCH(Geography!P$5,Raw!$A$5:$AD$5,0)),Raw!$C$5:$C$2998,Geography!$B$5,Raw!$D$5:$D$2998,Geography!$A34),IF(ISNUMBER(MATCH($B$5,Area_Code,0)),SUMIFS(INDEX(Raw!$A$5:$AD$2998,,MATCH(Geography!P$5,Raw!$A$5:$AD$5,0)),Raw!$A$5:$A$2998,CONCATENATE(Geography!$B$5,Geography!$A34)),"-")))),"-")</f>
        <v>566</v>
      </c>
      <c r="Q34" s="80">
        <f>IFERROR(IF($B$5=Eng_Code,SUMIFS(INDEX(Raw!$A$5:$AD$2998,,MATCH(Geography!Q$5,Raw!$A$5:$AD$5,0)),Raw!$D$5:$D$2998,Geography!$A34),IF(ISNUMBER(MATCH($B$5,Reg_Code,0)),SUMIFS(INDEX(Raw!$A$5:$AD$2998,,MATCH(Geography!Q$5,Raw!$A$5:$AD$5,0)),Raw!$B$5:$B$2998,Geography!$B$5,Raw!$D$5:$D$2998,Geography!$A34),IF(ISNUMBER(MATCH($B$5,Prov_Code,0)),SUMIFS(INDEX(Raw!$A$5:$AD$2998,,MATCH(Geography!Q$5,Raw!$A$5:$AD$5,0)),Raw!$C$5:$C$2998,Geography!$B$5,Raw!$D$5:$D$2998,Geography!$A34),IF(ISNUMBER(MATCH($B$5,Area_Code,0)),SUMIFS(INDEX(Raw!$A$5:$AD$2998,,MATCH(Geography!Q$5,Raw!$A$5:$AD$5,0)),Raw!$A$5:$A$2998,CONCATENATE(Geography!$B$5,Geography!$A34)),"-")))),"-")</f>
        <v>0</v>
      </c>
      <c r="R34" s="80"/>
      <c r="S34" s="80">
        <f>IFERROR(IF($B$5=Eng_Code,SUMIFS(INDEX(Raw!$A$5:$AD$2998,,MATCH(Geography!S$5,Raw!$A$5:$AD$5,0)),Raw!$D$5:$D$2998,Geography!$A34),IF(ISNUMBER(MATCH($B$5,Reg_Code,0)),SUMIFS(INDEX(Raw!$A$5:$AD$2998,,MATCH(Geography!S$5,Raw!$A$5:$AD$5,0)),Raw!$B$5:$B$2998,Geography!$B$5,Raw!$D$5:$D$2998,Geography!$A34),IF(ISNUMBER(MATCH($B$5,Prov_Code,0)),SUMIFS(INDEX(Raw!$A$5:$AD$2998,,MATCH(Geography!S$5,Raw!$A$5:$AD$5,0)),Raw!$C$5:$C$2998,Geography!$B$5,Raw!$D$5:$D$2998,Geography!$A34),IF(ISNUMBER(MATCH($B$5,Area_Code,0)),SUMIFS(INDEX(Raw!$A$5:$AD$2998,,MATCH(Geography!S$5,Raw!$A$5:$AD$5,0)),Raw!$A$5:$A$2998,CONCATENATE(Geography!$B$5,Geography!$A34)),"-")))),"-")</f>
        <v>4221</v>
      </c>
      <c r="T34" s="80">
        <f>IFERROR(IF($B$5=Eng_Code,SUMIFS(INDEX(Raw!$A$5:$AD$2998,,MATCH(Geography!T$5,Raw!$A$5:$AD$5,0)),Raw!$D$5:$D$2998,Geography!$A34),IF(ISNUMBER(MATCH($B$5,Reg_Code,0)),SUMIFS(INDEX(Raw!$A$5:$AD$2998,,MATCH(Geography!T$5,Raw!$A$5:$AD$5,0)),Raw!$B$5:$B$2998,Geography!$B$5,Raw!$D$5:$D$2998,Geography!$A34),IF(ISNUMBER(MATCH($B$5,Prov_Code,0)),SUMIFS(INDEX(Raw!$A$5:$AD$2998,,MATCH(Geography!T$5,Raw!$A$5:$AD$5,0)),Raw!$C$5:$C$2998,Geography!$B$5,Raw!$D$5:$D$2998,Geography!$A34),IF(ISNUMBER(MATCH($B$5,Area_Code,0)),SUMIFS(INDEX(Raw!$A$5:$AD$2998,,MATCH(Geography!T$5,Raw!$A$5:$AD$5,0)),Raw!$A$5:$A$2998,CONCATENATE(Geography!$B$5,Geography!$A34)),"-")))),"-")</f>
        <v>2134</v>
      </c>
      <c r="U34" s="80"/>
      <c r="V34" s="80">
        <f>IFERROR(IF($B$5=Eng_Code,SUMIFS(INDEX(Raw!$A$5:$AD$2998,,MATCH(Geography!V$5,Raw!$A$5:$AD$5,0)),Raw!$D$5:$D$2998,Geography!$A34),IF(ISNUMBER(MATCH($B$5,Reg_Code,0)),SUMIFS(INDEX(Raw!$A$5:$AD$2998,,MATCH(Geography!V$5,Raw!$A$5:$AD$5,0)),Raw!$B$5:$B$2998,Geography!$B$5,Raw!$D$5:$D$2998,Geography!$A34),IF(ISNUMBER(MATCH($B$5,Prov_Code,0)),SUMIFS(INDEX(Raw!$A$5:$AD$2998,,MATCH(Geography!V$5,Raw!$A$5:$AD$5,0)),Raw!$C$5:$C$2998,Geography!$B$5,Raw!$D$5:$D$2998,Geography!$A34),IF(ISNUMBER(MATCH($B$5,Area_Code,0)),SUMIFS(INDEX(Raw!$A$5:$AD$2998,,MATCH(Geography!V$5,Raw!$A$5:$AD$5,0)),Raw!$A$5:$A$2998,CONCATENATE(Geography!$B$5,Geography!$A34)),"-")))),"-")</f>
        <v>17561</v>
      </c>
      <c r="W34" s="80">
        <f>IFERROR(IF($B$5=Eng_Code,SUMIFS(INDEX(Raw!$A$5:$AD$2998,,MATCH(Geography!W$5,Raw!$A$5:$AD$5,0)),Raw!$D$5:$D$2998,Geography!$A34),IF(ISNUMBER(MATCH($B$5,Reg_Code,0)),SUMIFS(INDEX(Raw!$A$5:$AD$2998,,MATCH(Geography!W$5,Raw!$A$5:$AD$5,0)),Raw!$B$5:$B$2998,Geography!$B$5,Raw!$D$5:$D$2998,Geography!$A34),IF(ISNUMBER(MATCH($B$5,Prov_Code,0)),SUMIFS(INDEX(Raw!$A$5:$AD$2998,,MATCH(Geography!W$5,Raw!$A$5:$AD$5,0)),Raw!$C$5:$C$2998,Geography!$B$5,Raw!$D$5:$D$2998,Geography!$A34),IF(ISNUMBER(MATCH($B$5,Area_Code,0)),SUMIFS(INDEX(Raw!$A$5:$AD$2998,,MATCH(Geography!W$5,Raw!$A$5:$AD$5,0)),Raw!$A$5:$A$2998,CONCATENATE(Geography!$B$5,Geography!$A34)),"-")))),"-")</f>
        <v>12628</v>
      </c>
      <c r="X34" s="80">
        <f>IFERROR(IF($B$5=Eng_Code,SUMIFS(INDEX(Raw!$A$5:$AD$2998,,MATCH(Geography!X$5,Raw!$A$5:$AD$5,0)),Raw!$D$5:$D$2998,Geography!$A34),IF(ISNUMBER(MATCH($B$5,Reg_Code,0)),SUMIFS(INDEX(Raw!$A$5:$AD$2998,,MATCH(Geography!X$5,Raw!$A$5:$AD$5,0)),Raw!$B$5:$B$2998,Geography!$B$5,Raw!$D$5:$D$2998,Geography!$A34),IF(ISNUMBER(MATCH($B$5,Prov_Code,0)),SUMIFS(INDEX(Raw!$A$5:$AD$2998,,MATCH(Geography!X$5,Raw!$A$5:$AD$5,0)),Raw!$C$5:$C$2998,Geography!$B$5,Raw!$D$5:$D$2998,Geography!$A34),IF(ISNUMBER(MATCH($B$5,Area_Code,0)),SUMIFS(INDEX(Raw!$A$5:$AD$2998,,MATCH(Geography!X$5,Raw!$A$5:$AD$5,0)),Raw!$A$5:$A$2998,CONCATENATE(Geography!$B$5,Geography!$A34)),"-")))),"-")</f>
        <v>3975</v>
      </c>
      <c r="Y34" s="80">
        <f>IFERROR(IF($B$5=Eng_Code,SUMIFS(INDEX(Raw!$A$5:$AD$2998,,MATCH(Geography!Y$5,Raw!$A$5:$AD$5,0)),Raw!$D$5:$D$2998,Geography!$A34),IF(ISNUMBER(MATCH($B$5,Reg_Code,0)),SUMIFS(INDEX(Raw!$A$5:$AD$2998,,MATCH(Geography!Y$5,Raw!$A$5:$AD$5,0)),Raw!$B$5:$B$2998,Geography!$B$5,Raw!$D$5:$D$2998,Geography!$A34),IF(ISNUMBER(MATCH($B$5,Prov_Code,0)),SUMIFS(INDEX(Raw!$A$5:$AD$2998,,MATCH(Geography!Y$5,Raw!$A$5:$AD$5,0)),Raw!$C$5:$C$2998,Geography!$B$5,Raw!$D$5:$D$2998,Geography!$A34),IF(ISNUMBER(MATCH($B$5,Area_Code,0)),SUMIFS(INDEX(Raw!$A$5:$AD$2998,,MATCH(Geography!Y$5,Raw!$A$5:$AD$5,0)),Raw!$A$5:$A$2998,CONCATENATE(Geography!$B$5,Geography!$A34)),"-")))),"-")</f>
        <v>958</v>
      </c>
      <c r="Z34" s="80">
        <f>IFERROR(IF($B$5=Eng_Code,SUMIFS(INDEX(Raw!$A$5:$AD$2998,,MATCH(Geography!Z$5,Raw!$A$5:$AD$5,0)),Raw!$D$5:$D$2998,Geography!$A34),IF(ISNUMBER(MATCH($B$5,Reg_Code,0)),SUMIFS(INDEX(Raw!$A$5:$AD$2998,,MATCH(Geography!Z$5,Raw!$A$5:$AD$5,0)),Raw!$B$5:$B$2998,Geography!$B$5,Raw!$D$5:$D$2998,Geography!$A34),IF(ISNUMBER(MATCH($B$5,Prov_Code,0)),SUMIFS(INDEX(Raw!$A$5:$AD$2998,,MATCH(Geography!Z$5,Raw!$A$5:$AD$5,0)),Raw!$C$5:$C$2998,Geography!$B$5,Raw!$D$5:$D$2998,Geography!$A34),IF(ISNUMBER(MATCH($B$5,Area_Code,0)),SUMIFS(INDEX(Raw!$A$5:$AD$2998,,MATCH(Geography!Z$5,Raw!$A$5:$AD$5,0)),Raw!$A$5:$A$2998,CONCATENATE(Geography!$B$5,Geography!$A34)),"-")))),"-")</f>
        <v>0</v>
      </c>
      <c r="AA34" s="80">
        <f>IFERROR(IF($B$5=Eng_Code,SUMIFS(INDEX(Raw!$A$5:$AD$2998,,MATCH(Geography!AA$5,Raw!$A$5:$AD$5,0)),Raw!$D$5:$D$2998,Geography!$A34),IF(ISNUMBER(MATCH($B$5,Reg_Code,0)),SUMIFS(INDEX(Raw!$A$5:$AD$2998,,MATCH(Geography!AA$5,Raw!$A$5:$AD$5,0)),Raw!$B$5:$B$2998,Geography!$B$5,Raw!$D$5:$D$2998,Geography!$A34),IF(ISNUMBER(MATCH($B$5,Prov_Code,0)),SUMIFS(INDEX(Raw!$A$5:$AD$2998,,MATCH(Geography!AA$5,Raw!$A$5:$AD$5,0)),Raw!$C$5:$C$2998,Geography!$B$5,Raw!$D$5:$D$2998,Geography!$A34),IF(ISNUMBER(MATCH($B$5,Area_Code,0)),SUMIFS(INDEX(Raw!$A$5:$AD$2998,,MATCH(Geography!AA$5,Raw!$A$5:$AD$5,0)),Raw!$A$5:$A$2998,CONCATENATE(Geography!$B$5,Geography!$A34)),"-")))),"-")</f>
        <v>0</v>
      </c>
      <c r="AB34" s="80"/>
      <c r="AC34" s="80">
        <f>IFERROR(IF($B$5=Eng_Code,SUMIFS(INDEX(Raw!$A$5:$AD$2998,,MATCH(Geography!AC$5,Raw!$A$5:$AD$5,0)),Raw!$D$5:$D$2998,Geography!$A34),IF(ISNUMBER(MATCH($B$5,Reg_Code,0)),SUMIFS(INDEX(Raw!$A$5:$AD$2998,,MATCH(Geography!AC$5,Raw!$A$5:$AD$5,0)),Raw!$B$5:$B$2998,Geography!$B$5,Raw!$D$5:$D$2998,Geography!$A34),IF(ISNUMBER(MATCH($B$5,Prov_Code,0)),SUMIFS(INDEX(Raw!$A$5:$AD$2998,,MATCH(Geography!AC$5,Raw!$A$5:$AD$5,0)),Raw!$C$5:$C$2998,Geography!$B$5,Raw!$D$5:$D$2998,Geography!$A34),IF(ISNUMBER(MATCH($B$5,Area_Code,0)),SUMIFS(INDEX(Raw!$A$5:$AD$2998,,MATCH(Geography!AC$5,Raw!$A$5:$AD$5,0)),Raw!$A$5:$A$2998,CONCATENATE(Geography!$B$5,Geography!$A34)),"-")))),"-")</f>
        <v>2322</v>
      </c>
      <c r="AD34" s="80"/>
      <c r="AE34" s="80">
        <f>IFERROR(IF($B$5=Eng_Code,SUMIFS(INDEX(Raw!$A$5:$AD$2998,,MATCH(Geography!AE$5,Raw!$A$5:$AD$5,0)),Raw!$D$5:$D$2998,Geography!$A34),IF(ISNUMBER(MATCH($B$5,Reg_Code,0)),SUMIFS(INDEX(Raw!$A$5:$AD$2998,,MATCH(Geography!AE$5,Raw!$A$5:$AD$5,0)),Raw!$B$5:$B$2998,Geography!$B$5,Raw!$D$5:$D$2998,Geography!$A34),IF(ISNUMBER(MATCH($B$5,Prov_Code,0)),SUMIFS(INDEX(Raw!$A$5:$AD$2998,,MATCH(Geography!AE$5,Raw!$A$5:$AD$5,0)),Raw!$C$5:$C$2998,Geography!$B$5,Raw!$D$5:$D$2998,Geography!$A34),IF(ISNUMBER(MATCH($B$5,Area_Code,0)),SUMIFS(INDEX(Raw!$A$5:$AD$2998,,MATCH(Geography!AE$5,Raw!$A$5:$AD$5,0)),Raw!$A$5:$A$2998,CONCATENATE(Geography!$B$5,Geography!$A34)),"-")))),"-")</f>
        <v>6117</v>
      </c>
      <c r="AF34" s="80">
        <f>IFERROR(IF($B$5=Eng_Code,SUMIFS(INDEX(Raw!$A$5:$AD$2998,,MATCH(Geography!AF$5,Raw!$A$5:$AD$5,0)),Raw!$D$5:$D$2998,Geography!$A34),IF(ISNUMBER(MATCH($B$5,Reg_Code,0)),SUMIFS(INDEX(Raw!$A$5:$AD$2998,,MATCH(Geography!AF$5,Raw!$A$5:$AD$5,0)),Raw!$B$5:$B$2998,Geography!$B$5,Raw!$D$5:$D$2998,Geography!$A34),IF(ISNUMBER(MATCH($B$5,Prov_Code,0)),SUMIFS(INDEX(Raw!$A$5:$AD$2998,,MATCH(Geography!AF$5,Raw!$A$5:$AD$5,0)),Raw!$C$5:$C$2998,Geography!$B$5,Raw!$D$5:$D$2998,Geography!$A34),IF(ISNUMBER(MATCH($B$5,Area_Code,0)),SUMIFS(INDEX(Raw!$A$5:$AD$2998,,MATCH(Geography!AF$5,Raw!$A$5:$AD$5,0)),Raw!$A$5:$A$2998,CONCATENATE(Geography!$B$5,Geography!$A34)),"-")))),"-")</f>
        <v>870</v>
      </c>
      <c r="AG34" s="80">
        <f>IFERROR(IF($B$5=Eng_Code,SUMIFS(INDEX(Raw!$A$5:$AD$2998,,MATCH(Geography!AG$5,Raw!$A$5:$AD$5,0)),Raw!$D$5:$D$2998,Geography!$A34),IF(ISNUMBER(MATCH($B$5,Reg_Code,0)),SUMIFS(INDEX(Raw!$A$5:$AD$2998,,MATCH(Geography!AG$5,Raw!$A$5:$AD$5,0)),Raw!$B$5:$B$2998,Geography!$B$5,Raw!$D$5:$D$2998,Geography!$A34),IF(ISNUMBER(MATCH($B$5,Prov_Code,0)),SUMIFS(INDEX(Raw!$A$5:$AD$2998,,MATCH(Geography!AG$5,Raw!$A$5:$AD$5,0)),Raw!$C$5:$C$2998,Geography!$B$5,Raw!$D$5:$D$2998,Geography!$A34),IF(ISNUMBER(MATCH($B$5,Area_Code,0)),SUMIFS(INDEX(Raw!$A$5:$AD$2998,,MATCH(Geography!AG$5,Raw!$A$5:$AD$5,0)),Raw!$A$5:$A$2998,CONCATENATE(Geography!$B$5,Geography!$A34)),"-")))),"-")</f>
        <v>2384</v>
      </c>
      <c r="AH34" s="80">
        <f>IFERROR(IF($B$5=Eng_Code,SUMIFS(INDEX(Raw!$A$5:$AD$2998,,MATCH(Geography!AH$5,Raw!$A$5:$AD$5,0)),Raw!$D$5:$D$2998,Geography!$A34),IF(ISNUMBER(MATCH($B$5,Reg_Code,0)),SUMIFS(INDEX(Raw!$A$5:$AD$2998,,MATCH(Geography!AH$5,Raw!$A$5:$AD$5,0)),Raw!$B$5:$B$2998,Geography!$B$5,Raw!$D$5:$D$2998,Geography!$A34),IF(ISNUMBER(MATCH($B$5,Prov_Code,0)),SUMIFS(INDEX(Raw!$A$5:$AD$2998,,MATCH(Geography!AH$5,Raw!$A$5:$AD$5,0)),Raw!$C$5:$C$2998,Geography!$B$5,Raw!$D$5:$D$2998,Geography!$A34),IF(ISNUMBER(MATCH($B$5,Area_Code,0)),SUMIFS(INDEX(Raw!$A$5:$AD$2998,,MATCH(Geography!AH$5,Raw!$A$5:$AD$5,0)),Raw!$A$5:$A$2998,CONCATENATE(Geography!$B$5,Geography!$A34)),"-")))),"-")</f>
        <v>2863</v>
      </c>
      <c r="AI34" s="31"/>
      <c r="AJ34" s="76">
        <f t="shared" si="13"/>
        <v>8.2769689327066385E-3</v>
      </c>
      <c r="AK34" s="76">
        <f t="shared" si="13"/>
        <v>0.89607843137254906</v>
      </c>
      <c r="AL34" s="76">
        <f t="shared" si="13"/>
        <v>0.83475232198142413</v>
      </c>
      <c r="AM34" s="76">
        <f t="shared" si="13"/>
        <v>0.20928792569659443</v>
      </c>
      <c r="AN34" s="76">
        <f t="shared" si="22"/>
        <v>0.17750257997936017</v>
      </c>
      <c r="AO34" s="76">
        <f t="shared" si="14"/>
        <v>2.8431372549019607E-2</v>
      </c>
      <c r="AP34" s="76">
        <f t="shared" si="14"/>
        <v>0.51361161524500909</v>
      </c>
      <c r="AQ34" s="76" t="s">
        <v>0</v>
      </c>
      <c r="AR34" s="77"/>
      <c r="AS34" s="76">
        <f t="shared" si="15"/>
        <v>0.13045897079276772</v>
      </c>
      <c r="AT34" s="77"/>
      <c r="AU34" s="76">
        <f t="shared" si="16"/>
        <v>6.5955802812548286E-2</v>
      </c>
      <c r="AV34" s="77"/>
      <c r="AW34" s="76">
        <f t="shared" si="17"/>
        <v>0.54276000618142484</v>
      </c>
      <c r="AX34" s="76">
        <f t="shared" si="17"/>
        <v>0.39029516303507961</v>
      </c>
      <c r="AY34" s="76">
        <f t="shared" si="17"/>
        <v>0.12285581826611033</v>
      </c>
      <c r="AZ34" s="76">
        <f t="shared" si="17"/>
        <v>2.9609024880234893E-2</v>
      </c>
      <c r="BA34" s="76" t="s">
        <v>0</v>
      </c>
      <c r="BB34" s="76" t="s">
        <v>0</v>
      </c>
      <c r="BC34" s="77"/>
      <c r="BD34" s="76">
        <f t="shared" si="18"/>
        <v>7.1766342141863698E-2</v>
      </c>
      <c r="BE34" s="77"/>
      <c r="BF34" s="76">
        <f t="shared" si="19"/>
        <v>0.18905887807139546</v>
      </c>
      <c r="BG34" s="76">
        <f t="shared" si="19"/>
        <v>2.6889197960129809E-2</v>
      </c>
      <c r="BH34" s="76">
        <f t="shared" si="19"/>
        <v>7.3682583835574106E-2</v>
      </c>
      <c r="BI34" s="76">
        <f t="shared" si="19"/>
        <v>8.848709627569154E-2</v>
      </c>
    </row>
    <row r="35" spans="1:61" x14ac:dyDescent="0.2">
      <c r="A35" s="3">
        <f t="shared" si="20"/>
        <v>40878</v>
      </c>
      <c r="B35" s="35" t="str">
        <f t="shared" si="21"/>
        <v>2011-12</v>
      </c>
      <c r="C35" s="8" t="s">
        <v>892</v>
      </c>
      <c r="D35" s="8"/>
      <c r="E35" s="8"/>
      <c r="F35" s="8"/>
      <c r="G35" s="80">
        <f>IFERROR(IF($B$5=Eng_Code,SUMIFS(INDEX(Raw!$A$5:$AD$2998,,MATCH(Geography!G$5,Raw!$A$5:$AD$5,0)),Raw!$D$5:$D$2998,Geography!$A35),IF(ISNUMBER(MATCH($B$5,Reg_Code,0)),SUMIFS(INDEX(Raw!$A$5:$AD$2998,,MATCH(Geography!G$5,Raw!$A$5:$AD$5,0)),Raw!$B$5:$B$2998,Geography!$B$5,Raw!$D$5:$D$2998,Geography!$A35),IF(ISNUMBER(MATCH($B$5,Prov_Code,0)),SUMIFS(INDEX(Raw!$A$5:$AD$2998,,MATCH(Geography!G$5,Raw!$A$5:$AD$5,0)),Raw!$C$5:$C$2998,Geography!$B$5,Raw!$D$5:$D$2998,Geography!$A35),IF(ISNUMBER(MATCH($B$5,Area_Code,0)),SUMIFS(INDEX(Raw!$A$5:$AD$2998,,MATCH(Geography!G$5,Raw!$A$5:$AD$5,0)),Raw!$A$5:$A$2998,CONCATENATE(Geography!$B$5,Geography!$A35)),"-")))),"-")</f>
        <v>4186475</v>
      </c>
      <c r="H35" s="80">
        <f>IFERROR(IF($B$5=Eng_Code,SUMIFS(INDEX(Raw!$A$5:$AD$2998,,MATCH(Geography!H$5,Raw!$A$5:$AD$5,0)),Raw!$D$5:$D$2998,Geography!$A35),IF(ISNUMBER(MATCH($B$5,Reg_Code,0)),SUMIFS(INDEX(Raw!$A$5:$AD$2998,,MATCH(Geography!H$5,Raw!$A$5:$AD$5,0)),Raw!$B$5:$B$2998,Geography!$B$5,Raw!$D$5:$D$2998,Geography!$A35),IF(ISNUMBER(MATCH($B$5,Prov_Code,0)),SUMIFS(INDEX(Raw!$A$5:$AD$2998,,MATCH(Geography!H$5,Raw!$A$5:$AD$5,0)),Raw!$C$5:$C$2998,Geography!$B$5,Raw!$D$5:$D$2998,Geography!$A35),IF(ISNUMBER(MATCH($B$5,Area_Code,0)),SUMIFS(INDEX(Raw!$A$5:$AD$2998,,MATCH(Geography!H$5,Raw!$A$5:$AD$5,0)),Raw!$A$5:$A$2998,CONCATENATE(Geography!$B$5,Geography!$A35)),"-")))),"-")</f>
        <v>82907</v>
      </c>
      <c r="I35" s="80">
        <f>IFERROR(IF($B$5=Eng_Code,SUMIFS(INDEX(Raw!$A$5:$AD$2998,,MATCH(Geography!I$5,Raw!$A$5:$AD$5,0)),Raw!$D$5:$D$2998,Geography!$A35),IF(ISNUMBER(MATCH($B$5,Reg_Code,0)),SUMIFS(INDEX(Raw!$A$5:$AD$2998,,MATCH(Geography!I$5,Raw!$A$5:$AD$5,0)),Raw!$B$5:$B$2998,Geography!$B$5,Raw!$D$5:$D$2998,Geography!$A35),IF(ISNUMBER(MATCH($B$5,Prov_Code,0)),SUMIFS(INDEX(Raw!$A$5:$AD$2998,,MATCH(Geography!I$5,Raw!$A$5:$AD$5,0)),Raw!$C$5:$C$2998,Geography!$B$5,Raw!$D$5:$D$2998,Geography!$A35),IF(ISNUMBER(MATCH($B$5,Area_Code,0)),SUMIFS(INDEX(Raw!$A$5:$AD$2998,,MATCH(Geography!I$5,Raw!$A$5:$AD$5,0)),Raw!$A$5:$A$2998,CONCATENATE(Geography!$B$5,Geography!$A35)),"-")))),"-")</f>
        <v>2065</v>
      </c>
      <c r="J35" s="80">
        <f>IFERROR(IF($B$5=Eng_Code,SUMIFS(INDEX(Raw!$A$5:$AD$2998,,MATCH(Geography!J$5,Raw!$A$5:$AD$5,0)),Raw!$D$5:$D$2998,Geography!$A35),IF(ISNUMBER(MATCH($B$5,Reg_Code,0)),SUMIFS(INDEX(Raw!$A$5:$AD$2998,,MATCH(Geography!J$5,Raw!$A$5:$AD$5,0)),Raw!$B$5:$B$2998,Geography!$B$5,Raw!$D$5:$D$2998,Geography!$A35),IF(ISNUMBER(MATCH($B$5,Prov_Code,0)),SUMIFS(INDEX(Raw!$A$5:$AD$2998,,MATCH(Geography!J$5,Raw!$A$5:$AD$5,0)),Raw!$C$5:$C$2998,Geography!$B$5,Raw!$D$5:$D$2998,Geography!$A35),IF(ISNUMBER(MATCH($B$5,Area_Code,0)),SUMIFS(INDEX(Raw!$A$5:$AD$2998,,MATCH(Geography!J$5,Raw!$A$5:$AD$5,0)),Raw!$A$5:$A$2998,CONCATENATE(Geography!$B$5,Geography!$A35)),"-")))),"-")</f>
        <v>69552</v>
      </c>
      <c r="K35" s="80">
        <f>IFERROR(IF($B$5=Eng_Code,SUMIFS(INDEX(Raw!$A$5:$AD$2998,,MATCH(Geography!K$5,Raw!$A$5:$AD$5,0)),Raw!$D$5:$D$2998,Geography!$A35),IF(ISNUMBER(MATCH($B$5,Reg_Code,0)),SUMIFS(INDEX(Raw!$A$5:$AD$2998,,MATCH(Geography!K$5,Raw!$A$5:$AD$5,0)),Raw!$B$5:$B$2998,Geography!$B$5,Raw!$D$5:$D$2998,Geography!$A35),IF(ISNUMBER(MATCH($B$5,Prov_Code,0)),SUMIFS(INDEX(Raw!$A$5:$AD$2998,,MATCH(Geography!K$5,Raw!$A$5:$AD$5,0)),Raw!$C$5:$C$2998,Geography!$B$5,Raw!$D$5:$D$2998,Geography!$A35),IF(ISNUMBER(MATCH($B$5,Area_Code,0)),SUMIFS(INDEX(Raw!$A$5:$AD$2998,,MATCH(Geography!K$5,Raw!$A$5:$AD$5,0)),Raw!$A$5:$A$2998,CONCATENATE(Geography!$B$5,Geography!$A35)),"-")))),"-")</f>
        <v>60124</v>
      </c>
      <c r="L35" s="80">
        <f>IFERROR(IF($B$5=Eng_Code,SUMIFS(INDEX(Raw!$A$5:$AD$2998,,MATCH(Geography!L$5,Raw!$A$5:$AD$5,0)),Raw!$D$5:$D$2998,Geography!$A35),IF(ISNUMBER(MATCH($B$5,Reg_Code,0)),SUMIFS(INDEX(Raw!$A$5:$AD$2998,,MATCH(Geography!L$5,Raw!$A$5:$AD$5,0)),Raw!$B$5:$B$2998,Geography!$B$5,Raw!$D$5:$D$2998,Geography!$A35),IF(ISNUMBER(MATCH($B$5,Prov_Code,0)),SUMIFS(INDEX(Raw!$A$5:$AD$2998,,MATCH(Geography!L$5,Raw!$A$5:$AD$5,0)),Raw!$C$5:$C$2998,Geography!$B$5,Raw!$D$5:$D$2998,Geography!$A35),IF(ISNUMBER(MATCH($B$5,Area_Code,0)),SUMIFS(INDEX(Raw!$A$5:$AD$2998,,MATCH(Geography!L$5,Raw!$A$5:$AD$5,0)),Raw!$A$5:$A$2998,CONCATENATE(Geography!$B$5,Geography!$A35)),"-")))),"-")</f>
        <v>55870</v>
      </c>
      <c r="M35" s="80">
        <f>IFERROR(IF($B$5=Eng_Code,SUMIFS(INDEX(Raw!$A$5:$AD$2998,,MATCH(Geography!M$5,Raw!$A$5:$AD$5,0)),Raw!$D$5:$D$2998,Geography!$A35),IF(ISNUMBER(MATCH($B$5,Reg_Code,0)),SUMIFS(INDEX(Raw!$A$5:$AD$2998,,MATCH(Geography!M$5,Raw!$A$5:$AD$5,0)),Raw!$B$5:$B$2998,Geography!$B$5,Raw!$D$5:$D$2998,Geography!$A35),IF(ISNUMBER(MATCH($B$5,Prov_Code,0)),SUMIFS(INDEX(Raw!$A$5:$AD$2998,,MATCH(Geography!M$5,Raw!$A$5:$AD$5,0)),Raw!$C$5:$C$2998,Geography!$B$5,Raw!$D$5:$D$2998,Geography!$A35),IF(ISNUMBER(MATCH($B$5,Area_Code,0)),SUMIFS(INDEX(Raw!$A$5:$AD$2998,,MATCH(Geography!M$5,Raw!$A$5:$AD$5,0)),Raw!$A$5:$A$2998,CONCATENATE(Geography!$B$5,Geography!$A35)),"-")))),"-")</f>
        <v>13604</v>
      </c>
      <c r="N35" s="80">
        <f>IFERROR(IF($B$5=Eng_Code,SUMIFS(INDEX(Raw!$A$5:$AD$2998,,MATCH(Geography!N$5,Raw!$A$5:$AD$5,0)),Raw!$D$5:$D$2998,Geography!$A35),IF(ISNUMBER(MATCH($B$5,Reg_Code,0)),SUMIFS(INDEX(Raw!$A$5:$AD$2998,,MATCH(Geography!N$5,Raw!$A$5:$AD$5,0)),Raw!$B$5:$B$2998,Geography!$B$5,Raw!$D$5:$D$2998,Geography!$A35),IF(ISNUMBER(MATCH($B$5,Prov_Code,0)),SUMIFS(INDEX(Raw!$A$5:$AD$2998,,MATCH(Geography!N$5,Raw!$A$5:$AD$5,0)),Raw!$C$5:$C$2998,Geography!$B$5,Raw!$D$5:$D$2998,Geography!$A35),IF(ISNUMBER(MATCH($B$5,Area_Code,0)),SUMIFS(INDEX(Raw!$A$5:$AD$2998,,MATCH(Geography!N$5,Raw!$A$5:$AD$5,0)),Raw!$A$5:$A$2998,CONCATENATE(Geography!$B$5,Geography!$A35)),"-")))),"-")</f>
        <v>11080</v>
      </c>
      <c r="O35" s="80">
        <f>IFERROR(IF($B$5=Eng_Code,SUMIFS(INDEX(Raw!$A$5:$AD$2998,,MATCH(Geography!O$5,Raw!$A$5:$AD$5,0)),Raw!$D$5:$D$2998,Geography!$A35),IF(ISNUMBER(MATCH($B$5,Reg_Code,0)),SUMIFS(INDEX(Raw!$A$5:$AD$2998,,MATCH(Geography!O$5,Raw!$A$5:$AD$5,0)),Raw!$B$5:$B$2998,Geography!$B$5,Raw!$D$5:$D$2998,Geography!$A35),IF(ISNUMBER(MATCH($B$5,Prov_Code,0)),SUMIFS(INDEX(Raw!$A$5:$AD$2998,,MATCH(Geography!O$5,Raw!$A$5:$AD$5,0)),Raw!$C$5:$C$2998,Geography!$B$5,Raw!$D$5:$D$2998,Geography!$A35),IF(ISNUMBER(MATCH($B$5,Area_Code,0)),SUMIFS(INDEX(Raw!$A$5:$AD$2998,,MATCH(Geography!O$5,Raw!$A$5:$AD$5,0)),Raw!$A$5:$A$2998,CONCATENATE(Geography!$B$5,Geography!$A35)),"-")))),"-")</f>
        <v>2076</v>
      </c>
      <c r="P35" s="80">
        <f>IFERROR(IF($B$5=Eng_Code,SUMIFS(INDEX(Raw!$A$5:$AD$2998,,MATCH(Geography!P$5,Raw!$A$5:$AD$5,0)),Raw!$D$5:$D$2998,Geography!$A35),IF(ISNUMBER(MATCH($B$5,Reg_Code,0)),SUMIFS(INDEX(Raw!$A$5:$AD$2998,,MATCH(Geography!P$5,Raw!$A$5:$AD$5,0)),Raw!$B$5:$B$2998,Geography!$B$5,Raw!$D$5:$D$2998,Geography!$A35),IF(ISNUMBER(MATCH($B$5,Prov_Code,0)),SUMIFS(INDEX(Raw!$A$5:$AD$2998,,MATCH(Geography!P$5,Raw!$A$5:$AD$5,0)),Raw!$C$5:$C$2998,Geography!$B$5,Raw!$D$5:$D$2998,Geography!$A35),IF(ISNUMBER(MATCH($B$5,Area_Code,0)),SUMIFS(INDEX(Raw!$A$5:$AD$2998,,MATCH(Geography!P$5,Raw!$A$5:$AD$5,0)),Raw!$A$5:$A$2998,CONCATENATE(Geography!$B$5,Geography!$A35)),"-")))),"-")</f>
        <v>1036</v>
      </c>
      <c r="Q35" s="80">
        <f>IFERROR(IF($B$5=Eng_Code,SUMIFS(INDEX(Raw!$A$5:$AD$2998,,MATCH(Geography!Q$5,Raw!$A$5:$AD$5,0)),Raw!$D$5:$D$2998,Geography!$A35),IF(ISNUMBER(MATCH($B$5,Reg_Code,0)),SUMIFS(INDEX(Raw!$A$5:$AD$2998,,MATCH(Geography!Q$5,Raw!$A$5:$AD$5,0)),Raw!$B$5:$B$2998,Geography!$B$5,Raw!$D$5:$D$2998,Geography!$A35),IF(ISNUMBER(MATCH($B$5,Prov_Code,0)),SUMIFS(INDEX(Raw!$A$5:$AD$2998,,MATCH(Geography!Q$5,Raw!$A$5:$AD$5,0)),Raw!$C$5:$C$2998,Geography!$B$5,Raw!$D$5:$D$2998,Geography!$A35),IF(ISNUMBER(MATCH($B$5,Area_Code,0)),SUMIFS(INDEX(Raw!$A$5:$AD$2998,,MATCH(Geography!Q$5,Raw!$A$5:$AD$5,0)),Raw!$A$5:$A$2998,CONCATENATE(Geography!$B$5,Geography!$A35)),"-")))),"-")</f>
        <v>0</v>
      </c>
      <c r="R35" s="80"/>
      <c r="S35" s="80">
        <f>IFERROR(IF($B$5=Eng_Code,SUMIFS(INDEX(Raw!$A$5:$AD$2998,,MATCH(Geography!S$5,Raw!$A$5:$AD$5,0)),Raw!$D$5:$D$2998,Geography!$A35),IF(ISNUMBER(MATCH($B$5,Reg_Code,0)),SUMIFS(INDEX(Raw!$A$5:$AD$2998,,MATCH(Geography!S$5,Raw!$A$5:$AD$5,0)),Raw!$B$5:$B$2998,Geography!$B$5,Raw!$D$5:$D$2998,Geography!$A35),IF(ISNUMBER(MATCH($B$5,Prov_Code,0)),SUMIFS(INDEX(Raw!$A$5:$AD$2998,,MATCH(Geography!S$5,Raw!$A$5:$AD$5,0)),Raw!$C$5:$C$2998,Geography!$B$5,Raw!$D$5:$D$2998,Geography!$A35),IF(ISNUMBER(MATCH($B$5,Area_Code,0)),SUMIFS(INDEX(Raw!$A$5:$AD$2998,,MATCH(Geography!S$5,Raw!$A$5:$AD$5,0)),Raw!$A$5:$A$2998,CONCATENATE(Geography!$B$5,Geography!$A35)),"-")))),"-")</f>
        <v>6758</v>
      </c>
      <c r="T35" s="80">
        <f>IFERROR(IF($B$5=Eng_Code,SUMIFS(INDEX(Raw!$A$5:$AD$2998,,MATCH(Geography!T$5,Raw!$A$5:$AD$5,0)),Raw!$D$5:$D$2998,Geography!$A35),IF(ISNUMBER(MATCH($B$5,Reg_Code,0)),SUMIFS(INDEX(Raw!$A$5:$AD$2998,,MATCH(Geography!T$5,Raw!$A$5:$AD$5,0)),Raw!$B$5:$B$2998,Geography!$B$5,Raw!$D$5:$D$2998,Geography!$A35),IF(ISNUMBER(MATCH($B$5,Prov_Code,0)),SUMIFS(INDEX(Raw!$A$5:$AD$2998,,MATCH(Geography!T$5,Raw!$A$5:$AD$5,0)),Raw!$C$5:$C$2998,Geography!$B$5,Raw!$D$5:$D$2998,Geography!$A35),IF(ISNUMBER(MATCH($B$5,Area_Code,0)),SUMIFS(INDEX(Raw!$A$5:$AD$2998,,MATCH(Geography!T$5,Raw!$A$5:$AD$5,0)),Raw!$A$5:$A$2998,CONCATENATE(Geography!$B$5,Geography!$A35)),"-")))),"-")</f>
        <v>3158</v>
      </c>
      <c r="U35" s="80"/>
      <c r="V35" s="80">
        <f>IFERROR(IF($B$5=Eng_Code,SUMIFS(INDEX(Raw!$A$5:$AD$2998,,MATCH(Geography!V$5,Raw!$A$5:$AD$5,0)),Raw!$D$5:$D$2998,Geography!$A35),IF(ISNUMBER(MATCH($B$5,Reg_Code,0)),SUMIFS(INDEX(Raw!$A$5:$AD$2998,,MATCH(Geography!V$5,Raw!$A$5:$AD$5,0)),Raw!$B$5:$B$2998,Geography!$B$5,Raw!$D$5:$D$2998,Geography!$A35),IF(ISNUMBER(MATCH($B$5,Prov_Code,0)),SUMIFS(INDEX(Raw!$A$5:$AD$2998,,MATCH(Geography!V$5,Raw!$A$5:$AD$5,0)),Raw!$C$5:$C$2998,Geography!$B$5,Raw!$D$5:$D$2998,Geography!$A35),IF(ISNUMBER(MATCH($B$5,Area_Code,0)),SUMIFS(INDEX(Raw!$A$5:$AD$2998,,MATCH(Geography!V$5,Raw!$A$5:$AD$5,0)),Raw!$A$5:$A$2998,CONCATENATE(Geography!$B$5,Geography!$A35)),"-")))),"-")</f>
        <v>32424</v>
      </c>
      <c r="W35" s="80">
        <f>IFERROR(IF($B$5=Eng_Code,SUMIFS(INDEX(Raw!$A$5:$AD$2998,,MATCH(Geography!W$5,Raw!$A$5:$AD$5,0)),Raw!$D$5:$D$2998,Geography!$A35),IF(ISNUMBER(MATCH($B$5,Reg_Code,0)),SUMIFS(INDEX(Raw!$A$5:$AD$2998,,MATCH(Geography!W$5,Raw!$A$5:$AD$5,0)),Raw!$B$5:$B$2998,Geography!$B$5,Raw!$D$5:$D$2998,Geography!$A35),IF(ISNUMBER(MATCH($B$5,Prov_Code,0)),SUMIFS(INDEX(Raw!$A$5:$AD$2998,,MATCH(Geography!W$5,Raw!$A$5:$AD$5,0)),Raw!$C$5:$C$2998,Geography!$B$5,Raw!$D$5:$D$2998,Geography!$A35),IF(ISNUMBER(MATCH($B$5,Area_Code,0)),SUMIFS(INDEX(Raw!$A$5:$AD$2998,,MATCH(Geography!W$5,Raw!$A$5:$AD$5,0)),Raw!$A$5:$A$2998,CONCATENATE(Geography!$B$5,Geography!$A35)),"-")))),"-")</f>
        <v>23750</v>
      </c>
      <c r="X35" s="80">
        <f>IFERROR(IF($B$5=Eng_Code,SUMIFS(INDEX(Raw!$A$5:$AD$2998,,MATCH(Geography!X$5,Raw!$A$5:$AD$5,0)),Raw!$D$5:$D$2998,Geography!$A35),IF(ISNUMBER(MATCH($B$5,Reg_Code,0)),SUMIFS(INDEX(Raw!$A$5:$AD$2998,,MATCH(Geography!X$5,Raw!$A$5:$AD$5,0)),Raw!$B$5:$B$2998,Geography!$B$5,Raw!$D$5:$D$2998,Geography!$A35),IF(ISNUMBER(MATCH($B$5,Prov_Code,0)),SUMIFS(INDEX(Raw!$A$5:$AD$2998,,MATCH(Geography!X$5,Raw!$A$5:$AD$5,0)),Raw!$C$5:$C$2998,Geography!$B$5,Raw!$D$5:$D$2998,Geography!$A35),IF(ISNUMBER(MATCH($B$5,Area_Code,0)),SUMIFS(INDEX(Raw!$A$5:$AD$2998,,MATCH(Geography!X$5,Raw!$A$5:$AD$5,0)),Raw!$A$5:$A$2998,CONCATENATE(Geography!$B$5,Geography!$A35)),"-")))),"-")</f>
        <v>6822</v>
      </c>
      <c r="Y35" s="80">
        <f>IFERROR(IF($B$5=Eng_Code,SUMIFS(INDEX(Raw!$A$5:$AD$2998,,MATCH(Geography!Y$5,Raw!$A$5:$AD$5,0)),Raw!$D$5:$D$2998,Geography!$A35),IF(ISNUMBER(MATCH($B$5,Reg_Code,0)),SUMIFS(INDEX(Raw!$A$5:$AD$2998,,MATCH(Geography!Y$5,Raw!$A$5:$AD$5,0)),Raw!$B$5:$B$2998,Geography!$B$5,Raw!$D$5:$D$2998,Geography!$A35),IF(ISNUMBER(MATCH($B$5,Prov_Code,0)),SUMIFS(INDEX(Raw!$A$5:$AD$2998,,MATCH(Geography!Y$5,Raw!$A$5:$AD$5,0)),Raw!$C$5:$C$2998,Geography!$B$5,Raw!$D$5:$D$2998,Geography!$A35),IF(ISNUMBER(MATCH($B$5,Area_Code,0)),SUMIFS(INDEX(Raw!$A$5:$AD$2998,,MATCH(Geography!Y$5,Raw!$A$5:$AD$5,0)),Raw!$A$5:$A$2998,CONCATENATE(Geography!$B$5,Geography!$A35)),"-")))),"-")</f>
        <v>1852</v>
      </c>
      <c r="Z35" s="80">
        <f>IFERROR(IF($B$5=Eng_Code,SUMIFS(INDEX(Raw!$A$5:$AD$2998,,MATCH(Geography!Z$5,Raw!$A$5:$AD$5,0)),Raw!$D$5:$D$2998,Geography!$A35),IF(ISNUMBER(MATCH($B$5,Reg_Code,0)),SUMIFS(INDEX(Raw!$A$5:$AD$2998,,MATCH(Geography!Z$5,Raw!$A$5:$AD$5,0)),Raw!$B$5:$B$2998,Geography!$B$5,Raw!$D$5:$D$2998,Geography!$A35),IF(ISNUMBER(MATCH($B$5,Prov_Code,0)),SUMIFS(INDEX(Raw!$A$5:$AD$2998,,MATCH(Geography!Z$5,Raw!$A$5:$AD$5,0)),Raw!$C$5:$C$2998,Geography!$B$5,Raw!$D$5:$D$2998,Geography!$A35),IF(ISNUMBER(MATCH($B$5,Area_Code,0)),SUMIFS(INDEX(Raw!$A$5:$AD$2998,,MATCH(Geography!Z$5,Raw!$A$5:$AD$5,0)),Raw!$A$5:$A$2998,CONCATENATE(Geography!$B$5,Geography!$A35)),"-")))),"-")</f>
        <v>0</v>
      </c>
      <c r="AA35" s="80">
        <f>IFERROR(IF($B$5=Eng_Code,SUMIFS(INDEX(Raw!$A$5:$AD$2998,,MATCH(Geography!AA$5,Raw!$A$5:$AD$5,0)),Raw!$D$5:$D$2998,Geography!$A35),IF(ISNUMBER(MATCH($B$5,Reg_Code,0)),SUMIFS(INDEX(Raw!$A$5:$AD$2998,,MATCH(Geography!AA$5,Raw!$A$5:$AD$5,0)),Raw!$B$5:$B$2998,Geography!$B$5,Raw!$D$5:$D$2998,Geography!$A35),IF(ISNUMBER(MATCH($B$5,Prov_Code,0)),SUMIFS(INDEX(Raw!$A$5:$AD$2998,,MATCH(Geography!AA$5,Raw!$A$5:$AD$5,0)),Raw!$C$5:$C$2998,Geography!$B$5,Raw!$D$5:$D$2998,Geography!$A35),IF(ISNUMBER(MATCH($B$5,Area_Code,0)),SUMIFS(INDEX(Raw!$A$5:$AD$2998,,MATCH(Geography!AA$5,Raw!$A$5:$AD$5,0)),Raw!$A$5:$A$2998,CONCATENATE(Geography!$B$5,Geography!$A35)),"-")))),"-")</f>
        <v>0</v>
      </c>
      <c r="AB35" s="80"/>
      <c r="AC35" s="80">
        <f>IFERROR(IF($B$5=Eng_Code,SUMIFS(INDEX(Raw!$A$5:$AD$2998,,MATCH(Geography!AC$5,Raw!$A$5:$AD$5,0)),Raw!$D$5:$D$2998,Geography!$A35),IF(ISNUMBER(MATCH($B$5,Reg_Code,0)),SUMIFS(INDEX(Raw!$A$5:$AD$2998,,MATCH(Geography!AC$5,Raw!$A$5:$AD$5,0)),Raw!$B$5:$B$2998,Geography!$B$5,Raw!$D$5:$D$2998,Geography!$A35),IF(ISNUMBER(MATCH($B$5,Prov_Code,0)),SUMIFS(INDEX(Raw!$A$5:$AD$2998,,MATCH(Geography!AC$5,Raw!$A$5:$AD$5,0)),Raw!$C$5:$C$2998,Geography!$B$5,Raw!$D$5:$D$2998,Geography!$A35),IF(ISNUMBER(MATCH($B$5,Area_Code,0)),SUMIFS(INDEX(Raw!$A$5:$AD$2998,,MATCH(Geography!AC$5,Raw!$A$5:$AD$5,0)),Raw!$A$5:$A$2998,CONCATENATE(Geography!$B$5,Geography!$A35)),"-")))),"-")</f>
        <v>3747</v>
      </c>
      <c r="AD35" s="80"/>
      <c r="AE35" s="80">
        <f>IFERROR(IF($B$5=Eng_Code,SUMIFS(INDEX(Raw!$A$5:$AD$2998,,MATCH(Geography!AE$5,Raw!$A$5:$AD$5,0)),Raw!$D$5:$D$2998,Geography!$A35),IF(ISNUMBER(MATCH($B$5,Reg_Code,0)),SUMIFS(INDEX(Raw!$A$5:$AD$2998,,MATCH(Geography!AE$5,Raw!$A$5:$AD$5,0)),Raw!$B$5:$B$2998,Geography!$B$5,Raw!$D$5:$D$2998,Geography!$A35),IF(ISNUMBER(MATCH($B$5,Prov_Code,0)),SUMIFS(INDEX(Raw!$A$5:$AD$2998,,MATCH(Geography!AE$5,Raw!$A$5:$AD$5,0)),Raw!$C$5:$C$2998,Geography!$B$5,Raw!$D$5:$D$2998,Geography!$A35),IF(ISNUMBER(MATCH($B$5,Area_Code,0)),SUMIFS(INDEX(Raw!$A$5:$AD$2998,,MATCH(Geography!AE$5,Raw!$A$5:$AD$5,0)),Raw!$A$5:$A$2998,CONCATENATE(Geography!$B$5,Geography!$A35)),"-")))),"-")</f>
        <v>9783</v>
      </c>
      <c r="AF35" s="80">
        <f>IFERROR(IF($B$5=Eng_Code,SUMIFS(INDEX(Raw!$A$5:$AD$2998,,MATCH(Geography!AF$5,Raw!$A$5:$AD$5,0)),Raw!$D$5:$D$2998,Geography!$A35),IF(ISNUMBER(MATCH($B$5,Reg_Code,0)),SUMIFS(INDEX(Raw!$A$5:$AD$2998,,MATCH(Geography!AF$5,Raw!$A$5:$AD$5,0)),Raw!$B$5:$B$2998,Geography!$B$5,Raw!$D$5:$D$2998,Geography!$A35),IF(ISNUMBER(MATCH($B$5,Prov_Code,0)),SUMIFS(INDEX(Raw!$A$5:$AD$2998,,MATCH(Geography!AF$5,Raw!$A$5:$AD$5,0)),Raw!$C$5:$C$2998,Geography!$B$5,Raw!$D$5:$D$2998,Geography!$A35),IF(ISNUMBER(MATCH($B$5,Area_Code,0)),SUMIFS(INDEX(Raw!$A$5:$AD$2998,,MATCH(Geography!AF$5,Raw!$A$5:$AD$5,0)),Raw!$A$5:$A$2998,CONCATENATE(Geography!$B$5,Geography!$A35)),"-")))),"-")</f>
        <v>1304</v>
      </c>
      <c r="AG35" s="80">
        <f>IFERROR(IF($B$5=Eng_Code,SUMIFS(INDEX(Raw!$A$5:$AD$2998,,MATCH(Geography!AG$5,Raw!$A$5:$AD$5,0)),Raw!$D$5:$D$2998,Geography!$A35),IF(ISNUMBER(MATCH($B$5,Reg_Code,0)),SUMIFS(INDEX(Raw!$A$5:$AD$2998,,MATCH(Geography!AG$5,Raw!$A$5:$AD$5,0)),Raw!$B$5:$B$2998,Geography!$B$5,Raw!$D$5:$D$2998,Geography!$A35),IF(ISNUMBER(MATCH($B$5,Prov_Code,0)),SUMIFS(INDEX(Raw!$A$5:$AD$2998,,MATCH(Geography!AG$5,Raw!$A$5:$AD$5,0)),Raw!$C$5:$C$2998,Geography!$B$5,Raw!$D$5:$D$2998,Geography!$A35),IF(ISNUMBER(MATCH($B$5,Area_Code,0)),SUMIFS(INDEX(Raw!$A$5:$AD$2998,,MATCH(Geography!AG$5,Raw!$A$5:$AD$5,0)),Raw!$A$5:$A$2998,CONCATENATE(Geography!$B$5,Geography!$A35)),"-")))),"-")</f>
        <v>4080</v>
      </c>
      <c r="AH35" s="80">
        <f>IFERROR(IF($B$5=Eng_Code,SUMIFS(INDEX(Raw!$A$5:$AD$2998,,MATCH(Geography!AH$5,Raw!$A$5:$AD$5,0)),Raw!$D$5:$D$2998,Geography!$A35),IF(ISNUMBER(MATCH($B$5,Reg_Code,0)),SUMIFS(INDEX(Raw!$A$5:$AD$2998,,MATCH(Geography!AH$5,Raw!$A$5:$AD$5,0)),Raw!$B$5:$B$2998,Geography!$B$5,Raw!$D$5:$D$2998,Geography!$A35),IF(ISNUMBER(MATCH($B$5,Prov_Code,0)),SUMIFS(INDEX(Raw!$A$5:$AD$2998,,MATCH(Geography!AH$5,Raw!$A$5:$AD$5,0)),Raw!$C$5:$C$2998,Geography!$B$5,Raw!$D$5:$D$2998,Geography!$A35),IF(ISNUMBER(MATCH($B$5,Area_Code,0)),SUMIFS(INDEX(Raw!$A$5:$AD$2998,,MATCH(Geography!AH$5,Raw!$A$5:$AD$5,0)),Raw!$A$5:$A$2998,CONCATENATE(Geography!$B$5,Geography!$A35)),"-")))),"-")</f>
        <v>4399</v>
      </c>
      <c r="AI35" s="31"/>
      <c r="AJ35" s="76">
        <f t="shared" ref="AJ35:AM54" si="23">IFERROR(SUMIF($D$5:$AI$5,AJ$5,$D35:$AI35)/SUMIF($D$5:$AI$5,AJ$6,$D35:$AI35),"-")</f>
        <v>2.4907426393428782E-2</v>
      </c>
      <c r="AK35" s="76">
        <f t="shared" si="23"/>
        <v>0.86444674488152751</v>
      </c>
      <c r="AL35" s="76">
        <f t="shared" si="23"/>
        <v>0.80328387393604783</v>
      </c>
      <c r="AM35" s="76">
        <f t="shared" si="23"/>
        <v>0.19559466298596734</v>
      </c>
      <c r="AN35" s="76">
        <f t="shared" si="22"/>
        <v>0.15930526800092018</v>
      </c>
      <c r="AO35" s="76">
        <f t="shared" ref="AO35:AP54" si="24">IFERROR(SUMIF($D$5:$AI$5,AO$5,$D35:$AI35)/SUMIF($D$5:$AI$5,AO$6,$D35:$AI35),"-")</f>
        <v>2.984817115251898E-2</v>
      </c>
      <c r="AP35" s="76">
        <f t="shared" si="24"/>
        <v>0.49903660886319845</v>
      </c>
      <c r="AQ35" s="76" t="s">
        <v>0</v>
      </c>
      <c r="AR35" s="77"/>
      <c r="AS35" s="76">
        <f t="shared" si="15"/>
        <v>0.12095936996599248</v>
      </c>
      <c r="AT35" s="77"/>
      <c r="AU35" s="76">
        <f t="shared" si="16"/>
        <v>5.6524073742616789E-2</v>
      </c>
      <c r="AV35" s="77"/>
      <c r="AW35" s="76">
        <f t="shared" ref="AW35:AZ54" si="25">IFERROR(SUMIF($D$5:$AI$5,AW$5,$D35:$AI35)/SUMIF($D$5:$AI$5,AW$6,$D35:$AI35),"-")</f>
        <v>0.58034723465187044</v>
      </c>
      <c r="AX35" s="76">
        <f t="shared" si="25"/>
        <v>0.42509396814032574</v>
      </c>
      <c r="AY35" s="76">
        <f t="shared" si="25"/>
        <v>0.12210488634329694</v>
      </c>
      <c r="AZ35" s="76">
        <f t="shared" si="25"/>
        <v>3.3148380168247719E-2</v>
      </c>
      <c r="BA35" s="76" t="s">
        <v>0</v>
      </c>
      <c r="BB35" s="76" t="s">
        <v>0</v>
      </c>
      <c r="BC35" s="77"/>
      <c r="BD35" s="76">
        <f t="shared" si="18"/>
        <v>6.7066404152496872E-2</v>
      </c>
      <c r="BE35" s="77"/>
      <c r="BF35" s="76">
        <f t="shared" ref="BF35:BI54" si="26">IFERROR(SUMIF($D$5:$AI$5,BF$5,$D35:$AI35)/SUMIF($D$5:$AI$5,BF$6,$D35:$AI35),"-")</f>
        <v>0.17510291748702345</v>
      </c>
      <c r="BG35" s="76">
        <f t="shared" si="26"/>
        <v>2.3339896187578306E-2</v>
      </c>
      <c r="BH35" s="76">
        <f t="shared" si="26"/>
        <v>7.3026669053159118E-2</v>
      </c>
      <c r="BI35" s="76">
        <f t="shared" si="26"/>
        <v>7.8736352246286015E-2</v>
      </c>
    </row>
    <row r="36" spans="1:61" ht="18" x14ac:dyDescent="0.25">
      <c r="A36" s="69">
        <f t="shared" si="20"/>
        <v>40909</v>
      </c>
      <c r="B36" s="35" t="str">
        <f t="shared" si="21"/>
        <v>2011-12</v>
      </c>
      <c r="C36" s="8" t="s">
        <v>893</v>
      </c>
      <c r="D36" s="8"/>
      <c r="E36" s="8"/>
      <c r="F36" s="8"/>
      <c r="G36" s="80">
        <f>IFERROR(IF($B$5=Eng_Code,SUMIFS(INDEX(Raw!$A$5:$AD$2998,,MATCH(Geography!G$5,Raw!$A$5:$AD$5,0)),Raw!$D$5:$D$2998,Geography!$A36),IF(ISNUMBER(MATCH($B$5,Reg_Code,0)),SUMIFS(INDEX(Raw!$A$5:$AD$2998,,MATCH(Geography!G$5,Raw!$A$5:$AD$5,0)),Raw!$B$5:$B$2998,Geography!$B$5,Raw!$D$5:$D$2998,Geography!$A36),IF(ISNUMBER(MATCH($B$5,Prov_Code,0)),SUMIFS(INDEX(Raw!$A$5:$AD$2998,,MATCH(Geography!G$5,Raw!$A$5:$AD$5,0)),Raw!$C$5:$C$2998,Geography!$B$5,Raw!$D$5:$D$2998,Geography!$A36),IF(ISNUMBER(MATCH($B$5,Area_Code,0)),SUMIFS(INDEX(Raw!$A$5:$AD$2998,,MATCH(Geography!G$5,Raw!$A$5:$AD$5,0)),Raw!$A$5:$A$2998,CONCATENATE(Geography!$B$5,Geography!$A36)),"-")))),"-")</f>
        <v>4202596</v>
      </c>
      <c r="H36" s="80">
        <f>IFERROR(IF($B$5=Eng_Code,SUMIFS(INDEX(Raw!$A$5:$AD$2998,,MATCH(Geography!H$5,Raw!$A$5:$AD$5,0)),Raw!$D$5:$D$2998,Geography!$A36),IF(ISNUMBER(MATCH($B$5,Reg_Code,0)),SUMIFS(INDEX(Raw!$A$5:$AD$2998,,MATCH(Geography!H$5,Raw!$A$5:$AD$5,0)),Raw!$B$5:$B$2998,Geography!$B$5,Raw!$D$5:$D$2998,Geography!$A36),IF(ISNUMBER(MATCH($B$5,Prov_Code,0)),SUMIFS(INDEX(Raw!$A$5:$AD$2998,,MATCH(Geography!H$5,Raw!$A$5:$AD$5,0)),Raw!$C$5:$C$2998,Geography!$B$5,Raw!$D$5:$D$2998,Geography!$A36),IF(ISNUMBER(MATCH($B$5,Area_Code,0)),SUMIFS(INDEX(Raw!$A$5:$AD$2998,,MATCH(Geography!H$5,Raw!$A$5:$AD$5,0)),Raw!$A$5:$A$2998,CONCATENATE(Geography!$B$5,Geography!$A36)),"-")))),"-")</f>
        <v>75031</v>
      </c>
      <c r="I36" s="80">
        <f>IFERROR(IF($B$5=Eng_Code,SUMIFS(INDEX(Raw!$A$5:$AD$2998,,MATCH(Geography!I$5,Raw!$A$5:$AD$5,0)),Raw!$D$5:$D$2998,Geography!$A36),IF(ISNUMBER(MATCH($B$5,Reg_Code,0)),SUMIFS(INDEX(Raw!$A$5:$AD$2998,,MATCH(Geography!I$5,Raw!$A$5:$AD$5,0)),Raw!$B$5:$B$2998,Geography!$B$5,Raw!$D$5:$D$2998,Geography!$A36),IF(ISNUMBER(MATCH($B$5,Prov_Code,0)),SUMIFS(INDEX(Raw!$A$5:$AD$2998,,MATCH(Geography!I$5,Raw!$A$5:$AD$5,0)),Raw!$C$5:$C$2998,Geography!$B$5,Raw!$D$5:$D$2998,Geography!$A36),IF(ISNUMBER(MATCH($B$5,Area_Code,0)),SUMIFS(INDEX(Raw!$A$5:$AD$2998,,MATCH(Geography!I$5,Raw!$A$5:$AD$5,0)),Raw!$A$5:$A$2998,CONCATENATE(Geography!$B$5,Geography!$A36)),"-")))),"-")</f>
        <v>1147</v>
      </c>
      <c r="J36" s="80">
        <f>IFERROR(IF($B$5=Eng_Code,SUMIFS(INDEX(Raw!$A$5:$AD$2998,,MATCH(Geography!J$5,Raw!$A$5:$AD$5,0)),Raw!$D$5:$D$2998,Geography!$A36),IF(ISNUMBER(MATCH($B$5,Reg_Code,0)),SUMIFS(INDEX(Raw!$A$5:$AD$2998,,MATCH(Geography!J$5,Raw!$A$5:$AD$5,0)),Raw!$B$5:$B$2998,Geography!$B$5,Raw!$D$5:$D$2998,Geography!$A36),IF(ISNUMBER(MATCH($B$5,Prov_Code,0)),SUMIFS(INDEX(Raw!$A$5:$AD$2998,,MATCH(Geography!J$5,Raw!$A$5:$AD$5,0)),Raw!$C$5:$C$2998,Geography!$B$5,Raw!$D$5:$D$2998,Geography!$A36),IF(ISNUMBER(MATCH($B$5,Area_Code,0)),SUMIFS(INDEX(Raw!$A$5:$AD$2998,,MATCH(Geography!J$5,Raw!$A$5:$AD$5,0)),Raw!$A$5:$A$2998,CONCATENATE(Geography!$B$5,Geography!$A36)),"-")))),"-")</f>
        <v>64407</v>
      </c>
      <c r="K36" s="80">
        <f>IFERROR(IF($B$5=Eng_Code,SUMIFS(INDEX(Raw!$A$5:$AD$2998,,MATCH(Geography!K$5,Raw!$A$5:$AD$5,0)),Raw!$D$5:$D$2998,Geography!$A36),IF(ISNUMBER(MATCH($B$5,Reg_Code,0)),SUMIFS(INDEX(Raw!$A$5:$AD$2998,,MATCH(Geography!K$5,Raw!$A$5:$AD$5,0)),Raw!$B$5:$B$2998,Geography!$B$5,Raw!$D$5:$D$2998,Geography!$A36),IF(ISNUMBER(MATCH($B$5,Prov_Code,0)),SUMIFS(INDEX(Raw!$A$5:$AD$2998,,MATCH(Geography!K$5,Raw!$A$5:$AD$5,0)),Raw!$C$5:$C$2998,Geography!$B$5,Raw!$D$5:$D$2998,Geography!$A36),IF(ISNUMBER(MATCH($B$5,Area_Code,0)),SUMIFS(INDEX(Raw!$A$5:$AD$2998,,MATCH(Geography!K$5,Raw!$A$5:$AD$5,0)),Raw!$A$5:$A$2998,CONCATENATE(Geography!$B$5,Geography!$A36)),"-")))),"-")</f>
        <v>56137</v>
      </c>
      <c r="L36" s="80">
        <f>IFERROR(IF($B$5=Eng_Code,SUMIFS(INDEX(Raw!$A$5:$AD$2998,,MATCH(Geography!L$5,Raw!$A$5:$AD$5,0)),Raw!$D$5:$D$2998,Geography!$A36),IF(ISNUMBER(MATCH($B$5,Reg_Code,0)),SUMIFS(INDEX(Raw!$A$5:$AD$2998,,MATCH(Geography!L$5,Raw!$A$5:$AD$5,0)),Raw!$B$5:$B$2998,Geography!$B$5,Raw!$D$5:$D$2998,Geography!$A36),IF(ISNUMBER(MATCH($B$5,Prov_Code,0)),SUMIFS(INDEX(Raw!$A$5:$AD$2998,,MATCH(Geography!L$5,Raw!$A$5:$AD$5,0)),Raw!$C$5:$C$2998,Geography!$B$5,Raw!$D$5:$D$2998,Geography!$A36),IF(ISNUMBER(MATCH($B$5,Area_Code,0)),SUMIFS(INDEX(Raw!$A$5:$AD$2998,,MATCH(Geography!L$5,Raw!$A$5:$AD$5,0)),Raw!$A$5:$A$2998,CONCATENATE(Geography!$B$5,Geography!$A36)),"-")))),"-")</f>
        <v>51850</v>
      </c>
      <c r="M36" s="80">
        <f>IFERROR(IF($B$5=Eng_Code,SUMIFS(INDEX(Raw!$A$5:$AD$2998,,MATCH(Geography!M$5,Raw!$A$5:$AD$5,0)),Raw!$D$5:$D$2998,Geography!$A36),IF(ISNUMBER(MATCH($B$5,Reg_Code,0)),SUMIFS(INDEX(Raw!$A$5:$AD$2998,,MATCH(Geography!M$5,Raw!$A$5:$AD$5,0)),Raw!$B$5:$B$2998,Geography!$B$5,Raw!$D$5:$D$2998,Geography!$A36),IF(ISNUMBER(MATCH($B$5,Prov_Code,0)),SUMIFS(INDEX(Raw!$A$5:$AD$2998,,MATCH(Geography!M$5,Raw!$A$5:$AD$5,0)),Raw!$C$5:$C$2998,Geography!$B$5,Raw!$D$5:$D$2998,Geography!$A36),IF(ISNUMBER(MATCH($B$5,Area_Code,0)),SUMIFS(INDEX(Raw!$A$5:$AD$2998,,MATCH(Geography!M$5,Raw!$A$5:$AD$5,0)),Raw!$A$5:$A$2998,CONCATENATE(Geography!$B$5,Geography!$A36)),"-")))),"-")</f>
        <v>13157</v>
      </c>
      <c r="N36" s="80">
        <f>IFERROR(IF($B$5=Eng_Code,SUMIFS(INDEX(Raw!$A$5:$AD$2998,,MATCH(Geography!N$5,Raw!$A$5:$AD$5,0)),Raw!$D$5:$D$2998,Geography!$A36),IF(ISNUMBER(MATCH($B$5,Reg_Code,0)),SUMIFS(INDEX(Raw!$A$5:$AD$2998,,MATCH(Geography!N$5,Raw!$A$5:$AD$5,0)),Raw!$B$5:$B$2998,Geography!$B$5,Raw!$D$5:$D$2998,Geography!$A36),IF(ISNUMBER(MATCH($B$5,Prov_Code,0)),SUMIFS(INDEX(Raw!$A$5:$AD$2998,,MATCH(Geography!N$5,Raw!$A$5:$AD$5,0)),Raw!$C$5:$C$2998,Geography!$B$5,Raw!$D$5:$D$2998,Geography!$A36),IF(ISNUMBER(MATCH($B$5,Area_Code,0)),SUMIFS(INDEX(Raw!$A$5:$AD$2998,,MATCH(Geography!N$5,Raw!$A$5:$AD$5,0)),Raw!$A$5:$A$2998,CONCATENATE(Geography!$B$5,Geography!$A36)),"-")))),"-")</f>
        <v>10946</v>
      </c>
      <c r="O36" s="80">
        <f>IFERROR(IF($B$5=Eng_Code,SUMIFS(INDEX(Raw!$A$5:$AD$2998,,MATCH(Geography!O$5,Raw!$A$5:$AD$5,0)),Raw!$D$5:$D$2998,Geography!$A36),IF(ISNUMBER(MATCH($B$5,Reg_Code,0)),SUMIFS(INDEX(Raw!$A$5:$AD$2998,,MATCH(Geography!O$5,Raw!$A$5:$AD$5,0)),Raw!$B$5:$B$2998,Geography!$B$5,Raw!$D$5:$D$2998,Geography!$A36),IF(ISNUMBER(MATCH($B$5,Prov_Code,0)),SUMIFS(INDEX(Raw!$A$5:$AD$2998,,MATCH(Geography!O$5,Raw!$A$5:$AD$5,0)),Raw!$C$5:$C$2998,Geography!$B$5,Raw!$D$5:$D$2998,Geography!$A36),IF(ISNUMBER(MATCH($B$5,Area_Code,0)),SUMIFS(INDEX(Raw!$A$5:$AD$2998,,MATCH(Geography!O$5,Raw!$A$5:$AD$5,0)),Raw!$A$5:$A$2998,CONCATENATE(Geography!$B$5,Geography!$A36)),"-")))),"-")</f>
        <v>1874</v>
      </c>
      <c r="P36" s="80">
        <f>IFERROR(IF($B$5=Eng_Code,SUMIFS(INDEX(Raw!$A$5:$AD$2998,,MATCH(Geography!P$5,Raw!$A$5:$AD$5,0)),Raw!$D$5:$D$2998,Geography!$A36),IF(ISNUMBER(MATCH($B$5,Reg_Code,0)),SUMIFS(INDEX(Raw!$A$5:$AD$2998,,MATCH(Geography!P$5,Raw!$A$5:$AD$5,0)),Raw!$B$5:$B$2998,Geography!$B$5,Raw!$D$5:$D$2998,Geography!$A36),IF(ISNUMBER(MATCH($B$5,Prov_Code,0)),SUMIFS(INDEX(Raw!$A$5:$AD$2998,,MATCH(Geography!P$5,Raw!$A$5:$AD$5,0)),Raw!$C$5:$C$2998,Geography!$B$5,Raw!$D$5:$D$2998,Geography!$A36),IF(ISNUMBER(MATCH($B$5,Area_Code,0)),SUMIFS(INDEX(Raw!$A$5:$AD$2998,,MATCH(Geography!P$5,Raw!$A$5:$AD$5,0)),Raw!$A$5:$A$2998,CONCATENATE(Geography!$B$5,Geography!$A36)),"-")))),"-")</f>
        <v>1121</v>
      </c>
      <c r="Q36" s="80">
        <f>IFERROR(IF($B$5=Eng_Code,SUMIFS(INDEX(Raw!$A$5:$AD$2998,,MATCH(Geography!Q$5,Raw!$A$5:$AD$5,0)),Raw!$D$5:$D$2998,Geography!$A36),IF(ISNUMBER(MATCH($B$5,Reg_Code,0)),SUMIFS(INDEX(Raw!$A$5:$AD$2998,,MATCH(Geography!Q$5,Raw!$A$5:$AD$5,0)),Raw!$B$5:$B$2998,Geography!$B$5,Raw!$D$5:$D$2998,Geography!$A36),IF(ISNUMBER(MATCH($B$5,Prov_Code,0)),SUMIFS(INDEX(Raw!$A$5:$AD$2998,,MATCH(Geography!Q$5,Raw!$A$5:$AD$5,0)),Raw!$C$5:$C$2998,Geography!$B$5,Raw!$D$5:$D$2998,Geography!$A36),IF(ISNUMBER(MATCH($B$5,Area_Code,0)),SUMIFS(INDEX(Raw!$A$5:$AD$2998,,MATCH(Geography!Q$5,Raw!$A$5:$AD$5,0)),Raw!$A$5:$A$2998,CONCATENATE(Geography!$B$5,Geography!$A36)),"-")))),"-")</f>
        <v>0</v>
      </c>
      <c r="R36" s="80"/>
      <c r="S36" s="80">
        <f>IFERROR(IF($B$5=Eng_Code,SUMIFS(INDEX(Raw!$A$5:$AD$2998,,MATCH(Geography!S$5,Raw!$A$5:$AD$5,0)),Raw!$D$5:$D$2998,Geography!$A36),IF(ISNUMBER(MATCH($B$5,Reg_Code,0)),SUMIFS(INDEX(Raw!$A$5:$AD$2998,,MATCH(Geography!S$5,Raw!$A$5:$AD$5,0)),Raw!$B$5:$B$2998,Geography!$B$5,Raw!$D$5:$D$2998,Geography!$A36),IF(ISNUMBER(MATCH($B$5,Prov_Code,0)),SUMIFS(INDEX(Raw!$A$5:$AD$2998,,MATCH(Geography!S$5,Raw!$A$5:$AD$5,0)),Raw!$C$5:$C$2998,Geography!$B$5,Raw!$D$5:$D$2998,Geography!$A36),IF(ISNUMBER(MATCH($B$5,Area_Code,0)),SUMIFS(INDEX(Raw!$A$5:$AD$2998,,MATCH(Geography!S$5,Raw!$A$5:$AD$5,0)),Raw!$A$5:$A$2998,CONCATENATE(Geography!$B$5,Geography!$A36)),"-")))),"-")</f>
        <v>6628</v>
      </c>
      <c r="T36" s="80">
        <f>IFERROR(IF($B$5=Eng_Code,SUMIFS(INDEX(Raw!$A$5:$AD$2998,,MATCH(Geography!T$5,Raw!$A$5:$AD$5,0)),Raw!$D$5:$D$2998,Geography!$A36),IF(ISNUMBER(MATCH($B$5,Reg_Code,0)),SUMIFS(INDEX(Raw!$A$5:$AD$2998,,MATCH(Geography!T$5,Raw!$A$5:$AD$5,0)),Raw!$B$5:$B$2998,Geography!$B$5,Raw!$D$5:$D$2998,Geography!$A36),IF(ISNUMBER(MATCH($B$5,Prov_Code,0)),SUMIFS(INDEX(Raw!$A$5:$AD$2998,,MATCH(Geography!T$5,Raw!$A$5:$AD$5,0)),Raw!$C$5:$C$2998,Geography!$B$5,Raw!$D$5:$D$2998,Geography!$A36),IF(ISNUMBER(MATCH($B$5,Area_Code,0)),SUMIFS(INDEX(Raw!$A$5:$AD$2998,,MATCH(Geography!T$5,Raw!$A$5:$AD$5,0)),Raw!$A$5:$A$2998,CONCATENATE(Geography!$B$5,Geography!$A36)),"-")))),"-")</f>
        <v>3162</v>
      </c>
      <c r="U36" s="80"/>
      <c r="V36" s="80">
        <f>IFERROR(IF($B$5=Eng_Code,SUMIFS(INDEX(Raw!$A$5:$AD$2998,,MATCH(Geography!V$5,Raw!$A$5:$AD$5,0)),Raw!$D$5:$D$2998,Geography!$A36),IF(ISNUMBER(MATCH($B$5,Reg_Code,0)),SUMIFS(INDEX(Raw!$A$5:$AD$2998,,MATCH(Geography!V$5,Raw!$A$5:$AD$5,0)),Raw!$B$5:$B$2998,Geography!$B$5,Raw!$D$5:$D$2998,Geography!$A36),IF(ISNUMBER(MATCH($B$5,Prov_Code,0)),SUMIFS(INDEX(Raw!$A$5:$AD$2998,,MATCH(Geography!V$5,Raw!$A$5:$AD$5,0)),Raw!$C$5:$C$2998,Geography!$B$5,Raw!$D$5:$D$2998,Geography!$A36),IF(ISNUMBER(MATCH($B$5,Area_Code,0)),SUMIFS(INDEX(Raw!$A$5:$AD$2998,,MATCH(Geography!V$5,Raw!$A$5:$AD$5,0)),Raw!$A$5:$A$2998,CONCATENATE(Geography!$B$5,Geography!$A36)),"-")))),"-")</f>
        <v>29351</v>
      </c>
      <c r="W36" s="80">
        <f>IFERROR(IF($B$5=Eng_Code,SUMIFS(INDEX(Raw!$A$5:$AD$2998,,MATCH(Geography!W$5,Raw!$A$5:$AD$5,0)),Raw!$D$5:$D$2998,Geography!$A36),IF(ISNUMBER(MATCH($B$5,Reg_Code,0)),SUMIFS(INDEX(Raw!$A$5:$AD$2998,,MATCH(Geography!W$5,Raw!$A$5:$AD$5,0)),Raw!$B$5:$B$2998,Geography!$B$5,Raw!$D$5:$D$2998,Geography!$A36),IF(ISNUMBER(MATCH($B$5,Prov_Code,0)),SUMIFS(INDEX(Raw!$A$5:$AD$2998,,MATCH(Geography!W$5,Raw!$A$5:$AD$5,0)),Raw!$C$5:$C$2998,Geography!$B$5,Raw!$D$5:$D$2998,Geography!$A36),IF(ISNUMBER(MATCH($B$5,Area_Code,0)),SUMIFS(INDEX(Raw!$A$5:$AD$2998,,MATCH(Geography!W$5,Raw!$A$5:$AD$5,0)),Raw!$A$5:$A$2998,CONCATENATE(Geography!$B$5,Geography!$A36)),"-")))),"-")</f>
        <v>21313</v>
      </c>
      <c r="X36" s="80">
        <f>IFERROR(IF($B$5=Eng_Code,SUMIFS(INDEX(Raw!$A$5:$AD$2998,,MATCH(Geography!X$5,Raw!$A$5:$AD$5,0)),Raw!$D$5:$D$2998,Geography!$A36),IF(ISNUMBER(MATCH($B$5,Reg_Code,0)),SUMIFS(INDEX(Raw!$A$5:$AD$2998,,MATCH(Geography!X$5,Raw!$A$5:$AD$5,0)),Raw!$B$5:$B$2998,Geography!$B$5,Raw!$D$5:$D$2998,Geography!$A36),IF(ISNUMBER(MATCH($B$5,Prov_Code,0)),SUMIFS(INDEX(Raw!$A$5:$AD$2998,,MATCH(Geography!X$5,Raw!$A$5:$AD$5,0)),Raw!$C$5:$C$2998,Geography!$B$5,Raw!$D$5:$D$2998,Geography!$A36),IF(ISNUMBER(MATCH($B$5,Area_Code,0)),SUMIFS(INDEX(Raw!$A$5:$AD$2998,,MATCH(Geography!X$5,Raw!$A$5:$AD$5,0)),Raw!$A$5:$A$2998,CONCATENATE(Geography!$B$5,Geography!$A36)),"-")))),"-")</f>
        <v>6509</v>
      </c>
      <c r="Y36" s="80">
        <f>IFERROR(IF($B$5=Eng_Code,SUMIFS(INDEX(Raw!$A$5:$AD$2998,,MATCH(Geography!Y$5,Raw!$A$5:$AD$5,0)),Raw!$D$5:$D$2998,Geography!$A36),IF(ISNUMBER(MATCH($B$5,Reg_Code,0)),SUMIFS(INDEX(Raw!$A$5:$AD$2998,,MATCH(Geography!Y$5,Raw!$A$5:$AD$5,0)),Raw!$B$5:$B$2998,Geography!$B$5,Raw!$D$5:$D$2998,Geography!$A36),IF(ISNUMBER(MATCH($B$5,Prov_Code,0)),SUMIFS(INDEX(Raw!$A$5:$AD$2998,,MATCH(Geography!Y$5,Raw!$A$5:$AD$5,0)),Raw!$C$5:$C$2998,Geography!$B$5,Raw!$D$5:$D$2998,Geography!$A36),IF(ISNUMBER(MATCH($B$5,Area_Code,0)),SUMIFS(INDEX(Raw!$A$5:$AD$2998,,MATCH(Geography!Y$5,Raw!$A$5:$AD$5,0)),Raw!$A$5:$A$2998,CONCATENATE(Geography!$B$5,Geography!$A36)),"-")))),"-")</f>
        <v>1529</v>
      </c>
      <c r="Z36" s="80">
        <f>IFERROR(IF($B$5=Eng_Code,SUMIFS(INDEX(Raw!$A$5:$AD$2998,,MATCH(Geography!Z$5,Raw!$A$5:$AD$5,0)),Raw!$D$5:$D$2998,Geography!$A36),IF(ISNUMBER(MATCH($B$5,Reg_Code,0)),SUMIFS(INDEX(Raw!$A$5:$AD$2998,,MATCH(Geography!Z$5,Raw!$A$5:$AD$5,0)),Raw!$B$5:$B$2998,Geography!$B$5,Raw!$D$5:$D$2998,Geography!$A36),IF(ISNUMBER(MATCH($B$5,Prov_Code,0)),SUMIFS(INDEX(Raw!$A$5:$AD$2998,,MATCH(Geography!Z$5,Raw!$A$5:$AD$5,0)),Raw!$C$5:$C$2998,Geography!$B$5,Raw!$D$5:$D$2998,Geography!$A36),IF(ISNUMBER(MATCH($B$5,Area_Code,0)),SUMIFS(INDEX(Raw!$A$5:$AD$2998,,MATCH(Geography!Z$5,Raw!$A$5:$AD$5,0)),Raw!$A$5:$A$2998,CONCATENATE(Geography!$B$5,Geography!$A36)),"-")))),"-")</f>
        <v>0</v>
      </c>
      <c r="AA36" s="80">
        <f>IFERROR(IF($B$5=Eng_Code,SUMIFS(INDEX(Raw!$A$5:$AD$2998,,MATCH(Geography!AA$5,Raw!$A$5:$AD$5,0)),Raw!$D$5:$D$2998,Geography!$A36),IF(ISNUMBER(MATCH($B$5,Reg_Code,0)),SUMIFS(INDEX(Raw!$A$5:$AD$2998,,MATCH(Geography!AA$5,Raw!$A$5:$AD$5,0)),Raw!$B$5:$B$2998,Geography!$B$5,Raw!$D$5:$D$2998,Geography!$A36),IF(ISNUMBER(MATCH($B$5,Prov_Code,0)),SUMIFS(INDEX(Raw!$A$5:$AD$2998,,MATCH(Geography!AA$5,Raw!$A$5:$AD$5,0)),Raw!$C$5:$C$2998,Geography!$B$5,Raw!$D$5:$D$2998,Geography!$A36),IF(ISNUMBER(MATCH($B$5,Area_Code,0)),SUMIFS(INDEX(Raw!$A$5:$AD$2998,,MATCH(Geography!AA$5,Raw!$A$5:$AD$5,0)),Raw!$A$5:$A$2998,CONCATENATE(Geography!$B$5,Geography!$A36)),"-")))),"-")</f>
        <v>0</v>
      </c>
      <c r="AB36" s="80"/>
      <c r="AC36" s="80">
        <f>IFERROR(IF($B$5=Eng_Code,SUMIFS(INDEX(Raw!$A$5:$AD$2998,,MATCH(Geography!AC$5,Raw!$A$5:$AD$5,0)),Raw!$D$5:$D$2998,Geography!$A36),IF(ISNUMBER(MATCH($B$5,Reg_Code,0)),SUMIFS(INDEX(Raw!$A$5:$AD$2998,,MATCH(Geography!AC$5,Raw!$A$5:$AD$5,0)),Raw!$B$5:$B$2998,Geography!$B$5,Raw!$D$5:$D$2998,Geography!$A36),IF(ISNUMBER(MATCH($B$5,Prov_Code,0)),SUMIFS(INDEX(Raw!$A$5:$AD$2998,,MATCH(Geography!AC$5,Raw!$A$5:$AD$5,0)),Raw!$C$5:$C$2998,Geography!$B$5,Raw!$D$5:$D$2998,Geography!$A36),IF(ISNUMBER(MATCH($B$5,Area_Code,0)),SUMIFS(INDEX(Raw!$A$5:$AD$2998,,MATCH(Geography!AC$5,Raw!$A$5:$AD$5,0)),Raw!$A$5:$A$2998,CONCATENATE(Geography!$B$5,Geography!$A36)),"-")))),"-")</f>
        <v>2625</v>
      </c>
      <c r="AD36" s="80"/>
      <c r="AE36" s="80">
        <f>IFERROR(IF($B$5=Eng_Code,SUMIFS(INDEX(Raw!$A$5:$AD$2998,,MATCH(Geography!AE$5,Raw!$A$5:$AD$5,0)),Raw!$D$5:$D$2998,Geography!$A36),IF(ISNUMBER(MATCH($B$5,Reg_Code,0)),SUMIFS(INDEX(Raw!$A$5:$AD$2998,,MATCH(Geography!AE$5,Raw!$A$5:$AD$5,0)),Raw!$B$5:$B$2998,Geography!$B$5,Raw!$D$5:$D$2998,Geography!$A36),IF(ISNUMBER(MATCH($B$5,Prov_Code,0)),SUMIFS(INDEX(Raw!$A$5:$AD$2998,,MATCH(Geography!AE$5,Raw!$A$5:$AD$5,0)),Raw!$C$5:$C$2998,Geography!$B$5,Raw!$D$5:$D$2998,Geography!$A36),IF(ISNUMBER(MATCH($B$5,Area_Code,0)),SUMIFS(INDEX(Raw!$A$5:$AD$2998,,MATCH(Geography!AE$5,Raw!$A$5:$AD$5,0)),Raw!$A$5:$A$2998,CONCATENATE(Geography!$B$5,Geography!$A36)),"-")))),"-")</f>
        <v>10084</v>
      </c>
      <c r="AF36" s="80">
        <f>IFERROR(IF($B$5=Eng_Code,SUMIFS(INDEX(Raw!$A$5:$AD$2998,,MATCH(Geography!AF$5,Raw!$A$5:$AD$5,0)),Raw!$D$5:$D$2998,Geography!$A36),IF(ISNUMBER(MATCH($B$5,Reg_Code,0)),SUMIFS(INDEX(Raw!$A$5:$AD$2998,,MATCH(Geography!AF$5,Raw!$A$5:$AD$5,0)),Raw!$B$5:$B$2998,Geography!$B$5,Raw!$D$5:$D$2998,Geography!$A36),IF(ISNUMBER(MATCH($B$5,Prov_Code,0)),SUMIFS(INDEX(Raw!$A$5:$AD$2998,,MATCH(Geography!AF$5,Raw!$A$5:$AD$5,0)),Raw!$C$5:$C$2998,Geography!$B$5,Raw!$D$5:$D$2998,Geography!$A36),IF(ISNUMBER(MATCH($B$5,Area_Code,0)),SUMIFS(INDEX(Raw!$A$5:$AD$2998,,MATCH(Geography!AF$5,Raw!$A$5:$AD$5,0)),Raw!$A$5:$A$2998,CONCATENATE(Geography!$B$5,Geography!$A36)),"-")))),"-")</f>
        <v>1140</v>
      </c>
      <c r="AG36" s="80">
        <f>IFERROR(IF($B$5=Eng_Code,SUMIFS(INDEX(Raw!$A$5:$AD$2998,,MATCH(Geography!AG$5,Raw!$A$5:$AD$5,0)),Raw!$D$5:$D$2998,Geography!$A36),IF(ISNUMBER(MATCH($B$5,Reg_Code,0)),SUMIFS(INDEX(Raw!$A$5:$AD$2998,,MATCH(Geography!AG$5,Raw!$A$5:$AD$5,0)),Raw!$B$5:$B$2998,Geography!$B$5,Raw!$D$5:$D$2998,Geography!$A36),IF(ISNUMBER(MATCH($B$5,Prov_Code,0)),SUMIFS(INDEX(Raw!$A$5:$AD$2998,,MATCH(Geography!AG$5,Raw!$A$5:$AD$5,0)),Raw!$C$5:$C$2998,Geography!$B$5,Raw!$D$5:$D$2998,Geography!$A36),IF(ISNUMBER(MATCH($B$5,Area_Code,0)),SUMIFS(INDEX(Raw!$A$5:$AD$2998,,MATCH(Geography!AG$5,Raw!$A$5:$AD$5,0)),Raw!$A$5:$A$2998,CONCATENATE(Geography!$B$5,Geography!$A36)),"-")))),"-")</f>
        <v>3972</v>
      </c>
      <c r="AH36" s="80">
        <f>IFERROR(IF($B$5=Eng_Code,SUMIFS(INDEX(Raw!$A$5:$AD$2998,,MATCH(Geography!AH$5,Raw!$A$5:$AD$5,0)),Raw!$D$5:$D$2998,Geography!$A36),IF(ISNUMBER(MATCH($B$5,Reg_Code,0)),SUMIFS(INDEX(Raw!$A$5:$AD$2998,,MATCH(Geography!AH$5,Raw!$A$5:$AD$5,0)),Raw!$B$5:$B$2998,Geography!$B$5,Raw!$D$5:$D$2998,Geography!$A36),IF(ISNUMBER(MATCH($B$5,Prov_Code,0)),SUMIFS(INDEX(Raw!$A$5:$AD$2998,,MATCH(Geography!AH$5,Raw!$A$5:$AD$5,0)),Raw!$C$5:$C$2998,Geography!$B$5,Raw!$D$5:$D$2998,Geography!$A36),IF(ISNUMBER(MATCH($B$5,Area_Code,0)),SUMIFS(INDEX(Raw!$A$5:$AD$2998,,MATCH(Geography!AH$5,Raw!$A$5:$AD$5,0)),Raw!$A$5:$A$2998,CONCATENATE(Geography!$B$5,Geography!$A36)),"-")))),"-")</f>
        <v>4972</v>
      </c>
      <c r="AI36" s="31"/>
      <c r="AJ36" s="76">
        <f t="shared" si="23"/>
        <v>1.5287014700590422E-2</v>
      </c>
      <c r="AK36" s="76">
        <f t="shared" si="23"/>
        <v>0.87159780769171058</v>
      </c>
      <c r="AL36" s="76">
        <f t="shared" si="23"/>
        <v>0.80503671961122236</v>
      </c>
      <c r="AM36" s="76">
        <f t="shared" si="23"/>
        <v>0.20427903799276476</v>
      </c>
      <c r="AN36" s="76">
        <f t="shared" si="22"/>
        <v>0.16995047122207213</v>
      </c>
      <c r="AO36" s="76">
        <f t="shared" si="24"/>
        <v>2.9096216249786516E-2</v>
      </c>
      <c r="AP36" s="76">
        <f t="shared" si="24"/>
        <v>0.59818569903948771</v>
      </c>
      <c r="AQ36" s="76" t="s">
        <v>0</v>
      </c>
      <c r="AR36" s="77"/>
      <c r="AS36" s="76">
        <f t="shared" si="15"/>
        <v>0.12783027965284474</v>
      </c>
      <c r="AT36" s="77"/>
      <c r="AU36" s="76">
        <f t="shared" si="16"/>
        <v>6.098360655737705E-2</v>
      </c>
      <c r="AV36" s="77"/>
      <c r="AW36" s="76">
        <f t="shared" si="25"/>
        <v>0.56607521697203467</v>
      </c>
      <c r="AX36" s="76">
        <f t="shared" si="25"/>
        <v>0.41105110896817743</v>
      </c>
      <c r="AY36" s="76">
        <f t="shared" si="25"/>
        <v>0.12553519768563162</v>
      </c>
      <c r="AZ36" s="76">
        <f t="shared" si="25"/>
        <v>2.9488910318225651E-2</v>
      </c>
      <c r="BA36" s="76" t="s">
        <v>0</v>
      </c>
      <c r="BB36" s="76" t="s">
        <v>0</v>
      </c>
      <c r="BC36" s="77"/>
      <c r="BD36" s="76">
        <f t="shared" si="18"/>
        <v>5.0626808100289293E-2</v>
      </c>
      <c r="BE36" s="77"/>
      <c r="BF36" s="76">
        <f t="shared" si="26"/>
        <v>0.19448408871745421</v>
      </c>
      <c r="BG36" s="76">
        <f t="shared" si="26"/>
        <v>2.1986499517839923E-2</v>
      </c>
      <c r="BH36" s="76">
        <f t="shared" si="26"/>
        <v>7.6605593056894891E-2</v>
      </c>
      <c r="BI36" s="76">
        <f t="shared" si="26"/>
        <v>9.5891996142719385E-2</v>
      </c>
    </row>
    <row r="37" spans="1:61" x14ac:dyDescent="0.2">
      <c r="A37" s="3">
        <f t="shared" si="20"/>
        <v>40940</v>
      </c>
      <c r="B37" s="35" t="str">
        <f t="shared" si="21"/>
        <v>2011-12</v>
      </c>
      <c r="C37" s="8" t="s">
        <v>894</v>
      </c>
      <c r="D37" s="8"/>
      <c r="E37" s="8"/>
      <c r="F37" s="8"/>
      <c r="G37" s="80">
        <f>IFERROR(IF($B$5=Eng_Code,SUMIFS(INDEX(Raw!$A$5:$AD$2998,,MATCH(Geography!G$5,Raw!$A$5:$AD$5,0)),Raw!$D$5:$D$2998,Geography!$A37),IF(ISNUMBER(MATCH($B$5,Reg_Code,0)),SUMIFS(INDEX(Raw!$A$5:$AD$2998,,MATCH(Geography!G$5,Raw!$A$5:$AD$5,0)),Raw!$B$5:$B$2998,Geography!$B$5,Raw!$D$5:$D$2998,Geography!$A37),IF(ISNUMBER(MATCH($B$5,Prov_Code,0)),SUMIFS(INDEX(Raw!$A$5:$AD$2998,,MATCH(Geography!G$5,Raw!$A$5:$AD$5,0)),Raw!$C$5:$C$2998,Geography!$B$5,Raw!$D$5:$D$2998,Geography!$A37),IF(ISNUMBER(MATCH($B$5,Area_Code,0)),SUMIFS(INDEX(Raw!$A$5:$AD$2998,,MATCH(Geography!G$5,Raw!$A$5:$AD$5,0)),Raw!$A$5:$A$2998,CONCATENATE(Geography!$B$5,Geography!$A37)),"-")))),"-")</f>
        <v>4202596</v>
      </c>
      <c r="H37" s="80">
        <f>IFERROR(IF($B$5=Eng_Code,SUMIFS(INDEX(Raw!$A$5:$AD$2998,,MATCH(Geography!H$5,Raw!$A$5:$AD$5,0)),Raw!$D$5:$D$2998,Geography!$A37),IF(ISNUMBER(MATCH($B$5,Reg_Code,0)),SUMIFS(INDEX(Raw!$A$5:$AD$2998,,MATCH(Geography!H$5,Raw!$A$5:$AD$5,0)),Raw!$B$5:$B$2998,Geography!$B$5,Raw!$D$5:$D$2998,Geography!$A37),IF(ISNUMBER(MATCH($B$5,Prov_Code,0)),SUMIFS(INDEX(Raw!$A$5:$AD$2998,,MATCH(Geography!H$5,Raw!$A$5:$AD$5,0)),Raw!$C$5:$C$2998,Geography!$B$5,Raw!$D$5:$D$2998,Geography!$A37),IF(ISNUMBER(MATCH($B$5,Area_Code,0)),SUMIFS(INDEX(Raw!$A$5:$AD$2998,,MATCH(Geography!H$5,Raw!$A$5:$AD$5,0)),Raw!$A$5:$A$2998,CONCATENATE(Geography!$B$5,Geography!$A37)),"-")))),"-")</f>
        <v>79485</v>
      </c>
      <c r="I37" s="80">
        <f>IFERROR(IF($B$5=Eng_Code,SUMIFS(INDEX(Raw!$A$5:$AD$2998,,MATCH(Geography!I$5,Raw!$A$5:$AD$5,0)),Raw!$D$5:$D$2998,Geography!$A37),IF(ISNUMBER(MATCH($B$5,Reg_Code,0)),SUMIFS(INDEX(Raw!$A$5:$AD$2998,,MATCH(Geography!I$5,Raw!$A$5:$AD$5,0)),Raw!$B$5:$B$2998,Geography!$B$5,Raw!$D$5:$D$2998,Geography!$A37),IF(ISNUMBER(MATCH($B$5,Prov_Code,0)),SUMIFS(INDEX(Raw!$A$5:$AD$2998,,MATCH(Geography!I$5,Raw!$A$5:$AD$5,0)),Raw!$C$5:$C$2998,Geography!$B$5,Raw!$D$5:$D$2998,Geography!$A37),IF(ISNUMBER(MATCH($B$5,Area_Code,0)),SUMIFS(INDEX(Raw!$A$5:$AD$2998,,MATCH(Geography!I$5,Raw!$A$5:$AD$5,0)),Raw!$A$5:$A$2998,CONCATENATE(Geography!$B$5,Geography!$A37)),"-")))),"-")</f>
        <v>1021</v>
      </c>
      <c r="J37" s="80">
        <f>IFERROR(IF($B$5=Eng_Code,SUMIFS(INDEX(Raw!$A$5:$AD$2998,,MATCH(Geography!J$5,Raw!$A$5:$AD$5,0)),Raw!$D$5:$D$2998,Geography!$A37),IF(ISNUMBER(MATCH($B$5,Reg_Code,0)),SUMIFS(INDEX(Raw!$A$5:$AD$2998,,MATCH(Geography!J$5,Raw!$A$5:$AD$5,0)),Raw!$B$5:$B$2998,Geography!$B$5,Raw!$D$5:$D$2998,Geography!$A37),IF(ISNUMBER(MATCH($B$5,Prov_Code,0)),SUMIFS(INDEX(Raw!$A$5:$AD$2998,,MATCH(Geography!J$5,Raw!$A$5:$AD$5,0)),Raw!$C$5:$C$2998,Geography!$B$5,Raw!$D$5:$D$2998,Geography!$A37),IF(ISNUMBER(MATCH($B$5,Area_Code,0)),SUMIFS(INDEX(Raw!$A$5:$AD$2998,,MATCH(Geography!J$5,Raw!$A$5:$AD$5,0)),Raw!$A$5:$A$2998,CONCATENATE(Geography!$B$5,Geography!$A37)),"-")))),"-")</f>
        <v>67882</v>
      </c>
      <c r="K37" s="80">
        <f>IFERROR(IF($B$5=Eng_Code,SUMIFS(INDEX(Raw!$A$5:$AD$2998,,MATCH(Geography!K$5,Raw!$A$5:$AD$5,0)),Raw!$D$5:$D$2998,Geography!$A37),IF(ISNUMBER(MATCH($B$5,Reg_Code,0)),SUMIFS(INDEX(Raw!$A$5:$AD$2998,,MATCH(Geography!K$5,Raw!$A$5:$AD$5,0)),Raw!$B$5:$B$2998,Geography!$B$5,Raw!$D$5:$D$2998,Geography!$A37),IF(ISNUMBER(MATCH($B$5,Prov_Code,0)),SUMIFS(INDEX(Raw!$A$5:$AD$2998,,MATCH(Geography!K$5,Raw!$A$5:$AD$5,0)),Raw!$C$5:$C$2998,Geography!$B$5,Raw!$D$5:$D$2998,Geography!$A37),IF(ISNUMBER(MATCH($B$5,Area_Code,0)),SUMIFS(INDEX(Raw!$A$5:$AD$2998,,MATCH(Geography!K$5,Raw!$A$5:$AD$5,0)),Raw!$A$5:$A$2998,CONCATENATE(Geography!$B$5,Geography!$A37)),"-")))),"-")</f>
        <v>59453</v>
      </c>
      <c r="L37" s="80">
        <f>IFERROR(IF($B$5=Eng_Code,SUMIFS(INDEX(Raw!$A$5:$AD$2998,,MATCH(Geography!L$5,Raw!$A$5:$AD$5,0)),Raw!$D$5:$D$2998,Geography!$A37),IF(ISNUMBER(MATCH($B$5,Reg_Code,0)),SUMIFS(INDEX(Raw!$A$5:$AD$2998,,MATCH(Geography!L$5,Raw!$A$5:$AD$5,0)),Raw!$B$5:$B$2998,Geography!$B$5,Raw!$D$5:$D$2998,Geography!$A37),IF(ISNUMBER(MATCH($B$5,Prov_Code,0)),SUMIFS(INDEX(Raw!$A$5:$AD$2998,,MATCH(Geography!L$5,Raw!$A$5:$AD$5,0)),Raw!$C$5:$C$2998,Geography!$B$5,Raw!$D$5:$D$2998,Geography!$A37),IF(ISNUMBER(MATCH($B$5,Area_Code,0)),SUMIFS(INDEX(Raw!$A$5:$AD$2998,,MATCH(Geography!L$5,Raw!$A$5:$AD$5,0)),Raw!$A$5:$A$2998,CONCATENATE(Geography!$B$5,Geography!$A37)),"-")))),"-")</f>
        <v>50441</v>
      </c>
      <c r="M37" s="80">
        <f>IFERROR(IF($B$5=Eng_Code,SUMIFS(INDEX(Raw!$A$5:$AD$2998,,MATCH(Geography!M$5,Raw!$A$5:$AD$5,0)),Raw!$D$5:$D$2998,Geography!$A37),IF(ISNUMBER(MATCH($B$5,Reg_Code,0)),SUMIFS(INDEX(Raw!$A$5:$AD$2998,,MATCH(Geography!M$5,Raw!$A$5:$AD$5,0)),Raw!$B$5:$B$2998,Geography!$B$5,Raw!$D$5:$D$2998,Geography!$A37),IF(ISNUMBER(MATCH($B$5,Prov_Code,0)),SUMIFS(INDEX(Raw!$A$5:$AD$2998,,MATCH(Geography!M$5,Raw!$A$5:$AD$5,0)),Raw!$C$5:$C$2998,Geography!$B$5,Raw!$D$5:$D$2998,Geography!$A37),IF(ISNUMBER(MATCH($B$5,Area_Code,0)),SUMIFS(INDEX(Raw!$A$5:$AD$2998,,MATCH(Geography!M$5,Raw!$A$5:$AD$5,0)),Raw!$A$5:$A$2998,CONCATENATE(Geography!$B$5,Geography!$A37)),"-")))),"-")</f>
        <v>13569</v>
      </c>
      <c r="N37" s="80">
        <f>IFERROR(IF($B$5=Eng_Code,SUMIFS(INDEX(Raw!$A$5:$AD$2998,,MATCH(Geography!N$5,Raw!$A$5:$AD$5,0)),Raw!$D$5:$D$2998,Geography!$A37),IF(ISNUMBER(MATCH($B$5,Reg_Code,0)),SUMIFS(INDEX(Raw!$A$5:$AD$2998,,MATCH(Geography!N$5,Raw!$A$5:$AD$5,0)),Raw!$B$5:$B$2998,Geography!$B$5,Raw!$D$5:$D$2998,Geography!$A37),IF(ISNUMBER(MATCH($B$5,Prov_Code,0)),SUMIFS(INDEX(Raw!$A$5:$AD$2998,,MATCH(Geography!N$5,Raw!$A$5:$AD$5,0)),Raw!$C$5:$C$2998,Geography!$B$5,Raw!$D$5:$D$2998,Geography!$A37),IF(ISNUMBER(MATCH($B$5,Area_Code,0)),SUMIFS(INDEX(Raw!$A$5:$AD$2998,,MATCH(Geography!N$5,Raw!$A$5:$AD$5,0)),Raw!$A$5:$A$2998,CONCATENATE(Geography!$B$5,Geography!$A37)),"-")))),"-")</f>
        <v>10449</v>
      </c>
      <c r="O37" s="80">
        <f>IFERROR(IF($B$5=Eng_Code,SUMIFS(INDEX(Raw!$A$5:$AD$2998,,MATCH(Geography!O$5,Raw!$A$5:$AD$5,0)),Raw!$D$5:$D$2998,Geography!$A37),IF(ISNUMBER(MATCH($B$5,Reg_Code,0)),SUMIFS(INDEX(Raw!$A$5:$AD$2998,,MATCH(Geography!O$5,Raw!$A$5:$AD$5,0)),Raw!$B$5:$B$2998,Geography!$B$5,Raw!$D$5:$D$2998,Geography!$A37),IF(ISNUMBER(MATCH($B$5,Prov_Code,0)),SUMIFS(INDEX(Raw!$A$5:$AD$2998,,MATCH(Geography!O$5,Raw!$A$5:$AD$5,0)),Raw!$C$5:$C$2998,Geography!$B$5,Raw!$D$5:$D$2998,Geography!$A37),IF(ISNUMBER(MATCH($B$5,Area_Code,0)),SUMIFS(INDEX(Raw!$A$5:$AD$2998,,MATCH(Geography!O$5,Raw!$A$5:$AD$5,0)),Raw!$A$5:$A$2998,CONCATENATE(Geography!$B$5,Geography!$A37)),"-")))),"-")</f>
        <v>2804</v>
      </c>
      <c r="P37" s="80">
        <f>IFERROR(IF($B$5=Eng_Code,SUMIFS(INDEX(Raw!$A$5:$AD$2998,,MATCH(Geography!P$5,Raw!$A$5:$AD$5,0)),Raw!$D$5:$D$2998,Geography!$A37),IF(ISNUMBER(MATCH($B$5,Reg_Code,0)),SUMIFS(INDEX(Raw!$A$5:$AD$2998,,MATCH(Geography!P$5,Raw!$A$5:$AD$5,0)),Raw!$B$5:$B$2998,Geography!$B$5,Raw!$D$5:$D$2998,Geography!$A37),IF(ISNUMBER(MATCH($B$5,Prov_Code,0)),SUMIFS(INDEX(Raw!$A$5:$AD$2998,,MATCH(Geography!P$5,Raw!$A$5:$AD$5,0)),Raw!$C$5:$C$2998,Geography!$B$5,Raw!$D$5:$D$2998,Geography!$A37),IF(ISNUMBER(MATCH($B$5,Area_Code,0)),SUMIFS(INDEX(Raw!$A$5:$AD$2998,,MATCH(Geography!P$5,Raw!$A$5:$AD$5,0)),Raw!$A$5:$A$2998,CONCATENATE(Geography!$B$5,Geography!$A37)),"-")))),"-")</f>
        <v>1349</v>
      </c>
      <c r="Q37" s="80">
        <f>IFERROR(IF($B$5=Eng_Code,SUMIFS(INDEX(Raw!$A$5:$AD$2998,,MATCH(Geography!Q$5,Raw!$A$5:$AD$5,0)),Raw!$D$5:$D$2998,Geography!$A37),IF(ISNUMBER(MATCH($B$5,Reg_Code,0)),SUMIFS(INDEX(Raw!$A$5:$AD$2998,,MATCH(Geography!Q$5,Raw!$A$5:$AD$5,0)),Raw!$B$5:$B$2998,Geography!$B$5,Raw!$D$5:$D$2998,Geography!$A37),IF(ISNUMBER(MATCH($B$5,Prov_Code,0)),SUMIFS(INDEX(Raw!$A$5:$AD$2998,,MATCH(Geography!Q$5,Raw!$A$5:$AD$5,0)),Raw!$C$5:$C$2998,Geography!$B$5,Raw!$D$5:$D$2998,Geography!$A37),IF(ISNUMBER(MATCH($B$5,Area_Code,0)),SUMIFS(INDEX(Raw!$A$5:$AD$2998,,MATCH(Geography!Q$5,Raw!$A$5:$AD$5,0)),Raw!$A$5:$A$2998,CONCATENATE(Geography!$B$5,Geography!$A37)),"-")))),"-")</f>
        <v>0</v>
      </c>
      <c r="R37" s="80"/>
      <c r="S37" s="80">
        <f>IFERROR(IF($B$5=Eng_Code,SUMIFS(INDEX(Raw!$A$5:$AD$2998,,MATCH(Geography!S$5,Raw!$A$5:$AD$5,0)),Raw!$D$5:$D$2998,Geography!$A37),IF(ISNUMBER(MATCH($B$5,Reg_Code,0)),SUMIFS(INDEX(Raw!$A$5:$AD$2998,,MATCH(Geography!S$5,Raw!$A$5:$AD$5,0)),Raw!$B$5:$B$2998,Geography!$B$5,Raw!$D$5:$D$2998,Geography!$A37),IF(ISNUMBER(MATCH($B$5,Prov_Code,0)),SUMIFS(INDEX(Raw!$A$5:$AD$2998,,MATCH(Geography!S$5,Raw!$A$5:$AD$5,0)),Raw!$C$5:$C$2998,Geography!$B$5,Raw!$D$5:$D$2998,Geography!$A37),IF(ISNUMBER(MATCH($B$5,Area_Code,0)),SUMIFS(INDEX(Raw!$A$5:$AD$2998,,MATCH(Geography!S$5,Raw!$A$5:$AD$5,0)),Raw!$A$5:$A$2998,CONCATENATE(Geography!$B$5,Geography!$A37)),"-")))),"-")</f>
        <v>6717</v>
      </c>
      <c r="T37" s="80">
        <f>IFERROR(IF($B$5=Eng_Code,SUMIFS(INDEX(Raw!$A$5:$AD$2998,,MATCH(Geography!T$5,Raw!$A$5:$AD$5,0)),Raw!$D$5:$D$2998,Geography!$A37),IF(ISNUMBER(MATCH($B$5,Reg_Code,0)),SUMIFS(INDEX(Raw!$A$5:$AD$2998,,MATCH(Geography!T$5,Raw!$A$5:$AD$5,0)),Raw!$B$5:$B$2998,Geography!$B$5,Raw!$D$5:$D$2998,Geography!$A37),IF(ISNUMBER(MATCH($B$5,Prov_Code,0)),SUMIFS(INDEX(Raw!$A$5:$AD$2998,,MATCH(Geography!T$5,Raw!$A$5:$AD$5,0)),Raw!$C$5:$C$2998,Geography!$B$5,Raw!$D$5:$D$2998,Geography!$A37),IF(ISNUMBER(MATCH($B$5,Area_Code,0)),SUMIFS(INDEX(Raw!$A$5:$AD$2998,,MATCH(Geography!T$5,Raw!$A$5:$AD$5,0)),Raw!$A$5:$A$2998,CONCATENATE(Geography!$B$5,Geography!$A37)),"-")))),"-")</f>
        <v>3393</v>
      </c>
      <c r="U37" s="80"/>
      <c r="V37" s="80">
        <f>IFERROR(IF($B$5=Eng_Code,SUMIFS(INDEX(Raw!$A$5:$AD$2998,,MATCH(Geography!V$5,Raw!$A$5:$AD$5,0)),Raw!$D$5:$D$2998,Geography!$A37),IF(ISNUMBER(MATCH($B$5,Reg_Code,0)),SUMIFS(INDEX(Raw!$A$5:$AD$2998,,MATCH(Geography!V$5,Raw!$A$5:$AD$5,0)),Raw!$B$5:$B$2998,Geography!$B$5,Raw!$D$5:$D$2998,Geography!$A37),IF(ISNUMBER(MATCH($B$5,Prov_Code,0)),SUMIFS(INDEX(Raw!$A$5:$AD$2998,,MATCH(Geography!V$5,Raw!$A$5:$AD$5,0)),Raw!$C$5:$C$2998,Geography!$B$5,Raw!$D$5:$D$2998,Geography!$A37),IF(ISNUMBER(MATCH($B$5,Area_Code,0)),SUMIFS(INDEX(Raw!$A$5:$AD$2998,,MATCH(Geography!V$5,Raw!$A$5:$AD$5,0)),Raw!$A$5:$A$2998,CONCATENATE(Geography!$B$5,Geography!$A37)),"-")))),"-")</f>
        <v>28970</v>
      </c>
      <c r="W37" s="80">
        <f>IFERROR(IF($B$5=Eng_Code,SUMIFS(INDEX(Raw!$A$5:$AD$2998,,MATCH(Geography!W$5,Raw!$A$5:$AD$5,0)),Raw!$D$5:$D$2998,Geography!$A37),IF(ISNUMBER(MATCH($B$5,Reg_Code,0)),SUMIFS(INDEX(Raw!$A$5:$AD$2998,,MATCH(Geography!W$5,Raw!$A$5:$AD$5,0)),Raw!$B$5:$B$2998,Geography!$B$5,Raw!$D$5:$D$2998,Geography!$A37),IF(ISNUMBER(MATCH($B$5,Prov_Code,0)),SUMIFS(INDEX(Raw!$A$5:$AD$2998,,MATCH(Geography!W$5,Raw!$A$5:$AD$5,0)),Raw!$C$5:$C$2998,Geography!$B$5,Raw!$D$5:$D$2998,Geography!$A37),IF(ISNUMBER(MATCH($B$5,Area_Code,0)),SUMIFS(INDEX(Raw!$A$5:$AD$2998,,MATCH(Geography!W$5,Raw!$A$5:$AD$5,0)),Raw!$A$5:$A$2998,CONCATENATE(Geography!$B$5,Geography!$A37)),"-")))),"-")</f>
        <v>21144</v>
      </c>
      <c r="X37" s="80">
        <f>IFERROR(IF($B$5=Eng_Code,SUMIFS(INDEX(Raw!$A$5:$AD$2998,,MATCH(Geography!X$5,Raw!$A$5:$AD$5,0)),Raw!$D$5:$D$2998,Geography!$A37),IF(ISNUMBER(MATCH($B$5,Reg_Code,0)),SUMIFS(INDEX(Raw!$A$5:$AD$2998,,MATCH(Geography!X$5,Raw!$A$5:$AD$5,0)),Raw!$B$5:$B$2998,Geography!$B$5,Raw!$D$5:$D$2998,Geography!$A37),IF(ISNUMBER(MATCH($B$5,Prov_Code,0)),SUMIFS(INDEX(Raw!$A$5:$AD$2998,,MATCH(Geography!X$5,Raw!$A$5:$AD$5,0)),Raw!$C$5:$C$2998,Geography!$B$5,Raw!$D$5:$D$2998,Geography!$A37),IF(ISNUMBER(MATCH($B$5,Area_Code,0)),SUMIFS(INDEX(Raw!$A$5:$AD$2998,,MATCH(Geography!X$5,Raw!$A$5:$AD$5,0)),Raw!$A$5:$A$2998,CONCATENATE(Geography!$B$5,Geography!$A37)),"-")))),"-")</f>
        <v>6215</v>
      </c>
      <c r="Y37" s="80">
        <f>IFERROR(IF($B$5=Eng_Code,SUMIFS(INDEX(Raw!$A$5:$AD$2998,,MATCH(Geography!Y$5,Raw!$A$5:$AD$5,0)),Raw!$D$5:$D$2998,Geography!$A37),IF(ISNUMBER(MATCH($B$5,Reg_Code,0)),SUMIFS(INDEX(Raw!$A$5:$AD$2998,,MATCH(Geography!Y$5,Raw!$A$5:$AD$5,0)),Raw!$B$5:$B$2998,Geography!$B$5,Raw!$D$5:$D$2998,Geography!$A37),IF(ISNUMBER(MATCH($B$5,Prov_Code,0)),SUMIFS(INDEX(Raw!$A$5:$AD$2998,,MATCH(Geography!Y$5,Raw!$A$5:$AD$5,0)),Raw!$C$5:$C$2998,Geography!$B$5,Raw!$D$5:$D$2998,Geography!$A37),IF(ISNUMBER(MATCH($B$5,Area_Code,0)),SUMIFS(INDEX(Raw!$A$5:$AD$2998,,MATCH(Geography!Y$5,Raw!$A$5:$AD$5,0)),Raw!$A$5:$A$2998,CONCATENATE(Geography!$B$5,Geography!$A37)),"-")))),"-")</f>
        <v>1611</v>
      </c>
      <c r="Z37" s="80">
        <f>IFERROR(IF($B$5=Eng_Code,SUMIFS(INDEX(Raw!$A$5:$AD$2998,,MATCH(Geography!Z$5,Raw!$A$5:$AD$5,0)),Raw!$D$5:$D$2998,Geography!$A37),IF(ISNUMBER(MATCH($B$5,Reg_Code,0)),SUMIFS(INDEX(Raw!$A$5:$AD$2998,,MATCH(Geography!Z$5,Raw!$A$5:$AD$5,0)),Raw!$B$5:$B$2998,Geography!$B$5,Raw!$D$5:$D$2998,Geography!$A37),IF(ISNUMBER(MATCH($B$5,Prov_Code,0)),SUMIFS(INDEX(Raw!$A$5:$AD$2998,,MATCH(Geography!Z$5,Raw!$A$5:$AD$5,0)),Raw!$C$5:$C$2998,Geography!$B$5,Raw!$D$5:$D$2998,Geography!$A37),IF(ISNUMBER(MATCH($B$5,Area_Code,0)),SUMIFS(INDEX(Raw!$A$5:$AD$2998,,MATCH(Geography!Z$5,Raw!$A$5:$AD$5,0)),Raw!$A$5:$A$2998,CONCATENATE(Geography!$B$5,Geography!$A37)),"-")))),"-")</f>
        <v>0</v>
      </c>
      <c r="AA37" s="80">
        <f>IFERROR(IF($B$5=Eng_Code,SUMIFS(INDEX(Raw!$A$5:$AD$2998,,MATCH(Geography!AA$5,Raw!$A$5:$AD$5,0)),Raw!$D$5:$D$2998,Geography!$A37),IF(ISNUMBER(MATCH($B$5,Reg_Code,0)),SUMIFS(INDEX(Raw!$A$5:$AD$2998,,MATCH(Geography!AA$5,Raw!$A$5:$AD$5,0)),Raw!$B$5:$B$2998,Geography!$B$5,Raw!$D$5:$D$2998,Geography!$A37),IF(ISNUMBER(MATCH($B$5,Prov_Code,0)),SUMIFS(INDEX(Raw!$A$5:$AD$2998,,MATCH(Geography!AA$5,Raw!$A$5:$AD$5,0)),Raw!$C$5:$C$2998,Geography!$B$5,Raw!$D$5:$D$2998,Geography!$A37),IF(ISNUMBER(MATCH($B$5,Area_Code,0)),SUMIFS(INDEX(Raw!$A$5:$AD$2998,,MATCH(Geography!AA$5,Raw!$A$5:$AD$5,0)),Raw!$A$5:$A$2998,CONCATENATE(Geography!$B$5,Geography!$A37)),"-")))),"-")</f>
        <v>0</v>
      </c>
      <c r="AB37" s="80"/>
      <c r="AC37" s="80">
        <f>IFERROR(IF($B$5=Eng_Code,SUMIFS(INDEX(Raw!$A$5:$AD$2998,,MATCH(Geography!AC$5,Raw!$A$5:$AD$5,0)),Raw!$D$5:$D$2998,Geography!$A37),IF(ISNUMBER(MATCH($B$5,Reg_Code,0)),SUMIFS(INDEX(Raw!$A$5:$AD$2998,,MATCH(Geography!AC$5,Raw!$A$5:$AD$5,0)),Raw!$B$5:$B$2998,Geography!$B$5,Raw!$D$5:$D$2998,Geography!$A37),IF(ISNUMBER(MATCH($B$5,Prov_Code,0)),SUMIFS(INDEX(Raw!$A$5:$AD$2998,,MATCH(Geography!AC$5,Raw!$A$5:$AD$5,0)),Raw!$C$5:$C$2998,Geography!$B$5,Raw!$D$5:$D$2998,Geography!$A37),IF(ISNUMBER(MATCH($B$5,Area_Code,0)),SUMIFS(INDEX(Raw!$A$5:$AD$2998,,MATCH(Geography!AC$5,Raw!$A$5:$AD$5,0)),Raw!$A$5:$A$2998,CONCATENATE(Geography!$B$5,Geography!$A37)),"-")))),"-")</f>
        <v>2183</v>
      </c>
      <c r="AD37" s="80"/>
      <c r="AE37" s="80">
        <f>IFERROR(IF($B$5=Eng_Code,SUMIFS(INDEX(Raw!$A$5:$AD$2998,,MATCH(Geography!AE$5,Raw!$A$5:$AD$5,0)),Raw!$D$5:$D$2998,Geography!$A37),IF(ISNUMBER(MATCH($B$5,Reg_Code,0)),SUMIFS(INDEX(Raw!$A$5:$AD$2998,,MATCH(Geography!AE$5,Raw!$A$5:$AD$5,0)),Raw!$B$5:$B$2998,Geography!$B$5,Raw!$D$5:$D$2998,Geography!$A37),IF(ISNUMBER(MATCH($B$5,Prov_Code,0)),SUMIFS(INDEX(Raw!$A$5:$AD$2998,,MATCH(Geography!AE$5,Raw!$A$5:$AD$5,0)),Raw!$C$5:$C$2998,Geography!$B$5,Raw!$D$5:$D$2998,Geography!$A37),IF(ISNUMBER(MATCH($B$5,Area_Code,0)),SUMIFS(INDEX(Raw!$A$5:$AD$2998,,MATCH(Geography!AE$5,Raw!$A$5:$AD$5,0)),Raw!$A$5:$A$2998,CONCATENATE(Geography!$B$5,Geography!$A37)),"-")))),"-")</f>
        <v>9178</v>
      </c>
      <c r="AF37" s="80">
        <f>IFERROR(IF($B$5=Eng_Code,SUMIFS(INDEX(Raw!$A$5:$AD$2998,,MATCH(Geography!AF$5,Raw!$A$5:$AD$5,0)),Raw!$D$5:$D$2998,Geography!$A37),IF(ISNUMBER(MATCH($B$5,Reg_Code,0)),SUMIFS(INDEX(Raw!$A$5:$AD$2998,,MATCH(Geography!AF$5,Raw!$A$5:$AD$5,0)),Raw!$B$5:$B$2998,Geography!$B$5,Raw!$D$5:$D$2998,Geography!$A37),IF(ISNUMBER(MATCH($B$5,Prov_Code,0)),SUMIFS(INDEX(Raw!$A$5:$AD$2998,,MATCH(Geography!AF$5,Raw!$A$5:$AD$5,0)),Raw!$C$5:$C$2998,Geography!$B$5,Raw!$D$5:$D$2998,Geography!$A37),IF(ISNUMBER(MATCH($B$5,Area_Code,0)),SUMIFS(INDEX(Raw!$A$5:$AD$2998,,MATCH(Geography!AF$5,Raw!$A$5:$AD$5,0)),Raw!$A$5:$A$2998,CONCATENATE(Geography!$B$5,Geography!$A37)),"-")))),"-")</f>
        <v>1023</v>
      </c>
      <c r="AG37" s="80">
        <f>IFERROR(IF($B$5=Eng_Code,SUMIFS(INDEX(Raw!$A$5:$AD$2998,,MATCH(Geography!AG$5,Raw!$A$5:$AD$5,0)),Raw!$D$5:$D$2998,Geography!$A37),IF(ISNUMBER(MATCH($B$5,Reg_Code,0)),SUMIFS(INDEX(Raw!$A$5:$AD$2998,,MATCH(Geography!AG$5,Raw!$A$5:$AD$5,0)),Raw!$B$5:$B$2998,Geography!$B$5,Raw!$D$5:$D$2998,Geography!$A37),IF(ISNUMBER(MATCH($B$5,Prov_Code,0)),SUMIFS(INDEX(Raw!$A$5:$AD$2998,,MATCH(Geography!AG$5,Raw!$A$5:$AD$5,0)),Raw!$C$5:$C$2998,Geography!$B$5,Raw!$D$5:$D$2998,Geography!$A37),IF(ISNUMBER(MATCH($B$5,Area_Code,0)),SUMIFS(INDEX(Raw!$A$5:$AD$2998,,MATCH(Geography!AG$5,Raw!$A$5:$AD$5,0)),Raw!$A$5:$A$2998,CONCATENATE(Geography!$B$5,Geography!$A37)),"-")))),"-")</f>
        <v>4210</v>
      </c>
      <c r="AH37" s="80">
        <f>IFERROR(IF($B$5=Eng_Code,SUMIFS(INDEX(Raw!$A$5:$AD$2998,,MATCH(Geography!AH$5,Raw!$A$5:$AD$5,0)),Raw!$D$5:$D$2998,Geography!$A37),IF(ISNUMBER(MATCH($B$5,Reg_Code,0)),SUMIFS(INDEX(Raw!$A$5:$AD$2998,,MATCH(Geography!AH$5,Raw!$A$5:$AD$5,0)),Raw!$B$5:$B$2998,Geography!$B$5,Raw!$D$5:$D$2998,Geography!$A37),IF(ISNUMBER(MATCH($B$5,Prov_Code,0)),SUMIFS(INDEX(Raw!$A$5:$AD$2998,,MATCH(Geography!AH$5,Raw!$A$5:$AD$5,0)),Raw!$C$5:$C$2998,Geography!$B$5,Raw!$D$5:$D$2998,Geography!$A37),IF(ISNUMBER(MATCH($B$5,Area_Code,0)),SUMIFS(INDEX(Raw!$A$5:$AD$2998,,MATCH(Geography!AH$5,Raw!$A$5:$AD$5,0)),Raw!$A$5:$A$2998,CONCATENATE(Geography!$B$5,Geography!$A37)),"-")))),"-")</f>
        <v>3945</v>
      </c>
      <c r="AI37" s="31"/>
      <c r="AJ37" s="76">
        <f t="shared" si="23"/>
        <v>1.2845190916525131E-2</v>
      </c>
      <c r="AK37" s="76">
        <f t="shared" si="23"/>
        <v>0.87582864382310477</v>
      </c>
      <c r="AL37" s="76">
        <f t="shared" si="23"/>
        <v>0.74306885477740781</v>
      </c>
      <c r="AM37" s="76">
        <f t="shared" si="23"/>
        <v>0.19989098730149377</v>
      </c>
      <c r="AN37" s="76">
        <f t="shared" si="22"/>
        <v>0.15392887657994755</v>
      </c>
      <c r="AO37" s="76">
        <f t="shared" si="24"/>
        <v>4.1306973866415249E-2</v>
      </c>
      <c r="AP37" s="76">
        <f t="shared" si="24"/>
        <v>0.48109843081312409</v>
      </c>
      <c r="AQ37" s="76" t="s">
        <v>0</v>
      </c>
      <c r="AR37" s="77"/>
      <c r="AS37" s="76">
        <f t="shared" si="15"/>
        <v>0.13316548046232232</v>
      </c>
      <c r="AT37" s="77"/>
      <c r="AU37" s="76">
        <f t="shared" si="16"/>
        <v>6.7266707638627313E-2</v>
      </c>
      <c r="AV37" s="77"/>
      <c r="AW37" s="76">
        <f t="shared" si="25"/>
        <v>0.57433437084911088</v>
      </c>
      <c r="AX37" s="76">
        <f t="shared" si="25"/>
        <v>0.41918280763664478</v>
      </c>
      <c r="AY37" s="76">
        <f t="shared" si="25"/>
        <v>0.12321325905513372</v>
      </c>
      <c r="AZ37" s="76">
        <f t="shared" si="25"/>
        <v>3.1938304157332328E-2</v>
      </c>
      <c r="BA37" s="76" t="s">
        <v>0</v>
      </c>
      <c r="BB37" s="76" t="s">
        <v>0</v>
      </c>
      <c r="BC37" s="77"/>
      <c r="BD37" s="76">
        <f t="shared" si="18"/>
        <v>4.3278285521698621E-2</v>
      </c>
      <c r="BE37" s="77"/>
      <c r="BF37" s="76">
        <f t="shared" si="26"/>
        <v>0.1819551555282409</v>
      </c>
      <c r="BG37" s="76">
        <f t="shared" si="26"/>
        <v>2.0281120517039709E-2</v>
      </c>
      <c r="BH37" s="76">
        <f t="shared" si="26"/>
        <v>8.3463848853115516E-2</v>
      </c>
      <c r="BI37" s="76">
        <f t="shared" si="26"/>
        <v>7.8210186158085684E-2</v>
      </c>
    </row>
    <row r="38" spans="1:61" x14ac:dyDescent="0.2">
      <c r="A38" s="3">
        <f t="shared" si="20"/>
        <v>40969</v>
      </c>
      <c r="B38" s="35" t="str">
        <f t="shared" si="21"/>
        <v>2011-12</v>
      </c>
      <c r="C38" s="8" t="s">
        <v>895</v>
      </c>
      <c r="D38" s="8"/>
      <c r="E38" s="8"/>
      <c r="F38" s="8"/>
      <c r="G38" s="80">
        <f>IFERROR(IF($B$5=Eng_Code,SUMIFS(INDEX(Raw!$A$5:$AD$2998,,MATCH(Geography!G$5,Raw!$A$5:$AD$5,0)),Raw!$D$5:$D$2998,Geography!$A38),IF(ISNUMBER(MATCH($B$5,Reg_Code,0)),SUMIFS(INDEX(Raw!$A$5:$AD$2998,,MATCH(Geography!G$5,Raw!$A$5:$AD$5,0)),Raw!$B$5:$B$2998,Geography!$B$5,Raw!$D$5:$D$2998,Geography!$A38),IF(ISNUMBER(MATCH($B$5,Prov_Code,0)),SUMIFS(INDEX(Raw!$A$5:$AD$2998,,MATCH(Geography!G$5,Raw!$A$5:$AD$5,0)),Raw!$C$5:$C$2998,Geography!$B$5,Raw!$D$5:$D$2998,Geography!$A38),IF(ISNUMBER(MATCH($B$5,Area_Code,0)),SUMIFS(INDEX(Raw!$A$5:$AD$2998,,MATCH(Geography!G$5,Raw!$A$5:$AD$5,0)),Raw!$A$5:$A$2998,CONCATENATE(Geography!$B$5,Geography!$A38)),"-")))),"-")</f>
        <v>4362596</v>
      </c>
      <c r="H38" s="80">
        <f>IFERROR(IF($B$5=Eng_Code,SUMIFS(INDEX(Raw!$A$5:$AD$2998,,MATCH(Geography!H$5,Raw!$A$5:$AD$5,0)),Raw!$D$5:$D$2998,Geography!$A38),IF(ISNUMBER(MATCH($B$5,Reg_Code,0)),SUMIFS(INDEX(Raw!$A$5:$AD$2998,,MATCH(Geography!H$5,Raw!$A$5:$AD$5,0)),Raw!$B$5:$B$2998,Geography!$B$5,Raw!$D$5:$D$2998,Geography!$A38),IF(ISNUMBER(MATCH($B$5,Prov_Code,0)),SUMIFS(INDEX(Raw!$A$5:$AD$2998,,MATCH(Geography!H$5,Raw!$A$5:$AD$5,0)),Raw!$C$5:$C$2998,Geography!$B$5,Raw!$D$5:$D$2998,Geography!$A38),IF(ISNUMBER(MATCH($B$5,Area_Code,0)),SUMIFS(INDEX(Raw!$A$5:$AD$2998,,MATCH(Geography!H$5,Raw!$A$5:$AD$5,0)),Raw!$A$5:$A$2998,CONCATENATE(Geography!$B$5,Geography!$A38)),"-")))),"-")</f>
        <v>84584</v>
      </c>
      <c r="I38" s="80">
        <f>IFERROR(IF($B$5=Eng_Code,SUMIFS(INDEX(Raw!$A$5:$AD$2998,,MATCH(Geography!I$5,Raw!$A$5:$AD$5,0)),Raw!$D$5:$D$2998,Geography!$A38),IF(ISNUMBER(MATCH($B$5,Reg_Code,0)),SUMIFS(INDEX(Raw!$A$5:$AD$2998,,MATCH(Geography!I$5,Raw!$A$5:$AD$5,0)),Raw!$B$5:$B$2998,Geography!$B$5,Raw!$D$5:$D$2998,Geography!$A38),IF(ISNUMBER(MATCH($B$5,Prov_Code,0)),SUMIFS(INDEX(Raw!$A$5:$AD$2998,,MATCH(Geography!I$5,Raw!$A$5:$AD$5,0)),Raw!$C$5:$C$2998,Geography!$B$5,Raw!$D$5:$D$2998,Geography!$A38),IF(ISNUMBER(MATCH($B$5,Area_Code,0)),SUMIFS(INDEX(Raw!$A$5:$AD$2998,,MATCH(Geography!I$5,Raw!$A$5:$AD$5,0)),Raw!$A$5:$A$2998,CONCATENATE(Geography!$B$5,Geography!$A38)),"-")))),"-")</f>
        <v>614</v>
      </c>
      <c r="J38" s="80">
        <f>IFERROR(IF($B$5=Eng_Code,SUMIFS(INDEX(Raw!$A$5:$AD$2998,,MATCH(Geography!J$5,Raw!$A$5:$AD$5,0)),Raw!$D$5:$D$2998,Geography!$A38),IF(ISNUMBER(MATCH($B$5,Reg_Code,0)),SUMIFS(INDEX(Raw!$A$5:$AD$2998,,MATCH(Geography!J$5,Raw!$A$5:$AD$5,0)),Raw!$B$5:$B$2998,Geography!$B$5,Raw!$D$5:$D$2998,Geography!$A38),IF(ISNUMBER(MATCH($B$5,Prov_Code,0)),SUMIFS(INDEX(Raw!$A$5:$AD$2998,,MATCH(Geography!J$5,Raw!$A$5:$AD$5,0)),Raw!$C$5:$C$2998,Geography!$B$5,Raw!$D$5:$D$2998,Geography!$A38),IF(ISNUMBER(MATCH($B$5,Area_Code,0)),SUMIFS(INDEX(Raw!$A$5:$AD$2998,,MATCH(Geography!J$5,Raw!$A$5:$AD$5,0)),Raw!$A$5:$A$2998,CONCATENATE(Geography!$B$5,Geography!$A38)),"-")))),"-")</f>
        <v>72624</v>
      </c>
      <c r="K38" s="80">
        <f>IFERROR(IF($B$5=Eng_Code,SUMIFS(INDEX(Raw!$A$5:$AD$2998,,MATCH(Geography!K$5,Raw!$A$5:$AD$5,0)),Raw!$D$5:$D$2998,Geography!$A38),IF(ISNUMBER(MATCH($B$5,Reg_Code,0)),SUMIFS(INDEX(Raw!$A$5:$AD$2998,,MATCH(Geography!K$5,Raw!$A$5:$AD$5,0)),Raw!$B$5:$B$2998,Geography!$B$5,Raw!$D$5:$D$2998,Geography!$A38),IF(ISNUMBER(MATCH($B$5,Prov_Code,0)),SUMIFS(INDEX(Raw!$A$5:$AD$2998,,MATCH(Geography!K$5,Raw!$A$5:$AD$5,0)),Raw!$C$5:$C$2998,Geography!$B$5,Raw!$D$5:$D$2998,Geography!$A38),IF(ISNUMBER(MATCH($B$5,Area_Code,0)),SUMIFS(INDEX(Raw!$A$5:$AD$2998,,MATCH(Geography!K$5,Raw!$A$5:$AD$5,0)),Raw!$A$5:$A$2998,CONCATENATE(Geography!$B$5,Geography!$A38)),"-")))),"-")</f>
        <v>65691</v>
      </c>
      <c r="L38" s="80">
        <f>IFERROR(IF($B$5=Eng_Code,SUMIFS(INDEX(Raw!$A$5:$AD$2998,,MATCH(Geography!L$5,Raw!$A$5:$AD$5,0)),Raw!$D$5:$D$2998,Geography!$A38),IF(ISNUMBER(MATCH($B$5,Reg_Code,0)),SUMIFS(INDEX(Raw!$A$5:$AD$2998,,MATCH(Geography!L$5,Raw!$A$5:$AD$5,0)),Raw!$B$5:$B$2998,Geography!$B$5,Raw!$D$5:$D$2998,Geography!$A38),IF(ISNUMBER(MATCH($B$5,Prov_Code,0)),SUMIFS(INDEX(Raw!$A$5:$AD$2998,,MATCH(Geography!L$5,Raw!$A$5:$AD$5,0)),Raw!$C$5:$C$2998,Geography!$B$5,Raw!$D$5:$D$2998,Geography!$A38),IF(ISNUMBER(MATCH($B$5,Area_Code,0)),SUMIFS(INDEX(Raw!$A$5:$AD$2998,,MATCH(Geography!L$5,Raw!$A$5:$AD$5,0)),Raw!$A$5:$A$2998,CONCATENATE(Geography!$B$5,Geography!$A38)),"-")))),"-")</f>
        <v>58040</v>
      </c>
      <c r="M38" s="80">
        <f>IFERROR(IF($B$5=Eng_Code,SUMIFS(INDEX(Raw!$A$5:$AD$2998,,MATCH(Geography!M$5,Raw!$A$5:$AD$5,0)),Raw!$D$5:$D$2998,Geography!$A38),IF(ISNUMBER(MATCH($B$5,Reg_Code,0)),SUMIFS(INDEX(Raw!$A$5:$AD$2998,,MATCH(Geography!M$5,Raw!$A$5:$AD$5,0)),Raw!$B$5:$B$2998,Geography!$B$5,Raw!$D$5:$D$2998,Geography!$A38),IF(ISNUMBER(MATCH($B$5,Prov_Code,0)),SUMIFS(INDEX(Raw!$A$5:$AD$2998,,MATCH(Geography!M$5,Raw!$A$5:$AD$5,0)),Raw!$C$5:$C$2998,Geography!$B$5,Raw!$D$5:$D$2998,Geography!$A38),IF(ISNUMBER(MATCH($B$5,Area_Code,0)),SUMIFS(INDEX(Raw!$A$5:$AD$2998,,MATCH(Geography!M$5,Raw!$A$5:$AD$5,0)),Raw!$A$5:$A$2998,CONCATENATE(Geography!$B$5,Geography!$A38)),"-")))),"-")</f>
        <v>15567</v>
      </c>
      <c r="N38" s="80">
        <f>IFERROR(IF($B$5=Eng_Code,SUMIFS(INDEX(Raw!$A$5:$AD$2998,,MATCH(Geography!N$5,Raw!$A$5:$AD$5,0)),Raw!$D$5:$D$2998,Geography!$A38),IF(ISNUMBER(MATCH($B$5,Reg_Code,0)),SUMIFS(INDEX(Raw!$A$5:$AD$2998,,MATCH(Geography!N$5,Raw!$A$5:$AD$5,0)),Raw!$B$5:$B$2998,Geography!$B$5,Raw!$D$5:$D$2998,Geography!$A38),IF(ISNUMBER(MATCH($B$5,Prov_Code,0)),SUMIFS(INDEX(Raw!$A$5:$AD$2998,,MATCH(Geography!N$5,Raw!$A$5:$AD$5,0)),Raw!$C$5:$C$2998,Geography!$B$5,Raw!$D$5:$D$2998,Geography!$A38),IF(ISNUMBER(MATCH($B$5,Area_Code,0)),SUMIFS(INDEX(Raw!$A$5:$AD$2998,,MATCH(Geography!N$5,Raw!$A$5:$AD$5,0)),Raw!$A$5:$A$2998,CONCATENATE(Geography!$B$5,Geography!$A38)),"-")))),"-")</f>
        <v>12637</v>
      </c>
      <c r="O38" s="80">
        <f>IFERROR(IF($B$5=Eng_Code,SUMIFS(INDEX(Raw!$A$5:$AD$2998,,MATCH(Geography!O$5,Raw!$A$5:$AD$5,0)),Raw!$D$5:$D$2998,Geography!$A38),IF(ISNUMBER(MATCH($B$5,Reg_Code,0)),SUMIFS(INDEX(Raw!$A$5:$AD$2998,,MATCH(Geography!O$5,Raw!$A$5:$AD$5,0)),Raw!$B$5:$B$2998,Geography!$B$5,Raw!$D$5:$D$2998,Geography!$A38),IF(ISNUMBER(MATCH($B$5,Prov_Code,0)),SUMIFS(INDEX(Raw!$A$5:$AD$2998,,MATCH(Geography!O$5,Raw!$A$5:$AD$5,0)),Raw!$C$5:$C$2998,Geography!$B$5,Raw!$D$5:$D$2998,Geography!$A38),IF(ISNUMBER(MATCH($B$5,Area_Code,0)),SUMIFS(INDEX(Raw!$A$5:$AD$2998,,MATCH(Geography!O$5,Raw!$A$5:$AD$5,0)),Raw!$A$5:$A$2998,CONCATENATE(Geography!$B$5,Geography!$A38)),"-")))),"-")</f>
        <v>2310</v>
      </c>
      <c r="P38" s="80">
        <f>IFERROR(IF($B$5=Eng_Code,SUMIFS(INDEX(Raw!$A$5:$AD$2998,,MATCH(Geography!P$5,Raw!$A$5:$AD$5,0)),Raw!$D$5:$D$2998,Geography!$A38),IF(ISNUMBER(MATCH($B$5,Reg_Code,0)),SUMIFS(INDEX(Raw!$A$5:$AD$2998,,MATCH(Geography!P$5,Raw!$A$5:$AD$5,0)),Raw!$B$5:$B$2998,Geography!$B$5,Raw!$D$5:$D$2998,Geography!$A38),IF(ISNUMBER(MATCH($B$5,Prov_Code,0)),SUMIFS(INDEX(Raw!$A$5:$AD$2998,,MATCH(Geography!P$5,Raw!$A$5:$AD$5,0)),Raw!$C$5:$C$2998,Geography!$B$5,Raw!$D$5:$D$2998,Geography!$A38),IF(ISNUMBER(MATCH($B$5,Area_Code,0)),SUMIFS(INDEX(Raw!$A$5:$AD$2998,,MATCH(Geography!P$5,Raw!$A$5:$AD$5,0)),Raw!$A$5:$A$2998,CONCATENATE(Geography!$B$5,Geography!$A38)),"-")))),"-")</f>
        <v>1321</v>
      </c>
      <c r="Q38" s="80">
        <f>IFERROR(IF($B$5=Eng_Code,SUMIFS(INDEX(Raw!$A$5:$AD$2998,,MATCH(Geography!Q$5,Raw!$A$5:$AD$5,0)),Raw!$D$5:$D$2998,Geography!$A38),IF(ISNUMBER(MATCH($B$5,Reg_Code,0)),SUMIFS(INDEX(Raw!$A$5:$AD$2998,,MATCH(Geography!Q$5,Raw!$A$5:$AD$5,0)),Raw!$B$5:$B$2998,Geography!$B$5,Raw!$D$5:$D$2998,Geography!$A38),IF(ISNUMBER(MATCH($B$5,Prov_Code,0)),SUMIFS(INDEX(Raw!$A$5:$AD$2998,,MATCH(Geography!Q$5,Raw!$A$5:$AD$5,0)),Raw!$C$5:$C$2998,Geography!$B$5,Raw!$D$5:$D$2998,Geography!$A38),IF(ISNUMBER(MATCH($B$5,Area_Code,0)),SUMIFS(INDEX(Raw!$A$5:$AD$2998,,MATCH(Geography!Q$5,Raw!$A$5:$AD$5,0)),Raw!$A$5:$A$2998,CONCATENATE(Geography!$B$5,Geography!$A38)),"-")))),"-")</f>
        <v>0</v>
      </c>
      <c r="R38" s="80"/>
      <c r="S38" s="80">
        <f>IFERROR(IF($B$5=Eng_Code,SUMIFS(INDEX(Raw!$A$5:$AD$2998,,MATCH(Geography!S$5,Raw!$A$5:$AD$5,0)),Raw!$D$5:$D$2998,Geography!$A38),IF(ISNUMBER(MATCH($B$5,Reg_Code,0)),SUMIFS(INDEX(Raw!$A$5:$AD$2998,,MATCH(Geography!S$5,Raw!$A$5:$AD$5,0)),Raw!$B$5:$B$2998,Geography!$B$5,Raw!$D$5:$D$2998,Geography!$A38),IF(ISNUMBER(MATCH($B$5,Prov_Code,0)),SUMIFS(INDEX(Raw!$A$5:$AD$2998,,MATCH(Geography!S$5,Raw!$A$5:$AD$5,0)),Raw!$C$5:$C$2998,Geography!$B$5,Raw!$D$5:$D$2998,Geography!$A38),IF(ISNUMBER(MATCH($B$5,Area_Code,0)),SUMIFS(INDEX(Raw!$A$5:$AD$2998,,MATCH(Geography!S$5,Raw!$A$5:$AD$5,0)),Raw!$A$5:$A$2998,CONCATENATE(Geography!$B$5,Geography!$A38)),"-")))),"-")</f>
        <v>7530</v>
      </c>
      <c r="T38" s="80">
        <f>IFERROR(IF($B$5=Eng_Code,SUMIFS(INDEX(Raw!$A$5:$AD$2998,,MATCH(Geography!T$5,Raw!$A$5:$AD$5,0)),Raw!$D$5:$D$2998,Geography!$A38),IF(ISNUMBER(MATCH($B$5,Reg_Code,0)),SUMIFS(INDEX(Raw!$A$5:$AD$2998,,MATCH(Geography!T$5,Raw!$A$5:$AD$5,0)),Raw!$B$5:$B$2998,Geography!$B$5,Raw!$D$5:$D$2998,Geography!$A38),IF(ISNUMBER(MATCH($B$5,Prov_Code,0)),SUMIFS(INDEX(Raw!$A$5:$AD$2998,,MATCH(Geography!T$5,Raw!$A$5:$AD$5,0)),Raw!$C$5:$C$2998,Geography!$B$5,Raw!$D$5:$D$2998,Geography!$A38),IF(ISNUMBER(MATCH($B$5,Area_Code,0)),SUMIFS(INDEX(Raw!$A$5:$AD$2998,,MATCH(Geography!T$5,Raw!$A$5:$AD$5,0)),Raw!$A$5:$A$2998,CONCATENATE(Geography!$B$5,Geography!$A38)),"-")))),"-")</f>
        <v>4294</v>
      </c>
      <c r="U38" s="80"/>
      <c r="V38" s="80">
        <f>IFERROR(IF($B$5=Eng_Code,SUMIFS(INDEX(Raw!$A$5:$AD$2998,,MATCH(Geography!V$5,Raw!$A$5:$AD$5,0)),Raw!$D$5:$D$2998,Geography!$A38),IF(ISNUMBER(MATCH($B$5,Reg_Code,0)),SUMIFS(INDEX(Raw!$A$5:$AD$2998,,MATCH(Geography!V$5,Raw!$A$5:$AD$5,0)),Raw!$B$5:$B$2998,Geography!$B$5,Raw!$D$5:$D$2998,Geography!$A38),IF(ISNUMBER(MATCH($B$5,Prov_Code,0)),SUMIFS(INDEX(Raw!$A$5:$AD$2998,,MATCH(Geography!V$5,Raw!$A$5:$AD$5,0)),Raw!$C$5:$C$2998,Geography!$B$5,Raw!$D$5:$D$2998,Geography!$A38),IF(ISNUMBER(MATCH($B$5,Area_Code,0)),SUMIFS(INDEX(Raw!$A$5:$AD$2998,,MATCH(Geography!V$5,Raw!$A$5:$AD$5,0)),Raw!$A$5:$A$2998,CONCATENATE(Geography!$B$5,Geography!$A38)),"-")))),"-")</f>
        <v>34265</v>
      </c>
      <c r="W38" s="80">
        <f>IFERROR(IF($B$5=Eng_Code,SUMIFS(INDEX(Raw!$A$5:$AD$2998,,MATCH(Geography!W$5,Raw!$A$5:$AD$5,0)),Raw!$D$5:$D$2998,Geography!$A38),IF(ISNUMBER(MATCH($B$5,Reg_Code,0)),SUMIFS(INDEX(Raw!$A$5:$AD$2998,,MATCH(Geography!W$5,Raw!$A$5:$AD$5,0)),Raw!$B$5:$B$2998,Geography!$B$5,Raw!$D$5:$D$2998,Geography!$A38),IF(ISNUMBER(MATCH($B$5,Prov_Code,0)),SUMIFS(INDEX(Raw!$A$5:$AD$2998,,MATCH(Geography!W$5,Raw!$A$5:$AD$5,0)),Raw!$C$5:$C$2998,Geography!$B$5,Raw!$D$5:$D$2998,Geography!$A38),IF(ISNUMBER(MATCH($B$5,Area_Code,0)),SUMIFS(INDEX(Raw!$A$5:$AD$2998,,MATCH(Geography!W$5,Raw!$A$5:$AD$5,0)),Raw!$A$5:$A$2998,CONCATENATE(Geography!$B$5,Geography!$A38)),"-")))),"-")</f>
        <v>25266</v>
      </c>
      <c r="X38" s="80">
        <f>IFERROR(IF($B$5=Eng_Code,SUMIFS(INDEX(Raw!$A$5:$AD$2998,,MATCH(Geography!X$5,Raw!$A$5:$AD$5,0)),Raw!$D$5:$D$2998,Geography!$A38),IF(ISNUMBER(MATCH($B$5,Reg_Code,0)),SUMIFS(INDEX(Raw!$A$5:$AD$2998,,MATCH(Geography!X$5,Raw!$A$5:$AD$5,0)),Raw!$B$5:$B$2998,Geography!$B$5,Raw!$D$5:$D$2998,Geography!$A38),IF(ISNUMBER(MATCH($B$5,Prov_Code,0)),SUMIFS(INDEX(Raw!$A$5:$AD$2998,,MATCH(Geography!X$5,Raw!$A$5:$AD$5,0)),Raw!$C$5:$C$2998,Geography!$B$5,Raw!$D$5:$D$2998,Geography!$A38),IF(ISNUMBER(MATCH($B$5,Area_Code,0)),SUMIFS(INDEX(Raw!$A$5:$AD$2998,,MATCH(Geography!X$5,Raw!$A$5:$AD$5,0)),Raw!$A$5:$A$2998,CONCATENATE(Geography!$B$5,Geography!$A38)),"-")))),"-")</f>
        <v>7174</v>
      </c>
      <c r="Y38" s="80">
        <f>IFERROR(IF($B$5=Eng_Code,SUMIFS(INDEX(Raw!$A$5:$AD$2998,,MATCH(Geography!Y$5,Raw!$A$5:$AD$5,0)),Raw!$D$5:$D$2998,Geography!$A38),IF(ISNUMBER(MATCH($B$5,Reg_Code,0)),SUMIFS(INDEX(Raw!$A$5:$AD$2998,,MATCH(Geography!Y$5,Raw!$A$5:$AD$5,0)),Raw!$B$5:$B$2998,Geography!$B$5,Raw!$D$5:$D$2998,Geography!$A38),IF(ISNUMBER(MATCH($B$5,Prov_Code,0)),SUMIFS(INDEX(Raw!$A$5:$AD$2998,,MATCH(Geography!Y$5,Raw!$A$5:$AD$5,0)),Raw!$C$5:$C$2998,Geography!$B$5,Raw!$D$5:$D$2998,Geography!$A38),IF(ISNUMBER(MATCH($B$5,Area_Code,0)),SUMIFS(INDEX(Raw!$A$5:$AD$2998,,MATCH(Geography!Y$5,Raw!$A$5:$AD$5,0)),Raw!$A$5:$A$2998,CONCATENATE(Geography!$B$5,Geography!$A38)),"-")))),"-")</f>
        <v>1825</v>
      </c>
      <c r="Z38" s="80">
        <f>IFERROR(IF($B$5=Eng_Code,SUMIFS(INDEX(Raw!$A$5:$AD$2998,,MATCH(Geography!Z$5,Raw!$A$5:$AD$5,0)),Raw!$D$5:$D$2998,Geography!$A38),IF(ISNUMBER(MATCH($B$5,Reg_Code,0)),SUMIFS(INDEX(Raw!$A$5:$AD$2998,,MATCH(Geography!Z$5,Raw!$A$5:$AD$5,0)),Raw!$B$5:$B$2998,Geography!$B$5,Raw!$D$5:$D$2998,Geography!$A38),IF(ISNUMBER(MATCH($B$5,Prov_Code,0)),SUMIFS(INDEX(Raw!$A$5:$AD$2998,,MATCH(Geography!Z$5,Raw!$A$5:$AD$5,0)),Raw!$C$5:$C$2998,Geography!$B$5,Raw!$D$5:$D$2998,Geography!$A38),IF(ISNUMBER(MATCH($B$5,Area_Code,0)),SUMIFS(INDEX(Raw!$A$5:$AD$2998,,MATCH(Geography!Z$5,Raw!$A$5:$AD$5,0)),Raw!$A$5:$A$2998,CONCATENATE(Geography!$B$5,Geography!$A38)),"-")))),"-")</f>
        <v>0</v>
      </c>
      <c r="AA38" s="80">
        <f>IFERROR(IF($B$5=Eng_Code,SUMIFS(INDEX(Raw!$A$5:$AD$2998,,MATCH(Geography!AA$5,Raw!$A$5:$AD$5,0)),Raw!$D$5:$D$2998,Geography!$A38),IF(ISNUMBER(MATCH($B$5,Reg_Code,0)),SUMIFS(INDEX(Raw!$A$5:$AD$2998,,MATCH(Geography!AA$5,Raw!$A$5:$AD$5,0)),Raw!$B$5:$B$2998,Geography!$B$5,Raw!$D$5:$D$2998,Geography!$A38),IF(ISNUMBER(MATCH($B$5,Prov_Code,0)),SUMIFS(INDEX(Raw!$A$5:$AD$2998,,MATCH(Geography!AA$5,Raw!$A$5:$AD$5,0)),Raw!$C$5:$C$2998,Geography!$B$5,Raw!$D$5:$D$2998,Geography!$A38),IF(ISNUMBER(MATCH($B$5,Area_Code,0)),SUMIFS(INDEX(Raw!$A$5:$AD$2998,,MATCH(Geography!AA$5,Raw!$A$5:$AD$5,0)),Raw!$A$5:$A$2998,CONCATENATE(Geography!$B$5,Geography!$A38)),"-")))),"-")</f>
        <v>0</v>
      </c>
      <c r="AB38" s="80"/>
      <c r="AC38" s="80">
        <f>IFERROR(IF($B$5=Eng_Code,SUMIFS(INDEX(Raw!$A$5:$AD$2998,,MATCH(Geography!AC$5,Raw!$A$5:$AD$5,0)),Raw!$D$5:$D$2998,Geography!$A38),IF(ISNUMBER(MATCH($B$5,Reg_Code,0)),SUMIFS(INDEX(Raw!$A$5:$AD$2998,,MATCH(Geography!AC$5,Raw!$A$5:$AD$5,0)),Raw!$B$5:$B$2998,Geography!$B$5,Raw!$D$5:$D$2998,Geography!$A38),IF(ISNUMBER(MATCH($B$5,Prov_Code,0)),SUMIFS(INDEX(Raw!$A$5:$AD$2998,,MATCH(Geography!AC$5,Raw!$A$5:$AD$5,0)),Raw!$C$5:$C$2998,Geography!$B$5,Raw!$D$5:$D$2998,Geography!$A38),IF(ISNUMBER(MATCH($B$5,Area_Code,0)),SUMIFS(INDEX(Raw!$A$5:$AD$2998,,MATCH(Geography!AC$5,Raw!$A$5:$AD$5,0)),Raw!$A$5:$A$2998,CONCATENATE(Geography!$B$5,Geography!$A38)),"-")))),"-")</f>
        <v>2440</v>
      </c>
      <c r="AD38" s="80"/>
      <c r="AE38" s="80">
        <f>IFERROR(IF($B$5=Eng_Code,SUMIFS(INDEX(Raw!$A$5:$AD$2998,,MATCH(Geography!AE$5,Raw!$A$5:$AD$5,0)),Raw!$D$5:$D$2998,Geography!$A38),IF(ISNUMBER(MATCH($B$5,Reg_Code,0)),SUMIFS(INDEX(Raw!$A$5:$AD$2998,,MATCH(Geography!AE$5,Raw!$A$5:$AD$5,0)),Raw!$B$5:$B$2998,Geography!$B$5,Raw!$D$5:$D$2998,Geography!$A38),IF(ISNUMBER(MATCH($B$5,Prov_Code,0)),SUMIFS(INDEX(Raw!$A$5:$AD$2998,,MATCH(Geography!AE$5,Raw!$A$5:$AD$5,0)),Raw!$C$5:$C$2998,Geography!$B$5,Raw!$D$5:$D$2998,Geography!$A38),IF(ISNUMBER(MATCH($B$5,Area_Code,0)),SUMIFS(INDEX(Raw!$A$5:$AD$2998,,MATCH(Geography!AE$5,Raw!$A$5:$AD$5,0)),Raw!$A$5:$A$2998,CONCATENATE(Geography!$B$5,Geography!$A38)),"-")))),"-")</f>
        <v>9511</v>
      </c>
      <c r="AF38" s="80">
        <f>IFERROR(IF($B$5=Eng_Code,SUMIFS(INDEX(Raw!$A$5:$AD$2998,,MATCH(Geography!AF$5,Raw!$A$5:$AD$5,0)),Raw!$D$5:$D$2998,Geography!$A38),IF(ISNUMBER(MATCH($B$5,Reg_Code,0)),SUMIFS(INDEX(Raw!$A$5:$AD$2998,,MATCH(Geography!AF$5,Raw!$A$5:$AD$5,0)),Raw!$B$5:$B$2998,Geography!$B$5,Raw!$D$5:$D$2998,Geography!$A38),IF(ISNUMBER(MATCH($B$5,Prov_Code,0)),SUMIFS(INDEX(Raw!$A$5:$AD$2998,,MATCH(Geography!AF$5,Raw!$A$5:$AD$5,0)),Raw!$C$5:$C$2998,Geography!$B$5,Raw!$D$5:$D$2998,Geography!$A38),IF(ISNUMBER(MATCH($B$5,Area_Code,0)),SUMIFS(INDEX(Raw!$A$5:$AD$2998,,MATCH(Geography!AF$5,Raw!$A$5:$AD$5,0)),Raw!$A$5:$A$2998,CONCATENATE(Geography!$B$5,Geography!$A38)),"-")))),"-")</f>
        <v>1168</v>
      </c>
      <c r="AG38" s="80">
        <f>IFERROR(IF($B$5=Eng_Code,SUMIFS(INDEX(Raw!$A$5:$AD$2998,,MATCH(Geography!AG$5,Raw!$A$5:$AD$5,0)),Raw!$D$5:$D$2998,Geography!$A38),IF(ISNUMBER(MATCH($B$5,Reg_Code,0)),SUMIFS(INDEX(Raw!$A$5:$AD$2998,,MATCH(Geography!AG$5,Raw!$A$5:$AD$5,0)),Raw!$B$5:$B$2998,Geography!$B$5,Raw!$D$5:$D$2998,Geography!$A38),IF(ISNUMBER(MATCH($B$5,Prov_Code,0)),SUMIFS(INDEX(Raw!$A$5:$AD$2998,,MATCH(Geography!AG$5,Raw!$A$5:$AD$5,0)),Raw!$C$5:$C$2998,Geography!$B$5,Raw!$D$5:$D$2998,Geography!$A38),IF(ISNUMBER(MATCH($B$5,Area_Code,0)),SUMIFS(INDEX(Raw!$A$5:$AD$2998,,MATCH(Geography!AG$5,Raw!$A$5:$AD$5,0)),Raw!$A$5:$A$2998,CONCATENATE(Geography!$B$5,Geography!$A38)),"-")))),"-")</f>
        <v>5110</v>
      </c>
      <c r="AH38" s="80">
        <f>IFERROR(IF($B$5=Eng_Code,SUMIFS(INDEX(Raw!$A$5:$AD$2998,,MATCH(Geography!AH$5,Raw!$A$5:$AD$5,0)),Raw!$D$5:$D$2998,Geography!$A38),IF(ISNUMBER(MATCH($B$5,Reg_Code,0)),SUMIFS(INDEX(Raw!$A$5:$AD$2998,,MATCH(Geography!AH$5,Raw!$A$5:$AD$5,0)),Raw!$B$5:$B$2998,Geography!$B$5,Raw!$D$5:$D$2998,Geography!$A38),IF(ISNUMBER(MATCH($B$5,Prov_Code,0)),SUMIFS(INDEX(Raw!$A$5:$AD$2998,,MATCH(Geography!AH$5,Raw!$A$5:$AD$5,0)),Raw!$C$5:$C$2998,Geography!$B$5,Raw!$D$5:$D$2998,Geography!$A38),IF(ISNUMBER(MATCH($B$5,Area_Code,0)),SUMIFS(INDEX(Raw!$A$5:$AD$2998,,MATCH(Geography!AH$5,Raw!$A$5:$AD$5,0)),Raw!$A$5:$A$2998,CONCATENATE(Geography!$B$5,Geography!$A38)),"-")))),"-")</f>
        <v>3233</v>
      </c>
      <c r="AI38" s="31"/>
      <c r="AJ38" s="76">
        <f t="shared" si="23"/>
        <v>7.2590560862574481E-3</v>
      </c>
      <c r="AK38" s="76">
        <f t="shared" si="23"/>
        <v>0.90453569068076667</v>
      </c>
      <c r="AL38" s="76">
        <f t="shared" si="23"/>
        <v>0.79918484247631638</v>
      </c>
      <c r="AM38" s="76">
        <f t="shared" si="23"/>
        <v>0.21435062789160608</v>
      </c>
      <c r="AN38" s="76">
        <f t="shared" si="22"/>
        <v>0.17400583829037233</v>
      </c>
      <c r="AO38" s="76">
        <f t="shared" si="24"/>
        <v>3.1807666886979509E-2</v>
      </c>
      <c r="AP38" s="76">
        <f t="shared" si="24"/>
        <v>0.57186147186147185</v>
      </c>
      <c r="AQ38" s="76" t="s">
        <v>0</v>
      </c>
      <c r="AR38" s="77"/>
      <c r="AS38" s="76">
        <f t="shared" si="15"/>
        <v>0.12973811164713991</v>
      </c>
      <c r="AT38" s="77"/>
      <c r="AU38" s="76">
        <f t="shared" si="16"/>
        <v>7.3983459682977259E-2</v>
      </c>
      <c r="AV38" s="77"/>
      <c r="AW38" s="76">
        <f t="shared" si="25"/>
        <v>0.59036871123363199</v>
      </c>
      <c r="AX38" s="76">
        <f t="shared" si="25"/>
        <v>0.43532046864231566</v>
      </c>
      <c r="AY38" s="76">
        <f t="shared" si="25"/>
        <v>0.12360441075120607</v>
      </c>
      <c r="AZ38" s="76">
        <f t="shared" si="25"/>
        <v>3.1443831840110271E-2</v>
      </c>
      <c r="BA38" s="76" t="s">
        <v>0</v>
      </c>
      <c r="BB38" s="76" t="s">
        <v>0</v>
      </c>
      <c r="BC38" s="77"/>
      <c r="BD38" s="76">
        <f t="shared" si="18"/>
        <v>4.203997243280496E-2</v>
      </c>
      <c r="BE38" s="77"/>
      <c r="BF38" s="76">
        <f t="shared" si="26"/>
        <v>0.16386974500344589</v>
      </c>
      <c r="BG38" s="76">
        <f t="shared" si="26"/>
        <v>2.0124052377670572E-2</v>
      </c>
      <c r="BH38" s="76">
        <f t="shared" si="26"/>
        <v>8.8042729152308749E-2</v>
      </c>
      <c r="BI38" s="76">
        <f t="shared" si="26"/>
        <v>5.5702963473466573E-2</v>
      </c>
    </row>
    <row r="39" spans="1:61" ht="18" x14ac:dyDescent="0.25">
      <c r="A39" s="69">
        <f t="shared" si="20"/>
        <v>41000</v>
      </c>
      <c r="B39" s="8" t="str">
        <f t="shared" si="21"/>
        <v>2012-13</v>
      </c>
      <c r="C39" s="8" t="s">
        <v>884</v>
      </c>
      <c r="D39" s="8"/>
      <c r="E39" s="8"/>
      <c r="F39" s="8"/>
      <c r="G39" s="80">
        <f>IFERROR(IF($B$5=Eng_Code,SUMIFS(INDEX(Raw!$A$5:$AD$2998,,MATCH(Geography!G$5,Raw!$A$5:$AD$5,0)),Raw!$D$5:$D$2998,Geography!$A39),IF(ISNUMBER(MATCH($B$5,Reg_Code,0)),SUMIFS(INDEX(Raw!$A$5:$AD$2998,,MATCH(Geography!G$5,Raw!$A$5:$AD$5,0)),Raw!$B$5:$B$2998,Geography!$B$5,Raw!$D$5:$D$2998,Geography!$A39),IF(ISNUMBER(MATCH($B$5,Prov_Code,0)),SUMIFS(INDEX(Raw!$A$5:$AD$2998,,MATCH(Geography!G$5,Raw!$A$5:$AD$5,0)),Raw!$C$5:$C$2998,Geography!$B$5,Raw!$D$5:$D$2998,Geography!$A39),IF(ISNUMBER(MATCH($B$5,Area_Code,0)),SUMIFS(INDEX(Raw!$A$5:$AD$2998,,MATCH(Geography!G$5,Raw!$A$5:$AD$5,0)),Raw!$A$5:$A$2998,CONCATENATE(Geography!$B$5,Geography!$A39)),"-")))),"-")</f>
        <v>5313238</v>
      </c>
      <c r="H39" s="80">
        <f>IFERROR(IF($B$5=Eng_Code,SUMIFS(INDEX(Raw!$A$5:$AD$2998,,MATCH(Geography!H$5,Raw!$A$5:$AD$5,0)),Raw!$D$5:$D$2998,Geography!$A39),IF(ISNUMBER(MATCH($B$5,Reg_Code,0)),SUMIFS(INDEX(Raw!$A$5:$AD$2998,,MATCH(Geography!H$5,Raw!$A$5:$AD$5,0)),Raw!$B$5:$B$2998,Geography!$B$5,Raw!$D$5:$D$2998,Geography!$A39),IF(ISNUMBER(MATCH($B$5,Prov_Code,0)),SUMIFS(INDEX(Raw!$A$5:$AD$2998,,MATCH(Geography!H$5,Raw!$A$5:$AD$5,0)),Raw!$C$5:$C$2998,Geography!$B$5,Raw!$D$5:$D$2998,Geography!$A39),IF(ISNUMBER(MATCH($B$5,Area_Code,0)),SUMIFS(INDEX(Raw!$A$5:$AD$2998,,MATCH(Geography!H$5,Raw!$A$5:$AD$5,0)),Raw!$A$5:$A$2998,CONCATENATE(Geography!$B$5,Geography!$A39)),"-")))),"-")</f>
        <v>95686</v>
      </c>
      <c r="I39" s="80">
        <f>IFERROR(IF($B$5=Eng_Code,SUMIFS(INDEX(Raw!$A$5:$AD$2998,,MATCH(Geography!I$5,Raw!$A$5:$AD$5,0)),Raw!$D$5:$D$2998,Geography!$A39),IF(ISNUMBER(MATCH($B$5,Reg_Code,0)),SUMIFS(INDEX(Raw!$A$5:$AD$2998,,MATCH(Geography!I$5,Raw!$A$5:$AD$5,0)),Raw!$B$5:$B$2998,Geography!$B$5,Raw!$D$5:$D$2998,Geography!$A39),IF(ISNUMBER(MATCH($B$5,Prov_Code,0)),SUMIFS(INDEX(Raw!$A$5:$AD$2998,,MATCH(Geography!I$5,Raw!$A$5:$AD$5,0)),Raw!$C$5:$C$2998,Geography!$B$5,Raw!$D$5:$D$2998,Geography!$A39),IF(ISNUMBER(MATCH($B$5,Area_Code,0)),SUMIFS(INDEX(Raw!$A$5:$AD$2998,,MATCH(Geography!I$5,Raw!$A$5:$AD$5,0)),Raw!$A$5:$A$2998,CONCATENATE(Geography!$B$5,Geography!$A39)),"-")))),"-")</f>
        <v>727</v>
      </c>
      <c r="J39" s="80">
        <f>IFERROR(IF($B$5=Eng_Code,SUMIFS(INDEX(Raw!$A$5:$AD$2998,,MATCH(Geography!J$5,Raw!$A$5:$AD$5,0)),Raw!$D$5:$D$2998,Geography!$A39),IF(ISNUMBER(MATCH($B$5,Reg_Code,0)),SUMIFS(INDEX(Raw!$A$5:$AD$2998,,MATCH(Geography!J$5,Raw!$A$5:$AD$5,0)),Raw!$B$5:$B$2998,Geography!$B$5,Raw!$D$5:$D$2998,Geography!$A39),IF(ISNUMBER(MATCH($B$5,Prov_Code,0)),SUMIFS(INDEX(Raw!$A$5:$AD$2998,,MATCH(Geography!J$5,Raw!$A$5:$AD$5,0)),Raw!$C$5:$C$2998,Geography!$B$5,Raw!$D$5:$D$2998,Geography!$A39),IF(ISNUMBER(MATCH($B$5,Area_Code,0)),SUMIFS(INDEX(Raw!$A$5:$AD$2998,,MATCH(Geography!J$5,Raw!$A$5:$AD$5,0)),Raw!$A$5:$A$2998,CONCATENATE(Geography!$B$5,Geography!$A39)),"-")))),"-")</f>
        <v>86335</v>
      </c>
      <c r="K39" s="80">
        <f>IFERROR(IF($B$5=Eng_Code,SUMIFS(INDEX(Raw!$A$5:$AD$2998,,MATCH(Geography!K$5,Raw!$A$5:$AD$5,0)),Raw!$D$5:$D$2998,Geography!$A39),IF(ISNUMBER(MATCH($B$5,Reg_Code,0)),SUMIFS(INDEX(Raw!$A$5:$AD$2998,,MATCH(Geography!K$5,Raw!$A$5:$AD$5,0)),Raw!$B$5:$B$2998,Geography!$B$5,Raw!$D$5:$D$2998,Geography!$A39),IF(ISNUMBER(MATCH($B$5,Prov_Code,0)),SUMIFS(INDEX(Raw!$A$5:$AD$2998,,MATCH(Geography!K$5,Raw!$A$5:$AD$5,0)),Raw!$C$5:$C$2998,Geography!$B$5,Raw!$D$5:$D$2998,Geography!$A39),IF(ISNUMBER(MATCH($B$5,Area_Code,0)),SUMIFS(INDEX(Raw!$A$5:$AD$2998,,MATCH(Geography!K$5,Raw!$A$5:$AD$5,0)),Raw!$A$5:$A$2998,CONCATENATE(Geography!$B$5,Geography!$A39)),"-")))),"-")</f>
        <v>74519</v>
      </c>
      <c r="L39" s="80">
        <f>IFERROR(IF($B$5=Eng_Code,SUMIFS(INDEX(Raw!$A$5:$AD$2998,,MATCH(Geography!L$5,Raw!$A$5:$AD$5,0)),Raw!$D$5:$D$2998,Geography!$A39),IF(ISNUMBER(MATCH($B$5,Reg_Code,0)),SUMIFS(INDEX(Raw!$A$5:$AD$2998,,MATCH(Geography!L$5,Raw!$A$5:$AD$5,0)),Raw!$B$5:$B$2998,Geography!$B$5,Raw!$D$5:$D$2998,Geography!$A39),IF(ISNUMBER(MATCH($B$5,Prov_Code,0)),SUMIFS(INDEX(Raw!$A$5:$AD$2998,,MATCH(Geography!L$5,Raw!$A$5:$AD$5,0)),Raw!$C$5:$C$2998,Geography!$B$5,Raw!$D$5:$D$2998,Geography!$A39),IF(ISNUMBER(MATCH($B$5,Area_Code,0)),SUMIFS(INDEX(Raw!$A$5:$AD$2998,,MATCH(Geography!L$5,Raw!$A$5:$AD$5,0)),Raw!$A$5:$A$2998,CONCATENATE(Geography!$B$5,Geography!$A39)),"-")))),"-")</f>
        <v>67839</v>
      </c>
      <c r="M39" s="80">
        <f>IFERROR(IF($B$5=Eng_Code,SUMIFS(INDEX(Raw!$A$5:$AD$2998,,MATCH(Geography!M$5,Raw!$A$5:$AD$5,0)),Raw!$D$5:$D$2998,Geography!$A39),IF(ISNUMBER(MATCH($B$5,Reg_Code,0)),SUMIFS(INDEX(Raw!$A$5:$AD$2998,,MATCH(Geography!M$5,Raw!$A$5:$AD$5,0)),Raw!$B$5:$B$2998,Geography!$B$5,Raw!$D$5:$D$2998,Geography!$A39),IF(ISNUMBER(MATCH($B$5,Prov_Code,0)),SUMIFS(INDEX(Raw!$A$5:$AD$2998,,MATCH(Geography!M$5,Raw!$A$5:$AD$5,0)),Raw!$C$5:$C$2998,Geography!$B$5,Raw!$D$5:$D$2998,Geography!$A39),IF(ISNUMBER(MATCH($B$5,Area_Code,0)),SUMIFS(INDEX(Raw!$A$5:$AD$2998,,MATCH(Geography!M$5,Raw!$A$5:$AD$5,0)),Raw!$A$5:$A$2998,CONCATENATE(Geography!$B$5,Geography!$A39)),"-")))),"-")</f>
        <v>17156</v>
      </c>
      <c r="N39" s="80">
        <f>IFERROR(IF($B$5=Eng_Code,SUMIFS(INDEX(Raw!$A$5:$AD$2998,,MATCH(Geography!N$5,Raw!$A$5:$AD$5,0)),Raw!$D$5:$D$2998,Geography!$A39),IF(ISNUMBER(MATCH($B$5,Reg_Code,0)),SUMIFS(INDEX(Raw!$A$5:$AD$2998,,MATCH(Geography!N$5,Raw!$A$5:$AD$5,0)),Raw!$B$5:$B$2998,Geography!$B$5,Raw!$D$5:$D$2998,Geography!$A39),IF(ISNUMBER(MATCH($B$5,Prov_Code,0)),SUMIFS(INDEX(Raw!$A$5:$AD$2998,,MATCH(Geography!N$5,Raw!$A$5:$AD$5,0)),Raw!$C$5:$C$2998,Geography!$B$5,Raw!$D$5:$D$2998,Geography!$A39),IF(ISNUMBER(MATCH($B$5,Area_Code,0)),SUMIFS(INDEX(Raw!$A$5:$AD$2998,,MATCH(Geography!N$5,Raw!$A$5:$AD$5,0)),Raw!$A$5:$A$2998,CONCATENATE(Geography!$B$5,Geography!$A39)),"-")))),"-")</f>
        <v>14181</v>
      </c>
      <c r="O39" s="80">
        <f>IFERROR(IF($B$5=Eng_Code,SUMIFS(INDEX(Raw!$A$5:$AD$2998,,MATCH(Geography!O$5,Raw!$A$5:$AD$5,0)),Raw!$D$5:$D$2998,Geography!$A39),IF(ISNUMBER(MATCH($B$5,Reg_Code,0)),SUMIFS(INDEX(Raw!$A$5:$AD$2998,,MATCH(Geography!O$5,Raw!$A$5:$AD$5,0)),Raw!$B$5:$B$2998,Geography!$B$5,Raw!$D$5:$D$2998,Geography!$A39),IF(ISNUMBER(MATCH($B$5,Prov_Code,0)),SUMIFS(INDEX(Raw!$A$5:$AD$2998,,MATCH(Geography!O$5,Raw!$A$5:$AD$5,0)),Raw!$C$5:$C$2998,Geography!$B$5,Raw!$D$5:$D$2998,Geography!$A39),IF(ISNUMBER(MATCH($B$5,Area_Code,0)),SUMIFS(INDEX(Raw!$A$5:$AD$2998,,MATCH(Geography!O$5,Raw!$A$5:$AD$5,0)),Raw!$A$5:$A$2998,CONCATENATE(Geography!$B$5,Geography!$A39)),"-")))),"-")</f>
        <v>2226</v>
      </c>
      <c r="P39" s="80">
        <f>IFERROR(IF($B$5=Eng_Code,SUMIFS(INDEX(Raw!$A$5:$AD$2998,,MATCH(Geography!P$5,Raw!$A$5:$AD$5,0)),Raw!$D$5:$D$2998,Geography!$A39),IF(ISNUMBER(MATCH($B$5,Reg_Code,0)),SUMIFS(INDEX(Raw!$A$5:$AD$2998,,MATCH(Geography!P$5,Raw!$A$5:$AD$5,0)),Raw!$B$5:$B$2998,Geography!$B$5,Raw!$D$5:$D$2998,Geography!$A39),IF(ISNUMBER(MATCH($B$5,Prov_Code,0)),SUMIFS(INDEX(Raw!$A$5:$AD$2998,,MATCH(Geography!P$5,Raw!$A$5:$AD$5,0)),Raw!$C$5:$C$2998,Geography!$B$5,Raw!$D$5:$D$2998,Geography!$A39),IF(ISNUMBER(MATCH($B$5,Area_Code,0)),SUMIFS(INDEX(Raw!$A$5:$AD$2998,,MATCH(Geography!P$5,Raw!$A$5:$AD$5,0)),Raw!$A$5:$A$2998,CONCATENATE(Geography!$B$5,Geography!$A39)),"-")))),"-")</f>
        <v>1288</v>
      </c>
      <c r="Q39" s="80">
        <f>IFERROR(IF($B$5=Eng_Code,SUMIFS(INDEX(Raw!$A$5:$AD$2998,,MATCH(Geography!Q$5,Raw!$A$5:$AD$5,0)),Raw!$D$5:$D$2998,Geography!$A39),IF(ISNUMBER(MATCH($B$5,Reg_Code,0)),SUMIFS(INDEX(Raw!$A$5:$AD$2998,,MATCH(Geography!Q$5,Raw!$A$5:$AD$5,0)),Raw!$B$5:$B$2998,Geography!$B$5,Raw!$D$5:$D$2998,Geography!$A39),IF(ISNUMBER(MATCH($B$5,Prov_Code,0)),SUMIFS(INDEX(Raw!$A$5:$AD$2998,,MATCH(Geography!Q$5,Raw!$A$5:$AD$5,0)),Raw!$C$5:$C$2998,Geography!$B$5,Raw!$D$5:$D$2998,Geography!$A39),IF(ISNUMBER(MATCH($B$5,Area_Code,0)),SUMIFS(INDEX(Raw!$A$5:$AD$2998,,MATCH(Geography!Q$5,Raw!$A$5:$AD$5,0)),Raw!$A$5:$A$2998,CONCATENATE(Geography!$B$5,Geography!$A39)),"-")))),"-")</f>
        <v>0</v>
      </c>
      <c r="R39" s="80"/>
      <c r="S39" s="80">
        <f>IFERROR(IF($B$5=Eng_Code,SUMIFS(INDEX(Raw!$A$5:$AD$2998,,MATCH(Geography!S$5,Raw!$A$5:$AD$5,0)),Raw!$D$5:$D$2998,Geography!$A39),IF(ISNUMBER(MATCH($B$5,Reg_Code,0)),SUMIFS(INDEX(Raw!$A$5:$AD$2998,,MATCH(Geography!S$5,Raw!$A$5:$AD$5,0)),Raw!$B$5:$B$2998,Geography!$B$5,Raw!$D$5:$D$2998,Geography!$A39),IF(ISNUMBER(MATCH($B$5,Prov_Code,0)),SUMIFS(INDEX(Raw!$A$5:$AD$2998,,MATCH(Geography!S$5,Raw!$A$5:$AD$5,0)),Raw!$C$5:$C$2998,Geography!$B$5,Raw!$D$5:$D$2998,Geography!$A39),IF(ISNUMBER(MATCH($B$5,Area_Code,0)),SUMIFS(INDEX(Raw!$A$5:$AD$2998,,MATCH(Geography!S$5,Raw!$A$5:$AD$5,0)),Raw!$A$5:$A$2998,CONCATENATE(Geography!$B$5,Geography!$A39)),"-")))),"-")</f>
        <v>8942</v>
      </c>
      <c r="T39" s="80">
        <f>IFERROR(IF($B$5=Eng_Code,SUMIFS(INDEX(Raw!$A$5:$AD$2998,,MATCH(Geography!T$5,Raw!$A$5:$AD$5,0)),Raw!$D$5:$D$2998,Geography!$A39),IF(ISNUMBER(MATCH($B$5,Reg_Code,0)),SUMIFS(INDEX(Raw!$A$5:$AD$2998,,MATCH(Geography!T$5,Raw!$A$5:$AD$5,0)),Raw!$B$5:$B$2998,Geography!$B$5,Raw!$D$5:$D$2998,Geography!$A39),IF(ISNUMBER(MATCH($B$5,Prov_Code,0)),SUMIFS(INDEX(Raw!$A$5:$AD$2998,,MATCH(Geography!T$5,Raw!$A$5:$AD$5,0)),Raw!$C$5:$C$2998,Geography!$B$5,Raw!$D$5:$D$2998,Geography!$A39),IF(ISNUMBER(MATCH($B$5,Area_Code,0)),SUMIFS(INDEX(Raw!$A$5:$AD$2998,,MATCH(Geography!T$5,Raw!$A$5:$AD$5,0)),Raw!$A$5:$A$2998,CONCATENATE(Geography!$B$5,Geography!$A39)),"-")))),"-")</f>
        <v>4694</v>
      </c>
      <c r="U39" s="80"/>
      <c r="V39" s="80">
        <f>IFERROR(IF($B$5=Eng_Code,SUMIFS(INDEX(Raw!$A$5:$AD$2998,,MATCH(Geography!V$5,Raw!$A$5:$AD$5,0)),Raw!$D$5:$D$2998,Geography!$A39),IF(ISNUMBER(MATCH($B$5,Reg_Code,0)),SUMIFS(INDEX(Raw!$A$5:$AD$2998,,MATCH(Geography!V$5,Raw!$A$5:$AD$5,0)),Raw!$B$5:$B$2998,Geography!$B$5,Raw!$D$5:$D$2998,Geography!$A39),IF(ISNUMBER(MATCH($B$5,Prov_Code,0)),SUMIFS(INDEX(Raw!$A$5:$AD$2998,,MATCH(Geography!V$5,Raw!$A$5:$AD$5,0)),Raw!$C$5:$C$2998,Geography!$B$5,Raw!$D$5:$D$2998,Geography!$A39),IF(ISNUMBER(MATCH($B$5,Area_Code,0)),SUMIFS(INDEX(Raw!$A$5:$AD$2998,,MATCH(Geography!V$5,Raw!$A$5:$AD$5,0)),Raw!$A$5:$A$2998,CONCATENATE(Geography!$B$5,Geography!$A39)),"-")))),"-")</f>
        <v>41148</v>
      </c>
      <c r="W39" s="80">
        <f>IFERROR(IF($B$5=Eng_Code,SUMIFS(INDEX(Raw!$A$5:$AD$2998,,MATCH(Geography!W$5,Raw!$A$5:$AD$5,0)),Raw!$D$5:$D$2998,Geography!$A39),IF(ISNUMBER(MATCH($B$5,Reg_Code,0)),SUMIFS(INDEX(Raw!$A$5:$AD$2998,,MATCH(Geography!W$5,Raw!$A$5:$AD$5,0)),Raw!$B$5:$B$2998,Geography!$B$5,Raw!$D$5:$D$2998,Geography!$A39),IF(ISNUMBER(MATCH($B$5,Prov_Code,0)),SUMIFS(INDEX(Raw!$A$5:$AD$2998,,MATCH(Geography!W$5,Raw!$A$5:$AD$5,0)),Raw!$C$5:$C$2998,Geography!$B$5,Raw!$D$5:$D$2998,Geography!$A39),IF(ISNUMBER(MATCH($B$5,Area_Code,0)),SUMIFS(INDEX(Raw!$A$5:$AD$2998,,MATCH(Geography!W$5,Raw!$A$5:$AD$5,0)),Raw!$A$5:$A$2998,CONCATENATE(Geography!$B$5,Geography!$A39)),"-")))),"-")</f>
        <v>31488</v>
      </c>
      <c r="X39" s="80">
        <f>IFERROR(IF($B$5=Eng_Code,SUMIFS(INDEX(Raw!$A$5:$AD$2998,,MATCH(Geography!X$5,Raw!$A$5:$AD$5,0)),Raw!$D$5:$D$2998,Geography!$A39),IF(ISNUMBER(MATCH($B$5,Reg_Code,0)),SUMIFS(INDEX(Raw!$A$5:$AD$2998,,MATCH(Geography!X$5,Raw!$A$5:$AD$5,0)),Raw!$B$5:$B$2998,Geography!$B$5,Raw!$D$5:$D$2998,Geography!$A39),IF(ISNUMBER(MATCH($B$5,Prov_Code,0)),SUMIFS(INDEX(Raw!$A$5:$AD$2998,,MATCH(Geography!X$5,Raw!$A$5:$AD$5,0)),Raw!$C$5:$C$2998,Geography!$B$5,Raw!$D$5:$D$2998,Geography!$A39),IF(ISNUMBER(MATCH($B$5,Area_Code,0)),SUMIFS(INDEX(Raw!$A$5:$AD$2998,,MATCH(Geography!X$5,Raw!$A$5:$AD$5,0)),Raw!$A$5:$A$2998,CONCATENATE(Geography!$B$5,Geography!$A39)),"-")))),"-")</f>
        <v>7457</v>
      </c>
      <c r="Y39" s="80">
        <f>IFERROR(IF($B$5=Eng_Code,SUMIFS(INDEX(Raw!$A$5:$AD$2998,,MATCH(Geography!Y$5,Raw!$A$5:$AD$5,0)),Raw!$D$5:$D$2998,Geography!$A39),IF(ISNUMBER(MATCH($B$5,Reg_Code,0)),SUMIFS(INDEX(Raw!$A$5:$AD$2998,,MATCH(Geography!Y$5,Raw!$A$5:$AD$5,0)),Raw!$B$5:$B$2998,Geography!$B$5,Raw!$D$5:$D$2998,Geography!$A39),IF(ISNUMBER(MATCH($B$5,Prov_Code,0)),SUMIFS(INDEX(Raw!$A$5:$AD$2998,,MATCH(Geography!Y$5,Raw!$A$5:$AD$5,0)),Raw!$C$5:$C$2998,Geography!$B$5,Raw!$D$5:$D$2998,Geography!$A39),IF(ISNUMBER(MATCH($B$5,Area_Code,0)),SUMIFS(INDEX(Raw!$A$5:$AD$2998,,MATCH(Geography!Y$5,Raw!$A$5:$AD$5,0)),Raw!$A$5:$A$2998,CONCATENATE(Geography!$B$5,Geography!$A39)),"-")))),"-")</f>
        <v>2203</v>
      </c>
      <c r="Z39" s="80">
        <f>IFERROR(IF($B$5=Eng_Code,SUMIFS(INDEX(Raw!$A$5:$AD$2998,,MATCH(Geography!Z$5,Raw!$A$5:$AD$5,0)),Raw!$D$5:$D$2998,Geography!$A39),IF(ISNUMBER(MATCH($B$5,Reg_Code,0)),SUMIFS(INDEX(Raw!$A$5:$AD$2998,,MATCH(Geography!Z$5,Raw!$A$5:$AD$5,0)),Raw!$B$5:$B$2998,Geography!$B$5,Raw!$D$5:$D$2998,Geography!$A39),IF(ISNUMBER(MATCH($B$5,Prov_Code,0)),SUMIFS(INDEX(Raw!$A$5:$AD$2998,,MATCH(Geography!Z$5,Raw!$A$5:$AD$5,0)),Raw!$C$5:$C$2998,Geography!$B$5,Raw!$D$5:$D$2998,Geography!$A39),IF(ISNUMBER(MATCH($B$5,Area_Code,0)),SUMIFS(INDEX(Raw!$A$5:$AD$2998,,MATCH(Geography!Z$5,Raw!$A$5:$AD$5,0)),Raw!$A$5:$A$2998,CONCATENATE(Geography!$B$5,Geography!$A39)),"-")))),"-")</f>
        <v>0</v>
      </c>
      <c r="AA39" s="80">
        <f>IFERROR(IF($B$5=Eng_Code,SUMIFS(INDEX(Raw!$A$5:$AD$2998,,MATCH(Geography!AA$5,Raw!$A$5:$AD$5,0)),Raw!$D$5:$D$2998,Geography!$A39),IF(ISNUMBER(MATCH($B$5,Reg_Code,0)),SUMIFS(INDEX(Raw!$A$5:$AD$2998,,MATCH(Geography!AA$5,Raw!$A$5:$AD$5,0)),Raw!$B$5:$B$2998,Geography!$B$5,Raw!$D$5:$D$2998,Geography!$A39),IF(ISNUMBER(MATCH($B$5,Prov_Code,0)),SUMIFS(INDEX(Raw!$A$5:$AD$2998,,MATCH(Geography!AA$5,Raw!$A$5:$AD$5,0)),Raw!$C$5:$C$2998,Geography!$B$5,Raw!$D$5:$D$2998,Geography!$A39),IF(ISNUMBER(MATCH($B$5,Area_Code,0)),SUMIFS(INDEX(Raw!$A$5:$AD$2998,,MATCH(Geography!AA$5,Raw!$A$5:$AD$5,0)),Raw!$A$5:$A$2998,CONCATENATE(Geography!$B$5,Geography!$A39)),"-")))),"-")</f>
        <v>0</v>
      </c>
      <c r="AB39" s="80"/>
      <c r="AC39" s="80">
        <f>IFERROR(IF($B$5=Eng_Code,SUMIFS(INDEX(Raw!$A$5:$AD$2998,,MATCH(Geography!AC$5,Raw!$A$5:$AD$5,0)),Raw!$D$5:$D$2998,Geography!$A39),IF(ISNUMBER(MATCH($B$5,Reg_Code,0)),SUMIFS(INDEX(Raw!$A$5:$AD$2998,,MATCH(Geography!AC$5,Raw!$A$5:$AD$5,0)),Raw!$B$5:$B$2998,Geography!$B$5,Raw!$D$5:$D$2998,Geography!$A39),IF(ISNUMBER(MATCH($B$5,Prov_Code,0)),SUMIFS(INDEX(Raw!$A$5:$AD$2998,,MATCH(Geography!AC$5,Raw!$A$5:$AD$5,0)),Raw!$C$5:$C$2998,Geography!$B$5,Raw!$D$5:$D$2998,Geography!$A39),IF(ISNUMBER(MATCH($B$5,Area_Code,0)),SUMIFS(INDEX(Raw!$A$5:$AD$2998,,MATCH(Geography!AC$5,Raw!$A$5:$AD$5,0)),Raw!$A$5:$A$2998,CONCATENATE(Geography!$B$5,Geography!$A39)),"-")))),"-")</f>
        <v>2957</v>
      </c>
      <c r="AD39" s="80"/>
      <c r="AE39" s="80">
        <f>IFERROR(IF($B$5=Eng_Code,SUMIFS(INDEX(Raw!$A$5:$AD$2998,,MATCH(Geography!AE$5,Raw!$A$5:$AD$5,0)),Raw!$D$5:$D$2998,Geography!$A39),IF(ISNUMBER(MATCH($B$5,Reg_Code,0)),SUMIFS(INDEX(Raw!$A$5:$AD$2998,,MATCH(Geography!AE$5,Raw!$A$5:$AD$5,0)),Raw!$B$5:$B$2998,Geography!$B$5,Raw!$D$5:$D$2998,Geography!$A39),IF(ISNUMBER(MATCH($B$5,Prov_Code,0)),SUMIFS(INDEX(Raw!$A$5:$AD$2998,,MATCH(Geography!AE$5,Raw!$A$5:$AD$5,0)),Raw!$C$5:$C$2998,Geography!$B$5,Raw!$D$5:$D$2998,Geography!$A39),IF(ISNUMBER(MATCH($B$5,Area_Code,0)),SUMIFS(INDEX(Raw!$A$5:$AD$2998,,MATCH(Geography!AE$5,Raw!$A$5:$AD$5,0)),Raw!$A$5:$A$2998,CONCATENATE(Geography!$B$5,Geography!$A39)),"-")))),"-")</f>
        <v>10098</v>
      </c>
      <c r="AF39" s="80">
        <f>IFERROR(IF($B$5=Eng_Code,SUMIFS(INDEX(Raw!$A$5:$AD$2998,,MATCH(Geography!AF$5,Raw!$A$5:$AD$5,0)),Raw!$D$5:$D$2998,Geography!$A39),IF(ISNUMBER(MATCH($B$5,Reg_Code,0)),SUMIFS(INDEX(Raw!$A$5:$AD$2998,,MATCH(Geography!AF$5,Raw!$A$5:$AD$5,0)),Raw!$B$5:$B$2998,Geography!$B$5,Raw!$D$5:$D$2998,Geography!$A39),IF(ISNUMBER(MATCH($B$5,Prov_Code,0)),SUMIFS(INDEX(Raw!$A$5:$AD$2998,,MATCH(Geography!AF$5,Raw!$A$5:$AD$5,0)),Raw!$C$5:$C$2998,Geography!$B$5,Raw!$D$5:$D$2998,Geography!$A39),IF(ISNUMBER(MATCH($B$5,Area_Code,0)),SUMIFS(INDEX(Raw!$A$5:$AD$2998,,MATCH(Geography!AF$5,Raw!$A$5:$AD$5,0)),Raw!$A$5:$A$2998,CONCATENATE(Geography!$B$5,Geography!$A39)),"-")))),"-")</f>
        <v>1255</v>
      </c>
      <c r="AG39" s="80">
        <f>IFERROR(IF($B$5=Eng_Code,SUMIFS(INDEX(Raw!$A$5:$AD$2998,,MATCH(Geography!AG$5,Raw!$A$5:$AD$5,0)),Raw!$D$5:$D$2998,Geography!$A39),IF(ISNUMBER(MATCH($B$5,Reg_Code,0)),SUMIFS(INDEX(Raw!$A$5:$AD$2998,,MATCH(Geography!AG$5,Raw!$A$5:$AD$5,0)),Raw!$B$5:$B$2998,Geography!$B$5,Raw!$D$5:$D$2998,Geography!$A39),IF(ISNUMBER(MATCH($B$5,Prov_Code,0)),SUMIFS(INDEX(Raw!$A$5:$AD$2998,,MATCH(Geography!AG$5,Raw!$A$5:$AD$5,0)),Raw!$C$5:$C$2998,Geography!$B$5,Raw!$D$5:$D$2998,Geography!$A39),IF(ISNUMBER(MATCH($B$5,Area_Code,0)),SUMIFS(INDEX(Raw!$A$5:$AD$2998,,MATCH(Geography!AG$5,Raw!$A$5:$AD$5,0)),Raw!$A$5:$A$2998,CONCATENATE(Geography!$B$5,Geography!$A39)),"-")))),"-")</f>
        <v>5754</v>
      </c>
      <c r="AH39" s="80">
        <f>IFERROR(IF($B$5=Eng_Code,SUMIFS(INDEX(Raw!$A$5:$AD$2998,,MATCH(Geography!AH$5,Raw!$A$5:$AD$5,0)),Raw!$D$5:$D$2998,Geography!$A39),IF(ISNUMBER(MATCH($B$5,Reg_Code,0)),SUMIFS(INDEX(Raw!$A$5:$AD$2998,,MATCH(Geography!AH$5,Raw!$A$5:$AD$5,0)),Raw!$B$5:$B$2998,Geography!$B$5,Raw!$D$5:$D$2998,Geography!$A39),IF(ISNUMBER(MATCH($B$5,Prov_Code,0)),SUMIFS(INDEX(Raw!$A$5:$AD$2998,,MATCH(Geography!AH$5,Raw!$A$5:$AD$5,0)),Raw!$C$5:$C$2998,Geography!$B$5,Raw!$D$5:$D$2998,Geography!$A39),IF(ISNUMBER(MATCH($B$5,Area_Code,0)),SUMIFS(INDEX(Raw!$A$5:$AD$2998,,MATCH(Geography!AH$5,Raw!$A$5:$AD$5,0)),Raw!$A$5:$A$2998,CONCATENATE(Geography!$B$5,Geography!$A39)),"-")))),"-")</f>
        <v>3089</v>
      </c>
      <c r="AI39" s="31"/>
      <c r="AJ39" s="76">
        <f t="shared" si="23"/>
        <v>7.5977676985138892E-3</v>
      </c>
      <c r="AK39" s="76">
        <f t="shared" si="23"/>
        <v>0.86313777726298724</v>
      </c>
      <c r="AL39" s="76">
        <f t="shared" si="23"/>
        <v>0.7857647535761858</v>
      </c>
      <c r="AM39" s="76">
        <f t="shared" si="23"/>
        <v>0.19871431053454566</v>
      </c>
      <c r="AN39" s="76">
        <f t="shared" si="22"/>
        <v>0.16425551630277407</v>
      </c>
      <c r="AO39" s="76">
        <f t="shared" si="24"/>
        <v>2.5783286036949092E-2</v>
      </c>
      <c r="AP39" s="76">
        <f t="shared" si="24"/>
        <v>0.57861635220125784</v>
      </c>
      <c r="AQ39" s="76" t="s">
        <v>0</v>
      </c>
      <c r="AR39" s="77"/>
      <c r="AS39" s="76">
        <f t="shared" si="15"/>
        <v>0.13181208449417001</v>
      </c>
      <c r="AT39" s="77"/>
      <c r="AU39" s="76">
        <f t="shared" si="16"/>
        <v>6.9193236928610388E-2</v>
      </c>
      <c r="AV39" s="77"/>
      <c r="AW39" s="76">
        <f t="shared" si="25"/>
        <v>0.60655375226639541</v>
      </c>
      <c r="AX39" s="76">
        <f t="shared" si="25"/>
        <v>0.46415778534471319</v>
      </c>
      <c r="AY39" s="76">
        <f t="shared" si="25"/>
        <v>0.10992202125620955</v>
      </c>
      <c r="AZ39" s="76">
        <f t="shared" si="25"/>
        <v>3.247394566547266E-2</v>
      </c>
      <c r="BA39" s="76" t="s">
        <v>0</v>
      </c>
      <c r="BB39" s="76" t="s">
        <v>0</v>
      </c>
      <c r="BC39" s="77"/>
      <c r="BD39" s="76">
        <f t="shared" si="18"/>
        <v>4.3588496292692992E-2</v>
      </c>
      <c r="BE39" s="77"/>
      <c r="BF39" s="76">
        <f t="shared" si="26"/>
        <v>0.14885243001813117</v>
      </c>
      <c r="BG39" s="76">
        <f t="shared" si="26"/>
        <v>1.8499683073158506E-2</v>
      </c>
      <c r="BH39" s="76">
        <f t="shared" si="26"/>
        <v>8.481846725334985E-2</v>
      </c>
      <c r="BI39" s="76">
        <f t="shared" si="26"/>
        <v>4.5534279691622812E-2</v>
      </c>
    </row>
    <row r="40" spans="1:61" x14ac:dyDescent="0.2">
      <c r="A40" s="3">
        <f t="shared" si="20"/>
        <v>41030</v>
      </c>
      <c r="B40" s="35" t="str">
        <f t="shared" si="21"/>
        <v>2012-13</v>
      </c>
      <c r="C40" s="8" t="s">
        <v>885</v>
      </c>
      <c r="D40" s="8"/>
      <c r="E40" s="8"/>
      <c r="F40" s="8"/>
      <c r="G40" s="80">
        <f>IFERROR(IF($B$5=Eng_Code,SUMIFS(INDEX(Raw!$A$5:$AD$2998,,MATCH(Geography!G$5,Raw!$A$5:$AD$5,0)),Raw!$D$5:$D$2998,Geography!$A40),IF(ISNUMBER(MATCH($B$5,Reg_Code,0)),SUMIFS(INDEX(Raw!$A$5:$AD$2998,,MATCH(Geography!G$5,Raw!$A$5:$AD$5,0)),Raw!$B$5:$B$2998,Geography!$B$5,Raw!$D$5:$D$2998,Geography!$A40),IF(ISNUMBER(MATCH($B$5,Prov_Code,0)),SUMIFS(INDEX(Raw!$A$5:$AD$2998,,MATCH(Geography!G$5,Raw!$A$5:$AD$5,0)),Raw!$C$5:$C$2998,Geography!$B$5,Raw!$D$5:$D$2998,Geography!$A40),IF(ISNUMBER(MATCH($B$5,Area_Code,0)),SUMIFS(INDEX(Raw!$A$5:$AD$2998,,MATCH(Geography!G$5,Raw!$A$5:$AD$5,0)),Raw!$A$5:$A$2998,CONCATENATE(Geography!$B$5,Geography!$A40)),"-")))),"-")</f>
        <v>5872876</v>
      </c>
      <c r="H40" s="80">
        <f>IFERROR(IF($B$5=Eng_Code,SUMIFS(INDEX(Raw!$A$5:$AD$2998,,MATCH(Geography!H$5,Raw!$A$5:$AD$5,0)),Raw!$D$5:$D$2998,Geography!$A40),IF(ISNUMBER(MATCH($B$5,Reg_Code,0)),SUMIFS(INDEX(Raw!$A$5:$AD$2998,,MATCH(Geography!H$5,Raw!$A$5:$AD$5,0)),Raw!$B$5:$B$2998,Geography!$B$5,Raw!$D$5:$D$2998,Geography!$A40),IF(ISNUMBER(MATCH($B$5,Prov_Code,0)),SUMIFS(INDEX(Raw!$A$5:$AD$2998,,MATCH(Geography!H$5,Raw!$A$5:$AD$5,0)),Raw!$C$5:$C$2998,Geography!$B$5,Raw!$D$5:$D$2998,Geography!$A40),IF(ISNUMBER(MATCH($B$5,Area_Code,0)),SUMIFS(INDEX(Raw!$A$5:$AD$2998,,MATCH(Geography!H$5,Raw!$A$5:$AD$5,0)),Raw!$A$5:$A$2998,CONCATENATE(Geography!$B$5,Geography!$A40)),"-")))),"-")</f>
        <v>100012</v>
      </c>
      <c r="I40" s="80">
        <f>IFERROR(IF($B$5=Eng_Code,SUMIFS(INDEX(Raw!$A$5:$AD$2998,,MATCH(Geography!I$5,Raw!$A$5:$AD$5,0)),Raw!$D$5:$D$2998,Geography!$A40),IF(ISNUMBER(MATCH($B$5,Reg_Code,0)),SUMIFS(INDEX(Raw!$A$5:$AD$2998,,MATCH(Geography!I$5,Raw!$A$5:$AD$5,0)),Raw!$B$5:$B$2998,Geography!$B$5,Raw!$D$5:$D$2998,Geography!$A40),IF(ISNUMBER(MATCH($B$5,Prov_Code,0)),SUMIFS(INDEX(Raw!$A$5:$AD$2998,,MATCH(Geography!I$5,Raw!$A$5:$AD$5,0)),Raw!$C$5:$C$2998,Geography!$B$5,Raw!$D$5:$D$2998,Geography!$A40),IF(ISNUMBER(MATCH($B$5,Area_Code,0)),SUMIFS(INDEX(Raw!$A$5:$AD$2998,,MATCH(Geography!I$5,Raw!$A$5:$AD$5,0)),Raw!$A$5:$A$2998,CONCATENATE(Geography!$B$5,Geography!$A40)),"-")))),"-")</f>
        <v>950</v>
      </c>
      <c r="J40" s="80">
        <f>IFERROR(IF($B$5=Eng_Code,SUMIFS(INDEX(Raw!$A$5:$AD$2998,,MATCH(Geography!J$5,Raw!$A$5:$AD$5,0)),Raw!$D$5:$D$2998,Geography!$A40),IF(ISNUMBER(MATCH($B$5,Reg_Code,0)),SUMIFS(INDEX(Raw!$A$5:$AD$2998,,MATCH(Geography!J$5,Raw!$A$5:$AD$5,0)),Raw!$B$5:$B$2998,Geography!$B$5,Raw!$D$5:$D$2998,Geography!$A40),IF(ISNUMBER(MATCH($B$5,Prov_Code,0)),SUMIFS(INDEX(Raw!$A$5:$AD$2998,,MATCH(Geography!J$5,Raw!$A$5:$AD$5,0)),Raw!$C$5:$C$2998,Geography!$B$5,Raw!$D$5:$D$2998,Geography!$A40),IF(ISNUMBER(MATCH($B$5,Area_Code,0)),SUMIFS(INDEX(Raw!$A$5:$AD$2998,,MATCH(Geography!J$5,Raw!$A$5:$AD$5,0)),Raw!$A$5:$A$2998,CONCATENATE(Geography!$B$5,Geography!$A40)),"-")))),"-")</f>
        <v>88157</v>
      </c>
      <c r="K40" s="80">
        <f>IFERROR(IF($B$5=Eng_Code,SUMIFS(INDEX(Raw!$A$5:$AD$2998,,MATCH(Geography!K$5,Raw!$A$5:$AD$5,0)),Raw!$D$5:$D$2998,Geography!$A40),IF(ISNUMBER(MATCH($B$5,Reg_Code,0)),SUMIFS(INDEX(Raw!$A$5:$AD$2998,,MATCH(Geography!K$5,Raw!$A$5:$AD$5,0)),Raw!$B$5:$B$2998,Geography!$B$5,Raw!$D$5:$D$2998,Geography!$A40),IF(ISNUMBER(MATCH($B$5,Prov_Code,0)),SUMIFS(INDEX(Raw!$A$5:$AD$2998,,MATCH(Geography!K$5,Raw!$A$5:$AD$5,0)),Raw!$C$5:$C$2998,Geography!$B$5,Raw!$D$5:$D$2998,Geography!$A40),IF(ISNUMBER(MATCH($B$5,Area_Code,0)),SUMIFS(INDEX(Raw!$A$5:$AD$2998,,MATCH(Geography!K$5,Raw!$A$5:$AD$5,0)),Raw!$A$5:$A$2998,CONCATENATE(Geography!$B$5,Geography!$A40)),"-")))),"-")</f>
        <v>76980</v>
      </c>
      <c r="L40" s="80">
        <f>IFERROR(IF($B$5=Eng_Code,SUMIFS(INDEX(Raw!$A$5:$AD$2998,,MATCH(Geography!L$5,Raw!$A$5:$AD$5,0)),Raw!$D$5:$D$2998,Geography!$A40),IF(ISNUMBER(MATCH($B$5,Reg_Code,0)),SUMIFS(INDEX(Raw!$A$5:$AD$2998,,MATCH(Geography!L$5,Raw!$A$5:$AD$5,0)),Raw!$B$5:$B$2998,Geography!$B$5,Raw!$D$5:$D$2998,Geography!$A40),IF(ISNUMBER(MATCH($B$5,Prov_Code,0)),SUMIFS(INDEX(Raw!$A$5:$AD$2998,,MATCH(Geography!L$5,Raw!$A$5:$AD$5,0)),Raw!$C$5:$C$2998,Geography!$B$5,Raw!$D$5:$D$2998,Geography!$A40),IF(ISNUMBER(MATCH($B$5,Area_Code,0)),SUMIFS(INDEX(Raw!$A$5:$AD$2998,,MATCH(Geography!L$5,Raw!$A$5:$AD$5,0)),Raw!$A$5:$A$2998,CONCATENATE(Geography!$B$5,Geography!$A40)),"-")))),"-")</f>
        <v>67421</v>
      </c>
      <c r="M40" s="80">
        <f>IFERROR(IF($B$5=Eng_Code,SUMIFS(INDEX(Raw!$A$5:$AD$2998,,MATCH(Geography!M$5,Raw!$A$5:$AD$5,0)),Raw!$D$5:$D$2998,Geography!$A40),IF(ISNUMBER(MATCH($B$5,Reg_Code,0)),SUMIFS(INDEX(Raw!$A$5:$AD$2998,,MATCH(Geography!M$5,Raw!$A$5:$AD$5,0)),Raw!$B$5:$B$2998,Geography!$B$5,Raw!$D$5:$D$2998,Geography!$A40),IF(ISNUMBER(MATCH($B$5,Prov_Code,0)),SUMIFS(INDEX(Raw!$A$5:$AD$2998,,MATCH(Geography!M$5,Raw!$A$5:$AD$5,0)),Raw!$C$5:$C$2998,Geography!$B$5,Raw!$D$5:$D$2998,Geography!$A40),IF(ISNUMBER(MATCH($B$5,Area_Code,0)),SUMIFS(INDEX(Raw!$A$5:$AD$2998,,MATCH(Geography!M$5,Raw!$A$5:$AD$5,0)),Raw!$A$5:$A$2998,CONCATENATE(Geography!$B$5,Geography!$A40)),"-")))),"-")</f>
        <v>17231</v>
      </c>
      <c r="N40" s="80">
        <f>IFERROR(IF($B$5=Eng_Code,SUMIFS(INDEX(Raw!$A$5:$AD$2998,,MATCH(Geography!N$5,Raw!$A$5:$AD$5,0)),Raw!$D$5:$D$2998,Geography!$A40),IF(ISNUMBER(MATCH($B$5,Reg_Code,0)),SUMIFS(INDEX(Raw!$A$5:$AD$2998,,MATCH(Geography!N$5,Raw!$A$5:$AD$5,0)),Raw!$B$5:$B$2998,Geography!$B$5,Raw!$D$5:$D$2998,Geography!$A40),IF(ISNUMBER(MATCH($B$5,Prov_Code,0)),SUMIFS(INDEX(Raw!$A$5:$AD$2998,,MATCH(Geography!N$5,Raw!$A$5:$AD$5,0)),Raw!$C$5:$C$2998,Geography!$B$5,Raw!$D$5:$D$2998,Geography!$A40),IF(ISNUMBER(MATCH($B$5,Area_Code,0)),SUMIFS(INDEX(Raw!$A$5:$AD$2998,,MATCH(Geography!N$5,Raw!$A$5:$AD$5,0)),Raw!$A$5:$A$2998,CONCATENATE(Geography!$B$5,Geography!$A40)),"-")))),"-")</f>
        <v>14068</v>
      </c>
      <c r="O40" s="80">
        <f>IFERROR(IF($B$5=Eng_Code,SUMIFS(INDEX(Raw!$A$5:$AD$2998,,MATCH(Geography!O$5,Raw!$A$5:$AD$5,0)),Raw!$D$5:$D$2998,Geography!$A40),IF(ISNUMBER(MATCH($B$5,Reg_Code,0)),SUMIFS(INDEX(Raw!$A$5:$AD$2998,,MATCH(Geography!O$5,Raw!$A$5:$AD$5,0)),Raw!$B$5:$B$2998,Geography!$B$5,Raw!$D$5:$D$2998,Geography!$A40),IF(ISNUMBER(MATCH($B$5,Prov_Code,0)),SUMIFS(INDEX(Raw!$A$5:$AD$2998,,MATCH(Geography!O$5,Raw!$A$5:$AD$5,0)),Raw!$C$5:$C$2998,Geography!$B$5,Raw!$D$5:$D$2998,Geography!$A40),IF(ISNUMBER(MATCH($B$5,Area_Code,0)),SUMIFS(INDEX(Raw!$A$5:$AD$2998,,MATCH(Geography!O$5,Raw!$A$5:$AD$5,0)),Raw!$A$5:$A$2998,CONCATENATE(Geography!$B$5,Geography!$A40)),"-")))),"-")</f>
        <v>3087</v>
      </c>
      <c r="P40" s="80">
        <f>IFERROR(IF($B$5=Eng_Code,SUMIFS(INDEX(Raw!$A$5:$AD$2998,,MATCH(Geography!P$5,Raw!$A$5:$AD$5,0)),Raw!$D$5:$D$2998,Geography!$A40),IF(ISNUMBER(MATCH($B$5,Reg_Code,0)),SUMIFS(INDEX(Raw!$A$5:$AD$2998,,MATCH(Geography!P$5,Raw!$A$5:$AD$5,0)),Raw!$B$5:$B$2998,Geography!$B$5,Raw!$D$5:$D$2998,Geography!$A40),IF(ISNUMBER(MATCH($B$5,Prov_Code,0)),SUMIFS(INDEX(Raw!$A$5:$AD$2998,,MATCH(Geography!P$5,Raw!$A$5:$AD$5,0)),Raw!$C$5:$C$2998,Geography!$B$5,Raw!$D$5:$D$2998,Geography!$A40),IF(ISNUMBER(MATCH($B$5,Area_Code,0)),SUMIFS(INDEX(Raw!$A$5:$AD$2998,,MATCH(Geography!P$5,Raw!$A$5:$AD$5,0)),Raw!$A$5:$A$2998,CONCATENATE(Geography!$B$5,Geography!$A40)),"-")))),"-")</f>
        <v>1769</v>
      </c>
      <c r="Q40" s="80">
        <f>IFERROR(IF($B$5=Eng_Code,SUMIFS(INDEX(Raw!$A$5:$AD$2998,,MATCH(Geography!Q$5,Raw!$A$5:$AD$5,0)),Raw!$D$5:$D$2998,Geography!$A40),IF(ISNUMBER(MATCH($B$5,Reg_Code,0)),SUMIFS(INDEX(Raw!$A$5:$AD$2998,,MATCH(Geography!Q$5,Raw!$A$5:$AD$5,0)),Raw!$B$5:$B$2998,Geography!$B$5,Raw!$D$5:$D$2998,Geography!$A40),IF(ISNUMBER(MATCH($B$5,Prov_Code,0)),SUMIFS(INDEX(Raw!$A$5:$AD$2998,,MATCH(Geography!Q$5,Raw!$A$5:$AD$5,0)),Raw!$C$5:$C$2998,Geography!$B$5,Raw!$D$5:$D$2998,Geography!$A40),IF(ISNUMBER(MATCH($B$5,Area_Code,0)),SUMIFS(INDEX(Raw!$A$5:$AD$2998,,MATCH(Geography!Q$5,Raw!$A$5:$AD$5,0)),Raw!$A$5:$A$2998,CONCATENATE(Geography!$B$5,Geography!$A40)),"-")))),"-")</f>
        <v>0</v>
      </c>
      <c r="R40" s="80"/>
      <c r="S40" s="80">
        <f>IFERROR(IF($B$5=Eng_Code,SUMIFS(INDEX(Raw!$A$5:$AD$2998,,MATCH(Geography!S$5,Raw!$A$5:$AD$5,0)),Raw!$D$5:$D$2998,Geography!$A40),IF(ISNUMBER(MATCH($B$5,Reg_Code,0)),SUMIFS(INDEX(Raw!$A$5:$AD$2998,,MATCH(Geography!S$5,Raw!$A$5:$AD$5,0)),Raw!$B$5:$B$2998,Geography!$B$5,Raw!$D$5:$D$2998,Geography!$A40),IF(ISNUMBER(MATCH($B$5,Prov_Code,0)),SUMIFS(INDEX(Raw!$A$5:$AD$2998,,MATCH(Geography!S$5,Raw!$A$5:$AD$5,0)),Raw!$C$5:$C$2998,Geography!$B$5,Raw!$D$5:$D$2998,Geography!$A40),IF(ISNUMBER(MATCH($B$5,Area_Code,0)),SUMIFS(INDEX(Raw!$A$5:$AD$2998,,MATCH(Geography!S$5,Raw!$A$5:$AD$5,0)),Raw!$A$5:$A$2998,CONCATENATE(Geography!$B$5,Geography!$A40)),"-")))),"-")</f>
        <v>9026</v>
      </c>
      <c r="T40" s="80">
        <f>IFERROR(IF($B$5=Eng_Code,SUMIFS(INDEX(Raw!$A$5:$AD$2998,,MATCH(Geography!T$5,Raw!$A$5:$AD$5,0)),Raw!$D$5:$D$2998,Geography!$A40),IF(ISNUMBER(MATCH($B$5,Reg_Code,0)),SUMIFS(INDEX(Raw!$A$5:$AD$2998,,MATCH(Geography!T$5,Raw!$A$5:$AD$5,0)),Raw!$B$5:$B$2998,Geography!$B$5,Raw!$D$5:$D$2998,Geography!$A40),IF(ISNUMBER(MATCH($B$5,Prov_Code,0)),SUMIFS(INDEX(Raw!$A$5:$AD$2998,,MATCH(Geography!T$5,Raw!$A$5:$AD$5,0)),Raw!$C$5:$C$2998,Geography!$B$5,Raw!$D$5:$D$2998,Geography!$A40),IF(ISNUMBER(MATCH($B$5,Area_Code,0)),SUMIFS(INDEX(Raw!$A$5:$AD$2998,,MATCH(Geography!T$5,Raw!$A$5:$AD$5,0)),Raw!$A$5:$A$2998,CONCATENATE(Geography!$B$5,Geography!$A40)),"-")))),"-")</f>
        <v>5036</v>
      </c>
      <c r="U40" s="80"/>
      <c r="V40" s="80">
        <f>IFERROR(IF($B$5=Eng_Code,SUMIFS(INDEX(Raw!$A$5:$AD$2998,,MATCH(Geography!V$5,Raw!$A$5:$AD$5,0)),Raw!$D$5:$D$2998,Geography!$A40),IF(ISNUMBER(MATCH($B$5,Reg_Code,0)),SUMIFS(INDEX(Raw!$A$5:$AD$2998,,MATCH(Geography!V$5,Raw!$A$5:$AD$5,0)),Raw!$B$5:$B$2998,Geography!$B$5,Raw!$D$5:$D$2998,Geography!$A40),IF(ISNUMBER(MATCH($B$5,Prov_Code,0)),SUMIFS(INDEX(Raw!$A$5:$AD$2998,,MATCH(Geography!V$5,Raw!$A$5:$AD$5,0)),Raw!$C$5:$C$2998,Geography!$B$5,Raw!$D$5:$D$2998,Geography!$A40),IF(ISNUMBER(MATCH($B$5,Area_Code,0)),SUMIFS(INDEX(Raw!$A$5:$AD$2998,,MATCH(Geography!V$5,Raw!$A$5:$AD$5,0)),Raw!$A$5:$A$2998,CONCATENATE(Geography!$B$5,Geography!$A40)),"-")))),"-")</f>
        <v>39914</v>
      </c>
      <c r="W40" s="80">
        <f>IFERROR(IF($B$5=Eng_Code,SUMIFS(INDEX(Raw!$A$5:$AD$2998,,MATCH(Geography!W$5,Raw!$A$5:$AD$5,0)),Raw!$D$5:$D$2998,Geography!$A40),IF(ISNUMBER(MATCH($B$5,Reg_Code,0)),SUMIFS(INDEX(Raw!$A$5:$AD$2998,,MATCH(Geography!W$5,Raw!$A$5:$AD$5,0)),Raw!$B$5:$B$2998,Geography!$B$5,Raw!$D$5:$D$2998,Geography!$A40),IF(ISNUMBER(MATCH($B$5,Prov_Code,0)),SUMIFS(INDEX(Raw!$A$5:$AD$2998,,MATCH(Geography!W$5,Raw!$A$5:$AD$5,0)),Raw!$C$5:$C$2998,Geography!$B$5,Raw!$D$5:$D$2998,Geography!$A40),IF(ISNUMBER(MATCH($B$5,Area_Code,0)),SUMIFS(INDEX(Raw!$A$5:$AD$2998,,MATCH(Geography!W$5,Raw!$A$5:$AD$5,0)),Raw!$A$5:$A$2998,CONCATENATE(Geography!$B$5,Geography!$A40)),"-")))),"-")</f>
        <v>30094</v>
      </c>
      <c r="X40" s="80">
        <f>IFERROR(IF($B$5=Eng_Code,SUMIFS(INDEX(Raw!$A$5:$AD$2998,,MATCH(Geography!X$5,Raw!$A$5:$AD$5,0)),Raw!$D$5:$D$2998,Geography!$A40),IF(ISNUMBER(MATCH($B$5,Reg_Code,0)),SUMIFS(INDEX(Raw!$A$5:$AD$2998,,MATCH(Geography!X$5,Raw!$A$5:$AD$5,0)),Raw!$B$5:$B$2998,Geography!$B$5,Raw!$D$5:$D$2998,Geography!$A40),IF(ISNUMBER(MATCH($B$5,Prov_Code,0)),SUMIFS(INDEX(Raw!$A$5:$AD$2998,,MATCH(Geography!X$5,Raw!$A$5:$AD$5,0)),Raw!$C$5:$C$2998,Geography!$B$5,Raw!$D$5:$D$2998,Geography!$A40),IF(ISNUMBER(MATCH($B$5,Area_Code,0)),SUMIFS(INDEX(Raw!$A$5:$AD$2998,,MATCH(Geography!X$5,Raw!$A$5:$AD$5,0)),Raw!$A$5:$A$2998,CONCATENATE(Geography!$B$5,Geography!$A40)),"-")))),"-")</f>
        <v>7741</v>
      </c>
      <c r="Y40" s="80">
        <f>IFERROR(IF($B$5=Eng_Code,SUMIFS(INDEX(Raw!$A$5:$AD$2998,,MATCH(Geography!Y$5,Raw!$A$5:$AD$5,0)),Raw!$D$5:$D$2998,Geography!$A40),IF(ISNUMBER(MATCH($B$5,Reg_Code,0)),SUMIFS(INDEX(Raw!$A$5:$AD$2998,,MATCH(Geography!Y$5,Raw!$A$5:$AD$5,0)),Raw!$B$5:$B$2998,Geography!$B$5,Raw!$D$5:$D$2998,Geography!$A40),IF(ISNUMBER(MATCH($B$5,Prov_Code,0)),SUMIFS(INDEX(Raw!$A$5:$AD$2998,,MATCH(Geography!Y$5,Raw!$A$5:$AD$5,0)),Raw!$C$5:$C$2998,Geography!$B$5,Raw!$D$5:$D$2998,Geography!$A40),IF(ISNUMBER(MATCH($B$5,Area_Code,0)),SUMIFS(INDEX(Raw!$A$5:$AD$2998,,MATCH(Geography!Y$5,Raw!$A$5:$AD$5,0)),Raw!$A$5:$A$2998,CONCATENATE(Geography!$B$5,Geography!$A40)),"-")))),"-")</f>
        <v>2079</v>
      </c>
      <c r="Z40" s="80">
        <f>IFERROR(IF($B$5=Eng_Code,SUMIFS(INDEX(Raw!$A$5:$AD$2998,,MATCH(Geography!Z$5,Raw!$A$5:$AD$5,0)),Raw!$D$5:$D$2998,Geography!$A40),IF(ISNUMBER(MATCH($B$5,Reg_Code,0)),SUMIFS(INDEX(Raw!$A$5:$AD$2998,,MATCH(Geography!Z$5,Raw!$A$5:$AD$5,0)),Raw!$B$5:$B$2998,Geography!$B$5,Raw!$D$5:$D$2998,Geography!$A40),IF(ISNUMBER(MATCH($B$5,Prov_Code,0)),SUMIFS(INDEX(Raw!$A$5:$AD$2998,,MATCH(Geography!Z$5,Raw!$A$5:$AD$5,0)),Raw!$C$5:$C$2998,Geography!$B$5,Raw!$D$5:$D$2998,Geography!$A40),IF(ISNUMBER(MATCH($B$5,Area_Code,0)),SUMIFS(INDEX(Raw!$A$5:$AD$2998,,MATCH(Geography!Z$5,Raw!$A$5:$AD$5,0)),Raw!$A$5:$A$2998,CONCATENATE(Geography!$B$5,Geography!$A40)),"-")))),"-")</f>
        <v>0</v>
      </c>
      <c r="AA40" s="80">
        <f>IFERROR(IF($B$5=Eng_Code,SUMIFS(INDEX(Raw!$A$5:$AD$2998,,MATCH(Geography!AA$5,Raw!$A$5:$AD$5,0)),Raw!$D$5:$D$2998,Geography!$A40),IF(ISNUMBER(MATCH($B$5,Reg_Code,0)),SUMIFS(INDEX(Raw!$A$5:$AD$2998,,MATCH(Geography!AA$5,Raw!$A$5:$AD$5,0)),Raw!$B$5:$B$2998,Geography!$B$5,Raw!$D$5:$D$2998,Geography!$A40),IF(ISNUMBER(MATCH($B$5,Prov_Code,0)),SUMIFS(INDEX(Raw!$A$5:$AD$2998,,MATCH(Geography!AA$5,Raw!$A$5:$AD$5,0)),Raw!$C$5:$C$2998,Geography!$B$5,Raw!$D$5:$D$2998,Geography!$A40),IF(ISNUMBER(MATCH($B$5,Area_Code,0)),SUMIFS(INDEX(Raw!$A$5:$AD$2998,,MATCH(Geography!AA$5,Raw!$A$5:$AD$5,0)),Raw!$A$5:$A$2998,CONCATENATE(Geography!$B$5,Geography!$A40)),"-")))),"-")</f>
        <v>0</v>
      </c>
      <c r="AB40" s="80"/>
      <c r="AC40" s="80">
        <f>IFERROR(IF($B$5=Eng_Code,SUMIFS(INDEX(Raw!$A$5:$AD$2998,,MATCH(Geography!AC$5,Raw!$A$5:$AD$5,0)),Raw!$D$5:$D$2998,Geography!$A40),IF(ISNUMBER(MATCH($B$5,Reg_Code,0)),SUMIFS(INDEX(Raw!$A$5:$AD$2998,,MATCH(Geography!AC$5,Raw!$A$5:$AD$5,0)),Raw!$B$5:$B$2998,Geography!$B$5,Raw!$D$5:$D$2998,Geography!$A40),IF(ISNUMBER(MATCH($B$5,Prov_Code,0)),SUMIFS(INDEX(Raw!$A$5:$AD$2998,,MATCH(Geography!AC$5,Raw!$A$5:$AD$5,0)),Raw!$C$5:$C$2998,Geography!$B$5,Raw!$D$5:$D$2998,Geography!$A40),IF(ISNUMBER(MATCH($B$5,Area_Code,0)),SUMIFS(INDEX(Raw!$A$5:$AD$2998,,MATCH(Geography!AC$5,Raw!$A$5:$AD$5,0)),Raw!$A$5:$A$2998,CONCATENATE(Geography!$B$5,Geography!$A40)),"-")))),"-")</f>
        <v>3621</v>
      </c>
      <c r="AD40" s="80"/>
      <c r="AE40" s="80">
        <f>IFERROR(IF($B$5=Eng_Code,SUMIFS(INDEX(Raw!$A$5:$AD$2998,,MATCH(Geography!AE$5,Raw!$A$5:$AD$5,0)),Raw!$D$5:$D$2998,Geography!$A40),IF(ISNUMBER(MATCH($B$5,Reg_Code,0)),SUMIFS(INDEX(Raw!$A$5:$AD$2998,,MATCH(Geography!AE$5,Raw!$A$5:$AD$5,0)),Raw!$B$5:$B$2998,Geography!$B$5,Raw!$D$5:$D$2998,Geography!$A40),IF(ISNUMBER(MATCH($B$5,Prov_Code,0)),SUMIFS(INDEX(Raw!$A$5:$AD$2998,,MATCH(Geography!AE$5,Raw!$A$5:$AD$5,0)),Raw!$C$5:$C$2998,Geography!$B$5,Raw!$D$5:$D$2998,Geography!$A40),IF(ISNUMBER(MATCH($B$5,Area_Code,0)),SUMIFS(INDEX(Raw!$A$5:$AD$2998,,MATCH(Geography!AE$5,Raw!$A$5:$AD$5,0)),Raw!$A$5:$A$2998,CONCATENATE(Geography!$B$5,Geography!$A40)),"-")))),"-")</f>
        <v>9824</v>
      </c>
      <c r="AF40" s="80">
        <f>IFERROR(IF($B$5=Eng_Code,SUMIFS(INDEX(Raw!$A$5:$AD$2998,,MATCH(Geography!AF$5,Raw!$A$5:$AD$5,0)),Raw!$D$5:$D$2998,Geography!$A40),IF(ISNUMBER(MATCH($B$5,Reg_Code,0)),SUMIFS(INDEX(Raw!$A$5:$AD$2998,,MATCH(Geography!AF$5,Raw!$A$5:$AD$5,0)),Raw!$B$5:$B$2998,Geography!$B$5,Raw!$D$5:$D$2998,Geography!$A40),IF(ISNUMBER(MATCH($B$5,Prov_Code,0)),SUMIFS(INDEX(Raw!$A$5:$AD$2998,,MATCH(Geography!AF$5,Raw!$A$5:$AD$5,0)),Raw!$C$5:$C$2998,Geography!$B$5,Raw!$D$5:$D$2998,Geography!$A40),IF(ISNUMBER(MATCH($B$5,Area_Code,0)),SUMIFS(INDEX(Raw!$A$5:$AD$2998,,MATCH(Geography!AF$5,Raw!$A$5:$AD$5,0)),Raw!$A$5:$A$2998,CONCATENATE(Geography!$B$5,Geography!$A40)),"-")))),"-")</f>
        <v>1304</v>
      </c>
      <c r="AG40" s="80">
        <f>IFERROR(IF($B$5=Eng_Code,SUMIFS(INDEX(Raw!$A$5:$AD$2998,,MATCH(Geography!AG$5,Raw!$A$5:$AD$5,0)),Raw!$D$5:$D$2998,Geography!$A40),IF(ISNUMBER(MATCH($B$5,Reg_Code,0)),SUMIFS(INDEX(Raw!$A$5:$AD$2998,,MATCH(Geography!AG$5,Raw!$A$5:$AD$5,0)),Raw!$B$5:$B$2998,Geography!$B$5,Raw!$D$5:$D$2998,Geography!$A40),IF(ISNUMBER(MATCH($B$5,Prov_Code,0)),SUMIFS(INDEX(Raw!$A$5:$AD$2998,,MATCH(Geography!AG$5,Raw!$A$5:$AD$5,0)),Raw!$C$5:$C$2998,Geography!$B$5,Raw!$D$5:$D$2998,Geography!$A40),IF(ISNUMBER(MATCH($B$5,Area_Code,0)),SUMIFS(INDEX(Raw!$A$5:$AD$2998,,MATCH(Geography!AG$5,Raw!$A$5:$AD$5,0)),Raw!$A$5:$A$2998,CONCATENATE(Geography!$B$5,Geography!$A40)),"-")))),"-")</f>
        <v>5765</v>
      </c>
      <c r="AH40" s="80">
        <f>IFERROR(IF($B$5=Eng_Code,SUMIFS(INDEX(Raw!$A$5:$AD$2998,,MATCH(Geography!AH$5,Raw!$A$5:$AD$5,0)),Raw!$D$5:$D$2998,Geography!$A40),IF(ISNUMBER(MATCH($B$5,Reg_Code,0)),SUMIFS(INDEX(Raw!$A$5:$AD$2998,,MATCH(Geography!AH$5,Raw!$A$5:$AD$5,0)),Raw!$B$5:$B$2998,Geography!$B$5,Raw!$D$5:$D$2998,Geography!$A40),IF(ISNUMBER(MATCH($B$5,Prov_Code,0)),SUMIFS(INDEX(Raw!$A$5:$AD$2998,,MATCH(Geography!AH$5,Raw!$A$5:$AD$5,0)),Raw!$C$5:$C$2998,Geography!$B$5,Raw!$D$5:$D$2998,Geography!$A40),IF(ISNUMBER(MATCH($B$5,Area_Code,0)),SUMIFS(INDEX(Raw!$A$5:$AD$2998,,MATCH(Geography!AH$5,Raw!$A$5:$AD$5,0)),Raw!$A$5:$A$2998,CONCATENATE(Geography!$B$5,Geography!$A40)),"-")))),"-")</f>
        <v>2755</v>
      </c>
      <c r="AI40" s="31"/>
      <c r="AJ40" s="76">
        <f t="shared" si="23"/>
        <v>9.4988601367835858E-3</v>
      </c>
      <c r="AK40" s="76">
        <f t="shared" si="23"/>
        <v>0.87321483262815203</v>
      </c>
      <c r="AL40" s="76">
        <f t="shared" si="23"/>
        <v>0.76478328436766219</v>
      </c>
      <c r="AM40" s="76">
        <f t="shared" si="23"/>
        <v>0.19545810315686787</v>
      </c>
      <c r="AN40" s="76">
        <f t="shared" si="22"/>
        <v>0.15957893303991741</v>
      </c>
      <c r="AO40" s="76">
        <f t="shared" si="24"/>
        <v>3.5017071815057227E-2</v>
      </c>
      <c r="AP40" s="76">
        <f t="shared" si="24"/>
        <v>0.5730482669258179</v>
      </c>
      <c r="AQ40" s="76" t="s">
        <v>0</v>
      </c>
      <c r="AR40" s="77"/>
      <c r="AS40" s="76">
        <f t="shared" si="15"/>
        <v>0.13387520208837009</v>
      </c>
      <c r="AT40" s="77"/>
      <c r="AU40" s="76">
        <f t="shared" si="16"/>
        <v>7.469482802094303E-2</v>
      </c>
      <c r="AV40" s="77"/>
      <c r="AW40" s="76">
        <f t="shared" si="25"/>
        <v>0.59201139110959489</v>
      </c>
      <c r="AX40" s="76">
        <f t="shared" si="25"/>
        <v>0.4463594429035464</v>
      </c>
      <c r="AY40" s="76">
        <f t="shared" si="25"/>
        <v>0.1148158585603892</v>
      </c>
      <c r="AZ40" s="76">
        <f t="shared" si="25"/>
        <v>3.0836089645659363E-2</v>
      </c>
      <c r="BA40" s="76" t="s">
        <v>0</v>
      </c>
      <c r="BB40" s="76" t="s">
        <v>0</v>
      </c>
      <c r="BC40" s="77"/>
      <c r="BD40" s="76">
        <f t="shared" si="18"/>
        <v>5.370730187923644E-2</v>
      </c>
      <c r="BE40" s="77"/>
      <c r="BF40" s="76">
        <f t="shared" si="26"/>
        <v>0.14571127690185551</v>
      </c>
      <c r="BG40" s="76">
        <f t="shared" si="26"/>
        <v>1.9341154833063881E-2</v>
      </c>
      <c r="BH40" s="76">
        <f t="shared" si="26"/>
        <v>8.5507482831758658E-2</v>
      </c>
      <c r="BI40" s="76">
        <f t="shared" si="26"/>
        <v>4.0862639237032969E-2</v>
      </c>
    </row>
    <row r="41" spans="1:61" x14ac:dyDescent="0.2">
      <c r="A41" s="3">
        <f t="shared" si="20"/>
        <v>41061</v>
      </c>
      <c r="B41" s="35" t="str">
        <f t="shared" si="21"/>
        <v>2012-13</v>
      </c>
      <c r="C41" s="8" t="s">
        <v>886</v>
      </c>
      <c r="D41" s="8"/>
      <c r="E41" s="8"/>
      <c r="F41" s="8"/>
      <c r="G41" s="80">
        <f>IFERROR(IF($B$5=Eng_Code,SUMIFS(INDEX(Raw!$A$5:$AD$2998,,MATCH(Geography!G$5,Raw!$A$5:$AD$5,0)),Raw!$D$5:$D$2998,Geography!$A41),IF(ISNUMBER(MATCH($B$5,Reg_Code,0)),SUMIFS(INDEX(Raw!$A$5:$AD$2998,,MATCH(Geography!G$5,Raw!$A$5:$AD$5,0)),Raw!$B$5:$B$2998,Geography!$B$5,Raw!$D$5:$D$2998,Geography!$A41),IF(ISNUMBER(MATCH($B$5,Prov_Code,0)),SUMIFS(INDEX(Raw!$A$5:$AD$2998,,MATCH(Geography!G$5,Raw!$A$5:$AD$5,0)),Raw!$C$5:$C$2998,Geography!$B$5,Raw!$D$5:$D$2998,Geography!$A41),IF(ISNUMBER(MATCH($B$5,Area_Code,0)),SUMIFS(INDEX(Raw!$A$5:$AD$2998,,MATCH(Geography!G$5,Raw!$A$5:$AD$5,0)),Raw!$A$5:$A$2998,CONCATENATE(Geography!$B$5,Geography!$A41)),"-")))),"-")</f>
        <v>5872876</v>
      </c>
      <c r="H41" s="80">
        <f>IFERROR(IF($B$5=Eng_Code,SUMIFS(INDEX(Raw!$A$5:$AD$2998,,MATCH(Geography!H$5,Raw!$A$5:$AD$5,0)),Raw!$D$5:$D$2998,Geography!$A41),IF(ISNUMBER(MATCH($B$5,Reg_Code,0)),SUMIFS(INDEX(Raw!$A$5:$AD$2998,,MATCH(Geography!H$5,Raw!$A$5:$AD$5,0)),Raw!$B$5:$B$2998,Geography!$B$5,Raw!$D$5:$D$2998,Geography!$A41),IF(ISNUMBER(MATCH($B$5,Prov_Code,0)),SUMIFS(INDEX(Raw!$A$5:$AD$2998,,MATCH(Geography!H$5,Raw!$A$5:$AD$5,0)),Raw!$C$5:$C$2998,Geography!$B$5,Raw!$D$5:$D$2998,Geography!$A41),IF(ISNUMBER(MATCH($B$5,Area_Code,0)),SUMIFS(INDEX(Raw!$A$5:$AD$2998,,MATCH(Geography!H$5,Raw!$A$5:$AD$5,0)),Raw!$A$5:$A$2998,CONCATENATE(Geography!$B$5,Geography!$A41)),"-")))),"-")</f>
        <v>104816</v>
      </c>
      <c r="I41" s="80">
        <f>IFERROR(IF($B$5=Eng_Code,SUMIFS(INDEX(Raw!$A$5:$AD$2998,,MATCH(Geography!I$5,Raw!$A$5:$AD$5,0)),Raw!$D$5:$D$2998,Geography!$A41),IF(ISNUMBER(MATCH($B$5,Reg_Code,0)),SUMIFS(INDEX(Raw!$A$5:$AD$2998,,MATCH(Geography!I$5,Raw!$A$5:$AD$5,0)),Raw!$B$5:$B$2998,Geography!$B$5,Raw!$D$5:$D$2998,Geography!$A41),IF(ISNUMBER(MATCH($B$5,Prov_Code,0)),SUMIFS(INDEX(Raw!$A$5:$AD$2998,,MATCH(Geography!I$5,Raw!$A$5:$AD$5,0)),Raw!$C$5:$C$2998,Geography!$B$5,Raw!$D$5:$D$2998,Geography!$A41),IF(ISNUMBER(MATCH($B$5,Area_Code,0)),SUMIFS(INDEX(Raw!$A$5:$AD$2998,,MATCH(Geography!I$5,Raw!$A$5:$AD$5,0)),Raw!$A$5:$A$2998,CONCATENATE(Geography!$B$5,Geography!$A41)),"-")))),"-")</f>
        <v>889</v>
      </c>
      <c r="J41" s="80">
        <f>IFERROR(IF($B$5=Eng_Code,SUMIFS(INDEX(Raw!$A$5:$AD$2998,,MATCH(Geography!J$5,Raw!$A$5:$AD$5,0)),Raw!$D$5:$D$2998,Geography!$A41),IF(ISNUMBER(MATCH($B$5,Reg_Code,0)),SUMIFS(INDEX(Raw!$A$5:$AD$2998,,MATCH(Geography!J$5,Raw!$A$5:$AD$5,0)),Raw!$B$5:$B$2998,Geography!$B$5,Raw!$D$5:$D$2998,Geography!$A41),IF(ISNUMBER(MATCH($B$5,Prov_Code,0)),SUMIFS(INDEX(Raw!$A$5:$AD$2998,,MATCH(Geography!J$5,Raw!$A$5:$AD$5,0)),Raw!$C$5:$C$2998,Geography!$B$5,Raw!$D$5:$D$2998,Geography!$A41),IF(ISNUMBER(MATCH($B$5,Area_Code,0)),SUMIFS(INDEX(Raw!$A$5:$AD$2998,,MATCH(Geography!J$5,Raw!$A$5:$AD$5,0)),Raw!$A$5:$A$2998,CONCATENATE(Geography!$B$5,Geography!$A41)),"-")))),"-")</f>
        <v>94079</v>
      </c>
      <c r="K41" s="80">
        <f>IFERROR(IF($B$5=Eng_Code,SUMIFS(INDEX(Raw!$A$5:$AD$2998,,MATCH(Geography!K$5,Raw!$A$5:$AD$5,0)),Raw!$D$5:$D$2998,Geography!$A41),IF(ISNUMBER(MATCH($B$5,Reg_Code,0)),SUMIFS(INDEX(Raw!$A$5:$AD$2998,,MATCH(Geography!K$5,Raw!$A$5:$AD$5,0)),Raw!$B$5:$B$2998,Geography!$B$5,Raw!$D$5:$D$2998,Geography!$A41),IF(ISNUMBER(MATCH($B$5,Prov_Code,0)),SUMIFS(INDEX(Raw!$A$5:$AD$2998,,MATCH(Geography!K$5,Raw!$A$5:$AD$5,0)),Raw!$C$5:$C$2998,Geography!$B$5,Raw!$D$5:$D$2998,Geography!$A41),IF(ISNUMBER(MATCH($B$5,Area_Code,0)),SUMIFS(INDEX(Raw!$A$5:$AD$2998,,MATCH(Geography!K$5,Raw!$A$5:$AD$5,0)),Raw!$A$5:$A$2998,CONCATENATE(Geography!$B$5,Geography!$A41)),"-")))),"-")</f>
        <v>81590</v>
      </c>
      <c r="L41" s="80">
        <f>IFERROR(IF($B$5=Eng_Code,SUMIFS(INDEX(Raw!$A$5:$AD$2998,,MATCH(Geography!L$5,Raw!$A$5:$AD$5,0)),Raw!$D$5:$D$2998,Geography!$A41),IF(ISNUMBER(MATCH($B$5,Reg_Code,0)),SUMIFS(INDEX(Raw!$A$5:$AD$2998,,MATCH(Geography!L$5,Raw!$A$5:$AD$5,0)),Raw!$B$5:$B$2998,Geography!$B$5,Raw!$D$5:$D$2998,Geography!$A41),IF(ISNUMBER(MATCH($B$5,Prov_Code,0)),SUMIFS(INDEX(Raw!$A$5:$AD$2998,,MATCH(Geography!L$5,Raw!$A$5:$AD$5,0)),Raw!$C$5:$C$2998,Geography!$B$5,Raw!$D$5:$D$2998,Geography!$A41),IF(ISNUMBER(MATCH($B$5,Area_Code,0)),SUMIFS(INDEX(Raw!$A$5:$AD$2998,,MATCH(Geography!L$5,Raw!$A$5:$AD$5,0)),Raw!$A$5:$A$2998,CONCATENATE(Geography!$B$5,Geography!$A41)),"-")))),"-")</f>
        <v>71640</v>
      </c>
      <c r="M41" s="80">
        <f>IFERROR(IF($B$5=Eng_Code,SUMIFS(INDEX(Raw!$A$5:$AD$2998,,MATCH(Geography!M$5,Raw!$A$5:$AD$5,0)),Raw!$D$5:$D$2998,Geography!$A41),IF(ISNUMBER(MATCH($B$5,Reg_Code,0)),SUMIFS(INDEX(Raw!$A$5:$AD$2998,,MATCH(Geography!M$5,Raw!$A$5:$AD$5,0)),Raw!$B$5:$B$2998,Geography!$B$5,Raw!$D$5:$D$2998,Geography!$A41),IF(ISNUMBER(MATCH($B$5,Prov_Code,0)),SUMIFS(INDEX(Raw!$A$5:$AD$2998,,MATCH(Geography!M$5,Raw!$A$5:$AD$5,0)),Raw!$C$5:$C$2998,Geography!$B$5,Raw!$D$5:$D$2998,Geography!$A41),IF(ISNUMBER(MATCH($B$5,Area_Code,0)),SUMIFS(INDEX(Raw!$A$5:$AD$2998,,MATCH(Geography!M$5,Raw!$A$5:$AD$5,0)),Raw!$A$5:$A$2998,CONCATENATE(Geography!$B$5,Geography!$A41)),"-")))),"-")</f>
        <v>17789</v>
      </c>
      <c r="N41" s="80">
        <f>IFERROR(IF($B$5=Eng_Code,SUMIFS(INDEX(Raw!$A$5:$AD$2998,,MATCH(Geography!N$5,Raw!$A$5:$AD$5,0)),Raw!$D$5:$D$2998,Geography!$A41),IF(ISNUMBER(MATCH($B$5,Reg_Code,0)),SUMIFS(INDEX(Raw!$A$5:$AD$2998,,MATCH(Geography!N$5,Raw!$A$5:$AD$5,0)),Raw!$B$5:$B$2998,Geography!$B$5,Raw!$D$5:$D$2998,Geography!$A41),IF(ISNUMBER(MATCH($B$5,Prov_Code,0)),SUMIFS(INDEX(Raw!$A$5:$AD$2998,,MATCH(Geography!N$5,Raw!$A$5:$AD$5,0)),Raw!$C$5:$C$2998,Geography!$B$5,Raw!$D$5:$D$2998,Geography!$A41),IF(ISNUMBER(MATCH($B$5,Area_Code,0)),SUMIFS(INDEX(Raw!$A$5:$AD$2998,,MATCH(Geography!N$5,Raw!$A$5:$AD$5,0)),Raw!$A$5:$A$2998,CONCATENATE(Geography!$B$5,Geography!$A41)),"-")))),"-")</f>
        <v>15166</v>
      </c>
      <c r="O41" s="80">
        <f>IFERROR(IF($B$5=Eng_Code,SUMIFS(INDEX(Raw!$A$5:$AD$2998,,MATCH(Geography!O$5,Raw!$A$5:$AD$5,0)),Raw!$D$5:$D$2998,Geography!$A41),IF(ISNUMBER(MATCH($B$5,Reg_Code,0)),SUMIFS(INDEX(Raw!$A$5:$AD$2998,,MATCH(Geography!O$5,Raw!$A$5:$AD$5,0)),Raw!$B$5:$B$2998,Geography!$B$5,Raw!$D$5:$D$2998,Geography!$A41),IF(ISNUMBER(MATCH($B$5,Prov_Code,0)),SUMIFS(INDEX(Raw!$A$5:$AD$2998,,MATCH(Geography!O$5,Raw!$A$5:$AD$5,0)),Raw!$C$5:$C$2998,Geography!$B$5,Raw!$D$5:$D$2998,Geography!$A41),IF(ISNUMBER(MATCH($B$5,Area_Code,0)),SUMIFS(INDEX(Raw!$A$5:$AD$2998,,MATCH(Geography!O$5,Raw!$A$5:$AD$5,0)),Raw!$A$5:$A$2998,CONCATENATE(Geography!$B$5,Geography!$A41)),"-")))),"-")</f>
        <v>2525</v>
      </c>
      <c r="P41" s="80">
        <f>IFERROR(IF($B$5=Eng_Code,SUMIFS(INDEX(Raw!$A$5:$AD$2998,,MATCH(Geography!P$5,Raw!$A$5:$AD$5,0)),Raw!$D$5:$D$2998,Geography!$A41),IF(ISNUMBER(MATCH($B$5,Reg_Code,0)),SUMIFS(INDEX(Raw!$A$5:$AD$2998,,MATCH(Geography!P$5,Raw!$A$5:$AD$5,0)),Raw!$B$5:$B$2998,Geography!$B$5,Raw!$D$5:$D$2998,Geography!$A41),IF(ISNUMBER(MATCH($B$5,Prov_Code,0)),SUMIFS(INDEX(Raw!$A$5:$AD$2998,,MATCH(Geography!P$5,Raw!$A$5:$AD$5,0)),Raw!$C$5:$C$2998,Geography!$B$5,Raw!$D$5:$D$2998,Geography!$A41),IF(ISNUMBER(MATCH($B$5,Area_Code,0)),SUMIFS(INDEX(Raw!$A$5:$AD$2998,,MATCH(Geography!P$5,Raw!$A$5:$AD$5,0)),Raw!$A$5:$A$2998,CONCATENATE(Geography!$B$5,Geography!$A41)),"-")))),"-")</f>
        <v>1464</v>
      </c>
      <c r="Q41" s="80">
        <f>IFERROR(IF($B$5=Eng_Code,SUMIFS(INDEX(Raw!$A$5:$AD$2998,,MATCH(Geography!Q$5,Raw!$A$5:$AD$5,0)),Raw!$D$5:$D$2998,Geography!$A41),IF(ISNUMBER(MATCH($B$5,Reg_Code,0)),SUMIFS(INDEX(Raw!$A$5:$AD$2998,,MATCH(Geography!Q$5,Raw!$A$5:$AD$5,0)),Raw!$B$5:$B$2998,Geography!$B$5,Raw!$D$5:$D$2998,Geography!$A41),IF(ISNUMBER(MATCH($B$5,Prov_Code,0)),SUMIFS(INDEX(Raw!$A$5:$AD$2998,,MATCH(Geography!Q$5,Raw!$A$5:$AD$5,0)),Raw!$C$5:$C$2998,Geography!$B$5,Raw!$D$5:$D$2998,Geography!$A41),IF(ISNUMBER(MATCH($B$5,Area_Code,0)),SUMIFS(INDEX(Raw!$A$5:$AD$2998,,MATCH(Geography!Q$5,Raw!$A$5:$AD$5,0)),Raw!$A$5:$A$2998,CONCATENATE(Geography!$B$5,Geography!$A41)),"-")))),"-")</f>
        <v>0</v>
      </c>
      <c r="R41" s="80"/>
      <c r="S41" s="80">
        <f>IFERROR(IF($B$5=Eng_Code,SUMIFS(INDEX(Raw!$A$5:$AD$2998,,MATCH(Geography!S$5,Raw!$A$5:$AD$5,0)),Raw!$D$5:$D$2998,Geography!$A41),IF(ISNUMBER(MATCH($B$5,Reg_Code,0)),SUMIFS(INDEX(Raw!$A$5:$AD$2998,,MATCH(Geography!S$5,Raw!$A$5:$AD$5,0)),Raw!$B$5:$B$2998,Geography!$B$5,Raw!$D$5:$D$2998,Geography!$A41),IF(ISNUMBER(MATCH($B$5,Prov_Code,0)),SUMIFS(INDEX(Raw!$A$5:$AD$2998,,MATCH(Geography!S$5,Raw!$A$5:$AD$5,0)),Raw!$C$5:$C$2998,Geography!$B$5,Raw!$D$5:$D$2998,Geography!$A41),IF(ISNUMBER(MATCH($B$5,Area_Code,0)),SUMIFS(INDEX(Raw!$A$5:$AD$2998,,MATCH(Geography!S$5,Raw!$A$5:$AD$5,0)),Raw!$A$5:$A$2998,CONCATENATE(Geography!$B$5,Geography!$A41)),"-")))),"-")</f>
        <v>9226</v>
      </c>
      <c r="T41" s="80">
        <f>IFERROR(IF($B$5=Eng_Code,SUMIFS(INDEX(Raw!$A$5:$AD$2998,,MATCH(Geography!T$5,Raw!$A$5:$AD$5,0)),Raw!$D$5:$D$2998,Geography!$A41),IF(ISNUMBER(MATCH($B$5,Reg_Code,0)),SUMIFS(INDEX(Raw!$A$5:$AD$2998,,MATCH(Geography!T$5,Raw!$A$5:$AD$5,0)),Raw!$B$5:$B$2998,Geography!$B$5,Raw!$D$5:$D$2998,Geography!$A41),IF(ISNUMBER(MATCH($B$5,Prov_Code,0)),SUMIFS(INDEX(Raw!$A$5:$AD$2998,,MATCH(Geography!T$5,Raw!$A$5:$AD$5,0)),Raw!$C$5:$C$2998,Geography!$B$5,Raw!$D$5:$D$2998,Geography!$A41),IF(ISNUMBER(MATCH($B$5,Area_Code,0)),SUMIFS(INDEX(Raw!$A$5:$AD$2998,,MATCH(Geography!T$5,Raw!$A$5:$AD$5,0)),Raw!$A$5:$A$2998,CONCATENATE(Geography!$B$5,Geography!$A41)),"-")))),"-")</f>
        <v>4938</v>
      </c>
      <c r="U41" s="80"/>
      <c r="V41" s="80">
        <f>IFERROR(IF($B$5=Eng_Code,SUMIFS(INDEX(Raw!$A$5:$AD$2998,,MATCH(Geography!V$5,Raw!$A$5:$AD$5,0)),Raw!$D$5:$D$2998,Geography!$A41),IF(ISNUMBER(MATCH($B$5,Reg_Code,0)),SUMIFS(INDEX(Raw!$A$5:$AD$2998,,MATCH(Geography!V$5,Raw!$A$5:$AD$5,0)),Raw!$B$5:$B$2998,Geography!$B$5,Raw!$D$5:$D$2998,Geography!$A41),IF(ISNUMBER(MATCH($B$5,Prov_Code,0)),SUMIFS(INDEX(Raw!$A$5:$AD$2998,,MATCH(Geography!V$5,Raw!$A$5:$AD$5,0)),Raw!$C$5:$C$2998,Geography!$B$5,Raw!$D$5:$D$2998,Geography!$A41),IF(ISNUMBER(MATCH($B$5,Area_Code,0)),SUMIFS(INDEX(Raw!$A$5:$AD$2998,,MATCH(Geography!V$5,Raw!$A$5:$AD$5,0)),Raw!$A$5:$A$2998,CONCATENATE(Geography!$B$5,Geography!$A41)),"-")))),"-")</f>
        <v>43511</v>
      </c>
      <c r="W41" s="80">
        <f>IFERROR(IF($B$5=Eng_Code,SUMIFS(INDEX(Raw!$A$5:$AD$2998,,MATCH(Geography!W$5,Raw!$A$5:$AD$5,0)),Raw!$D$5:$D$2998,Geography!$A41),IF(ISNUMBER(MATCH($B$5,Reg_Code,0)),SUMIFS(INDEX(Raw!$A$5:$AD$2998,,MATCH(Geography!W$5,Raw!$A$5:$AD$5,0)),Raw!$B$5:$B$2998,Geography!$B$5,Raw!$D$5:$D$2998,Geography!$A41),IF(ISNUMBER(MATCH($B$5,Prov_Code,0)),SUMIFS(INDEX(Raw!$A$5:$AD$2998,,MATCH(Geography!W$5,Raw!$A$5:$AD$5,0)),Raw!$C$5:$C$2998,Geography!$B$5,Raw!$D$5:$D$2998,Geography!$A41),IF(ISNUMBER(MATCH($B$5,Area_Code,0)),SUMIFS(INDEX(Raw!$A$5:$AD$2998,,MATCH(Geography!W$5,Raw!$A$5:$AD$5,0)),Raw!$A$5:$A$2998,CONCATENATE(Geography!$B$5,Geography!$A41)),"-")))),"-")</f>
        <v>32933</v>
      </c>
      <c r="X41" s="80">
        <f>IFERROR(IF($B$5=Eng_Code,SUMIFS(INDEX(Raw!$A$5:$AD$2998,,MATCH(Geography!X$5,Raw!$A$5:$AD$5,0)),Raw!$D$5:$D$2998,Geography!$A41),IF(ISNUMBER(MATCH($B$5,Reg_Code,0)),SUMIFS(INDEX(Raw!$A$5:$AD$2998,,MATCH(Geography!X$5,Raw!$A$5:$AD$5,0)),Raw!$B$5:$B$2998,Geography!$B$5,Raw!$D$5:$D$2998,Geography!$A41),IF(ISNUMBER(MATCH($B$5,Prov_Code,0)),SUMIFS(INDEX(Raw!$A$5:$AD$2998,,MATCH(Geography!X$5,Raw!$A$5:$AD$5,0)),Raw!$C$5:$C$2998,Geography!$B$5,Raw!$D$5:$D$2998,Geography!$A41),IF(ISNUMBER(MATCH($B$5,Area_Code,0)),SUMIFS(INDEX(Raw!$A$5:$AD$2998,,MATCH(Geography!X$5,Raw!$A$5:$AD$5,0)),Raw!$A$5:$A$2998,CONCATENATE(Geography!$B$5,Geography!$A41)),"-")))),"-")</f>
        <v>8227</v>
      </c>
      <c r="Y41" s="80">
        <f>IFERROR(IF($B$5=Eng_Code,SUMIFS(INDEX(Raw!$A$5:$AD$2998,,MATCH(Geography!Y$5,Raw!$A$5:$AD$5,0)),Raw!$D$5:$D$2998,Geography!$A41),IF(ISNUMBER(MATCH($B$5,Reg_Code,0)),SUMIFS(INDEX(Raw!$A$5:$AD$2998,,MATCH(Geography!Y$5,Raw!$A$5:$AD$5,0)),Raw!$B$5:$B$2998,Geography!$B$5,Raw!$D$5:$D$2998,Geography!$A41),IF(ISNUMBER(MATCH($B$5,Prov_Code,0)),SUMIFS(INDEX(Raw!$A$5:$AD$2998,,MATCH(Geography!Y$5,Raw!$A$5:$AD$5,0)),Raw!$C$5:$C$2998,Geography!$B$5,Raw!$D$5:$D$2998,Geography!$A41),IF(ISNUMBER(MATCH($B$5,Area_Code,0)),SUMIFS(INDEX(Raw!$A$5:$AD$2998,,MATCH(Geography!Y$5,Raw!$A$5:$AD$5,0)),Raw!$A$5:$A$2998,CONCATENATE(Geography!$B$5,Geography!$A41)),"-")))),"-")</f>
        <v>2351</v>
      </c>
      <c r="Z41" s="80">
        <f>IFERROR(IF($B$5=Eng_Code,SUMIFS(INDEX(Raw!$A$5:$AD$2998,,MATCH(Geography!Z$5,Raw!$A$5:$AD$5,0)),Raw!$D$5:$D$2998,Geography!$A41),IF(ISNUMBER(MATCH($B$5,Reg_Code,0)),SUMIFS(INDEX(Raw!$A$5:$AD$2998,,MATCH(Geography!Z$5,Raw!$A$5:$AD$5,0)),Raw!$B$5:$B$2998,Geography!$B$5,Raw!$D$5:$D$2998,Geography!$A41),IF(ISNUMBER(MATCH($B$5,Prov_Code,0)),SUMIFS(INDEX(Raw!$A$5:$AD$2998,,MATCH(Geography!Z$5,Raw!$A$5:$AD$5,0)),Raw!$C$5:$C$2998,Geography!$B$5,Raw!$D$5:$D$2998,Geography!$A41),IF(ISNUMBER(MATCH($B$5,Area_Code,0)),SUMIFS(INDEX(Raw!$A$5:$AD$2998,,MATCH(Geography!Z$5,Raw!$A$5:$AD$5,0)),Raw!$A$5:$A$2998,CONCATENATE(Geography!$B$5,Geography!$A41)),"-")))),"-")</f>
        <v>0</v>
      </c>
      <c r="AA41" s="80">
        <f>IFERROR(IF($B$5=Eng_Code,SUMIFS(INDEX(Raw!$A$5:$AD$2998,,MATCH(Geography!AA$5,Raw!$A$5:$AD$5,0)),Raw!$D$5:$D$2998,Geography!$A41),IF(ISNUMBER(MATCH($B$5,Reg_Code,0)),SUMIFS(INDEX(Raw!$A$5:$AD$2998,,MATCH(Geography!AA$5,Raw!$A$5:$AD$5,0)),Raw!$B$5:$B$2998,Geography!$B$5,Raw!$D$5:$D$2998,Geography!$A41),IF(ISNUMBER(MATCH($B$5,Prov_Code,0)),SUMIFS(INDEX(Raw!$A$5:$AD$2998,,MATCH(Geography!AA$5,Raw!$A$5:$AD$5,0)),Raw!$C$5:$C$2998,Geography!$B$5,Raw!$D$5:$D$2998,Geography!$A41),IF(ISNUMBER(MATCH($B$5,Area_Code,0)),SUMIFS(INDEX(Raw!$A$5:$AD$2998,,MATCH(Geography!AA$5,Raw!$A$5:$AD$5,0)),Raw!$A$5:$A$2998,CONCATENATE(Geography!$B$5,Geography!$A41)),"-")))),"-")</f>
        <v>0</v>
      </c>
      <c r="AB41" s="80"/>
      <c r="AC41" s="80">
        <f>IFERROR(IF($B$5=Eng_Code,SUMIFS(INDEX(Raw!$A$5:$AD$2998,,MATCH(Geography!AC$5,Raw!$A$5:$AD$5,0)),Raw!$D$5:$D$2998,Geography!$A41),IF(ISNUMBER(MATCH($B$5,Reg_Code,0)),SUMIFS(INDEX(Raw!$A$5:$AD$2998,,MATCH(Geography!AC$5,Raw!$A$5:$AD$5,0)),Raw!$B$5:$B$2998,Geography!$B$5,Raw!$D$5:$D$2998,Geography!$A41),IF(ISNUMBER(MATCH($B$5,Prov_Code,0)),SUMIFS(INDEX(Raw!$A$5:$AD$2998,,MATCH(Geography!AC$5,Raw!$A$5:$AD$5,0)),Raw!$C$5:$C$2998,Geography!$B$5,Raw!$D$5:$D$2998,Geography!$A41),IF(ISNUMBER(MATCH($B$5,Area_Code,0)),SUMIFS(INDEX(Raw!$A$5:$AD$2998,,MATCH(Geography!AC$5,Raw!$A$5:$AD$5,0)),Raw!$A$5:$A$2998,CONCATENATE(Geography!$B$5,Geography!$A41)),"-")))),"-")</f>
        <v>4024</v>
      </c>
      <c r="AD41" s="80"/>
      <c r="AE41" s="80">
        <f>IFERROR(IF($B$5=Eng_Code,SUMIFS(INDEX(Raw!$A$5:$AD$2998,,MATCH(Geography!AE$5,Raw!$A$5:$AD$5,0)),Raw!$D$5:$D$2998,Geography!$A41),IF(ISNUMBER(MATCH($B$5,Reg_Code,0)),SUMIFS(INDEX(Raw!$A$5:$AD$2998,,MATCH(Geography!AE$5,Raw!$A$5:$AD$5,0)),Raw!$B$5:$B$2998,Geography!$B$5,Raw!$D$5:$D$2998,Geography!$A41),IF(ISNUMBER(MATCH($B$5,Prov_Code,0)),SUMIFS(INDEX(Raw!$A$5:$AD$2998,,MATCH(Geography!AE$5,Raw!$A$5:$AD$5,0)),Raw!$C$5:$C$2998,Geography!$B$5,Raw!$D$5:$D$2998,Geography!$A41),IF(ISNUMBER(MATCH($B$5,Area_Code,0)),SUMIFS(INDEX(Raw!$A$5:$AD$2998,,MATCH(Geography!AE$5,Raw!$A$5:$AD$5,0)),Raw!$A$5:$A$2998,CONCATENATE(Geography!$B$5,Geography!$A41)),"-")))),"-")</f>
        <v>9941</v>
      </c>
      <c r="AF41" s="80">
        <f>IFERROR(IF($B$5=Eng_Code,SUMIFS(INDEX(Raw!$A$5:$AD$2998,,MATCH(Geography!AF$5,Raw!$A$5:$AD$5,0)),Raw!$D$5:$D$2998,Geography!$A41),IF(ISNUMBER(MATCH($B$5,Reg_Code,0)),SUMIFS(INDEX(Raw!$A$5:$AD$2998,,MATCH(Geography!AF$5,Raw!$A$5:$AD$5,0)),Raw!$B$5:$B$2998,Geography!$B$5,Raw!$D$5:$D$2998,Geography!$A41),IF(ISNUMBER(MATCH($B$5,Prov_Code,0)),SUMIFS(INDEX(Raw!$A$5:$AD$2998,,MATCH(Geography!AF$5,Raw!$A$5:$AD$5,0)),Raw!$C$5:$C$2998,Geography!$B$5,Raw!$D$5:$D$2998,Geography!$A41),IF(ISNUMBER(MATCH($B$5,Area_Code,0)),SUMIFS(INDEX(Raw!$A$5:$AD$2998,,MATCH(Geography!AF$5,Raw!$A$5:$AD$5,0)),Raw!$A$5:$A$2998,CONCATENATE(Geography!$B$5,Geography!$A41)),"-")))),"-")</f>
        <v>1438</v>
      </c>
      <c r="AG41" s="80">
        <f>IFERROR(IF($B$5=Eng_Code,SUMIFS(INDEX(Raw!$A$5:$AD$2998,,MATCH(Geography!AG$5,Raw!$A$5:$AD$5,0)),Raw!$D$5:$D$2998,Geography!$A41),IF(ISNUMBER(MATCH($B$5,Reg_Code,0)),SUMIFS(INDEX(Raw!$A$5:$AD$2998,,MATCH(Geography!AG$5,Raw!$A$5:$AD$5,0)),Raw!$B$5:$B$2998,Geography!$B$5,Raw!$D$5:$D$2998,Geography!$A41),IF(ISNUMBER(MATCH($B$5,Prov_Code,0)),SUMIFS(INDEX(Raw!$A$5:$AD$2998,,MATCH(Geography!AG$5,Raw!$A$5:$AD$5,0)),Raw!$C$5:$C$2998,Geography!$B$5,Raw!$D$5:$D$2998,Geography!$A41),IF(ISNUMBER(MATCH($B$5,Area_Code,0)),SUMIFS(INDEX(Raw!$A$5:$AD$2998,,MATCH(Geography!AG$5,Raw!$A$5:$AD$5,0)),Raw!$A$5:$A$2998,CONCATENATE(Geography!$B$5,Geography!$A41)),"-")))),"-")</f>
        <v>5557</v>
      </c>
      <c r="AH41" s="80">
        <f>IFERROR(IF($B$5=Eng_Code,SUMIFS(INDEX(Raw!$A$5:$AD$2998,,MATCH(Geography!AH$5,Raw!$A$5:$AD$5,0)),Raw!$D$5:$D$2998,Geography!$A41),IF(ISNUMBER(MATCH($B$5,Reg_Code,0)),SUMIFS(INDEX(Raw!$A$5:$AD$2998,,MATCH(Geography!AH$5,Raw!$A$5:$AD$5,0)),Raw!$B$5:$B$2998,Geography!$B$5,Raw!$D$5:$D$2998,Geography!$A41),IF(ISNUMBER(MATCH($B$5,Prov_Code,0)),SUMIFS(INDEX(Raw!$A$5:$AD$2998,,MATCH(Geography!AH$5,Raw!$A$5:$AD$5,0)),Raw!$C$5:$C$2998,Geography!$B$5,Raw!$D$5:$D$2998,Geography!$A41),IF(ISNUMBER(MATCH($B$5,Area_Code,0)),SUMIFS(INDEX(Raw!$A$5:$AD$2998,,MATCH(Geography!AH$5,Raw!$A$5:$AD$5,0)),Raw!$A$5:$A$2998,CONCATENATE(Geography!$B$5,Geography!$A41)),"-")))),"-")</f>
        <v>2946</v>
      </c>
      <c r="AI41" s="31"/>
      <c r="AJ41" s="76">
        <f t="shared" si="23"/>
        <v>8.4815295374751944E-3</v>
      </c>
      <c r="AK41" s="76">
        <f t="shared" si="23"/>
        <v>0.86724986447560026</v>
      </c>
      <c r="AL41" s="76">
        <f t="shared" si="23"/>
        <v>0.7614876858810149</v>
      </c>
      <c r="AM41" s="76">
        <f t="shared" si="23"/>
        <v>0.18908576834362611</v>
      </c>
      <c r="AN41" s="76">
        <f t="shared" si="22"/>
        <v>0.16120494478045047</v>
      </c>
      <c r="AO41" s="76">
        <f t="shared" si="24"/>
        <v>2.6839145824254083E-2</v>
      </c>
      <c r="AP41" s="76">
        <f t="shared" si="24"/>
        <v>0.57980198019801976</v>
      </c>
      <c r="AQ41" s="76" t="s">
        <v>0</v>
      </c>
      <c r="AR41" s="77"/>
      <c r="AS41" s="76">
        <f t="shared" si="15"/>
        <v>0.12878280290340591</v>
      </c>
      <c r="AT41" s="77"/>
      <c r="AU41" s="76">
        <f t="shared" si="16"/>
        <v>6.8927973199329987E-2</v>
      </c>
      <c r="AV41" s="77"/>
      <c r="AW41" s="76">
        <f t="shared" si="25"/>
        <v>0.60735622557230595</v>
      </c>
      <c r="AX41" s="76">
        <f t="shared" si="25"/>
        <v>0.45970128419877165</v>
      </c>
      <c r="AY41" s="76">
        <f t="shared" si="25"/>
        <v>0.11483807928531546</v>
      </c>
      <c r="AZ41" s="76">
        <f t="shared" si="25"/>
        <v>3.2816862088218872E-2</v>
      </c>
      <c r="BA41" s="76" t="s">
        <v>0</v>
      </c>
      <c r="BB41" s="76" t="s">
        <v>0</v>
      </c>
      <c r="BC41" s="77"/>
      <c r="BD41" s="76">
        <f t="shared" si="18"/>
        <v>5.6169737576772752E-2</v>
      </c>
      <c r="BE41" s="77"/>
      <c r="BF41" s="76">
        <f t="shared" si="26"/>
        <v>0.13876326074818537</v>
      </c>
      <c r="BG41" s="76">
        <f t="shared" si="26"/>
        <v>2.0072585147962032E-2</v>
      </c>
      <c r="BH41" s="76">
        <f t="shared" si="26"/>
        <v>7.7568397543271911E-2</v>
      </c>
      <c r="BI41" s="76">
        <f t="shared" si="26"/>
        <v>4.1122278056951421E-2</v>
      </c>
    </row>
    <row r="42" spans="1:61" ht="18" x14ac:dyDescent="0.25">
      <c r="A42" s="69">
        <f t="shared" si="20"/>
        <v>41091</v>
      </c>
      <c r="B42" s="35" t="str">
        <f t="shared" si="21"/>
        <v>2012-13</v>
      </c>
      <c r="C42" s="8" t="s">
        <v>887</v>
      </c>
      <c r="D42" s="8"/>
      <c r="E42" s="8"/>
      <c r="F42" s="8"/>
      <c r="G42" s="80">
        <f>IFERROR(IF($B$5=Eng_Code,SUMIFS(INDEX(Raw!$A$5:$AD$2998,,MATCH(Geography!G$5,Raw!$A$5:$AD$5,0)),Raw!$D$5:$D$2998,Geography!$A42),IF(ISNUMBER(MATCH($B$5,Reg_Code,0)),SUMIFS(INDEX(Raw!$A$5:$AD$2998,,MATCH(Geography!G$5,Raw!$A$5:$AD$5,0)),Raw!$B$5:$B$2998,Geography!$B$5,Raw!$D$5:$D$2998,Geography!$A42),IF(ISNUMBER(MATCH($B$5,Prov_Code,0)),SUMIFS(INDEX(Raw!$A$5:$AD$2998,,MATCH(Geography!G$5,Raw!$A$5:$AD$5,0)),Raw!$C$5:$C$2998,Geography!$B$5,Raw!$D$5:$D$2998,Geography!$A42),IF(ISNUMBER(MATCH($B$5,Area_Code,0)),SUMIFS(INDEX(Raw!$A$5:$AD$2998,,MATCH(Geography!G$5,Raw!$A$5:$AD$5,0)),Raw!$A$5:$A$2998,CONCATENATE(Geography!$B$5,Geography!$A42)),"-")))),"-")</f>
        <v>5872876</v>
      </c>
      <c r="H42" s="80">
        <f>IFERROR(IF($B$5=Eng_Code,SUMIFS(INDEX(Raw!$A$5:$AD$2998,,MATCH(Geography!H$5,Raw!$A$5:$AD$5,0)),Raw!$D$5:$D$2998,Geography!$A42),IF(ISNUMBER(MATCH($B$5,Reg_Code,0)),SUMIFS(INDEX(Raw!$A$5:$AD$2998,,MATCH(Geography!H$5,Raw!$A$5:$AD$5,0)),Raw!$B$5:$B$2998,Geography!$B$5,Raw!$D$5:$D$2998,Geography!$A42),IF(ISNUMBER(MATCH($B$5,Prov_Code,0)),SUMIFS(INDEX(Raw!$A$5:$AD$2998,,MATCH(Geography!H$5,Raw!$A$5:$AD$5,0)),Raw!$C$5:$C$2998,Geography!$B$5,Raw!$D$5:$D$2998,Geography!$A42),IF(ISNUMBER(MATCH($B$5,Area_Code,0)),SUMIFS(INDEX(Raw!$A$5:$AD$2998,,MATCH(Geography!H$5,Raw!$A$5:$AD$5,0)),Raw!$A$5:$A$2998,CONCATENATE(Geography!$B$5,Geography!$A42)),"-")))),"-")</f>
        <v>96002</v>
      </c>
      <c r="I42" s="80">
        <f>IFERROR(IF($B$5=Eng_Code,SUMIFS(INDEX(Raw!$A$5:$AD$2998,,MATCH(Geography!I$5,Raw!$A$5:$AD$5,0)),Raw!$D$5:$D$2998,Geography!$A42),IF(ISNUMBER(MATCH($B$5,Reg_Code,0)),SUMIFS(INDEX(Raw!$A$5:$AD$2998,,MATCH(Geography!I$5,Raw!$A$5:$AD$5,0)),Raw!$B$5:$B$2998,Geography!$B$5,Raw!$D$5:$D$2998,Geography!$A42),IF(ISNUMBER(MATCH($B$5,Prov_Code,0)),SUMIFS(INDEX(Raw!$A$5:$AD$2998,,MATCH(Geography!I$5,Raw!$A$5:$AD$5,0)),Raw!$C$5:$C$2998,Geography!$B$5,Raw!$D$5:$D$2998,Geography!$A42),IF(ISNUMBER(MATCH($B$5,Area_Code,0)),SUMIFS(INDEX(Raw!$A$5:$AD$2998,,MATCH(Geography!I$5,Raw!$A$5:$AD$5,0)),Raw!$A$5:$A$2998,CONCATENATE(Geography!$B$5,Geography!$A42)),"-")))),"-")</f>
        <v>754</v>
      </c>
      <c r="J42" s="80">
        <f>IFERROR(IF($B$5=Eng_Code,SUMIFS(INDEX(Raw!$A$5:$AD$2998,,MATCH(Geography!J$5,Raw!$A$5:$AD$5,0)),Raw!$D$5:$D$2998,Geography!$A42),IF(ISNUMBER(MATCH($B$5,Reg_Code,0)),SUMIFS(INDEX(Raw!$A$5:$AD$2998,,MATCH(Geography!J$5,Raw!$A$5:$AD$5,0)),Raw!$B$5:$B$2998,Geography!$B$5,Raw!$D$5:$D$2998,Geography!$A42),IF(ISNUMBER(MATCH($B$5,Prov_Code,0)),SUMIFS(INDEX(Raw!$A$5:$AD$2998,,MATCH(Geography!J$5,Raw!$A$5:$AD$5,0)),Raw!$C$5:$C$2998,Geography!$B$5,Raw!$D$5:$D$2998,Geography!$A42),IF(ISNUMBER(MATCH($B$5,Area_Code,0)),SUMIFS(INDEX(Raw!$A$5:$AD$2998,,MATCH(Geography!J$5,Raw!$A$5:$AD$5,0)),Raw!$A$5:$A$2998,CONCATENATE(Geography!$B$5,Geography!$A42)),"-")))),"-")</f>
        <v>85298</v>
      </c>
      <c r="K42" s="80">
        <f>IFERROR(IF($B$5=Eng_Code,SUMIFS(INDEX(Raw!$A$5:$AD$2998,,MATCH(Geography!K$5,Raw!$A$5:$AD$5,0)),Raw!$D$5:$D$2998,Geography!$A42),IF(ISNUMBER(MATCH($B$5,Reg_Code,0)),SUMIFS(INDEX(Raw!$A$5:$AD$2998,,MATCH(Geography!K$5,Raw!$A$5:$AD$5,0)),Raw!$B$5:$B$2998,Geography!$B$5,Raw!$D$5:$D$2998,Geography!$A42),IF(ISNUMBER(MATCH($B$5,Prov_Code,0)),SUMIFS(INDEX(Raw!$A$5:$AD$2998,,MATCH(Geography!K$5,Raw!$A$5:$AD$5,0)),Raw!$C$5:$C$2998,Geography!$B$5,Raw!$D$5:$D$2998,Geography!$A42),IF(ISNUMBER(MATCH($B$5,Area_Code,0)),SUMIFS(INDEX(Raw!$A$5:$AD$2998,,MATCH(Geography!K$5,Raw!$A$5:$AD$5,0)),Raw!$A$5:$A$2998,CONCATENATE(Geography!$B$5,Geography!$A42)),"-")))),"-")</f>
        <v>75012</v>
      </c>
      <c r="L42" s="80">
        <f>IFERROR(IF($B$5=Eng_Code,SUMIFS(INDEX(Raw!$A$5:$AD$2998,,MATCH(Geography!L$5,Raw!$A$5:$AD$5,0)),Raw!$D$5:$D$2998,Geography!$A42),IF(ISNUMBER(MATCH($B$5,Reg_Code,0)),SUMIFS(INDEX(Raw!$A$5:$AD$2998,,MATCH(Geography!L$5,Raw!$A$5:$AD$5,0)),Raw!$B$5:$B$2998,Geography!$B$5,Raw!$D$5:$D$2998,Geography!$A42),IF(ISNUMBER(MATCH($B$5,Prov_Code,0)),SUMIFS(INDEX(Raw!$A$5:$AD$2998,,MATCH(Geography!L$5,Raw!$A$5:$AD$5,0)),Raw!$C$5:$C$2998,Geography!$B$5,Raw!$D$5:$D$2998,Geography!$A42),IF(ISNUMBER(MATCH($B$5,Area_Code,0)),SUMIFS(INDEX(Raw!$A$5:$AD$2998,,MATCH(Geography!L$5,Raw!$A$5:$AD$5,0)),Raw!$A$5:$A$2998,CONCATENATE(Geography!$B$5,Geography!$A42)),"-")))),"-")</f>
        <v>65980</v>
      </c>
      <c r="M42" s="80">
        <f>IFERROR(IF($B$5=Eng_Code,SUMIFS(INDEX(Raw!$A$5:$AD$2998,,MATCH(Geography!M$5,Raw!$A$5:$AD$5,0)),Raw!$D$5:$D$2998,Geography!$A42),IF(ISNUMBER(MATCH($B$5,Reg_Code,0)),SUMIFS(INDEX(Raw!$A$5:$AD$2998,,MATCH(Geography!M$5,Raw!$A$5:$AD$5,0)),Raw!$B$5:$B$2998,Geography!$B$5,Raw!$D$5:$D$2998,Geography!$A42),IF(ISNUMBER(MATCH($B$5,Prov_Code,0)),SUMIFS(INDEX(Raw!$A$5:$AD$2998,,MATCH(Geography!M$5,Raw!$A$5:$AD$5,0)),Raw!$C$5:$C$2998,Geography!$B$5,Raw!$D$5:$D$2998,Geography!$A42),IF(ISNUMBER(MATCH($B$5,Area_Code,0)),SUMIFS(INDEX(Raw!$A$5:$AD$2998,,MATCH(Geography!M$5,Raw!$A$5:$AD$5,0)),Raw!$A$5:$A$2998,CONCATENATE(Geography!$B$5,Geography!$A42)),"-")))),"-")</f>
        <v>17234</v>
      </c>
      <c r="N42" s="80">
        <f>IFERROR(IF($B$5=Eng_Code,SUMIFS(INDEX(Raw!$A$5:$AD$2998,,MATCH(Geography!N$5,Raw!$A$5:$AD$5,0)),Raw!$D$5:$D$2998,Geography!$A42),IF(ISNUMBER(MATCH($B$5,Reg_Code,0)),SUMIFS(INDEX(Raw!$A$5:$AD$2998,,MATCH(Geography!N$5,Raw!$A$5:$AD$5,0)),Raw!$B$5:$B$2998,Geography!$B$5,Raw!$D$5:$D$2998,Geography!$A42),IF(ISNUMBER(MATCH($B$5,Prov_Code,0)),SUMIFS(INDEX(Raw!$A$5:$AD$2998,,MATCH(Geography!N$5,Raw!$A$5:$AD$5,0)),Raw!$C$5:$C$2998,Geography!$B$5,Raw!$D$5:$D$2998,Geography!$A42),IF(ISNUMBER(MATCH($B$5,Area_Code,0)),SUMIFS(INDEX(Raw!$A$5:$AD$2998,,MATCH(Geography!N$5,Raw!$A$5:$AD$5,0)),Raw!$A$5:$A$2998,CONCATENATE(Geography!$B$5,Geography!$A42)),"-")))),"-")</f>
        <v>14782</v>
      </c>
      <c r="O42" s="80">
        <f>IFERROR(IF($B$5=Eng_Code,SUMIFS(INDEX(Raw!$A$5:$AD$2998,,MATCH(Geography!O$5,Raw!$A$5:$AD$5,0)),Raw!$D$5:$D$2998,Geography!$A42),IF(ISNUMBER(MATCH($B$5,Reg_Code,0)),SUMIFS(INDEX(Raw!$A$5:$AD$2998,,MATCH(Geography!O$5,Raw!$A$5:$AD$5,0)),Raw!$B$5:$B$2998,Geography!$B$5,Raw!$D$5:$D$2998,Geography!$A42),IF(ISNUMBER(MATCH($B$5,Prov_Code,0)),SUMIFS(INDEX(Raw!$A$5:$AD$2998,,MATCH(Geography!O$5,Raw!$A$5:$AD$5,0)),Raw!$C$5:$C$2998,Geography!$B$5,Raw!$D$5:$D$2998,Geography!$A42),IF(ISNUMBER(MATCH($B$5,Area_Code,0)),SUMIFS(INDEX(Raw!$A$5:$AD$2998,,MATCH(Geography!O$5,Raw!$A$5:$AD$5,0)),Raw!$A$5:$A$2998,CONCATENATE(Geography!$B$5,Geography!$A42)),"-")))),"-")</f>
        <v>2290</v>
      </c>
      <c r="P42" s="80">
        <f>IFERROR(IF($B$5=Eng_Code,SUMIFS(INDEX(Raw!$A$5:$AD$2998,,MATCH(Geography!P$5,Raw!$A$5:$AD$5,0)),Raw!$D$5:$D$2998,Geography!$A42),IF(ISNUMBER(MATCH($B$5,Reg_Code,0)),SUMIFS(INDEX(Raw!$A$5:$AD$2998,,MATCH(Geography!P$5,Raw!$A$5:$AD$5,0)),Raw!$B$5:$B$2998,Geography!$B$5,Raw!$D$5:$D$2998,Geography!$A42),IF(ISNUMBER(MATCH($B$5,Prov_Code,0)),SUMIFS(INDEX(Raw!$A$5:$AD$2998,,MATCH(Geography!P$5,Raw!$A$5:$AD$5,0)),Raw!$C$5:$C$2998,Geography!$B$5,Raw!$D$5:$D$2998,Geography!$A42),IF(ISNUMBER(MATCH($B$5,Area_Code,0)),SUMIFS(INDEX(Raw!$A$5:$AD$2998,,MATCH(Geography!P$5,Raw!$A$5:$AD$5,0)),Raw!$A$5:$A$2998,CONCATENATE(Geography!$B$5,Geography!$A42)),"-")))),"-")</f>
        <v>1351</v>
      </c>
      <c r="Q42" s="80">
        <f>IFERROR(IF($B$5=Eng_Code,SUMIFS(INDEX(Raw!$A$5:$AD$2998,,MATCH(Geography!Q$5,Raw!$A$5:$AD$5,0)),Raw!$D$5:$D$2998,Geography!$A42),IF(ISNUMBER(MATCH($B$5,Reg_Code,0)),SUMIFS(INDEX(Raw!$A$5:$AD$2998,,MATCH(Geography!Q$5,Raw!$A$5:$AD$5,0)),Raw!$B$5:$B$2998,Geography!$B$5,Raw!$D$5:$D$2998,Geography!$A42),IF(ISNUMBER(MATCH($B$5,Prov_Code,0)),SUMIFS(INDEX(Raw!$A$5:$AD$2998,,MATCH(Geography!Q$5,Raw!$A$5:$AD$5,0)),Raw!$C$5:$C$2998,Geography!$B$5,Raw!$D$5:$D$2998,Geography!$A42),IF(ISNUMBER(MATCH($B$5,Area_Code,0)),SUMIFS(INDEX(Raw!$A$5:$AD$2998,,MATCH(Geography!Q$5,Raw!$A$5:$AD$5,0)),Raw!$A$5:$A$2998,CONCATENATE(Geography!$B$5,Geography!$A42)),"-")))),"-")</f>
        <v>0</v>
      </c>
      <c r="R42" s="80"/>
      <c r="S42" s="80">
        <f>IFERROR(IF($B$5=Eng_Code,SUMIFS(INDEX(Raw!$A$5:$AD$2998,,MATCH(Geography!S$5,Raw!$A$5:$AD$5,0)),Raw!$D$5:$D$2998,Geography!$A42),IF(ISNUMBER(MATCH($B$5,Reg_Code,0)),SUMIFS(INDEX(Raw!$A$5:$AD$2998,,MATCH(Geography!S$5,Raw!$A$5:$AD$5,0)),Raw!$B$5:$B$2998,Geography!$B$5,Raw!$D$5:$D$2998,Geography!$A42),IF(ISNUMBER(MATCH($B$5,Prov_Code,0)),SUMIFS(INDEX(Raw!$A$5:$AD$2998,,MATCH(Geography!S$5,Raw!$A$5:$AD$5,0)),Raw!$C$5:$C$2998,Geography!$B$5,Raw!$D$5:$D$2998,Geography!$A42),IF(ISNUMBER(MATCH($B$5,Area_Code,0)),SUMIFS(INDEX(Raw!$A$5:$AD$2998,,MATCH(Geography!S$5,Raw!$A$5:$AD$5,0)),Raw!$A$5:$A$2998,CONCATENATE(Geography!$B$5,Geography!$A42)),"-")))),"-")</f>
        <v>9474</v>
      </c>
      <c r="T42" s="80">
        <f>IFERROR(IF($B$5=Eng_Code,SUMIFS(INDEX(Raw!$A$5:$AD$2998,,MATCH(Geography!T$5,Raw!$A$5:$AD$5,0)),Raw!$D$5:$D$2998,Geography!$A42),IF(ISNUMBER(MATCH($B$5,Reg_Code,0)),SUMIFS(INDEX(Raw!$A$5:$AD$2998,,MATCH(Geography!T$5,Raw!$A$5:$AD$5,0)),Raw!$B$5:$B$2998,Geography!$B$5,Raw!$D$5:$D$2998,Geography!$A42),IF(ISNUMBER(MATCH($B$5,Prov_Code,0)),SUMIFS(INDEX(Raw!$A$5:$AD$2998,,MATCH(Geography!T$5,Raw!$A$5:$AD$5,0)),Raw!$C$5:$C$2998,Geography!$B$5,Raw!$D$5:$D$2998,Geography!$A42),IF(ISNUMBER(MATCH($B$5,Area_Code,0)),SUMIFS(INDEX(Raw!$A$5:$AD$2998,,MATCH(Geography!T$5,Raw!$A$5:$AD$5,0)),Raw!$A$5:$A$2998,CONCATENATE(Geography!$B$5,Geography!$A42)),"-")))),"-")</f>
        <v>4855</v>
      </c>
      <c r="U42" s="80"/>
      <c r="V42" s="80">
        <f>IFERROR(IF($B$5=Eng_Code,SUMIFS(INDEX(Raw!$A$5:$AD$2998,,MATCH(Geography!V$5,Raw!$A$5:$AD$5,0)),Raw!$D$5:$D$2998,Geography!$A42),IF(ISNUMBER(MATCH($B$5,Reg_Code,0)),SUMIFS(INDEX(Raw!$A$5:$AD$2998,,MATCH(Geography!V$5,Raw!$A$5:$AD$5,0)),Raw!$B$5:$B$2998,Geography!$B$5,Raw!$D$5:$D$2998,Geography!$A42),IF(ISNUMBER(MATCH($B$5,Prov_Code,0)),SUMIFS(INDEX(Raw!$A$5:$AD$2998,,MATCH(Geography!V$5,Raw!$A$5:$AD$5,0)),Raw!$C$5:$C$2998,Geography!$B$5,Raw!$D$5:$D$2998,Geography!$A42),IF(ISNUMBER(MATCH($B$5,Area_Code,0)),SUMIFS(INDEX(Raw!$A$5:$AD$2998,,MATCH(Geography!V$5,Raw!$A$5:$AD$5,0)),Raw!$A$5:$A$2998,CONCATENATE(Geography!$B$5,Geography!$A42)),"-")))),"-")</f>
        <v>38293</v>
      </c>
      <c r="W42" s="80">
        <f>IFERROR(IF($B$5=Eng_Code,SUMIFS(INDEX(Raw!$A$5:$AD$2998,,MATCH(Geography!W$5,Raw!$A$5:$AD$5,0)),Raw!$D$5:$D$2998,Geography!$A42),IF(ISNUMBER(MATCH($B$5,Reg_Code,0)),SUMIFS(INDEX(Raw!$A$5:$AD$2998,,MATCH(Geography!W$5,Raw!$A$5:$AD$5,0)),Raw!$B$5:$B$2998,Geography!$B$5,Raw!$D$5:$D$2998,Geography!$A42),IF(ISNUMBER(MATCH($B$5,Prov_Code,0)),SUMIFS(INDEX(Raw!$A$5:$AD$2998,,MATCH(Geography!W$5,Raw!$A$5:$AD$5,0)),Raw!$C$5:$C$2998,Geography!$B$5,Raw!$D$5:$D$2998,Geography!$A42),IF(ISNUMBER(MATCH($B$5,Area_Code,0)),SUMIFS(INDEX(Raw!$A$5:$AD$2998,,MATCH(Geography!W$5,Raw!$A$5:$AD$5,0)),Raw!$A$5:$A$2998,CONCATENATE(Geography!$B$5,Geography!$A42)),"-")))),"-")</f>
        <v>28956</v>
      </c>
      <c r="X42" s="80">
        <f>IFERROR(IF($B$5=Eng_Code,SUMIFS(INDEX(Raw!$A$5:$AD$2998,,MATCH(Geography!X$5,Raw!$A$5:$AD$5,0)),Raw!$D$5:$D$2998,Geography!$A42),IF(ISNUMBER(MATCH($B$5,Reg_Code,0)),SUMIFS(INDEX(Raw!$A$5:$AD$2998,,MATCH(Geography!X$5,Raw!$A$5:$AD$5,0)),Raw!$B$5:$B$2998,Geography!$B$5,Raw!$D$5:$D$2998,Geography!$A42),IF(ISNUMBER(MATCH($B$5,Prov_Code,0)),SUMIFS(INDEX(Raw!$A$5:$AD$2998,,MATCH(Geography!X$5,Raw!$A$5:$AD$5,0)),Raw!$C$5:$C$2998,Geography!$B$5,Raw!$D$5:$D$2998,Geography!$A42),IF(ISNUMBER(MATCH($B$5,Area_Code,0)),SUMIFS(INDEX(Raw!$A$5:$AD$2998,,MATCH(Geography!X$5,Raw!$A$5:$AD$5,0)),Raw!$A$5:$A$2998,CONCATENATE(Geography!$B$5,Geography!$A42)),"-")))),"-")</f>
        <v>7425</v>
      </c>
      <c r="Y42" s="80">
        <f>IFERROR(IF($B$5=Eng_Code,SUMIFS(INDEX(Raw!$A$5:$AD$2998,,MATCH(Geography!Y$5,Raw!$A$5:$AD$5,0)),Raw!$D$5:$D$2998,Geography!$A42),IF(ISNUMBER(MATCH($B$5,Reg_Code,0)),SUMIFS(INDEX(Raw!$A$5:$AD$2998,,MATCH(Geography!Y$5,Raw!$A$5:$AD$5,0)),Raw!$B$5:$B$2998,Geography!$B$5,Raw!$D$5:$D$2998,Geography!$A42),IF(ISNUMBER(MATCH($B$5,Prov_Code,0)),SUMIFS(INDEX(Raw!$A$5:$AD$2998,,MATCH(Geography!Y$5,Raw!$A$5:$AD$5,0)),Raw!$C$5:$C$2998,Geography!$B$5,Raw!$D$5:$D$2998,Geography!$A42),IF(ISNUMBER(MATCH($B$5,Area_Code,0)),SUMIFS(INDEX(Raw!$A$5:$AD$2998,,MATCH(Geography!Y$5,Raw!$A$5:$AD$5,0)),Raw!$A$5:$A$2998,CONCATENATE(Geography!$B$5,Geography!$A42)),"-")))),"-")</f>
        <v>1912</v>
      </c>
      <c r="Z42" s="80">
        <f>IFERROR(IF($B$5=Eng_Code,SUMIFS(INDEX(Raw!$A$5:$AD$2998,,MATCH(Geography!Z$5,Raw!$A$5:$AD$5,0)),Raw!$D$5:$D$2998,Geography!$A42),IF(ISNUMBER(MATCH($B$5,Reg_Code,0)),SUMIFS(INDEX(Raw!$A$5:$AD$2998,,MATCH(Geography!Z$5,Raw!$A$5:$AD$5,0)),Raw!$B$5:$B$2998,Geography!$B$5,Raw!$D$5:$D$2998,Geography!$A42),IF(ISNUMBER(MATCH($B$5,Prov_Code,0)),SUMIFS(INDEX(Raw!$A$5:$AD$2998,,MATCH(Geography!Z$5,Raw!$A$5:$AD$5,0)),Raw!$C$5:$C$2998,Geography!$B$5,Raw!$D$5:$D$2998,Geography!$A42),IF(ISNUMBER(MATCH($B$5,Area_Code,0)),SUMIFS(INDEX(Raw!$A$5:$AD$2998,,MATCH(Geography!Z$5,Raw!$A$5:$AD$5,0)),Raw!$A$5:$A$2998,CONCATENATE(Geography!$B$5,Geography!$A42)),"-")))),"-")</f>
        <v>0</v>
      </c>
      <c r="AA42" s="80">
        <f>IFERROR(IF($B$5=Eng_Code,SUMIFS(INDEX(Raw!$A$5:$AD$2998,,MATCH(Geography!AA$5,Raw!$A$5:$AD$5,0)),Raw!$D$5:$D$2998,Geography!$A42),IF(ISNUMBER(MATCH($B$5,Reg_Code,0)),SUMIFS(INDEX(Raw!$A$5:$AD$2998,,MATCH(Geography!AA$5,Raw!$A$5:$AD$5,0)),Raw!$B$5:$B$2998,Geography!$B$5,Raw!$D$5:$D$2998,Geography!$A42),IF(ISNUMBER(MATCH($B$5,Prov_Code,0)),SUMIFS(INDEX(Raw!$A$5:$AD$2998,,MATCH(Geography!AA$5,Raw!$A$5:$AD$5,0)),Raw!$C$5:$C$2998,Geography!$B$5,Raw!$D$5:$D$2998,Geography!$A42),IF(ISNUMBER(MATCH($B$5,Area_Code,0)),SUMIFS(INDEX(Raw!$A$5:$AD$2998,,MATCH(Geography!AA$5,Raw!$A$5:$AD$5,0)),Raw!$A$5:$A$2998,CONCATENATE(Geography!$B$5,Geography!$A42)),"-")))),"-")</f>
        <v>0</v>
      </c>
      <c r="AB42" s="80"/>
      <c r="AC42" s="80">
        <f>IFERROR(IF($B$5=Eng_Code,SUMIFS(INDEX(Raw!$A$5:$AD$2998,,MATCH(Geography!AC$5,Raw!$A$5:$AD$5,0)),Raw!$D$5:$D$2998,Geography!$A42),IF(ISNUMBER(MATCH($B$5,Reg_Code,0)),SUMIFS(INDEX(Raw!$A$5:$AD$2998,,MATCH(Geography!AC$5,Raw!$A$5:$AD$5,0)),Raw!$B$5:$B$2998,Geography!$B$5,Raw!$D$5:$D$2998,Geography!$A42),IF(ISNUMBER(MATCH($B$5,Prov_Code,0)),SUMIFS(INDEX(Raw!$A$5:$AD$2998,,MATCH(Geography!AC$5,Raw!$A$5:$AD$5,0)),Raw!$C$5:$C$2998,Geography!$B$5,Raw!$D$5:$D$2998,Geography!$A42),IF(ISNUMBER(MATCH($B$5,Area_Code,0)),SUMIFS(INDEX(Raw!$A$5:$AD$2998,,MATCH(Geography!AC$5,Raw!$A$5:$AD$5,0)),Raw!$A$5:$A$2998,CONCATENATE(Geography!$B$5,Geography!$A42)),"-")))),"-")</f>
        <v>3620</v>
      </c>
      <c r="AD42" s="80"/>
      <c r="AE42" s="80">
        <f>IFERROR(IF($B$5=Eng_Code,SUMIFS(INDEX(Raw!$A$5:$AD$2998,,MATCH(Geography!AE$5,Raw!$A$5:$AD$5,0)),Raw!$D$5:$D$2998,Geography!$A42),IF(ISNUMBER(MATCH($B$5,Reg_Code,0)),SUMIFS(INDEX(Raw!$A$5:$AD$2998,,MATCH(Geography!AE$5,Raw!$A$5:$AD$5,0)),Raw!$B$5:$B$2998,Geography!$B$5,Raw!$D$5:$D$2998,Geography!$A42),IF(ISNUMBER(MATCH($B$5,Prov_Code,0)),SUMIFS(INDEX(Raw!$A$5:$AD$2998,,MATCH(Geography!AE$5,Raw!$A$5:$AD$5,0)),Raw!$C$5:$C$2998,Geography!$B$5,Raw!$D$5:$D$2998,Geography!$A42),IF(ISNUMBER(MATCH($B$5,Area_Code,0)),SUMIFS(INDEX(Raw!$A$5:$AD$2998,,MATCH(Geography!AE$5,Raw!$A$5:$AD$5,0)),Raw!$A$5:$A$2998,CONCATENATE(Geography!$B$5,Geography!$A42)),"-")))),"-")</f>
        <v>9738</v>
      </c>
      <c r="AF42" s="80">
        <f>IFERROR(IF($B$5=Eng_Code,SUMIFS(INDEX(Raw!$A$5:$AD$2998,,MATCH(Geography!AF$5,Raw!$A$5:$AD$5,0)),Raw!$D$5:$D$2998,Geography!$A42),IF(ISNUMBER(MATCH($B$5,Reg_Code,0)),SUMIFS(INDEX(Raw!$A$5:$AD$2998,,MATCH(Geography!AF$5,Raw!$A$5:$AD$5,0)),Raw!$B$5:$B$2998,Geography!$B$5,Raw!$D$5:$D$2998,Geography!$A42),IF(ISNUMBER(MATCH($B$5,Prov_Code,0)),SUMIFS(INDEX(Raw!$A$5:$AD$2998,,MATCH(Geography!AF$5,Raw!$A$5:$AD$5,0)),Raw!$C$5:$C$2998,Geography!$B$5,Raw!$D$5:$D$2998,Geography!$A42),IF(ISNUMBER(MATCH($B$5,Area_Code,0)),SUMIFS(INDEX(Raw!$A$5:$AD$2998,,MATCH(Geography!AF$5,Raw!$A$5:$AD$5,0)),Raw!$A$5:$A$2998,CONCATENATE(Geography!$B$5,Geography!$A42)),"-")))),"-")</f>
        <v>1227</v>
      </c>
      <c r="AG42" s="80">
        <f>IFERROR(IF($B$5=Eng_Code,SUMIFS(INDEX(Raw!$A$5:$AD$2998,,MATCH(Geography!AG$5,Raw!$A$5:$AD$5,0)),Raw!$D$5:$D$2998,Geography!$A42),IF(ISNUMBER(MATCH($B$5,Reg_Code,0)),SUMIFS(INDEX(Raw!$A$5:$AD$2998,,MATCH(Geography!AG$5,Raw!$A$5:$AD$5,0)),Raw!$B$5:$B$2998,Geography!$B$5,Raw!$D$5:$D$2998,Geography!$A42),IF(ISNUMBER(MATCH($B$5,Prov_Code,0)),SUMIFS(INDEX(Raw!$A$5:$AD$2998,,MATCH(Geography!AG$5,Raw!$A$5:$AD$5,0)),Raw!$C$5:$C$2998,Geography!$B$5,Raw!$D$5:$D$2998,Geography!$A42),IF(ISNUMBER(MATCH($B$5,Area_Code,0)),SUMIFS(INDEX(Raw!$A$5:$AD$2998,,MATCH(Geography!AG$5,Raw!$A$5:$AD$5,0)),Raw!$A$5:$A$2998,CONCATENATE(Geography!$B$5,Geography!$A42)),"-")))),"-")</f>
        <v>5267</v>
      </c>
      <c r="AH42" s="80">
        <f>IFERROR(IF($B$5=Eng_Code,SUMIFS(INDEX(Raw!$A$5:$AD$2998,,MATCH(Geography!AH$5,Raw!$A$5:$AD$5,0)),Raw!$D$5:$D$2998,Geography!$A42),IF(ISNUMBER(MATCH($B$5,Reg_Code,0)),SUMIFS(INDEX(Raw!$A$5:$AD$2998,,MATCH(Geography!AH$5,Raw!$A$5:$AD$5,0)),Raw!$B$5:$B$2998,Geography!$B$5,Raw!$D$5:$D$2998,Geography!$A42),IF(ISNUMBER(MATCH($B$5,Prov_Code,0)),SUMIFS(INDEX(Raw!$A$5:$AD$2998,,MATCH(Geography!AH$5,Raw!$A$5:$AD$5,0)),Raw!$C$5:$C$2998,Geography!$B$5,Raw!$D$5:$D$2998,Geography!$A42),IF(ISNUMBER(MATCH($B$5,Area_Code,0)),SUMIFS(INDEX(Raw!$A$5:$AD$2998,,MATCH(Geography!AH$5,Raw!$A$5:$AD$5,0)),Raw!$A$5:$A$2998,CONCATENATE(Geography!$B$5,Geography!$A42)),"-")))),"-")</f>
        <v>3244</v>
      </c>
      <c r="AI42" s="31"/>
      <c r="AJ42" s="76">
        <f t="shared" si="23"/>
        <v>7.8540030416033007E-3</v>
      </c>
      <c r="AK42" s="76">
        <f t="shared" si="23"/>
        <v>0.87941100611972145</v>
      </c>
      <c r="AL42" s="76">
        <f t="shared" si="23"/>
        <v>0.77352341203779695</v>
      </c>
      <c r="AM42" s="76">
        <f t="shared" si="23"/>
        <v>0.20204459659077587</v>
      </c>
      <c r="AN42" s="76">
        <f t="shared" si="22"/>
        <v>0.17329831883514268</v>
      </c>
      <c r="AO42" s="76">
        <f t="shared" si="24"/>
        <v>2.6847053858238178E-2</v>
      </c>
      <c r="AP42" s="76">
        <f t="shared" si="24"/>
        <v>0.58995633187772922</v>
      </c>
      <c r="AQ42" s="76" t="s">
        <v>0</v>
      </c>
      <c r="AR42" s="77"/>
      <c r="AS42" s="76">
        <f t="shared" si="15"/>
        <v>0.14358896635344043</v>
      </c>
      <c r="AT42" s="77"/>
      <c r="AU42" s="76">
        <f t="shared" si="16"/>
        <v>7.3582903910275846E-2</v>
      </c>
      <c r="AV42" s="77"/>
      <c r="AW42" s="76">
        <f t="shared" si="25"/>
        <v>0.58037284025462266</v>
      </c>
      <c r="AX42" s="76">
        <f t="shared" si="25"/>
        <v>0.43886026068505607</v>
      </c>
      <c r="AY42" s="76">
        <f t="shared" si="25"/>
        <v>0.11253410124280085</v>
      </c>
      <c r="AZ42" s="76">
        <f t="shared" si="25"/>
        <v>2.8978478326765686E-2</v>
      </c>
      <c r="BA42" s="76" t="s">
        <v>0</v>
      </c>
      <c r="BB42" s="76" t="s">
        <v>0</v>
      </c>
      <c r="BC42" s="77"/>
      <c r="BD42" s="76">
        <f t="shared" si="18"/>
        <v>5.4865110639587752E-2</v>
      </c>
      <c r="BE42" s="77"/>
      <c r="BF42" s="76">
        <f t="shared" si="26"/>
        <v>0.14759017884207334</v>
      </c>
      <c r="BG42" s="76">
        <f t="shared" si="26"/>
        <v>1.8596544407396182E-2</v>
      </c>
      <c r="BH42" s="76">
        <f t="shared" si="26"/>
        <v>7.9827220369809035E-2</v>
      </c>
      <c r="BI42" s="76">
        <f t="shared" si="26"/>
        <v>4.9166414064868144E-2</v>
      </c>
    </row>
    <row r="43" spans="1:61" x14ac:dyDescent="0.2">
      <c r="A43" s="3">
        <f t="shared" si="20"/>
        <v>41122</v>
      </c>
      <c r="B43" s="35" t="str">
        <f t="shared" si="21"/>
        <v>2012-13</v>
      </c>
      <c r="C43" s="8" t="s">
        <v>888</v>
      </c>
      <c r="D43" s="8"/>
      <c r="E43" s="8"/>
      <c r="F43" s="8"/>
      <c r="G43" s="80">
        <f>IFERROR(IF($B$5=Eng_Code,SUMIFS(INDEX(Raw!$A$5:$AD$2998,,MATCH(Geography!G$5,Raw!$A$5:$AD$5,0)),Raw!$D$5:$D$2998,Geography!$A43),IF(ISNUMBER(MATCH($B$5,Reg_Code,0)),SUMIFS(INDEX(Raw!$A$5:$AD$2998,,MATCH(Geography!G$5,Raw!$A$5:$AD$5,0)),Raw!$B$5:$B$2998,Geography!$B$5,Raw!$D$5:$D$2998,Geography!$A43),IF(ISNUMBER(MATCH($B$5,Prov_Code,0)),SUMIFS(INDEX(Raw!$A$5:$AD$2998,,MATCH(Geography!G$5,Raw!$A$5:$AD$5,0)),Raw!$C$5:$C$2998,Geography!$B$5,Raw!$D$5:$D$2998,Geography!$A43),IF(ISNUMBER(MATCH($B$5,Area_Code,0)),SUMIFS(INDEX(Raw!$A$5:$AD$2998,,MATCH(Geography!G$5,Raw!$A$5:$AD$5,0)),Raw!$A$5:$A$2998,CONCATENATE(Geography!$B$5,Geography!$A43)),"-")))),"-")</f>
        <v>6149576</v>
      </c>
      <c r="H43" s="80">
        <f>IFERROR(IF($B$5=Eng_Code,SUMIFS(INDEX(Raw!$A$5:$AD$2998,,MATCH(Geography!H$5,Raw!$A$5:$AD$5,0)),Raw!$D$5:$D$2998,Geography!$A43),IF(ISNUMBER(MATCH($B$5,Reg_Code,0)),SUMIFS(INDEX(Raw!$A$5:$AD$2998,,MATCH(Geography!H$5,Raw!$A$5:$AD$5,0)),Raw!$B$5:$B$2998,Geography!$B$5,Raw!$D$5:$D$2998,Geography!$A43),IF(ISNUMBER(MATCH($B$5,Prov_Code,0)),SUMIFS(INDEX(Raw!$A$5:$AD$2998,,MATCH(Geography!H$5,Raw!$A$5:$AD$5,0)),Raw!$C$5:$C$2998,Geography!$B$5,Raw!$D$5:$D$2998,Geography!$A43),IF(ISNUMBER(MATCH($B$5,Area_Code,0)),SUMIFS(INDEX(Raw!$A$5:$AD$2998,,MATCH(Geography!H$5,Raw!$A$5:$AD$5,0)),Raw!$A$5:$A$2998,CONCATENATE(Geography!$B$5,Geography!$A43)),"-")))),"-")</f>
        <v>86655</v>
      </c>
      <c r="I43" s="80">
        <f>IFERROR(IF($B$5=Eng_Code,SUMIFS(INDEX(Raw!$A$5:$AD$2998,,MATCH(Geography!I$5,Raw!$A$5:$AD$5,0)),Raw!$D$5:$D$2998,Geography!$A43),IF(ISNUMBER(MATCH($B$5,Reg_Code,0)),SUMIFS(INDEX(Raw!$A$5:$AD$2998,,MATCH(Geography!I$5,Raw!$A$5:$AD$5,0)),Raw!$B$5:$B$2998,Geography!$B$5,Raw!$D$5:$D$2998,Geography!$A43),IF(ISNUMBER(MATCH($B$5,Prov_Code,0)),SUMIFS(INDEX(Raw!$A$5:$AD$2998,,MATCH(Geography!I$5,Raw!$A$5:$AD$5,0)),Raw!$C$5:$C$2998,Geography!$B$5,Raw!$D$5:$D$2998,Geography!$A43),IF(ISNUMBER(MATCH($B$5,Area_Code,0)),SUMIFS(INDEX(Raw!$A$5:$AD$2998,,MATCH(Geography!I$5,Raw!$A$5:$AD$5,0)),Raw!$A$5:$A$2998,CONCATENATE(Geography!$B$5,Geography!$A43)),"-")))),"-")</f>
        <v>782</v>
      </c>
      <c r="J43" s="80">
        <f>IFERROR(IF($B$5=Eng_Code,SUMIFS(INDEX(Raw!$A$5:$AD$2998,,MATCH(Geography!J$5,Raw!$A$5:$AD$5,0)),Raw!$D$5:$D$2998,Geography!$A43),IF(ISNUMBER(MATCH($B$5,Reg_Code,0)),SUMIFS(INDEX(Raw!$A$5:$AD$2998,,MATCH(Geography!J$5,Raw!$A$5:$AD$5,0)),Raw!$B$5:$B$2998,Geography!$B$5,Raw!$D$5:$D$2998,Geography!$A43),IF(ISNUMBER(MATCH($B$5,Prov_Code,0)),SUMIFS(INDEX(Raw!$A$5:$AD$2998,,MATCH(Geography!J$5,Raw!$A$5:$AD$5,0)),Raw!$C$5:$C$2998,Geography!$B$5,Raw!$D$5:$D$2998,Geography!$A43),IF(ISNUMBER(MATCH($B$5,Area_Code,0)),SUMIFS(INDEX(Raw!$A$5:$AD$2998,,MATCH(Geography!J$5,Raw!$A$5:$AD$5,0)),Raw!$A$5:$A$2998,CONCATENATE(Geography!$B$5,Geography!$A43)),"-")))),"-")</f>
        <v>78745</v>
      </c>
      <c r="K43" s="80">
        <f>IFERROR(IF($B$5=Eng_Code,SUMIFS(INDEX(Raw!$A$5:$AD$2998,,MATCH(Geography!K$5,Raw!$A$5:$AD$5,0)),Raw!$D$5:$D$2998,Geography!$A43),IF(ISNUMBER(MATCH($B$5,Reg_Code,0)),SUMIFS(INDEX(Raw!$A$5:$AD$2998,,MATCH(Geography!K$5,Raw!$A$5:$AD$5,0)),Raw!$B$5:$B$2998,Geography!$B$5,Raw!$D$5:$D$2998,Geography!$A43),IF(ISNUMBER(MATCH($B$5,Prov_Code,0)),SUMIFS(INDEX(Raw!$A$5:$AD$2998,,MATCH(Geography!K$5,Raw!$A$5:$AD$5,0)),Raw!$C$5:$C$2998,Geography!$B$5,Raw!$D$5:$D$2998,Geography!$A43),IF(ISNUMBER(MATCH($B$5,Area_Code,0)),SUMIFS(INDEX(Raw!$A$5:$AD$2998,,MATCH(Geography!K$5,Raw!$A$5:$AD$5,0)),Raw!$A$5:$A$2998,CONCATENATE(Geography!$B$5,Geography!$A43)),"-")))),"-")</f>
        <v>77576</v>
      </c>
      <c r="L43" s="80">
        <f>IFERROR(IF($B$5=Eng_Code,SUMIFS(INDEX(Raw!$A$5:$AD$2998,,MATCH(Geography!L$5,Raw!$A$5:$AD$5,0)),Raw!$D$5:$D$2998,Geography!$A43),IF(ISNUMBER(MATCH($B$5,Reg_Code,0)),SUMIFS(INDEX(Raw!$A$5:$AD$2998,,MATCH(Geography!L$5,Raw!$A$5:$AD$5,0)),Raw!$B$5:$B$2998,Geography!$B$5,Raw!$D$5:$D$2998,Geography!$A43),IF(ISNUMBER(MATCH($B$5,Prov_Code,0)),SUMIFS(INDEX(Raw!$A$5:$AD$2998,,MATCH(Geography!L$5,Raw!$A$5:$AD$5,0)),Raw!$C$5:$C$2998,Geography!$B$5,Raw!$D$5:$D$2998,Geography!$A43),IF(ISNUMBER(MATCH($B$5,Area_Code,0)),SUMIFS(INDEX(Raw!$A$5:$AD$2998,,MATCH(Geography!L$5,Raw!$A$5:$AD$5,0)),Raw!$A$5:$A$2998,CONCATENATE(Geography!$B$5,Geography!$A43)),"-")))),"-")</f>
        <v>62611</v>
      </c>
      <c r="M43" s="80">
        <f>IFERROR(IF($B$5=Eng_Code,SUMIFS(INDEX(Raw!$A$5:$AD$2998,,MATCH(Geography!M$5,Raw!$A$5:$AD$5,0)),Raw!$D$5:$D$2998,Geography!$A43),IF(ISNUMBER(MATCH($B$5,Reg_Code,0)),SUMIFS(INDEX(Raw!$A$5:$AD$2998,,MATCH(Geography!M$5,Raw!$A$5:$AD$5,0)),Raw!$B$5:$B$2998,Geography!$B$5,Raw!$D$5:$D$2998,Geography!$A43),IF(ISNUMBER(MATCH($B$5,Prov_Code,0)),SUMIFS(INDEX(Raw!$A$5:$AD$2998,,MATCH(Geography!M$5,Raw!$A$5:$AD$5,0)),Raw!$C$5:$C$2998,Geography!$B$5,Raw!$D$5:$D$2998,Geography!$A43),IF(ISNUMBER(MATCH($B$5,Area_Code,0)),SUMIFS(INDEX(Raw!$A$5:$AD$2998,,MATCH(Geography!M$5,Raw!$A$5:$AD$5,0)),Raw!$A$5:$A$2998,CONCATENATE(Geography!$B$5,Geography!$A43)),"-")))),"-")</f>
        <v>16230</v>
      </c>
      <c r="N43" s="80">
        <f>IFERROR(IF($B$5=Eng_Code,SUMIFS(INDEX(Raw!$A$5:$AD$2998,,MATCH(Geography!N$5,Raw!$A$5:$AD$5,0)),Raw!$D$5:$D$2998,Geography!$A43),IF(ISNUMBER(MATCH($B$5,Reg_Code,0)),SUMIFS(INDEX(Raw!$A$5:$AD$2998,,MATCH(Geography!N$5,Raw!$A$5:$AD$5,0)),Raw!$B$5:$B$2998,Geography!$B$5,Raw!$D$5:$D$2998,Geography!$A43),IF(ISNUMBER(MATCH($B$5,Prov_Code,0)),SUMIFS(INDEX(Raw!$A$5:$AD$2998,,MATCH(Geography!N$5,Raw!$A$5:$AD$5,0)),Raw!$C$5:$C$2998,Geography!$B$5,Raw!$D$5:$D$2998,Geography!$A43),IF(ISNUMBER(MATCH($B$5,Area_Code,0)),SUMIFS(INDEX(Raw!$A$5:$AD$2998,,MATCH(Geography!N$5,Raw!$A$5:$AD$5,0)),Raw!$A$5:$A$2998,CONCATENATE(Geography!$B$5,Geography!$A43)),"-")))),"-")</f>
        <v>13875</v>
      </c>
      <c r="O43" s="80">
        <f>IFERROR(IF($B$5=Eng_Code,SUMIFS(INDEX(Raw!$A$5:$AD$2998,,MATCH(Geography!O$5,Raw!$A$5:$AD$5,0)),Raw!$D$5:$D$2998,Geography!$A43),IF(ISNUMBER(MATCH($B$5,Reg_Code,0)),SUMIFS(INDEX(Raw!$A$5:$AD$2998,,MATCH(Geography!O$5,Raw!$A$5:$AD$5,0)),Raw!$B$5:$B$2998,Geography!$B$5,Raw!$D$5:$D$2998,Geography!$A43),IF(ISNUMBER(MATCH($B$5,Prov_Code,0)),SUMIFS(INDEX(Raw!$A$5:$AD$2998,,MATCH(Geography!O$5,Raw!$A$5:$AD$5,0)),Raw!$C$5:$C$2998,Geography!$B$5,Raw!$D$5:$D$2998,Geography!$A43),IF(ISNUMBER(MATCH($B$5,Area_Code,0)),SUMIFS(INDEX(Raw!$A$5:$AD$2998,,MATCH(Geography!O$5,Raw!$A$5:$AD$5,0)),Raw!$A$5:$A$2998,CONCATENATE(Geography!$B$5,Geography!$A43)),"-")))),"-")</f>
        <v>2160</v>
      </c>
      <c r="P43" s="80">
        <f>IFERROR(IF($B$5=Eng_Code,SUMIFS(INDEX(Raw!$A$5:$AD$2998,,MATCH(Geography!P$5,Raw!$A$5:$AD$5,0)),Raw!$D$5:$D$2998,Geography!$A43),IF(ISNUMBER(MATCH($B$5,Reg_Code,0)),SUMIFS(INDEX(Raw!$A$5:$AD$2998,,MATCH(Geography!P$5,Raw!$A$5:$AD$5,0)),Raw!$B$5:$B$2998,Geography!$B$5,Raw!$D$5:$D$2998,Geography!$A43),IF(ISNUMBER(MATCH($B$5,Prov_Code,0)),SUMIFS(INDEX(Raw!$A$5:$AD$2998,,MATCH(Geography!P$5,Raw!$A$5:$AD$5,0)),Raw!$C$5:$C$2998,Geography!$B$5,Raw!$D$5:$D$2998,Geography!$A43),IF(ISNUMBER(MATCH($B$5,Area_Code,0)),SUMIFS(INDEX(Raw!$A$5:$AD$2998,,MATCH(Geography!P$5,Raw!$A$5:$AD$5,0)),Raw!$A$5:$A$2998,CONCATENATE(Geography!$B$5,Geography!$A43)),"-")))),"-")</f>
        <v>1332</v>
      </c>
      <c r="Q43" s="80">
        <f>IFERROR(IF($B$5=Eng_Code,SUMIFS(INDEX(Raw!$A$5:$AD$2998,,MATCH(Geography!Q$5,Raw!$A$5:$AD$5,0)),Raw!$D$5:$D$2998,Geography!$A43),IF(ISNUMBER(MATCH($B$5,Reg_Code,0)),SUMIFS(INDEX(Raw!$A$5:$AD$2998,,MATCH(Geography!Q$5,Raw!$A$5:$AD$5,0)),Raw!$B$5:$B$2998,Geography!$B$5,Raw!$D$5:$D$2998,Geography!$A43),IF(ISNUMBER(MATCH($B$5,Prov_Code,0)),SUMIFS(INDEX(Raw!$A$5:$AD$2998,,MATCH(Geography!Q$5,Raw!$A$5:$AD$5,0)),Raw!$C$5:$C$2998,Geography!$B$5,Raw!$D$5:$D$2998,Geography!$A43),IF(ISNUMBER(MATCH($B$5,Area_Code,0)),SUMIFS(INDEX(Raw!$A$5:$AD$2998,,MATCH(Geography!Q$5,Raw!$A$5:$AD$5,0)),Raw!$A$5:$A$2998,CONCATENATE(Geography!$B$5,Geography!$A43)),"-")))),"-")</f>
        <v>0</v>
      </c>
      <c r="R43" s="80"/>
      <c r="S43" s="80">
        <f>IFERROR(IF($B$5=Eng_Code,SUMIFS(INDEX(Raw!$A$5:$AD$2998,,MATCH(Geography!S$5,Raw!$A$5:$AD$5,0)),Raw!$D$5:$D$2998,Geography!$A43),IF(ISNUMBER(MATCH($B$5,Reg_Code,0)),SUMIFS(INDEX(Raw!$A$5:$AD$2998,,MATCH(Geography!S$5,Raw!$A$5:$AD$5,0)),Raw!$B$5:$B$2998,Geography!$B$5,Raw!$D$5:$D$2998,Geography!$A43),IF(ISNUMBER(MATCH($B$5,Prov_Code,0)),SUMIFS(INDEX(Raw!$A$5:$AD$2998,,MATCH(Geography!S$5,Raw!$A$5:$AD$5,0)),Raw!$C$5:$C$2998,Geography!$B$5,Raw!$D$5:$D$2998,Geography!$A43),IF(ISNUMBER(MATCH($B$5,Area_Code,0)),SUMIFS(INDEX(Raw!$A$5:$AD$2998,,MATCH(Geography!S$5,Raw!$A$5:$AD$5,0)),Raw!$A$5:$A$2998,CONCATENATE(Geography!$B$5,Geography!$A43)),"-")))),"-")</f>
        <v>8564</v>
      </c>
      <c r="T43" s="80">
        <f>IFERROR(IF($B$5=Eng_Code,SUMIFS(INDEX(Raw!$A$5:$AD$2998,,MATCH(Geography!T$5,Raw!$A$5:$AD$5,0)),Raw!$D$5:$D$2998,Geography!$A43),IF(ISNUMBER(MATCH($B$5,Reg_Code,0)),SUMIFS(INDEX(Raw!$A$5:$AD$2998,,MATCH(Geography!T$5,Raw!$A$5:$AD$5,0)),Raw!$B$5:$B$2998,Geography!$B$5,Raw!$D$5:$D$2998,Geography!$A43),IF(ISNUMBER(MATCH($B$5,Prov_Code,0)),SUMIFS(INDEX(Raw!$A$5:$AD$2998,,MATCH(Geography!T$5,Raw!$A$5:$AD$5,0)),Raw!$C$5:$C$2998,Geography!$B$5,Raw!$D$5:$D$2998,Geography!$A43),IF(ISNUMBER(MATCH($B$5,Area_Code,0)),SUMIFS(INDEX(Raw!$A$5:$AD$2998,,MATCH(Geography!T$5,Raw!$A$5:$AD$5,0)),Raw!$A$5:$A$2998,CONCATENATE(Geography!$B$5,Geography!$A43)),"-")))),"-")</f>
        <v>4623</v>
      </c>
      <c r="U43" s="80"/>
      <c r="V43" s="80">
        <f>IFERROR(IF($B$5=Eng_Code,SUMIFS(INDEX(Raw!$A$5:$AD$2998,,MATCH(Geography!V$5,Raw!$A$5:$AD$5,0)),Raw!$D$5:$D$2998,Geography!$A43),IF(ISNUMBER(MATCH($B$5,Reg_Code,0)),SUMIFS(INDEX(Raw!$A$5:$AD$2998,,MATCH(Geography!V$5,Raw!$A$5:$AD$5,0)),Raw!$B$5:$B$2998,Geography!$B$5,Raw!$D$5:$D$2998,Geography!$A43),IF(ISNUMBER(MATCH($B$5,Prov_Code,0)),SUMIFS(INDEX(Raw!$A$5:$AD$2998,,MATCH(Geography!V$5,Raw!$A$5:$AD$5,0)),Raw!$C$5:$C$2998,Geography!$B$5,Raw!$D$5:$D$2998,Geography!$A43),IF(ISNUMBER(MATCH($B$5,Area_Code,0)),SUMIFS(INDEX(Raw!$A$5:$AD$2998,,MATCH(Geography!V$5,Raw!$A$5:$AD$5,0)),Raw!$A$5:$A$2998,CONCATENATE(Geography!$B$5,Geography!$A43)),"-")))),"-")</f>
        <v>36432</v>
      </c>
      <c r="W43" s="80">
        <f>IFERROR(IF($B$5=Eng_Code,SUMIFS(INDEX(Raw!$A$5:$AD$2998,,MATCH(Geography!W$5,Raw!$A$5:$AD$5,0)),Raw!$D$5:$D$2998,Geography!$A43),IF(ISNUMBER(MATCH($B$5,Reg_Code,0)),SUMIFS(INDEX(Raw!$A$5:$AD$2998,,MATCH(Geography!W$5,Raw!$A$5:$AD$5,0)),Raw!$B$5:$B$2998,Geography!$B$5,Raw!$D$5:$D$2998,Geography!$A43),IF(ISNUMBER(MATCH($B$5,Prov_Code,0)),SUMIFS(INDEX(Raw!$A$5:$AD$2998,,MATCH(Geography!W$5,Raw!$A$5:$AD$5,0)),Raw!$C$5:$C$2998,Geography!$B$5,Raw!$D$5:$D$2998,Geography!$A43),IF(ISNUMBER(MATCH($B$5,Area_Code,0)),SUMIFS(INDEX(Raw!$A$5:$AD$2998,,MATCH(Geography!W$5,Raw!$A$5:$AD$5,0)),Raw!$A$5:$A$2998,CONCATENATE(Geography!$B$5,Geography!$A43)),"-")))),"-")</f>
        <v>27223</v>
      </c>
      <c r="X43" s="80">
        <f>IFERROR(IF($B$5=Eng_Code,SUMIFS(INDEX(Raw!$A$5:$AD$2998,,MATCH(Geography!X$5,Raw!$A$5:$AD$5,0)),Raw!$D$5:$D$2998,Geography!$A43),IF(ISNUMBER(MATCH($B$5,Reg_Code,0)),SUMIFS(INDEX(Raw!$A$5:$AD$2998,,MATCH(Geography!X$5,Raw!$A$5:$AD$5,0)),Raw!$B$5:$B$2998,Geography!$B$5,Raw!$D$5:$D$2998,Geography!$A43),IF(ISNUMBER(MATCH($B$5,Prov_Code,0)),SUMIFS(INDEX(Raw!$A$5:$AD$2998,,MATCH(Geography!X$5,Raw!$A$5:$AD$5,0)),Raw!$C$5:$C$2998,Geography!$B$5,Raw!$D$5:$D$2998,Geography!$A43),IF(ISNUMBER(MATCH($B$5,Area_Code,0)),SUMIFS(INDEX(Raw!$A$5:$AD$2998,,MATCH(Geography!X$5,Raw!$A$5:$AD$5,0)),Raw!$A$5:$A$2998,CONCATENATE(Geography!$B$5,Geography!$A43)),"-")))),"-")</f>
        <v>7125</v>
      </c>
      <c r="Y43" s="80">
        <f>IFERROR(IF($B$5=Eng_Code,SUMIFS(INDEX(Raw!$A$5:$AD$2998,,MATCH(Geography!Y$5,Raw!$A$5:$AD$5,0)),Raw!$D$5:$D$2998,Geography!$A43),IF(ISNUMBER(MATCH($B$5,Reg_Code,0)),SUMIFS(INDEX(Raw!$A$5:$AD$2998,,MATCH(Geography!Y$5,Raw!$A$5:$AD$5,0)),Raw!$B$5:$B$2998,Geography!$B$5,Raw!$D$5:$D$2998,Geography!$A43),IF(ISNUMBER(MATCH($B$5,Prov_Code,0)),SUMIFS(INDEX(Raw!$A$5:$AD$2998,,MATCH(Geography!Y$5,Raw!$A$5:$AD$5,0)),Raw!$C$5:$C$2998,Geography!$B$5,Raw!$D$5:$D$2998,Geography!$A43),IF(ISNUMBER(MATCH($B$5,Area_Code,0)),SUMIFS(INDEX(Raw!$A$5:$AD$2998,,MATCH(Geography!Y$5,Raw!$A$5:$AD$5,0)),Raw!$A$5:$A$2998,CONCATENATE(Geography!$B$5,Geography!$A43)),"-")))),"-")</f>
        <v>2084</v>
      </c>
      <c r="Z43" s="80">
        <f>IFERROR(IF($B$5=Eng_Code,SUMIFS(INDEX(Raw!$A$5:$AD$2998,,MATCH(Geography!Z$5,Raw!$A$5:$AD$5,0)),Raw!$D$5:$D$2998,Geography!$A43),IF(ISNUMBER(MATCH($B$5,Reg_Code,0)),SUMIFS(INDEX(Raw!$A$5:$AD$2998,,MATCH(Geography!Z$5,Raw!$A$5:$AD$5,0)),Raw!$B$5:$B$2998,Geography!$B$5,Raw!$D$5:$D$2998,Geography!$A43),IF(ISNUMBER(MATCH($B$5,Prov_Code,0)),SUMIFS(INDEX(Raw!$A$5:$AD$2998,,MATCH(Geography!Z$5,Raw!$A$5:$AD$5,0)),Raw!$C$5:$C$2998,Geography!$B$5,Raw!$D$5:$D$2998,Geography!$A43),IF(ISNUMBER(MATCH($B$5,Area_Code,0)),SUMIFS(INDEX(Raw!$A$5:$AD$2998,,MATCH(Geography!Z$5,Raw!$A$5:$AD$5,0)),Raw!$A$5:$A$2998,CONCATENATE(Geography!$B$5,Geography!$A43)),"-")))),"-")</f>
        <v>0</v>
      </c>
      <c r="AA43" s="80">
        <f>IFERROR(IF($B$5=Eng_Code,SUMIFS(INDEX(Raw!$A$5:$AD$2998,,MATCH(Geography!AA$5,Raw!$A$5:$AD$5,0)),Raw!$D$5:$D$2998,Geography!$A43),IF(ISNUMBER(MATCH($B$5,Reg_Code,0)),SUMIFS(INDEX(Raw!$A$5:$AD$2998,,MATCH(Geography!AA$5,Raw!$A$5:$AD$5,0)),Raw!$B$5:$B$2998,Geography!$B$5,Raw!$D$5:$D$2998,Geography!$A43),IF(ISNUMBER(MATCH($B$5,Prov_Code,0)),SUMIFS(INDEX(Raw!$A$5:$AD$2998,,MATCH(Geography!AA$5,Raw!$A$5:$AD$5,0)),Raw!$C$5:$C$2998,Geography!$B$5,Raw!$D$5:$D$2998,Geography!$A43),IF(ISNUMBER(MATCH($B$5,Area_Code,0)),SUMIFS(INDEX(Raw!$A$5:$AD$2998,,MATCH(Geography!AA$5,Raw!$A$5:$AD$5,0)),Raw!$A$5:$A$2998,CONCATENATE(Geography!$B$5,Geography!$A43)),"-")))),"-")</f>
        <v>0</v>
      </c>
      <c r="AB43" s="80"/>
      <c r="AC43" s="80">
        <f>IFERROR(IF($B$5=Eng_Code,SUMIFS(INDEX(Raw!$A$5:$AD$2998,,MATCH(Geography!AC$5,Raw!$A$5:$AD$5,0)),Raw!$D$5:$D$2998,Geography!$A43),IF(ISNUMBER(MATCH($B$5,Reg_Code,0)),SUMIFS(INDEX(Raw!$A$5:$AD$2998,,MATCH(Geography!AC$5,Raw!$A$5:$AD$5,0)),Raw!$B$5:$B$2998,Geography!$B$5,Raw!$D$5:$D$2998,Geography!$A43),IF(ISNUMBER(MATCH($B$5,Prov_Code,0)),SUMIFS(INDEX(Raw!$A$5:$AD$2998,,MATCH(Geography!AC$5,Raw!$A$5:$AD$5,0)),Raw!$C$5:$C$2998,Geography!$B$5,Raw!$D$5:$D$2998,Geography!$A43),IF(ISNUMBER(MATCH($B$5,Area_Code,0)),SUMIFS(INDEX(Raw!$A$5:$AD$2998,,MATCH(Geography!AC$5,Raw!$A$5:$AD$5,0)),Raw!$A$5:$A$2998,CONCATENATE(Geography!$B$5,Geography!$A43)),"-")))),"-")</f>
        <v>3784</v>
      </c>
      <c r="AD43" s="80"/>
      <c r="AE43" s="80">
        <f>IFERROR(IF($B$5=Eng_Code,SUMIFS(INDEX(Raw!$A$5:$AD$2998,,MATCH(Geography!AE$5,Raw!$A$5:$AD$5,0)),Raw!$D$5:$D$2998,Geography!$A43),IF(ISNUMBER(MATCH($B$5,Reg_Code,0)),SUMIFS(INDEX(Raw!$A$5:$AD$2998,,MATCH(Geography!AE$5,Raw!$A$5:$AD$5,0)),Raw!$B$5:$B$2998,Geography!$B$5,Raw!$D$5:$D$2998,Geography!$A43),IF(ISNUMBER(MATCH($B$5,Prov_Code,0)),SUMIFS(INDEX(Raw!$A$5:$AD$2998,,MATCH(Geography!AE$5,Raw!$A$5:$AD$5,0)),Raw!$C$5:$C$2998,Geography!$B$5,Raw!$D$5:$D$2998,Geography!$A43),IF(ISNUMBER(MATCH($B$5,Area_Code,0)),SUMIFS(INDEX(Raw!$A$5:$AD$2998,,MATCH(Geography!AE$5,Raw!$A$5:$AD$5,0)),Raw!$A$5:$A$2998,CONCATENATE(Geography!$B$5,Geography!$A43)),"-")))),"-")</f>
        <v>9188</v>
      </c>
      <c r="AF43" s="80">
        <f>IFERROR(IF($B$5=Eng_Code,SUMIFS(INDEX(Raw!$A$5:$AD$2998,,MATCH(Geography!AF$5,Raw!$A$5:$AD$5,0)),Raw!$D$5:$D$2998,Geography!$A43),IF(ISNUMBER(MATCH($B$5,Reg_Code,0)),SUMIFS(INDEX(Raw!$A$5:$AD$2998,,MATCH(Geography!AF$5,Raw!$A$5:$AD$5,0)),Raw!$B$5:$B$2998,Geography!$B$5,Raw!$D$5:$D$2998,Geography!$A43),IF(ISNUMBER(MATCH($B$5,Prov_Code,0)),SUMIFS(INDEX(Raw!$A$5:$AD$2998,,MATCH(Geography!AF$5,Raw!$A$5:$AD$5,0)),Raw!$C$5:$C$2998,Geography!$B$5,Raw!$D$5:$D$2998,Geography!$A43),IF(ISNUMBER(MATCH($B$5,Area_Code,0)),SUMIFS(INDEX(Raw!$A$5:$AD$2998,,MATCH(Geography!AF$5,Raw!$A$5:$AD$5,0)),Raw!$A$5:$A$2998,CONCATENATE(Geography!$B$5,Geography!$A43)),"-")))),"-")</f>
        <v>1175</v>
      </c>
      <c r="AG43" s="80">
        <f>IFERROR(IF($B$5=Eng_Code,SUMIFS(INDEX(Raw!$A$5:$AD$2998,,MATCH(Geography!AG$5,Raw!$A$5:$AD$5,0)),Raw!$D$5:$D$2998,Geography!$A43),IF(ISNUMBER(MATCH($B$5,Reg_Code,0)),SUMIFS(INDEX(Raw!$A$5:$AD$2998,,MATCH(Geography!AG$5,Raw!$A$5:$AD$5,0)),Raw!$B$5:$B$2998,Geography!$B$5,Raw!$D$5:$D$2998,Geography!$A43),IF(ISNUMBER(MATCH($B$5,Prov_Code,0)),SUMIFS(INDEX(Raw!$A$5:$AD$2998,,MATCH(Geography!AG$5,Raw!$A$5:$AD$5,0)),Raw!$C$5:$C$2998,Geography!$B$5,Raw!$D$5:$D$2998,Geography!$A43),IF(ISNUMBER(MATCH($B$5,Area_Code,0)),SUMIFS(INDEX(Raw!$A$5:$AD$2998,,MATCH(Geography!AG$5,Raw!$A$5:$AD$5,0)),Raw!$A$5:$A$2998,CONCATENATE(Geography!$B$5,Geography!$A43)),"-")))),"-")</f>
        <v>4655</v>
      </c>
      <c r="AH43" s="80">
        <f>IFERROR(IF($B$5=Eng_Code,SUMIFS(INDEX(Raw!$A$5:$AD$2998,,MATCH(Geography!AH$5,Raw!$A$5:$AD$5,0)),Raw!$D$5:$D$2998,Geography!$A43),IF(ISNUMBER(MATCH($B$5,Reg_Code,0)),SUMIFS(INDEX(Raw!$A$5:$AD$2998,,MATCH(Geography!AH$5,Raw!$A$5:$AD$5,0)),Raw!$B$5:$B$2998,Geography!$B$5,Raw!$D$5:$D$2998,Geography!$A43),IF(ISNUMBER(MATCH($B$5,Prov_Code,0)),SUMIFS(INDEX(Raw!$A$5:$AD$2998,,MATCH(Geography!AH$5,Raw!$A$5:$AD$5,0)),Raw!$C$5:$C$2998,Geography!$B$5,Raw!$D$5:$D$2998,Geography!$A43),IF(ISNUMBER(MATCH($B$5,Area_Code,0)),SUMIFS(INDEX(Raw!$A$5:$AD$2998,,MATCH(Geography!AH$5,Raw!$A$5:$AD$5,0)),Raw!$A$5:$A$2998,CONCATENATE(Geography!$B$5,Geography!$A43)),"-")))),"-")</f>
        <v>3358</v>
      </c>
      <c r="AI43" s="31"/>
      <c r="AJ43" s="76">
        <f t="shared" si="23"/>
        <v>9.0242917315792506E-3</v>
      </c>
      <c r="AK43" s="76">
        <f t="shared" si="23"/>
        <v>0.98515461299130103</v>
      </c>
      <c r="AL43" s="76">
        <f t="shared" si="23"/>
        <v>0.79511080068575779</v>
      </c>
      <c r="AM43" s="76">
        <f t="shared" si="23"/>
        <v>0.20610832433805321</v>
      </c>
      <c r="AN43" s="76">
        <f t="shared" si="22"/>
        <v>0.17620166359768874</v>
      </c>
      <c r="AO43" s="76">
        <f t="shared" si="24"/>
        <v>2.7430313035748301E-2</v>
      </c>
      <c r="AP43" s="76">
        <f t="shared" si="24"/>
        <v>0.6166666666666667</v>
      </c>
      <c r="AQ43" s="76" t="s">
        <v>0</v>
      </c>
      <c r="AR43" s="77"/>
      <c r="AS43" s="76">
        <f t="shared" si="15"/>
        <v>0.13678107680758972</v>
      </c>
      <c r="AT43" s="77"/>
      <c r="AU43" s="76">
        <f t="shared" si="16"/>
        <v>7.3836865726469789E-2</v>
      </c>
      <c r="AV43" s="77"/>
      <c r="AW43" s="76">
        <f t="shared" si="25"/>
        <v>0.58187858363546341</v>
      </c>
      <c r="AX43" s="76">
        <f t="shared" si="25"/>
        <v>0.43479580265448564</v>
      </c>
      <c r="AY43" s="76">
        <f t="shared" si="25"/>
        <v>0.11379789493858906</v>
      </c>
      <c r="AZ43" s="76">
        <f t="shared" si="25"/>
        <v>3.3284886042388717E-2</v>
      </c>
      <c r="BA43" s="76" t="s">
        <v>0</v>
      </c>
      <c r="BB43" s="76" t="s">
        <v>0</v>
      </c>
      <c r="BC43" s="77"/>
      <c r="BD43" s="76">
        <f t="shared" si="18"/>
        <v>6.0436664483876634E-2</v>
      </c>
      <c r="BE43" s="77"/>
      <c r="BF43" s="76">
        <f t="shared" si="26"/>
        <v>0.14674737665905352</v>
      </c>
      <c r="BG43" s="76">
        <f t="shared" si="26"/>
        <v>1.8766670393381354E-2</v>
      </c>
      <c r="BH43" s="76">
        <f t="shared" si="26"/>
        <v>7.4347958026544855E-2</v>
      </c>
      <c r="BI43" s="76">
        <f t="shared" si="26"/>
        <v>5.3632748239127309E-2</v>
      </c>
    </row>
    <row r="44" spans="1:61" x14ac:dyDescent="0.2">
      <c r="A44" s="3">
        <f t="shared" si="20"/>
        <v>41153</v>
      </c>
      <c r="B44" s="35" t="str">
        <f t="shared" si="21"/>
        <v>2012-13</v>
      </c>
      <c r="C44" s="8" t="s">
        <v>889</v>
      </c>
      <c r="D44" s="8"/>
      <c r="E44" s="8"/>
      <c r="F44" s="8"/>
      <c r="G44" s="80">
        <f>IFERROR(IF($B$5=Eng_Code,SUMIFS(INDEX(Raw!$A$5:$AD$2998,,MATCH(Geography!G$5,Raw!$A$5:$AD$5,0)),Raw!$D$5:$D$2998,Geography!$A44),IF(ISNUMBER(MATCH($B$5,Reg_Code,0)),SUMIFS(INDEX(Raw!$A$5:$AD$2998,,MATCH(Geography!G$5,Raw!$A$5:$AD$5,0)),Raw!$B$5:$B$2998,Geography!$B$5,Raw!$D$5:$D$2998,Geography!$A44),IF(ISNUMBER(MATCH($B$5,Prov_Code,0)),SUMIFS(INDEX(Raw!$A$5:$AD$2998,,MATCH(Geography!G$5,Raw!$A$5:$AD$5,0)),Raw!$C$5:$C$2998,Geography!$B$5,Raw!$D$5:$D$2998,Geography!$A44),IF(ISNUMBER(MATCH($B$5,Area_Code,0)),SUMIFS(INDEX(Raw!$A$5:$AD$2998,,MATCH(Geography!G$5,Raw!$A$5:$AD$5,0)),Raw!$A$5:$A$2998,CONCATENATE(Geography!$B$5,Geography!$A44)),"-")))),"-")</f>
        <v>6163811</v>
      </c>
      <c r="H44" s="80">
        <f>IFERROR(IF($B$5=Eng_Code,SUMIFS(INDEX(Raw!$A$5:$AD$2998,,MATCH(Geography!H$5,Raw!$A$5:$AD$5,0)),Raw!$D$5:$D$2998,Geography!$A44),IF(ISNUMBER(MATCH($B$5,Reg_Code,0)),SUMIFS(INDEX(Raw!$A$5:$AD$2998,,MATCH(Geography!H$5,Raw!$A$5:$AD$5,0)),Raw!$B$5:$B$2998,Geography!$B$5,Raw!$D$5:$D$2998,Geography!$A44),IF(ISNUMBER(MATCH($B$5,Prov_Code,0)),SUMIFS(INDEX(Raw!$A$5:$AD$2998,,MATCH(Geography!H$5,Raw!$A$5:$AD$5,0)),Raw!$C$5:$C$2998,Geography!$B$5,Raw!$D$5:$D$2998,Geography!$A44),IF(ISNUMBER(MATCH($B$5,Area_Code,0)),SUMIFS(INDEX(Raw!$A$5:$AD$2998,,MATCH(Geography!H$5,Raw!$A$5:$AD$5,0)),Raw!$A$5:$A$2998,CONCATENATE(Geography!$B$5,Geography!$A44)),"-")))),"-")</f>
        <v>92856</v>
      </c>
      <c r="I44" s="80">
        <f>IFERROR(IF($B$5=Eng_Code,SUMIFS(INDEX(Raw!$A$5:$AD$2998,,MATCH(Geography!I$5,Raw!$A$5:$AD$5,0)),Raw!$D$5:$D$2998,Geography!$A44),IF(ISNUMBER(MATCH($B$5,Reg_Code,0)),SUMIFS(INDEX(Raw!$A$5:$AD$2998,,MATCH(Geography!I$5,Raw!$A$5:$AD$5,0)),Raw!$B$5:$B$2998,Geography!$B$5,Raw!$D$5:$D$2998,Geography!$A44),IF(ISNUMBER(MATCH($B$5,Prov_Code,0)),SUMIFS(INDEX(Raw!$A$5:$AD$2998,,MATCH(Geography!I$5,Raw!$A$5:$AD$5,0)),Raw!$C$5:$C$2998,Geography!$B$5,Raw!$D$5:$D$2998,Geography!$A44),IF(ISNUMBER(MATCH($B$5,Area_Code,0)),SUMIFS(INDEX(Raw!$A$5:$AD$2998,,MATCH(Geography!I$5,Raw!$A$5:$AD$5,0)),Raw!$A$5:$A$2998,CONCATENATE(Geography!$B$5,Geography!$A44)),"-")))),"-")</f>
        <v>1118</v>
      </c>
      <c r="J44" s="80">
        <f>IFERROR(IF($B$5=Eng_Code,SUMIFS(INDEX(Raw!$A$5:$AD$2998,,MATCH(Geography!J$5,Raw!$A$5:$AD$5,0)),Raw!$D$5:$D$2998,Geography!$A44),IF(ISNUMBER(MATCH($B$5,Reg_Code,0)),SUMIFS(INDEX(Raw!$A$5:$AD$2998,,MATCH(Geography!J$5,Raw!$A$5:$AD$5,0)),Raw!$B$5:$B$2998,Geography!$B$5,Raw!$D$5:$D$2998,Geography!$A44),IF(ISNUMBER(MATCH($B$5,Prov_Code,0)),SUMIFS(INDEX(Raw!$A$5:$AD$2998,,MATCH(Geography!J$5,Raw!$A$5:$AD$5,0)),Raw!$C$5:$C$2998,Geography!$B$5,Raw!$D$5:$D$2998,Geography!$A44),IF(ISNUMBER(MATCH($B$5,Area_Code,0)),SUMIFS(INDEX(Raw!$A$5:$AD$2998,,MATCH(Geography!J$5,Raw!$A$5:$AD$5,0)),Raw!$A$5:$A$2998,CONCATENATE(Geography!$B$5,Geography!$A44)),"-")))),"-")</f>
        <v>85228</v>
      </c>
      <c r="K44" s="80">
        <f>IFERROR(IF($B$5=Eng_Code,SUMIFS(INDEX(Raw!$A$5:$AD$2998,,MATCH(Geography!K$5,Raw!$A$5:$AD$5,0)),Raw!$D$5:$D$2998,Geography!$A44),IF(ISNUMBER(MATCH($B$5,Reg_Code,0)),SUMIFS(INDEX(Raw!$A$5:$AD$2998,,MATCH(Geography!K$5,Raw!$A$5:$AD$5,0)),Raw!$B$5:$B$2998,Geography!$B$5,Raw!$D$5:$D$2998,Geography!$A44),IF(ISNUMBER(MATCH($B$5,Prov_Code,0)),SUMIFS(INDEX(Raw!$A$5:$AD$2998,,MATCH(Geography!K$5,Raw!$A$5:$AD$5,0)),Raw!$C$5:$C$2998,Geography!$B$5,Raw!$D$5:$D$2998,Geography!$A44),IF(ISNUMBER(MATCH($B$5,Area_Code,0)),SUMIFS(INDEX(Raw!$A$5:$AD$2998,,MATCH(Geography!K$5,Raw!$A$5:$AD$5,0)),Raw!$A$5:$A$2998,CONCATENATE(Geography!$B$5,Geography!$A44)),"-")))),"-")</f>
        <v>83381</v>
      </c>
      <c r="L44" s="80">
        <f>IFERROR(IF($B$5=Eng_Code,SUMIFS(INDEX(Raw!$A$5:$AD$2998,,MATCH(Geography!L$5,Raw!$A$5:$AD$5,0)),Raw!$D$5:$D$2998,Geography!$A44),IF(ISNUMBER(MATCH($B$5,Reg_Code,0)),SUMIFS(INDEX(Raw!$A$5:$AD$2998,,MATCH(Geography!L$5,Raw!$A$5:$AD$5,0)),Raw!$B$5:$B$2998,Geography!$B$5,Raw!$D$5:$D$2998,Geography!$A44),IF(ISNUMBER(MATCH($B$5,Prov_Code,0)),SUMIFS(INDEX(Raw!$A$5:$AD$2998,,MATCH(Geography!L$5,Raw!$A$5:$AD$5,0)),Raw!$C$5:$C$2998,Geography!$B$5,Raw!$D$5:$D$2998,Geography!$A44),IF(ISNUMBER(MATCH($B$5,Area_Code,0)),SUMIFS(INDEX(Raw!$A$5:$AD$2998,,MATCH(Geography!L$5,Raw!$A$5:$AD$5,0)),Raw!$A$5:$A$2998,CONCATENATE(Geography!$B$5,Geography!$A44)),"-")))),"-")</f>
        <v>65976</v>
      </c>
      <c r="M44" s="80">
        <f>IFERROR(IF($B$5=Eng_Code,SUMIFS(INDEX(Raw!$A$5:$AD$2998,,MATCH(Geography!M$5,Raw!$A$5:$AD$5,0)),Raw!$D$5:$D$2998,Geography!$A44),IF(ISNUMBER(MATCH($B$5,Reg_Code,0)),SUMIFS(INDEX(Raw!$A$5:$AD$2998,,MATCH(Geography!M$5,Raw!$A$5:$AD$5,0)),Raw!$B$5:$B$2998,Geography!$B$5,Raw!$D$5:$D$2998,Geography!$A44),IF(ISNUMBER(MATCH($B$5,Prov_Code,0)),SUMIFS(INDEX(Raw!$A$5:$AD$2998,,MATCH(Geography!M$5,Raw!$A$5:$AD$5,0)),Raw!$C$5:$C$2998,Geography!$B$5,Raw!$D$5:$D$2998,Geography!$A44),IF(ISNUMBER(MATCH($B$5,Area_Code,0)),SUMIFS(INDEX(Raw!$A$5:$AD$2998,,MATCH(Geography!M$5,Raw!$A$5:$AD$5,0)),Raw!$A$5:$A$2998,CONCATENATE(Geography!$B$5,Geography!$A44)),"-")))),"-")</f>
        <v>17357</v>
      </c>
      <c r="N44" s="80">
        <f>IFERROR(IF($B$5=Eng_Code,SUMIFS(INDEX(Raw!$A$5:$AD$2998,,MATCH(Geography!N$5,Raw!$A$5:$AD$5,0)),Raw!$D$5:$D$2998,Geography!$A44),IF(ISNUMBER(MATCH($B$5,Reg_Code,0)),SUMIFS(INDEX(Raw!$A$5:$AD$2998,,MATCH(Geography!N$5,Raw!$A$5:$AD$5,0)),Raw!$B$5:$B$2998,Geography!$B$5,Raw!$D$5:$D$2998,Geography!$A44),IF(ISNUMBER(MATCH($B$5,Prov_Code,0)),SUMIFS(INDEX(Raw!$A$5:$AD$2998,,MATCH(Geography!N$5,Raw!$A$5:$AD$5,0)),Raw!$C$5:$C$2998,Geography!$B$5,Raw!$D$5:$D$2998,Geography!$A44),IF(ISNUMBER(MATCH($B$5,Area_Code,0)),SUMIFS(INDEX(Raw!$A$5:$AD$2998,,MATCH(Geography!N$5,Raw!$A$5:$AD$5,0)),Raw!$A$5:$A$2998,CONCATENATE(Geography!$B$5,Geography!$A44)),"-")))),"-")</f>
        <v>14211</v>
      </c>
      <c r="O44" s="80">
        <f>IFERROR(IF($B$5=Eng_Code,SUMIFS(INDEX(Raw!$A$5:$AD$2998,,MATCH(Geography!O$5,Raw!$A$5:$AD$5,0)),Raw!$D$5:$D$2998,Geography!$A44),IF(ISNUMBER(MATCH($B$5,Reg_Code,0)),SUMIFS(INDEX(Raw!$A$5:$AD$2998,,MATCH(Geography!O$5,Raw!$A$5:$AD$5,0)),Raw!$B$5:$B$2998,Geography!$B$5,Raw!$D$5:$D$2998,Geography!$A44),IF(ISNUMBER(MATCH($B$5,Prov_Code,0)),SUMIFS(INDEX(Raw!$A$5:$AD$2998,,MATCH(Geography!O$5,Raw!$A$5:$AD$5,0)),Raw!$C$5:$C$2998,Geography!$B$5,Raw!$D$5:$D$2998,Geography!$A44),IF(ISNUMBER(MATCH($B$5,Area_Code,0)),SUMIFS(INDEX(Raw!$A$5:$AD$2998,,MATCH(Geography!O$5,Raw!$A$5:$AD$5,0)),Raw!$A$5:$A$2998,CONCATENATE(Geography!$B$5,Geography!$A44)),"-")))),"-")</f>
        <v>3032</v>
      </c>
      <c r="P44" s="80">
        <f>IFERROR(IF($B$5=Eng_Code,SUMIFS(INDEX(Raw!$A$5:$AD$2998,,MATCH(Geography!P$5,Raw!$A$5:$AD$5,0)),Raw!$D$5:$D$2998,Geography!$A44),IF(ISNUMBER(MATCH($B$5,Reg_Code,0)),SUMIFS(INDEX(Raw!$A$5:$AD$2998,,MATCH(Geography!P$5,Raw!$A$5:$AD$5,0)),Raw!$B$5:$B$2998,Geography!$B$5,Raw!$D$5:$D$2998,Geography!$A44),IF(ISNUMBER(MATCH($B$5,Prov_Code,0)),SUMIFS(INDEX(Raw!$A$5:$AD$2998,,MATCH(Geography!P$5,Raw!$A$5:$AD$5,0)),Raw!$C$5:$C$2998,Geography!$B$5,Raw!$D$5:$D$2998,Geography!$A44),IF(ISNUMBER(MATCH($B$5,Area_Code,0)),SUMIFS(INDEX(Raw!$A$5:$AD$2998,,MATCH(Geography!P$5,Raw!$A$5:$AD$5,0)),Raw!$A$5:$A$2998,CONCATENATE(Geography!$B$5,Geography!$A44)),"-")))),"-")</f>
        <v>1986</v>
      </c>
      <c r="Q44" s="80">
        <f>IFERROR(IF($B$5=Eng_Code,SUMIFS(INDEX(Raw!$A$5:$AD$2998,,MATCH(Geography!Q$5,Raw!$A$5:$AD$5,0)),Raw!$D$5:$D$2998,Geography!$A44),IF(ISNUMBER(MATCH($B$5,Reg_Code,0)),SUMIFS(INDEX(Raw!$A$5:$AD$2998,,MATCH(Geography!Q$5,Raw!$A$5:$AD$5,0)),Raw!$B$5:$B$2998,Geography!$B$5,Raw!$D$5:$D$2998,Geography!$A44),IF(ISNUMBER(MATCH($B$5,Prov_Code,0)),SUMIFS(INDEX(Raw!$A$5:$AD$2998,,MATCH(Geography!Q$5,Raw!$A$5:$AD$5,0)),Raw!$C$5:$C$2998,Geography!$B$5,Raw!$D$5:$D$2998,Geography!$A44),IF(ISNUMBER(MATCH($B$5,Area_Code,0)),SUMIFS(INDEX(Raw!$A$5:$AD$2998,,MATCH(Geography!Q$5,Raw!$A$5:$AD$5,0)),Raw!$A$5:$A$2998,CONCATENATE(Geography!$B$5,Geography!$A44)),"-")))),"-")</f>
        <v>0</v>
      </c>
      <c r="R44" s="80"/>
      <c r="S44" s="80">
        <f>IFERROR(IF($B$5=Eng_Code,SUMIFS(INDEX(Raw!$A$5:$AD$2998,,MATCH(Geography!S$5,Raw!$A$5:$AD$5,0)),Raw!$D$5:$D$2998,Geography!$A44),IF(ISNUMBER(MATCH($B$5,Reg_Code,0)),SUMIFS(INDEX(Raw!$A$5:$AD$2998,,MATCH(Geography!S$5,Raw!$A$5:$AD$5,0)),Raw!$B$5:$B$2998,Geography!$B$5,Raw!$D$5:$D$2998,Geography!$A44),IF(ISNUMBER(MATCH($B$5,Prov_Code,0)),SUMIFS(INDEX(Raw!$A$5:$AD$2998,,MATCH(Geography!S$5,Raw!$A$5:$AD$5,0)),Raw!$C$5:$C$2998,Geography!$B$5,Raw!$D$5:$D$2998,Geography!$A44),IF(ISNUMBER(MATCH($B$5,Area_Code,0)),SUMIFS(INDEX(Raw!$A$5:$AD$2998,,MATCH(Geography!S$5,Raw!$A$5:$AD$5,0)),Raw!$A$5:$A$2998,CONCATENATE(Geography!$B$5,Geography!$A44)),"-")))),"-")</f>
        <v>9626</v>
      </c>
      <c r="T44" s="80">
        <f>IFERROR(IF($B$5=Eng_Code,SUMIFS(INDEX(Raw!$A$5:$AD$2998,,MATCH(Geography!T$5,Raw!$A$5:$AD$5,0)),Raw!$D$5:$D$2998,Geography!$A44),IF(ISNUMBER(MATCH($B$5,Reg_Code,0)),SUMIFS(INDEX(Raw!$A$5:$AD$2998,,MATCH(Geography!T$5,Raw!$A$5:$AD$5,0)),Raw!$B$5:$B$2998,Geography!$B$5,Raw!$D$5:$D$2998,Geography!$A44),IF(ISNUMBER(MATCH($B$5,Prov_Code,0)),SUMIFS(INDEX(Raw!$A$5:$AD$2998,,MATCH(Geography!T$5,Raw!$A$5:$AD$5,0)),Raw!$C$5:$C$2998,Geography!$B$5,Raw!$D$5:$D$2998,Geography!$A44),IF(ISNUMBER(MATCH($B$5,Area_Code,0)),SUMIFS(INDEX(Raw!$A$5:$AD$2998,,MATCH(Geography!T$5,Raw!$A$5:$AD$5,0)),Raw!$A$5:$A$2998,CONCATENATE(Geography!$B$5,Geography!$A44)),"-")))),"-")</f>
        <v>4835</v>
      </c>
      <c r="U44" s="80"/>
      <c r="V44" s="80">
        <f>IFERROR(IF($B$5=Eng_Code,SUMIFS(INDEX(Raw!$A$5:$AD$2998,,MATCH(Geography!V$5,Raw!$A$5:$AD$5,0)),Raw!$D$5:$D$2998,Geography!$A44),IF(ISNUMBER(MATCH($B$5,Reg_Code,0)),SUMIFS(INDEX(Raw!$A$5:$AD$2998,,MATCH(Geography!V$5,Raw!$A$5:$AD$5,0)),Raw!$B$5:$B$2998,Geography!$B$5,Raw!$D$5:$D$2998,Geography!$A44),IF(ISNUMBER(MATCH($B$5,Prov_Code,0)),SUMIFS(INDEX(Raw!$A$5:$AD$2998,,MATCH(Geography!V$5,Raw!$A$5:$AD$5,0)),Raw!$C$5:$C$2998,Geography!$B$5,Raw!$D$5:$D$2998,Geography!$A44),IF(ISNUMBER(MATCH($B$5,Area_Code,0)),SUMIFS(INDEX(Raw!$A$5:$AD$2998,,MATCH(Geography!V$5,Raw!$A$5:$AD$5,0)),Raw!$A$5:$A$2998,CONCATENATE(Geography!$B$5,Geography!$A44)),"-")))),"-")</f>
        <v>37761</v>
      </c>
      <c r="W44" s="80">
        <f>IFERROR(IF($B$5=Eng_Code,SUMIFS(INDEX(Raw!$A$5:$AD$2998,,MATCH(Geography!W$5,Raw!$A$5:$AD$5,0)),Raw!$D$5:$D$2998,Geography!$A44),IF(ISNUMBER(MATCH($B$5,Reg_Code,0)),SUMIFS(INDEX(Raw!$A$5:$AD$2998,,MATCH(Geography!W$5,Raw!$A$5:$AD$5,0)),Raw!$B$5:$B$2998,Geography!$B$5,Raw!$D$5:$D$2998,Geography!$A44),IF(ISNUMBER(MATCH($B$5,Prov_Code,0)),SUMIFS(INDEX(Raw!$A$5:$AD$2998,,MATCH(Geography!W$5,Raw!$A$5:$AD$5,0)),Raw!$C$5:$C$2998,Geography!$B$5,Raw!$D$5:$D$2998,Geography!$A44),IF(ISNUMBER(MATCH($B$5,Area_Code,0)),SUMIFS(INDEX(Raw!$A$5:$AD$2998,,MATCH(Geography!W$5,Raw!$A$5:$AD$5,0)),Raw!$A$5:$A$2998,CONCATENATE(Geography!$B$5,Geography!$A44)),"-")))),"-")</f>
        <v>28068</v>
      </c>
      <c r="X44" s="80">
        <f>IFERROR(IF($B$5=Eng_Code,SUMIFS(INDEX(Raw!$A$5:$AD$2998,,MATCH(Geography!X$5,Raw!$A$5:$AD$5,0)),Raw!$D$5:$D$2998,Geography!$A44),IF(ISNUMBER(MATCH($B$5,Reg_Code,0)),SUMIFS(INDEX(Raw!$A$5:$AD$2998,,MATCH(Geography!X$5,Raw!$A$5:$AD$5,0)),Raw!$B$5:$B$2998,Geography!$B$5,Raw!$D$5:$D$2998,Geography!$A44),IF(ISNUMBER(MATCH($B$5,Prov_Code,0)),SUMIFS(INDEX(Raw!$A$5:$AD$2998,,MATCH(Geography!X$5,Raw!$A$5:$AD$5,0)),Raw!$C$5:$C$2998,Geography!$B$5,Raw!$D$5:$D$2998,Geography!$A44),IF(ISNUMBER(MATCH($B$5,Area_Code,0)),SUMIFS(INDEX(Raw!$A$5:$AD$2998,,MATCH(Geography!X$5,Raw!$A$5:$AD$5,0)),Raw!$A$5:$A$2998,CONCATENATE(Geography!$B$5,Geography!$A44)),"-")))),"-")</f>
        <v>7466</v>
      </c>
      <c r="Y44" s="80">
        <f>IFERROR(IF($B$5=Eng_Code,SUMIFS(INDEX(Raw!$A$5:$AD$2998,,MATCH(Geography!Y$5,Raw!$A$5:$AD$5,0)),Raw!$D$5:$D$2998,Geography!$A44),IF(ISNUMBER(MATCH($B$5,Reg_Code,0)),SUMIFS(INDEX(Raw!$A$5:$AD$2998,,MATCH(Geography!Y$5,Raw!$A$5:$AD$5,0)),Raw!$B$5:$B$2998,Geography!$B$5,Raw!$D$5:$D$2998,Geography!$A44),IF(ISNUMBER(MATCH($B$5,Prov_Code,0)),SUMIFS(INDEX(Raw!$A$5:$AD$2998,,MATCH(Geography!Y$5,Raw!$A$5:$AD$5,0)),Raw!$C$5:$C$2998,Geography!$B$5,Raw!$D$5:$D$2998,Geography!$A44),IF(ISNUMBER(MATCH($B$5,Area_Code,0)),SUMIFS(INDEX(Raw!$A$5:$AD$2998,,MATCH(Geography!Y$5,Raw!$A$5:$AD$5,0)),Raw!$A$5:$A$2998,CONCATENATE(Geography!$B$5,Geography!$A44)),"-")))),"-")</f>
        <v>2227</v>
      </c>
      <c r="Z44" s="80">
        <f>IFERROR(IF($B$5=Eng_Code,SUMIFS(INDEX(Raw!$A$5:$AD$2998,,MATCH(Geography!Z$5,Raw!$A$5:$AD$5,0)),Raw!$D$5:$D$2998,Geography!$A44),IF(ISNUMBER(MATCH($B$5,Reg_Code,0)),SUMIFS(INDEX(Raw!$A$5:$AD$2998,,MATCH(Geography!Z$5,Raw!$A$5:$AD$5,0)),Raw!$B$5:$B$2998,Geography!$B$5,Raw!$D$5:$D$2998,Geography!$A44),IF(ISNUMBER(MATCH($B$5,Prov_Code,0)),SUMIFS(INDEX(Raw!$A$5:$AD$2998,,MATCH(Geography!Z$5,Raw!$A$5:$AD$5,0)),Raw!$C$5:$C$2998,Geography!$B$5,Raw!$D$5:$D$2998,Geography!$A44),IF(ISNUMBER(MATCH($B$5,Area_Code,0)),SUMIFS(INDEX(Raw!$A$5:$AD$2998,,MATCH(Geography!Z$5,Raw!$A$5:$AD$5,0)),Raw!$A$5:$A$2998,CONCATENATE(Geography!$B$5,Geography!$A44)),"-")))),"-")</f>
        <v>0</v>
      </c>
      <c r="AA44" s="80">
        <f>IFERROR(IF($B$5=Eng_Code,SUMIFS(INDEX(Raw!$A$5:$AD$2998,,MATCH(Geography!AA$5,Raw!$A$5:$AD$5,0)),Raw!$D$5:$D$2998,Geography!$A44),IF(ISNUMBER(MATCH($B$5,Reg_Code,0)),SUMIFS(INDEX(Raw!$A$5:$AD$2998,,MATCH(Geography!AA$5,Raw!$A$5:$AD$5,0)),Raw!$B$5:$B$2998,Geography!$B$5,Raw!$D$5:$D$2998,Geography!$A44),IF(ISNUMBER(MATCH($B$5,Prov_Code,0)),SUMIFS(INDEX(Raw!$A$5:$AD$2998,,MATCH(Geography!AA$5,Raw!$A$5:$AD$5,0)),Raw!$C$5:$C$2998,Geography!$B$5,Raw!$D$5:$D$2998,Geography!$A44),IF(ISNUMBER(MATCH($B$5,Area_Code,0)),SUMIFS(INDEX(Raw!$A$5:$AD$2998,,MATCH(Geography!AA$5,Raw!$A$5:$AD$5,0)),Raw!$A$5:$A$2998,CONCATENATE(Geography!$B$5,Geography!$A44)),"-")))),"-")</f>
        <v>0</v>
      </c>
      <c r="AB44" s="80"/>
      <c r="AC44" s="80">
        <f>IFERROR(IF($B$5=Eng_Code,SUMIFS(INDEX(Raw!$A$5:$AD$2998,,MATCH(Geography!AC$5,Raw!$A$5:$AD$5,0)),Raw!$D$5:$D$2998,Geography!$A44),IF(ISNUMBER(MATCH($B$5,Reg_Code,0)),SUMIFS(INDEX(Raw!$A$5:$AD$2998,,MATCH(Geography!AC$5,Raw!$A$5:$AD$5,0)),Raw!$B$5:$B$2998,Geography!$B$5,Raw!$D$5:$D$2998,Geography!$A44),IF(ISNUMBER(MATCH($B$5,Prov_Code,0)),SUMIFS(INDEX(Raw!$A$5:$AD$2998,,MATCH(Geography!AC$5,Raw!$A$5:$AD$5,0)),Raw!$C$5:$C$2998,Geography!$B$5,Raw!$D$5:$D$2998,Geography!$A44),IF(ISNUMBER(MATCH($B$5,Area_Code,0)),SUMIFS(INDEX(Raw!$A$5:$AD$2998,,MATCH(Geography!AC$5,Raw!$A$5:$AD$5,0)),Raw!$A$5:$A$2998,CONCATENATE(Geography!$B$5,Geography!$A44)),"-")))),"-")</f>
        <v>4494</v>
      </c>
      <c r="AD44" s="80"/>
      <c r="AE44" s="80">
        <f>IFERROR(IF($B$5=Eng_Code,SUMIFS(INDEX(Raw!$A$5:$AD$2998,,MATCH(Geography!AE$5,Raw!$A$5:$AD$5,0)),Raw!$D$5:$D$2998,Geography!$A44),IF(ISNUMBER(MATCH($B$5,Reg_Code,0)),SUMIFS(INDEX(Raw!$A$5:$AD$2998,,MATCH(Geography!AE$5,Raw!$A$5:$AD$5,0)),Raw!$B$5:$B$2998,Geography!$B$5,Raw!$D$5:$D$2998,Geography!$A44),IF(ISNUMBER(MATCH($B$5,Prov_Code,0)),SUMIFS(INDEX(Raw!$A$5:$AD$2998,,MATCH(Geography!AE$5,Raw!$A$5:$AD$5,0)),Raw!$C$5:$C$2998,Geography!$B$5,Raw!$D$5:$D$2998,Geography!$A44),IF(ISNUMBER(MATCH($B$5,Area_Code,0)),SUMIFS(INDEX(Raw!$A$5:$AD$2998,,MATCH(Geography!AE$5,Raw!$A$5:$AD$5,0)),Raw!$A$5:$A$2998,CONCATENATE(Geography!$B$5,Geography!$A44)),"-")))),"-")</f>
        <v>9260</v>
      </c>
      <c r="AF44" s="80">
        <f>IFERROR(IF($B$5=Eng_Code,SUMIFS(INDEX(Raw!$A$5:$AD$2998,,MATCH(Geography!AF$5,Raw!$A$5:$AD$5,0)),Raw!$D$5:$D$2998,Geography!$A44),IF(ISNUMBER(MATCH($B$5,Reg_Code,0)),SUMIFS(INDEX(Raw!$A$5:$AD$2998,,MATCH(Geography!AF$5,Raw!$A$5:$AD$5,0)),Raw!$B$5:$B$2998,Geography!$B$5,Raw!$D$5:$D$2998,Geography!$A44),IF(ISNUMBER(MATCH($B$5,Prov_Code,0)),SUMIFS(INDEX(Raw!$A$5:$AD$2998,,MATCH(Geography!AF$5,Raw!$A$5:$AD$5,0)),Raw!$C$5:$C$2998,Geography!$B$5,Raw!$D$5:$D$2998,Geography!$A44),IF(ISNUMBER(MATCH($B$5,Area_Code,0)),SUMIFS(INDEX(Raw!$A$5:$AD$2998,,MATCH(Geography!AF$5,Raw!$A$5:$AD$5,0)),Raw!$A$5:$A$2998,CONCATENATE(Geography!$B$5,Geography!$A44)),"-")))),"-")</f>
        <v>1274</v>
      </c>
      <c r="AG44" s="80">
        <f>IFERROR(IF($B$5=Eng_Code,SUMIFS(INDEX(Raw!$A$5:$AD$2998,,MATCH(Geography!AG$5,Raw!$A$5:$AD$5,0)),Raw!$D$5:$D$2998,Geography!$A44),IF(ISNUMBER(MATCH($B$5,Reg_Code,0)),SUMIFS(INDEX(Raw!$A$5:$AD$2998,,MATCH(Geography!AG$5,Raw!$A$5:$AD$5,0)),Raw!$B$5:$B$2998,Geography!$B$5,Raw!$D$5:$D$2998,Geography!$A44),IF(ISNUMBER(MATCH($B$5,Prov_Code,0)),SUMIFS(INDEX(Raw!$A$5:$AD$2998,,MATCH(Geography!AG$5,Raw!$A$5:$AD$5,0)),Raw!$C$5:$C$2998,Geography!$B$5,Raw!$D$5:$D$2998,Geography!$A44),IF(ISNUMBER(MATCH($B$5,Area_Code,0)),SUMIFS(INDEX(Raw!$A$5:$AD$2998,,MATCH(Geography!AG$5,Raw!$A$5:$AD$5,0)),Raw!$A$5:$A$2998,CONCATENATE(Geography!$B$5,Geography!$A44)),"-")))),"-")</f>
        <v>4721</v>
      </c>
      <c r="AH44" s="80">
        <f>IFERROR(IF($B$5=Eng_Code,SUMIFS(INDEX(Raw!$A$5:$AD$2998,,MATCH(Geography!AH$5,Raw!$A$5:$AD$5,0)),Raw!$D$5:$D$2998,Geography!$A44),IF(ISNUMBER(MATCH($B$5,Reg_Code,0)),SUMIFS(INDEX(Raw!$A$5:$AD$2998,,MATCH(Geography!AH$5,Raw!$A$5:$AD$5,0)),Raw!$B$5:$B$2998,Geography!$B$5,Raw!$D$5:$D$2998,Geography!$A44),IF(ISNUMBER(MATCH($B$5,Prov_Code,0)),SUMIFS(INDEX(Raw!$A$5:$AD$2998,,MATCH(Geography!AH$5,Raw!$A$5:$AD$5,0)),Raw!$C$5:$C$2998,Geography!$B$5,Raw!$D$5:$D$2998,Geography!$A44),IF(ISNUMBER(MATCH($B$5,Area_Code,0)),SUMIFS(INDEX(Raw!$A$5:$AD$2998,,MATCH(Geography!AH$5,Raw!$A$5:$AD$5,0)),Raw!$A$5:$A$2998,CONCATENATE(Geography!$B$5,Geography!$A44)),"-")))),"-")</f>
        <v>3265</v>
      </c>
      <c r="AI44" s="31"/>
      <c r="AJ44" s="76">
        <f t="shared" si="23"/>
        <v>1.2040148186439217E-2</v>
      </c>
      <c r="AK44" s="76">
        <f t="shared" si="23"/>
        <v>0.97832871826160417</v>
      </c>
      <c r="AL44" s="76">
        <f t="shared" si="23"/>
        <v>0.77411179424602239</v>
      </c>
      <c r="AM44" s="76">
        <f t="shared" si="23"/>
        <v>0.20365372882151406</v>
      </c>
      <c r="AN44" s="76">
        <f t="shared" si="22"/>
        <v>0.16674097714366171</v>
      </c>
      <c r="AO44" s="76">
        <f t="shared" si="24"/>
        <v>3.5575163091941614E-2</v>
      </c>
      <c r="AP44" s="76">
        <f t="shared" si="24"/>
        <v>0.6550131926121372</v>
      </c>
      <c r="AQ44" s="76" t="s">
        <v>0</v>
      </c>
      <c r="AR44" s="77"/>
      <c r="AS44" s="76">
        <f t="shared" si="15"/>
        <v>0.14590153995392263</v>
      </c>
      <c r="AT44" s="77"/>
      <c r="AU44" s="76">
        <f t="shared" si="16"/>
        <v>7.3284224566509029E-2</v>
      </c>
      <c r="AV44" s="77"/>
      <c r="AW44" s="76">
        <f t="shared" si="25"/>
        <v>0.5723444889050564</v>
      </c>
      <c r="AX44" s="76">
        <f t="shared" si="25"/>
        <v>0.42542742815569295</v>
      </c>
      <c r="AY44" s="76">
        <f t="shared" si="25"/>
        <v>0.11316236207105614</v>
      </c>
      <c r="AZ44" s="76">
        <f t="shared" si="25"/>
        <v>3.3754698678307264E-2</v>
      </c>
      <c r="BA44" s="76" t="s">
        <v>0</v>
      </c>
      <c r="BB44" s="76" t="s">
        <v>0</v>
      </c>
      <c r="BC44" s="77"/>
      <c r="BD44" s="76">
        <f t="shared" si="18"/>
        <v>6.8115678428519455E-2</v>
      </c>
      <c r="BE44" s="77"/>
      <c r="BF44" s="76">
        <f t="shared" si="26"/>
        <v>0.14035406814599249</v>
      </c>
      <c r="BG44" s="76">
        <f t="shared" si="26"/>
        <v>1.9310052140172184E-2</v>
      </c>
      <c r="BH44" s="76">
        <f t="shared" si="26"/>
        <v>7.1556323511579964E-2</v>
      </c>
      <c r="BI44" s="76">
        <f t="shared" si="26"/>
        <v>4.9487692494240329E-2</v>
      </c>
    </row>
    <row r="45" spans="1:61" ht="18" x14ac:dyDescent="0.25">
      <c r="A45" s="69">
        <f t="shared" si="20"/>
        <v>41183</v>
      </c>
      <c r="B45" s="35" t="str">
        <f t="shared" si="21"/>
        <v>2012-13</v>
      </c>
      <c r="C45" s="8" t="s">
        <v>890</v>
      </c>
      <c r="D45" s="8"/>
      <c r="E45" s="8"/>
      <c r="F45" s="8"/>
      <c r="G45" s="80">
        <f>IFERROR(IF($B$5=Eng_Code,SUMIFS(INDEX(Raw!$A$5:$AD$2998,,MATCH(Geography!G$5,Raw!$A$5:$AD$5,0)),Raw!$D$5:$D$2998,Geography!$A45),IF(ISNUMBER(MATCH($B$5,Reg_Code,0)),SUMIFS(INDEX(Raw!$A$5:$AD$2998,,MATCH(Geography!G$5,Raw!$A$5:$AD$5,0)),Raw!$B$5:$B$2998,Geography!$B$5,Raw!$D$5:$D$2998,Geography!$A45),IF(ISNUMBER(MATCH($B$5,Prov_Code,0)),SUMIFS(INDEX(Raw!$A$5:$AD$2998,,MATCH(Geography!G$5,Raw!$A$5:$AD$5,0)),Raw!$C$5:$C$2998,Geography!$B$5,Raw!$D$5:$D$2998,Geography!$A45),IF(ISNUMBER(MATCH($B$5,Area_Code,0)),SUMIFS(INDEX(Raw!$A$5:$AD$2998,,MATCH(Geography!G$5,Raw!$A$5:$AD$5,0)),Raw!$A$5:$A$2998,CONCATENATE(Geography!$B$5,Geography!$A45)),"-")))),"-")</f>
        <v>7487649</v>
      </c>
      <c r="H45" s="80">
        <f>IFERROR(IF($B$5=Eng_Code,SUMIFS(INDEX(Raw!$A$5:$AD$2998,,MATCH(Geography!H$5,Raw!$A$5:$AD$5,0)),Raw!$D$5:$D$2998,Geography!$A45),IF(ISNUMBER(MATCH($B$5,Reg_Code,0)),SUMIFS(INDEX(Raw!$A$5:$AD$2998,,MATCH(Geography!H$5,Raw!$A$5:$AD$5,0)),Raw!$B$5:$B$2998,Geography!$B$5,Raw!$D$5:$D$2998,Geography!$A45),IF(ISNUMBER(MATCH($B$5,Prov_Code,0)),SUMIFS(INDEX(Raw!$A$5:$AD$2998,,MATCH(Geography!H$5,Raw!$A$5:$AD$5,0)),Raw!$C$5:$C$2998,Geography!$B$5,Raw!$D$5:$D$2998,Geography!$A45),IF(ISNUMBER(MATCH($B$5,Area_Code,0)),SUMIFS(INDEX(Raw!$A$5:$AD$2998,,MATCH(Geography!H$5,Raw!$A$5:$AD$5,0)),Raw!$A$5:$A$2998,CONCATENATE(Geography!$B$5,Geography!$A45)),"-")))),"-")</f>
        <v>126942</v>
      </c>
      <c r="I45" s="80">
        <f>IFERROR(IF($B$5=Eng_Code,SUMIFS(INDEX(Raw!$A$5:$AD$2998,,MATCH(Geography!I$5,Raw!$A$5:$AD$5,0)),Raw!$D$5:$D$2998,Geography!$A45),IF(ISNUMBER(MATCH($B$5,Reg_Code,0)),SUMIFS(INDEX(Raw!$A$5:$AD$2998,,MATCH(Geography!I$5,Raw!$A$5:$AD$5,0)),Raw!$B$5:$B$2998,Geography!$B$5,Raw!$D$5:$D$2998,Geography!$A45),IF(ISNUMBER(MATCH($B$5,Prov_Code,0)),SUMIFS(INDEX(Raw!$A$5:$AD$2998,,MATCH(Geography!I$5,Raw!$A$5:$AD$5,0)),Raw!$C$5:$C$2998,Geography!$B$5,Raw!$D$5:$D$2998,Geography!$A45),IF(ISNUMBER(MATCH($B$5,Area_Code,0)),SUMIFS(INDEX(Raw!$A$5:$AD$2998,,MATCH(Geography!I$5,Raw!$A$5:$AD$5,0)),Raw!$A$5:$A$2998,CONCATENATE(Geography!$B$5,Geography!$A45)),"-")))),"-")</f>
        <v>2631</v>
      </c>
      <c r="J45" s="80">
        <f>IFERROR(IF($B$5=Eng_Code,SUMIFS(INDEX(Raw!$A$5:$AD$2998,,MATCH(Geography!J$5,Raw!$A$5:$AD$5,0)),Raw!$D$5:$D$2998,Geography!$A45),IF(ISNUMBER(MATCH($B$5,Reg_Code,0)),SUMIFS(INDEX(Raw!$A$5:$AD$2998,,MATCH(Geography!J$5,Raw!$A$5:$AD$5,0)),Raw!$B$5:$B$2998,Geography!$B$5,Raw!$D$5:$D$2998,Geography!$A45),IF(ISNUMBER(MATCH($B$5,Prov_Code,0)),SUMIFS(INDEX(Raw!$A$5:$AD$2998,,MATCH(Geography!J$5,Raw!$A$5:$AD$5,0)),Raw!$C$5:$C$2998,Geography!$B$5,Raw!$D$5:$D$2998,Geography!$A45),IF(ISNUMBER(MATCH($B$5,Area_Code,0)),SUMIFS(INDEX(Raw!$A$5:$AD$2998,,MATCH(Geography!J$5,Raw!$A$5:$AD$5,0)),Raw!$A$5:$A$2998,CONCATENATE(Geography!$B$5,Geography!$A45)),"-")))),"-")</f>
        <v>108320</v>
      </c>
      <c r="K45" s="80">
        <f>IFERROR(IF($B$5=Eng_Code,SUMIFS(INDEX(Raw!$A$5:$AD$2998,,MATCH(Geography!K$5,Raw!$A$5:$AD$5,0)),Raw!$D$5:$D$2998,Geography!$A45),IF(ISNUMBER(MATCH($B$5,Reg_Code,0)),SUMIFS(INDEX(Raw!$A$5:$AD$2998,,MATCH(Geography!K$5,Raw!$A$5:$AD$5,0)),Raw!$B$5:$B$2998,Geography!$B$5,Raw!$D$5:$D$2998,Geography!$A45),IF(ISNUMBER(MATCH($B$5,Prov_Code,0)),SUMIFS(INDEX(Raw!$A$5:$AD$2998,,MATCH(Geography!K$5,Raw!$A$5:$AD$5,0)),Raw!$C$5:$C$2998,Geography!$B$5,Raw!$D$5:$D$2998,Geography!$A45),IF(ISNUMBER(MATCH($B$5,Area_Code,0)),SUMIFS(INDEX(Raw!$A$5:$AD$2998,,MATCH(Geography!K$5,Raw!$A$5:$AD$5,0)),Raw!$A$5:$A$2998,CONCATENATE(Geography!$B$5,Geography!$A45)),"-")))),"-")</f>
        <v>105241</v>
      </c>
      <c r="L45" s="80">
        <f>IFERROR(IF($B$5=Eng_Code,SUMIFS(INDEX(Raw!$A$5:$AD$2998,,MATCH(Geography!L$5,Raw!$A$5:$AD$5,0)),Raw!$D$5:$D$2998,Geography!$A45),IF(ISNUMBER(MATCH($B$5,Reg_Code,0)),SUMIFS(INDEX(Raw!$A$5:$AD$2998,,MATCH(Geography!L$5,Raw!$A$5:$AD$5,0)),Raw!$B$5:$B$2998,Geography!$B$5,Raw!$D$5:$D$2998,Geography!$A45),IF(ISNUMBER(MATCH($B$5,Prov_Code,0)),SUMIFS(INDEX(Raw!$A$5:$AD$2998,,MATCH(Geography!L$5,Raw!$A$5:$AD$5,0)),Raw!$C$5:$C$2998,Geography!$B$5,Raw!$D$5:$D$2998,Geography!$A45),IF(ISNUMBER(MATCH($B$5,Area_Code,0)),SUMIFS(INDEX(Raw!$A$5:$AD$2998,,MATCH(Geography!L$5,Raw!$A$5:$AD$5,0)),Raw!$A$5:$A$2998,CONCATENATE(Geography!$B$5,Geography!$A45)),"-")))),"-")</f>
        <v>82053</v>
      </c>
      <c r="M45" s="80">
        <f>IFERROR(IF($B$5=Eng_Code,SUMIFS(INDEX(Raw!$A$5:$AD$2998,,MATCH(Geography!M$5,Raw!$A$5:$AD$5,0)),Raw!$D$5:$D$2998,Geography!$A45),IF(ISNUMBER(MATCH($B$5,Reg_Code,0)),SUMIFS(INDEX(Raw!$A$5:$AD$2998,,MATCH(Geography!M$5,Raw!$A$5:$AD$5,0)),Raw!$B$5:$B$2998,Geography!$B$5,Raw!$D$5:$D$2998,Geography!$A45),IF(ISNUMBER(MATCH($B$5,Prov_Code,0)),SUMIFS(INDEX(Raw!$A$5:$AD$2998,,MATCH(Geography!M$5,Raw!$A$5:$AD$5,0)),Raw!$C$5:$C$2998,Geography!$B$5,Raw!$D$5:$D$2998,Geography!$A45),IF(ISNUMBER(MATCH($B$5,Area_Code,0)),SUMIFS(INDEX(Raw!$A$5:$AD$2998,,MATCH(Geography!M$5,Raw!$A$5:$AD$5,0)),Raw!$A$5:$A$2998,CONCATENATE(Geography!$B$5,Geography!$A45)),"-")))),"-")</f>
        <v>23244</v>
      </c>
      <c r="N45" s="80">
        <f>IFERROR(IF($B$5=Eng_Code,SUMIFS(INDEX(Raw!$A$5:$AD$2998,,MATCH(Geography!N$5,Raw!$A$5:$AD$5,0)),Raw!$D$5:$D$2998,Geography!$A45),IF(ISNUMBER(MATCH($B$5,Reg_Code,0)),SUMIFS(INDEX(Raw!$A$5:$AD$2998,,MATCH(Geography!N$5,Raw!$A$5:$AD$5,0)),Raw!$B$5:$B$2998,Geography!$B$5,Raw!$D$5:$D$2998,Geography!$A45),IF(ISNUMBER(MATCH($B$5,Prov_Code,0)),SUMIFS(INDEX(Raw!$A$5:$AD$2998,,MATCH(Geography!N$5,Raw!$A$5:$AD$5,0)),Raw!$C$5:$C$2998,Geography!$B$5,Raw!$D$5:$D$2998,Geography!$A45),IF(ISNUMBER(MATCH($B$5,Area_Code,0)),SUMIFS(INDEX(Raw!$A$5:$AD$2998,,MATCH(Geography!N$5,Raw!$A$5:$AD$5,0)),Raw!$A$5:$A$2998,CONCATENATE(Geography!$B$5,Geography!$A45)),"-")))),"-")</f>
        <v>18724</v>
      </c>
      <c r="O45" s="80">
        <f>IFERROR(IF($B$5=Eng_Code,SUMIFS(INDEX(Raw!$A$5:$AD$2998,,MATCH(Geography!O$5,Raw!$A$5:$AD$5,0)),Raw!$D$5:$D$2998,Geography!$A45),IF(ISNUMBER(MATCH($B$5,Reg_Code,0)),SUMIFS(INDEX(Raw!$A$5:$AD$2998,,MATCH(Geography!O$5,Raw!$A$5:$AD$5,0)),Raw!$B$5:$B$2998,Geography!$B$5,Raw!$D$5:$D$2998,Geography!$A45),IF(ISNUMBER(MATCH($B$5,Prov_Code,0)),SUMIFS(INDEX(Raw!$A$5:$AD$2998,,MATCH(Geography!O$5,Raw!$A$5:$AD$5,0)),Raw!$C$5:$C$2998,Geography!$B$5,Raw!$D$5:$D$2998,Geography!$A45),IF(ISNUMBER(MATCH($B$5,Area_Code,0)),SUMIFS(INDEX(Raw!$A$5:$AD$2998,,MATCH(Geography!O$5,Raw!$A$5:$AD$5,0)),Raw!$A$5:$A$2998,CONCATENATE(Geography!$B$5,Geography!$A45)),"-")))),"-")</f>
        <v>4282</v>
      </c>
      <c r="P45" s="80">
        <f>IFERROR(IF($B$5=Eng_Code,SUMIFS(INDEX(Raw!$A$5:$AD$2998,,MATCH(Geography!P$5,Raw!$A$5:$AD$5,0)),Raw!$D$5:$D$2998,Geography!$A45),IF(ISNUMBER(MATCH($B$5,Reg_Code,0)),SUMIFS(INDEX(Raw!$A$5:$AD$2998,,MATCH(Geography!P$5,Raw!$A$5:$AD$5,0)),Raw!$B$5:$B$2998,Geography!$B$5,Raw!$D$5:$D$2998,Geography!$A45),IF(ISNUMBER(MATCH($B$5,Prov_Code,0)),SUMIFS(INDEX(Raw!$A$5:$AD$2998,,MATCH(Geography!P$5,Raw!$A$5:$AD$5,0)),Raw!$C$5:$C$2998,Geography!$B$5,Raw!$D$5:$D$2998,Geography!$A45),IF(ISNUMBER(MATCH($B$5,Area_Code,0)),SUMIFS(INDEX(Raw!$A$5:$AD$2998,,MATCH(Geography!P$5,Raw!$A$5:$AD$5,0)),Raw!$A$5:$A$2998,CONCATENATE(Geography!$B$5,Geography!$A45)),"-")))),"-")</f>
        <v>2412</v>
      </c>
      <c r="Q45" s="80">
        <f>IFERROR(IF($B$5=Eng_Code,SUMIFS(INDEX(Raw!$A$5:$AD$2998,,MATCH(Geography!Q$5,Raw!$A$5:$AD$5,0)),Raw!$D$5:$D$2998,Geography!$A45),IF(ISNUMBER(MATCH($B$5,Reg_Code,0)),SUMIFS(INDEX(Raw!$A$5:$AD$2998,,MATCH(Geography!Q$5,Raw!$A$5:$AD$5,0)),Raw!$B$5:$B$2998,Geography!$B$5,Raw!$D$5:$D$2998,Geography!$A45),IF(ISNUMBER(MATCH($B$5,Prov_Code,0)),SUMIFS(INDEX(Raw!$A$5:$AD$2998,,MATCH(Geography!Q$5,Raw!$A$5:$AD$5,0)),Raw!$C$5:$C$2998,Geography!$B$5,Raw!$D$5:$D$2998,Geography!$A45),IF(ISNUMBER(MATCH($B$5,Area_Code,0)),SUMIFS(INDEX(Raw!$A$5:$AD$2998,,MATCH(Geography!Q$5,Raw!$A$5:$AD$5,0)),Raw!$A$5:$A$2998,CONCATENATE(Geography!$B$5,Geography!$A45)),"-")))),"-")</f>
        <v>0</v>
      </c>
      <c r="R45" s="80"/>
      <c r="S45" s="80">
        <f>IFERROR(IF($B$5=Eng_Code,SUMIFS(INDEX(Raw!$A$5:$AD$2998,,MATCH(Geography!S$5,Raw!$A$5:$AD$5,0)),Raw!$D$5:$D$2998,Geography!$A45),IF(ISNUMBER(MATCH($B$5,Reg_Code,0)),SUMIFS(INDEX(Raw!$A$5:$AD$2998,,MATCH(Geography!S$5,Raw!$A$5:$AD$5,0)),Raw!$B$5:$B$2998,Geography!$B$5,Raw!$D$5:$D$2998,Geography!$A45),IF(ISNUMBER(MATCH($B$5,Prov_Code,0)),SUMIFS(INDEX(Raw!$A$5:$AD$2998,,MATCH(Geography!S$5,Raw!$A$5:$AD$5,0)),Raw!$C$5:$C$2998,Geography!$B$5,Raw!$D$5:$D$2998,Geography!$A45),IF(ISNUMBER(MATCH($B$5,Area_Code,0)),SUMIFS(INDEX(Raw!$A$5:$AD$2998,,MATCH(Geography!S$5,Raw!$A$5:$AD$5,0)),Raw!$A$5:$A$2998,CONCATENATE(Geography!$B$5,Geography!$A45)),"-")))),"-")</f>
        <v>11164</v>
      </c>
      <c r="T45" s="80">
        <f>IFERROR(IF($B$5=Eng_Code,SUMIFS(INDEX(Raw!$A$5:$AD$2998,,MATCH(Geography!T$5,Raw!$A$5:$AD$5,0)),Raw!$D$5:$D$2998,Geography!$A45),IF(ISNUMBER(MATCH($B$5,Reg_Code,0)),SUMIFS(INDEX(Raw!$A$5:$AD$2998,,MATCH(Geography!T$5,Raw!$A$5:$AD$5,0)),Raw!$B$5:$B$2998,Geography!$B$5,Raw!$D$5:$D$2998,Geography!$A45),IF(ISNUMBER(MATCH($B$5,Prov_Code,0)),SUMIFS(INDEX(Raw!$A$5:$AD$2998,,MATCH(Geography!T$5,Raw!$A$5:$AD$5,0)),Raw!$C$5:$C$2998,Geography!$B$5,Raw!$D$5:$D$2998,Geography!$A45),IF(ISNUMBER(MATCH($B$5,Area_Code,0)),SUMIFS(INDEX(Raw!$A$5:$AD$2998,,MATCH(Geography!T$5,Raw!$A$5:$AD$5,0)),Raw!$A$5:$A$2998,CONCATENATE(Geography!$B$5,Geography!$A45)),"-")))),"-")</f>
        <v>5615</v>
      </c>
      <c r="U45" s="80"/>
      <c r="V45" s="80">
        <f>IFERROR(IF($B$5=Eng_Code,SUMIFS(INDEX(Raw!$A$5:$AD$2998,,MATCH(Geography!V$5,Raw!$A$5:$AD$5,0)),Raw!$D$5:$D$2998,Geography!$A45),IF(ISNUMBER(MATCH($B$5,Reg_Code,0)),SUMIFS(INDEX(Raw!$A$5:$AD$2998,,MATCH(Geography!V$5,Raw!$A$5:$AD$5,0)),Raw!$B$5:$B$2998,Geography!$B$5,Raw!$D$5:$D$2998,Geography!$A45),IF(ISNUMBER(MATCH($B$5,Prov_Code,0)),SUMIFS(INDEX(Raw!$A$5:$AD$2998,,MATCH(Geography!V$5,Raw!$A$5:$AD$5,0)),Raw!$C$5:$C$2998,Geography!$B$5,Raw!$D$5:$D$2998,Geography!$A45),IF(ISNUMBER(MATCH($B$5,Area_Code,0)),SUMIFS(INDEX(Raw!$A$5:$AD$2998,,MATCH(Geography!V$5,Raw!$A$5:$AD$5,0)),Raw!$A$5:$A$2998,CONCATENATE(Geography!$B$5,Geography!$A45)),"-")))),"-")</f>
        <v>48542</v>
      </c>
      <c r="W45" s="80">
        <f>IFERROR(IF($B$5=Eng_Code,SUMIFS(INDEX(Raw!$A$5:$AD$2998,,MATCH(Geography!W$5,Raw!$A$5:$AD$5,0)),Raw!$D$5:$D$2998,Geography!$A45),IF(ISNUMBER(MATCH($B$5,Reg_Code,0)),SUMIFS(INDEX(Raw!$A$5:$AD$2998,,MATCH(Geography!W$5,Raw!$A$5:$AD$5,0)),Raw!$B$5:$B$2998,Geography!$B$5,Raw!$D$5:$D$2998,Geography!$A45),IF(ISNUMBER(MATCH($B$5,Prov_Code,0)),SUMIFS(INDEX(Raw!$A$5:$AD$2998,,MATCH(Geography!W$5,Raw!$A$5:$AD$5,0)),Raw!$C$5:$C$2998,Geography!$B$5,Raw!$D$5:$D$2998,Geography!$A45),IF(ISNUMBER(MATCH($B$5,Area_Code,0)),SUMIFS(INDEX(Raw!$A$5:$AD$2998,,MATCH(Geography!W$5,Raw!$A$5:$AD$5,0)),Raw!$A$5:$A$2998,CONCATENATE(Geography!$B$5,Geography!$A45)),"-")))),"-")</f>
        <v>34519</v>
      </c>
      <c r="X45" s="80">
        <f>IFERROR(IF($B$5=Eng_Code,SUMIFS(INDEX(Raw!$A$5:$AD$2998,,MATCH(Geography!X$5,Raw!$A$5:$AD$5,0)),Raw!$D$5:$D$2998,Geography!$A45),IF(ISNUMBER(MATCH($B$5,Reg_Code,0)),SUMIFS(INDEX(Raw!$A$5:$AD$2998,,MATCH(Geography!X$5,Raw!$A$5:$AD$5,0)),Raw!$B$5:$B$2998,Geography!$B$5,Raw!$D$5:$D$2998,Geography!$A45),IF(ISNUMBER(MATCH($B$5,Prov_Code,0)),SUMIFS(INDEX(Raw!$A$5:$AD$2998,,MATCH(Geography!X$5,Raw!$A$5:$AD$5,0)),Raw!$C$5:$C$2998,Geography!$B$5,Raw!$D$5:$D$2998,Geography!$A45),IF(ISNUMBER(MATCH($B$5,Area_Code,0)),SUMIFS(INDEX(Raw!$A$5:$AD$2998,,MATCH(Geography!X$5,Raw!$A$5:$AD$5,0)),Raw!$A$5:$A$2998,CONCATENATE(Geography!$B$5,Geography!$A45)),"-")))),"-")</f>
        <v>10984</v>
      </c>
      <c r="Y45" s="80">
        <f>IFERROR(IF($B$5=Eng_Code,SUMIFS(INDEX(Raw!$A$5:$AD$2998,,MATCH(Geography!Y$5,Raw!$A$5:$AD$5,0)),Raw!$D$5:$D$2998,Geography!$A45),IF(ISNUMBER(MATCH($B$5,Reg_Code,0)),SUMIFS(INDEX(Raw!$A$5:$AD$2998,,MATCH(Geography!Y$5,Raw!$A$5:$AD$5,0)),Raw!$B$5:$B$2998,Geography!$B$5,Raw!$D$5:$D$2998,Geography!$A45),IF(ISNUMBER(MATCH($B$5,Prov_Code,0)),SUMIFS(INDEX(Raw!$A$5:$AD$2998,,MATCH(Geography!Y$5,Raw!$A$5:$AD$5,0)),Raw!$C$5:$C$2998,Geography!$B$5,Raw!$D$5:$D$2998,Geography!$A45),IF(ISNUMBER(MATCH($B$5,Area_Code,0)),SUMIFS(INDEX(Raw!$A$5:$AD$2998,,MATCH(Geography!Y$5,Raw!$A$5:$AD$5,0)),Raw!$A$5:$A$2998,CONCATENATE(Geography!$B$5,Geography!$A45)),"-")))),"-")</f>
        <v>3039</v>
      </c>
      <c r="Z45" s="80">
        <f>IFERROR(IF($B$5=Eng_Code,SUMIFS(INDEX(Raw!$A$5:$AD$2998,,MATCH(Geography!Z$5,Raw!$A$5:$AD$5,0)),Raw!$D$5:$D$2998,Geography!$A45),IF(ISNUMBER(MATCH($B$5,Reg_Code,0)),SUMIFS(INDEX(Raw!$A$5:$AD$2998,,MATCH(Geography!Z$5,Raw!$A$5:$AD$5,0)),Raw!$B$5:$B$2998,Geography!$B$5,Raw!$D$5:$D$2998,Geography!$A45),IF(ISNUMBER(MATCH($B$5,Prov_Code,0)),SUMIFS(INDEX(Raw!$A$5:$AD$2998,,MATCH(Geography!Z$5,Raw!$A$5:$AD$5,0)),Raw!$C$5:$C$2998,Geography!$B$5,Raw!$D$5:$D$2998,Geography!$A45),IF(ISNUMBER(MATCH($B$5,Area_Code,0)),SUMIFS(INDEX(Raw!$A$5:$AD$2998,,MATCH(Geography!Z$5,Raw!$A$5:$AD$5,0)),Raw!$A$5:$A$2998,CONCATENATE(Geography!$B$5,Geography!$A45)),"-")))),"-")</f>
        <v>0</v>
      </c>
      <c r="AA45" s="80">
        <f>IFERROR(IF($B$5=Eng_Code,SUMIFS(INDEX(Raw!$A$5:$AD$2998,,MATCH(Geography!AA$5,Raw!$A$5:$AD$5,0)),Raw!$D$5:$D$2998,Geography!$A45),IF(ISNUMBER(MATCH($B$5,Reg_Code,0)),SUMIFS(INDEX(Raw!$A$5:$AD$2998,,MATCH(Geography!AA$5,Raw!$A$5:$AD$5,0)),Raw!$B$5:$B$2998,Geography!$B$5,Raw!$D$5:$D$2998,Geography!$A45),IF(ISNUMBER(MATCH($B$5,Prov_Code,0)),SUMIFS(INDEX(Raw!$A$5:$AD$2998,,MATCH(Geography!AA$5,Raw!$A$5:$AD$5,0)),Raw!$C$5:$C$2998,Geography!$B$5,Raw!$D$5:$D$2998,Geography!$A45),IF(ISNUMBER(MATCH($B$5,Area_Code,0)),SUMIFS(INDEX(Raw!$A$5:$AD$2998,,MATCH(Geography!AA$5,Raw!$A$5:$AD$5,0)),Raw!$A$5:$A$2998,CONCATENATE(Geography!$B$5,Geography!$A45)),"-")))),"-")</f>
        <v>0</v>
      </c>
      <c r="AB45" s="80"/>
      <c r="AC45" s="80">
        <f>IFERROR(IF($B$5=Eng_Code,SUMIFS(INDEX(Raw!$A$5:$AD$2998,,MATCH(Geography!AC$5,Raw!$A$5:$AD$5,0)),Raw!$D$5:$D$2998,Geography!$A45),IF(ISNUMBER(MATCH($B$5,Reg_Code,0)),SUMIFS(INDEX(Raw!$A$5:$AD$2998,,MATCH(Geography!AC$5,Raw!$A$5:$AD$5,0)),Raw!$B$5:$B$2998,Geography!$B$5,Raw!$D$5:$D$2998,Geography!$A45),IF(ISNUMBER(MATCH($B$5,Prov_Code,0)),SUMIFS(INDEX(Raw!$A$5:$AD$2998,,MATCH(Geography!AC$5,Raw!$A$5:$AD$5,0)),Raw!$C$5:$C$2998,Geography!$B$5,Raw!$D$5:$D$2998,Geography!$A45),IF(ISNUMBER(MATCH($B$5,Area_Code,0)),SUMIFS(INDEX(Raw!$A$5:$AD$2998,,MATCH(Geography!AC$5,Raw!$A$5:$AD$5,0)),Raw!$A$5:$A$2998,CONCATENATE(Geography!$B$5,Geography!$A45)),"-")))),"-")</f>
        <v>5271</v>
      </c>
      <c r="AD45" s="80"/>
      <c r="AE45" s="80">
        <f>IFERROR(IF($B$5=Eng_Code,SUMIFS(INDEX(Raw!$A$5:$AD$2998,,MATCH(Geography!AE$5,Raw!$A$5:$AD$5,0)),Raw!$D$5:$D$2998,Geography!$A45),IF(ISNUMBER(MATCH($B$5,Reg_Code,0)),SUMIFS(INDEX(Raw!$A$5:$AD$2998,,MATCH(Geography!AE$5,Raw!$A$5:$AD$5,0)),Raw!$B$5:$B$2998,Geography!$B$5,Raw!$D$5:$D$2998,Geography!$A45),IF(ISNUMBER(MATCH($B$5,Prov_Code,0)),SUMIFS(INDEX(Raw!$A$5:$AD$2998,,MATCH(Geography!AE$5,Raw!$A$5:$AD$5,0)),Raw!$C$5:$C$2998,Geography!$B$5,Raw!$D$5:$D$2998,Geography!$A45),IF(ISNUMBER(MATCH($B$5,Area_Code,0)),SUMIFS(INDEX(Raw!$A$5:$AD$2998,,MATCH(Geography!AE$5,Raw!$A$5:$AD$5,0)),Raw!$A$5:$A$2998,CONCATENATE(Geography!$B$5,Geography!$A45)),"-")))),"-")</f>
        <v>11461</v>
      </c>
      <c r="AF45" s="80">
        <f>IFERROR(IF($B$5=Eng_Code,SUMIFS(INDEX(Raw!$A$5:$AD$2998,,MATCH(Geography!AF$5,Raw!$A$5:$AD$5,0)),Raw!$D$5:$D$2998,Geography!$A45),IF(ISNUMBER(MATCH($B$5,Reg_Code,0)),SUMIFS(INDEX(Raw!$A$5:$AD$2998,,MATCH(Geography!AF$5,Raw!$A$5:$AD$5,0)),Raw!$B$5:$B$2998,Geography!$B$5,Raw!$D$5:$D$2998,Geography!$A45),IF(ISNUMBER(MATCH($B$5,Prov_Code,0)),SUMIFS(INDEX(Raw!$A$5:$AD$2998,,MATCH(Geography!AF$5,Raw!$A$5:$AD$5,0)),Raw!$C$5:$C$2998,Geography!$B$5,Raw!$D$5:$D$2998,Geography!$A45),IF(ISNUMBER(MATCH($B$5,Area_Code,0)),SUMIFS(INDEX(Raw!$A$5:$AD$2998,,MATCH(Geography!AF$5,Raw!$A$5:$AD$5,0)),Raw!$A$5:$A$2998,CONCATENATE(Geography!$B$5,Geography!$A45)),"-")))),"-")</f>
        <v>1596</v>
      </c>
      <c r="AG45" s="80">
        <f>IFERROR(IF($B$5=Eng_Code,SUMIFS(INDEX(Raw!$A$5:$AD$2998,,MATCH(Geography!AG$5,Raw!$A$5:$AD$5,0)),Raw!$D$5:$D$2998,Geography!$A45),IF(ISNUMBER(MATCH($B$5,Reg_Code,0)),SUMIFS(INDEX(Raw!$A$5:$AD$2998,,MATCH(Geography!AG$5,Raw!$A$5:$AD$5,0)),Raw!$B$5:$B$2998,Geography!$B$5,Raw!$D$5:$D$2998,Geography!$A45),IF(ISNUMBER(MATCH($B$5,Prov_Code,0)),SUMIFS(INDEX(Raw!$A$5:$AD$2998,,MATCH(Geography!AG$5,Raw!$A$5:$AD$5,0)),Raw!$C$5:$C$2998,Geography!$B$5,Raw!$D$5:$D$2998,Geography!$A45),IF(ISNUMBER(MATCH($B$5,Area_Code,0)),SUMIFS(INDEX(Raw!$A$5:$AD$2998,,MATCH(Geography!AG$5,Raw!$A$5:$AD$5,0)),Raw!$A$5:$A$2998,CONCATENATE(Geography!$B$5,Geography!$A45)),"-")))),"-")</f>
        <v>6144</v>
      </c>
      <c r="AH45" s="80">
        <f>IFERROR(IF($B$5=Eng_Code,SUMIFS(INDEX(Raw!$A$5:$AD$2998,,MATCH(Geography!AH$5,Raw!$A$5:$AD$5,0)),Raw!$D$5:$D$2998,Geography!$A45),IF(ISNUMBER(MATCH($B$5,Reg_Code,0)),SUMIFS(INDEX(Raw!$A$5:$AD$2998,,MATCH(Geography!AH$5,Raw!$A$5:$AD$5,0)),Raw!$B$5:$B$2998,Geography!$B$5,Raw!$D$5:$D$2998,Geography!$A45),IF(ISNUMBER(MATCH($B$5,Prov_Code,0)),SUMIFS(INDEX(Raw!$A$5:$AD$2998,,MATCH(Geography!AH$5,Raw!$A$5:$AD$5,0)),Raw!$C$5:$C$2998,Geography!$B$5,Raw!$D$5:$D$2998,Geography!$A45),IF(ISNUMBER(MATCH($B$5,Area_Code,0)),SUMIFS(INDEX(Raw!$A$5:$AD$2998,,MATCH(Geography!AH$5,Raw!$A$5:$AD$5,0)),Raw!$A$5:$A$2998,CONCATENATE(Geography!$B$5,Geography!$A45)),"-")))),"-")</f>
        <v>3723</v>
      </c>
      <c r="AI45" s="31"/>
      <c r="AJ45" s="76">
        <f t="shared" si="23"/>
        <v>2.0726000850782248E-2</v>
      </c>
      <c r="AK45" s="76">
        <f t="shared" si="23"/>
        <v>0.97157496307237812</v>
      </c>
      <c r="AL45" s="76">
        <f t="shared" si="23"/>
        <v>0.75750553914327923</v>
      </c>
      <c r="AM45" s="76">
        <f t="shared" si="23"/>
        <v>0.2145864106351551</v>
      </c>
      <c r="AN45" s="76">
        <f t="shared" si="22"/>
        <v>0.17285819793205318</v>
      </c>
      <c r="AO45" s="76">
        <f t="shared" si="24"/>
        <v>3.953101920236337E-2</v>
      </c>
      <c r="AP45" s="76">
        <f t="shared" si="24"/>
        <v>0.56328818309201312</v>
      </c>
      <c r="AQ45" s="76" t="s">
        <v>0</v>
      </c>
      <c r="AR45" s="77"/>
      <c r="AS45" s="76">
        <f t="shared" si="15"/>
        <v>0.13605840127722327</v>
      </c>
      <c r="AT45" s="77"/>
      <c r="AU45" s="76">
        <f t="shared" si="16"/>
        <v>6.8431379717987156E-2</v>
      </c>
      <c r="AV45" s="77"/>
      <c r="AW45" s="76">
        <f t="shared" si="25"/>
        <v>0.59159323851656853</v>
      </c>
      <c r="AX45" s="76">
        <f t="shared" si="25"/>
        <v>0.42069150427162932</v>
      </c>
      <c r="AY45" s="76">
        <f t="shared" si="25"/>
        <v>0.1338646972079022</v>
      </c>
      <c r="AZ45" s="76">
        <f t="shared" si="25"/>
        <v>3.7037037037037035E-2</v>
      </c>
      <c r="BA45" s="76" t="s">
        <v>0</v>
      </c>
      <c r="BB45" s="76" t="s">
        <v>0</v>
      </c>
      <c r="BC45" s="77"/>
      <c r="BD45" s="76">
        <f t="shared" si="18"/>
        <v>6.4238967496618046E-2</v>
      </c>
      <c r="BE45" s="77"/>
      <c r="BF45" s="76">
        <f t="shared" si="26"/>
        <v>0.13967801299160298</v>
      </c>
      <c r="BG45" s="76">
        <f t="shared" si="26"/>
        <v>1.9450842747979966E-2</v>
      </c>
      <c r="BH45" s="76">
        <f t="shared" si="26"/>
        <v>7.4878432232825129E-2</v>
      </c>
      <c r="BI45" s="76">
        <f t="shared" si="26"/>
        <v>4.5373112500457023E-2</v>
      </c>
    </row>
    <row r="46" spans="1:61" x14ac:dyDescent="0.2">
      <c r="A46" s="3">
        <f t="shared" si="20"/>
        <v>41214</v>
      </c>
      <c r="B46" s="35" t="str">
        <f t="shared" si="21"/>
        <v>2012-13</v>
      </c>
      <c r="C46" s="8" t="s">
        <v>891</v>
      </c>
      <c r="D46" s="8"/>
      <c r="E46" s="8"/>
      <c r="F46" s="8"/>
      <c r="G46" s="80">
        <f>IFERROR(IF($B$5=Eng_Code,SUMIFS(INDEX(Raw!$A$5:$AD$2998,,MATCH(Geography!G$5,Raw!$A$5:$AD$5,0)),Raw!$D$5:$D$2998,Geography!$A46),IF(ISNUMBER(MATCH($B$5,Reg_Code,0)),SUMIFS(INDEX(Raw!$A$5:$AD$2998,,MATCH(Geography!G$5,Raw!$A$5:$AD$5,0)),Raw!$B$5:$B$2998,Geography!$B$5,Raw!$D$5:$D$2998,Geography!$A46),IF(ISNUMBER(MATCH($B$5,Prov_Code,0)),SUMIFS(INDEX(Raw!$A$5:$AD$2998,,MATCH(Geography!G$5,Raw!$A$5:$AD$5,0)),Raw!$C$5:$C$2998,Geography!$B$5,Raw!$D$5:$D$2998,Geography!$A46),IF(ISNUMBER(MATCH($B$5,Area_Code,0)),SUMIFS(INDEX(Raw!$A$5:$AD$2998,,MATCH(Geography!G$5,Raw!$A$5:$AD$5,0)),Raw!$A$5:$A$2998,CONCATENATE(Geography!$B$5,Geography!$A46)),"-")))),"-")</f>
        <v>8134734</v>
      </c>
      <c r="H46" s="80">
        <f>IFERROR(IF($B$5=Eng_Code,SUMIFS(INDEX(Raw!$A$5:$AD$2998,,MATCH(Geography!H$5,Raw!$A$5:$AD$5,0)),Raw!$D$5:$D$2998,Geography!$A46),IF(ISNUMBER(MATCH($B$5,Reg_Code,0)),SUMIFS(INDEX(Raw!$A$5:$AD$2998,,MATCH(Geography!H$5,Raw!$A$5:$AD$5,0)),Raw!$B$5:$B$2998,Geography!$B$5,Raw!$D$5:$D$2998,Geography!$A46),IF(ISNUMBER(MATCH($B$5,Prov_Code,0)),SUMIFS(INDEX(Raw!$A$5:$AD$2998,,MATCH(Geography!H$5,Raw!$A$5:$AD$5,0)),Raw!$C$5:$C$2998,Geography!$B$5,Raw!$D$5:$D$2998,Geography!$A46),IF(ISNUMBER(MATCH($B$5,Area_Code,0)),SUMIFS(INDEX(Raw!$A$5:$AD$2998,,MATCH(Geography!H$5,Raw!$A$5:$AD$5,0)),Raw!$A$5:$A$2998,CONCATENATE(Geography!$B$5,Geography!$A46)),"-")))),"-")</f>
        <v>159714</v>
      </c>
      <c r="I46" s="80">
        <f>IFERROR(IF($B$5=Eng_Code,SUMIFS(INDEX(Raw!$A$5:$AD$2998,,MATCH(Geography!I$5,Raw!$A$5:$AD$5,0)),Raw!$D$5:$D$2998,Geography!$A46),IF(ISNUMBER(MATCH($B$5,Reg_Code,0)),SUMIFS(INDEX(Raw!$A$5:$AD$2998,,MATCH(Geography!I$5,Raw!$A$5:$AD$5,0)),Raw!$B$5:$B$2998,Geography!$B$5,Raw!$D$5:$D$2998,Geography!$A46),IF(ISNUMBER(MATCH($B$5,Prov_Code,0)),SUMIFS(INDEX(Raw!$A$5:$AD$2998,,MATCH(Geography!I$5,Raw!$A$5:$AD$5,0)),Raw!$C$5:$C$2998,Geography!$B$5,Raw!$D$5:$D$2998,Geography!$A46),IF(ISNUMBER(MATCH($B$5,Area_Code,0)),SUMIFS(INDEX(Raw!$A$5:$AD$2998,,MATCH(Geography!I$5,Raw!$A$5:$AD$5,0)),Raw!$A$5:$A$2998,CONCATENATE(Geography!$B$5,Geography!$A46)),"-")))),"-")</f>
        <v>3825</v>
      </c>
      <c r="J46" s="80">
        <f>IFERROR(IF($B$5=Eng_Code,SUMIFS(INDEX(Raw!$A$5:$AD$2998,,MATCH(Geography!J$5,Raw!$A$5:$AD$5,0)),Raw!$D$5:$D$2998,Geography!$A46),IF(ISNUMBER(MATCH($B$5,Reg_Code,0)),SUMIFS(INDEX(Raw!$A$5:$AD$2998,,MATCH(Geography!J$5,Raw!$A$5:$AD$5,0)),Raw!$B$5:$B$2998,Geography!$B$5,Raw!$D$5:$D$2998,Geography!$A46),IF(ISNUMBER(MATCH($B$5,Prov_Code,0)),SUMIFS(INDEX(Raw!$A$5:$AD$2998,,MATCH(Geography!J$5,Raw!$A$5:$AD$5,0)),Raw!$C$5:$C$2998,Geography!$B$5,Raw!$D$5:$D$2998,Geography!$A46),IF(ISNUMBER(MATCH($B$5,Area_Code,0)),SUMIFS(INDEX(Raw!$A$5:$AD$2998,,MATCH(Geography!J$5,Raw!$A$5:$AD$5,0)),Raw!$A$5:$A$2998,CONCATENATE(Geography!$B$5,Geography!$A46)),"-")))),"-")</f>
        <v>135108</v>
      </c>
      <c r="K46" s="80">
        <f>IFERROR(IF($B$5=Eng_Code,SUMIFS(INDEX(Raw!$A$5:$AD$2998,,MATCH(Geography!K$5,Raw!$A$5:$AD$5,0)),Raw!$D$5:$D$2998,Geography!$A46),IF(ISNUMBER(MATCH($B$5,Reg_Code,0)),SUMIFS(INDEX(Raw!$A$5:$AD$2998,,MATCH(Geography!K$5,Raw!$A$5:$AD$5,0)),Raw!$B$5:$B$2998,Geography!$B$5,Raw!$D$5:$D$2998,Geography!$A46),IF(ISNUMBER(MATCH($B$5,Prov_Code,0)),SUMIFS(INDEX(Raw!$A$5:$AD$2998,,MATCH(Geography!K$5,Raw!$A$5:$AD$5,0)),Raw!$C$5:$C$2998,Geography!$B$5,Raw!$D$5:$D$2998,Geography!$A46),IF(ISNUMBER(MATCH($B$5,Area_Code,0)),SUMIFS(INDEX(Raw!$A$5:$AD$2998,,MATCH(Geography!K$5,Raw!$A$5:$AD$5,0)),Raw!$A$5:$A$2998,CONCATENATE(Geography!$B$5,Geography!$A46)),"-")))),"-")</f>
        <v>129297</v>
      </c>
      <c r="L46" s="80">
        <f>IFERROR(IF($B$5=Eng_Code,SUMIFS(INDEX(Raw!$A$5:$AD$2998,,MATCH(Geography!L$5,Raw!$A$5:$AD$5,0)),Raw!$D$5:$D$2998,Geography!$A46),IF(ISNUMBER(MATCH($B$5,Reg_Code,0)),SUMIFS(INDEX(Raw!$A$5:$AD$2998,,MATCH(Geography!L$5,Raw!$A$5:$AD$5,0)),Raw!$B$5:$B$2998,Geography!$B$5,Raw!$D$5:$D$2998,Geography!$A46),IF(ISNUMBER(MATCH($B$5,Prov_Code,0)),SUMIFS(INDEX(Raw!$A$5:$AD$2998,,MATCH(Geography!L$5,Raw!$A$5:$AD$5,0)),Raw!$C$5:$C$2998,Geography!$B$5,Raw!$D$5:$D$2998,Geography!$A46),IF(ISNUMBER(MATCH($B$5,Area_Code,0)),SUMIFS(INDEX(Raw!$A$5:$AD$2998,,MATCH(Geography!L$5,Raw!$A$5:$AD$5,0)),Raw!$A$5:$A$2998,CONCATENATE(Geography!$B$5,Geography!$A46)),"-")))),"-")</f>
        <v>98650</v>
      </c>
      <c r="M46" s="80">
        <f>IFERROR(IF($B$5=Eng_Code,SUMIFS(INDEX(Raw!$A$5:$AD$2998,,MATCH(Geography!M$5,Raw!$A$5:$AD$5,0)),Raw!$D$5:$D$2998,Geography!$A46),IF(ISNUMBER(MATCH($B$5,Reg_Code,0)),SUMIFS(INDEX(Raw!$A$5:$AD$2998,,MATCH(Geography!M$5,Raw!$A$5:$AD$5,0)),Raw!$B$5:$B$2998,Geography!$B$5,Raw!$D$5:$D$2998,Geography!$A46),IF(ISNUMBER(MATCH($B$5,Prov_Code,0)),SUMIFS(INDEX(Raw!$A$5:$AD$2998,,MATCH(Geography!M$5,Raw!$A$5:$AD$5,0)),Raw!$C$5:$C$2998,Geography!$B$5,Raw!$D$5:$D$2998,Geography!$A46),IF(ISNUMBER(MATCH($B$5,Area_Code,0)),SUMIFS(INDEX(Raw!$A$5:$AD$2998,,MATCH(Geography!M$5,Raw!$A$5:$AD$5,0)),Raw!$A$5:$A$2998,CONCATENATE(Geography!$B$5,Geography!$A46)),"-")))),"-")</f>
        <v>27752</v>
      </c>
      <c r="N46" s="80">
        <f>IFERROR(IF($B$5=Eng_Code,SUMIFS(INDEX(Raw!$A$5:$AD$2998,,MATCH(Geography!N$5,Raw!$A$5:$AD$5,0)),Raw!$D$5:$D$2998,Geography!$A46),IF(ISNUMBER(MATCH($B$5,Reg_Code,0)),SUMIFS(INDEX(Raw!$A$5:$AD$2998,,MATCH(Geography!N$5,Raw!$A$5:$AD$5,0)),Raw!$B$5:$B$2998,Geography!$B$5,Raw!$D$5:$D$2998,Geography!$A46),IF(ISNUMBER(MATCH($B$5,Prov_Code,0)),SUMIFS(INDEX(Raw!$A$5:$AD$2998,,MATCH(Geography!N$5,Raw!$A$5:$AD$5,0)),Raw!$C$5:$C$2998,Geography!$B$5,Raw!$D$5:$D$2998,Geography!$A46),IF(ISNUMBER(MATCH($B$5,Area_Code,0)),SUMIFS(INDEX(Raw!$A$5:$AD$2998,,MATCH(Geography!N$5,Raw!$A$5:$AD$5,0)),Raw!$A$5:$A$2998,CONCATENATE(Geography!$B$5,Geography!$A46)),"-")))),"-")</f>
        <v>20994</v>
      </c>
      <c r="O46" s="80">
        <f>IFERROR(IF($B$5=Eng_Code,SUMIFS(INDEX(Raw!$A$5:$AD$2998,,MATCH(Geography!O$5,Raw!$A$5:$AD$5,0)),Raw!$D$5:$D$2998,Geography!$A46),IF(ISNUMBER(MATCH($B$5,Reg_Code,0)),SUMIFS(INDEX(Raw!$A$5:$AD$2998,,MATCH(Geography!O$5,Raw!$A$5:$AD$5,0)),Raw!$B$5:$B$2998,Geography!$B$5,Raw!$D$5:$D$2998,Geography!$A46),IF(ISNUMBER(MATCH($B$5,Prov_Code,0)),SUMIFS(INDEX(Raw!$A$5:$AD$2998,,MATCH(Geography!O$5,Raw!$A$5:$AD$5,0)),Raw!$C$5:$C$2998,Geography!$B$5,Raw!$D$5:$D$2998,Geography!$A46),IF(ISNUMBER(MATCH($B$5,Area_Code,0)),SUMIFS(INDEX(Raw!$A$5:$AD$2998,,MATCH(Geography!O$5,Raw!$A$5:$AD$5,0)),Raw!$A$5:$A$2998,CONCATENATE(Geography!$B$5,Geography!$A46)),"-")))),"-")</f>
        <v>6762</v>
      </c>
      <c r="P46" s="80">
        <f>IFERROR(IF($B$5=Eng_Code,SUMIFS(INDEX(Raw!$A$5:$AD$2998,,MATCH(Geography!P$5,Raw!$A$5:$AD$5,0)),Raw!$D$5:$D$2998,Geography!$A46),IF(ISNUMBER(MATCH($B$5,Reg_Code,0)),SUMIFS(INDEX(Raw!$A$5:$AD$2998,,MATCH(Geography!P$5,Raw!$A$5:$AD$5,0)),Raw!$B$5:$B$2998,Geography!$B$5,Raw!$D$5:$D$2998,Geography!$A46),IF(ISNUMBER(MATCH($B$5,Prov_Code,0)),SUMIFS(INDEX(Raw!$A$5:$AD$2998,,MATCH(Geography!P$5,Raw!$A$5:$AD$5,0)),Raw!$C$5:$C$2998,Geography!$B$5,Raw!$D$5:$D$2998,Geography!$A46),IF(ISNUMBER(MATCH($B$5,Area_Code,0)),SUMIFS(INDEX(Raw!$A$5:$AD$2998,,MATCH(Geography!P$5,Raw!$A$5:$AD$5,0)),Raw!$A$5:$A$2998,CONCATENATE(Geography!$B$5,Geography!$A46)),"-")))),"-")</f>
        <v>4625</v>
      </c>
      <c r="Q46" s="80">
        <f>IFERROR(IF($B$5=Eng_Code,SUMIFS(INDEX(Raw!$A$5:$AD$2998,,MATCH(Geography!Q$5,Raw!$A$5:$AD$5,0)),Raw!$D$5:$D$2998,Geography!$A46),IF(ISNUMBER(MATCH($B$5,Reg_Code,0)),SUMIFS(INDEX(Raw!$A$5:$AD$2998,,MATCH(Geography!Q$5,Raw!$A$5:$AD$5,0)),Raw!$B$5:$B$2998,Geography!$B$5,Raw!$D$5:$D$2998,Geography!$A46),IF(ISNUMBER(MATCH($B$5,Prov_Code,0)),SUMIFS(INDEX(Raw!$A$5:$AD$2998,,MATCH(Geography!Q$5,Raw!$A$5:$AD$5,0)),Raw!$C$5:$C$2998,Geography!$B$5,Raw!$D$5:$D$2998,Geography!$A46),IF(ISNUMBER(MATCH($B$5,Area_Code,0)),SUMIFS(INDEX(Raw!$A$5:$AD$2998,,MATCH(Geography!Q$5,Raw!$A$5:$AD$5,0)),Raw!$A$5:$A$2998,CONCATENATE(Geography!$B$5,Geography!$A46)),"-")))),"-")</f>
        <v>0</v>
      </c>
      <c r="R46" s="80"/>
      <c r="S46" s="80">
        <f>IFERROR(IF($B$5=Eng_Code,SUMIFS(INDEX(Raw!$A$5:$AD$2998,,MATCH(Geography!S$5,Raw!$A$5:$AD$5,0)),Raw!$D$5:$D$2998,Geography!$A46),IF(ISNUMBER(MATCH($B$5,Reg_Code,0)),SUMIFS(INDEX(Raw!$A$5:$AD$2998,,MATCH(Geography!S$5,Raw!$A$5:$AD$5,0)),Raw!$B$5:$B$2998,Geography!$B$5,Raw!$D$5:$D$2998,Geography!$A46),IF(ISNUMBER(MATCH($B$5,Prov_Code,0)),SUMIFS(INDEX(Raw!$A$5:$AD$2998,,MATCH(Geography!S$5,Raw!$A$5:$AD$5,0)),Raw!$C$5:$C$2998,Geography!$B$5,Raw!$D$5:$D$2998,Geography!$A46),IF(ISNUMBER(MATCH($B$5,Area_Code,0)),SUMIFS(INDEX(Raw!$A$5:$AD$2998,,MATCH(Geography!S$5,Raw!$A$5:$AD$5,0)),Raw!$A$5:$A$2998,CONCATENATE(Geography!$B$5,Geography!$A46)),"-")))),"-")</f>
        <v>12692</v>
      </c>
      <c r="T46" s="80">
        <f>IFERROR(IF($B$5=Eng_Code,SUMIFS(INDEX(Raw!$A$5:$AD$2998,,MATCH(Geography!T$5,Raw!$A$5:$AD$5,0)),Raw!$D$5:$D$2998,Geography!$A46),IF(ISNUMBER(MATCH($B$5,Reg_Code,0)),SUMIFS(INDEX(Raw!$A$5:$AD$2998,,MATCH(Geography!T$5,Raw!$A$5:$AD$5,0)),Raw!$B$5:$B$2998,Geography!$B$5,Raw!$D$5:$D$2998,Geography!$A46),IF(ISNUMBER(MATCH($B$5,Prov_Code,0)),SUMIFS(INDEX(Raw!$A$5:$AD$2998,,MATCH(Geography!T$5,Raw!$A$5:$AD$5,0)),Raw!$C$5:$C$2998,Geography!$B$5,Raw!$D$5:$D$2998,Geography!$A46),IF(ISNUMBER(MATCH($B$5,Area_Code,0)),SUMIFS(INDEX(Raw!$A$5:$AD$2998,,MATCH(Geography!T$5,Raw!$A$5:$AD$5,0)),Raw!$A$5:$A$2998,CONCATENATE(Geography!$B$5,Geography!$A46)),"-")))),"-")</f>
        <v>6362</v>
      </c>
      <c r="U46" s="80"/>
      <c r="V46" s="80">
        <f>IFERROR(IF($B$5=Eng_Code,SUMIFS(INDEX(Raw!$A$5:$AD$2998,,MATCH(Geography!V$5,Raw!$A$5:$AD$5,0)),Raw!$D$5:$D$2998,Geography!$A46),IF(ISNUMBER(MATCH($B$5,Reg_Code,0)),SUMIFS(INDEX(Raw!$A$5:$AD$2998,,MATCH(Geography!V$5,Raw!$A$5:$AD$5,0)),Raw!$B$5:$B$2998,Geography!$B$5,Raw!$D$5:$D$2998,Geography!$A46),IF(ISNUMBER(MATCH($B$5,Prov_Code,0)),SUMIFS(INDEX(Raw!$A$5:$AD$2998,,MATCH(Geography!V$5,Raw!$A$5:$AD$5,0)),Raw!$C$5:$C$2998,Geography!$B$5,Raw!$D$5:$D$2998,Geography!$A46),IF(ISNUMBER(MATCH($B$5,Area_Code,0)),SUMIFS(INDEX(Raw!$A$5:$AD$2998,,MATCH(Geography!V$5,Raw!$A$5:$AD$5,0)),Raw!$A$5:$A$2998,CONCATENATE(Geography!$B$5,Geography!$A46)),"-")))),"-")</f>
        <v>60085</v>
      </c>
      <c r="W46" s="80">
        <f>IFERROR(IF($B$5=Eng_Code,SUMIFS(INDEX(Raw!$A$5:$AD$2998,,MATCH(Geography!W$5,Raw!$A$5:$AD$5,0)),Raw!$D$5:$D$2998,Geography!$A46),IF(ISNUMBER(MATCH($B$5,Reg_Code,0)),SUMIFS(INDEX(Raw!$A$5:$AD$2998,,MATCH(Geography!W$5,Raw!$A$5:$AD$5,0)),Raw!$B$5:$B$2998,Geography!$B$5,Raw!$D$5:$D$2998,Geography!$A46),IF(ISNUMBER(MATCH($B$5,Prov_Code,0)),SUMIFS(INDEX(Raw!$A$5:$AD$2998,,MATCH(Geography!W$5,Raw!$A$5:$AD$5,0)),Raw!$C$5:$C$2998,Geography!$B$5,Raw!$D$5:$D$2998,Geography!$A46),IF(ISNUMBER(MATCH($B$5,Area_Code,0)),SUMIFS(INDEX(Raw!$A$5:$AD$2998,,MATCH(Geography!W$5,Raw!$A$5:$AD$5,0)),Raw!$A$5:$A$2998,CONCATENATE(Geography!$B$5,Geography!$A46)),"-")))),"-")</f>
        <v>43145</v>
      </c>
      <c r="X46" s="80">
        <f>IFERROR(IF($B$5=Eng_Code,SUMIFS(INDEX(Raw!$A$5:$AD$2998,,MATCH(Geography!X$5,Raw!$A$5:$AD$5,0)),Raw!$D$5:$D$2998,Geography!$A46),IF(ISNUMBER(MATCH($B$5,Reg_Code,0)),SUMIFS(INDEX(Raw!$A$5:$AD$2998,,MATCH(Geography!X$5,Raw!$A$5:$AD$5,0)),Raw!$B$5:$B$2998,Geography!$B$5,Raw!$D$5:$D$2998,Geography!$A46),IF(ISNUMBER(MATCH($B$5,Prov_Code,0)),SUMIFS(INDEX(Raw!$A$5:$AD$2998,,MATCH(Geography!X$5,Raw!$A$5:$AD$5,0)),Raw!$C$5:$C$2998,Geography!$B$5,Raw!$D$5:$D$2998,Geography!$A46),IF(ISNUMBER(MATCH($B$5,Area_Code,0)),SUMIFS(INDEX(Raw!$A$5:$AD$2998,,MATCH(Geography!X$5,Raw!$A$5:$AD$5,0)),Raw!$A$5:$A$2998,CONCATENATE(Geography!$B$5,Geography!$A46)),"-")))),"-")</f>
        <v>13228</v>
      </c>
      <c r="Y46" s="80">
        <f>IFERROR(IF($B$5=Eng_Code,SUMIFS(INDEX(Raw!$A$5:$AD$2998,,MATCH(Geography!Y$5,Raw!$A$5:$AD$5,0)),Raw!$D$5:$D$2998,Geography!$A46),IF(ISNUMBER(MATCH($B$5,Reg_Code,0)),SUMIFS(INDEX(Raw!$A$5:$AD$2998,,MATCH(Geography!Y$5,Raw!$A$5:$AD$5,0)),Raw!$B$5:$B$2998,Geography!$B$5,Raw!$D$5:$D$2998,Geography!$A46),IF(ISNUMBER(MATCH($B$5,Prov_Code,0)),SUMIFS(INDEX(Raw!$A$5:$AD$2998,,MATCH(Geography!Y$5,Raw!$A$5:$AD$5,0)),Raw!$C$5:$C$2998,Geography!$B$5,Raw!$D$5:$D$2998,Geography!$A46),IF(ISNUMBER(MATCH($B$5,Area_Code,0)),SUMIFS(INDEX(Raw!$A$5:$AD$2998,,MATCH(Geography!Y$5,Raw!$A$5:$AD$5,0)),Raw!$A$5:$A$2998,CONCATENATE(Geography!$B$5,Geography!$A46)),"-")))),"-")</f>
        <v>3712</v>
      </c>
      <c r="Z46" s="80">
        <f>IFERROR(IF($B$5=Eng_Code,SUMIFS(INDEX(Raw!$A$5:$AD$2998,,MATCH(Geography!Z$5,Raw!$A$5:$AD$5,0)),Raw!$D$5:$D$2998,Geography!$A46),IF(ISNUMBER(MATCH($B$5,Reg_Code,0)),SUMIFS(INDEX(Raw!$A$5:$AD$2998,,MATCH(Geography!Z$5,Raw!$A$5:$AD$5,0)),Raw!$B$5:$B$2998,Geography!$B$5,Raw!$D$5:$D$2998,Geography!$A46),IF(ISNUMBER(MATCH($B$5,Prov_Code,0)),SUMIFS(INDEX(Raw!$A$5:$AD$2998,,MATCH(Geography!Z$5,Raw!$A$5:$AD$5,0)),Raw!$C$5:$C$2998,Geography!$B$5,Raw!$D$5:$D$2998,Geography!$A46),IF(ISNUMBER(MATCH($B$5,Area_Code,0)),SUMIFS(INDEX(Raw!$A$5:$AD$2998,,MATCH(Geography!Z$5,Raw!$A$5:$AD$5,0)),Raw!$A$5:$A$2998,CONCATENATE(Geography!$B$5,Geography!$A46)),"-")))),"-")</f>
        <v>0</v>
      </c>
      <c r="AA46" s="80">
        <f>IFERROR(IF($B$5=Eng_Code,SUMIFS(INDEX(Raw!$A$5:$AD$2998,,MATCH(Geography!AA$5,Raw!$A$5:$AD$5,0)),Raw!$D$5:$D$2998,Geography!$A46),IF(ISNUMBER(MATCH($B$5,Reg_Code,0)),SUMIFS(INDEX(Raw!$A$5:$AD$2998,,MATCH(Geography!AA$5,Raw!$A$5:$AD$5,0)),Raw!$B$5:$B$2998,Geography!$B$5,Raw!$D$5:$D$2998,Geography!$A46),IF(ISNUMBER(MATCH($B$5,Prov_Code,0)),SUMIFS(INDEX(Raw!$A$5:$AD$2998,,MATCH(Geography!AA$5,Raw!$A$5:$AD$5,0)),Raw!$C$5:$C$2998,Geography!$B$5,Raw!$D$5:$D$2998,Geography!$A46),IF(ISNUMBER(MATCH($B$5,Area_Code,0)),SUMIFS(INDEX(Raw!$A$5:$AD$2998,,MATCH(Geography!AA$5,Raw!$A$5:$AD$5,0)),Raw!$A$5:$A$2998,CONCATENATE(Geography!$B$5,Geography!$A46)),"-")))),"-")</f>
        <v>0</v>
      </c>
      <c r="AB46" s="80"/>
      <c r="AC46" s="80">
        <f>IFERROR(IF($B$5=Eng_Code,SUMIFS(INDEX(Raw!$A$5:$AD$2998,,MATCH(Geography!AC$5,Raw!$A$5:$AD$5,0)),Raw!$D$5:$D$2998,Geography!$A46),IF(ISNUMBER(MATCH($B$5,Reg_Code,0)),SUMIFS(INDEX(Raw!$A$5:$AD$2998,,MATCH(Geography!AC$5,Raw!$A$5:$AD$5,0)),Raw!$B$5:$B$2998,Geography!$B$5,Raw!$D$5:$D$2998,Geography!$A46),IF(ISNUMBER(MATCH($B$5,Prov_Code,0)),SUMIFS(INDEX(Raw!$A$5:$AD$2998,,MATCH(Geography!AC$5,Raw!$A$5:$AD$5,0)),Raw!$C$5:$C$2998,Geography!$B$5,Raw!$D$5:$D$2998,Geography!$A46),IF(ISNUMBER(MATCH($B$5,Area_Code,0)),SUMIFS(INDEX(Raw!$A$5:$AD$2998,,MATCH(Geography!AC$5,Raw!$A$5:$AD$5,0)),Raw!$A$5:$A$2998,CONCATENATE(Geography!$B$5,Geography!$A46)),"-")))),"-")</f>
        <v>6349</v>
      </c>
      <c r="AD46" s="80"/>
      <c r="AE46" s="80">
        <f>IFERROR(IF($B$5=Eng_Code,SUMIFS(INDEX(Raw!$A$5:$AD$2998,,MATCH(Geography!AE$5,Raw!$A$5:$AD$5,0)),Raw!$D$5:$D$2998,Geography!$A46),IF(ISNUMBER(MATCH($B$5,Reg_Code,0)),SUMIFS(INDEX(Raw!$A$5:$AD$2998,,MATCH(Geography!AE$5,Raw!$A$5:$AD$5,0)),Raw!$B$5:$B$2998,Geography!$B$5,Raw!$D$5:$D$2998,Geography!$A46),IF(ISNUMBER(MATCH($B$5,Prov_Code,0)),SUMIFS(INDEX(Raw!$A$5:$AD$2998,,MATCH(Geography!AE$5,Raw!$A$5:$AD$5,0)),Raw!$C$5:$C$2998,Geography!$B$5,Raw!$D$5:$D$2998,Geography!$A46),IF(ISNUMBER(MATCH($B$5,Area_Code,0)),SUMIFS(INDEX(Raw!$A$5:$AD$2998,,MATCH(Geography!AE$5,Raw!$A$5:$AD$5,0)),Raw!$A$5:$A$2998,CONCATENATE(Geography!$B$5,Geography!$A46)),"-")))),"-")</f>
        <v>12493</v>
      </c>
      <c r="AF46" s="80">
        <f>IFERROR(IF($B$5=Eng_Code,SUMIFS(INDEX(Raw!$A$5:$AD$2998,,MATCH(Geography!AF$5,Raw!$A$5:$AD$5,0)),Raw!$D$5:$D$2998,Geography!$A46),IF(ISNUMBER(MATCH($B$5,Reg_Code,0)),SUMIFS(INDEX(Raw!$A$5:$AD$2998,,MATCH(Geography!AF$5,Raw!$A$5:$AD$5,0)),Raw!$B$5:$B$2998,Geography!$B$5,Raw!$D$5:$D$2998,Geography!$A46),IF(ISNUMBER(MATCH($B$5,Prov_Code,0)),SUMIFS(INDEX(Raw!$A$5:$AD$2998,,MATCH(Geography!AF$5,Raw!$A$5:$AD$5,0)),Raw!$C$5:$C$2998,Geography!$B$5,Raw!$D$5:$D$2998,Geography!$A46),IF(ISNUMBER(MATCH($B$5,Area_Code,0)),SUMIFS(INDEX(Raw!$A$5:$AD$2998,,MATCH(Geography!AF$5,Raw!$A$5:$AD$5,0)),Raw!$A$5:$A$2998,CONCATENATE(Geography!$B$5,Geography!$A46)),"-")))),"-")</f>
        <v>1701</v>
      </c>
      <c r="AG46" s="80">
        <f>IFERROR(IF($B$5=Eng_Code,SUMIFS(INDEX(Raw!$A$5:$AD$2998,,MATCH(Geography!AG$5,Raw!$A$5:$AD$5,0)),Raw!$D$5:$D$2998,Geography!$A46),IF(ISNUMBER(MATCH($B$5,Reg_Code,0)),SUMIFS(INDEX(Raw!$A$5:$AD$2998,,MATCH(Geography!AG$5,Raw!$A$5:$AD$5,0)),Raw!$B$5:$B$2998,Geography!$B$5,Raw!$D$5:$D$2998,Geography!$A46),IF(ISNUMBER(MATCH($B$5,Prov_Code,0)),SUMIFS(INDEX(Raw!$A$5:$AD$2998,,MATCH(Geography!AG$5,Raw!$A$5:$AD$5,0)),Raw!$C$5:$C$2998,Geography!$B$5,Raw!$D$5:$D$2998,Geography!$A46),IF(ISNUMBER(MATCH($B$5,Area_Code,0)),SUMIFS(INDEX(Raw!$A$5:$AD$2998,,MATCH(Geography!AG$5,Raw!$A$5:$AD$5,0)),Raw!$A$5:$A$2998,CONCATENATE(Geography!$B$5,Geography!$A46)),"-")))),"-")</f>
        <v>6545</v>
      </c>
      <c r="AH46" s="80">
        <f>IFERROR(IF($B$5=Eng_Code,SUMIFS(INDEX(Raw!$A$5:$AD$2998,,MATCH(Geography!AH$5,Raw!$A$5:$AD$5,0)),Raw!$D$5:$D$2998,Geography!$A46),IF(ISNUMBER(MATCH($B$5,Reg_Code,0)),SUMIFS(INDEX(Raw!$A$5:$AD$2998,,MATCH(Geography!AH$5,Raw!$A$5:$AD$5,0)),Raw!$B$5:$B$2998,Geography!$B$5,Raw!$D$5:$D$2998,Geography!$A46),IF(ISNUMBER(MATCH($B$5,Prov_Code,0)),SUMIFS(INDEX(Raw!$A$5:$AD$2998,,MATCH(Geography!AH$5,Raw!$A$5:$AD$5,0)),Raw!$C$5:$C$2998,Geography!$B$5,Raw!$D$5:$D$2998,Geography!$A46),IF(ISNUMBER(MATCH($B$5,Area_Code,0)),SUMIFS(INDEX(Raw!$A$5:$AD$2998,,MATCH(Geography!AH$5,Raw!$A$5:$AD$5,0)),Raw!$A$5:$A$2998,CONCATENATE(Geography!$B$5,Geography!$A46)),"-")))),"-")</f>
        <v>4192</v>
      </c>
      <c r="AI46" s="31"/>
      <c r="AJ46" s="76">
        <f t="shared" si="23"/>
        <v>2.3949058942860361E-2</v>
      </c>
      <c r="AK46" s="76">
        <f t="shared" si="23"/>
        <v>0.9569899635846878</v>
      </c>
      <c r="AL46" s="76">
        <f t="shared" si="23"/>
        <v>0.73015661544838206</v>
      </c>
      <c r="AM46" s="76">
        <f t="shared" si="23"/>
        <v>0.2054060455339432</v>
      </c>
      <c r="AN46" s="76">
        <f t="shared" si="22"/>
        <v>0.15538680166977528</v>
      </c>
      <c r="AO46" s="76">
        <f t="shared" si="24"/>
        <v>5.0048849809041653E-2</v>
      </c>
      <c r="AP46" s="76">
        <f t="shared" si="24"/>
        <v>0.68396923986986102</v>
      </c>
      <c r="AQ46" s="76" t="s">
        <v>0</v>
      </c>
      <c r="AR46" s="77"/>
      <c r="AS46" s="76">
        <f t="shared" si="15"/>
        <v>0.12865686771414089</v>
      </c>
      <c r="AT46" s="77"/>
      <c r="AU46" s="76">
        <f t="shared" si="16"/>
        <v>6.4490623416117582E-2</v>
      </c>
      <c r="AV46" s="77"/>
      <c r="AW46" s="76">
        <f t="shared" si="25"/>
        <v>0.60907247845919921</v>
      </c>
      <c r="AX46" s="76">
        <f t="shared" si="25"/>
        <v>0.43735428281804362</v>
      </c>
      <c r="AY46" s="76">
        <f t="shared" si="25"/>
        <v>0.13409021794221998</v>
      </c>
      <c r="AZ46" s="76">
        <f t="shared" si="25"/>
        <v>3.7627977698935632E-2</v>
      </c>
      <c r="BA46" s="76" t="s">
        <v>0</v>
      </c>
      <c r="BB46" s="76" t="s">
        <v>0</v>
      </c>
      <c r="BC46" s="77"/>
      <c r="BD46" s="76">
        <f t="shared" si="18"/>
        <v>6.4358844399391796E-2</v>
      </c>
      <c r="BE46" s="77"/>
      <c r="BF46" s="76">
        <f t="shared" si="26"/>
        <v>0.12663963507349216</v>
      </c>
      <c r="BG46" s="76">
        <f t="shared" si="26"/>
        <v>1.7242777496198684E-2</v>
      </c>
      <c r="BH46" s="76">
        <f t="shared" si="26"/>
        <v>6.6345666497719211E-2</v>
      </c>
      <c r="BI46" s="76">
        <f t="shared" si="26"/>
        <v>4.2493664470349718E-2</v>
      </c>
    </row>
    <row r="47" spans="1:61" x14ac:dyDescent="0.2">
      <c r="A47" s="3">
        <f t="shared" si="20"/>
        <v>41244</v>
      </c>
      <c r="B47" s="35" t="str">
        <f t="shared" si="21"/>
        <v>2012-13</v>
      </c>
      <c r="C47" s="8" t="s">
        <v>892</v>
      </c>
      <c r="D47" s="8"/>
      <c r="E47" s="8"/>
      <c r="F47" s="8"/>
      <c r="G47" s="80">
        <f>IFERROR(IF($B$5=Eng_Code,SUMIFS(INDEX(Raw!$A$5:$AD$2998,,MATCH(Geography!G$5,Raw!$A$5:$AD$5,0)),Raw!$D$5:$D$2998,Geography!$A47),IF(ISNUMBER(MATCH($B$5,Reg_Code,0)),SUMIFS(INDEX(Raw!$A$5:$AD$2998,,MATCH(Geography!G$5,Raw!$A$5:$AD$5,0)),Raw!$B$5:$B$2998,Geography!$B$5,Raw!$D$5:$D$2998,Geography!$A47),IF(ISNUMBER(MATCH($B$5,Prov_Code,0)),SUMIFS(INDEX(Raw!$A$5:$AD$2998,,MATCH(Geography!G$5,Raw!$A$5:$AD$5,0)),Raw!$C$5:$C$2998,Geography!$B$5,Raw!$D$5:$D$2998,Geography!$A47),IF(ISNUMBER(MATCH($B$5,Area_Code,0)),SUMIFS(INDEX(Raw!$A$5:$AD$2998,,MATCH(Geography!G$5,Raw!$A$5:$AD$5,0)),Raw!$A$5:$A$2998,CONCATENATE(Geography!$B$5,Geography!$A47)),"-")))),"-")</f>
        <v>9067370</v>
      </c>
      <c r="H47" s="80">
        <f>IFERROR(IF($B$5=Eng_Code,SUMIFS(INDEX(Raw!$A$5:$AD$2998,,MATCH(Geography!H$5,Raw!$A$5:$AD$5,0)),Raw!$D$5:$D$2998,Geography!$A47),IF(ISNUMBER(MATCH($B$5,Reg_Code,0)),SUMIFS(INDEX(Raw!$A$5:$AD$2998,,MATCH(Geography!H$5,Raw!$A$5:$AD$5,0)),Raw!$B$5:$B$2998,Geography!$B$5,Raw!$D$5:$D$2998,Geography!$A47),IF(ISNUMBER(MATCH($B$5,Prov_Code,0)),SUMIFS(INDEX(Raw!$A$5:$AD$2998,,MATCH(Geography!H$5,Raw!$A$5:$AD$5,0)),Raw!$C$5:$C$2998,Geography!$B$5,Raw!$D$5:$D$2998,Geography!$A47),IF(ISNUMBER(MATCH($B$5,Area_Code,0)),SUMIFS(INDEX(Raw!$A$5:$AD$2998,,MATCH(Geography!H$5,Raw!$A$5:$AD$5,0)),Raw!$A$5:$A$2998,CONCATENATE(Geography!$B$5,Geography!$A47)),"-")))),"-")</f>
        <v>239604</v>
      </c>
      <c r="I47" s="80">
        <f>IFERROR(IF($B$5=Eng_Code,SUMIFS(INDEX(Raw!$A$5:$AD$2998,,MATCH(Geography!I$5,Raw!$A$5:$AD$5,0)),Raw!$D$5:$D$2998,Geography!$A47),IF(ISNUMBER(MATCH($B$5,Reg_Code,0)),SUMIFS(INDEX(Raw!$A$5:$AD$2998,,MATCH(Geography!I$5,Raw!$A$5:$AD$5,0)),Raw!$B$5:$B$2998,Geography!$B$5,Raw!$D$5:$D$2998,Geography!$A47),IF(ISNUMBER(MATCH($B$5,Prov_Code,0)),SUMIFS(INDEX(Raw!$A$5:$AD$2998,,MATCH(Geography!I$5,Raw!$A$5:$AD$5,0)),Raw!$C$5:$C$2998,Geography!$B$5,Raw!$D$5:$D$2998,Geography!$A47),IF(ISNUMBER(MATCH($B$5,Area_Code,0)),SUMIFS(INDEX(Raw!$A$5:$AD$2998,,MATCH(Geography!I$5,Raw!$A$5:$AD$5,0)),Raw!$A$5:$A$2998,CONCATENATE(Geography!$B$5,Geography!$A47)),"-")))),"-")</f>
        <v>10914</v>
      </c>
      <c r="J47" s="80">
        <f>IFERROR(IF($B$5=Eng_Code,SUMIFS(INDEX(Raw!$A$5:$AD$2998,,MATCH(Geography!J$5,Raw!$A$5:$AD$5,0)),Raw!$D$5:$D$2998,Geography!$A47),IF(ISNUMBER(MATCH($B$5,Reg_Code,0)),SUMIFS(INDEX(Raw!$A$5:$AD$2998,,MATCH(Geography!J$5,Raw!$A$5:$AD$5,0)),Raw!$B$5:$B$2998,Geography!$B$5,Raw!$D$5:$D$2998,Geography!$A47),IF(ISNUMBER(MATCH($B$5,Prov_Code,0)),SUMIFS(INDEX(Raw!$A$5:$AD$2998,,MATCH(Geography!J$5,Raw!$A$5:$AD$5,0)),Raw!$C$5:$C$2998,Geography!$B$5,Raw!$D$5:$D$2998,Geography!$A47),IF(ISNUMBER(MATCH($B$5,Area_Code,0)),SUMIFS(INDEX(Raw!$A$5:$AD$2998,,MATCH(Geography!J$5,Raw!$A$5:$AD$5,0)),Raw!$A$5:$A$2998,CONCATENATE(Geography!$B$5,Geography!$A47)),"-")))),"-")</f>
        <v>203087</v>
      </c>
      <c r="K47" s="80">
        <f>IFERROR(IF($B$5=Eng_Code,SUMIFS(INDEX(Raw!$A$5:$AD$2998,,MATCH(Geography!K$5,Raw!$A$5:$AD$5,0)),Raw!$D$5:$D$2998,Geography!$A47),IF(ISNUMBER(MATCH($B$5,Reg_Code,0)),SUMIFS(INDEX(Raw!$A$5:$AD$2998,,MATCH(Geography!K$5,Raw!$A$5:$AD$5,0)),Raw!$B$5:$B$2998,Geography!$B$5,Raw!$D$5:$D$2998,Geography!$A47),IF(ISNUMBER(MATCH($B$5,Prov_Code,0)),SUMIFS(INDEX(Raw!$A$5:$AD$2998,,MATCH(Geography!K$5,Raw!$A$5:$AD$5,0)),Raw!$C$5:$C$2998,Geography!$B$5,Raw!$D$5:$D$2998,Geography!$A47),IF(ISNUMBER(MATCH($B$5,Area_Code,0)),SUMIFS(INDEX(Raw!$A$5:$AD$2998,,MATCH(Geography!K$5,Raw!$A$5:$AD$5,0)),Raw!$A$5:$A$2998,CONCATENATE(Geography!$B$5,Geography!$A47)),"-")))),"-")</f>
        <v>179936</v>
      </c>
      <c r="L47" s="80">
        <f>IFERROR(IF($B$5=Eng_Code,SUMIFS(INDEX(Raw!$A$5:$AD$2998,,MATCH(Geography!L$5,Raw!$A$5:$AD$5,0)),Raw!$D$5:$D$2998,Geography!$A47),IF(ISNUMBER(MATCH($B$5,Reg_Code,0)),SUMIFS(INDEX(Raw!$A$5:$AD$2998,,MATCH(Geography!L$5,Raw!$A$5:$AD$5,0)),Raw!$B$5:$B$2998,Geography!$B$5,Raw!$D$5:$D$2998,Geography!$A47),IF(ISNUMBER(MATCH($B$5,Prov_Code,0)),SUMIFS(INDEX(Raw!$A$5:$AD$2998,,MATCH(Geography!L$5,Raw!$A$5:$AD$5,0)),Raw!$C$5:$C$2998,Geography!$B$5,Raw!$D$5:$D$2998,Geography!$A47),IF(ISNUMBER(MATCH($B$5,Area_Code,0)),SUMIFS(INDEX(Raw!$A$5:$AD$2998,,MATCH(Geography!L$5,Raw!$A$5:$AD$5,0)),Raw!$A$5:$A$2998,CONCATENATE(Geography!$B$5,Geography!$A47)),"-")))),"-")</f>
        <v>154111</v>
      </c>
      <c r="M47" s="80">
        <f>IFERROR(IF($B$5=Eng_Code,SUMIFS(INDEX(Raw!$A$5:$AD$2998,,MATCH(Geography!M$5,Raw!$A$5:$AD$5,0)),Raw!$D$5:$D$2998,Geography!$A47),IF(ISNUMBER(MATCH($B$5,Reg_Code,0)),SUMIFS(INDEX(Raw!$A$5:$AD$2998,,MATCH(Geography!M$5,Raw!$A$5:$AD$5,0)),Raw!$B$5:$B$2998,Geography!$B$5,Raw!$D$5:$D$2998,Geography!$A47),IF(ISNUMBER(MATCH($B$5,Prov_Code,0)),SUMIFS(INDEX(Raw!$A$5:$AD$2998,,MATCH(Geography!M$5,Raw!$A$5:$AD$5,0)),Raw!$C$5:$C$2998,Geography!$B$5,Raw!$D$5:$D$2998,Geography!$A47),IF(ISNUMBER(MATCH($B$5,Area_Code,0)),SUMIFS(INDEX(Raw!$A$5:$AD$2998,,MATCH(Geography!M$5,Raw!$A$5:$AD$5,0)),Raw!$A$5:$A$2998,CONCATENATE(Geography!$B$5,Geography!$A47)),"-")))),"-")</f>
        <v>42326</v>
      </c>
      <c r="N47" s="80">
        <f>IFERROR(IF($B$5=Eng_Code,SUMIFS(INDEX(Raw!$A$5:$AD$2998,,MATCH(Geography!N$5,Raw!$A$5:$AD$5,0)),Raw!$D$5:$D$2998,Geography!$A47),IF(ISNUMBER(MATCH($B$5,Reg_Code,0)),SUMIFS(INDEX(Raw!$A$5:$AD$2998,,MATCH(Geography!N$5,Raw!$A$5:$AD$5,0)),Raw!$B$5:$B$2998,Geography!$B$5,Raw!$D$5:$D$2998,Geography!$A47),IF(ISNUMBER(MATCH($B$5,Prov_Code,0)),SUMIFS(INDEX(Raw!$A$5:$AD$2998,,MATCH(Geography!N$5,Raw!$A$5:$AD$5,0)),Raw!$C$5:$C$2998,Geography!$B$5,Raw!$D$5:$D$2998,Geography!$A47),IF(ISNUMBER(MATCH($B$5,Area_Code,0)),SUMIFS(INDEX(Raw!$A$5:$AD$2998,,MATCH(Geography!N$5,Raw!$A$5:$AD$5,0)),Raw!$A$5:$A$2998,CONCATENATE(Geography!$B$5,Geography!$A47)),"-")))),"-")</f>
        <v>32177</v>
      </c>
      <c r="O47" s="80">
        <f>IFERROR(IF($B$5=Eng_Code,SUMIFS(INDEX(Raw!$A$5:$AD$2998,,MATCH(Geography!O$5,Raw!$A$5:$AD$5,0)),Raw!$D$5:$D$2998,Geography!$A47),IF(ISNUMBER(MATCH($B$5,Reg_Code,0)),SUMIFS(INDEX(Raw!$A$5:$AD$2998,,MATCH(Geography!O$5,Raw!$A$5:$AD$5,0)),Raw!$B$5:$B$2998,Geography!$B$5,Raw!$D$5:$D$2998,Geography!$A47),IF(ISNUMBER(MATCH($B$5,Prov_Code,0)),SUMIFS(INDEX(Raw!$A$5:$AD$2998,,MATCH(Geography!O$5,Raw!$A$5:$AD$5,0)),Raw!$C$5:$C$2998,Geography!$B$5,Raw!$D$5:$D$2998,Geography!$A47),IF(ISNUMBER(MATCH($B$5,Area_Code,0)),SUMIFS(INDEX(Raw!$A$5:$AD$2998,,MATCH(Geography!O$5,Raw!$A$5:$AD$5,0)),Raw!$A$5:$A$2998,CONCATENATE(Geography!$B$5,Geography!$A47)),"-")))),"-")</f>
        <v>10228</v>
      </c>
      <c r="P47" s="80">
        <f>IFERROR(IF($B$5=Eng_Code,SUMIFS(INDEX(Raw!$A$5:$AD$2998,,MATCH(Geography!P$5,Raw!$A$5:$AD$5,0)),Raw!$D$5:$D$2998,Geography!$A47),IF(ISNUMBER(MATCH($B$5,Reg_Code,0)),SUMIFS(INDEX(Raw!$A$5:$AD$2998,,MATCH(Geography!P$5,Raw!$A$5:$AD$5,0)),Raw!$B$5:$B$2998,Geography!$B$5,Raw!$D$5:$D$2998,Geography!$A47),IF(ISNUMBER(MATCH($B$5,Prov_Code,0)),SUMIFS(INDEX(Raw!$A$5:$AD$2998,,MATCH(Geography!P$5,Raw!$A$5:$AD$5,0)),Raw!$C$5:$C$2998,Geography!$B$5,Raw!$D$5:$D$2998,Geography!$A47),IF(ISNUMBER(MATCH($B$5,Area_Code,0)),SUMIFS(INDEX(Raw!$A$5:$AD$2998,,MATCH(Geography!P$5,Raw!$A$5:$AD$5,0)),Raw!$A$5:$A$2998,CONCATENATE(Geography!$B$5,Geography!$A47)),"-")))),"-")</f>
        <v>5809</v>
      </c>
      <c r="Q47" s="80">
        <f>IFERROR(IF($B$5=Eng_Code,SUMIFS(INDEX(Raw!$A$5:$AD$2998,,MATCH(Geography!Q$5,Raw!$A$5:$AD$5,0)),Raw!$D$5:$D$2998,Geography!$A47),IF(ISNUMBER(MATCH($B$5,Reg_Code,0)),SUMIFS(INDEX(Raw!$A$5:$AD$2998,,MATCH(Geography!Q$5,Raw!$A$5:$AD$5,0)),Raw!$B$5:$B$2998,Geography!$B$5,Raw!$D$5:$D$2998,Geography!$A47),IF(ISNUMBER(MATCH($B$5,Prov_Code,0)),SUMIFS(INDEX(Raw!$A$5:$AD$2998,,MATCH(Geography!Q$5,Raw!$A$5:$AD$5,0)),Raw!$C$5:$C$2998,Geography!$B$5,Raw!$D$5:$D$2998,Geography!$A47),IF(ISNUMBER(MATCH($B$5,Area_Code,0)),SUMIFS(INDEX(Raw!$A$5:$AD$2998,,MATCH(Geography!Q$5,Raw!$A$5:$AD$5,0)),Raw!$A$5:$A$2998,CONCATENATE(Geography!$B$5,Geography!$A47)),"-")))),"-")</f>
        <v>0</v>
      </c>
      <c r="R47" s="80"/>
      <c r="S47" s="80">
        <f>IFERROR(IF($B$5=Eng_Code,SUMIFS(INDEX(Raw!$A$5:$AD$2998,,MATCH(Geography!S$5,Raw!$A$5:$AD$5,0)),Raw!$D$5:$D$2998,Geography!$A47),IF(ISNUMBER(MATCH($B$5,Reg_Code,0)),SUMIFS(INDEX(Raw!$A$5:$AD$2998,,MATCH(Geography!S$5,Raw!$A$5:$AD$5,0)),Raw!$B$5:$B$2998,Geography!$B$5,Raw!$D$5:$D$2998,Geography!$A47),IF(ISNUMBER(MATCH($B$5,Prov_Code,0)),SUMIFS(INDEX(Raw!$A$5:$AD$2998,,MATCH(Geography!S$5,Raw!$A$5:$AD$5,0)),Raw!$C$5:$C$2998,Geography!$B$5,Raw!$D$5:$D$2998,Geography!$A47),IF(ISNUMBER(MATCH($B$5,Area_Code,0)),SUMIFS(INDEX(Raw!$A$5:$AD$2998,,MATCH(Geography!S$5,Raw!$A$5:$AD$5,0)),Raw!$A$5:$A$2998,CONCATENATE(Geography!$B$5,Geography!$A47)),"-")))),"-")</f>
        <v>17329</v>
      </c>
      <c r="T47" s="80">
        <f>IFERROR(IF($B$5=Eng_Code,SUMIFS(INDEX(Raw!$A$5:$AD$2998,,MATCH(Geography!T$5,Raw!$A$5:$AD$5,0)),Raw!$D$5:$D$2998,Geography!$A47),IF(ISNUMBER(MATCH($B$5,Reg_Code,0)),SUMIFS(INDEX(Raw!$A$5:$AD$2998,,MATCH(Geography!T$5,Raw!$A$5:$AD$5,0)),Raw!$B$5:$B$2998,Geography!$B$5,Raw!$D$5:$D$2998,Geography!$A47),IF(ISNUMBER(MATCH($B$5,Prov_Code,0)),SUMIFS(INDEX(Raw!$A$5:$AD$2998,,MATCH(Geography!T$5,Raw!$A$5:$AD$5,0)),Raw!$C$5:$C$2998,Geography!$B$5,Raw!$D$5:$D$2998,Geography!$A47),IF(ISNUMBER(MATCH($B$5,Area_Code,0)),SUMIFS(INDEX(Raw!$A$5:$AD$2998,,MATCH(Geography!T$5,Raw!$A$5:$AD$5,0)),Raw!$A$5:$A$2998,CONCATENATE(Geography!$B$5,Geography!$A47)),"-")))),"-")</f>
        <v>8318</v>
      </c>
      <c r="U47" s="80"/>
      <c r="V47" s="80">
        <f>IFERROR(IF($B$5=Eng_Code,SUMIFS(INDEX(Raw!$A$5:$AD$2998,,MATCH(Geography!V$5,Raw!$A$5:$AD$5,0)),Raw!$D$5:$D$2998,Geography!$A47),IF(ISNUMBER(MATCH($B$5,Reg_Code,0)),SUMIFS(INDEX(Raw!$A$5:$AD$2998,,MATCH(Geography!V$5,Raw!$A$5:$AD$5,0)),Raw!$B$5:$B$2998,Geography!$B$5,Raw!$D$5:$D$2998,Geography!$A47),IF(ISNUMBER(MATCH($B$5,Prov_Code,0)),SUMIFS(INDEX(Raw!$A$5:$AD$2998,,MATCH(Geography!V$5,Raw!$A$5:$AD$5,0)),Raw!$C$5:$C$2998,Geography!$B$5,Raw!$D$5:$D$2998,Geography!$A47),IF(ISNUMBER(MATCH($B$5,Area_Code,0)),SUMIFS(INDEX(Raw!$A$5:$AD$2998,,MATCH(Geography!V$5,Raw!$A$5:$AD$5,0)),Raw!$A$5:$A$2998,CONCATENATE(Geography!$B$5,Geography!$A47)),"-")))),"-")</f>
        <v>99472</v>
      </c>
      <c r="W47" s="80">
        <f>IFERROR(IF($B$5=Eng_Code,SUMIFS(INDEX(Raw!$A$5:$AD$2998,,MATCH(Geography!W$5,Raw!$A$5:$AD$5,0)),Raw!$D$5:$D$2998,Geography!$A47),IF(ISNUMBER(MATCH($B$5,Reg_Code,0)),SUMIFS(INDEX(Raw!$A$5:$AD$2998,,MATCH(Geography!W$5,Raw!$A$5:$AD$5,0)),Raw!$B$5:$B$2998,Geography!$B$5,Raw!$D$5:$D$2998,Geography!$A47),IF(ISNUMBER(MATCH($B$5,Prov_Code,0)),SUMIFS(INDEX(Raw!$A$5:$AD$2998,,MATCH(Geography!W$5,Raw!$A$5:$AD$5,0)),Raw!$C$5:$C$2998,Geography!$B$5,Raw!$D$5:$D$2998,Geography!$A47),IF(ISNUMBER(MATCH($B$5,Area_Code,0)),SUMIFS(INDEX(Raw!$A$5:$AD$2998,,MATCH(Geography!W$5,Raw!$A$5:$AD$5,0)),Raw!$A$5:$A$2998,CONCATENATE(Geography!$B$5,Geography!$A47)),"-")))),"-")</f>
        <v>70952</v>
      </c>
      <c r="X47" s="80">
        <f>IFERROR(IF($B$5=Eng_Code,SUMIFS(INDEX(Raw!$A$5:$AD$2998,,MATCH(Geography!X$5,Raw!$A$5:$AD$5,0)),Raw!$D$5:$D$2998,Geography!$A47),IF(ISNUMBER(MATCH($B$5,Reg_Code,0)),SUMIFS(INDEX(Raw!$A$5:$AD$2998,,MATCH(Geography!X$5,Raw!$A$5:$AD$5,0)),Raw!$B$5:$B$2998,Geography!$B$5,Raw!$D$5:$D$2998,Geography!$A47),IF(ISNUMBER(MATCH($B$5,Prov_Code,0)),SUMIFS(INDEX(Raw!$A$5:$AD$2998,,MATCH(Geography!X$5,Raw!$A$5:$AD$5,0)),Raw!$C$5:$C$2998,Geography!$B$5,Raw!$D$5:$D$2998,Geography!$A47),IF(ISNUMBER(MATCH($B$5,Area_Code,0)),SUMIFS(INDEX(Raw!$A$5:$AD$2998,,MATCH(Geography!X$5,Raw!$A$5:$AD$5,0)),Raw!$A$5:$A$2998,CONCATENATE(Geography!$B$5,Geography!$A47)),"-")))),"-")</f>
        <v>22398</v>
      </c>
      <c r="Y47" s="80">
        <f>IFERROR(IF($B$5=Eng_Code,SUMIFS(INDEX(Raw!$A$5:$AD$2998,,MATCH(Geography!Y$5,Raw!$A$5:$AD$5,0)),Raw!$D$5:$D$2998,Geography!$A47),IF(ISNUMBER(MATCH($B$5,Reg_Code,0)),SUMIFS(INDEX(Raw!$A$5:$AD$2998,,MATCH(Geography!Y$5,Raw!$A$5:$AD$5,0)),Raw!$B$5:$B$2998,Geography!$B$5,Raw!$D$5:$D$2998,Geography!$A47),IF(ISNUMBER(MATCH($B$5,Prov_Code,0)),SUMIFS(INDEX(Raw!$A$5:$AD$2998,,MATCH(Geography!Y$5,Raw!$A$5:$AD$5,0)),Raw!$C$5:$C$2998,Geography!$B$5,Raw!$D$5:$D$2998,Geography!$A47),IF(ISNUMBER(MATCH($B$5,Area_Code,0)),SUMIFS(INDEX(Raw!$A$5:$AD$2998,,MATCH(Geography!Y$5,Raw!$A$5:$AD$5,0)),Raw!$A$5:$A$2998,CONCATENATE(Geography!$B$5,Geography!$A47)),"-")))),"-")</f>
        <v>6122</v>
      </c>
      <c r="Z47" s="80">
        <f>IFERROR(IF($B$5=Eng_Code,SUMIFS(INDEX(Raw!$A$5:$AD$2998,,MATCH(Geography!Z$5,Raw!$A$5:$AD$5,0)),Raw!$D$5:$D$2998,Geography!$A47),IF(ISNUMBER(MATCH($B$5,Reg_Code,0)),SUMIFS(INDEX(Raw!$A$5:$AD$2998,,MATCH(Geography!Z$5,Raw!$A$5:$AD$5,0)),Raw!$B$5:$B$2998,Geography!$B$5,Raw!$D$5:$D$2998,Geography!$A47),IF(ISNUMBER(MATCH($B$5,Prov_Code,0)),SUMIFS(INDEX(Raw!$A$5:$AD$2998,,MATCH(Geography!Z$5,Raw!$A$5:$AD$5,0)),Raw!$C$5:$C$2998,Geography!$B$5,Raw!$D$5:$D$2998,Geography!$A47),IF(ISNUMBER(MATCH($B$5,Area_Code,0)),SUMIFS(INDEX(Raw!$A$5:$AD$2998,,MATCH(Geography!Z$5,Raw!$A$5:$AD$5,0)),Raw!$A$5:$A$2998,CONCATENATE(Geography!$B$5,Geography!$A47)),"-")))),"-")</f>
        <v>0</v>
      </c>
      <c r="AA47" s="80">
        <f>IFERROR(IF($B$5=Eng_Code,SUMIFS(INDEX(Raw!$A$5:$AD$2998,,MATCH(Geography!AA$5,Raw!$A$5:$AD$5,0)),Raw!$D$5:$D$2998,Geography!$A47),IF(ISNUMBER(MATCH($B$5,Reg_Code,0)),SUMIFS(INDEX(Raw!$A$5:$AD$2998,,MATCH(Geography!AA$5,Raw!$A$5:$AD$5,0)),Raw!$B$5:$B$2998,Geography!$B$5,Raw!$D$5:$D$2998,Geography!$A47),IF(ISNUMBER(MATCH($B$5,Prov_Code,0)),SUMIFS(INDEX(Raw!$A$5:$AD$2998,,MATCH(Geography!AA$5,Raw!$A$5:$AD$5,0)),Raw!$C$5:$C$2998,Geography!$B$5,Raw!$D$5:$D$2998,Geography!$A47),IF(ISNUMBER(MATCH($B$5,Area_Code,0)),SUMIFS(INDEX(Raw!$A$5:$AD$2998,,MATCH(Geography!AA$5,Raw!$A$5:$AD$5,0)),Raw!$A$5:$A$2998,CONCATENATE(Geography!$B$5,Geography!$A47)),"-")))),"-")</f>
        <v>0</v>
      </c>
      <c r="AB47" s="80"/>
      <c r="AC47" s="80">
        <f>IFERROR(IF($B$5=Eng_Code,SUMIFS(INDEX(Raw!$A$5:$AD$2998,,MATCH(Geography!AC$5,Raw!$A$5:$AD$5,0)),Raw!$D$5:$D$2998,Geography!$A47),IF(ISNUMBER(MATCH($B$5,Reg_Code,0)),SUMIFS(INDEX(Raw!$A$5:$AD$2998,,MATCH(Geography!AC$5,Raw!$A$5:$AD$5,0)),Raw!$B$5:$B$2998,Geography!$B$5,Raw!$D$5:$D$2998,Geography!$A47),IF(ISNUMBER(MATCH($B$5,Prov_Code,0)),SUMIFS(INDEX(Raw!$A$5:$AD$2998,,MATCH(Geography!AC$5,Raw!$A$5:$AD$5,0)),Raw!$C$5:$C$2998,Geography!$B$5,Raw!$D$5:$D$2998,Geography!$A47),IF(ISNUMBER(MATCH($B$5,Area_Code,0)),SUMIFS(INDEX(Raw!$A$5:$AD$2998,,MATCH(Geography!AC$5,Raw!$A$5:$AD$5,0)),Raw!$A$5:$A$2998,CONCATENATE(Geography!$B$5,Geography!$A47)),"-")))),"-")</f>
        <v>7600</v>
      </c>
      <c r="AD47" s="80"/>
      <c r="AE47" s="80">
        <f>IFERROR(IF($B$5=Eng_Code,SUMIFS(INDEX(Raw!$A$5:$AD$2998,,MATCH(Geography!AE$5,Raw!$A$5:$AD$5,0)),Raw!$D$5:$D$2998,Geography!$A47),IF(ISNUMBER(MATCH($B$5,Reg_Code,0)),SUMIFS(INDEX(Raw!$A$5:$AD$2998,,MATCH(Geography!AE$5,Raw!$A$5:$AD$5,0)),Raw!$B$5:$B$2998,Geography!$B$5,Raw!$D$5:$D$2998,Geography!$A47),IF(ISNUMBER(MATCH($B$5,Prov_Code,0)),SUMIFS(INDEX(Raw!$A$5:$AD$2998,,MATCH(Geography!AE$5,Raw!$A$5:$AD$5,0)),Raw!$C$5:$C$2998,Geography!$B$5,Raw!$D$5:$D$2998,Geography!$A47),IF(ISNUMBER(MATCH($B$5,Area_Code,0)),SUMIFS(INDEX(Raw!$A$5:$AD$2998,,MATCH(Geography!AE$5,Raw!$A$5:$AD$5,0)),Raw!$A$5:$A$2998,CONCATENATE(Geography!$B$5,Geography!$A47)),"-")))),"-")</f>
        <v>21380</v>
      </c>
      <c r="AF47" s="80">
        <f>IFERROR(IF($B$5=Eng_Code,SUMIFS(INDEX(Raw!$A$5:$AD$2998,,MATCH(Geography!AF$5,Raw!$A$5:$AD$5,0)),Raw!$D$5:$D$2998,Geography!$A47),IF(ISNUMBER(MATCH($B$5,Reg_Code,0)),SUMIFS(INDEX(Raw!$A$5:$AD$2998,,MATCH(Geography!AF$5,Raw!$A$5:$AD$5,0)),Raw!$B$5:$B$2998,Geography!$B$5,Raw!$D$5:$D$2998,Geography!$A47),IF(ISNUMBER(MATCH($B$5,Prov_Code,0)),SUMIFS(INDEX(Raw!$A$5:$AD$2998,,MATCH(Geography!AF$5,Raw!$A$5:$AD$5,0)),Raw!$C$5:$C$2998,Geography!$B$5,Raw!$D$5:$D$2998,Geography!$A47),IF(ISNUMBER(MATCH($B$5,Area_Code,0)),SUMIFS(INDEX(Raw!$A$5:$AD$2998,,MATCH(Geography!AF$5,Raw!$A$5:$AD$5,0)),Raw!$A$5:$A$2998,CONCATENATE(Geography!$B$5,Geography!$A47)),"-")))),"-")</f>
        <v>2283</v>
      </c>
      <c r="AG47" s="80">
        <f>IFERROR(IF($B$5=Eng_Code,SUMIFS(INDEX(Raw!$A$5:$AD$2998,,MATCH(Geography!AG$5,Raw!$A$5:$AD$5,0)),Raw!$D$5:$D$2998,Geography!$A47),IF(ISNUMBER(MATCH($B$5,Reg_Code,0)),SUMIFS(INDEX(Raw!$A$5:$AD$2998,,MATCH(Geography!AG$5,Raw!$A$5:$AD$5,0)),Raw!$B$5:$B$2998,Geography!$B$5,Raw!$D$5:$D$2998,Geography!$A47),IF(ISNUMBER(MATCH($B$5,Prov_Code,0)),SUMIFS(INDEX(Raw!$A$5:$AD$2998,,MATCH(Geography!AG$5,Raw!$A$5:$AD$5,0)),Raw!$C$5:$C$2998,Geography!$B$5,Raw!$D$5:$D$2998,Geography!$A47),IF(ISNUMBER(MATCH($B$5,Area_Code,0)),SUMIFS(INDEX(Raw!$A$5:$AD$2998,,MATCH(Geography!AG$5,Raw!$A$5:$AD$5,0)),Raw!$A$5:$A$2998,CONCATENATE(Geography!$B$5,Geography!$A47)),"-")))),"-")</f>
        <v>11194</v>
      </c>
      <c r="AH47" s="80">
        <f>IFERROR(IF($B$5=Eng_Code,SUMIFS(INDEX(Raw!$A$5:$AD$2998,,MATCH(Geography!AH$5,Raw!$A$5:$AD$5,0)),Raw!$D$5:$D$2998,Geography!$A47),IF(ISNUMBER(MATCH($B$5,Reg_Code,0)),SUMIFS(INDEX(Raw!$A$5:$AD$2998,,MATCH(Geography!AH$5,Raw!$A$5:$AD$5,0)),Raw!$B$5:$B$2998,Geography!$B$5,Raw!$D$5:$D$2998,Geography!$A47),IF(ISNUMBER(MATCH($B$5,Prov_Code,0)),SUMIFS(INDEX(Raw!$A$5:$AD$2998,,MATCH(Geography!AH$5,Raw!$A$5:$AD$5,0)),Raw!$C$5:$C$2998,Geography!$B$5,Raw!$D$5:$D$2998,Geography!$A47),IF(ISNUMBER(MATCH($B$5,Area_Code,0)),SUMIFS(INDEX(Raw!$A$5:$AD$2998,,MATCH(Geography!AH$5,Raw!$A$5:$AD$5,0)),Raw!$A$5:$A$2998,CONCATENATE(Geography!$B$5,Geography!$A47)),"-")))),"-")</f>
        <v>7903</v>
      </c>
      <c r="AI47" s="31"/>
      <c r="AJ47" s="76">
        <f t="shared" si="23"/>
        <v>4.5550157760304501E-2</v>
      </c>
      <c r="AK47" s="76">
        <f t="shared" si="23"/>
        <v>0.88600452023024612</v>
      </c>
      <c r="AL47" s="76">
        <f t="shared" si="23"/>
        <v>0.75884226956919942</v>
      </c>
      <c r="AM47" s="76">
        <f t="shared" si="23"/>
        <v>0.20841314313570047</v>
      </c>
      <c r="AN47" s="76">
        <f t="shared" si="22"/>
        <v>0.15843948652547923</v>
      </c>
      <c r="AO47" s="76">
        <f t="shared" si="24"/>
        <v>5.0362652459290849E-2</v>
      </c>
      <c r="AP47" s="76">
        <f t="shared" si="24"/>
        <v>0.56795072350410636</v>
      </c>
      <c r="AQ47" s="76" t="s">
        <v>0</v>
      </c>
      <c r="AR47" s="77"/>
      <c r="AS47" s="76">
        <f t="shared" ref="AS47:AS78" si="27">IFERROR(SUMIF($D$5:$AI$5,AS$5,$D47:$AI47)/SUMIF($D$5:$AI$5,AS$6,$D47:$AI47),"-")</f>
        <v>0.11244492605978808</v>
      </c>
      <c r="AT47" s="77"/>
      <c r="AU47" s="76">
        <f t="shared" ref="AU47:AU78" si="28">IFERROR(SUMIF($D$5:$AI$5,AU$5,$D47:$AI47)/SUMIF($D$5:$AI$5,AU$6,$D47:$AI47),"-")</f>
        <v>5.3974083615056678E-2</v>
      </c>
      <c r="AV47" s="77"/>
      <c r="AW47" s="76">
        <f t="shared" si="25"/>
        <v>0.6454568460395429</v>
      </c>
      <c r="AX47" s="76">
        <f t="shared" si="25"/>
        <v>0.46039542926851423</v>
      </c>
      <c r="AY47" s="76">
        <f t="shared" si="25"/>
        <v>0.14533680269416199</v>
      </c>
      <c r="AZ47" s="76">
        <f t="shared" si="25"/>
        <v>3.9724614076866671E-2</v>
      </c>
      <c r="BA47" s="76" t="s">
        <v>0</v>
      </c>
      <c r="BB47" s="76" t="s">
        <v>0</v>
      </c>
      <c r="BC47" s="77"/>
      <c r="BD47" s="76">
        <f t="shared" ref="BD47:BD78" si="29">IFERROR(SUMIF($D$5:$AI$5,BD$5,$D47:$AI47)/SUMIF($D$5:$AI$5,BD$6,$D47:$AI47),"-")</f>
        <v>4.9315104048380715E-2</v>
      </c>
      <c r="BE47" s="77"/>
      <c r="BF47" s="76">
        <f t="shared" si="26"/>
        <v>0.13873117428347101</v>
      </c>
      <c r="BG47" s="76">
        <f t="shared" si="26"/>
        <v>1.4813997702954364E-2</v>
      </c>
      <c r="BH47" s="76">
        <f t="shared" si="26"/>
        <v>7.2635957199680745E-2</v>
      </c>
      <c r="BI47" s="76">
        <f t="shared" si="26"/>
        <v>5.1281219380835893E-2</v>
      </c>
    </row>
    <row r="48" spans="1:61" ht="18" x14ac:dyDescent="0.25">
      <c r="A48" s="69">
        <f t="shared" si="20"/>
        <v>41275</v>
      </c>
      <c r="B48" s="35" t="str">
        <f t="shared" si="21"/>
        <v>2012-13</v>
      </c>
      <c r="C48" s="8" t="s">
        <v>893</v>
      </c>
      <c r="D48" s="8"/>
      <c r="E48" s="8"/>
      <c r="F48" s="8"/>
      <c r="G48" s="80">
        <f>IFERROR(IF($B$5=Eng_Code,SUMIFS(INDEX(Raw!$A$5:$AD$2998,,MATCH(Geography!G$5,Raw!$A$5:$AD$5,0)),Raw!$D$5:$D$2998,Geography!$A48),IF(ISNUMBER(MATCH($B$5,Reg_Code,0)),SUMIFS(INDEX(Raw!$A$5:$AD$2998,,MATCH(Geography!G$5,Raw!$A$5:$AD$5,0)),Raw!$B$5:$B$2998,Geography!$B$5,Raw!$D$5:$D$2998,Geography!$A48),IF(ISNUMBER(MATCH($B$5,Prov_Code,0)),SUMIFS(INDEX(Raw!$A$5:$AD$2998,,MATCH(Geography!G$5,Raw!$A$5:$AD$5,0)),Raw!$C$5:$C$2998,Geography!$B$5,Raw!$D$5:$D$2998,Geography!$A48),IF(ISNUMBER(MATCH($B$5,Area_Code,0)),SUMIFS(INDEX(Raw!$A$5:$AD$2998,,MATCH(Geography!G$5,Raw!$A$5:$AD$5,0)),Raw!$A$5:$A$2998,CONCATENATE(Geography!$B$5,Geography!$A48)),"-")))),"-")</f>
        <v>10262878</v>
      </c>
      <c r="H48" s="80">
        <f>IFERROR(IF($B$5=Eng_Code,SUMIFS(INDEX(Raw!$A$5:$AD$2998,,MATCH(Geography!H$5,Raw!$A$5:$AD$5,0)),Raw!$D$5:$D$2998,Geography!$A48),IF(ISNUMBER(MATCH($B$5,Reg_Code,0)),SUMIFS(INDEX(Raw!$A$5:$AD$2998,,MATCH(Geography!H$5,Raw!$A$5:$AD$5,0)),Raw!$B$5:$B$2998,Geography!$B$5,Raw!$D$5:$D$2998,Geography!$A48),IF(ISNUMBER(MATCH($B$5,Prov_Code,0)),SUMIFS(INDEX(Raw!$A$5:$AD$2998,,MATCH(Geography!H$5,Raw!$A$5:$AD$5,0)),Raw!$C$5:$C$2998,Geography!$B$5,Raw!$D$5:$D$2998,Geography!$A48),IF(ISNUMBER(MATCH($B$5,Area_Code,0)),SUMIFS(INDEX(Raw!$A$5:$AD$2998,,MATCH(Geography!H$5,Raw!$A$5:$AD$5,0)),Raw!$A$5:$A$2998,CONCATENATE(Geography!$B$5,Geography!$A48)),"-")))),"-")</f>
        <v>213059</v>
      </c>
      <c r="I48" s="80">
        <f>IFERROR(IF($B$5=Eng_Code,SUMIFS(INDEX(Raw!$A$5:$AD$2998,,MATCH(Geography!I$5,Raw!$A$5:$AD$5,0)),Raw!$D$5:$D$2998,Geography!$A48),IF(ISNUMBER(MATCH($B$5,Reg_Code,0)),SUMIFS(INDEX(Raw!$A$5:$AD$2998,,MATCH(Geography!I$5,Raw!$A$5:$AD$5,0)),Raw!$B$5:$B$2998,Geography!$B$5,Raw!$D$5:$D$2998,Geography!$A48),IF(ISNUMBER(MATCH($B$5,Prov_Code,0)),SUMIFS(INDEX(Raw!$A$5:$AD$2998,,MATCH(Geography!I$5,Raw!$A$5:$AD$5,0)),Raw!$C$5:$C$2998,Geography!$B$5,Raw!$D$5:$D$2998,Geography!$A48),IF(ISNUMBER(MATCH($B$5,Area_Code,0)),SUMIFS(INDEX(Raw!$A$5:$AD$2998,,MATCH(Geography!I$5,Raw!$A$5:$AD$5,0)),Raw!$A$5:$A$2998,CONCATENATE(Geography!$B$5,Geography!$A48)),"-")))),"-")</f>
        <v>9069</v>
      </c>
      <c r="J48" s="80">
        <f>IFERROR(IF($B$5=Eng_Code,SUMIFS(INDEX(Raw!$A$5:$AD$2998,,MATCH(Geography!J$5,Raw!$A$5:$AD$5,0)),Raw!$D$5:$D$2998,Geography!$A48),IF(ISNUMBER(MATCH($B$5,Reg_Code,0)),SUMIFS(INDEX(Raw!$A$5:$AD$2998,,MATCH(Geography!J$5,Raw!$A$5:$AD$5,0)),Raw!$B$5:$B$2998,Geography!$B$5,Raw!$D$5:$D$2998,Geography!$A48),IF(ISNUMBER(MATCH($B$5,Prov_Code,0)),SUMIFS(INDEX(Raw!$A$5:$AD$2998,,MATCH(Geography!J$5,Raw!$A$5:$AD$5,0)),Raw!$C$5:$C$2998,Geography!$B$5,Raw!$D$5:$D$2998,Geography!$A48),IF(ISNUMBER(MATCH($B$5,Area_Code,0)),SUMIFS(INDEX(Raw!$A$5:$AD$2998,,MATCH(Geography!J$5,Raw!$A$5:$AD$5,0)),Raw!$A$5:$A$2998,CONCATENATE(Geography!$B$5,Geography!$A48)),"-")))),"-")</f>
        <v>182256</v>
      </c>
      <c r="K48" s="80">
        <f>IFERROR(IF($B$5=Eng_Code,SUMIFS(INDEX(Raw!$A$5:$AD$2998,,MATCH(Geography!K$5,Raw!$A$5:$AD$5,0)),Raw!$D$5:$D$2998,Geography!$A48),IF(ISNUMBER(MATCH($B$5,Reg_Code,0)),SUMIFS(INDEX(Raw!$A$5:$AD$2998,,MATCH(Geography!K$5,Raw!$A$5:$AD$5,0)),Raw!$B$5:$B$2998,Geography!$B$5,Raw!$D$5:$D$2998,Geography!$A48),IF(ISNUMBER(MATCH($B$5,Prov_Code,0)),SUMIFS(INDEX(Raw!$A$5:$AD$2998,,MATCH(Geography!K$5,Raw!$A$5:$AD$5,0)),Raw!$C$5:$C$2998,Geography!$B$5,Raw!$D$5:$D$2998,Geography!$A48),IF(ISNUMBER(MATCH($B$5,Area_Code,0)),SUMIFS(INDEX(Raw!$A$5:$AD$2998,,MATCH(Geography!K$5,Raw!$A$5:$AD$5,0)),Raw!$A$5:$A$2998,CONCATENATE(Geography!$B$5,Geography!$A48)),"-")))),"-")</f>
        <v>167858</v>
      </c>
      <c r="L48" s="80">
        <f>IFERROR(IF($B$5=Eng_Code,SUMIFS(INDEX(Raw!$A$5:$AD$2998,,MATCH(Geography!L$5,Raw!$A$5:$AD$5,0)),Raw!$D$5:$D$2998,Geography!$A48),IF(ISNUMBER(MATCH($B$5,Reg_Code,0)),SUMIFS(INDEX(Raw!$A$5:$AD$2998,,MATCH(Geography!L$5,Raw!$A$5:$AD$5,0)),Raw!$B$5:$B$2998,Geography!$B$5,Raw!$D$5:$D$2998,Geography!$A48),IF(ISNUMBER(MATCH($B$5,Prov_Code,0)),SUMIFS(INDEX(Raw!$A$5:$AD$2998,,MATCH(Geography!L$5,Raw!$A$5:$AD$5,0)),Raw!$C$5:$C$2998,Geography!$B$5,Raw!$D$5:$D$2998,Geography!$A48),IF(ISNUMBER(MATCH($B$5,Area_Code,0)),SUMIFS(INDEX(Raw!$A$5:$AD$2998,,MATCH(Geography!L$5,Raw!$A$5:$AD$5,0)),Raw!$A$5:$A$2998,CONCATENATE(Geography!$B$5,Geography!$A48)),"-")))),"-")</f>
        <v>137821</v>
      </c>
      <c r="M48" s="80">
        <f>IFERROR(IF($B$5=Eng_Code,SUMIFS(INDEX(Raw!$A$5:$AD$2998,,MATCH(Geography!M$5,Raw!$A$5:$AD$5,0)),Raw!$D$5:$D$2998,Geography!$A48),IF(ISNUMBER(MATCH($B$5,Reg_Code,0)),SUMIFS(INDEX(Raw!$A$5:$AD$2998,,MATCH(Geography!M$5,Raw!$A$5:$AD$5,0)),Raw!$B$5:$B$2998,Geography!$B$5,Raw!$D$5:$D$2998,Geography!$A48),IF(ISNUMBER(MATCH($B$5,Prov_Code,0)),SUMIFS(INDEX(Raw!$A$5:$AD$2998,,MATCH(Geography!M$5,Raw!$A$5:$AD$5,0)),Raw!$C$5:$C$2998,Geography!$B$5,Raw!$D$5:$D$2998,Geography!$A48),IF(ISNUMBER(MATCH($B$5,Area_Code,0)),SUMIFS(INDEX(Raw!$A$5:$AD$2998,,MATCH(Geography!M$5,Raw!$A$5:$AD$5,0)),Raw!$A$5:$A$2998,CONCATENATE(Geography!$B$5,Geography!$A48)),"-")))),"-")</f>
        <v>38810</v>
      </c>
      <c r="N48" s="80">
        <f>IFERROR(IF($B$5=Eng_Code,SUMIFS(INDEX(Raw!$A$5:$AD$2998,,MATCH(Geography!N$5,Raw!$A$5:$AD$5,0)),Raw!$D$5:$D$2998,Geography!$A48),IF(ISNUMBER(MATCH($B$5,Reg_Code,0)),SUMIFS(INDEX(Raw!$A$5:$AD$2998,,MATCH(Geography!N$5,Raw!$A$5:$AD$5,0)),Raw!$B$5:$B$2998,Geography!$B$5,Raw!$D$5:$D$2998,Geography!$A48),IF(ISNUMBER(MATCH($B$5,Prov_Code,0)),SUMIFS(INDEX(Raw!$A$5:$AD$2998,,MATCH(Geography!N$5,Raw!$A$5:$AD$5,0)),Raw!$C$5:$C$2998,Geography!$B$5,Raw!$D$5:$D$2998,Geography!$A48),IF(ISNUMBER(MATCH($B$5,Area_Code,0)),SUMIFS(INDEX(Raw!$A$5:$AD$2998,,MATCH(Geography!N$5,Raw!$A$5:$AD$5,0)),Raw!$A$5:$A$2998,CONCATENATE(Geography!$B$5,Geography!$A48)),"-")))),"-")</f>
        <v>30940</v>
      </c>
      <c r="O48" s="80">
        <f>IFERROR(IF($B$5=Eng_Code,SUMIFS(INDEX(Raw!$A$5:$AD$2998,,MATCH(Geography!O$5,Raw!$A$5:$AD$5,0)),Raw!$D$5:$D$2998,Geography!$A48),IF(ISNUMBER(MATCH($B$5,Reg_Code,0)),SUMIFS(INDEX(Raw!$A$5:$AD$2998,,MATCH(Geography!O$5,Raw!$A$5:$AD$5,0)),Raw!$B$5:$B$2998,Geography!$B$5,Raw!$D$5:$D$2998,Geography!$A48),IF(ISNUMBER(MATCH($B$5,Prov_Code,0)),SUMIFS(INDEX(Raw!$A$5:$AD$2998,,MATCH(Geography!O$5,Raw!$A$5:$AD$5,0)),Raw!$C$5:$C$2998,Geography!$B$5,Raw!$D$5:$D$2998,Geography!$A48),IF(ISNUMBER(MATCH($B$5,Area_Code,0)),SUMIFS(INDEX(Raw!$A$5:$AD$2998,,MATCH(Geography!O$5,Raw!$A$5:$AD$5,0)),Raw!$A$5:$A$2998,CONCATENATE(Geography!$B$5,Geography!$A48)),"-")))),"-")</f>
        <v>8101</v>
      </c>
      <c r="P48" s="80">
        <f>IFERROR(IF($B$5=Eng_Code,SUMIFS(INDEX(Raw!$A$5:$AD$2998,,MATCH(Geography!P$5,Raw!$A$5:$AD$5,0)),Raw!$D$5:$D$2998,Geography!$A48),IF(ISNUMBER(MATCH($B$5,Reg_Code,0)),SUMIFS(INDEX(Raw!$A$5:$AD$2998,,MATCH(Geography!P$5,Raw!$A$5:$AD$5,0)),Raw!$B$5:$B$2998,Geography!$B$5,Raw!$D$5:$D$2998,Geography!$A48),IF(ISNUMBER(MATCH($B$5,Prov_Code,0)),SUMIFS(INDEX(Raw!$A$5:$AD$2998,,MATCH(Geography!P$5,Raw!$A$5:$AD$5,0)),Raw!$C$5:$C$2998,Geography!$B$5,Raw!$D$5:$D$2998,Geography!$A48),IF(ISNUMBER(MATCH($B$5,Area_Code,0)),SUMIFS(INDEX(Raw!$A$5:$AD$2998,,MATCH(Geography!P$5,Raw!$A$5:$AD$5,0)),Raw!$A$5:$A$2998,CONCATENATE(Geography!$B$5,Geography!$A48)),"-")))),"-")</f>
        <v>4621</v>
      </c>
      <c r="Q48" s="80">
        <f>IFERROR(IF($B$5=Eng_Code,SUMIFS(INDEX(Raw!$A$5:$AD$2998,,MATCH(Geography!Q$5,Raw!$A$5:$AD$5,0)),Raw!$D$5:$D$2998,Geography!$A48),IF(ISNUMBER(MATCH($B$5,Reg_Code,0)),SUMIFS(INDEX(Raw!$A$5:$AD$2998,,MATCH(Geography!Q$5,Raw!$A$5:$AD$5,0)),Raw!$B$5:$B$2998,Geography!$B$5,Raw!$D$5:$D$2998,Geography!$A48),IF(ISNUMBER(MATCH($B$5,Prov_Code,0)),SUMIFS(INDEX(Raw!$A$5:$AD$2998,,MATCH(Geography!Q$5,Raw!$A$5:$AD$5,0)),Raw!$C$5:$C$2998,Geography!$B$5,Raw!$D$5:$D$2998,Geography!$A48),IF(ISNUMBER(MATCH($B$5,Area_Code,0)),SUMIFS(INDEX(Raw!$A$5:$AD$2998,,MATCH(Geography!Q$5,Raw!$A$5:$AD$5,0)),Raw!$A$5:$A$2998,CONCATENATE(Geography!$B$5,Geography!$A48)),"-")))),"-")</f>
        <v>0</v>
      </c>
      <c r="R48" s="80"/>
      <c r="S48" s="80">
        <f>IFERROR(IF($B$5=Eng_Code,SUMIFS(INDEX(Raw!$A$5:$AD$2998,,MATCH(Geography!S$5,Raw!$A$5:$AD$5,0)),Raw!$D$5:$D$2998,Geography!$A48),IF(ISNUMBER(MATCH($B$5,Reg_Code,0)),SUMIFS(INDEX(Raw!$A$5:$AD$2998,,MATCH(Geography!S$5,Raw!$A$5:$AD$5,0)),Raw!$B$5:$B$2998,Geography!$B$5,Raw!$D$5:$D$2998,Geography!$A48),IF(ISNUMBER(MATCH($B$5,Prov_Code,0)),SUMIFS(INDEX(Raw!$A$5:$AD$2998,,MATCH(Geography!S$5,Raw!$A$5:$AD$5,0)),Raw!$C$5:$C$2998,Geography!$B$5,Raw!$D$5:$D$2998,Geography!$A48),IF(ISNUMBER(MATCH($B$5,Area_Code,0)),SUMIFS(INDEX(Raw!$A$5:$AD$2998,,MATCH(Geography!S$5,Raw!$A$5:$AD$5,0)),Raw!$A$5:$A$2998,CONCATENATE(Geography!$B$5,Geography!$A48)),"-")))),"-")</f>
        <v>16003</v>
      </c>
      <c r="T48" s="80">
        <f>IFERROR(IF($B$5=Eng_Code,SUMIFS(INDEX(Raw!$A$5:$AD$2998,,MATCH(Geography!T$5,Raw!$A$5:$AD$5,0)),Raw!$D$5:$D$2998,Geography!$A48),IF(ISNUMBER(MATCH($B$5,Reg_Code,0)),SUMIFS(INDEX(Raw!$A$5:$AD$2998,,MATCH(Geography!T$5,Raw!$A$5:$AD$5,0)),Raw!$B$5:$B$2998,Geography!$B$5,Raw!$D$5:$D$2998,Geography!$A48),IF(ISNUMBER(MATCH($B$5,Prov_Code,0)),SUMIFS(INDEX(Raw!$A$5:$AD$2998,,MATCH(Geography!T$5,Raw!$A$5:$AD$5,0)),Raw!$C$5:$C$2998,Geography!$B$5,Raw!$D$5:$D$2998,Geography!$A48),IF(ISNUMBER(MATCH($B$5,Area_Code,0)),SUMIFS(INDEX(Raw!$A$5:$AD$2998,,MATCH(Geography!T$5,Raw!$A$5:$AD$5,0)),Raw!$A$5:$A$2998,CONCATENATE(Geography!$B$5,Geography!$A48)),"-")))),"-")</f>
        <v>8427</v>
      </c>
      <c r="U48" s="80"/>
      <c r="V48" s="80">
        <f>IFERROR(IF($B$5=Eng_Code,SUMIFS(INDEX(Raw!$A$5:$AD$2998,,MATCH(Geography!V$5,Raw!$A$5:$AD$5,0)),Raw!$D$5:$D$2998,Geography!$A48),IF(ISNUMBER(MATCH($B$5,Reg_Code,0)),SUMIFS(INDEX(Raw!$A$5:$AD$2998,,MATCH(Geography!V$5,Raw!$A$5:$AD$5,0)),Raw!$B$5:$B$2998,Geography!$B$5,Raw!$D$5:$D$2998,Geography!$A48),IF(ISNUMBER(MATCH($B$5,Prov_Code,0)),SUMIFS(INDEX(Raw!$A$5:$AD$2998,,MATCH(Geography!V$5,Raw!$A$5:$AD$5,0)),Raw!$C$5:$C$2998,Geography!$B$5,Raw!$D$5:$D$2998,Geography!$A48),IF(ISNUMBER(MATCH($B$5,Area_Code,0)),SUMIFS(INDEX(Raw!$A$5:$AD$2998,,MATCH(Geography!V$5,Raw!$A$5:$AD$5,0)),Raw!$A$5:$A$2998,CONCATENATE(Geography!$B$5,Geography!$A48)),"-")))),"-")</f>
        <v>86223</v>
      </c>
      <c r="W48" s="80">
        <f>IFERROR(IF($B$5=Eng_Code,SUMIFS(INDEX(Raw!$A$5:$AD$2998,,MATCH(Geography!W$5,Raw!$A$5:$AD$5,0)),Raw!$D$5:$D$2998,Geography!$A48),IF(ISNUMBER(MATCH($B$5,Reg_Code,0)),SUMIFS(INDEX(Raw!$A$5:$AD$2998,,MATCH(Geography!W$5,Raw!$A$5:$AD$5,0)),Raw!$B$5:$B$2998,Geography!$B$5,Raw!$D$5:$D$2998,Geography!$A48),IF(ISNUMBER(MATCH($B$5,Prov_Code,0)),SUMIFS(INDEX(Raw!$A$5:$AD$2998,,MATCH(Geography!W$5,Raw!$A$5:$AD$5,0)),Raw!$C$5:$C$2998,Geography!$B$5,Raw!$D$5:$D$2998,Geography!$A48),IF(ISNUMBER(MATCH($B$5,Area_Code,0)),SUMIFS(INDEX(Raw!$A$5:$AD$2998,,MATCH(Geography!W$5,Raw!$A$5:$AD$5,0)),Raw!$A$5:$A$2998,CONCATENATE(Geography!$B$5,Geography!$A48)),"-")))),"-")</f>
        <v>57985</v>
      </c>
      <c r="X48" s="80">
        <f>IFERROR(IF($B$5=Eng_Code,SUMIFS(INDEX(Raw!$A$5:$AD$2998,,MATCH(Geography!X$5,Raw!$A$5:$AD$5,0)),Raw!$D$5:$D$2998,Geography!$A48),IF(ISNUMBER(MATCH($B$5,Reg_Code,0)),SUMIFS(INDEX(Raw!$A$5:$AD$2998,,MATCH(Geography!X$5,Raw!$A$5:$AD$5,0)),Raw!$B$5:$B$2998,Geography!$B$5,Raw!$D$5:$D$2998,Geography!$A48),IF(ISNUMBER(MATCH($B$5,Prov_Code,0)),SUMIFS(INDEX(Raw!$A$5:$AD$2998,,MATCH(Geography!X$5,Raw!$A$5:$AD$5,0)),Raw!$C$5:$C$2998,Geography!$B$5,Raw!$D$5:$D$2998,Geography!$A48),IF(ISNUMBER(MATCH($B$5,Area_Code,0)),SUMIFS(INDEX(Raw!$A$5:$AD$2998,,MATCH(Geography!X$5,Raw!$A$5:$AD$5,0)),Raw!$A$5:$A$2998,CONCATENATE(Geography!$B$5,Geography!$A48)),"-")))),"-")</f>
        <v>23273</v>
      </c>
      <c r="Y48" s="80">
        <f>IFERROR(IF($B$5=Eng_Code,SUMIFS(INDEX(Raw!$A$5:$AD$2998,,MATCH(Geography!Y$5,Raw!$A$5:$AD$5,0)),Raw!$D$5:$D$2998,Geography!$A48),IF(ISNUMBER(MATCH($B$5,Reg_Code,0)),SUMIFS(INDEX(Raw!$A$5:$AD$2998,,MATCH(Geography!Y$5,Raw!$A$5:$AD$5,0)),Raw!$B$5:$B$2998,Geography!$B$5,Raw!$D$5:$D$2998,Geography!$A48),IF(ISNUMBER(MATCH($B$5,Prov_Code,0)),SUMIFS(INDEX(Raw!$A$5:$AD$2998,,MATCH(Geography!Y$5,Raw!$A$5:$AD$5,0)),Raw!$C$5:$C$2998,Geography!$B$5,Raw!$D$5:$D$2998,Geography!$A48),IF(ISNUMBER(MATCH($B$5,Area_Code,0)),SUMIFS(INDEX(Raw!$A$5:$AD$2998,,MATCH(Geography!Y$5,Raw!$A$5:$AD$5,0)),Raw!$A$5:$A$2998,CONCATENATE(Geography!$B$5,Geography!$A48)),"-")))),"-")</f>
        <v>4965</v>
      </c>
      <c r="Z48" s="80">
        <f>IFERROR(IF($B$5=Eng_Code,SUMIFS(INDEX(Raw!$A$5:$AD$2998,,MATCH(Geography!Z$5,Raw!$A$5:$AD$5,0)),Raw!$D$5:$D$2998,Geography!$A48),IF(ISNUMBER(MATCH($B$5,Reg_Code,0)),SUMIFS(INDEX(Raw!$A$5:$AD$2998,,MATCH(Geography!Z$5,Raw!$A$5:$AD$5,0)),Raw!$B$5:$B$2998,Geography!$B$5,Raw!$D$5:$D$2998,Geography!$A48),IF(ISNUMBER(MATCH($B$5,Prov_Code,0)),SUMIFS(INDEX(Raw!$A$5:$AD$2998,,MATCH(Geography!Z$5,Raw!$A$5:$AD$5,0)),Raw!$C$5:$C$2998,Geography!$B$5,Raw!$D$5:$D$2998,Geography!$A48),IF(ISNUMBER(MATCH($B$5,Area_Code,0)),SUMIFS(INDEX(Raw!$A$5:$AD$2998,,MATCH(Geography!Z$5,Raw!$A$5:$AD$5,0)),Raw!$A$5:$A$2998,CONCATENATE(Geography!$B$5,Geography!$A48)),"-")))),"-")</f>
        <v>0</v>
      </c>
      <c r="AA48" s="80">
        <f>IFERROR(IF($B$5=Eng_Code,SUMIFS(INDEX(Raw!$A$5:$AD$2998,,MATCH(Geography!AA$5,Raw!$A$5:$AD$5,0)),Raw!$D$5:$D$2998,Geography!$A48),IF(ISNUMBER(MATCH($B$5,Reg_Code,0)),SUMIFS(INDEX(Raw!$A$5:$AD$2998,,MATCH(Geography!AA$5,Raw!$A$5:$AD$5,0)),Raw!$B$5:$B$2998,Geography!$B$5,Raw!$D$5:$D$2998,Geography!$A48),IF(ISNUMBER(MATCH($B$5,Prov_Code,0)),SUMIFS(INDEX(Raw!$A$5:$AD$2998,,MATCH(Geography!AA$5,Raw!$A$5:$AD$5,0)),Raw!$C$5:$C$2998,Geography!$B$5,Raw!$D$5:$D$2998,Geography!$A48),IF(ISNUMBER(MATCH($B$5,Area_Code,0)),SUMIFS(INDEX(Raw!$A$5:$AD$2998,,MATCH(Geography!AA$5,Raw!$A$5:$AD$5,0)),Raw!$A$5:$A$2998,CONCATENATE(Geography!$B$5,Geography!$A48)),"-")))),"-")</f>
        <v>0</v>
      </c>
      <c r="AB48" s="80"/>
      <c r="AC48" s="80">
        <f>IFERROR(IF($B$5=Eng_Code,SUMIFS(INDEX(Raw!$A$5:$AD$2998,,MATCH(Geography!AC$5,Raw!$A$5:$AD$5,0)),Raw!$D$5:$D$2998,Geography!$A48),IF(ISNUMBER(MATCH($B$5,Reg_Code,0)),SUMIFS(INDEX(Raw!$A$5:$AD$2998,,MATCH(Geography!AC$5,Raw!$A$5:$AD$5,0)),Raw!$B$5:$B$2998,Geography!$B$5,Raw!$D$5:$D$2998,Geography!$A48),IF(ISNUMBER(MATCH($B$5,Prov_Code,0)),SUMIFS(INDEX(Raw!$A$5:$AD$2998,,MATCH(Geography!AC$5,Raw!$A$5:$AD$5,0)),Raw!$C$5:$C$2998,Geography!$B$5,Raw!$D$5:$D$2998,Geography!$A48),IF(ISNUMBER(MATCH($B$5,Area_Code,0)),SUMIFS(INDEX(Raw!$A$5:$AD$2998,,MATCH(Geography!AC$5,Raw!$A$5:$AD$5,0)),Raw!$A$5:$A$2998,CONCATENATE(Geography!$B$5,Geography!$A48)),"-")))),"-")</f>
        <v>7260</v>
      </c>
      <c r="AD48" s="80"/>
      <c r="AE48" s="80">
        <f>IFERROR(IF($B$5=Eng_Code,SUMIFS(INDEX(Raw!$A$5:$AD$2998,,MATCH(Geography!AE$5,Raw!$A$5:$AD$5,0)),Raw!$D$5:$D$2998,Geography!$A48),IF(ISNUMBER(MATCH($B$5,Reg_Code,0)),SUMIFS(INDEX(Raw!$A$5:$AD$2998,,MATCH(Geography!AE$5,Raw!$A$5:$AD$5,0)),Raw!$B$5:$B$2998,Geography!$B$5,Raw!$D$5:$D$2998,Geography!$A48),IF(ISNUMBER(MATCH($B$5,Prov_Code,0)),SUMIFS(INDEX(Raw!$A$5:$AD$2998,,MATCH(Geography!AE$5,Raw!$A$5:$AD$5,0)),Raw!$C$5:$C$2998,Geography!$B$5,Raw!$D$5:$D$2998,Geography!$A48),IF(ISNUMBER(MATCH($B$5,Area_Code,0)),SUMIFS(INDEX(Raw!$A$5:$AD$2998,,MATCH(Geography!AE$5,Raw!$A$5:$AD$5,0)),Raw!$A$5:$A$2998,CONCATENATE(Geography!$B$5,Geography!$A48)),"-")))),"-")</f>
        <v>19900</v>
      </c>
      <c r="AF48" s="80">
        <f>IFERROR(IF($B$5=Eng_Code,SUMIFS(INDEX(Raw!$A$5:$AD$2998,,MATCH(Geography!AF$5,Raw!$A$5:$AD$5,0)),Raw!$D$5:$D$2998,Geography!$A48),IF(ISNUMBER(MATCH($B$5,Reg_Code,0)),SUMIFS(INDEX(Raw!$A$5:$AD$2998,,MATCH(Geography!AF$5,Raw!$A$5:$AD$5,0)),Raw!$B$5:$B$2998,Geography!$B$5,Raw!$D$5:$D$2998,Geography!$A48),IF(ISNUMBER(MATCH($B$5,Prov_Code,0)),SUMIFS(INDEX(Raw!$A$5:$AD$2998,,MATCH(Geography!AF$5,Raw!$A$5:$AD$5,0)),Raw!$C$5:$C$2998,Geography!$B$5,Raw!$D$5:$D$2998,Geography!$A48),IF(ISNUMBER(MATCH($B$5,Area_Code,0)),SUMIFS(INDEX(Raw!$A$5:$AD$2998,,MATCH(Geography!AF$5,Raw!$A$5:$AD$5,0)),Raw!$A$5:$A$2998,CONCATENATE(Geography!$B$5,Geography!$A48)),"-")))),"-")</f>
        <v>2112</v>
      </c>
      <c r="AG48" s="80">
        <f>IFERROR(IF($B$5=Eng_Code,SUMIFS(INDEX(Raw!$A$5:$AD$2998,,MATCH(Geography!AG$5,Raw!$A$5:$AD$5,0)),Raw!$D$5:$D$2998,Geography!$A48),IF(ISNUMBER(MATCH($B$5,Reg_Code,0)),SUMIFS(INDEX(Raw!$A$5:$AD$2998,,MATCH(Geography!AG$5,Raw!$A$5:$AD$5,0)),Raw!$B$5:$B$2998,Geography!$B$5,Raw!$D$5:$D$2998,Geography!$A48),IF(ISNUMBER(MATCH($B$5,Prov_Code,0)),SUMIFS(INDEX(Raw!$A$5:$AD$2998,,MATCH(Geography!AG$5,Raw!$A$5:$AD$5,0)),Raw!$C$5:$C$2998,Geography!$B$5,Raw!$D$5:$D$2998,Geography!$A48),IF(ISNUMBER(MATCH($B$5,Area_Code,0)),SUMIFS(INDEX(Raw!$A$5:$AD$2998,,MATCH(Geography!AG$5,Raw!$A$5:$AD$5,0)),Raw!$A$5:$A$2998,CONCATENATE(Geography!$B$5,Geography!$A48)),"-")))),"-")</f>
        <v>9840</v>
      </c>
      <c r="AH48" s="80">
        <f>IFERROR(IF($B$5=Eng_Code,SUMIFS(INDEX(Raw!$A$5:$AD$2998,,MATCH(Geography!AH$5,Raw!$A$5:$AD$5,0)),Raw!$D$5:$D$2998,Geography!$A48),IF(ISNUMBER(MATCH($B$5,Reg_Code,0)),SUMIFS(INDEX(Raw!$A$5:$AD$2998,,MATCH(Geography!AH$5,Raw!$A$5:$AD$5,0)),Raw!$B$5:$B$2998,Geography!$B$5,Raw!$D$5:$D$2998,Geography!$A48),IF(ISNUMBER(MATCH($B$5,Prov_Code,0)),SUMIFS(INDEX(Raw!$A$5:$AD$2998,,MATCH(Geography!AH$5,Raw!$A$5:$AD$5,0)),Raw!$C$5:$C$2998,Geography!$B$5,Raw!$D$5:$D$2998,Geography!$A48),IF(ISNUMBER(MATCH($B$5,Area_Code,0)),SUMIFS(INDEX(Raw!$A$5:$AD$2998,,MATCH(Geography!AH$5,Raw!$A$5:$AD$5,0)),Raw!$A$5:$A$2998,CONCATENATE(Geography!$B$5,Geography!$A48)),"-")))),"-")</f>
        <v>7948</v>
      </c>
      <c r="AI48" s="31"/>
      <c r="AJ48" s="76">
        <f t="shared" si="23"/>
        <v>4.2565674296791027E-2</v>
      </c>
      <c r="AK48" s="76">
        <f t="shared" si="23"/>
        <v>0.92100122904047055</v>
      </c>
      <c r="AL48" s="76">
        <f t="shared" si="23"/>
        <v>0.75619458344306911</v>
      </c>
      <c r="AM48" s="76">
        <f t="shared" si="23"/>
        <v>0.21294223509788429</v>
      </c>
      <c r="AN48" s="76">
        <f t="shared" si="22"/>
        <v>0.16976121499429375</v>
      </c>
      <c r="AO48" s="76">
        <f t="shared" si="24"/>
        <v>4.4448468088842071E-2</v>
      </c>
      <c r="AP48" s="76">
        <f t="shared" si="24"/>
        <v>0.5704234045179607</v>
      </c>
      <c r="AQ48" s="76" t="s">
        <v>0</v>
      </c>
      <c r="AR48" s="77"/>
      <c r="AS48" s="76">
        <f t="shared" si="27"/>
        <v>0.11611438024684193</v>
      </c>
      <c r="AT48" s="77"/>
      <c r="AU48" s="76">
        <f t="shared" si="28"/>
        <v>6.1144528047249694E-2</v>
      </c>
      <c r="AV48" s="77"/>
      <c r="AW48" s="76">
        <f t="shared" si="25"/>
        <v>0.62561583503239715</v>
      </c>
      <c r="AX48" s="76">
        <f t="shared" si="25"/>
        <v>0.42072688487240695</v>
      </c>
      <c r="AY48" s="76">
        <f t="shared" si="25"/>
        <v>0.1688639612250673</v>
      </c>
      <c r="AZ48" s="76">
        <f t="shared" si="25"/>
        <v>3.6024988934922834E-2</v>
      </c>
      <c r="BA48" s="76" t="s">
        <v>0</v>
      </c>
      <c r="BB48" s="76" t="s">
        <v>0</v>
      </c>
      <c r="BC48" s="77"/>
      <c r="BD48" s="76">
        <f t="shared" si="29"/>
        <v>5.2677023095174177E-2</v>
      </c>
      <c r="BE48" s="77"/>
      <c r="BF48" s="76">
        <f t="shared" si="26"/>
        <v>0.14439018727189615</v>
      </c>
      <c r="BG48" s="76">
        <f t="shared" si="26"/>
        <v>1.5324224900414305E-2</v>
      </c>
      <c r="BH48" s="76">
        <f t="shared" si="26"/>
        <v>7.1396956922384833E-2</v>
      </c>
      <c r="BI48" s="76">
        <f t="shared" si="26"/>
        <v>5.7669005449097019E-2</v>
      </c>
    </row>
    <row r="49" spans="1:61" x14ac:dyDescent="0.2">
      <c r="A49" s="3">
        <f t="shared" si="20"/>
        <v>41306</v>
      </c>
      <c r="B49" s="35" t="str">
        <f t="shared" si="21"/>
        <v>2012-13</v>
      </c>
      <c r="C49" s="8" t="s">
        <v>894</v>
      </c>
      <c r="D49" s="8"/>
      <c r="E49" s="8"/>
      <c r="F49" s="8"/>
      <c r="G49" s="80">
        <f>IFERROR(IF($B$5=Eng_Code,SUMIFS(INDEX(Raw!$A$5:$AD$2998,,MATCH(Geography!G$5,Raw!$A$5:$AD$5,0)),Raw!$D$5:$D$2998,Geography!$A49),IF(ISNUMBER(MATCH($B$5,Reg_Code,0)),SUMIFS(INDEX(Raw!$A$5:$AD$2998,,MATCH(Geography!G$5,Raw!$A$5:$AD$5,0)),Raw!$B$5:$B$2998,Geography!$B$5,Raw!$D$5:$D$2998,Geography!$A49),IF(ISNUMBER(MATCH($B$5,Prov_Code,0)),SUMIFS(INDEX(Raw!$A$5:$AD$2998,,MATCH(Geography!G$5,Raw!$A$5:$AD$5,0)),Raw!$C$5:$C$2998,Geography!$B$5,Raw!$D$5:$D$2998,Geography!$A49),IF(ISNUMBER(MATCH($B$5,Area_Code,0)),SUMIFS(INDEX(Raw!$A$5:$AD$2998,,MATCH(Geography!G$5,Raw!$A$5:$AD$5,0)),Raw!$A$5:$A$2998,CONCATENATE(Geography!$B$5,Geography!$A49)),"-")))),"-")</f>
        <v>11246210</v>
      </c>
      <c r="H49" s="80">
        <f>IFERROR(IF($B$5=Eng_Code,SUMIFS(INDEX(Raw!$A$5:$AD$2998,,MATCH(Geography!H$5,Raw!$A$5:$AD$5,0)),Raw!$D$5:$D$2998,Geography!$A49),IF(ISNUMBER(MATCH($B$5,Reg_Code,0)),SUMIFS(INDEX(Raw!$A$5:$AD$2998,,MATCH(Geography!H$5,Raw!$A$5:$AD$5,0)),Raw!$B$5:$B$2998,Geography!$B$5,Raw!$D$5:$D$2998,Geography!$A49),IF(ISNUMBER(MATCH($B$5,Prov_Code,0)),SUMIFS(INDEX(Raw!$A$5:$AD$2998,,MATCH(Geography!H$5,Raw!$A$5:$AD$5,0)),Raw!$C$5:$C$2998,Geography!$B$5,Raw!$D$5:$D$2998,Geography!$A49),IF(ISNUMBER(MATCH($B$5,Area_Code,0)),SUMIFS(INDEX(Raw!$A$5:$AD$2998,,MATCH(Geography!H$5,Raw!$A$5:$AD$5,0)),Raw!$A$5:$A$2998,CONCATENATE(Geography!$B$5,Geography!$A49)),"-")))),"-")</f>
        <v>218185</v>
      </c>
      <c r="I49" s="80">
        <f>IFERROR(IF($B$5=Eng_Code,SUMIFS(INDEX(Raw!$A$5:$AD$2998,,MATCH(Geography!I$5,Raw!$A$5:$AD$5,0)),Raw!$D$5:$D$2998,Geography!$A49),IF(ISNUMBER(MATCH($B$5,Reg_Code,0)),SUMIFS(INDEX(Raw!$A$5:$AD$2998,,MATCH(Geography!I$5,Raw!$A$5:$AD$5,0)),Raw!$B$5:$B$2998,Geography!$B$5,Raw!$D$5:$D$2998,Geography!$A49),IF(ISNUMBER(MATCH($B$5,Prov_Code,0)),SUMIFS(INDEX(Raw!$A$5:$AD$2998,,MATCH(Geography!I$5,Raw!$A$5:$AD$5,0)),Raw!$C$5:$C$2998,Geography!$B$5,Raw!$D$5:$D$2998,Geography!$A49),IF(ISNUMBER(MATCH($B$5,Area_Code,0)),SUMIFS(INDEX(Raw!$A$5:$AD$2998,,MATCH(Geography!I$5,Raw!$A$5:$AD$5,0)),Raw!$A$5:$A$2998,CONCATENATE(Geography!$B$5,Geography!$A49)),"-")))),"-")</f>
        <v>6976</v>
      </c>
      <c r="J49" s="80">
        <f>IFERROR(IF($B$5=Eng_Code,SUMIFS(INDEX(Raw!$A$5:$AD$2998,,MATCH(Geography!J$5,Raw!$A$5:$AD$5,0)),Raw!$D$5:$D$2998,Geography!$A49),IF(ISNUMBER(MATCH($B$5,Reg_Code,0)),SUMIFS(INDEX(Raw!$A$5:$AD$2998,,MATCH(Geography!J$5,Raw!$A$5:$AD$5,0)),Raw!$B$5:$B$2998,Geography!$B$5,Raw!$D$5:$D$2998,Geography!$A49),IF(ISNUMBER(MATCH($B$5,Prov_Code,0)),SUMIFS(INDEX(Raw!$A$5:$AD$2998,,MATCH(Geography!J$5,Raw!$A$5:$AD$5,0)),Raw!$C$5:$C$2998,Geography!$B$5,Raw!$D$5:$D$2998,Geography!$A49),IF(ISNUMBER(MATCH($B$5,Area_Code,0)),SUMIFS(INDEX(Raw!$A$5:$AD$2998,,MATCH(Geography!J$5,Raw!$A$5:$AD$5,0)),Raw!$A$5:$A$2998,CONCATENATE(Geography!$B$5,Geography!$A49)),"-")))),"-")</f>
        <v>187518</v>
      </c>
      <c r="K49" s="80">
        <f>IFERROR(IF($B$5=Eng_Code,SUMIFS(INDEX(Raw!$A$5:$AD$2998,,MATCH(Geography!K$5,Raw!$A$5:$AD$5,0)),Raw!$D$5:$D$2998,Geography!$A49),IF(ISNUMBER(MATCH($B$5,Reg_Code,0)),SUMIFS(INDEX(Raw!$A$5:$AD$2998,,MATCH(Geography!K$5,Raw!$A$5:$AD$5,0)),Raw!$B$5:$B$2998,Geography!$B$5,Raw!$D$5:$D$2998,Geography!$A49),IF(ISNUMBER(MATCH($B$5,Prov_Code,0)),SUMIFS(INDEX(Raw!$A$5:$AD$2998,,MATCH(Geography!K$5,Raw!$A$5:$AD$5,0)),Raw!$C$5:$C$2998,Geography!$B$5,Raw!$D$5:$D$2998,Geography!$A49),IF(ISNUMBER(MATCH($B$5,Area_Code,0)),SUMIFS(INDEX(Raw!$A$5:$AD$2998,,MATCH(Geography!K$5,Raw!$A$5:$AD$5,0)),Raw!$A$5:$A$2998,CONCATENATE(Geography!$B$5,Geography!$A49)),"-")))),"-")</f>
        <v>169552</v>
      </c>
      <c r="L49" s="80">
        <f>IFERROR(IF($B$5=Eng_Code,SUMIFS(INDEX(Raw!$A$5:$AD$2998,,MATCH(Geography!L$5,Raw!$A$5:$AD$5,0)),Raw!$D$5:$D$2998,Geography!$A49),IF(ISNUMBER(MATCH($B$5,Reg_Code,0)),SUMIFS(INDEX(Raw!$A$5:$AD$2998,,MATCH(Geography!L$5,Raw!$A$5:$AD$5,0)),Raw!$B$5:$B$2998,Geography!$B$5,Raw!$D$5:$D$2998,Geography!$A49),IF(ISNUMBER(MATCH($B$5,Prov_Code,0)),SUMIFS(INDEX(Raw!$A$5:$AD$2998,,MATCH(Geography!L$5,Raw!$A$5:$AD$5,0)),Raw!$C$5:$C$2998,Geography!$B$5,Raw!$D$5:$D$2998,Geography!$A49),IF(ISNUMBER(MATCH($B$5,Area_Code,0)),SUMIFS(INDEX(Raw!$A$5:$AD$2998,,MATCH(Geography!L$5,Raw!$A$5:$AD$5,0)),Raw!$A$5:$A$2998,CONCATENATE(Geography!$B$5,Geography!$A49)),"-")))),"-")</f>
        <v>140533</v>
      </c>
      <c r="M49" s="80">
        <f>IFERROR(IF($B$5=Eng_Code,SUMIFS(INDEX(Raw!$A$5:$AD$2998,,MATCH(Geography!M$5,Raw!$A$5:$AD$5,0)),Raw!$D$5:$D$2998,Geography!$A49),IF(ISNUMBER(MATCH($B$5,Reg_Code,0)),SUMIFS(INDEX(Raw!$A$5:$AD$2998,,MATCH(Geography!M$5,Raw!$A$5:$AD$5,0)),Raw!$B$5:$B$2998,Geography!$B$5,Raw!$D$5:$D$2998,Geography!$A49),IF(ISNUMBER(MATCH($B$5,Prov_Code,0)),SUMIFS(INDEX(Raw!$A$5:$AD$2998,,MATCH(Geography!M$5,Raw!$A$5:$AD$5,0)),Raw!$C$5:$C$2998,Geography!$B$5,Raw!$D$5:$D$2998,Geography!$A49),IF(ISNUMBER(MATCH($B$5,Area_Code,0)),SUMIFS(INDEX(Raw!$A$5:$AD$2998,,MATCH(Geography!M$5,Raw!$A$5:$AD$5,0)),Raw!$A$5:$A$2998,CONCATENATE(Geography!$B$5,Geography!$A49)),"-")))),"-")</f>
        <v>38665</v>
      </c>
      <c r="N49" s="80">
        <f>IFERROR(IF($B$5=Eng_Code,SUMIFS(INDEX(Raw!$A$5:$AD$2998,,MATCH(Geography!N$5,Raw!$A$5:$AD$5,0)),Raw!$D$5:$D$2998,Geography!$A49),IF(ISNUMBER(MATCH($B$5,Reg_Code,0)),SUMIFS(INDEX(Raw!$A$5:$AD$2998,,MATCH(Geography!N$5,Raw!$A$5:$AD$5,0)),Raw!$B$5:$B$2998,Geography!$B$5,Raw!$D$5:$D$2998,Geography!$A49),IF(ISNUMBER(MATCH($B$5,Prov_Code,0)),SUMIFS(INDEX(Raw!$A$5:$AD$2998,,MATCH(Geography!N$5,Raw!$A$5:$AD$5,0)),Raw!$C$5:$C$2998,Geography!$B$5,Raw!$D$5:$D$2998,Geography!$A49),IF(ISNUMBER(MATCH($B$5,Area_Code,0)),SUMIFS(INDEX(Raw!$A$5:$AD$2998,,MATCH(Geography!N$5,Raw!$A$5:$AD$5,0)),Raw!$A$5:$A$2998,CONCATENATE(Geography!$B$5,Geography!$A49)),"-")))),"-")</f>
        <v>28035</v>
      </c>
      <c r="O49" s="80">
        <f>IFERROR(IF($B$5=Eng_Code,SUMIFS(INDEX(Raw!$A$5:$AD$2998,,MATCH(Geography!O$5,Raw!$A$5:$AD$5,0)),Raw!$D$5:$D$2998,Geography!$A49),IF(ISNUMBER(MATCH($B$5,Reg_Code,0)),SUMIFS(INDEX(Raw!$A$5:$AD$2998,,MATCH(Geography!O$5,Raw!$A$5:$AD$5,0)),Raw!$B$5:$B$2998,Geography!$B$5,Raw!$D$5:$D$2998,Geography!$A49),IF(ISNUMBER(MATCH($B$5,Prov_Code,0)),SUMIFS(INDEX(Raw!$A$5:$AD$2998,,MATCH(Geography!O$5,Raw!$A$5:$AD$5,0)),Raw!$C$5:$C$2998,Geography!$B$5,Raw!$D$5:$D$2998,Geography!$A49),IF(ISNUMBER(MATCH($B$5,Area_Code,0)),SUMIFS(INDEX(Raw!$A$5:$AD$2998,,MATCH(Geography!O$5,Raw!$A$5:$AD$5,0)),Raw!$A$5:$A$2998,CONCATENATE(Geography!$B$5,Geography!$A49)),"-")))),"-")</f>
        <v>10630</v>
      </c>
      <c r="P49" s="80">
        <f>IFERROR(IF($B$5=Eng_Code,SUMIFS(INDEX(Raw!$A$5:$AD$2998,,MATCH(Geography!P$5,Raw!$A$5:$AD$5,0)),Raw!$D$5:$D$2998,Geography!$A49),IF(ISNUMBER(MATCH($B$5,Reg_Code,0)),SUMIFS(INDEX(Raw!$A$5:$AD$2998,,MATCH(Geography!P$5,Raw!$A$5:$AD$5,0)),Raw!$B$5:$B$2998,Geography!$B$5,Raw!$D$5:$D$2998,Geography!$A49),IF(ISNUMBER(MATCH($B$5,Prov_Code,0)),SUMIFS(INDEX(Raw!$A$5:$AD$2998,,MATCH(Geography!P$5,Raw!$A$5:$AD$5,0)),Raw!$C$5:$C$2998,Geography!$B$5,Raw!$D$5:$D$2998,Geography!$A49),IF(ISNUMBER(MATCH($B$5,Area_Code,0)),SUMIFS(INDEX(Raw!$A$5:$AD$2998,,MATCH(Geography!P$5,Raw!$A$5:$AD$5,0)),Raw!$A$5:$A$2998,CONCATENATE(Geography!$B$5,Geography!$A49)),"-")))),"-")</f>
        <v>5680</v>
      </c>
      <c r="Q49" s="80">
        <f>IFERROR(IF($B$5=Eng_Code,SUMIFS(INDEX(Raw!$A$5:$AD$2998,,MATCH(Geography!Q$5,Raw!$A$5:$AD$5,0)),Raw!$D$5:$D$2998,Geography!$A49),IF(ISNUMBER(MATCH($B$5,Reg_Code,0)),SUMIFS(INDEX(Raw!$A$5:$AD$2998,,MATCH(Geography!Q$5,Raw!$A$5:$AD$5,0)),Raw!$B$5:$B$2998,Geography!$B$5,Raw!$D$5:$D$2998,Geography!$A49),IF(ISNUMBER(MATCH($B$5,Prov_Code,0)),SUMIFS(INDEX(Raw!$A$5:$AD$2998,,MATCH(Geography!Q$5,Raw!$A$5:$AD$5,0)),Raw!$C$5:$C$2998,Geography!$B$5,Raw!$D$5:$D$2998,Geography!$A49),IF(ISNUMBER(MATCH($B$5,Area_Code,0)),SUMIFS(INDEX(Raw!$A$5:$AD$2998,,MATCH(Geography!Q$5,Raw!$A$5:$AD$5,0)),Raw!$A$5:$A$2998,CONCATENATE(Geography!$B$5,Geography!$A49)),"-")))),"-")</f>
        <v>0</v>
      </c>
      <c r="R49" s="80"/>
      <c r="S49" s="80">
        <f>IFERROR(IF($B$5=Eng_Code,SUMIFS(INDEX(Raw!$A$5:$AD$2998,,MATCH(Geography!S$5,Raw!$A$5:$AD$5,0)),Raw!$D$5:$D$2998,Geography!$A49),IF(ISNUMBER(MATCH($B$5,Reg_Code,0)),SUMIFS(INDEX(Raw!$A$5:$AD$2998,,MATCH(Geography!S$5,Raw!$A$5:$AD$5,0)),Raw!$B$5:$B$2998,Geography!$B$5,Raw!$D$5:$D$2998,Geography!$A49),IF(ISNUMBER(MATCH($B$5,Prov_Code,0)),SUMIFS(INDEX(Raw!$A$5:$AD$2998,,MATCH(Geography!S$5,Raw!$A$5:$AD$5,0)),Raw!$C$5:$C$2998,Geography!$B$5,Raw!$D$5:$D$2998,Geography!$A49),IF(ISNUMBER(MATCH($B$5,Area_Code,0)),SUMIFS(INDEX(Raw!$A$5:$AD$2998,,MATCH(Geography!S$5,Raw!$A$5:$AD$5,0)),Raw!$A$5:$A$2998,CONCATENATE(Geography!$B$5,Geography!$A49)),"-")))),"-")</f>
        <v>15584</v>
      </c>
      <c r="T49" s="80">
        <f>IFERROR(IF($B$5=Eng_Code,SUMIFS(INDEX(Raw!$A$5:$AD$2998,,MATCH(Geography!T$5,Raw!$A$5:$AD$5,0)),Raw!$D$5:$D$2998,Geography!$A49),IF(ISNUMBER(MATCH($B$5,Reg_Code,0)),SUMIFS(INDEX(Raw!$A$5:$AD$2998,,MATCH(Geography!T$5,Raw!$A$5:$AD$5,0)),Raw!$B$5:$B$2998,Geography!$B$5,Raw!$D$5:$D$2998,Geography!$A49),IF(ISNUMBER(MATCH($B$5,Prov_Code,0)),SUMIFS(INDEX(Raw!$A$5:$AD$2998,,MATCH(Geography!T$5,Raw!$A$5:$AD$5,0)),Raw!$C$5:$C$2998,Geography!$B$5,Raw!$D$5:$D$2998,Geography!$A49),IF(ISNUMBER(MATCH($B$5,Area_Code,0)),SUMIFS(INDEX(Raw!$A$5:$AD$2998,,MATCH(Geography!T$5,Raw!$A$5:$AD$5,0)),Raw!$A$5:$A$2998,CONCATENATE(Geography!$B$5,Geography!$A49)),"-")))),"-")</f>
        <v>8526</v>
      </c>
      <c r="U49" s="80"/>
      <c r="V49" s="80">
        <f>IFERROR(IF($B$5=Eng_Code,SUMIFS(INDEX(Raw!$A$5:$AD$2998,,MATCH(Geography!V$5,Raw!$A$5:$AD$5,0)),Raw!$D$5:$D$2998,Geography!$A49),IF(ISNUMBER(MATCH($B$5,Reg_Code,0)),SUMIFS(INDEX(Raw!$A$5:$AD$2998,,MATCH(Geography!V$5,Raw!$A$5:$AD$5,0)),Raw!$B$5:$B$2998,Geography!$B$5,Raw!$D$5:$D$2998,Geography!$A49),IF(ISNUMBER(MATCH($B$5,Prov_Code,0)),SUMIFS(INDEX(Raw!$A$5:$AD$2998,,MATCH(Geography!V$5,Raw!$A$5:$AD$5,0)),Raw!$C$5:$C$2998,Geography!$B$5,Raw!$D$5:$D$2998,Geography!$A49),IF(ISNUMBER(MATCH($B$5,Area_Code,0)),SUMIFS(INDEX(Raw!$A$5:$AD$2998,,MATCH(Geography!V$5,Raw!$A$5:$AD$5,0)),Raw!$A$5:$A$2998,CONCATENATE(Geography!$B$5,Geography!$A49)),"-")))),"-")</f>
        <v>91267</v>
      </c>
      <c r="W49" s="80">
        <f>IFERROR(IF($B$5=Eng_Code,SUMIFS(INDEX(Raw!$A$5:$AD$2998,,MATCH(Geography!W$5,Raw!$A$5:$AD$5,0)),Raw!$D$5:$D$2998,Geography!$A49),IF(ISNUMBER(MATCH($B$5,Reg_Code,0)),SUMIFS(INDEX(Raw!$A$5:$AD$2998,,MATCH(Geography!W$5,Raw!$A$5:$AD$5,0)),Raw!$B$5:$B$2998,Geography!$B$5,Raw!$D$5:$D$2998,Geography!$A49),IF(ISNUMBER(MATCH($B$5,Prov_Code,0)),SUMIFS(INDEX(Raw!$A$5:$AD$2998,,MATCH(Geography!W$5,Raw!$A$5:$AD$5,0)),Raw!$C$5:$C$2998,Geography!$B$5,Raw!$D$5:$D$2998,Geography!$A49),IF(ISNUMBER(MATCH($B$5,Area_Code,0)),SUMIFS(INDEX(Raw!$A$5:$AD$2998,,MATCH(Geography!W$5,Raw!$A$5:$AD$5,0)),Raw!$A$5:$A$2998,CONCATENATE(Geography!$B$5,Geography!$A49)),"-")))),"-")</f>
        <v>62548</v>
      </c>
      <c r="X49" s="80">
        <f>IFERROR(IF($B$5=Eng_Code,SUMIFS(INDEX(Raw!$A$5:$AD$2998,,MATCH(Geography!X$5,Raw!$A$5:$AD$5,0)),Raw!$D$5:$D$2998,Geography!$A49),IF(ISNUMBER(MATCH($B$5,Reg_Code,0)),SUMIFS(INDEX(Raw!$A$5:$AD$2998,,MATCH(Geography!X$5,Raw!$A$5:$AD$5,0)),Raw!$B$5:$B$2998,Geography!$B$5,Raw!$D$5:$D$2998,Geography!$A49),IF(ISNUMBER(MATCH($B$5,Prov_Code,0)),SUMIFS(INDEX(Raw!$A$5:$AD$2998,,MATCH(Geography!X$5,Raw!$A$5:$AD$5,0)),Raw!$C$5:$C$2998,Geography!$B$5,Raw!$D$5:$D$2998,Geography!$A49),IF(ISNUMBER(MATCH($B$5,Area_Code,0)),SUMIFS(INDEX(Raw!$A$5:$AD$2998,,MATCH(Geography!X$5,Raw!$A$5:$AD$5,0)),Raw!$A$5:$A$2998,CONCATENATE(Geography!$B$5,Geography!$A49)),"-")))),"-")</f>
        <v>23326</v>
      </c>
      <c r="Y49" s="80">
        <f>IFERROR(IF($B$5=Eng_Code,SUMIFS(INDEX(Raw!$A$5:$AD$2998,,MATCH(Geography!Y$5,Raw!$A$5:$AD$5,0)),Raw!$D$5:$D$2998,Geography!$A49),IF(ISNUMBER(MATCH($B$5,Reg_Code,0)),SUMIFS(INDEX(Raw!$A$5:$AD$2998,,MATCH(Geography!Y$5,Raw!$A$5:$AD$5,0)),Raw!$B$5:$B$2998,Geography!$B$5,Raw!$D$5:$D$2998,Geography!$A49),IF(ISNUMBER(MATCH($B$5,Prov_Code,0)),SUMIFS(INDEX(Raw!$A$5:$AD$2998,,MATCH(Geography!Y$5,Raw!$A$5:$AD$5,0)),Raw!$C$5:$C$2998,Geography!$B$5,Raw!$D$5:$D$2998,Geography!$A49),IF(ISNUMBER(MATCH($B$5,Area_Code,0)),SUMIFS(INDEX(Raw!$A$5:$AD$2998,,MATCH(Geography!Y$5,Raw!$A$5:$AD$5,0)),Raw!$A$5:$A$2998,CONCATENATE(Geography!$B$5,Geography!$A49)),"-")))),"-")</f>
        <v>5393</v>
      </c>
      <c r="Z49" s="80">
        <f>IFERROR(IF($B$5=Eng_Code,SUMIFS(INDEX(Raw!$A$5:$AD$2998,,MATCH(Geography!Z$5,Raw!$A$5:$AD$5,0)),Raw!$D$5:$D$2998,Geography!$A49),IF(ISNUMBER(MATCH($B$5,Reg_Code,0)),SUMIFS(INDEX(Raw!$A$5:$AD$2998,,MATCH(Geography!Z$5,Raw!$A$5:$AD$5,0)),Raw!$B$5:$B$2998,Geography!$B$5,Raw!$D$5:$D$2998,Geography!$A49),IF(ISNUMBER(MATCH($B$5,Prov_Code,0)),SUMIFS(INDEX(Raw!$A$5:$AD$2998,,MATCH(Geography!Z$5,Raw!$A$5:$AD$5,0)),Raw!$C$5:$C$2998,Geography!$B$5,Raw!$D$5:$D$2998,Geography!$A49),IF(ISNUMBER(MATCH($B$5,Area_Code,0)),SUMIFS(INDEX(Raw!$A$5:$AD$2998,,MATCH(Geography!Z$5,Raw!$A$5:$AD$5,0)),Raw!$A$5:$A$2998,CONCATENATE(Geography!$B$5,Geography!$A49)),"-")))),"-")</f>
        <v>0</v>
      </c>
      <c r="AA49" s="80">
        <f>IFERROR(IF($B$5=Eng_Code,SUMIFS(INDEX(Raw!$A$5:$AD$2998,,MATCH(Geography!AA$5,Raw!$A$5:$AD$5,0)),Raw!$D$5:$D$2998,Geography!$A49),IF(ISNUMBER(MATCH($B$5,Reg_Code,0)),SUMIFS(INDEX(Raw!$A$5:$AD$2998,,MATCH(Geography!AA$5,Raw!$A$5:$AD$5,0)),Raw!$B$5:$B$2998,Geography!$B$5,Raw!$D$5:$D$2998,Geography!$A49),IF(ISNUMBER(MATCH($B$5,Prov_Code,0)),SUMIFS(INDEX(Raw!$A$5:$AD$2998,,MATCH(Geography!AA$5,Raw!$A$5:$AD$5,0)),Raw!$C$5:$C$2998,Geography!$B$5,Raw!$D$5:$D$2998,Geography!$A49),IF(ISNUMBER(MATCH($B$5,Area_Code,0)),SUMIFS(INDEX(Raw!$A$5:$AD$2998,,MATCH(Geography!AA$5,Raw!$A$5:$AD$5,0)),Raw!$A$5:$A$2998,CONCATENATE(Geography!$B$5,Geography!$A49)),"-")))),"-")</f>
        <v>0</v>
      </c>
      <c r="AB49" s="80"/>
      <c r="AC49" s="80">
        <f>IFERROR(IF($B$5=Eng_Code,SUMIFS(INDEX(Raw!$A$5:$AD$2998,,MATCH(Geography!AC$5,Raw!$A$5:$AD$5,0)),Raw!$D$5:$D$2998,Geography!$A49),IF(ISNUMBER(MATCH($B$5,Reg_Code,0)),SUMIFS(INDEX(Raw!$A$5:$AD$2998,,MATCH(Geography!AC$5,Raw!$A$5:$AD$5,0)),Raw!$B$5:$B$2998,Geography!$B$5,Raw!$D$5:$D$2998,Geography!$A49),IF(ISNUMBER(MATCH($B$5,Prov_Code,0)),SUMIFS(INDEX(Raw!$A$5:$AD$2998,,MATCH(Geography!AC$5,Raw!$A$5:$AD$5,0)),Raw!$C$5:$C$2998,Geography!$B$5,Raw!$D$5:$D$2998,Geography!$A49),IF(ISNUMBER(MATCH($B$5,Area_Code,0)),SUMIFS(INDEX(Raw!$A$5:$AD$2998,,MATCH(Geography!AC$5,Raw!$A$5:$AD$5,0)),Raw!$A$5:$A$2998,CONCATENATE(Geography!$B$5,Geography!$A49)),"-")))),"-")</f>
        <v>6109</v>
      </c>
      <c r="AD49" s="80"/>
      <c r="AE49" s="80">
        <f>IFERROR(IF($B$5=Eng_Code,SUMIFS(INDEX(Raw!$A$5:$AD$2998,,MATCH(Geography!AE$5,Raw!$A$5:$AD$5,0)),Raw!$D$5:$D$2998,Geography!$A49),IF(ISNUMBER(MATCH($B$5,Reg_Code,0)),SUMIFS(INDEX(Raw!$A$5:$AD$2998,,MATCH(Geography!AE$5,Raw!$A$5:$AD$5,0)),Raw!$B$5:$B$2998,Geography!$B$5,Raw!$D$5:$D$2998,Geography!$A49),IF(ISNUMBER(MATCH($B$5,Prov_Code,0)),SUMIFS(INDEX(Raw!$A$5:$AD$2998,,MATCH(Geography!AE$5,Raw!$A$5:$AD$5,0)),Raw!$C$5:$C$2998,Geography!$B$5,Raw!$D$5:$D$2998,Geography!$A49),IF(ISNUMBER(MATCH($B$5,Area_Code,0)),SUMIFS(INDEX(Raw!$A$5:$AD$2998,,MATCH(Geography!AE$5,Raw!$A$5:$AD$5,0)),Raw!$A$5:$A$2998,CONCATENATE(Geography!$B$5,Geography!$A49)),"-")))),"-")</f>
        <v>19026</v>
      </c>
      <c r="AF49" s="80">
        <f>IFERROR(IF($B$5=Eng_Code,SUMIFS(INDEX(Raw!$A$5:$AD$2998,,MATCH(Geography!AF$5,Raw!$A$5:$AD$5,0)),Raw!$D$5:$D$2998,Geography!$A49),IF(ISNUMBER(MATCH($B$5,Reg_Code,0)),SUMIFS(INDEX(Raw!$A$5:$AD$2998,,MATCH(Geography!AF$5,Raw!$A$5:$AD$5,0)),Raw!$B$5:$B$2998,Geography!$B$5,Raw!$D$5:$D$2998,Geography!$A49),IF(ISNUMBER(MATCH($B$5,Prov_Code,0)),SUMIFS(INDEX(Raw!$A$5:$AD$2998,,MATCH(Geography!AF$5,Raw!$A$5:$AD$5,0)),Raw!$C$5:$C$2998,Geography!$B$5,Raw!$D$5:$D$2998,Geography!$A49),IF(ISNUMBER(MATCH($B$5,Area_Code,0)),SUMIFS(INDEX(Raw!$A$5:$AD$2998,,MATCH(Geography!AF$5,Raw!$A$5:$AD$5,0)),Raw!$A$5:$A$2998,CONCATENATE(Geography!$B$5,Geography!$A49)),"-")))),"-")</f>
        <v>2155</v>
      </c>
      <c r="AG49" s="80">
        <f>IFERROR(IF($B$5=Eng_Code,SUMIFS(INDEX(Raw!$A$5:$AD$2998,,MATCH(Geography!AG$5,Raw!$A$5:$AD$5,0)),Raw!$D$5:$D$2998,Geography!$A49),IF(ISNUMBER(MATCH($B$5,Reg_Code,0)),SUMIFS(INDEX(Raw!$A$5:$AD$2998,,MATCH(Geography!AG$5,Raw!$A$5:$AD$5,0)),Raw!$B$5:$B$2998,Geography!$B$5,Raw!$D$5:$D$2998,Geography!$A49),IF(ISNUMBER(MATCH($B$5,Prov_Code,0)),SUMIFS(INDEX(Raw!$A$5:$AD$2998,,MATCH(Geography!AG$5,Raw!$A$5:$AD$5,0)),Raw!$C$5:$C$2998,Geography!$B$5,Raw!$D$5:$D$2998,Geography!$A49),IF(ISNUMBER(MATCH($B$5,Area_Code,0)),SUMIFS(INDEX(Raw!$A$5:$AD$2998,,MATCH(Geography!AG$5,Raw!$A$5:$AD$5,0)),Raw!$A$5:$A$2998,CONCATENATE(Geography!$B$5,Geography!$A49)),"-")))),"-")</f>
        <v>10154</v>
      </c>
      <c r="AH49" s="80">
        <f>IFERROR(IF($B$5=Eng_Code,SUMIFS(INDEX(Raw!$A$5:$AD$2998,,MATCH(Geography!AH$5,Raw!$A$5:$AD$5,0)),Raw!$D$5:$D$2998,Geography!$A49),IF(ISNUMBER(MATCH($B$5,Reg_Code,0)),SUMIFS(INDEX(Raw!$A$5:$AD$2998,,MATCH(Geography!AH$5,Raw!$A$5:$AD$5,0)),Raw!$B$5:$B$2998,Geography!$B$5,Raw!$D$5:$D$2998,Geography!$A49),IF(ISNUMBER(MATCH($B$5,Prov_Code,0)),SUMIFS(INDEX(Raw!$A$5:$AD$2998,,MATCH(Geography!AH$5,Raw!$A$5:$AD$5,0)),Raw!$C$5:$C$2998,Geography!$B$5,Raw!$D$5:$D$2998,Geography!$A49),IF(ISNUMBER(MATCH($B$5,Area_Code,0)),SUMIFS(INDEX(Raw!$A$5:$AD$2998,,MATCH(Geography!AH$5,Raw!$A$5:$AD$5,0)),Raw!$A$5:$A$2998,CONCATENATE(Geography!$B$5,Geography!$A49)),"-")))),"-")</f>
        <v>6717</v>
      </c>
      <c r="AI49" s="31"/>
      <c r="AJ49" s="76">
        <f t="shared" si="23"/>
        <v>3.1972867062355338E-2</v>
      </c>
      <c r="AK49" s="76">
        <f t="shared" si="23"/>
        <v>0.90419053104235325</v>
      </c>
      <c r="AL49" s="76">
        <f t="shared" si="23"/>
        <v>0.74943738734414833</v>
      </c>
      <c r="AM49" s="76">
        <f t="shared" si="23"/>
        <v>0.20619353875361299</v>
      </c>
      <c r="AN49" s="76">
        <f t="shared" si="22"/>
        <v>0.14950564745784406</v>
      </c>
      <c r="AO49" s="76">
        <f t="shared" si="24"/>
        <v>5.6687891295768941E-2</v>
      </c>
      <c r="AP49" s="76">
        <f t="shared" si="24"/>
        <v>0.53433678269049856</v>
      </c>
      <c r="AQ49" s="76" t="s">
        <v>0</v>
      </c>
      <c r="AR49" s="77"/>
      <c r="AS49" s="76">
        <f t="shared" si="27"/>
        <v>0.1108921036340219</v>
      </c>
      <c r="AT49" s="77"/>
      <c r="AU49" s="76">
        <f t="shared" si="28"/>
        <v>6.0669024357268397E-2</v>
      </c>
      <c r="AV49" s="77"/>
      <c r="AW49" s="76">
        <f t="shared" si="25"/>
        <v>0.64943465235923237</v>
      </c>
      <c r="AX49" s="76">
        <f t="shared" si="25"/>
        <v>0.44507695701365518</v>
      </c>
      <c r="AY49" s="76">
        <f t="shared" si="25"/>
        <v>0.16598236713085182</v>
      </c>
      <c r="AZ49" s="76">
        <f t="shared" si="25"/>
        <v>3.837532821472537E-2</v>
      </c>
      <c r="BA49" s="76" t="s">
        <v>0</v>
      </c>
      <c r="BB49" s="76" t="s">
        <v>0</v>
      </c>
      <c r="BC49" s="77"/>
      <c r="BD49" s="76">
        <f t="shared" si="29"/>
        <v>4.3470216959717645E-2</v>
      </c>
      <c r="BE49" s="77"/>
      <c r="BF49" s="76">
        <f t="shared" si="26"/>
        <v>0.13538457159528366</v>
      </c>
      <c r="BG49" s="76">
        <f t="shared" si="26"/>
        <v>1.5334476599802182E-2</v>
      </c>
      <c r="BH49" s="76">
        <f t="shared" si="26"/>
        <v>7.2253492062362576E-2</v>
      </c>
      <c r="BI49" s="76">
        <f t="shared" si="26"/>
        <v>4.7796602933118909E-2</v>
      </c>
    </row>
    <row r="50" spans="1:61" x14ac:dyDescent="0.2">
      <c r="A50" s="3">
        <f t="shared" si="20"/>
        <v>41334</v>
      </c>
      <c r="B50" s="35" t="str">
        <f t="shared" si="21"/>
        <v>2012-13</v>
      </c>
      <c r="C50" s="8" t="s">
        <v>895</v>
      </c>
      <c r="D50" s="8"/>
      <c r="E50" s="8"/>
      <c r="F50" s="8"/>
      <c r="G50" s="80">
        <f>IFERROR(IF($B$5=Eng_Code,SUMIFS(INDEX(Raw!$A$5:$AD$2998,,MATCH(Geography!G$5,Raw!$A$5:$AD$5,0)),Raw!$D$5:$D$2998,Geography!$A50),IF(ISNUMBER(MATCH($B$5,Reg_Code,0)),SUMIFS(INDEX(Raw!$A$5:$AD$2998,,MATCH(Geography!G$5,Raw!$A$5:$AD$5,0)),Raw!$B$5:$B$2998,Geography!$B$5,Raw!$D$5:$D$2998,Geography!$A50),IF(ISNUMBER(MATCH($B$5,Prov_Code,0)),SUMIFS(INDEX(Raw!$A$5:$AD$2998,,MATCH(Geography!G$5,Raw!$A$5:$AD$5,0)),Raw!$C$5:$C$2998,Geography!$B$5,Raw!$D$5:$D$2998,Geography!$A50),IF(ISNUMBER(MATCH($B$5,Area_Code,0)),SUMIFS(INDEX(Raw!$A$5:$AD$2998,,MATCH(Geography!G$5,Raw!$A$5:$AD$5,0)),Raw!$A$5:$A$2998,CONCATENATE(Geography!$B$5,Geography!$A50)),"-")))),"-")</f>
        <v>16231950</v>
      </c>
      <c r="H50" s="80">
        <f>IFERROR(IF($B$5=Eng_Code,SUMIFS(INDEX(Raw!$A$5:$AD$2998,,MATCH(Geography!H$5,Raw!$A$5:$AD$5,0)),Raw!$D$5:$D$2998,Geography!$A50),IF(ISNUMBER(MATCH($B$5,Reg_Code,0)),SUMIFS(INDEX(Raw!$A$5:$AD$2998,,MATCH(Geography!H$5,Raw!$A$5:$AD$5,0)),Raw!$B$5:$B$2998,Geography!$B$5,Raw!$D$5:$D$2998,Geography!$A50),IF(ISNUMBER(MATCH($B$5,Prov_Code,0)),SUMIFS(INDEX(Raw!$A$5:$AD$2998,,MATCH(Geography!H$5,Raw!$A$5:$AD$5,0)),Raw!$C$5:$C$2998,Geography!$B$5,Raw!$D$5:$D$2998,Geography!$A50),IF(ISNUMBER(MATCH($B$5,Area_Code,0)),SUMIFS(INDEX(Raw!$A$5:$AD$2998,,MATCH(Geography!H$5,Raw!$A$5:$AD$5,0)),Raw!$A$5:$A$2998,CONCATENATE(Geography!$B$5,Geography!$A50)),"-")))),"-")</f>
        <v>360526</v>
      </c>
      <c r="I50" s="80">
        <f>IFERROR(IF($B$5=Eng_Code,SUMIFS(INDEX(Raw!$A$5:$AD$2998,,MATCH(Geography!I$5,Raw!$A$5:$AD$5,0)),Raw!$D$5:$D$2998,Geography!$A50),IF(ISNUMBER(MATCH($B$5,Reg_Code,0)),SUMIFS(INDEX(Raw!$A$5:$AD$2998,,MATCH(Geography!I$5,Raw!$A$5:$AD$5,0)),Raw!$B$5:$B$2998,Geography!$B$5,Raw!$D$5:$D$2998,Geography!$A50),IF(ISNUMBER(MATCH($B$5,Prov_Code,0)),SUMIFS(INDEX(Raw!$A$5:$AD$2998,,MATCH(Geography!I$5,Raw!$A$5:$AD$5,0)),Raw!$C$5:$C$2998,Geography!$B$5,Raw!$D$5:$D$2998,Geography!$A50),IF(ISNUMBER(MATCH($B$5,Area_Code,0)),SUMIFS(INDEX(Raw!$A$5:$AD$2998,,MATCH(Geography!I$5,Raw!$A$5:$AD$5,0)),Raw!$A$5:$A$2998,CONCATENATE(Geography!$B$5,Geography!$A50)),"-")))),"-")</f>
        <v>29100</v>
      </c>
      <c r="J50" s="80">
        <f>IFERROR(IF($B$5=Eng_Code,SUMIFS(INDEX(Raw!$A$5:$AD$2998,,MATCH(Geography!J$5,Raw!$A$5:$AD$5,0)),Raw!$D$5:$D$2998,Geography!$A50),IF(ISNUMBER(MATCH($B$5,Reg_Code,0)),SUMIFS(INDEX(Raw!$A$5:$AD$2998,,MATCH(Geography!J$5,Raw!$A$5:$AD$5,0)),Raw!$B$5:$B$2998,Geography!$B$5,Raw!$D$5:$D$2998,Geography!$A50),IF(ISNUMBER(MATCH($B$5,Prov_Code,0)),SUMIFS(INDEX(Raw!$A$5:$AD$2998,,MATCH(Geography!J$5,Raw!$A$5:$AD$5,0)),Raw!$C$5:$C$2998,Geography!$B$5,Raw!$D$5:$D$2998,Geography!$A50),IF(ISNUMBER(MATCH($B$5,Area_Code,0)),SUMIFS(INDEX(Raw!$A$5:$AD$2998,,MATCH(Geography!J$5,Raw!$A$5:$AD$5,0)),Raw!$A$5:$A$2998,CONCATENATE(Geography!$B$5,Geography!$A50)),"-")))),"-")</f>
        <v>304339</v>
      </c>
      <c r="K50" s="80">
        <f>IFERROR(IF($B$5=Eng_Code,SUMIFS(INDEX(Raw!$A$5:$AD$2998,,MATCH(Geography!K$5,Raw!$A$5:$AD$5,0)),Raw!$D$5:$D$2998,Geography!$A50),IF(ISNUMBER(MATCH($B$5,Reg_Code,0)),SUMIFS(INDEX(Raw!$A$5:$AD$2998,,MATCH(Geography!K$5,Raw!$A$5:$AD$5,0)),Raw!$B$5:$B$2998,Geography!$B$5,Raw!$D$5:$D$2998,Geography!$A50),IF(ISNUMBER(MATCH($B$5,Prov_Code,0)),SUMIFS(INDEX(Raw!$A$5:$AD$2998,,MATCH(Geography!K$5,Raw!$A$5:$AD$5,0)),Raw!$C$5:$C$2998,Geography!$B$5,Raw!$D$5:$D$2998,Geography!$A50),IF(ISNUMBER(MATCH($B$5,Area_Code,0)),SUMIFS(INDEX(Raw!$A$5:$AD$2998,,MATCH(Geography!K$5,Raw!$A$5:$AD$5,0)),Raw!$A$5:$A$2998,CONCATENATE(Geography!$B$5,Geography!$A50)),"-")))),"-")</f>
        <v>238410</v>
      </c>
      <c r="L50" s="80">
        <f>IFERROR(IF($B$5=Eng_Code,SUMIFS(INDEX(Raw!$A$5:$AD$2998,,MATCH(Geography!L$5,Raw!$A$5:$AD$5,0)),Raw!$D$5:$D$2998,Geography!$A50),IF(ISNUMBER(MATCH($B$5,Reg_Code,0)),SUMIFS(INDEX(Raw!$A$5:$AD$2998,,MATCH(Geography!L$5,Raw!$A$5:$AD$5,0)),Raw!$B$5:$B$2998,Geography!$B$5,Raw!$D$5:$D$2998,Geography!$A50),IF(ISNUMBER(MATCH($B$5,Prov_Code,0)),SUMIFS(INDEX(Raw!$A$5:$AD$2998,,MATCH(Geography!L$5,Raw!$A$5:$AD$5,0)),Raw!$C$5:$C$2998,Geography!$B$5,Raw!$D$5:$D$2998,Geography!$A50),IF(ISNUMBER(MATCH($B$5,Area_Code,0)),SUMIFS(INDEX(Raw!$A$5:$AD$2998,,MATCH(Geography!L$5,Raw!$A$5:$AD$5,0)),Raw!$A$5:$A$2998,CONCATENATE(Geography!$B$5,Geography!$A50)),"-")))),"-")</f>
        <v>239704</v>
      </c>
      <c r="M50" s="80">
        <f>IFERROR(IF($B$5=Eng_Code,SUMIFS(INDEX(Raw!$A$5:$AD$2998,,MATCH(Geography!M$5,Raw!$A$5:$AD$5,0)),Raw!$D$5:$D$2998,Geography!$A50),IF(ISNUMBER(MATCH($B$5,Reg_Code,0)),SUMIFS(INDEX(Raw!$A$5:$AD$2998,,MATCH(Geography!M$5,Raw!$A$5:$AD$5,0)),Raw!$B$5:$B$2998,Geography!$B$5,Raw!$D$5:$D$2998,Geography!$A50),IF(ISNUMBER(MATCH($B$5,Prov_Code,0)),SUMIFS(INDEX(Raw!$A$5:$AD$2998,,MATCH(Geography!M$5,Raw!$A$5:$AD$5,0)),Raw!$C$5:$C$2998,Geography!$B$5,Raw!$D$5:$D$2998,Geography!$A50),IF(ISNUMBER(MATCH($B$5,Area_Code,0)),SUMIFS(INDEX(Raw!$A$5:$AD$2998,,MATCH(Geography!M$5,Raw!$A$5:$AD$5,0)),Raw!$A$5:$A$2998,CONCATENATE(Geography!$B$5,Geography!$A50)),"-")))),"-")</f>
        <v>64571</v>
      </c>
      <c r="N50" s="80">
        <f>IFERROR(IF($B$5=Eng_Code,SUMIFS(INDEX(Raw!$A$5:$AD$2998,,MATCH(Geography!N$5,Raw!$A$5:$AD$5,0)),Raw!$D$5:$D$2998,Geography!$A50),IF(ISNUMBER(MATCH($B$5,Reg_Code,0)),SUMIFS(INDEX(Raw!$A$5:$AD$2998,,MATCH(Geography!N$5,Raw!$A$5:$AD$5,0)),Raw!$B$5:$B$2998,Geography!$B$5,Raw!$D$5:$D$2998,Geography!$A50),IF(ISNUMBER(MATCH($B$5,Prov_Code,0)),SUMIFS(INDEX(Raw!$A$5:$AD$2998,,MATCH(Geography!N$5,Raw!$A$5:$AD$5,0)),Raw!$C$5:$C$2998,Geography!$B$5,Raw!$D$5:$D$2998,Geography!$A50),IF(ISNUMBER(MATCH($B$5,Area_Code,0)),SUMIFS(INDEX(Raw!$A$5:$AD$2998,,MATCH(Geography!N$5,Raw!$A$5:$AD$5,0)),Raw!$A$5:$A$2998,CONCATENATE(Geography!$B$5,Geography!$A50)),"-")))),"-")</f>
        <v>36035</v>
      </c>
      <c r="O50" s="80">
        <f>IFERROR(IF($B$5=Eng_Code,SUMIFS(INDEX(Raw!$A$5:$AD$2998,,MATCH(Geography!O$5,Raw!$A$5:$AD$5,0)),Raw!$D$5:$D$2998,Geography!$A50),IF(ISNUMBER(MATCH($B$5,Reg_Code,0)),SUMIFS(INDEX(Raw!$A$5:$AD$2998,,MATCH(Geography!O$5,Raw!$A$5:$AD$5,0)),Raw!$B$5:$B$2998,Geography!$B$5,Raw!$D$5:$D$2998,Geography!$A50),IF(ISNUMBER(MATCH($B$5,Prov_Code,0)),SUMIFS(INDEX(Raw!$A$5:$AD$2998,,MATCH(Geography!O$5,Raw!$A$5:$AD$5,0)),Raw!$C$5:$C$2998,Geography!$B$5,Raw!$D$5:$D$2998,Geography!$A50),IF(ISNUMBER(MATCH($B$5,Area_Code,0)),SUMIFS(INDEX(Raw!$A$5:$AD$2998,,MATCH(Geography!O$5,Raw!$A$5:$AD$5,0)),Raw!$A$5:$A$2998,CONCATENATE(Geography!$B$5,Geography!$A50)),"-")))),"-")</f>
        <v>28499</v>
      </c>
      <c r="P50" s="80">
        <f>IFERROR(IF($B$5=Eng_Code,SUMIFS(INDEX(Raw!$A$5:$AD$2998,,MATCH(Geography!P$5,Raw!$A$5:$AD$5,0)),Raw!$D$5:$D$2998,Geography!$A50),IF(ISNUMBER(MATCH($B$5,Reg_Code,0)),SUMIFS(INDEX(Raw!$A$5:$AD$2998,,MATCH(Geography!P$5,Raw!$A$5:$AD$5,0)),Raw!$B$5:$B$2998,Geography!$B$5,Raw!$D$5:$D$2998,Geography!$A50),IF(ISNUMBER(MATCH($B$5,Prov_Code,0)),SUMIFS(INDEX(Raw!$A$5:$AD$2998,,MATCH(Geography!P$5,Raw!$A$5:$AD$5,0)),Raw!$C$5:$C$2998,Geography!$B$5,Raw!$D$5:$D$2998,Geography!$A50),IF(ISNUMBER(MATCH($B$5,Area_Code,0)),SUMIFS(INDEX(Raw!$A$5:$AD$2998,,MATCH(Geography!P$5,Raw!$A$5:$AD$5,0)),Raw!$A$5:$A$2998,CONCATENATE(Geography!$B$5,Geography!$A50)),"-")))),"-")</f>
        <v>10579</v>
      </c>
      <c r="Q50" s="80">
        <f>IFERROR(IF($B$5=Eng_Code,SUMIFS(INDEX(Raw!$A$5:$AD$2998,,MATCH(Geography!Q$5,Raw!$A$5:$AD$5,0)),Raw!$D$5:$D$2998,Geography!$A50),IF(ISNUMBER(MATCH($B$5,Reg_Code,0)),SUMIFS(INDEX(Raw!$A$5:$AD$2998,,MATCH(Geography!Q$5,Raw!$A$5:$AD$5,0)),Raw!$B$5:$B$2998,Geography!$B$5,Raw!$D$5:$D$2998,Geography!$A50),IF(ISNUMBER(MATCH($B$5,Prov_Code,0)),SUMIFS(INDEX(Raw!$A$5:$AD$2998,,MATCH(Geography!Q$5,Raw!$A$5:$AD$5,0)),Raw!$C$5:$C$2998,Geography!$B$5,Raw!$D$5:$D$2998,Geography!$A50),IF(ISNUMBER(MATCH($B$5,Area_Code,0)),SUMIFS(INDEX(Raw!$A$5:$AD$2998,,MATCH(Geography!Q$5,Raw!$A$5:$AD$5,0)),Raw!$A$5:$A$2998,CONCATENATE(Geography!$B$5,Geography!$A50)),"-")))),"-")</f>
        <v>0</v>
      </c>
      <c r="R50" s="80"/>
      <c r="S50" s="80">
        <f>IFERROR(IF($B$5=Eng_Code,SUMIFS(INDEX(Raw!$A$5:$AD$2998,,MATCH(Geography!S$5,Raw!$A$5:$AD$5,0)),Raw!$D$5:$D$2998,Geography!$A50),IF(ISNUMBER(MATCH($B$5,Reg_Code,0)),SUMIFS(INDEX(Raw!$A$5:$AD$2998,,MATCH(Geography!S$5,Raw!$A$5:$AD$5,0)),Raw!$B$5:$B$2998,Geography!$B$5,Raw!$D$5:$D$2998,Geography!$A50),IF(ISNUMBER(MATCH($B$5,Prov_Code,0)),SUMIFS(INDEX(Raw!$A$5:$AD$2998,,MATCH(Geography!S$5,Raw!$A$5:$AD$5,0)),Raw!$C$5:$C$2998,Geography!$B$5,Raw!$D$5:$D$2998,Geography!$A50),IF(ISNUMBER(MATCH($B$5,Area_Code,0)),SUMIFS(INDEX(Raw!$A$5:$AD$2998,,MATCH(Geography!S$5,Raw!$A$5:$AD$5,0)),Raw!$A$5:$A$2998,CONCATENATE(Geography!$B$5,Geography!$A50)),"-")))),"-")</f>
        <v>23384</v>
      </c>
      <c r="T50" s="80">
        <f>IFERROR(IF($B$5=Eng_Code,SUMIFS(INDEX(Raw!$A$5:$AD$2998,,MATCH(Geography!T$5,Raw!$A$5:$AD$5,0)),Raw!$D$5:$D$2998,Geography!$A50),IF(ISNUMBER(MATCH($B$5,Reg_Code,0)),SUMIFS(INDEX(Raw!$A$5:$AD$2998,,MATCH(Geography!T$5,Raw!$A$5:$AD$5,0)),Raw!$B$5:$B$2998,Geography!$B$5,Raw!$D$5:$D$2998,Geography!$A50),IF(ISNUMBER(MATCH($B$5,Prov_Code,0)),SUMIFS(INDEX(Raw!$A$5:$AD$2998,,MATCH(Geography!T$5,Raw!$A$5:$AD$5,0)),Raw!$C$5:$C$2998,Geography!$B$5,Raw!$D$5:$D$2998,Geography!$A50),IF(ISNUMBER(MATCH($B$5,Area_Code,0)),SUMIFS(INDEX(Raw!$A$5:$AD$2998,,MATCH(Geography!T$5,Raw!$A$5:$AD$5,0)),Raw!$A$5:$A$2998,CONCATENATE(Geography!$B$5,Geography!$A50)),"-")))),"-")</f>
        <v>14003</v>
      </c>
      <c r="U50" s="80"/>
      <c r="V50" s="80">
        <f>IFERROR(IF($B$5=Eng_Code,SUMIFS(INDEX(Raw!$A$5:$AD$2998,,MATCH(Geography!V$5,Raw!$A$5:$AD$5,0)),Raw!$D$5:$D$2998,Geography!$A50),IF(ISNUMBER(MATCH($B$5,Reg_Code,0)),SUMIFS(INDEX(Raw!$A$5:$AD$2998,,MATCH(Geography!V$5,Raw!$A$5:$AD$5,0)),Raw!$B$5:$B$2998,Geography!$B$5,Raw!$D$5:$D$2998,Geography!$A50),IF(ISNUMBER(MATCH($B$5,Prov_Code,0)),SUMIFS(INDEX(Raw!$A$5:$AD$2998,,MATCH(Geography!V$5,Raw!$A$5:$AD$5,0)),Raw!$C$5:$C$2998,Geography!$B$5,Raw!$D$5:$D$2998,Geography!$A50),IF(ISNUMBER(MATCH($B$5,Area_Code,0)),SUMIFS(INDEX(Raw!$A$5:$AD$2998,,MATCH(Geography!V$5,Raw!$A$5:$AD$5,0)),Raw!$A$5:$A$2998,CONCATENATE(Geography!$B$5,Geography!$A50)),"-")))),"-")</f>
        <v>155085</v>
      </c>
      <c r="W50" s="80">
        <f>IFERROR(IF($B$5=Eng_Code,SUMIFS(INDEX(Raw!$A$5:$AD$2998,,MATCH(Geography!W$5,Raw!$A$5:$AD$5,0)),Raw!$D$5:$D$2998,Geography!$A50),IF(ISNUMBER(MATCH($B$5,Reg_Code,0)),SUMIFS(INDEX(Raw!$A$5:$AD$2998,,MATCH(Geography!W$5,Raw!$A$5:$AD$5,0)),Raw!$B$5:$B$2998,Geography!$B$5,Raw!$D$5:$D$2998,Geography!$A50),IF(ISNUMBER(MATCH($B$5,Prov_Code,0)),SUMIFS(INDEX(Raw!$A$5:$AD$2998,,MATCH(Geography!W$5,Raw!$A$5:$AD$5,0)),Raw!$C$5:$C$2998,Geography!$B$5,Raw!$D$5:$D$2998,Geography!$A50),IF(ISNUMBER(MATCH($B$5,Area_Code,0)),SUMIFS(INDEX(Raw!$A$5:$AD$2998,,MATCH(Geography!W$5,Raw!$A$5:$AD$5,0)),Raw!$A$5:$A$2998,CONCATENATE(Geography!$B$5,Geography!$A50)),"-")))),"-")</f>
        <v>107100</v>
      </c>
      <c r="X50" s="80">
        <f>IFERROR(IF($B$5=Eng_Code,SUMIFS(INDEX(Raw!$A$5:$AD$2998,,MATCH(Geography!X$5,Raw!$A$5:$AD$5,0)),Raw!$D$5:$D$2998,Geography!$A50),IF(ISNUMBER(MATCH($B$5,Reg_Code,0)),SUMIFS(INDEX(Raw!$A$5:$AD$2998,,MATCH(Geography!X$5,Raw!$A$5:$AD$5,0)),Raw!$B$5:$B$2998,Geography!$B$5,Raw!$D$5:$D$2998,Geography!$A50),IF(ISNUMBER(MATCH($B$5,Prov_Code,0)),SUMIFS(INDEX(Raw!$A$5:$AD$2998,,MATCH(Geography!X$5,Raw!$A$5:$AD$5,0)),Raw!$C$5:$C$2998,Geography!$B$5,Raw!$D$5:$D$2998,Geography!$A50),IF(ISNUMBER(MATCH($B$5,Area_Code,0)),SUMIFS(INDEX(Raw!$A$5:$AD$2998,,MATCH(Geography!X$5,Raw!$A$5:$AD$5,0)),Raw!$A$5:$A$2998,CONCATENATE(Geography!$B$5,Geography!$A50)),"-")))),"-")</f>
        <v>38574</v>
      </c>
      <c r="Y50" s="80">
        <f>IFERROR(IF($B$5=Eng_Code,SUMIFS(INDEX(Raw!$A$5:$AD$2998,,MATCH(Geography!Y$5,Raw!$A$5:$AD$5,0)),Raw!$D$5:$D$2998,Geography!$A50),IF(ISNUMBER(MATCH($B$5,Reg_Code,0)),SUMIFS(INDEX(Raw!$A$5:$AD$2998,,MATCH(Geography!Y$5,Raw!$A$5:$AD$5,0)),Raw!$B$5:$B$2998,Geography!$B$5,Raw!$D$5:$D$2998,Geography!$A50),IF(ISNUMBER(MATCH($B$5,Prov_Code,0)),SUMIFS(INDEX(Raw!$A$5:$AD$2998,,MATCH(Geography!Y$5,Raw!$A$5:$AD$5,0)),Raw!$C$5:$C$2998,Geography!$B$5,Raw!$D$5:$D$2998,Geography!$A50),IF(ISNUMBER(MATCH($B$5,Area_Code,0)),SUMIFS(INDEX(Raw!$A$5:$AD$2998,,MATCH(Geography!Y$5,Raw!$A$5:$AD$5,0)),Raw!$A$5:$A$2998,CONCATENATE(Geography!$B$5,Geography!$A50)),"-")))),"-")</f>
        <v>9411</v>
      </c>
      <c r="Z50" s="80">
        <f>IFERROR(IF($B$5=Eng_Code,SUMIFS(INDEX(Raw!$A$5:$AD$2998,,MATCH(Geography!Z$5,Raw!$A$5:$AD$5,0)),Raw!$D$5:$D$2998,Geography!$A50),IF(ISNUMBER(MATCH($B$5,Reg_Code,0)),SUMIFS(INDEX(Raw!$A$5:$AD$2998,,MATCH(Geography!Z$5,Raw!$A$5:$AD$5,0)),Raw!$B$5:$B$2998,Geography!$B$5,Raw!$D$5:$D$2998,Geography!$A50),IF(ISNUMBER(MATCH($B$5,Prov_Code,0)),SUMIFS(INDEX(Raw!$A$5:$AD$2998,,MATCH(Geography!Z$5,Raw!$A$5:$AD$5,0)),Raw!$C$5:$C$2998,Geography!$B$5,Raw!$D$5:$D$2998,Geography!$A50),IF(ISNUMBER(MATCH($B$5,Area_Code,0)),SUMIFS(INDEX(Raw!$A$5:$AD$2998,,MATCH(Geography!Z$5,Raw!$A$5:$AD$5,0)),Raw!$A$5:$A$2998,CONCATENATE(Geography!$B$5,Geography!$A50)),"-")))),"-")</f>
        <v>0</v>
      </c>
      <c r="AA50" s="80">
        <f>IFERROR(IF($B$5=Eng_Code,SUMIFS(INDEX(Raw!$A$5:$AD$2998,,MATCH(Geography!AA$5,Raw!$A$5:$AD$5,0)),Raw!$D$5:$D$2998,Geography!$A50),IF(ISNUMBER(MATCH($B$5,Reg_Code,0)),SUMIFS(INDEX(Raw!$A$5:$AD$2998,,MATCH(Geography!AA$5,Raw!$A$5:$AD$5,0)),Raw!$B$5:$B$2998,Geography!$B$5,Raw!$D$5:$D$2998,Geography!$A50),IF(ISNUMBER(MATCH($B$5,Prov_Code,0)),SUMIFS(INDEX(Raw!$A$5:$AD$2998,,MATCH(Geography!AA$5,Raw!$A$5:$AD$5,0)),Raw!$C$5:$C$2998,Geography!$B$5,Raw!$D$5:$D$2998,Geography!$A50),IF(ISNUMBER(MATCH($B$5,Area_Code,0)),SUMIFS(INDEX(Raw!$A$5:$AD$2998,,MATCH(Geography!AA$5,Raw!$A$5:$AD$5,0)),Raw!$A$5:$A$2998,CONCATENATE(Geography!$B$5,Geography!$A50)),"-")))),"-")</f>
        <v>0</v>
      </c>
      <c r="AB50" s="80"/>
      <c r="AC50" s="80">
        <f>IFERROR(IF($B$5=Eng_Code,SUMIFS(INDEX(Raw!$A$5:$AD$2998,,MATCH(Geography!AC$5,Raw!$A$5:$AD$5,0)),Raw!$D$5:$D$2998,Geography!$A50),IF(ISNUMBER(MATCH($B$5,Reg_Code,0)),SUMIFS(INDEX(Raw!$A$5:$AD$2998,,MATCH(Geography!AC$5,Raw!$A$5:$AD$5,0)),Raw!$B$5:$B$2998,Geography!$B$5,Raw!$D$5:$D$2998,Geography!$A50),IF(ISNUMBER(MATCH($B$5,Prov_Code,0)),SUMIFS(INDEX(Raw!$A$5:$AD$2998,,MATCH(Geography!AC$5,Raw!$A$5:$AD$5,0)),Raw!$C$5:$C$2998,Geography!$B$5,Raw!$D$5:$D$2998,Geography!$A50),IF(ISNUMBER(MATCH($B$5,Area_Code,0)),SUMIFS(INDEX(Raw!$A$5:$AD$2998,,MATCH(Geography!AC$5,Raw!$A$5:$AD$5,0)),Raw!$A$5:$A$2998,CONCATENATE(Geography!$B$5,Geography!$A50)),"-")))),"-")</f>
        <v>15333</v>
      </c>
      <c r="AD50" s="80"/>
      <c r="AE50" s="80">
        <f>IFERROR(IF($B$5=Eng_Code,SUMIFS(INDEX(Raw!$A$5:$AD$2998,,MATCH(Geography!AE$5,Raw!$A$5:$AD$5,0)),Raw!$D$5:$D$2998,Geography!$A50),IF(ISNUMBER(MATCH($B$5,Reg_Code,0)),SUMIFS(INDEX(Raw!$A$5:$AD$2998,,MATCH(Geography!AE$5,Raw!$A$5:$AD$5,0)),Raw!$B$5:$B$2998,Geography!$B$5,Raw!$D$5:$D$2998,Geography!$A50),IF(ISNUMBER(MATCH($B$5,Prov_Code,0)),SUMIFS(INDEX(Raw!$A$5:$AD$2998,,MATCH(Geography!AE$5,Raw!$A$5:$AD$5,0)),Raw!$C$5:$C$2998,Geography!$B$5,Raw!$D$5:$D$2998,Geography!$A50),IF(ISNUMBER(MATCH($B$5,Area_Code,0)),SUMIFS(INDEX(Raw!$A$5:$AD$2998,,MATCH(Geography!AE$5,Raw!$A$5:$AD$5,0)),Raw!$A$5:$A$2998,CONCATENATE(Geography!$B$5,Geography!$A50)),"-")))),"-")</f>
        <v>31662</v>
      </c>
      <c r="AF50" s="80">
        <f>IFERROR(IF($B$5=Eng_Code,SUMIFS(INDEX(Raw!$A$5:$AD$2998,,MATCH(Geography!AF$5,Raw!$A$5:$AD$5,0)),Raw!$D$5:$D$2998,Geography!$A50),IF(ISNUMBER(MATCH($B$5,Reg_Code,0)),SUMIFS(INDEX(Raw!$A$5:$AD$2998,,MATCH(Geography!AF$5,Raw!$A$5:$AD$5,0)),Raw!$B$5:$B$2998,Geography!$B$5,Raw!$D$5:$D$2998,Geography!$A50),IF(ISNUMBER(MATCH($B$5,Prov_Code,0)),SUMIFS(INDEX(Raw!$A$5:$AD$2998,,MATCH(Geography!AF$5,Raw!$A$5:$AD$5,0)),Raw!$C$5:$C$2998,Geography!$B$5,Raw!$D$5:$D$2998,Geography!$A50),IF(ISNUMBER(MATCH($B$5,Area_Code,0)),SUMIFS(INDEX(Raw!$A$5:$AD$2998,,MATCH(Geography!AF$5,Raw!$A$5:$AD$5,0)),Raw!$A$5:$A$2998,CONCATENATE(Geography!$B$5,Geography!$A50)),"-")))),"-")</f>
        <v>3518</v>
      </c>
      <c r="AG50" s="80">
        <f>IFERROR(IF($B$5=Eng_Code,SUMIFS(INDEX(Raw!$A$5:$AD$2998,,MATCH(Geography!AG$5,Raw!$A$5:$AD$5,0)),Raw!$D$5:$D$2998,Geography!$A50),IF(ISNUMBER(MATCH($B$5,Reg_Code,0)),SUMIFS(INDEX(Raw!$A$5:$AD$2998,,MATCH(Geography!AG$5,Raw!$A$5:$AD$5,0)),Raw!$B$5:$B$2998,Geography!$B$5,Raw!$D$5:$D$2998,Geography!$A50),IF(ISNUMBER(MATCH($B$5,Prov_Code,0)),SUMIFS(INDEX(Raw!$A$5:$AD$2998,,MATCH(Geography!AG$5,Raw!$A$5:$AD$5,0)),Raw!$C$5:$C$2998,Geography!$B$5,Raw!$D$5:$D$2998,Geography!$A50),IF(ISNUMBER(MATCH($B$5,Area_Code,0)),SUMIFS(INDEX(Raw!$A$5:$AD$2998,,MATCH(Geography!AG$5,Raw!$A$5:$AD$5,0)),Raw!$A$5:$A$2998,CONCATENATE(Geography!$B$5,Geography!$A50)),"-")))),"-")</f>
        <v>16828</v>
      </c>
      <c r="AH50" s="80">
        <f>IFERROR(IF($B$5=Eng_Code,SUMIFS(INDEX(Raw!$A$5:$AD$2998,,MATCH(Geography!AH$5,Raw!$A$5:$AD$5,0)),Raw!$D$5:$D$2998,Geography!$A50),IF(ISNUMBER(MATCH($B$5,Reg_Code,0)),SUMIFS(INDEX(Raw!$A$5:$AD$2998,,MATCH(Geography!AH$5,Raw!$A$5:$AD$5,0)),Raw!$B$5:$B$2998,Geography!$B$5,Raw!$D$5:$D$2998,Geography!$A50),IF(ISNUMBER(MATCH($B$5,Prov_Code,0)),SUMIFS(INDEX(Raw!$A$5:$AD$2998,,MATCH(Geography!AH$5,Raw!$A$5:$AD$5,0)),Raw!$C$5:$C$2998,Geography!$B$5,Raw!$D$5:$D$2998,Geography!$A50),IF(ISNUMBER(MATCH($B$5,Area_Code,0)),SUMIFS(INDEX(Raw!$A$5:$AD$2998,,MATCH(Geography!AH$5,Raw!$A$5:$AD$5,0)),Raw!$A$5:$A$2998,CONCATENATE(Geography!$B$5,Geography!$A50)),"-")))),"-")</f>
        <v>11316</v>
      </c>
      <c r="AI50" s="31"/>
      <c r="AJ50" s="76">
        <f t="shared" si="23"/>
        <v>8.0715399166772991E-2</v>
      </c>
      <c r="AK50" s="76">
        <f t="shared" si="23"/>
        <v>0.78336986058309976</v>
      </c>
      <c r="AL50" s="76">
        <f t="shared" si="23"/>
        <v>0.78762169817210415</v>
      </c>
      <c r="AM50" s="76">
        <f t="shared" si="23"/>
        <v>0.2121680100151476</v>
      </c>
      <c r="AN50" s="76">
        <f t="shared" si="22"/>
        <v>0.11840414800600646</v>
      </c>
      <c r="AO50" s="76">
        <f t="shared" si="24"/>
        <v>9.3642287054896023E-2</v>
      </c>
      <c r="AP50" s="76">
        <f t="shared" si="24"/>
        <v>0.37120600722832381</v>
      </c>
      <c r="AQ50" s="76" t="s">
        <v>0</v>
      </c>
      <c r="AR50" s="77"/>
      <c r="AS50" s="76">
        <f t="shared" si="27"/>
        <v>9.755364950105129E-2</v>
      </c>
      <c r="AT50" s="77"/>
      <c r="AU50" s="76">
        <f t="shared" si="28"/>
        <v>5.8417882054533923E-2</v>
      </c>
      <c r="AV50" s="77"/>
      <c r="AW50" s="76">
        <f t="shared" si="25"/>
        <v>0.64698544872008812</v>
      </c>
      <c r="AX50" s="76">
        <f t="shared" si="25"/>
        <v>0.44680105463404868</v>
      </c>
      <c r="AY50" s="76">
        <f t="shared" si="25"/>
        <v>0.16092347228248172</v>
      </c>
      <c r="AZ50" s="76">
        <f t="shared" si="25"/>
        <v>3.9260921803557725E-2</v>
      </c>
      <c r="BA50" s="76" t="s">
        <v>0</v>
      </c>
      <c r="BB50" s="76" t="s">
        <v>0</v>
      </c>
      <c r="BC50" s="77"/>
      <c r="BD50" s="76">
        <f t="shared" si="29"/>
        <v>6.396639188332276E-2</v>
      </c>
      <c r="BE50" s="77"/>
      <c r="BF50" s="76">
        <f t="shared" si="26"/>
        <v>0.13208790842038515</v>
      </c>
      <c r="BG50" s="76">
        <f t="shared" si="26"/>
        <v>1.4676434268931683E-2</v>
      </c>
      <c r="BH50" s="76">
        <f t="shared" si="26"/>
        <v>7.0203250675833523E-2</v>
      </c>
      <c r="BI50" s="76">
        <f t="shared" si="26"/>
        <v>4.7208223475619933E-2</v>
      </c>
    </row>
    <row r="51" spans="1:61" s="13" customFormat="1" ht="18" x14ac:dyDescent="0.25">
      <c r="A51" s="69">
        <f t="shared" si="20"/>
        <v>41365</v>
      </c>
      <c r="B51" s="8" t="str">
        <f t="shared" si="21"/>
        <v>2013-14</v>
      </c>
      <c r="C51" s="8" t="s">
        <v>884</v>
      </c>
      <c r="D51" s="8"/>
      <c r="E51" s="8"/>
      <c r="F51" s="8"/>
      <c r="G51" s="80">
        <f>IFERROR(IF($B$5=Eng_Code,SUMIFS(INDEX(Raw!$A$5:$AD$2998,,MATCH(Geography!G$5,Raw!$A$5:$AD$5,0)),Raw!$D$5:$D$2998,Geography!$A51),IF(ISNUMBER(MATCH($B$5,Reg_Code,0)),SUMIFS(INDEX(Raw!$A$5:$AD$2998,,MATCH(Geography!G$5,Raw!$A$5:$AD$5,0)),Raw!$B$5:$B$2998,Geography!$B$5,Raw!$D$5:$D$2998,Geography!$A51),IF(ISNUMBER(MATCH($B$5,Prov_Code,0)),SUMIFS(INDEX(Raw!$A$5:$AD$2998,,MATCH(Geography!G$5,Raw!$A$5:$AD$5,0)),Raw!$C$5:$C$2998,Geography!$B$5,Raw!$D$5:$D$2998,Geography!$A51),IF(ISNUMBER(MATCH($B$5,Area_Code,0)),SUMIFS(INDEX(Raw!$A$5:$AD$2998,,MATCH(Geography!G$5,Raw!$A$5:$AD$5,0)),Raw!$A$5:$A$2998,CONCATENATE(Geography!$B$5,Geography!$A51)),"-")))),"-")</f>
        <v>37612865</v>
      </c>
      <c r="H51" s="80">
        <f>IFERROR(IF($B$5=Eng_Code,SUMIFS(INDEX(Raw!$A$5:$AD$2998,,MATCH(Geography!H$5,Raw!$A$5:$AD$5,0)),Raw!$D$5:$D$2998,Geography!$A51),IF(ISNUMBER(MATCH($B$5,Reg_Code,0)),SUMIFS(INDEX(Raw!$A$5:$AD$2998,,MATCH(Geography!H$5,Raw!$A$5:$AD$5,0)),Raw!$B$5:$B$2998,Geography!$B$5,Raw!$D$5:$D$2998,Geography!$A51),IF(ISNUMBER(MATCH($B$5,Prov_Code,0)),SUMIFS(INDEX(Raw!$A$5:$AD$2998,,MATCH(Geography!H$5,Raw!$A$5:$AD$5,0)),Raw!$C$5:$C$2998,Geography!$B$5,Raw!$D$5:$D$2998,Geography!$A51),IF(ISNUMBER(MATCH($B$5,Area_Code,0)),SUMIFS(INDEX(Raw!$A$5:$AD$2998,,MATCH(Geography!H$5,Raw!$A$5:$AD$5,0)),Raw!$A$5:$A$2998,CONCATENATE(Geography!$B$5,Geography!$A51)),"-")))),"-")</f>
        <v>566532</v>
      </c>
      <c r="I51" s="80">
        <f>IFERROR(IF($B$5=Eng_Code,SUMIFS(INDEX(Raw!$A$5:$AD$2998,,MATCH(Geography!I$5,Raw!$A$5:$AD$5,0)),Raw!$D$5:$D$2998,Geography!$A51),IF(ISNUMBER(MATCH($B$5,Reg_Code,0)),SUMIFS(INDEX(Raw!$A$5:$AD$2998,,MATCH(Geography!I$5,Raw!$A$5:$AD$5,0)),Raw!$B$5:$B$2998,Geography!$B$5,Raw!$D$5:$D$2998,Geography!$A51),IF(ISNUMBER(MATCH($B$5,Prov_Code,0)),SUMIFS(INDEX(Raw!$A$5:$AD$2998,,MATCH(Geography!I$5,Raw!$A$5:$AD$5,0)),Raw!$C$5:$C$2998,Geography!$B$5,Raw!$D$5:$D$2998,Geography!$A51),IF(ISNUMBER(MATCH($B$5,Area_Code,0)),SUMIFS(INDEX(Raw!$A$5:$AD$2998,,MATCH(Geography!I$5,Raw!$A$5:$AD$5,0)),Raw!$A$5:$A$2998,CONCATENATE(Geography!$B$5,Geography!$A51)),"-")))),"-")</f>
        <v>24412</v>
      </c>
      <c r="J51" s="80">
        <f>IFERROR(IF($B$5=Eng_Code,SUMIFS(INDEX(Raw!$A$5:$AD$2998,,MATCH(Geography!J$5,Raw!$A$5:$AD$5,0)),Raw!$D$5:$D$2998,Geography!$A51),IF(ISNUMBER(MATCH($B$5,Reg_Code,0)),SUMIFS(INDEX(Raw!$A$5:$AD$2998,,MATCH(Geography!J$5,Raw!$A$5:$AD$5,0)),Raw!$B$5:$B$2998,Geography!$B$5,Raw!$D$5:$D$2998,Geography!$A51),IF(ISNUMBER(MATCH($B$5,Prov_Code,0)),SUMIFS(INDEX(Raw!$A$5:$AD$2998,,MATCH(Geography!J$5,Raw!$A$5:$AD$5,0)),Raw!$C$5:$C$2998,Geography!$B$5,Raw!$D$5:$D$2998,Geography!$A51),IF(ISNUMBER(MATCH($B$5,Area_Code,0)),SUMIFS(INDEX(Raw!$A$5:$AD$2998,,MATCH(Geography!J$5,Raw!$A$5:$AD$5,0)),Raw!$A$5:$A$2998,CONCATENATE(Geography!$B$5,Geography!$A51)),"-")))),"-")</f>
        <v>514605</v>
      </c>
      <c r="K51" s="80">
        <f>IFERROR(IF($B$5=Eng_Code,SUMIFS(INDEX(Raw!$A$5:$AD$2998,,MATCH(Geography!K$5,Raw!$A$5:$AD$5,0)),Raw!$D$5:$D$2998,Geography!$A51),IF(ISNUMBER(MATCH($B$5,Reg_Code,0)),SUMIFS(INDEX(Raw!$A$5:$AD$2998,,MATCH(Geography!K$5,Raw!$A$5:$AD$5,0)),Raw!$B$5:$B$2998,Geography!$B$5,Raw!$D$5:$D$2998,Geography!$A51),IF(ISNUMBER(MATCH($B$5,Prov_Code,0)),SUMIFS(INDEX(Raw!$A$5:$AD$2998,,MATCH(Geography!K$5,Raw!$A$5:$AD$5,0)),Raw!$C$5:$C$2998,Geography!$B$5,Raw!$D$5:$D$2998,Geography!$A51),IF(ISNUMBER(MATCH($B$5,Area_Code,0)),SUMIFS(INDEX(Raw!$A$5:$AD$2998,,MATCH(Geography!K$5,Raw!$A$5:$AD$5,0)),Raw!$A$5:$A$2998,CONCATENATE(Geography!$B$5,Geography!$A51)),"-")))),"-")</f>
        <v>447636</v>
      </c>
      <c r="L51" s="80">
        <f>IFERROR(IF($B$5=Eng_Code,SUMIFS(INDEX(Raw!$A$5:$AD$2998,,MATCH(Geography!L$5,Raw!$A$5:$AD$5,0)),Raw!$D$5:$D$2998,Geography!$A51),IF(ISNUMBER(MATCH($B$5,Reg_Code,0)),SUMIFS(INDEX(Raw!$A$5:$AD$2998,,MATCH(Geography!L$5,Raw!$A$5:$AD$5,0)),Raw!$B$5:$B$2998,Geography!$B$5,Raw!$D$5:$D$2998,Geography!$A51),IF(ISNUMBER(MATCH($B$5,Prov_Code,0)),SUMIFS(INDEX(Raw!$A$5:$AD$2998,,MATCH(Geography!L$5,Raw!$A$5:$AD$5,0)),Raw!$C$5:$C$2998,Geography!$B$5,Raw!$D$5:$D$2998,Geography!$A51),IF(ISNUMBER(MATCH($B$5,Area_Code,0)),SUMIFS(INDEX(Raw!$A$5:$AD$2998,,MATCH(Geography!L$5,Raw!$A$5:$AD$5,0)),Raw!$A$5:$A$2998,CONCATENATE(Geography!$B$5,Geography!$A51)),"-")))),"-")</f>
        <v>450418</v>
      </c>
      <c r="M51" s="80">
        <f>IFERROR(IF($B$5=Eng_Code,SUMIFS(INDEX(Raw!$A$5:$AD$2998,,MATCH(Geography!M$5,Raw!$A$5:$AD$5,0)),Raw!$D$5:$D$2998,Geography!$A51),IF(ISNUMBER(MATCH($B$5,Reg_Code,0)),SUMIFS(INDEX(Raw!$A$5:$AD$2998,,MATCH(Geography!M$5,Raw!$A$5:$AD$5,0)),Raw!$B$5:$B$2998,Geography!$B$5,Raw!$D$5:$D$2998,Geography!$A51),IF(ISNUMBER(MATCH($B$5,Prov_Code,0)),SUMIFS(INDEX(Raw!$A$5:$AD$2998,,MATCH(Geography!M$5,Raw!$A$5:$AD$5,0)),Raw!$C$5:$C$2998,Geography!$B$5,Raw!$D$5:$D$2998,Geography!$A51),IF(ISNUMBER(MATCH($B$5,Area_Code,0)),SUMIFS(INDEX(Raw!$A$5:$AD$2998,,MATCH(Geography!M$5,Raw!$A$5:$AD$5,0)),Raw!$A$5:$A$2998,CONCATENATE(Geography!$B$5,Geography!$A51)),"-")))),"-")</f>
        <v>122465</v>
      </c>
      <c r="N51" s="80">
        <f>IFERROR(IF($B$5=Eng_Code,SUMIFS(INDEX(Raw!$A$5:$AD$2998,,MATCH(Geography!N$5,Raw!$A$5:$AD$5,0)),Raw!$D$5:$D$2998,Geography!$A51),IF(ISNUMBER(MATCH($B$5,Reg_Code,0)),SUMIFS(INDEX(Raw!$A$5:$AD$2998,,MATCH(Geography!N$5,Raw!$A$5:$AD$5,0)),Raw!$B$5:$B$2998,Geography!$B$5,Raw!$D$5:$D$2998,Geography!$A51),IF(ISNUMBER(MATCH($B$5,Prov_Code,0)),SUMIFS(INDEX(Raw!$A$5:$AD$2998,,MATCH(Geography!N$5,Raw!$A$5:$AD$5,0)),Raw!$C$5:$C$2998,Geography!$B$5,Raw!$D$5:$D$2998,Geography!$A51),IF(ISNUMBER(MATCH($B$5,Area_Code,0)),SUMIFS(INDEX(Raw!$A$5:$AD$2998,,MATCH(Geography!N$5,Raw!$A$5:$AD$5,0)),Raw!$A$5:$A$2998,CONCATENATE(Geography!$B$5,Geography!$A51)),"-")))),"-")</f>
        <v>68822</v>
      </c>
      <c r="O51" s="80">
        <f>IFERROR(IF($B$5=Eng_Code,SUMIFS(INDEX(Raw!$A$5:$AD$2998,,MATCH(Geography!O$5,Raw!$A$5:$AD$5,0)),Raw!$D$5:$D$2998,Geography!$A51),IF(ISNUMBER(MATCH($B$5,Reg_Code,0)),SUMIFS(INDEX(Raw!$A$5:$AD$2998,,MATCH(Geography!O$5,Raw!$A$5:$AD$5,0)),Raw!$B$5:$B$2998,Geography!$B$5,Raw!$D$5:$D$2998,Geography!$A51),IF(ISNUMBER(MATCH($B$5,Prov_Code,0)),SUMIFS(INDEX(Raw!$A$5:$AD$2998,,MATCH(Geography!O$5,Raw!$A$5:$AD$5,0)),Raw!$C$5:$C$2998,Geography!$B$5,Raw!$D$5:$D$2998,Geography!$A51),IF(ISNUMBER(MATCH($B$5,Area_Code,0)),SUMIFS(INDEX(Raw!$A$5:$AD$2998,,MATCH(Geography!O$5,Raw!$A$5:$AD$5,0)),Raw!$A$5:$A$2998,CONCATENATE(Geography!$B$5,Geography!$A51)),"-")))),"-")</f>
        <v>53528</v>
      </c>
      <c r="P51" s="80">
        <f>IFERROR(IF($B$5=Eng_Code,SUMIFS(INDEX(Raw!$A$5:$AD$2998,,MATCH(Geography!P$5,Raw!$A$5:$AD$5,0)),Raw!$D$5:$D$2998,Geography!$A51),IF(ISNUMBER(MATCH($B$5,Reg_Code,0)),SUMIFS(INDEX(Raw!$A$5:$AD$2998,,MATCH(Geography!P$5,Raw!$A$5:$AD$5,0)),Raw!$B$5:$B$2998,Geography!$B$5,Raw!$D$5:$D$2998,Geography!$A51),IF(ISNUMBER(MATCH($B$5,Prov_Code,0)),SUMIFS(INDEX(Raw!$A$5:$AD$2998,,MATCH(Geography!P$5,Raw!$A$5:$AD$5,0)),Raw!$C$5:$C$2998,Geography!$B$5,Raw!$D$5:$D$2998,Geography!$A51),IF(ISNUMBER(MATCH($B$5,Area_Code,0)),SUMIFS(INDEX(Raw!$A$5:$AD$2998,,MATCH(Geography!P$5,Raw!$A$5:$AD$5,0)),Raw!$A$5:$A$2998,CONCATENATE(Geography!$B$5,Geography!$A51)),"-")))),"-")</f>
        <v>20686</v>
      </c>
      <c r="Q51" s="80">
        <f>IFERROR(IF($B$5=Eng_Code,SUMIFS(INDEX(Raw!$A$5:$AD$2998,,MATCH(Geography!Q$5,Raw!$A$5:$AD$5,0)),Raw!$D$5:$D$2998,Geography!$A51),IF(ISNUMBER(MATCH($B$5,Reg_Code,0)),SUMIFS(INDEX(Raw!$A$5:$AD$2998,,MATCH(Geography!Q$5,Raw!$A$5:$AD$5,0)),Raw!$B$5:$B$2998,Geography!$B$5,Raw!$D$5:$D$2998,Geography!$A51),IF(ISNUMBER(MATCH($B$5,Prov_Code,0)),SUMIFS(INDEX(Raw!$A$5:$AD$2998,,MATCH(Geography!Q$5,Raw!$A$5:$AD$5,0)),Raw!$C$5:$C$2998,Geography!$B$5,Raw!$D$5:$D$2998,Geography!$A51),IF(ISNUMBER(MATCH($B$5,Area_Code,0)),SUMIFS(INDEX(Raw!$A$5:$AD$2998,,MATCH(Geography!Q$5,Raw!$A$5:$AD$5,0)),Raw!$A$5:$A$2998,CONCATENATE(Geography!$B$5,Geography!$A51)),"-")))),"-")</f>
        <v>0</v>
      </c>
      <c r="R51" s="80"/>
      <c r="S51" s="80">
        <f>IFERROR(IF($B$5=Eng_Code,SUMIFS(INDEX(Raw!$A$5:$AD$2998,,MATCH(Geography!S$5,Raw!$A$5:$AD$5,0)),Raw!$D$5:$D$2998,Geography!$A51),IF(ISNUMBER(MATCH($B$5,Reg_Code,0)),SUMIFS(INDEX(Raw!$A$5:$AD$2998,,MATCH(Geography!S$5,Raw!$A$5:$AD$5,0)),Raw!$B$5:$B$2998,Geography!$B$5,Raw!$D$5:$D$2998,Geography!$A51),IF(ISNUMBER(MATCH($B$5,Prov_Code,0)),SUMIFS(INDEX(Raw!$A$5:$AD$2998,,MATCH(Geography!S$5,Raw!$A$5:$AD$5,0)),Raw!$C$5:$C$2998,Geography!$B$5,Raw!$D$5:$D$2998,Geography!$A51),IF(ISNUMBER(MATCH($B$5,Area_Code,0)),SUMIFS(INDEX(Raw!$A$5:$AD$2998,,MATCH(Geography!S$5,Raw!$A$5:$AD$5,0)),Raw!$A$5:$A$2998,CONCATENATE(Geography!$B$5,Geography!$A51)),"-")))),"-")</f>
        <v>44906</v>
      </c>
      <c r="T51" s="80">
        <f>IFERROR(IF($B$5=Eng_Code,SUMIFS(INDEX(Raw!$A$5:$AD$2998,,MATCH(Geography!T$5,Raw!$A$5:$AD$5,0)),Raw!$D$5:$D$2998,Geography!$A51),IF(ISNUMBER(MATCH($B$5,Reg_Code,0)),SUMIFS(INDEX(Raw!$A$5:$AD$2998,,MATCH(Geography!T$5,Raw!$A$5:$AD$5,0)),Raw!$B$5:$B$2998,Geography!$B$5,Raw!$D$5:$D$2998,Geography!$A51),IF(ISNUMBER(MATCH($B$5,Prov_Code,0)),SUMIFS(INDEX(Raw!$A$5:$AD$2998,,MATCH(Geography!T$5,Raw!$A$5:$AD$5,0)),Raw!$C$5:$C$2998,Geography!$B$5,Raw!$D$5:$D$2998,Geography!$A51),IF(ISNUMBER(MATCH($B$5,Area_Code,0)),SUMIFS(INDEX(Raw!$A$5:$AD$2998,,MATCH(Geography!T$5,Raw!$A$5:$AD$5,0)),Raw!$A$5:$A$2998,CONCATENATE(Geography!$B$5,Geography!$A51)),"-")))),"-")</f>
        <v>32554</v>
      </c>
      <c r="U51" s="80"/>
      <c r="V51" s="80">
        <f>IFERROR(IF($B$5=Eng_Code,SUMIFS(INDEX(Raw!$A$5:$AD$2998,,MATCH(Geography!V$5,Raw!$A$5:$AD$5,0)),Raw!$D$5:$D$2998,Geography!$A51),IF(ISNUMBER(MATCH($B$5,Reg_Code,0)),SUMIFS(INDEX(Raw!$A$5:$AD$2998,,MATCH(Geography!V$5,Raw!$A$5:$AD$5,0)),Raw!$B$5:$B$2998,Geography!$B$5,Raw!$D$5:$D$2998,Geography!$A51),IF(ISNUMBER(MATCH($B$5,Prov_Code,0)),SUMIFS(INDEX(Raw!$A$5:$AD$2998,,MATCH(Geography!V$5,Raw!$A$5:$AD$5,0)),Raw!$C$5:$C$2998,Geography!$B$5,Raw!$D$5:$D$2998,Geography!$A51),IF(ISNUMBER(MATCH($B$5,Area_Code,0)),SUMIFS(INDEX(Raw!$A$5:$AD$2998,,MATCH(Geography!V$5,Raw!$A$5:$AD$5,0)),Raw!$A$5:$A$2998,CONCATENATE(Geography!$B$5,Geography!$A51)),"-")))),"-")</f>
        <v>279554</v>
      </c>
      <c r="W51" s="80">
        <f>IFERROR(IF($B$5=Eng_Code,SUMIFS(INDEX(Raw!$A$5:$AD$2998,,MATCH(Geography!W$5,Raw!$A$5:$AD$5,0)),Raw!$D$5:$D$2998,Geography!$A51),IF(ISNUMBER(MATCH($B$5,Reg_Code,0)),SUMIFS(INDEX(Raw!$A$5:$AD$2998,,MATCH(Geography!W$5,Raw!$A$5:$AD$5,0)),Raw!$B$5:$B$2998,Geography!$B$5,Raw!$D$5:$D$2998,Geography!$A51),IF(ISNUMBER(MATCH($B$5,Prov_Code,0)),SUMIFS(INDEX(Raw!$A$5:$AD$2998,,MATCH(Geography!W$5,Raw!$A$5:$AD$5,0)),Raw!$C$5:$C$2998,Geography!$B$5,Raw!$D$5:$D$2998,Geography!$A51),IF(ISNUMBER(MATCH($B$5,Area_Code,0)),SUMIFS(INDEX(Raw!$A$5:$AD$2998,,MATCH(Geography!W$5,Raw!$A$5:$AD$5,0)),Raw!$A$5:$A$2998,CONCATENATE(Geography!$B$5,Geography!$A51)),"-")))),"-")</f>
        <v>187624</v>
      </c>
      <c r="X51" s="80">
        <f>IFERROR(IF($B$5=Eng_Code,SUMIFS(INDEX(Raw!$A$5:$AD$2998,,MATCH(Geography!X$5,Raw!$A$5:$AD$5,0)),Raw!$D$5:$D$2998,Geography!$A51),IF(ISNUMBER(MATCH($B$5,Reg_Code,0)),SUMIFS(INDEX(Raw!$A$5:$AD$2998,,MATCH(Geography!X$5,Raw!$A$5:$AD$5,0)),Raw!$B$5:$B$2998,Geography!$B$5,Raw!$D$5:$D$2998,Geography!$A51),IF(ISNUMBER(MATCH($B$5,Prov_Code,0)),SUMIFS(INDEX(Raw!$A$5:$AD$2998,,MATCH(Geography!X$5,Raw!$A$5:$AD$5,0)),Raw!$C$5:$C$2998,Geography!$B$5,Raw!$D$5:$D$2998,Geography!$A51),IF(ISNUMBER(MATCH($B$5,Area_Code,0)),SUMIFS(INDEX(Raw!$A$5:$AD$2998,,MATCH(Geography!X$5,Raw!$A$5:$AD$5,0)),Raw!$A$5:$A$2998,CONCATENATE(Geography!$B$5,Geography!$A51)),"-")))),"-")</f>
        <v>61744</v>
      </c>
      <c r="Y51" s="80">
        <f>IFERROR(IF($B$5=Eng_Code,SUMIFS(INDEX(Raw!$A$5:$AD$2998,,MATCH(Geography!Y$5,Raw!$A$5:$AD$5,0)),Raw!$D$5:$D$2998,Geography!$A51),IF(ISNUMBER(MATCH($B$5,Reg_Code,0)),SUMIFS(INDEX(Raw!$A$5:$AD$2998,,MATCH(Geography!Y$5,Raw!$A$5:$AD$5,0)),Raw!$B$5:$B$2998,Geography!$B$5,Raw!$D$5:$D$2998,Geography!$A51),IF(ISNUMBER(MATCH($B$5,Prov_Code,0)),SUMIFS(INDEX(Raw!$A$5:$AD$2998,,MATCH(Geography!Y$5,Raw!$A$5:$AD$5,0)),Raw!$C$5:$C$2998,Geography!$B$5,Raw!$D$5:$D$2998,Geography!$A51),IF(ISNUMBER(MATCH($B$5,Area_Code,0)),SUMIFS(INDEX(Raw!$A$5:$AD$2998,,MATCH(Geography!Y$5,Raw!$A$5:$AD$5,0)),Raw!$A$5:$A$2998,CONCATENATE(Geography!$B$5,Geography!$A51)),"-")))),"-")</f>
        <v>30186</v>
      </c>
      <c r="Z51" s="80">
        <f>IFERROR(IF($B$5=Eng_Code,SUMIFS(INDEX(Raw!$A$5:$AD$2998,,MATCH(Geography!Z$5,Raw!$A$5:$AD$5,0)),Raw!$D$5:$D$2998,Geography!$A51),IF(ISNUMBER(MATCH($B$5,Reg_Code,0)),SUMIFS(INDEX(Raw!$A$5:$AD$2998,,MATCH(Geography!Z$5,Raw!$A$5:$AD$5,0)),Raw!$B$5:$B$2998,Geography!$B$5,Raw!$D$5:$D$2998,Geography!$A51),IF(ISNUMBER(MATCH($B$5,Prov_Code,0)),SUMIFS(INDEX(Raw!$A$5:$AD$2998,,MATCH(Geography!Z$5,Raw!$A$5:$AD$5,0)),Raw!$C$5:$C$2998,Geography!$B$5,Raw!$D$5:$D$2998,Geography!$A51),IF(ISNUMBER(MATCH($B$5,Area_Code,0)),SUMIFS(INDEX(Raw!$A$5:$AD$2998,,MATCH(Geography!Z$5,Raw!$A$5:$AD$5,0)),Raw!$A$5:$A$2998,CONCATENATE(Geography!$B$5,Geography!$A51)),"-")))),"-")</f>
        <v>0</v>
      </c>
      <c r="AA51" s="80">
        <f>IFERROR(IF($B$5=Eng_Code,SUMIFS(INDEX(Raw!$A$5:$AD$2998,,MATCH(Geography!AA$5,Raw!$A$5:$AD$5,0)),Raw!$D$5:$D$2998,Geography!$A51),IF(ISNUMBER(MATCH($B$5,Reg_Code,0)),SUMIFS(INDEX(Raw!$A$5:$AD$2998,,MATCH(Geography!AA$5,Raw!$A$5:$AD$5,0)),Raw!$B$5:$B$2998,Geography!$B$5,Raw!$D$5:$D$2998,Geography!$A51),IF(ISNUMBER(MATCH($B$5,Prov_Code,0)),SUMIFS(INDEX(Raw!$A$5:$AD$2998,,MATCH(Geography!AA$5,Raw!$A$5:$AD$5,0)),Raw!$C$5:$C$2998,Geography!$B$5,Raw!$D$5:$D$2998,Geography!$A51),IF(ISNUMBER(MATCH($B$5,Area_Code,0)),SUMIFS(INDEX(Raw!$A$5:$AD$2998,,MATCH(Geography!AA$5,Raw!$A$5:$AD$5,0)),Raw!$A$5:$A$2998,CONCATENATE(Geography!$B$5,Geography!$A51)),"-")))),"-")</f>
        <v>0</v>
      </c>
      <c r="AB51" s="80"/>
      <c r="AC51" s="80">
        <f>IFERROR(IF($B$5=Eng_Code,SUMIFS(INDEX(Raw!$A$5:$AD$2998,,MATCH(Geography!AC$5,Raw!$A$5:$AD$5,0)),Raw!$D$5:$D$2998,Geography!$A51),IF(ISNUMBER(MATCH($B$5,Reg_Code,0)),SUMIFS(INDEX(Raw!$A$5:$AD$2998,,MATCH(Geography!AC$5,Raw!$A$5:$AD$5,0)),Raw!$B$5:$B$2998,Geography!$B$5,Raw!$D$5:$D$2998,Geography!$A51),IF(ISNUMBER(MATCH($B$5,Prov_Code,0)),SUMIFS(INDEX(Raw!$A$5:$AD$2998,,MATCH(Geography!AC$5,Raw!$A$5:$AD$5,0)),Raw!$C$5:$C$2998,Geography!$B$5,Raw!$D$5:$D$2998,Geography!$A51),IF(ISNUMBER(MATCH($B$5,Area_Code,0)),SUMIFS(INDEX(Raw!$A$5:$AD$2998,,MATCH(Geography!AC$5,Raw!$A$5:$AD$5,0)),Raw!$A$5:$A$2998,CONCATENATE(Geography!$B$5,Geography!$A51)),"-")))),"-")</f>
        <v>20588</v>
      </c>
      <c r="AD51" s="80"/>
      <c r="AE51" s="80">
        <f>IFERROR(IF($B$5=Eng_Code,SUMIFS(INDEX(Raw!$A$5:$AD$2998,,MATCH(Geography!AE$5,Raw!$A$5:$AD$5,0)),Raw!$D$5:$D$2998,Geography!$A51),IF(ISNUMBER(MATCH($B$5,Reg_Code,0)),SUMIFS(INDEX(Raw!$A$5:$AD$2998,,MATCH(Geography!AE$5,Raw!$A$5:$AD$5,0)),Raw!$B$5:$B$2998,Geography!$B$5,Raw!$D$5:$D$2998,Geography!$A51),IF(ISNUMBER(MATCH($B$5,Prov_Code,0)),SUMIFS(INDEX(Raw!$A$5:$AD$2998,,MATCH(Geography!AE$5,Raw!$A$5:$AD$5,0)),Raw!$C$5:$C$2998,Geography!$B$5,Raw!$D$5:$D$2998,Geography!$A51),IF(ISNUMBER(MATCH($B$5,Area_Code,0)),SUMIFS(INDEX(Raw!$A$5:$AD$2998,,MATCH(Geography!AE$5,Raw!$A$5:$AD$5,0)),Raw!$A$5:$A$2998,CONCATENATE(Geography!$B$5,Geography!$A51)),"-")))),"-")</f>
        <v>68445</v>
      </c>
      <c r="AF51" s="80">
        <f>IFERROR(IF($B$5=Eng_Code,SUMIFS(INDEX(Raw!$A$5:$AD$2998,,MATCH(Geography!AF$5,Raw!$A$5:$AD$5,0)),Raw!$D$5:$D$2998,Geography!$A51),IF(ISNUMBER(MATCH($B$5,Reg_Code,0)),SUMIFS(INDEX(Raw!$A$5:$AD$2998,,MATCH(Geography!AF$5,Raw!$A$5:$AD$5,0)),Raw!$B$5:$B$2998,Geography!$B$5,Raw!$D$5:$D$2998,Geography!$A51),IF(ISNUMBER(MATCH($B$5,Prov_Code,0)),SUMIFS(INDEX(Raw!$A$5:$AD$2998,,MATCH(Geography!AF$5,Raw!$A$5:$AD$5,0)),Raw!$C$5:$C$2998,Geography!$B$5,Raw!$D$5:$D$2998,Geography!$A51),IF(ISNUMBER(MATCH($B$5,Area_Code,0)),SUMIFS(INDEX(Raw!$A$5:$AD$2998,,MATCH(Geography!AF$5,Raw!$A$5:$AD$5,0)),Raw!$A$5:$A$2998,CONCATENATE(Geography!$B$5,Geography!$A51)),"-")))),"-")</f>
        <v>9082</v>
      </c>
      <c r="AG51" s="80">
        <f>IFERROR(IF($B$5=Eng_Code,SUMIFS(INDEX(Raw!$A$5:$AD$2998,,MATCH(Geography!AG$5,Raw!$A$5:$AD$5,0)),Raw!$D$5:$D$2998,Geography!$A51),IF(ISNUMBER(MATCH($B$5,Reg_Code,0)),SUMIFS(INDEX(Raw!$A$5:$AD$2998,,MATCH(Geography!AG$5,Raw!$A$5:$AD$5,0)),Raw!$B$5:$B$2998,Geography!$B$5,Raw!$D$5:$D$2998,Geography!$A51),IF(ISNUMBER(MATCH($B$5,Prov_Code,0)),SUMIFS(INDEX(Raw!$A$5:$AD$2998,,MATCH(Geography!AG$5,Raw!$A$5:$AD$5,0)),Raw!$C$5:$C$2998,Geography!$B$5,Raw!$D$5:$D$2998,Geography!$A51),IF(ISNUMBER(MATCH($B$5,Area_Code,0)),SUMIFS(INDEX(Raw!$A$5:$AD$2998,,MATCH(Geography!AG$5,Raw!$A$5:$AD$5,0)),Raw!$A$5:$A$2998,CONCATENATE(Geography!$B$5,Geography!$A51)),"-")))),"-")</f>
        <v>34154</v>
      </c>
      <c r="AH51" s="80">
        <f>IFERROR(IF($B$5=Eng_Code,SUMIFS(INDEX(Raw!$A$5:$AD$2998,,MATCH(Geography!AH$5,Raw!$A$5:$AD$5,0)),Raw!$D$5:$D$2998,Geography!$A51),IF(ISNUMBER(MATCH($B$5,Reg_Code,0)),SUMIFS(INDEX(Raw!$A$5:$AD$2998,,MATCH(Geography!AH$5,Raw!$A$5:$AD$5,0)),Raw!$B$5:$B$2998,Geography!$B$5,Raw!$D$5:$D$2998,Geography!$A51),IF(ISNUMBER(MATCH($B$5,Prov_Code,0)),SUMIFS(INDEX(Raw!$A$5:$AD$2998,,MATCH(Geography!AH$5,Raw!$A$5:$AD$5,0)),Raw!$C$5:$C$2998,Geography!$B$5,Raw!$D$5:$D$2998,Geography!$A51),IF(ISNUMBER(MATCH($B$5,Area_Code,0)),SUMIFS(INDEX(Raw!$A$5:$AD$2998,,MATCH(Geography!AH$5,Raw!$A$5:$AD$5,0)),Raw!$A$5:$A$2998,CONCATENATE(Geography!$B$5,Geography!$A51)),"-")))),"-")</f>
        <v>25209</v>
      </c>
      <c r="AI51" s="31"/>
      <c r="AJ51" s="76">
        <f t="shared" si="23"/>
        <v>4.3090240268863891E-2</v>
      </c>
      <c r="AK51" s="76">
        <f t="shared" si="23"/>
        <v>0.86986329320546829</v>
      </c>
      <c r="AL51" s="76">
        <f t="shared" si="23"/>
        <v>0.87526938137017718</v>
      </c>
      <c r="AM51" s="76">
        <f t="shared" si="23"/>
        <v>0.23797864381418757</v>
      </c>
      <c r="AN51" s="76">
        <f t="shared" si="22"/>
        <v>0.13373752684097512</v>
      </c>
      <c r="AO51" s="76">
        <f t="shared" si="24"/>
        <v>0.10401764460119897</v>
      </c>
      <c r="AP51" s="76">
        <f t="shared" si="24"/>
        <v>0.38645195038110897</v>
      </c>
      <c r="AQ51" s="76" t="s">
        <v>0</v>
      </c>
      <c r="AR51" s="77"/>
      <c r="AS51" s="76">
        <f t="shared" si="27"/>
        <v>9.9698502280104254E-2</v>
      </c>
      <c r="AT51" s="77"/>
      <c r="AU51" s="76">
        <f t="shared" si="28"/>
        <v>7.2275086697245666E-2</v>
      </c>
      <c r="AV51" s="77"/>
      <c r="AW51" s="76">
        <f t="shared" si="25"/>
        <v>0.62065459195680461</v>
      </c>
      <c r="AX51" s="76">
        <f t="shared" si="25"/>
        <v>0.41655528864299385</v>
      </c>
      <c r="AY51" s="76">
        <f t="shared" si="25"/>
        <v>0.1370815553552478</v>
      </c>
      <c r="AZ51" s="76">
        <f t="shared" si="25"/>
        <v>6.701774795856294E-2</v>
      </c>
      <c r="BA51" s="76" t="s">
        <v>0</v>
      </c>
      <c r="BB51" s="76" t="s">
        <v>0</v>
      </c>
      <c r="BC51" s="77"/>
      <c r="BD51" s="76">
        <f t="shared" si="29"/>
        <v>4.5708652851351408E-2</v>
      </c>
      <c r="BE51" s="77"/>
      <c r="BF51" s="76">
        <f t="shared" si="26"/>
        <v>0.15195884711534619</v>
      </c>
      <c r="BG51" s="76">
        <f t="shared" si="26"/>
        <v>2.0163492578005319E-2</v>
      </c>
      <c r="BH51" s="76">
        <f t="shared" si="26"/>
        <v>7.5827342601761036E-2</v>
      </c>
      <c r="BI51" s="76">
        <f t="shared" si="26"/>
        <v>5.5968011935579841E-2</v>
      </c>
    </row>
    <row r="52" spans="1:61" x14ac:dyDescent="0.2">
      <c r="A52" s="3">
        <f t="shared" si="20"/>
        <v>41395</v>
      </c>
      <c r="B52" s="35" t="str">
        <f t="shared" si="21"/>
        <v>2013-14</v>
      </c>
      <c r="C52" s="8" t="s">
        <v>885</v>
      </c>
      <c r="D52" s="8"/>
      <c r="E52" s="8"/>
      <c r="F52" s="8"/>
      <c r="G52" s="80">
        <f>IFERROR(IF($B$5=Eng_Code,SUMIFS(INDEX(Raw!$A$5:$AD$2998,,MATCH(Geography!G$5,Raw!$A$5:$AD$5,0)),Raw!$D$5:$D$2998,Geography!$A52),IF(ISNUMBER(MATCH($B$5,Reg_Code,0)),SUMIFS(INDEX(Raw!$A$5:$AD$2998,,MATCH(Geography!G$5,Raw!$A$5:$AD$5,0)),Raw!$B$5:$B$2998,Geography!$B$5,Raw!$D$5:$D$2998,Geography!$A52),IF(ISNUMBER(MATCH($B$5,Prov_Code,0)),SUMIFS(INDEX(Raw!$A$5:$AD$2998,,MATCH(Geography!G$5,Raw!$A$5:$AD$5,0)),Raw!$C$5:$C$2998,Geography!$B$5,Raw!$D$5:$D$2998,Geography!$A52),IF(ISNUMBER(MATCH($B$5,Area_Code,0)),SUMIFS(INDEX(Raw!$A$5:$AD$2998,,MATCH(Geography!G$5,Raw!$A$5:$AD$5,0)),Raw!$A$5:$A$2998,CONCATENATE(Geography!$B$5,Geography!$A52)),"-")))),"-")</f>
        <v>37612865</v>
      </c>
      <c r="H52" s="80">
        <f>IFERROR(IF($B$5=Eng_Code,SUMIFS(INDEX(Raw!$A$5:$AD$2998,,MATCH(Geography!H$5,Raw!$A$5:$AD$5,0)),Raw!$D$5:$D$2998,Geography!$A52),IF(ISNUMBER(MATCH($B$5,Reg_Code,0)),SUMIFS(INDEX(Raw!$A$5:$AD$2998,,MATCH(Geography!H$5,Raw!$A$5:$AD$5,0)),Raw!$B$5:$B$2998,Geography!$B$5,Raw!$D$5:$D$2998,Geography!$A52),IF(ISNUMBER(MATCH($B$5,Prov_Code,0)),SUMIFS(INDEX(Raw!$A$5:$AD$2998,,MATCH(Geography!H$5,Raw!$A$5:$AD$5,0)),Raw!$C$5:$C$2998,Geography!$B$5,Raw!$D$5:$D$2998,Geography!$A52),IF(ISNUMBER(MATCH($B$5,Area_Code,0)),SUMIFS(INDEX(Raw!$A$5:$AD$2998,,MATCH(Geography!H$5,Raw!$A$5:$AD$5,0)),Raw!$A$5:$A$2998,CONCATENATE(Geography!$B$5,Geography!$A52)),"-")))),"-")</f>
        <v>580937</v>
      </c>
      <c r="I52" s="80">
        <f>IFERROR(IF($B$5=Eng_Code,SUMIFS(INDEX(Raw!$A$5:$AD$2998,,MATCH(Geography!I$5,Raw!$A$5:$AD$5,0)),Raw!$D$5:$D$2998,Geography!$A52),IF(ISNUMBER(MATCH($B$5,Reg_Code,0)),SUMIFS(INDEX(Raw!$A$5:$AD$2998,,MATCH(Geography!I$5,Raw!$A$5:$AD$5,0)),Raw!$B$5:$B$2998,Geography!$B$5,Raw!$D$5:$D$2998,Geography!$A52),IF(ISNUMBER(MATCH($B$5,Prov_Code,0)),SUMIFS(INDEX(Raw!$A$5:$AD$2998,,MATCH(Geography!I$5,Raw!$A$5:$AD$5,0)),Raw!$C$5:$C$2998,Geography!$B$5,Raw!$D$5:$D$2998,Geography!$A52),IF(ISNUMBER(MATCH($B$5,Area_Code,0)),SUMIFS(INDEX(Raw!$A$5:$AD$2998,,MATCH(Geography!I$5,Raw!$A$5:$AD$5,0)),Raw!$A$5:$A$2998,CONCATENATE(Geography!$B$5,Geography!$A52)),"-")))),"-")</f>
        <v>13934</v>
      </c>
      <c r="J52" s="80">
        <f>IFERROR(IF($B$5=Eng_Code,SUMIFS(INDEX(Raw!$A$5:$AD$2998,,MATCH(Geography!J$5,Raw!$A$5:$AD$5,0)),Raw!$D$5:$D$2998,Geography!$A52),IF(ISNUMBER(MATCH($B$5,Reg_Code,0)),SUMIFS(INDEX(Raw!$A$5:$AD$2998,,MATCH(Geography!J$5,Raw!$A$5:$AD$5,0)),Raw!$B$5:$B$2998,Geography!$B$5,Raw!$D$5:$D$2998,Geography!$A52),IF(ISNUMBER(MATCH($B$5,Prov_Code,0)),SUMIFS(INDEX(Raw!$A$5:$AD$2998,,MATCH(Geography!J$5,Raw!$A$5:$AD$5,0)),Raw!$C$5:$C$2998,Geography!$B$5,Raw!$D$5:$D$2998,Geography!$A52),IF(ISNUMBER(MATCH($B$5,Area_Code,0)),SUMIFS(INDEX(Raw!$A$5:$AD$2998,,MATCH(Geography!J$5,Raw!$A$5:$AD$5,0)),Raw!$A$5:$A$2998,CONCATENATE(Geography!$B$5,Geography!$A52)),"-")))),"-")</f>
        <v>539793</v>
      </c>
      <c r="K52" s="80">
        <f>IFERROR(IF($B$5=Eng_Code,SUMIFS(INDEX(Raw!$A$5:$AD$2998,,MATCH(Geography!K$5,Raw!$A$5:$AD$5,0)),Raw!$D$5:$D$2998,Geography!$A52),IF(ISNUMBER(MATCH($B$5,Reg_Code,0)),SUMIFS(INDEX(Raw!$A$5:$AD$2998,,MATCH(Geography!K$5,Raw!$A$5:$AD$5,0)),Raw!$B$5:$B$2998,Geography!$B$5,Raw!$D$5:$D$2998,Geography!$A52),IF(ISNUMBER(MATCH($B$5,Prov_Code,0)),SUMIFS(INDEX(Raw!$A$5:$AD$2998,,MATCH(Geography!K$5,Raw!$A$5:$AD$5,0)),Raw!$C$5:$C$2998,Geography!$B$5,Raw!$D$5:$D$2998,Geography!$A52),IF(ISNUMBER(MATCH($B$5,Area_Code,0)),SUMIFS(INDEX(Raw!$A$5:$AD$2998,,MATCH(Geography!K$5,Raw!$A$5:$AD$5,0)),Raw!$A$5:$A$2998,CONCATENATE(Geography!$B$5,Geography!$A52)),"-")))),"-")</f>
        <v>501544</v>
      </c>
      <c r="L52" s="80">
        <f>IFERROR(IF($B$5=Eng_Code,SUMIFS(INDEX(Raw!$A$5:$AD$2998,,MATCH(Geography!L$5,Raw!$A$5:$AD$5,0)),Raw!$D$5:$D$2998,Geography!$A52),IF(ISNUMBER(MATCH($B$5,Reg_Code,0)),SUMIFS(INDEX(Raw!$A$5:$AD$2998,,MATCH(Geography!L$5,Raw!$A$5:$AD$5,0)),Raw!$B$5:$B$2998,Geography!$B$5,Raw!$D$5:$D$2998,Geography!$A52),IF(ISNUMBER(MATCH($B$5,Prov_Code,0)),SUMIFS(INDEX(Raw!$A$5:$AD$2998,,MATCH(Geography!L$5,Raw!$A$5:$AD$5,0)),Raw!$C$5:$C$2998,Geography!$B$5,Raw!$D$5:$D$2998,Geography!$A52),IF(ISNUMBER(MATCH($B$5,Area_Code,0)),SUMIFS(INDEX(Raw!$A$5:$AD$2998,,MATCH(Geography!L$5,Raw!$A$5:$AD$5,0)),Raw!$A$5:$A$2998,CONCATENATE(Geography!$B$5,Geography!$A52)),"-")))),"-")</f>
        <v>462752</v>
      </c>
      <c r="M52" s="80">
        <f>IFERROR(IF($B$5=Eng_Code,SUMIFS(INDEX(Raw!$A$5:$AD$2998,,MATCH(Geography!M$5,Raw!$A$5:$AD$5,0)),Raw!$D$5:$D$2998,Geography!$A52),IF(ISNUMBER(MATCH($B$5,Reg_Code,0)),SUMIFS(INDEX(Raw!$A$5:$AD$2998,,MATCH(Geography!M$5,Raw!$A$5:$AD$5,0)),Raw!$B$5:$B$2998,Geography!$B$5,Raw!$D$5:$D$2998,Geography!$A52),IF(ISNUMBER(MATCH($B$5,Prov_Code,0)),SUMIFS(INDEX(Raw!$A$5:$AD$2998,,MATCH(Geography!M$5,Raw!$A$5:$AD$5,0)),Raw!$C$5:$C$2998,Geography!$B$5,Raw!$D$5:$D$2998,Geography!$A52),IF(ISNUMBER(MATCH($B$5,Area_Code,0)),SUMIFS(INDEX(Raw!$A$5:$AD$2998,,MATCH(Geography!M$5,Raw!$A$5:$AD$5,0)),Raw!$A$5:$A$2998,CONCATENATE(Geography!$B$5,Geography!$A52)),"-")))),"-")</f>
        <v>132960</v>
      </c>
      <c r="N52" s="80">
        <f>IFERROR(IF($B$5=Eng_Code,SUMIFS(INDEX(Raw!$A$5:$AD$2998,,MATCH(Geography!N$5,Raw!$A$5:$AD$5,0)),Raw!$D$5:$D$2998,Geography!$A52),IF(ISNUMBER(MATCH($B$5,Reg_Code,0)),SUMIFS(INDEX(Raw!$A$5:$AD$2998,,MATCH(Geography!N$5,Raw!$A$5:$AD$5,0)),Raw!$B$5:$B$2998,Geography!$B$5,Raw!$D$5:$D$2998,Geography!$A52),IF(ISNUMBER(MATCH($B$5,Prov_Code,0)),SUMIFS(INDEX(Raw!$A$5:$AD$2998,,MATCH(Geography!N$5,Raw!$A$5:$AD$5,0)),Raw!$C$5:$C$2998,Geography!$B$5,Raw!$D$5:$D$2998,Geography!$A52),IF(ISNUMBER(MATCH($B$5,Area_Code,0)),SUMIFS(INDEX(Raw!$A$5:$AD$2998,,MATCH(Geography!N$5,Raw!$A$5:$AD$5,0)),Raw!$A$5:$A$2998,CONCATENATE(Geography!$B$5,Geography!$A52)),"-")))),"-")</f>
        <v>79047</v>
      </c>
      <c r="O52" s="80">
        <f>IFERROR(IF($B$5=Eng_Code,SUMIFS(INDEX(Raw!$A$5:$AD$2998,,MATCH(Geography!O$5,Raw!$A$5:$AD$5,0)),Raw!$D$5:$D$2998,Geography!$A52),IF(ISNUMBER(MATCH($B$5,Reg_Code,0)),SUMIFS(INDEX(Raw!$A$5:$AD$2998,,MATCH(Geography!O$5,Raw!$A$5:$AD$5,0)),Raw!$B$5:$B$2998,Geography!$B$5,Raw!$D$5:$D$2998,Geography!$A52),IF(ISNUMBER(MATCH($B$5,Prov_Code,0)),SUMIFS(INDEX(Raw!$A$5:$AD$2998,,MATCH(Geography!O$5,Raw!$A$5:$AD$5,0)),Raw!$C$5:$C$2998,Geography!$B$5,Raw!$D$5:$D$2998,Geography!$A52),IF(ISNUMBER(MATCH($B$5,Area_Code,0)),SUMIFS(INDEX(Raw!$A$5:$AD$2998,,MATCH(Geography!O$5,Raw!$A$5:$AD$5,0)),Raw!$A$5:$A$2998,CONCATENATE(Geography!$B$5,Geography!$A52)),"-")))),"-")</f>
        <v>53852</v>
      </c>
      <c r="P52" s="80">
        <f>IFERROR(IF($B$5=Eng_Code,SUMIFS(INDEX(Raw!$A$5:$AD$2998,,MATCH(Geography!P$5,Raw!$A$5:$AD$5,0)),Raw!$D$5:$D$2998,Geography!$A52),IF(ISNUMBER(MATCH($B$5,Reg_Code,0)),SUMIFS(INDEX(Raw!$A$5:$AD$2998,,MATCH(Geography!P$5,Raw!$A$5:$AD$5,0)),Raw!$B$5:$B$2998,Geography!$B$5,Raw!$D$5:$D$2998,Geography!$A52),IF(ISNUMBER(MATCH($B$5,Prov_Code,0)),SUMIFS(INDEX(Raw!$A$5:$AD$2998,,MATCH(Geography!P$5,Raw!$A$5:$AD$5,0)),Raw!$C$5:$C$2998,Geography!$B$5,Raw!$D$5:$D$2998,Geography!$A52),IF(ISNUMBER(MATCH($B$5,Area_Code,0)),SUMIFS(INDEX(Raw!$A$5:$AD$2998,,MATCH(Geography!P$5,Raw!$A$5:$AD$5,0)),Raw!$A$5:$A$2998,CONCATENATE(Geography!$B$5,Geography!$A52)),"-")))),"-")</f>
        <v>24842</v>
      </c>
      <c r="Q52" s="80">
        <f>IFERROR(IF($B$5=Eng_Code,SUMIFS(INDEX(Raw!$A$5:$AD$2998,,MATCH(Geography!Q$5,Raw!$A$5:$AD$5,0)),Raw!$D$5:$D$2998,Geography!$A52),IF(ISNUMBER(MATCH($B$5,Reg_Code,0)),SUMIFS(INDEX(Raw!$A$5:$AD$2998,,MATCH(Geography!Q$5,Raw!$A$5:$AD$5,0)),Raw!$B$5:$B$2998,Geography!$B$5,Raw!$D$5:$D$2998,Geography!$A52),IF(ISNUMBER(MATCH($B$5,Prov_Code,0)),SUMIFS(INDEX(Raw!$A$5:$AD$2998,,MATCH(Geography!Q$5,Raw!$A$5:$AD$5,0)),Raw!$C$5:$C$2998,Geography!$B$5,Raw!$D$5:$D$2998,Geography!$A52),IF(ISNUMBER(MATCH($B$5,Area_Code,0)),SUMIFS(INDEX(Raw!$A$5:$AD$2998,,MATCH(Geography!Q$5,Raw!$A$5:$AD$5,0)),Raw!$A$5:$A$2998,CONCATENATE(Geography!$B$5,Geography!$A52)),"-")))),"-")</f>
        <v>0</v>
      </c>
      <c r="R52" s="80"/>
      <c r="S52" s="80">
        <f>IFERROR(IF($B$5=Eng_Code,SUMIFS(INDEX(Raw!$A$5:$AD$2998,,MATCH(Geography!S$5,Raw!$A$5:$AD$5,0)),Raw!$D$5:$D$2998,Geography!$A52),IF(ISNUMBER(MATCH($B$5,Reg_Code,0)),SUMIFS(INDEX(Raw!$A$5:$AD$2998,,MATCH(Geography!S$5,Raw!$A$5:$AD$5,0)),Raw!$B$5:$B$2998,Geography!$B$5,Raw!$D$5:$D$2998,Geography!$A52),IF(ISNUMBER(MATCH($B$5,Prov_Code,0)),SUMIFS(INDEX(Raw!$A$5:$AD$2998,,MATCH(Geography!S$5,Raw!$A$5:$AD$5,0)),Raw!$C$5:$C$2998,Geography!$B$5,Raw!$D$5:$D$2998,Geography!$A52),IF(ISNUMBER(MATCH($B$5,Area_Code,0)),SUMIFS(INDEX(Raw!$A$5:$AD$2998,,MATCH(Geography!S$5,Raw!$A$5:$AD$5,0)),Raw!$A$5:$A$2998,CONCATENATE(Geography!$B$5,Geography!$A52)),"-")))),"-")</f>
        <v>45646</v>
      </c>
      <c r="T52" s="80">
        <f>IFERROR(IF($B$5=Eng_Code,SUMIFS(INDEX(Raw!$A$5:$AD$2998,,MATCH(Geography!T$5,Raw!$A$5:$AD$5,0)),Raw!$D$5:$D$2998,Geography!$A52),IF(ISNUMBER(MATCH($B$5,Reg_Code,0)),SUMIFS(INDEX(Raw!$A$5:$AD$2998,,MATCH(Geography!T$5,Raw!$A$5:$AD$5,0)),Raw!$B$5:$B$2998,Geography!$B$5,Raw!$D$5:$D$2998,Geography!$A52),IF(ISNUMBER(MATCH($B$5,Prov_Code,0)),SUMIFS(INDEX(Raw!$A$5:$AD$2998,,MATCH(Geography!T$5,Raw!$A$5:$AD$5,0)),Raw!$C$5:$C$2998,Geography!$B$5,Raw!$D$5:$D$2998,Geography!$A52),IF(ISNUMBER(MATCH($B$5,Area_Code,0)),SUMIFS(INDEX(Raw!$A$5:$AD$2998,,MATCH(Geography!T$5,Raw!$A$5:$AD$5,0)),Raw!$A$5:$A$2998,CONCATENATE(Geography!$B$5,Geography!$A52)),"-")))),"-")</f>
        <v>35418</v>
      </c>
      <c r="U52" s="80"/>
      <c r="V52" s="80">
        <f>IFERROR(IF($B$5=Eng_Code,SUMIFS(INDEX(Raw!$A$5:$AD$2998,,MATCH(Geography!V$5,Raw!$A$5:$AD$5,0)),Raw!$D$5:$D$2998,Geography!$A52),IF(ISNUMBER(MATCH($B$5,Reg_Code,0)),SUMIFS(INDEX(Raw!$A$5:$AD$2998,,MATCH(Geography!V$5,Raw!$A$5:$AD$5,0)),Raw!$B$5:$B$2998,Geography!$B$5,Raw!$D$5:$D$2998,Geography!$A52),IF(ISNUMBER(MATCH($B$5,Prov_Code,0)),SUMIFS(INDEX(Raw!$A$5:$AD$2998,,MATCH(Geography!V$5,Raw!$A$5:$AD$5,0)),Raw!$C$5:$C$2998,Geography!$B$5,Raw!$D$5:$D$2998,Geography!$A52),IF(ISNUMBER(MATCH($B$5,Area_Code,0)),SUMIFS(INDEX(Raw!$A$5:$AD$2998,,MATCH(Geography!V$5,Raw!$A$5:$AD$5,0)),Raw!$A$5:$A$2998,CONCATENATE(Geography!$B$5,Geography!$A52)),"-")))),"-")</f>
        <v>291035</v>
      </c>
      <c r="W52" s="80">
        <f>IFERROR(IF($B$5=Eng_Code,SUMIFS(INDEX(Raw!$A$5:$AD$2998,,MATCH(Geography!W$5,Raw!$A$5:$AD$5,0)),Raw!$D$5:$D$2998,Geography!$A52),IF(ISNUMBER(MATCH($B$5,Reg_Code,0)),SUMIFS(INDEX(Raw!$A$5:$AD$2998,,MATCH(Geography!W$5,Raw!$A$5:$AD$5,0)),Raw!$B$5:$B$2998,Geography!$B$5,Raw!$D$5:$D$2998,Geography!$A52),IF(ISNUMBER(MATCH($B$5,Prov_Code,0)),SUMIFS(INDEX(Raw!$A$5:$AD$2998,,MATCH(Geography!W$5,Raw!$A$5:$AD$5,0)),Raw!$C$5:$C$2998,Geography!$B$5,Raw!$D$5:$D$2998,Geography!$A52),IF(ISNUMBER(MATCH($B$5,Area_Code,0)),SUMIFS(INDEX(Raw!$A$5:$AD$2998,,MATCH(Geography!W$5,Raw!$A$5:$AD$5,0)),Raw!$A$5:$A$2998,CONCATENATE(Geography!$B$5,Geography!$A52)),"-")))),"-")</f>
        <v>191134</v>
      </c>
      <c r="X52" s="80">
        <f>IFERROR(IF($B$5=Eng_Code,SUMIFS(INDEX(Raw!$A$5:$AD$2998,,MATCH(Geography!X$5,Raw!$A$5:$AD$5,0)),Raw!$D$5:$D$2998,Geography!$A52),IF(ISNUMBER(MATCH($B$5,Reg_Code,0)),SUMIFS(INDEX(Raw!$A$5:$AD$2998,,MATCH(Geography!X$5,Raw!$A$5:$AD$5,0)),Raw!$B$5:$B$2998,Geography!$B$5,Raw!$D$5:$D$2998,Geography!$A52),IF(ISNUMBER(MATCH($B$5,Prov_Code,0)),SUMIFS(INDEX(Raw!$A$5:$AD$2998,,MATCH(Geography!X$5,Raw!$A$5:$AD$5,0)),Raw!$C$5:$C$2998,Geography!$B$5,Raw!$D$5:$D$2998,Geography!$A52),IF(ISNUMBER(MATCH($B$5,Area_Code,0)),SUMIFS(INDEX(Raw!$A$5:$AD$2998,,MATCH(Geography!X$5,Raw!$A$5:$AD$5,0)),Raw!$A$5:$A$2998,CONCATENATE(Geography!$B$5,Geography!$A52)),"-")))),"-")</f>
        <v>64688</v>
      </c>
      <c r="Y52" s="80">
        <f>IFERROR(IF($B$5=Eng_Code,SUMIFS(INDEX(Raw!$A$5:$AD$2998,,MATCH(Geography!Y$5,Raw!$A$5:$AD$5,0)),Raw!$D$5:$D$2998,Geography!$A52),IF(ISNUMBER(MATCH($B$5,Reg_Code,0)),SUMIFS(INDEX(Raw!$A$5:$AD$2998,,MATCH(Geography!Y$5,Raw!$A$5:$AD$5,0)),Raw!$B$5:$B$2998,Geography!$B$5,Raw!$D$5:$D$2998,Geography!$A52),IF(ISNUMBER(MATCH($B$5,Prov_Code,0)),SUMIFS(INDEX(Raw!$A$5:$AD$2998,,MATCH(Geography!Y$5,Raw!$A$5:$AD$5,0)),Raw!$C$5:$C$2998,Geography!$B$5,Raw!$D$5:$D$2998,Geography!$A52),IF(ISNUMBER(MATCH($B$5,Area_Code,0)),SUMIFS(INDEX(Raw!$A$5:$AD$2998,,MATCH(Geography!Y$5,Raw!$A$5:$AD$5,0)),Raw!$A$5:$A$2998,CONCATENATE(Geography!$B$5,Geography!$A52)),"-")))),"-")</f>
        <v>35213</v>
      </c>
      <c r="Z52" s="80">
        <f>IFERROR(IF($B$5=Eng_Code,SUMIFS(INDEX(Raw!$A$5:$AD$2998,,MATCH(Geography!Z$5,Raw!$A$5:$AD$5,0)),Raw!$D$5:$D$2998,Geography!$A52),IF(ISNUMBER(MATCH($B$5,Reg_Code,0)),SUMIFS(INDEX(Raw!$A$5:$AD$2998,,MATCH(Geography!Z$5,Raw!$A$5:$AD$5,0)),Raw!$B$5:$B$2998,Geography!$B$5,Raw!$D$5:$D$2998,Geography!$A52),IF(ISNUMBER(MATCH($B$5,Prov_Code,0)),SUMIFS(INDEX(Raw!$A$5:$AD$2998,,MATCH(Geography!Z$5,Raw!$A$5:$AD$5,0)),Raw!$C$5:$C$2998,Geography!$B$5,Raw!$D$5:$D$2998,Geography!$A52),IF(ISNUMBER(MATCH($B$5,Area_Code,0)),SUMIFS(INDEX(Raw!$A$5:$AD$2998,,MATCH(Geography!Z$5,Raw!$A$5:$AD$5,0)),Raw!$A$5:$A$2998,CONCATENATE(Geography!$B$5,Geography!$A52)),"-")))),"-")</f>
        <v>0</v>
      </c>
      <c r="AA52" s="80">
        <f>IFERROR(IF($B$5=Eng_Code,SUMIFS(INDEX(Raw!$A$5:$AD$2998,,MATCH(Geography!AA$5,Raw!$A$5:$AD$5,0)),Raw!$D$5:$D$2998,Geography!$A52),IF(ISNUMBER(MATCH($B$5,Reg_Code,0)),SUMIFS(INDEX(Raw!$A$5:$AD$2998,,MATCH(Geography!AA$5,Raw!$A$5:$AD$5,0)),Raw!$B$5:$B$2998,Geography!$B$5,Raw!$D$5:$D$2998,Geography!$A52),IF(ISNUMBER(MATCH($B$5,Prov_Code,0)),SUMIFS(INDEX(Raw!$A$5:$AD$2998,,MATCH(Geography!AA$5,Raw!$A$5:$AD$5,0)),Raw!$C$5:$C$2998,Geography!$B$5,Raw!$D$5:$D$2998,Geography!$A52),IF(ISNUMBER(MATCH($B$5,Area_Code,0)),SUMIFS(INDEX(Raw!$A$5:$AD$2998,,MATCH(Geography!AA$5,Raw!$A$5:$AD$5,0)),Raw!$A$5:$A$2998,CONCATENATE(Geography!$B$5,Geography!$A52)),"-")))),"-")</f>
        <v>0</v>
      </c>
      <c r="AB52" s="80"/>
      <c r="AC52" s="80">
        <f>IFERROR(IF($B$5=Eng_Code,SUMIFS(INDEX(Raw!$A$5:$AD$2998,,MATCH(Geography!AC$5,Raw!$A$5:$AD$5,0)),Raw!$D$5:$D$2998,Geography!$A52),IF(ISNUMBER(MATCH($B$5,Reg_Code,0)),SUMIFS(INDEX(Raw!$A$5:$AD$2998,,MATCH(Geography!AC$5,Raw!$A$5:$AD$5,0)),Raw!$B$5:$B$2998,Geography!$B$5,Raw!$D$5:$D$2998,Geography!$A52),IF(ISNUMBER(MATCH($B$5,Prov_Code,0)),SUMIFS(INDEX(Raw!$A$5:$AD$2998,,MATCH(Geography!AC$5,Raw!$A$5:$AD$5,0)),Raw!$C$5:$C$2998,Geography!$B$5,Raw!$D$5:$D$2998,Geography!$A52),IF(ISNUMBER(MATCH($B$5,Area_Code,0)),SUMIFS(INDEX(Raw!$A$5:$AD$2998,,MATCH(Geography!AC$5,Raw!$A$5:$AD$5,0)),Raw!$A$5:$A$2998,CONCATENATE(Geography!$B$5,Geography!$A52)),"-")))),"-")</f>
        <v>22040</v>
      </c>
      <c r="AD52" s="80"/>
      <c r="AE52" s="80">
        <f>IFERROR(IF($B$5=Eng_Code,SUMIFS(INDEX(Raw!$A$5:$AD$2998,,MATCH(Geography!AE$5,Raw!$A$5:$AD$5,0)),Raw!$D$5:$D$2998,Geography!$A52),IF(ISNUMBER(MATCH($B$5,Reg_Code,0)),SUMIFS(INDEX(Raw!$A$5:$AD$2998,,MATCH(Geography!AE$5,Raw!$A$5:$AD$5,0)),Raw!$B$5:$B$2998,Geography!$B$5,Raw!$D$5:$D$2998,Geography!$A52),IF(ISNUMBER(MATCH($B$5,Prov_Code,0)),SUMIFS(INDEX(Raw!$A$5:$AD$2998,,MATCH(Geography!AE$5,Raw!$A$5:$AD$5,0)),Raw!$C$5:$C$2998,Geography!$B$5,Raw!$D$5:$D$2998,Geography!$A52),IF(ISNUMBER(MATCH($B$5,Area_Code,0)),SUMIFS(INDEX(Raw!$A$5:$AD$2998,,MATCH(Geography!AE$5,Raw!$A$5:$AD$5,0)),Raw!$A$5:$A$2998,CONCATENATE(Geography!$B$5,Geography!$A52)),"-")))),"-")</f>
        <v>68613</v>
      </c>
      <c r="AF52" s="80">
        <f>IFERROR(IF($B$5=Eng_Code,SUMIFS(INDEX(Raw!$A$5:$AD$2998,,MATCH(Geography!AF$5,Raw!$A$5:$AD$5,0)),Raw!$D$5:$D$2998,Geography!$A52),IF(ISNUMBER(MATCH($B$5,Reg_Code,0)),SUMIFS(INDEX(Raw!$A$5:$AD$2998,,MATCH(Geography!AF$5,Raw!$A$5:$AD$5,0)),Raw!$B$5:$B$2998,Geography!$B$5,Raw!$D$5:$D$2998,Geography!$A52),IF(ISNUMBER(MATCH($B$5,Prov_Code,0)),SUMIFS(INDEX(Raw!$A$5:$AD$2998,,MATCH(Geography!AF$5,Raw!$A$5:$AD$5,0)),Raw!$C$5:$C$2998,Geography!$B$5,Raw!$D$5:$D$2998,Geography!$A52),IF(ISNUMBER(MATCH($B$5,Area_Code,0)),SUMIFS(INDEX(Raw!$A$5:$AD$2998,,MATCH(Geography!AF$5,Raw!$A$5:$AD$5,0)),Raw!$A$5:$A$2998,CONCATENATE(Geography!$B$5,Geography!$A52)),"-")))),"-")</f>
        <v>9034</v>
      </c>
      <c r="AG52" s="80">
        <f>IFERROR(IF($B$5=Eng_Code,SUMIFS(INDEX(Raw!$A$5:$AD$2998,,MATCH(Geography!AG$5,Raw!$A$5:$AD$5,0)),Raw!$D$5:$D$2998,Geography!$A52),IF(ISNUMBER(MATCH($B$5,Reg_Code,0)),SUMIFS(INDEX(Raw!$A$5:$AD$2998,,MATCH(Geography!AG$5,Raw!$A$5:$AD$5,0)),Raw!$B$5:$B$2998,Geography!$B$5,Raw!$D$5:$D$2998,Geography!$A52),IF(ISNUMBER(MATCH($B$5,Prov_Code,0)),SUMIFS(INDEX(Raw!$A$5:$AD$2998,,MATCH(Geography!AG$5,Raw!$A$5:$AD$5,0)),Raw!$C$5:$C$2998,Geography!$B$5,Raw!$D$5:$D$2998,Geography!$A52),IF(ISNUMBER(MATCH($B$5,Area_Code,0)),SUMIFS(INDEX(Raw!$A$5:$AD$2998,,MATCH(Geography!AG$5,Raw!$A$5:$AD$5,0)),Raw!$A$5:$A$2998,CONCATENATE(Geography!$B$5,Geography!$A52)),"-")))),"-")</f>
        <v>33201</v>
      </c>
      <c r="AH52" s="80">
        <f>IFERROR(IF($B$5=Eng_Code,SUMIFS(INDEX(Raw!$A$5:$AD$2998,,MATCH(Geography!AH$5,Raw!$A$5:$AD$5,0)),Raw!$D$5:$D$2998,Geography!$A52),IF(ISNUMBER(MATCH($B$5,Reg_Code,0)),SUMIFS(INDEX(Raw!$A$5:$AD$2998,,MATCH(Geography!AH$5,Raw!$A$5:$AD$5,0)),Raw!$B$5:$B$2998,Geography!$B$5,Raw!$D$5:$D$2998,Geography!$A52),IF(ISNUMBER(MATCH($B$5,Prov_Code,0)),SUMIFS(INDEX(Raw!$A$5:$AD$2998,,MATCH(Geography!AH$5,Raw!$A$5:$AD$5,0)),Raw!$C$5:$C$2998,Geography!$B$5,Raw!$D$5:$D$2998,Geography!$A52),IF(ISNUMBER(MATCH($B$5,Area_Code,0)),SUMIFS(INDEX(Raw!$A$5:$AD$2998,,MATCH(Geography!AH$5,Raw!$A$5:$AD$5,0)),Raw!$A$5:$A$2998,CONCATENATE(Geography!$B$5,Geography!$A52)),"-")))),"-")</f>
        <v>26378</v>
      </c>
      <c r="AI52" s="12"/>
      <c r="AJ52" s="76">
        <f t="shared" si="23"/>
        <v>2.3985389121367721E-2</v>
      </c>
      <c r="AK52" s="76">
        <f t="shared" si="23"/>
        <v>0.92914135603833325</v>
      </c>
      <c r="AL52" s="76">
        <f t="shared" si="23"/>
        <v>0.85727677091033039</v>
      </c>
      <c r="AM52" s="76">
        <f t="shared" si="23"/>
        <v>0.24631664360226976</v>
      </c>
      <c r="AN52" s="76">
        <f t="shared" si="22"/>
        <v>0.14643946846291078</v>
      </c>
      <c r="AO52" s="76">
        <f t="shared" si="24"/>
        <v>9.9764168857321228E-2</v>
      </c>
      <c r="AP52" s="76">
        <f t="shared" si="24"/>
        <v>0.46130134442546239</v>
      </c>
      <c r="AQ52" s="76" t="s">
        <v>0</v>
      </c>
      <c r="AR52" s="77"/>
      <c r="AS52" s="76">
        <f t="shared" si="27"/>
        <v>9.8640308415738884E-2</v>
      </c>
      <c r="AT52" s="77"/>
      <c r="AU52" s="76">
        <f t="shared" si="28"/>
        <v>7.6537756724984446E-2</v>
      </c>
      <c r="AV52" s="77"/>
      <c r="AW52" s="76">
        <f t="shared" si="25"/>
        <v>0.62892218726229165</v>
      </c>
      <c r="AX52" s="76">
        <f t="shared" si="25"/>
        <v>0.413037652997718</v>
      </c>
      <c r="AY52" s="76">
        <f t="shared" si="25"/>
        <v>0.13978977940668003</v>
      </c>
      <c r="AZ52" s="76">
        <f t="shared" si="25"/>
        <v>7.6094754857893646E-2</v>
      </c>
      <c r="BA52" s="76" t="s">
        <v>0</v>
      </c>
      <c r="BB52" s="76" t="s">
        <v>0</v>
      </c>
      <c r="BC52" s="77"/>
      <c r="BD52" s="76">
        <f t="shared" si="29"/>
        <v>4.7628103174054352E-2</v>
      </c>
      <c r="BE52" s="77"/>
      <c r="BF52" s="76">
        <f t="shared" si="26"/>
        <v>0.14827164442293064</v>
      </c>
      <c r="BG52" s="76">
        <f t="shared" si="26"/>
        <v>1.9522335938040244E-2</v>
      </c>
      <c r="BH52" s="76">
        <f t="shared" si="26"/>
        <v>7.1746853606251298E-2</v>
      </c>
      <c r="BI52" s="76">
        <f t="shared" si="26"/>
        <v>5.70024548786391E-2</v>
      </c>
    </row>
    <row r="53" spans="1:61" x14ac:dyDescent="0.2">
      <c r="A53" s="3">
        <f t="shared" si="20"/>
        <v>41426</v>
      </c>
      <c r="B53" s="35" t="str">
        <f t="shared" si="21"/>
        <v>2013-14</v>
      </c>
      <c r="C53" s="8" t="s">
        <v>886</v>
      </c>
      <c r="D53" s="8"/>
      <c r="E53" s="8"/>
      <c r="F53" s="8"/>
      <c r="G53" s="80">
        <f>IFERROR(IF($B$5=Eng_Code,SUMIFS(INDEX(Raw!$A$5:$AD$2998,,MATCH(Geography!G$5,Raw!$A$5:$AD$5,0)),Raw!$D$5:$D$2998,Geography!$A53),IF(ISNUMBER(MATCH($B$5,Reg_Code,0)),SUMIFS(INDEX(Raw!$A$5:$AD$2998,,MATCH(Geography!G$5,Raw!$A$5:$AD$5,0)),Raw!$B$5:$B$2998,Geography!$B$5,Raw!$D$5:$D$2998,Geography!$A53),IF(ISNUMBER(MATCH($B$5,Prov_Code,0)),SUMIFS(INDEX(Raw!$A$5:$AD$2998,,MATCH(Geography!G$5,Raw!$A$5:$AD$5,0)),Raw!$C$5:$C$2998,Geography!$B$5,Raw!$D$5:$D$2998,Geography!$A53),IF(ISNUMBER(MATCH($B$5,Area_Code,0)),SUMIFS(INDEX(Raw!$A$5:$AD$2998,,MATCH(Geography!G$5,Raw!$A$5:$AD$5,0)),Raw!$A$5:$A$2998,CONCATENATE(Geography!$B$5,Geography!$A53)),"-")))),"-")</f>
        <v>38603366</v>
      </c>
      <c r="H53" s="80">
        <f>IFERROR(IF($B$5=Eng_Code,SUMIFS(INDEX(Raw!$A$5:$AD$2998,,MATCH(Geography!H$5,Raw!$A$5:$AD$5,0)),Raw!$D$5:$D$2998,Geography!$A53),IF(ISNUMBER(MATCH($B$5,Reg_Code,0)),SUMIFS(INDEX(Raw!$A$5:$AD$2998,,MATCH(Geography!H$5,Raw!$A$5:$AD$5,0)),Raw!$B$5:$B$2998,Geography!$B$5,Raw!$D$5:$D$2998,Geography!$A53),IF(ISNUMBER(MATCH($B$5,Prov_Code,0)),SUMIFS(INDEX(Raw!$A$5:$AD$2998,,MATCH(Geography!H$5,Raw!$A$5:$AD$5,0)),Raw!$C$5:$C$2998,Geography!$B$5,Raw!$D$5:$D$2998,Geography!$A53),IF(ISNUMBER(MATCH($B$5,Area_Code,0)),SUMIFS(INDEX(Raw!$A$5:$AD$2998,,MATCH(Geography!H$5,Raw!$A$5:$AD$5,0)),Raw!$A$5:$A$2998,CONCATENATE(Geography!$B$5,Geography!$A53)),"-")))),"-")</f>
        <v>552717</v>
      </c>
      <c r="I53" s="80">
        <f>IFERROR(IF($B$5=Eng_Code,SUMIFS(INDEX(Raw!$A$5:$AD$2998,,MATCH(Geography!I$5,Raw!$A$5:$AD$5,0)),Raw!$D$5:$D$2998,Geography!$A53),IF(ISNUMBER(MATCH($B$5,Reg_Code,0)),SUMIFS(INDEX(Raw!$A$5:$AD$2998,,MATCH(Geography!I$5,Raw!$A$5:$AD$5,0)),Raw!$B$5:$B$2998,Geography!$B$5,Raw!$D$5:$D$2998,Geography!$A53),IF(ISNUMBER(MATCH($B$5,Prov_Code,0)),SUMIFS(INDEX(Raw!$A$5:$AD$2998,,MATCH(Geography!I$5,Raw!$A$5:$AD$5,0)),Raw!$C$5:$C$2998,Geography!$B$5,Raw!$D$5:$D$2998,Geography!$A53),IF(ISNUMBER(MATCH($B$5,Area_Code,0)),SUMIFS(INDEX(Raw!$A$5:$AD$2998,,MATCH(Geography!I$5,Raw!$A$5:$AD$5,0)),Raw!$A$5:$A$2998,CONCATENATE(Geography!$B$5,Geography!$A53)),"-")))),"-")</f>
        <v>6049</v>
      </c>
      <c r="J53" s="80">
        <f>IFERROR(IF($B$5=Eng_Code,SUMIFS(INDEX(Raw!$A$5:$AD$2998,,MATCH(Geography!J$5,Raw!$A$5:$AD$5,0)),Raw!$D$5:$D$2998,Geography!$A53),IF(ISNUMBER(MATCH($B$5,Reg_Code,0)),SUMIFS(INDEX(Raw!$A$5:$AD$2998,,MATCH(Geography!J$5,Raw!$A$5:$AD$5,0)),Raw!$B$5:$B$2998,Geography!$B$5,Raw!$D$5:$D$2998,Geography!$A53),IF(ISNUMBER(MATCH($B$5,Prov_Code,0)),SUMIFS(INDEX(Raw!$A$5:$AD$2998,,MATCH(Geography!J$5,Raw!$A$5:$AD$5,0)),Raw!$C$5:$C$2998,Geography!$B$5,Raw!$D$5:$D$2998,Geography!$A53),IF(ISNUMBER(MATCH($B$5,Area_Code,0)),SUMIFS(INDEX(Raw!$A$5:$AD$2998,,MATCH(Geography!J$5,Raw!$A$5:$AD$5,0)),Raw!$A$5:$A$2998,CONCATENATE(Geography!$B$5,Geography!$A53)),"-")))),"-")</f>
        <v>521531</v>
      </c>
      <c r="K53" s="80">
        <f>IFERROR(IF($B$5=Eng_Code,SUMIFS(INDEX(Raw!$A$5:$AD$2998,,MATCH(Geography!K$5,Raw!$A$5:$AD$5,0)),Raw!$D$5:$D$2998,Geography!$A53),IF(ISNUMBER(MATCH($B$5,Reg_Code,0)),SUMIFS(INDEX(Raw!$A$5:$AD$2998,,MATCH(Geography!K$5,Raw!$A$5:$AD$5,0)),Raw!$B$5:$B$2998,Geography!$B$5,Raw!$D$5:$D$2998,Geography!$A53),IF(ISNUMBER(MATCH($B$5,Prov_Code,0)),SUMIFS(INDEX(Raw!$A$5:$AD$2998,,MATCH(Geography!K$5,Raw!$A$5:$AD$5,0)),Raw!$C$5:$C$2998,Geography!$B$5,Raw!$D$5:$D$2998,Geography!$A53),IF(ISNUMBER(MATCH($B$5,Area_Code,0)),SUMIFS(INDEX(Raw!$A$5:$AD$2998,,MATCH(Geography!K$5,Raw!$A$5:$AD$5,0)),Raw!$A$5:$A$2998,CONCATENATE(Geography!$B$5,Geography!$A53)),"-")))),"-")</f>
        <v>501787</v>
      </c>
      <c r="L53" s="80">
        <f>IFERROR(IF($B$5=Eng_Code,SUMIFS(INDEX(Raw!$A$5:$AD$2998,,MATCH(Geography!L$5,Raw!$A$5:$AD$5,0)),Raw!$D$5:$D$2998,Geography!$A53),IF(ISNUMBER(MATCH($B$5,Reg_Code,0)),SUMIFS(INDEX(Raw!$A$5:$AD$2998,,MATCH(Geography!L$5,Raw!$A$5:$AD$5,0)),Raw!$B$5:$B$2998,Geography!$B$5,Raw!$D$5:$D$2998,Geography!$A53),IF(ISNUMBER(MATCH($B$5,Prov_Code,0)),SUMIFS(INDEX(Raw!$A$5:$AD$2998,,MATCH(Geography!L$5,Raw!$A$5:$AD$5,0)),Raw!$C$5:$C$2998,Geography!$B$5,Raw!$D$5:$D$2998,Geography!$A53),IF(ISNUMBER(MATCH($B$5,Area_Code,0)),SUMIFS(INDEX(Raw!$A$5:$AD$2998,,MATCH(Geography!L$5,Raw!$A$5:$AD$5,0)),Raw!$A$5:$A$2998,CONCATENATE(Geography!$B$5,Geography!$A53)),"-")))),"-")</f>
        <v>447417</v>
      </c>
      <c r="M53" s="80">
        <f>IFERROR(IF($B$5=Eng_Code,SUMIFS(INDEX(Raw!$A$5:$AD$2998,,MATCH(Geography!M$5,Raw!$A$5:$AD$5,0)),Raw!$D$5:$D$2998,Geography!$A53),IF(ISNUMBER(MATCH($B$5,Reg_Code,0)),SUMIFS(INDEX(Raw!$A$5:$AD$2998,,MATCH(Geography!M$5,Raw!$A$5:$AD$5,0)),Raw!$B$5:$B$2998,Geography!$B$5,Raw!$D$5:$D$2998,Geography!$A53),IF(ISNUMBER(MATCH($B$5,Prov_Code,0)),SUMIFS(INDEX(Raw!$A$5:$AD$2998,,MATCH(Geography!M$5,Raw!$A$5:$AD$5,0)),Raw!$C$5:$C$2998,Geography!$B$5,Raw!$D$5:$D$2998,Geography!$A53),IF(ISNUMBER(MATCH($B$5,Area_Code,0)),SUMIFS(INDEX(Raw!$A$5:$AD$2998,,MATCH(Geography!M$5,Raw!$A$5:$AD$5,0)),Raw!$A$5:$A$2998,CONCATENATE(Geography!$B$5,Geography!$A53)),"-")))),"-")</f>
        <v>130120</v>
      </c>
      <c r="N53" s="80">
        <f>IFERROR(IF($B$5=Eng_Code,SUMIFS(INDEX(Raw!$A$5:$AD$2998,,MATCH(Geography!N$5,Raw!$A$5:$AD$5,0)),Raw!$D$5:$D$2998,Geography!$A53),IF(ISNUMBER(MATCH($B$5,Reg_Code,0)),SUMIFS(INDEX(Raw!$A$5:$AD$2998,,MATCH(Geography!N$5,Raw!$A$5:$AD$5,0)),Raw!$B$5:$B$2998,Geography!$B$5,Raw!$D$5:$D$2998,Geography!$A53),IF(ISNUMBER(MATCH($B$5,Prov_Code,0)),SUMIFS(INDEX(Raw!$A$5:$AD$2998,,MATCH(Geography!N$5,Raw!$A$5:$AD$5,0)),Raw!$C$5:$C$2998,Geography!$B$5,Raw!$D$5:$D$2998,Geography!$A53),IF(ISNUMBER(MATCH($B$5,Area_Code,0)),SUMIFS(INDEX(Raw!$A$5:$AD$2998,,MATCH(Geography!N$5,Raw!$A$5:$AD$5,0)),Raw!$A$5:$A$2998,CONCATENATE(Geography!$B$5,Geography!$A53)),"-")))),"-")</f>
        <v>81022</v>
      </c>
      <c r="O53" s="80">
        <f>IFERROR(IF($B$5=Eng_Code,SUMIFS(INDEX(Raw!$A$5:$AD$2998,,MATCH(Geography!O$5,Raw!$A$5:$AD$5,0)),Raw!$D$5:$D$2998,Geography!$A53),IF(ISNUMBER(MATCH($B$5,Reg_Code,0)),SUMIFS(INDEX(Raw!$A$5:$AD$2998,,MATCH(Geography!O$5,Raw!$A$5:$AD$5,0)),Raw!$B$5:$B$2998,Geography!$B$5,Raw!$D$5:$D$2998,Geography!$A53),IF(ISNUMBER(MATCH($B$5,Prov_Code,0)),SUMIFS(INDEX(Raw!$A$5:$AD$2998,,MATCH(Geography!O$5,Raw!$A$5:$AD$5,0)),Raw!$C$5:$C$2998,Geography!$B$5,Raw!$D$5:$D$2998,Geography!$A53),IF(ISNUMBER(MATCH($B$5,Area_Code,0)),SUMIFS(INDEX(Raw!$A$5:$AD$2998,,MATCH(Geography!O$5,Raw!$A$5:$AD$5,0)),Raw!$A$5:$A$2998,CONCATENATE(Geography!$B$5,Geography!$A53)),"-")))),"-")</f>
        <v>48910</v>
      </c>
      <c r="P53" s="80">
        <f>IFERROR(IF($B$5=Eng_Code,SUMIFS(INDEX(Raw!$A$5:$AD$2998,,MATCH(Geography!P$5,Raw!$A$5:$AD$5,0)),Raw!$D$5:$D$2998,Geography!$A53),IF(ISNUMBER(MATCH($B$5,Reg_Code,0)),SUMIFS(INDEX(Raw!$A$5:$AD$2998,,MATCH(Geography!P$5,Raw!$A$5:$AD$5,0)),Raw!$B$5:$B$2998,Geography!$B$5,Raw!$D$5:$D$2998,Geography!$A53),IF(ISNUMBER(MATCH($B$5,Prov_Code,0)),SUMIFS(INDEX(Raw!$A$5:$AD$2998,,MATCH(Geography!P$5,Raw!$A$5:$AD$5,0)),Raw!$C$5:$C$2998,Geography!$B$5,Raw!$D$5:$D$2998,Geography!$A53),IF(ISNUMBER(MATCH($B$5,Area_Code,0)),SUMIFS(INDEX(Raw!$A$5:$AD$2998,,MATCH(Geography!P$5,Raw!$A$5:$AD$5,0)),Raw!$A$5:$A$2998,CONCATENATE(Geography!$B$5,Geography!$A53)),"-")))),"-")</f>
        <v>20205</v>
      </c>
      <c r="Q53" s="80">
        <f>IFERROR(IF($B$5=Eng_Code,SUMIFS(INDEX(Raw!$A$5:$AD$2998,,MATCH(Geography!Q$5,Raw!$A$5:$AD$5,0)),Raw!$D$5:$D$2998,Geography!$A53),IF(ISNUMBER(MATCH($B$5,Reg_Code,0)),SUMIFS(INDEX(Raw!$A$5:$AD$2998,,MATCH(Geography!Q$5,Raw!$A$5:$AD$5,0)),Raw!$B$5:$B$2998,Geography!$B$5,Raw!$D$5:$D$2998,Geography!$A53),IF(ISNUMBER(MATCH($B$5,Prov_Code,0)),SUMIFS(INDEX(Raw!$A$5:$AD$2998,,MATCH(Geography!Q$5,Raw!$A$5:$AD$5,0)),Raw!$C$5:$C$2998,Geography!$B$5,Raw!$D$5:$D$2998,Geography!$A53),IF(ISNUMBER(MATCH($B$5,Area_Code,0)),SUMIFS(INDEX(Raw!$A$5:$AD$2998,,MATCH(Geography!Q$5,Raw!$A$5:$AD$5,0)),Raw!$A$5:$A$2998,CONCATENATE(Geography!$B$5,Geography!$A53)),"-")))),"-")</f>
        <v>0</v>
      </c>
      <c r="R53" s="80"/>
      <c r="S53" s="80">
        <f>IFERROR(IF($B$5=Eng_Code,SUMIFS(INDEX(Raw!$A$5:$AD$2998,,MATCH(Geography!S$5,Raw!$A$5:$AD$5,0)),Raw!$D$5:$D$2998,Geography!$A53),IF(ISNUMBER(MATCH($B$5,Reg_Code,0)),SUMIFS(INDEX(Raw!$A$5:$AD$2998,,MATCH(Geography!S$5,Raw!$A$5:$AD$5,0)),Raw!$B$5:$B$2998,Geography!$B$5,Raw!$D$5:$D$2998,Geography!$A53),IF(ISNUMBER(MATCH($B$5,Prov_Code,0)),SUMIFS(INDEX(Raw!$A$5:$AD$2998,,MATCH(Geography!S$5,Raw!$A$5:$AD$5,0)),Raw!$C$5:$C$2998,Geography!$B$5,Raw!$D$5:$D$2998,Geography!$A53),IF(ISNUMBER(MATCH($B$5,Area_Code,0)),SUMIFS(INDEX(Raw!$A$5:$AD$2998,,MATCH(Geography!S$5,Raw!$A$5:$AD$5,0)),Raw!$A$5:$A$2998,CONCATENATE(Geography!$B$5,Geography!$A53)),"-")))),"-")</f>
        <v>44450</v>
      </c>
      <c r="T53" s="80">
        <f>IFERROR(IF($B$5=Eng_Code,SUMIFS(INDEX(Raw!$A$5:$AD$2998,,MATCH(Geography!T$5,Raw!$A$5:$AD$5,0)),Raw!$D$5:$D$2998,Geography!$A53),IF(ISNUMBER(MATCH($B$5,Reg_Code,0)),SUMIFS(INDEX(Raw!$A$5:$AD$2998,,MATCH(Geography!T$5,Raw!$A$5:$AD$5,0)),Raw!$B$5:$B$2998,Geography!$B$5,Raw!$D$5:$D$2998,Geography!$A53),IF(ISNUMBER(MATCH($B$5,Prov_Code,0)),SUMIFS(INDEX(Raw!$A$5:$AD$2998,,MATCH(Geography!T$5,Raw!$A$5:$AD$5,0)),Raw!$C$5:$C$2998,Geography!$B$5,Raw!$D$5:$D$2998,Geography!$A53),IF(ISNUMBER(MATCH($B$5,Area_Code,0)),SUMIFS(INDEX(Raw!$A$5:$AD$2998,,MATCH(Geography!T$5,Raw!$A$5:$AD$5,0)),Raw!$A$5:$A$2998,CONCATENATE(Geography!$B$5,Geography!$A53)),"-")))),"-")</f>
        <v>36103</v>
      </c>
      <c r="U53" s="80"/>
      <c r="V53" s="80">
        <f>IFERROR(IF($B$5=Eng_Code,SUMIFS(INDEX(Raw!$A$5:$AD$2998,,MATCH(Geography!V$5,Raw!$A$5:$AD$5,0)),Raw!$D$5:$D$2998,Geography!$A53),IF(ISNUMBER(MATCH($B$5,Reg_Code,0)),SUMIFS(INDEX(Raw!$A$5:$AD$2998,,MATCH(Geography!V$5,Raw!$A$5:$AD$5,0)),Raw!$B$5:$B$2998,Geography!$B$5,Raw!$D$5:$D$2998,Geography!$A53),IF(ISNUMBER(MATCH($B$5,Prov_Code,0)),SUMIFS(INDEX(Raw!$A$5:$AD$2998,,MATCH(Geography!V$5,Raw!$A$5:$AD$5,0)),Raw!$C$5:$C$2998,Geography!$B$5,Raw!$D$5:$D$2998,Geography!$A53),IF(ISNUMBER(MATCH($B$5,Area_Code,0)),SUMIFS(INDEX(Raw!$A$5:$AD$2998,,MATCH(Geography!V$5,Raw!$A$5:$AD$5,0)),Raw!$A$5:$A$2998,CONCATENATE(Geography!$B$5,Geography!$A53)),"-")))),"-")</f>
        <v>279228</v>
      </c>
      <c r="W53" s="80">
        <f>IFERROR(IF($B$5=Eng_Code,SUMIFS(INDEX(Raw!$A$5:$AD$2998,,MATCH(Geography!W$5,Raw!$A$5:$AD$5,0)),Raw!$D$5:$D$2998,Geography!$A53),IF(ISNUMBER(MATCH($B$5,Reg_Code,0)),SUMIFS(INDEX(Raw!$A$5:$AD$2998,,MATCH(Geography!W$5,Raw!$A$5:$AD$5,0)),Raw!$B$5:$B$2998,Geography!$B$5,Raw!$D$5:$D$2998,Geography!$A53),IF(ISNUMBER(MATCH($B$5,Prov_Code,0)),SUMIFS(INDEX(Raw!$A$5:$AD$2998,,MATCH(Geography!W$5,Raw!$A$5:$AD$5,0)),Raw!$C$5:$C$2998,Geography!$B$5,Raw!$D$5:$D$2998,Geography!$A53),IF(ISNUMBER(MATCH($B$5,Area_Code,0)),SUMIFS(INDEX(Raw!$A$5:$AD$2998,,MATCH(Geography!W$5,Raw!$A$5:$AD$5,0)),Raw!$A$5:$A$2998,CONCATENATE(Geography!$B$5,Geography!$A53)),"-")))),"-")</f>
        <v>184131</v>
      </c>
      <c r="X53" s="80">
        <f>IFERROR(IF($B$5=Eng_Code,SUMIFS(INDEX(Raw!$A$5:$AD$2998,,MATCH(Geography!X$5,Raw!$A$5:$AD$5,0)),Raw!$D$5:$D$2998,Geography!$A53),IF(ISNUMBER(MATCH($B$5,Reg_Code,0)),SUMIFS(INDEX(Raw!$A$5:$AD$2998,,MATCH(Geography!X$5,Raw!$A$5:$AD$5,0)),Raw!$B$5:$B$2998,Geography!$B$5,Raw!$D$5:$D$2998,Geography!$A53),IF(ISNUMBER(MATCH($B$5,Prov_Code,0)),SUMIFS(INDEX(Raw!$A$5:$AD$2998,,MATCH(Geography!X$5,Raw!$A$5:$AD$5,0)),Raw!$C$5:$C$2998,Geography!$B$5,Raw!$D$5:$D$2998,Geography!$A53),IF(ISNUMBER(MATCH($B$5,Area_Code,0)),SUMIFS(INDEX(Raw!$A$5:$AD$2998,,MATCH(Geography!X$5,Raw!$A$5:$AD$5,0)),Raw!$A$5:$A$2998,CONCATENATE(Geography!$B$5,Geography!$A53)),"-")))),"-")</f>
        <v>62159</v>
      </c>
      <c r="Y53" s="80">
        <f>IFERROR(IF($B$5=Eng_Code,SUMIFS(INDEX(Raw!$A$5:$AD$2998,,MATCH(Geography!Y$5,Raw!$A$5:$AD$5,0)),Raw!$D$5:$D$2998,Geography!$A53),IF(ISNUMBER(MATCH($B$5,Reg_Code,0)),SUMIFS(INDEX(Raw!$A$5:$AD$2998,,MATCH(Geography!Y$5,Raw!$A$5:$AD$5,0)),Raw!$B$5:$B$2998,Geography!$B$5,Raw!$D$5:$D$2998,Geography!$A53),IF(ISNUMBER(MATCH($B$5,Prov_Code,0)),SUMIFS(INDEX(Raw!$A$5:$AD$2998,,MATCH(Geography!Y$5,Raw!$A$5:$AD$5,0)),Raw!$C$5:$C$2998,Geography!$B$5,Raw!$D$5:$D$2998,Geography!$A53),IF(ISNUMBER(MATCH($B$5,Area_Code,0)),SUMIFS(INDEX(Raw!$A$5:$AD$2998,,MATCH(Geography!Y$5,Raw!$A$5:$AD$5,0)),Raw!$A$5:$A$2998,CONCATENATE(Geography!$B$5,Geography!$A53)),"-")))),"-")</f>
        <v>32938</v>
      </c>
      <c r="Z53" s="80">
        <f>IFERROR(IF($B$5=Eng_Code,SUMIFS(INDEX(Raw!$A$5:$AD$2998,,MATCH(Geography!Z$5,Raw!$A$5:$AD$5,0)),Raw!$D$5:$D$2998,Geography!$A53),IF(ISNUMBER(MATCH($B$5,Reg_Code,0)),SUMIFS(INDEX(Raw!$A$5:$AD$2998,,MATCH(Geography!Z$5,Raw!$A$5:$AD$5,0)),Raw!$B$5:$B$2998,Geography!$B$5,Raw!$D$5:$D$2998,Geography!$A53),IF(ISNUMBER(MATCH($B$5,Prov_Code,0)),SUMIFS(INDEX(Raw!$A$5:$AD$2998,,MATCH(Geography!Z$5,Raw!$A$5:$AD$5,0)),Raw!$C$5:$C$2998,Geography!$B$5,Raw!$D$5:$D$2998,Geography!$A53),IF(ISNUMBER(MATCH($B$5,Area_Code,0)),SUMIFS(INDEX(Raw!$A$5:$AD$2998,,MATCH(Geography!Z$5,Raw!$A$5:$AD$5,0)),Raw!$A$5:$A$2998,CONCATENATE(Geography!$B$5,Geography!$A53)),"-")))),"-")</f>
        <v>0</v>
      </c>
      <c r="AA53" s="80">
        <f>IFERROR(IF($B$5=Eng_Code,SUMIFS(INDEX(Raw!$A$5:$AD$2998,,MATCH(Geography!AA$5,Raw!$A$5:$AD$5,0)),Raw!$D$5:$D$2998,Geography!$A53),IF(ISNUMBER(MATCH($B$5,Reg_Code,0)),SUMIFS(INDEX(Raw!$A$5:$AD$2998,,MATCH(Geography!AA$5,Raw!$A$5:$AD$5,0)),Raw!$B$5:$B$2998,Geography!$B$5,Raw!$D$5:$D$2998,Geography!$A53),IF(ISNUMBER(MATCH($B$5,Prov_Code,0)),SUMIFS(INDEX(Raw!$A$5:$AD$2998,,MATCH(Geography!AA$5,Raw!$A$5:$AD$5,0)),Raw!$C$5:$C$2998,Geography!$B$5,Raw!$D$5:$D$2998,Geography!$A53),IF(ISNUMBER(MATCH($B$5,Area_Code,0)),SUMIFS(INDEX(Raw!$A$5:$AD$2998,,MATCH(Geography!AA$5,Raw!$A$5:$AD$5,0)),Raw!$A$5:$A$2998,CONCATENATE(Geography!$B$5,Geography!$A53)),"-")))),"-")</f>
        <v>0</v>
      </c>
      <c r="AB53" s="80"/>
      <c r="AC53" s="80">
        <f>IFERROR(IF($B$5=Eng_Code,SUMIFS(INDEX(Raw!$A$5:$AD$2998,,MATCH(Geography!AC$5,Raw!$A$5:$AD$5,0)),Raw!$D$5:$D$2998,Geography!$A53),IF(ISNUMBER(MATCH($B$5,Reg_Code,0)),SUMIFS(INDEX(Raw!$A$5:$AD$2998,,MATCH(Geography!AC$5,Raw!$A$5:$AD$5,0)),Raw!$B$5:$B$2998,Geography!$B$5,Raw!$D$5:$D$2998,Geography!$A53),IF(ISNUMBER(MATCH($B$5,Prov_Code,0)),SUMIFS(INDEX(Raw!$A$5:$AD$2998,,MATCH(Geography!AC$5,Raw!$A$5:$AD$5,0)),Raw!$C$5:$C$2998,Geography!$B$5,Raw!$D$5:$D$2998,Geography!$A53),IF(ISNUMBER(MATCH($B$5,Area_Code,0)),SUMIFS(INDEX(Raw!$A$5:$AD$2998,,MATCH(Geography!AC$5,Raw!$A$5:$AD$5,0)),Raw!$A$5:$A$2998,CONCATENATE(Geography!$B$5,Geography!$A53)),"-")))),"-")</f>
        <v>21237</v>
      </c>
      <c r="AD53" s="80"/>
      <c r="AE53" s="80">
        <f>IFERROR(IF($B$5=Eng_Code,SUMIFS(INDEX(Raw!$A$5:$AD$2998,,MATCH(Geography!AE$5,Raw!$A$5:$AD$5,0)),Raw!$D$5:$D$2998,Geography!$A53),IF(ISNUMBER(MATCH($B$5,Reg_Code,0)),SUMIFS(INDEX(Raw!$A$5:$AD$2998,,MATCH(Geography!AE$5,Raw!$A$5:$AD$5,0)),Raw!$B$5:$B$2998,Geography!$B$5,Raw!$D$5:$D$2998,Geography!$A53),IF(ISNUMBER(MATCH($B$5,Prov_Code,0)),SUMIFS(INDEX(Raw!$A$5:$AD$2998,,MATCH(Geography!AE$5,Raw!$A$5:$AD$5,0)),Raw!$C$5:$C$2998,Geography!$B$5,Raw!$D$5:$D$2998,Geography!$A53),IF(ISNUMBER(MATCH($B$5,Area_Code,0)),SUMIFS(INDEX(Raw!$A$5:$AD$2998,,MATCH(Geography!AE$5,Raw!$A$5:$AD$5,0)),Raw!$A$5:$A$2998,CONCATENATE(Geography!$B$5,Geography!$A53)),"-")))),"-")</f>
        <v>66399</v>
      </c>
      <c r="AF53" s="80">
        <f>IFERROR(IF($B$5=Eng_Code,SUMIFS(INDEX(Raw!$A$5:$AD$2998,,MATCH(Geography!AF$5,Raw!$A$5:$AD$5,0)),Raw!$D$5:$D$2998,Geography!$A53),IF(ISNUMBER(MATCH($B$5,Reg_Code,0)),SUMIFS(INDEX(Raw!$A$5:$AD$2998,,MATCH(Geography!AF$5,Raw!$A$5:$AD$5,0)),Raw!$B$5:$B$2998,Geography!$B$5,Raw!$D$5:$D$2998,Geography!$A53),IF(ISNUMBER(MATCH($B$5,Prov_Code,0)),SUMIFS(INDEX(Raw!$A$5:$AD$2998,,MATCH(Geography!AF$5,Raw!$A$5:$AD$5,0)),Raw!$C$5:$C$2998,Geography!$B$5,Raw!$D$5:$D$2998,Geography!$A53),IF(ISNUMBER(MATCH($B$5,Area_Code,0)),SUMIFS(INDEX(Raw!$A$5:$AD$2998,,MATCH(Geography!AF$5,Raw!$A$5:$AD$5,0)),Raw!$A$5:$A$2998,CONCATENATE(Geography!$B$5,Geography!$A53)),"-")))),"-")</f>
        <v>7820</v>
      </c>
      <c r="AG53" s="80">
        <f>IFERROR(IF($B$5=Eng_Code,SUMIFS(INDEX(Raw!$A$5:$AD$2998,,MATCH(Geography!AG$5,Raw!$A$5:$AD$5,0)),Raw!$D$5:$D$2998,Geography!$A53),IF(ISNUMBER(MATCH($B$5,Reg_Code,0)),SUMIFS(INDEX(Raw!$A$5:$AD$2998,,MATCH(Geography!AG$5,Raw!$A$5:$AD$5,0)),Raw!$B$5:$B$2998,Geography!$B$5,Raw!$D$5:$D$2998,Geography!$A53),IF(ISNUMBER(MATCH($B$5,Prov_Code,0)),SUMIFS(INDEX(Raw!$A$5:$AD$2998,,MATCH(Geography!AG$5,Raw!$A$5:$AD$5,0)),Raw!$C$5:$C$2998,Geography!$B$5,Raw!$D$5:$D$2998,Geography!$A53),IF(ISNUMBER(MATCH($B$5,Area_Code,0)),SUMIFS(INDEX(Raw!$A$5:$AD$2998,,MATCH(Geography!AG$5,Raw!$A$5:$AD$5,0)),Raw!$A$5:$A$2998,CONCATENATE(Geography!$B$5,Geography!$A53)),"-")))),"-")</f>
        <v>32554</v>
      </c>
      <c r="AH53" s="80">
        <f>IFERROR(IF($B$5=Eng_Code,SUMIFS(INDEX(Raw!$A$5:$AD$2998,,MATCH(Geography!AH$5,Raw!$A$5:$AD$5,0)),Raw!$D$5:$D$2998,Geography!$A53),IF(ISNUMBER(MATCH($B$5,Reg_Code,0)),SUMIFS(INDEX(Raw!$A$5:$AD$2998,,MATCH(Geography!AH$5,Raw!$A$5:$AD$5,0)),Raw!$B$5:$B$2998,Geography!$B$5,Raw!$D$5:$D$2998,Geography!$A53),IF(ISNUMBER(MATCH($B$5,Prov_Code,0)),SUMIFS(INDEX(Raw!$A$5:$AD$2998,,MATCH(Geography!AH$5,Raw!$A$5:$AD$5,0)),Raw!$C$5:$C$2998,Geography!$B$5,Raw!$D$5:$D$2998,Geography!$A53),IF(ISNUMBER(MATCH($B$5,Area_Code,0)),SUMIFS(INDEX(Raw!$A$5:$AD$2998,,MATCH(Geography!AH$5,Raw!$A$5:$AD$5,0)),Raw!$A$5:$A$2998,CONCATENATE(Geography!$B$5,Geography!$A53)),"-")))),"-")</f>
        <v>26025</v>
      </c>
      <c r="AI53" s="12"/>
      <c r="AJ53" s="76">
        <f t="shared" si="23"/>
        <v>1.0944117875874996E-2</v>
      </c>
      <c r="AK53" s="76">
        <f t="shared" si="23"/>
        <v>0.96214223123841147</v>
      </c>
      <c r="AL53" s="76">
        <f t="shared" si="23"/>
        <v>0.85789147720844972</v>
      </c>
      <c r="AM53" s="76">
        <f t="shared" si="23"/>
        <v>0.24949619485706506</v>
      </c>
      <c r="AN53" s="76">
        <f t="shared" si="22"/>
        <v>0.15535414002235726</v>
      </c>
      <c r="AO53" s="76">
        <f t="shared" si="24"/>
        <v>9.3781577701037899E-2</v>
      </c>
      <c r="AP53" s="76">
        <f t="shared" si="24"/>
        <v>0.41310570435493765</v>
      </c>
      <c r="AQ53" s="76" t="s">
        <v>0</v>
      </c>
      <c r="AR53" s="77"/>
      <c r="AS53" s="76">
        <f t="shared" si="27"/>
        <v>9.9348035501556714E-2</v>
      </c>
      <c r="AT53" s="77"/>
      <c r="AU53" s="76">
        <f t="shared" si="28"/>
        <v>8.0692061320870687E-2</v>
      </c>
      <c r="AV53" s="77"/>
      <c r="AW53" s="76">
        <f t="shared" si="25"/>
        <v>0.62408893716599956</v>
      </c>
      <c r="AX53" s="76">
        <f t="shared" si="25"/>
        <v>0.41154225252951943</v>
      </c>
      <c r="AY53" s="76">
        <f t="shared" si="25"/>
        <v>0.13892856105154699</v>
      </c>
      <c r="AZ53" s="76">
        <f t="shared" si="25"/>
        <v>7.3618123584933068E-2</v>
      </c>
      <c r="BA53" s="76" t="s">
        <v>0</v>
      </c>
      <c r="BB53" s="76" t="s">
        <v>0</v>
      </c>
      <c r="BC53" s="77"/>
      <c r="BD53" s="76">
        <f t="shared" si="29"/>
        <v>4.7465786950428794E-2</v>
      </c>
      <c r="BE53" s="77"/>
      <c r="BF53" s="76">
        <f t="shared" si="26"/>
        <v>0.14840517906114431</v>
      </c>
      <c r="BG53" s="76">
        <f t="shared" si="26"/>
        <v>1.7478102083738435E-2</v>
      </c>
      <c r="BH53" s="76">
        <f t="shared" si="26"/>
        <v>7.2759863840667655E-2</v>
      </c>
      <c r="BI53" s="76">
        <f t="shared" si="26"/>
        <v>5.8167213136738213E-2</v>
      </c>
    </row>
    <row r="54" spans="1:61" ht="18" x14ac:dyDescent="0.25">
      <c r="A54" s="69">
        <f t="shared" si="20"/>
        <v>41456</v>
      </c>
      <c r="B54" s="35" t="str">
        <f t="shared" si="21"/>
        <v>2013-14</v>
      </c>
      <c r="C54" s="8" t="s">
        <v>887</v>
      </c>
      <c r="D54" s="8"/>
      <c r="E54" s="8"/>
      <c r="F54" s="8"/>
      <c r="G54" s="80">
        <f>IFERROR(IF($B$5=Eng_Code,SUMIFS(INDEX(Raw!$A$5:$AD$2998,,MATCH(Geography!G$5,Raw!$A$5:$AD$5,0)),Raw!$D$5:$D$2998,Geography!$A54),IF(ISNUMBER(MATCH($B$5,Reg_Code,0)),SUMIFS(INDEX(Raw!$A$5:$AD$2998,,MATCH(Geography!G$5,Raw!$A$5:$AD$5,0)),Raw!$B$5:$B$2998,Geography!$B$5,Raw!$D$5:$D$2998,Geography!$A54),IF(ISNUMBER(MATCH($B$5,Prov_Code,0)),SUMIFS(INDEX(Raw!$A$5:$AD$2998,,MATCH(Geography!G$5,Raw!$A$5:$AD$5,0)),Raw!$C$5:$C$2998,Geography!$B$5,Raw!$D$5:$D$2998,Geography!$A54),IF(ISNUMBER(MATCH($B$5,Area_Code,0)),SUMIFS(INDEX(Raw!$A$5:$AD$2998,,MATCH(Geography!G$5,Raw!$A$5:$AD$5,0)),Raw!$A$5:$A$2998,CONCATENATE(Geography!$B$5,Geography!$A54)),"-")))),"-")</f>
        <v>39768903</v>
      </c>
      <c r="H54" s="80">
        <f>IFERROR(IF($B$5=Eng_Code,SUMIFS(INDEX(Raw!$A$5:$AD$2998,,MATCH(Geography!H$5,Raw!$A$5:$AD$5,0)),Raw!$D$5:$D$2998,Geography!$A54),IF(ISNUMBER(MATCH($B$5,Reg_Code,0)),SUMIFS(INDEX(Raw!$A$5:$AD$2998,,MATCH(Geography!H$5,Raw!$A$5:$AD$5,0)),Raw!$B$5:$B$2998,Geography!$B$5,Raw!$D$5:$D$2998,Geography!$A54),IF(ISNUMBER(MATCH($B$5,Prov_Code,0)),SUMIFS(INDEX(Raw!$A$5:$AD$2998,,MATCH(Geography!H$5,Raw!$A$5:$AD$5,0)),Raw!$C$5:$C$2998,Geography!$B$5,Raw!$D$5:$D$2998,Geography!$A54),IF(ISNUMBER(MATCH($B$5,Area_Code,0)),SUMIFS(INDEX(Raw!$A$5:$AD$2998,,MATCH(Geography!H$5,Raw!$A$5:$AD$5,0)),Raw!$A$5:$A$2998,CONCATENATE(Geography!$B$5,Geography!$A54)),"-")))),"-")</f>
        <v>581428</v>
      </c>
      <c r="I54" s="80">
        <f>IFERROR(IF($B$5=Eng_Code,SUMIFS(INDEX(Raw!$A$5:$AD$2998,,MATCH(Geography!I$5,Raw!$A$5:$AD$5,0)),Raw!$D$5:$D$2998,Geography!$A54),IF(ISNUMBER(MATCH($B$5,Reg_Code,0)),SUMIFS(INDEX(Raw!$A$5:$AD$2998,,MATCH(Geography!I$5,Raw!$A$5:$AD$5,0)),Raw!$B$5:$B$2998,Geography!$B$5,Raw!$D$5:$D$2998,Geography!$A54),IF(ISNUMBER(MATCH($B$5,Prov_Code,0)),SUMIFS(INDEX(Raw!$A$5:$AD$2998,,MATCH(Geography!I$5,Raw!$A$5:$AD$5,0)),Raw!$C$5:$C$2998,Geography!$B$5,Raw!$D$5:$D$2998,Geography!$A54),IF(ISNUMBER(MATCH($B$5,Area_Code,0)),SUMIFS(INDEX(Raw!$A$5:$AD$2998,,MATCH(Geography!I$5,Raw!$A$5:$AD$5,0)),Raw!$A$5:$A$2998,CONCATENATE(Geography!$B$5,Geography!$A54)),"-")))),"-")</f>
        <v>5689</v>
      </c>
      <c r="J54" s="80">
        <f>IFERROR(IF($B$5=Eng_Code,SUMIFS(INDEX(Raw!$A$5:$AD$2998,,MATCH(Geography!J$5,Raw!$A$5:$AD$5,0)),Raw!$D$5:$D$2998,Geography!$A54),IF(ISNUMBER(MATCH($B$5,Reg_Code,0)),SUMIFS(INDEX(Raw!$A$5:$AD$2998,,MATCH(Geography!J$5,Raw!$A$5:$AD$5,0)),Raw!$B$5:$B$2998,Geography!$B$5,Raw!$D$5:$D$2998,Geography!$A54),IF(ISNUMBER(MATCH($B$5,Prov_Code,0)),SUMIFS(INDEX(Raw!$A$5:$AD$2998,,MATCH(Geography!J$5,Raw!$A$5:$AD$5,0)),Raw!$C$5:$C$2998,Geography!$B$5,Raw!$D$5:$D$2998,Geography!$A54),IF(ISNUMBER(MATCH($B$5,Area_Code,0)),SUMIFS(INDEX(Raw!$A$5:$AD$2998,,MATCH(Geography!J$5,Raw!$A$5:$AD$5,0)),Raw!$A$5:$A$2998,CONCATENATE(Geography!$B$5,Geography!$A54)),"-")))),"-")</f>
        <v>548005</v>
      </c>
      <c r="K54" s="80">
        <f>IFERROR(IF($B$5=Eng_Code,SUMIFS(INDEX(Raw!$A$5:$AD$2998,,MATCH(Geography!K$5,Raw!$A$5:$AD$5,0)),Raw!$D$5:$D$2998,Geography!$A54),IF(ISNUMBER(MATCH($B$5,Reg_Code,0)),SUMIFS(INDEX(Raw!$A$5:$AD$2998,,MATCH(Geography!K$5,Raw!$A$5:$AD$5,0)),Raw!$B$5:$B$2998,Geography!$B$5,Raw!$D$5:$D$2998,Geography!$A54),IF(ISNUMBER(MATCH($B$5,Prov_Code,0)),SUMIFS(INDEX(Raw!$A$5:$AD$2998,,MATCH(Geography!K$5,Raw!$A$5:$AD$5,0)),Raw!$C$5:$C$2998,Geography!$B$5,Raw!$D$5:$D$2998,Geography!$A54),IF(ISNUMBER(MATCH($B$5,Area_Code,0)),SUMIFS(INDEX(Raw!$A$5:$AD$2998,,MATCH(Geography!K$5,Raw!$A$5:$AD$5,0)),Raw!$A$5:$A$2998,CONCATENATE(Geography!$B$5,Geography!$A54)),"-")))),"-")</f>
        <v>526805</v>
      </c>
      <c r="L54" s="80">
        <f>IFERROR(IF($B$5=Eng_Code,SUMIFS(INDEX(Raw!$A$5:$AD$2998,,MATCH(Geography!L$5,Raw!$A$5:$AD$5,0)),Raw!$D$5:$D$2998,Geography!$A54),IF(ISNUMBER(MATCH($B$5,Reg_Code,0)),SUMIFS(INDEX(Raw!$A$5:$AD$2998,,MATCH(Geography!L$5,Raw!$A$5:$AD$5,0)),Raw!$B$5:$B$2998,Geography!$B$5,Raw!$D$5:$D$2998,Geography!$A54),IF(ISNUMBER(MATCH($B$5,Prov_Code,0)),SUMIFS(INDEX(Raw!$A$5:$AD$2998,,MATCH(Geography!L$5,Raw!$A$5:$AD$5,0)),Raw!$C$5:$C$2998,Geography!$B$5,Raw!$D$5:$D$2998,Geography!$A54),IF(ISNUMBER(MATCH($B$5,Area_Code,0)),SUMIFS(INDEX(Raw!$A$5:$AD$2998,,MATCH(Geography!L$5,Raw!$A$5:$AD$5,0)),Raw!$A$5:$A$2998,CONCATENATE(Geography!$B$5,Geography!$A54)),"-")))),"-")</f>
        <v>465239</v>
      </c>
      <c r="M54" s="80">
        <f>IFERROR(IF($B$5=Eng_Code,SUMIFS(INDEX(Raw!$A$5:$AD$2998,,MATCH(Geography!M$5,Raw!$A$5:$AD$5,0)),Raw!$D$5:$D$2998,Geography!$A54),IF(ISNUMBER(MATCH($B$5,Reg_Code,0)),SUMIFS(INDEX(Raw!$A$5:$AD$2998,,MATCH(Geography!M$5,Raw!$A$5:$AD$5,0)),Raw!$B$5:$B$2998,Geography!$B$5,Raw!$D$5:$D$2998,Geography!$A54),IF(ISNUMBER(MATCH($B$5,Prov_Code,0)),SUMIFS(INDEX(Raw!$A$5:$AD$2998,,MATCH(Geography!M$5,Raw!$A$5:$AD$5,0)),Raw!$C$5:$C$2998,Geography!$B$5,Raw!$D$5:$D$2998,Geography!$A54),IF(ISNUMBER(MATCH($B$5,Area_Code,0)),SUMIFS(INDEX(Raw!$A$5:$AD$2998,,MATCH(Geography!M$5,Raw!$A$5:$AD$5,0)),Raw!$A$5:$A$2998,CONCATENATE(Geography!$B$5,Geography!$A54)),"-")))),"-")</f>
        <v>138073</v>
      </c>
      <c r="N54" s="80">
        <f>IFERROR(IF($B$5=Eng_Code,SUMIFS(INDEX(Raw!$A$5:$AD$2998,,MATCH(Geography!N$5,Raw!$A$5:$AD$5,0)),Raw!$D$5:$D$2998,Geography!$A54),IF(ISNUMBER(MATCH($B$5,Reg_Code,0)),SUMIFS(INDEX(Raw!$A$5:$AD$2998,,MATCH(Geography!N$5,Raw!$A$5:$AD$5,0)),Raw!$B$5:$B$2998,Geography!$B$5,Raw!$D$5:$D$2998,Geography!$A54),IF(ISNUMBER(MATCH($B$5,Prov_Code,0)),SUMIFS(INDEX(Raw!$A$5:$AD$2998,,MATCH(Geography!N$5,Raw!$A$5:$AD$5,0)),Raw!$C$5:$C$2998,Geography!$B$5,Raw!$D$5:$D$2998,Geography!$A54),IF(ISNUMBER(MATCH($B$5,Area_Code,0)),SUMIFS(INDEX(Raw!$A$5:$AD$2998,,MATCH(Geography!N$5,Raw!$A$5:$AD$5,0)),Raw!$A$5:$A$2998,CONCATENATE(Geography!$B$5,Geography!$A54)),"-")))),"-")</f>
        <v>81681</v>
      </c>
      <c r="O54" s="80">
        <f>IFERROR(IF($B$5=Eng_Code,SUMIFS(INDEX(Raw!$A$5:$AD$2998,,MATCH(Geography!O$5,Raw!$A$5:$AD$5,0)),Raw!$D$5:$D$2998,Geography!$A54),IF(ISNUMBER(MATCH($B$5,Reg_Code,0)),SUMIFS(INDEX(Raw!$A$5:$AD$2998,,MATCH(Geography!O$5,Raw!$A$5:$AD$5,0)),Raw!$B$5:$B$2998,Geography!$B$5,Raw!$D$5:$D$2998,Geography!$A54),IF(ISNUMBER(MATCH($B$5,Prov_Code,0)),SUMIFS(INDEX(Raw!$A$5:$AD$2998,,MATCH(Geography!O$5,Raw!$A$5:$AD$5,0)),Raw!$C$5:$C$2998,Geography!$B$5,Raw!$D$5:$D$2998,Geography!$A54),IF(ISNUMBER(MATCH($B$5,Area_Code,0)),SUMIFS(INDEX(Raw!$A$5:$AD$2998,,MATCH(Geography!O$5,Raw!$A$5:$AD$5,0)),Raw!$A$5:$A$2998,CONCATENATE(Geography!$B$5,Geography!$A54)),"-")))),"-")</f>
        <v>56315</v>
      </c>
      <c r="P54" s="80">
        <f>IFERROR(IF($B$5=Eng_Code,SUMIFS(INDEX(Raw!$A$5:$AD$2998,,MATCH(Geography!P$5,Raw!$A$5:$AD$5,0)),Raw!$D$5:$D$2998,Geography!$A54),IF(ISNUMBER(MATCH($B$5,Reg_Code,0)),SUMIFS(INDEX(Raw!$A$5:$AD$2998,,MATCH(Geography!P$5,Raw!$A$5:$AD$5,0)),Raw!$B$5:$B$2998,Geography!$B$5,Raw!$D$5:$D$2998,Geography!$A54),IF(ISNUMBER(MATCH($B$5,Prov_Code,0)),SUMIFS(INDEX(Raw!$A$5:$AD$2998,,MATCH(Geography!P$5,Raw!$A$5:$AD$5,0)),Raw!$C$5:$C$2998,Geography!$B$5,Raw!$D$5:$D$2998,Geography!$A54),IF(ISNUMBER(MATCH($B$5,Area_Code,0)),SUMIFS(INDEX(Raw!$A$5:$AD$2998,,MATCH(Geography!P$5,Raw!$A$5:$AD$5,0)),Raw!$A$5:$A$2998,CONCATENATE(Geography!$B$5,Geography!$A54)),"-")))),"-")</f>
        <v>25694</v>
      </c>
      <c r="Q54" s="80">
        <f>IFERROR(IF($B$5=Eng_Code,SUMIFS(INDEX(Raw!$A$5:$AD$2998,,MATCH(Geography!Q$5,Raw!$A$5:$AD$5,0)),Raw!$D$5:$D$2998,Geography!$A54),IF(ISNUMBER(MATCH($B$5,Reg_Code,0)),SUMIFS(INDEX(Raw!$A$5:$AD$2998,,MATCH(Geography!Q$5,Raw!$A$5:$AD$5,0)),Raw!$B$5:$B$2998,Geography!$B$5,Raw!$D$5:$D$2998,Geography!$A54),IF(ISNUMBER(MATCH($B$5,Prov_Code,0)),SUMIFS(INDEX(Raw!$A$5:$AD$2998,,MATCH(Geography!Q$5,Raw!$A$5:$AD$5,0)),Raw!$C$5:$C$2998,Geography!$B$5,Raw!$D$5:$D$2998,Geography!$A54),IF(ISNUMBER(MATCH($B$5,Area_Code,0)),SUMIFS(INDEX(Raw!$A$5:$AD$2998,,MATCH(Geography!Q$5,Raw!$A$5:$AD$5,0)),Raw!$A$5:$A$2998,CONCATENATE(Geography!$B$5,Geography!$A54)),"-")))),"-")</f>
        <v>0</v>
      </c>
      <c r="R54" s="80"/>
      <c r="S54" s="80">
        <f>IFERROR(IF($B$5=Eng_Code,SUMIFS(INDEX(Raw!$A$5:$AD$2998,,MATCH(Geography!S$5,Raw!$A$5:$AD$5,0)),Raw!$D$5:$D$2998,Geography!$A54),IF(ISNUMBER(MATCH($B$5,Reg_Code,0)),SUMIFS(INDEX(Raw!$A$5:$AD$2998,,MATCH(Geography!S$5,Raw!$A$5:$AD$5,0)),Raw!$B$5:$B$2998,Geography!$B$5,Raw!$D$5:$D$2998,Geography!$A54),IF(ISNUMBER(MATCH($B$5,Prov_Code,0)),SUMIFS(INDEX(Raw!$A$5:$AD$2998,,MATCH(Geography!S$5,Raw!$A$5:$AD$5,0)),Raw!$C$5:$C$2998,Geography!$B$5,Raw!$D$5:$D$2998,Geography!$A54),IF(ISNUMBER(MATCH($B$5,Area_Code,0)),SUMIFS(INDEX(Raw!$A$5:$AD$2998,,MATCH(Geography!S$5,Raw!$A$5:$AD$5,0)),Raw!$A$5:$A$2998,CONCATENATE(Geography!$B$5,Geography!$A54)),"-")))),"-")</f>
        <v>48126</v>
      </c>
      <c r="T54" s="80">
        <f>IFERROR(IF($B$5=Eng_Code,SUMIFS(INDEX(Raw!$A$5:$AD$2998,,MATCH(Geography!T$5,Raw!$A$5:$AD$5,0)),Raw!$D$5:$D$2998,Geography!$A54),IF(ISNUMBER(MATCH($B$5,Reg_Code,0)),SUMIFS(INDEX(Raw!$A$5:$AD$2998,,MATCH(Geography!T$5,Raw!$A$5:$AD$5,0)),Raw!$B$5:$B$2998,Geography!$B$5,Raw!$D$5:$D$2998,Geography!$A54),IF(ISNUMBER(MATCH($B$5,Prov_Code,0)),SUMIFS(INDEX(Raw!$A$5:$AD$2998,,MATCH(Geography!T$5,Raw!$A$5:$AD$5,0)),Raw!$C$5:$C$2998,Geography!$B$5,Raw!$D$5:$D$2998,Geography!$A54),IF(ISNUMBER(MATCH($B$5,Area_Code,0)),SUMIFS(INDEX(Raw!$A$5:$AD$2998,,MATCH(Geography!T$5,Raw!$A$5:$AD$5,0)),Raw!$A$5:$A$2998,CONCATENATE(Geography!$B$5,Geography!$A54)),"-")))),"-")</f>
        <v>39411</v>
      </c>
      <c r="U54" s="80"/>
      <c r="V54" s="80">
        <f>IFERROR(IF($B$5=Eng_Code,SUMIFS(INDEX(Raw!$A$5:$AD$2998,,MATCH(Geography!V$5,Raw!$A$5:$AD$5,0)),Raw!$D$5:$D$2998,Geography!$A54),IF(ISNUMBER(MATCH($B$5,Reg_Code,0)),SUMIFS(INDEX(Raw!$A$5:$AD$2998,,MATCH(Geography!V$5,Raw!$A$5:$AD$5,0)),Raw!$B$5:$B$2998,Geography!$B$5,Raw!$D$5:$D$2998,Geography!$A54),IF(ISNUMBER(MATCH($B$5,Prov_Code,0)),SUMIFS(INDEX(Raw!$A$5:$AD$2998,,MATCH(Geography!V$5,Raw!$A$5:$AD$5,0)),Raw!$C$5:$C$2998,Geography!$B$5,Raw!$D$5:$D$2998,Geography!$A54),IF(ISNUMBER(MATCH($B$5,Area_Code,0)),SUMIFS(INDEX(Raw!$A$5:$AD$2998,,MATCH(Geography!V$5,Raw!$A$5:$AD$5,0)),Raw!$A$5:$A$2998,CONCATENATE(Geography!$B$5,Geography!$A54)),"-")))),"-")</f>
        <v>281945</v>
      </c>
      <c r="W54" s="80">
        <f>IFERROR(IF($B$5=Eng_Code,SUMIFS(INDEX(Raw!$A$5:$AD$2998,,MATCH(Geography!W$5,Raw!$A$5:$AD$5,0)),Raw!$D$5:$D$2998,Geography!$A54),IF(ISNUMBER(MATCH($B$5,Reg_Code,0)),SUMIFS(INDEX(Raw!$A$5:$AD$2998,,MATCH(Geography!W$5,Raw!$A$5:$AD$5,0)),Raw!$B$5:$B$2998,Geography!$B$5,Raw!$D$5:$D$2998,Geography!$A54),IF(ISNUMBER(MATCH($B$5,Prov_Code,0)),SUMIFS(INDEX(Raw!$A$5:$AD$2998,,MATCH(Geography!W$5,Raw!$A$5:$AD$5,0)),Raw!$C$5:$C$2998,Geography!$B$5,Raw!$D$5:$D$2998,Geography!$A54),IF(ISNUMBER(MATCH($B$5,Area_Code,0)),SUMIFS(INDEX(Raw!$A$5:$AD$2998,,MATCH(Geography!W$5,Raw!$A$5:$AD$5,0)),Raw!$A$5:$A$2998,CONCATENATE(Geography!$B$5,Geography!$A54)),"-")))),"-")</f>
        <v>187328</v>
      </c>
      <c r="X54" s="80">
        <f>IFERROR(IF($B$5=Eng_Code,SUMIFS(INDEX(Raw!$A$5:$AD$2998,,MATCH(Geography!X$5,Raw!$A$5:$AD$5,0)),Raw!$D$5:$D$2998,Geography!$A54),IF(ISNUMBER(MATCH($B$5,Reg_Code,0)),SUMIFS(INDEX(Raw!$A$5:$AD$2998,,MATCH(Geography!X$5,Raw!$A$5:$AD$5,0)),Raw!$B$5:$B$2998,Geography!$B$5,Raw!$D$5:$D$2998,Geography!$A54),IF(ISNUMBER(MATCH($B$5,Prov_Code,0)),SUMIFS(INDEX(Raw!$A$5:$AD$2998,,MATCH(Geography!X$5,Raw!$A$5:$AD$5,0)),Raw!$C$5:$C$2998,Geography!$B$5,Raw!$D$5:$D$2998,Geography!$A54),IF(ISNUMBER(MATCH($B$5,Area_Code,0)),SUMIFS(INDEX(Raw!$A$5:$AD$2998,,MATCH(Geography!X$5,Raw!$A$5:$AD$5,0)),Raw!$A$5:$A$2998,CONCATENATE(Geography!$B$5,Geography!$A54)),"-")))),"-")</f>
        <v>63542</v>
      </c>
      <c r="Y54" s="80">
        <f>IFERROR(IF($B$5=Eng_Code,SUMIFS(INDEX(Raw!$A$5:$AD$2998,,MATCH(Geography!Y$5,Raw!$A$5:$AD$5,0)),Raw!$D$5:$D$2998,Geography!$A54),IF(ISNUMBER(MATCH($B$5,Reg_Code,0)),SUMIFS(INDEX(Raw!$A$5:$AD$2998,,MATCH(Geography!Y$5,Raw!$A$5:$AD$5,0)),Raw!$B$5:$B$2998,Geography!$B$5,Raw!$D$5:$D$2998,Geography!$A54),IF(ISNUMBER(MATCH($B$5,Prov_Code,0)),SUMIFS(INDEX(Raw!$A$5:$AD$2998,,MATCH(Geography!Y$5,Raw!$A$5:$AD$5,0)),Raw!$C$5:$C$2998,Geography!$B$5,Raw!$D$5:$D$2998,Geography!$A54),IF(ISNUMBER(MATCH($B$5,Area_Code,0)),SUMIFS(INDEX(Raw!$A$5:$AD$2998,,MATCH(Geography!Y$5,Raw!$A$5:$AD$5,0)),Raw!$A$5:$A$2998,CONCATENATE(Geography!$B$5,Geography!$A54)),"-")))),"-")</f>
        <v>31075</v>
      </c>
      <c r="Z54" s="80">
        <f>IFERROR(IF($B$5=Eng_Code,SUMIFS(INDEX(Raw!$A$5:$AD$2998,,MATCH(Geography!Z$5,Raw!$A$5:$AD$5,0)),Raw!$D$5:$D$2998,Geography!$A54),IF(ISNUMBER(MATCH($B$5,Reg_Code,0)),SUMIFS(INDEX(Raw!$A$5:$AD$2998,,MATCH(Geography!Z$5,Raw!$A$5:$AD$5,0)),Raw!$B$5:$B$2998,Geography!$B$5,Raw!$D$5:$D$2998,Geography!$A54),IF(ISNUMBER(MATCH($B$5,Prov_Code,0)),SUMIFS(INDEX(Raw!$A$5:$AD$2998,,MATCH(Geography!Z$5,Raw!$A$5:$AD$5,0)),Raw!$C$5:$C$2998,Geography!$B$5,Raw!$D$5:$D$2998,Geography!$A54),IF(ISNUMBER(MATCH($B$5,Area_Code,0)),SUMIFS(INDEX(Raw!$A$5:$AD$2998,,MATCH(Geography!Z$5,Raw!$A$5:$AD$5,0)),Raw!$A$5:$A$2998,CONCATENATE(Geography!$B$5,Geography!$A54)),"-")))),"-")</f>
        <v>0</v>
      </c>
      <c r="AA54" s="80">
        <f>IFERROR(IF($B$5=Eng_Code,SUMIFS(INDEX(Raw!$A$5:$AD$2998,,MATCH(Geography!AA$5,Raw!$A$5:$AD$5,0)),Raw!$D$5:$D$2998,Geography!$A54),IF(ISNUMBER(MATCH($B$5,Reg_Code,0)),SUMIFS(INDEX(Raw!$A$5:$AD$2998,,MATCH(Geography!AA$5,Raw!$A$5:$AD$5,0)),Raw!$B$5:$B$2998,Geography!$B$5,Raw!$D$5:$D$2998,Geography!$A54),IF(ISNUMBER(MATCH($B$5,Prov_Code,0)),SUMIFS(INDEX(Raw!$A$5:$AD$2998,,MATCH(Geography!AA$5,Raw!$A$5:$AD$5,0)),Raw!$C$5:$C$2998,Geography!$B$5,Raw!$D$5:$D$2998,Geography!$A54),IF(ISNUMBER(MATCH($B$5,Area_Code,0)),SUMIFS(INDEX(Raw!$A$5:$AD$2998,,MATCH(Geography!AA$5,Raw!$A$5:$AD$5,0)),Raw!$A$5:$A$2998,CONCATENATE(Geography!$B$5,Geography!$A54)),"-")))),"-")</f>
        <v>0</v>
      </c>
      <c r="AB54" s="80"/>
      <c r="AC54" s="80">
        <f>IFERROR(IF($B$5=Eng_Code,SUMIFS(INDEX(Raw!$A$5:$AD$2998,,MATCH(Geography!AC$5,Raw!$A$5:$AD$5,0)),Raw!$D$5:$D$2998,Geography!$A54),IF(ISNUMBER(MATCH($B$5,Reg_Code,0)),SUMIFS(INDEX(Raw!$A$5:$AD$2998,,MATCH(Geography!AC$5,Raw!$A$5:$AD$5,0)),Raw!$B$5:$B$2998,Geography!$B$5,Raw!$D$5:$D$2998,Geography!$A54),IF(ISNUMBER(MATCH($B$5,Prov_Code,0)),SUMIFS(INDEX(Raw!$A$5:$AD$2998,,MATCH(Geography!AC$5,Raw!$A$5:$AD$5,0)),Raw!$C$5:$C$2998,Geography!$B$5,Raw!$D$5:$D$2998,Geography!$A54),IF(ISNUMBER(MATCH($B$5,Area_Code,0)),SUMIFS(INDEX(Raw!$A$5:$AD$2998,,MATCH(Geography!AC$5,Raw!$A$5:$AD$5,0)),Raw!$A$5:$A$2998,CONCATENATE(Geography!$B$5,Geography!$A54)),"-")))),"-")</f>
        <v>22154</v>
      </c>
      <c r="AD54" s="80"/>
      <c r="AE54" s="80">
        <f>IFERROR(IF($B$5=Eng_Code,SUMIFS(INDEX(Raw!$A$5:$AD$2998,,MATCH(Geography!AE$5,Raw!$A$5:$AD$5,0)),Raw!$D$5:$D$2998,Geography!$A54),IF(ISNUMBER(MATCH($B$5,Reg_Code,0)),SUMIFS(INDEX(Raw!$A$5:$AD$2998,,MATCH(Geography!AE$5,Raw!$A$5:$AD$5,0)),Raw!$B$5:$B$2998,Geography!$B$5,Raw!$D$5:$D$2998,Geography!$A54),IF(ISNUMBER(MATCH($B$5,Prov_Code,0)),SUMIFS(INDEX(Raw!$A$5:$AD$2998,,MATCH(Geography!AE$5,Raw!$A$5:$AD$5,0)),Raw!$C$5:$C$2998,Geography!$B$5,Raw!$D$5:$D$2998,Geography!$A54),IF(ISNUMBER(MATCH($B$5,Area_Code,0)),SUMIFS(INDEX(Raw!$A$5:$AD$2998,,MATCH(Geography!AE$5,Raw!$A$5:$AD$5,0)),Raw!$A$5:$A$2998,CONCATENATE(Geography!$B$5,Geography!$A54)),"-")))),"-")</f>
        <v>72935</v>
      </c>
      <c r="AF54" s="80">
        <f>IFERROR(IF($B$5=Eng_Code,SUMIFS(INDEX(Raw!$A$5:$AD$2998,,MATCH(Geography!AF$5,Raw!$A$5:$AD$5,0)),Raw!$D$5:$D$2998,Geography!$A54),IF(ISNUMBER(MATCH($B$5,Reg_Code,0)),SUMIFS(INDEX(Raw!$A$5:$AD$2998,,MATCH(Geography!AF$5,Raw!$A$5:$AD$5,0)),Raw!$B$5:$B$2998,Geography!$B$5,Raw!$D$5:$D$2998,Geography!$A54),IF(ISNUMBER(MATCH($B$5,Prov_Code,0)),SUMIFS(INDEX(Raw!$A$5:$AD$2998,,MATCH(Geography!AF$5,Raw!$A$5:$AD$5,0)),Raw!$C$5:$C$2998,Geography!$B$5,Raw!$D$5:$D$2998,Geography!$A54),IF(ISNUMBER(MATCH($B$5,Area_Code,0)),SUMIFS(INDEX(Raw!$A$5:$AD$2998,,MATCH(Geography!AF$5,Raw!$A$5:$AD$5,0)),Raw!$A$5:$A$2998,CONCATENATE(Geography!$B$5,Geography!$A54)),"-")))),"-")</f>
        <v>7677</v>
      </c>
      <c r="AG54" s="80">
        <f>IFERROR(IF($B$5=Eng_Code,SUMIFS(INDEX(Raw!$A$5:$AD$2998,,MATCH(Geography!AG$5,Raw!$A$5:$AD$5,0)),Raw!$D$5:$D$2998,Geography!$A54),IF(ISNUMBER(MATCH($B$5,Reg_Code,0)),SUMIFS(INDEX(Raw!$A$5:$AD$2998,,MATCH(Geography!AG$5,Raw!$A$5:$AD$5,0)),Raw!$B$5:$B$2998,Geography!$B$5,Raw!$D$5:$D$2998,Geography!$A54),IF(ISNUMBER(MATCH($B$5,Prov_Code,0)),SUMIFS(INDEX(Raw!$A$5:$AD$2998,,MATCH(Geography!AG$5,Raw!$A$5:$AD$5,0)),Raw!$C$5:$C$2998,Geography!$B$5,Raw!$D$5:$D$2998,Geography!$A54),IF(ISNUMBER(MATCH($B$5,Area_Code,0)),SUMIFS(INDEX(Raw!$A$5:$AD$2998,,MATCH(Geography!AG$5,Raw!$A$5:$AD$5,0)),Raw!$A$5:$A$2998,CONCATENATE(Geography!$B$5,Geography!$A54)),"-")))),"-")</f>
        <v>36295</v>
      </c>
      <c r="AH54" s="80">
        <f>IFERROR(IF($B$5=Eng_Code,SUMIFS(INDEX(Raw!$A$5:$AD$2998,,MATCH(Geography!AH$5,Raw!$A$5:$AD$5,0)),Raw!$D$5:$D$2998,Geography!$A54),IF(ISNUMBER(MATCH($B$5,Reg_Code,0)),SUMIFS(INDEX(Raw!$A$5:$AD$2998,,MATCH(Geography!AH$5,Raw!$A$5:$AD$5,0)),Raw!$B$5:$B$2998,Geography!$B$5,Raw!$D$5:$D$2998,Geography!$A54),IF(ISNUMBER(MATCH($B$5,Prov_Code,0)),SUMIFS(INDEX(Raw!$A$5:$AD$2998,,MATCH(Geography!AH$5,Raw!$A$5:$AD$5,0)),Raw!$C$5:$C$2998,Geography!$B$5,Raw!$D$5:$D$2998,Geography!$A54),IF(ISNUMBER(MATCH($B$5,Area_Code,0)),SUMIFS(INDEX(Raw!$A$5:$AD$2998,,MATCH(Geography!AH$5,Raw!$A$5:$AD$5,0)),Raw!$A$5:$A$2998,CONCATENATE(Geography!$B$5,Geography!$A54)),"-")))),"-")</f>
        <v>28963</v>
      </c>
      <c r="AI54" s="12"/>
      <c r="AJ54" s="76">
        <f t="shared" si="23"/>
        <v>9.7845305007670767E-3</v>
      </c>
      <c r="AK54" s="76">
        <f t="shared" si="23"/>
        <v>0.96131422158556945</v>
      </c>
      <c r="AL54" s="76">
        <f t="shared" si="23"/>
        <v>0.84896853130902095</v>
      </c>
      <c r="AM54" s="76">
        <f t="shared" si="23"/>
        <v>0.25195573033092766</v>
      </c>
      <c r="AN54" s="76">
        <f t="shared" si="22"/>
        <v>0.14905155974854245</v>
      </c>
      <c r="AO54" s="76">
        <f t="shared" si="24"/>
        <v>0.1027636609155026</v>
      </c>
      <c r="AP54" s="76">
        <f t="shared" si="24"/>
        <v>0.45625499422889104</v>
      </c>
      <c r="AQ54" s="76" t="s">
        <v>0</v>
      </c>
      <c r="AR54" s="77"/>
      <c r="AS54" s="76">
        <f t="shared" si="27"/>
        <v>0.10344360640445019</v>
      </c>
      <c r="AT54" s="77"/>
      <c r="AU54" s="76">
        <f t="shared" si="28"/>
        <v>8.471129892377896E-2</v>
      </c>
      <c r="AV54" s="77"/>
      <c r="AW54" s="76">
        <f t="shared" si="25"/>
        <v>0.60602185113457818</v>
      </c>
      <c r="AX54" s="76">
        <f t="shared" si="25"/>
        <v>0.40264896107162124</v>
      </c>
      <c r="AY54" s="76">
        <f t="shared" si="25"/>
        <v>0.13657926356130934</v>
      </c>
      <c r="AZ54" s="76">
        <f t="shared" si="25"/>
        <v>6.6793626501647538E-2</v>
      </c>
      <c r="BA54" s="76" t="s">
        <v>0</v>
      </c>
      <c r="BB54" s="76" t="s">
        <v>0</v>
      </c>
      <c r="BC54" s="77"/>
      <c r="BD54" s="76">
        <f t="shared" si="29"/>
        <v>4.7618535849316156E-2</v>
      </c>
      <c r="BE54" s="77"/>
      <c r="BF54" s="76">
        <f t="shared" si="26"/>
        <v>0.15676888652928925</v>
      </c>
      <c r="BG54" s="76">
        <f t="shared" si="26"/>
        <v>1.6501196159393345E-2</v>
      </c>
      <c r="BH54" s="76">
        <f t="shared" si="26"/>
        <v>7.8013666094201045E-2</v>
      </c>
      <c r="BI54" s="76">
        <f t="shared" si="26"/>
        <v>6.2254024275694861E-2</v>
      </c>
    </row>
    <row r="55" spans="1:61" x14ac:dyDescent="0.2">
      <c r="A55" s="3">
        <f t="shared" si="20"/>
        <v>41487</v>
      </c>
      <c r="B55" s="35" t="str">
        <f t="shared" si="21"/>
        <v>2013-14</v>
      </c>
      <c r="C55" s="8" t="s">
        <v>888</v>
      </c>
      <c r="D55" s="8"/>
      <c r="E55" s="8"/>
      <c r="F55" s="8"/>
      <c r="G55" s="80">
        <f>IFERROR(IF($B$5=Eng_Code,SUMIFS(INDEX(Raw!$A$5:$AD$2998,,MATCH(Geography!G$5,Raw!$A$5:$AD$5,0)),Raw!$D$5:$D$2998,Geography!$A55),IF(ISNUMBER(MATCH($B$5,Reg_Code,0)),SUMIFS(INDEX(Raw!$A$5:$AD$2998,,MATCH(Geography!G$5,Raw!$A$5:$AD$5,0)),Raw!$B$5:$B$2998,Geography!$B$5,Raw!$D$5:$D$2998,Geography!$A55),IF(ISNUMBER(MATCH($B$5,Prov_Code,0)),SUMIFS(INDEX(Raw!$A$5:$AD$2998,,MATCH(Geography!G$5,Raw!$A$5:$AD$5,0)),Raw!$C$5:$C$2998,Geography!$B$5,Raw!$D$5:$D$2998,Geography!$A55),IF(ISNUMBER(MATCH($B$5,Area_Code,0)),SUMIFS(INDEX(Raw!$A$5:$AD$2998,,MATCH(Geography!G$5,Raw!$A$5:$AD$5,0)),Raw!$A$5:$A$2998,CONCATENATE(Geography!$B$5,Geography!$A55)),"-")))),"-")</f>
        <v>39768903</v>
      </c>
      <c r="H55" s="80">
        <f>IFERROR(IF($B$5=Eng_Code,SUMIFS(INDEX(Raw!$A$5:$AD$2998,,MATCH(Geography!H$5,Raw!$A$5:$AD$5,0)),Raw!$D$5:$D$2998,Geography!$A55),IF(ISNUMBER(MATCH($B$5,Reg_Code,0)),SUMIFS(INDEX(Raw!$A$5:$AD$2998,,MATCH(Geography!H$5,Raw!$A$5:$AD$5,0)),Raw!$B$5:$B$2998,Geography!$B$5,Raw!$D$5:$D$2998,Geography!$A55),IF(ISNUMBER(MATCH($B$5,Prov_Code,0)),SUMIFS(INDEX(Raw!$A$5:$AD$2998,,MATCH(Geography!H$5,Raw!$A$5:$AD$5,0)),Raw!$C$5:$C$2998,Geography!$B$5,Raw!$D$5:$D$2998,Geography!$A55),IF(ISNUMBER(MATCH($B$5,Area_Code,0)),SUMIFS(INDEX(Raw!$A$5:$AD$2998,,MATCH(Geography!H$5,Raw!$A$5:$AD$5,0)),Raw!$A$5:$A$2998,CONCATENATE(Geography!$B$5,Geography!$A55)),"-")))),"-")</f>
        <v>548318</v>
      </c>
      <c r="I55" s="80">
        <f>IFERROR(IF($B$5=Eng_Code,SUMIFS(INDEX(Raw!$A$5:$AD$2998,,MATCH(Geography!I$5,Raw!$A$5:$AD$5,0)),Raw!$D$5:$D$2998,Geography!$A55),IF(ISNUMBER(MATCH($B$5,Reg_Code,0)),SUMIFS(INDEX(Raw!$A$5:$AD$2998,,MATCH(Geography!I$5,Raw!$A$5:$AD$5,0)),Raw!$B$5:$B$2998,Geography!$B$5,Raw!$D$5:$D$2998,Geography!$A55),IF(ISNUMBER(MATCH($B$5,Prov_Code,0)),SUMIFS(INDEX(Raw!$A$5:$AD$2998,,MATCH(Geography!I$5,Raw!$A$5:$AD$5,0)),Raw!$C$5:$C$2998,Geography!$B$5,Raw!$D$5:$D$2998,Geography!$A55),IF(ISNUMBER(MATCH($B$5,Area_Code,0)),SUMIFS(INDEX(Raw!$A$5:$AD$2998,,MATCH(Geography!I$5,Raw!$A$5:$AD$5,0)),Raw!$A$5:$A$2998,CONCATENATE(Geography!$B$5,Geography!$A55)),"-")))),"-")</f>
        <v>2911</v>
      </c>
      <c r="J55" s="80">
        <f>IFERROR(IF($B$5=Eng_Code,SUMIFS(INDEX(Raw!$A$5:$AD$2998,,MATCH(Geography!J$5,Raw!$A$5:$AD$5,0)),Raw!$D$5:$D$2998,Geography!$A55),IF(ISNUMBER(MATCH($B$5,Reg_Code,0)),SUMIFS(INDEX(Raw!$A$5:$AD$2998,,MATCH(Geography!J$5,Raw!$A$5:$AD$5,0)),Raw!$B$5:$B$2998,Geography!$B$5,Raw!$D$5:$D$2998,Geography!$A55),IF(ISNUMBER(MATCH($B$5,Prov_Code,0)),SUMIFS(INDEX(Raw!$A$5:$AD$2998,,MATCH(Geography!J$5,Raw!$A$5:$AD$5,0)),Raw!$C$5:$C$2998,Geography!$B$5,Raw!$D$5:$D$2998,Geography!$A55),IF(ISNUMBER(MATCH($B$5,Area_Code,0)),SUMIFS(INDEX(Raw!$A$5:$AD$2998,,MATCH(Geography!J$5,Raw!$A$5:$AD$5,0)),Raw!$A$5:$A$2998,CONCATENATE(Geography!$B$5,Geography!$A55)),"-")))),"-")</f>
        <v>522132</v>
      </c>
      <c r="K55" s="80">
        <f>IFERROR(IF($B$5=Eng_Code,SUMIFS(INDEX(Raw!$A$5:$AD$2998,,MATCH(Geography!K$5,Raw!$A$5:$AD$5,0)),Raw!$D$5:$D$2998,Geography!$A55),IF(ISNUMBER(MATCH($B$5,Reg_Code,0)),SUMIFS(INDEX(Raw!$A$5:$AD$2998,,MATCH(Geography!K$5,Raw!$A$5:$AD$5,0)),Raw!$B$5:$B$2998,Geography!$B$5,Raw!$D$5:$D$2998,Geography!$A55),IF(ISNUMBER(MATCH($B$5,Prov_Code,0)),SUMIFS(INDEX(Raw!$A$5:$AD$2998,,MATCH(Geography!K$5,Raw!$A$5:$AD$5,0)),Raw!$C$5:$C$2998,Geography!$B$5,Raw!$D$5:$D$2998,Geography!$A55),IF(ISNUMBER(MATCH($B$5,Area_Code,0)),SUMIFS(INDEX(Raw!$A$5:$AD$2998,,MATCH(Geography!K$5,Raw!$A$5:$AD$5,0)),Raw!$A$5:$A$2998,CONCATENATE(Geography!$B$5,Geography!$A55)),"-")))),"-")</f>
        <v>510543</v>
      </c>
      <c r="L55" s="80">
        <f>IFERROR(IF($B$5=Eng_Code,SUMIFS(INDEX(Raw!$A$5:$AD$2998,,MATCH(Geography!L$5,Raw!$A$5:$AD$5,0)),Raw!$D$5:$D$2998,Geography!$A55),IF(ISNUMBER(MATCH($B$5,Reg_Code,0)),SUMIFS(INDEX(Raw!$A$5:$AD$2998,,MATCH(Geography!L$5,Raw!$A$5:$AD$5,0)),Raw!$B$5:$B$2998,Geography!$B$5,Raw!$D$5:$D$2998,Geography!$A55),IF(ISNUMBER(MATCH($B$5,Prov_Code,0)),SUMIFS(INDEX(Raw!$A$5:$AD$2998,,MATCH(Geography!L$5,Raw!$A$5:$AD$5,0)),Raw!$C$5:$C$2998,Geography!$B$5,Raw!$D$5:$D$2998,Geography!$A55),IF(ISNUMBER(MATCH($B$5,Area_Code,0)),SUMIFS(INDEX(Raw!$A$5:$AD$2998,,MATCH(Geography!L$5,Raw!$A$5:$AD$5,0)),Raw!$A$5:$A$2998,CONCATENATE(Geography!$B$5,Geography!$A55)),"-")))),"-")</f>
        <v>444247</v>
      </c>
      <c r="M55" s="80">
        <f>IFERROR(IF($B$5=Eng_Code,SUMIFS(INDEX(Raw!$A$5:$AD$2998,,MATCH(Geography!M$5,Raw!$A$5:$AD$5,0)),Raw!$D$5:$D$2998,Geography!$A55),IF(ISNUMBER(MATCH($B$5,Reg_Code,0)),SUMIFS(INDEX(Raw!$A$5:$AD$2998,,MATCH(Geography!M$5,Raw!$A$5:$AD$5,0)),Raw!$B$5:$B$2998,Geography!$B$5,Raw!$D$5:$D$2998,Geography!$A55),IF(ISNUMBER(MATCH($B$5,Prov_Code,0)),SUMIFS(INDEX(Raw!$A$5:$AD$2998,,MATCH(Geography!M$5,Raw!$A$5:$AD$5,0)),Raw!$C$5:$C$2998,Geography!$B$5,Raw!$D$5:$D$2998,Geography!$A55),IF(ISNUMBER(MATCH($B$5,Area_Code,0)),SUMIFS(INDEX(Raw!$A$5:$AD$2998,,MATCH(Geography!M$5,Raw!$A$5:$AD$5,0)),Raw!$A$5:$A$2998,CONCATENATE(Geography!$B$5,Geography!$A55)),"-")))),"-")</f>
        <v>125949</v>
      </c>
      <c r="N55" s="80">
        <f>IFERROR(IF($B$5=Eng_Code,SUMIFS(INDEX(Raw!$A$5:$AD$2998,,MATCH(Geography!N$5,Raw!$A$5:$AD$5,0)),Raw!$D$5:$D$2998,Geography!$A55),IF(ISNUMBER(MATCH($B$5,Reg_Code,0)),SUMIFS(INDEX(Raw!$A$5:$AD$2998,,MATCH(Geography!N$5,Raw!$A$5:$AD$5,0)),Raw!$B$5:$B$2998,Geography!$B$5,Raw!$D$5:$D$2998,Geography!$A55),IF(ISNUMBER(MATCH($B$5,Prov_Code,0)),SUMIFS(INDEX(Raw!$A$5:$AD$2998,,MATCH(Geography!N$5,Raw!$A$5:$AD$5,0)),Raw!$C$5:$C$2998,Geography!$B$5,Raw!$D$5:$D$2998,Geography!$A55),IF(ISNUMBER(MATCH($B$5,Area_Code,0)),SUMIFS(INDEX(Raw!$A$5:$AD$2998,,MATCH(Geography!N$5,Raw!$A$5:$AD$5,0)),Raw!$A$5:$A$2998,CONCATENATE(Geography!$B$5,Geography!$A55)),"-")))),"-")</f>
        <v>88159</v>
      </c>
      <c r="O55" s="80">
        <f>IFERROR(IF($B$5=Eng_Code,SUMIFS(INDEX(Raw!$A$5:$AD$2998,,MATCH(Geography!O$5,Raw!$A$5:$AD$5,0)),Raw!$D$5:$D$2998,Geography!$A55),IF(ISNUMBER(MATCH($B$5,Reg_Code,0)),SUMIFS(INDEX(Raw!$A$5:$AD$2998,,MATCH(Geography!O$5,Raw!$A$5:$AD$5,0)),Raw!$B$5:$B$2998,Geography!$B$5,Raw!$D$5:$D$2998,Geography!$A55),IF(ISNUMBER(MATCH($B$5,Prov_Code,0)),SUMIFS(INDEX(Raw!$A$5:$AD$2998,,MATCH(Geography!O$5,Raw!$A$5:$AD$5,0)),Raw!$C$5:$C$2998,Geography!$B$5,Raw!$D$5:$D$2998,Geography!$A55),IF(ISNUMBER(MATCH($B$5,Area_Code,0)),SUMIFS(INDEX(Raw!$A$5:$AD$2998,,MATCH(Geography!O$5,Raw!$A$5:$AD$5,0)),Raw!$A$5:$A$2998,CONCATENATE(Geography!$B$5,Geography!$A55)),"-")))),"-")</f>
        <v>37919</v>
      </c>
      <c r="P55" s="80">
        <f>IFERROR(IF($B$5=Eng_Code,SUMIFS(INDEX(Raw!$A$5:$AD$2998,,MATCH(Geography!P$5,Raw!$A$5:$AD$5,0)),Raw!$D$5:$D$2998,Geography!$A55),IF(ISNUMBER(MATCH($B$5,Reg_Code,0)),SUMIFS(INDEX(Raw!$A$5:$AD$2998,,MATCH(Geography!P$5,Raw!$A$5:$AD$5,0)),Raw!$B$5:$B$2998,Geography!$B$5,Raw!$D$5:$D$2998,Geography!$A55),IF(ISNUMBER(MATCH($B$5,Prov_Code,0)),SUMIFS(INDEX(Raw!$A$5:$AD$2998,,MATCH(Geography!P$5,Raw!$A$5:$AD$5,0)),Raw!$C$5:$C$2998,Geography!$B$5,Raw!$D$5:$D$2998,Geography!$A55),IF(ISNUMBER(MATCH($B$5,Area_Code,0)),SUMIFS(INDEX(Raw!$A$5:$AD$2998,,MATCH(Geography!P$5,Raw!$A$5:$AD$5,0)),Raw!$A$5:$A$2998,CONCATENATE(Geography!$B$5,Geography!$A55)),"-")))),"-")</f>
        <v>16973</v>
      </c>
      <c r="Q55" s="80">
        <f>IFERROR(IF($B$5=Eng_Code,SUMIFS(INDEX(Raw!$A$5:$AD$2998,,MATCH(Geography!Q$5,Raw!$A$5:$AD$5,0)),Raw!$D$5:$D$2998,Geography!$A55),IF(ISNUMBER(MATCH($B$5,Reg_Code,0)),SUMIFS(INDEX(Raw!$A$5:$AD$2998,,MATCH(Geography!Q$5,Raw!$A$5:$AD$5,0)),Raw!$B$5:$B$2998,Geography!$B$5,Raw!$D$5:$D$2998,Geography!$A55),IF(ISNUMBER(MATCH($B$5,Prov_Code,0)),SUMIFS(INDEX(Raw!$A$5:$AD$2998,,MATCH(Geography!Q$5,Raw!$A$5:$AD$5,0)),Raw!$C$5:$C$2998,Geography!$B$5,Raw!$D$5:$D$2998,Geography!$A55),IF(ISNUMBER(MATCH($B$5,Area_Code,0)),SUMIFS(INDEX(Raw!$A$5:$AD$2998,,MATCH(Geography!Q$5,Raw!$A$5:$AD$5,0)),Raw!$A$5:$A$2998,CONCATENATE(Geography!$B$5,Geography!$A55)),"-")))),"-")</f>
        <v>0</v>
      </c>
      <c r="R55" s="80"/>
      <c r="S55" s="80">
        <f>IFERROR(IF($B$5=Eng_Code,SUMIFS(INDEX(Raw!$A$5:$AD$2998,,MATCH(Geography!S$5,Raw!$A$5:$AD$5,0)),Raw!$D$5:$D$2998,Geography!$A55),IF(ISNUMBER(MATCH($B$5,Reg_Code,0)),SUMIFS(INDEX(Raw!$A$5:$AD$2998,,MATCH(Geography!S$5,Raw!$A$5:$AD$5,0)),Raw!$B$5:$B$2998,Geography!$B$5,Raw!$D$5:$D$2998,Geography!$A55),IF(ISNUMBER(MATCH($B$5,Prov_Code,0)),SUMIFS(INDEX(Raw!$A$5:$AD$2998,,MATCH(Geography!S$5,Raw!$A$5:$AD$5,0)),Raw!$C$5:$C$2998,Geography!$B$5,Raw!$D$5:$D$2998,Geography!$A55),IF(ISNUMBER(MATCH($B$5,Area_Code,0)),SUMIFS(INDEX(Raw!$A$5:$AD$2998,,MATCH(Geography!S$5,Raw!$A$5:$AD$5,0)),Raw!$A$5:$A$2998,CONCATENATE(Geography!$B$5,Geography!$A55)),"-")))),"-")</f>
        <v>45574</v>
      </c>
      <c r="T55" s="80">
        <f>IFERROR(IF($B$5=Eng_Code,SUMIFS(INDEX(Raw!$A$5:$AD$2998,,MATCH(Geography!T$5,Raw!$A$5:$AD$5,0)),Raw!$D$5:$D$2998,Geography!$A55),IF(ISNUMBER(MATCH($B$5,Reg_Code,0)),SUMIFS(INDEX(Raw!$A$5:$AD$2998,,MATCH(Geography!T$5,Raw!$A$5:$AD$5,0)),Raw!$B$5:$B$2998,Geography!$B$5,Raw!$D$5:$D$2998,Geography!$A55),IF(ISNUMBER(MATCH($B$5,Prov_Code,0)),SUMIFS(INDEX(Raw!$A$5:$AD$2998,,MATCH(Geography!T$5,Raw!$A$5:$AD$5,0)),Raw!$C$5:$C$2998,Geography!$B$5,Raw!$D$5:$D$2998,Geography!$A55),IF(ISNUMBER(MATCH($B$5,Area_Code,0)),SUMIFS(INDEX(Raw!$A$5:$AD$2998,,MATCH(Geography!T$5,Raw!$A$5:$AD$5,0)),Raw!$A$5:$A$2998,CONCATENATE(Geography!$B$5,Geography!$A55)),"-")))),"-")</f>
        <v>35192</v>
      </c>
      <c r="U55" s="80"/>
      <c r="V55" s="80">
        <f>IFERROR(IF($B$5=Eng_Code,SUMIFS(INDEX(Raw!$A$5:$AD$2998,,MATCH(Geography!V$5,Raw!$A$5:$AD$5,0)),Raw!$D$5:$D$2998,Geography!$A55),IF(ISNUMBER(MATCH($B$5,Reg_Code,0)),SUMIFS(INDEX(Raw!$A$5:$AD$2998,,MATCH(Geography!V$5,Raw!$A$5:$AD$5,0)),Raw!$B$5:$B$2998,Geography!$B$5,Raw!$D$5:$D$2998,Geography!$A55),IF(ISNUMBER(MATCH($B$5,Prov_Code,0)),SUMIFS(INDEX(Raw!$A$5:$AD$2998,,MATCH(Geography!V$5,Raw!$A$5:$AD$5,0)),Raw!$C$5:$C$2998,Geography!$B$5,Raw!$D$5:$D$2998,Geography!$A55),IF(ISNUMBER(MATCH($B$5,Area_Code,0)),SUMIFS(INDEX(Raw!$A$5:$AD$2998,,MATCH(Geography!V$5,Raw!$A$5:$AD$5,0)),Raw!$A$5:$A$2998,CONCATENATE(Geography!$B$5,Geography!$A55)),"-")))),"-")</f>
        <v>277983</v>
      </c>
      <c r="W55" s="80">
        <f>IFERROR(IF($B$5=Eng_Code,SUMIFS(INDEX(Raw!$A$5:$AD$2998,,MATCH(Geography!W$5,Raw!$A$5:$AD$5,0)),Raw!$D$5:$D$2998,Geography!$A55),IF(ISNUMBER(MATCH($B$5,Reg_Code,0)),SUMIFS(INDEX(Raw!$A$5:$AD$2998,,MATCH(Geography!W$5,Raw!$A$5:$AD$5,0)),Raw!$B$5:$B$2998,Geography!$B$5,Raw!$D$5:$D$2998,Geography!$A55),IF(ISNUMBER(MATCH($B$5,Prov_Code,0)),SUMIFS(INDEX(Raw!$A$5:$AD$2998,,MATCH(Geography!W$5,Raw!$A$5:$AD$5,0)),Raw!$C$5:$C$2998,Geography!$B$5,Raw!$D$5:$D$2998,Geography!$A55),IF(ISNUMBER(MATCH($B$5,Area_Code,0)),SUMIFS(INDEX(Raw!$A$5:$AD$2998,,MATCH(Geography!W$5,Raw!$A$5:$AD$5,0)),Raw!$A$5:$A$2998,CONCATENATE(Geography!$B$5,Geography!$A55)),"-")))),"-")</f>
        <v>180885</v>
      </c>
      <c r="X55" s="80">
        <f>IFERROR(IF($B$5=Eng_Code,SUMIFS(INDEX(Raw!$A$5:$AD$2998,,MATCH(Geography!X$5,Raw!$A$5:$AD$5,0)),Raw!$D$5:$D$2998,Geography!$A55),IF(ISNUMBER(MATCH($B$5,Reg_Code,0)),SUMIFS(INDEX(Raw!$A$5:$AD$2998,,MATCH(Geography!X$5,Raw!$A$5:$AD$5,0)),Raw!$B$5:$B$2998,Geography!$B$5,Raw!$D$5:$D$2998,Geography!$A55),IF(ISNUMBER(MATCH($B$5,Prov_Code,0)),SUMIFS(INDEX(Raw!$A$5:$AD$2998,,MATCH(Geography!X$5,Raw!$A$5:$AD$5,0)),Raw!$C$5:$C$2998,Geography!$B$5,Raw!$D$5:$D$2998,Geography!$A55),IF(ISNUMBER(MATCH($B$5,Area_Code,0)),SUMIFS(INDEX(Raw!$A$5:$AD$2998,,MATCH(Geography!X$5,Raw!$A$5:$AD$5,0)),Raw!$A$5:$A$2998,CONCATENATE(Geography!$B$5,Geography!$A55)),"-")))),"-")</f>
        <v>62175</v>
      </c>
      <c r="Y55" s="80">
        <f>IFERROR(IF($B$5=Eng_Code,SUMIFS(INDEX(Raw!$A$5:$AD$2998,,MATCH(Geography!Y$5,Raw!$A$5:$AD$5,0)),Raw!$D$5:$D$2998,Geography!$A55),IF(ISNUMBER(MATCH($B$5,Reg_Code,0)),SUMIFS(INDEX(Raw!$A$5:$AD$2998,,MATCH(Geography!Y$5,Raw!$A$5:$AD$5,0)),Raw!$B$5:$B$2998,Geography!$B$5,Raw!$D$5:$D$2998,Geography!$A55),IF(ISNUMBER(MATCH($B$5,Prov_Code,0)),SUMIFS(INDEX(Raw!$A$5:$AD$2998,,MATCH(Geography!Y$5,Raw!$A$5:$AD$5,0)),Raw!$C$5:$C$2998,Geography!$B$5,Raw!$D$5:$D$2998,Geography!$A55),IF(ISNUMBER(MATCH($B$5,Area_Code,0)),SUMIFS(INDEX(Raw!$A$5:$AD$2998,,MATCH(Geography!Y$5,Raw!$A$5:$AD$5,0)),Raw!$A$5:$A$2998,CONCATENATE(Geography!$B$5,Geography!$A55)),"-")))),"-")</f>
        <v>34923</v>
      </c>
      <c r="Z55" s="80">
        <f>IFERROR(IF($B$5=Eng_Code,SUMIFS(INDEX(Raw!$A$5:$AD$2998,,MATCH(Geography!Z$5,Raw!$A$5:$AD$5,0)),Raw!$D$5:$D$2998,Geography!$A55),IF(ISNUMBER(MATCH($B$5,Reg_Code,0)),SUMIFS(INDEX(Raw!$A$5:$AD$2998,,MATCH(Geography!Z$5,Raw!$A$5:$AD$5,0)),Raw!$B$5:$B$2998,Geography!$B$5,Raw!$D$5:$D$2998,Geography!$A55),IF(ISNUMBER(MATCH($B$5,Prov_Code,0)),SUMIFS(INDEX(Raw!$A$5:$AD$2998,,MATCH(Geography!Z$5,Raw!$A$5:$AD$5,0)),Raw!$C$5:$C$2998,Geography!$B$5,Raw!$D$5:$D$2998,Geography!$A55),IF(ISNUMBER(MATCH($B$5,Area_Code,0)),SUMIFS(INDEX(Raw!$A$5:$AD$2998,,MATCH(Geography!Z$5,Raw!$A$5:$AD$5,0)),Raw!$A$5:$A$2998,CONCATENATE(Geography!$B$5,Geography!$A55)),"-")))),"-")</f>
        <v>0</v>
      </c>
      <c r="AA55" s="80">
        <f>IFERROR(IF($B$5=Eng_Code,SUMIFS(INDEX(Raw!$A$5:$AD$2998,,MATCH(Geography!AA$5,Raw!$A$5:$AD$5,0)),Raw!$D$5:$D$2998,Geography!$A55),IF(ISNUMBER(MATCH($B$5,Reg_Code,0)),SUMIFS(INDEX(Raw!$A$5:$AD$2998,,MATCH(Geography!AA$5,Raw!$A$5:$AD$5,0)),Raw!$B$5:$B$2998,Geography!$B$5,Raw!$D$5:$D$2998,Geography!$A55),IF(ISNUMBER(MATCH($B$5,Prov_Code,0)),SUMIFS(INDEX(Raw!$A$5:$AD$2998,,MATCH(Geography!AA$5,Raw!$A$5:$AD$5,0)),Raw!$C$5:$C$2998,Geography!$B$5,Raw!$D$5:$D$2998,Geography!$A55),IF(ISNUMBER(MATCH($B$5,Area_Code,0)),SUMIFS(INDEX(Raw!$A$5:$AD$2998,,MATCH(Geography!AA$5,Raw!$A$5:$AD$5,0)),Raw!$A$5:$A$2998,CONCATENATE(Geography!$B$5,Geography!$A55)),"-")))),"-")</f>
        <v>0</v>
      </c>
      <c r="AB55" s="80"/>
      <c r="AC55" s="80">
        <f>IFERROR(IF($B$5=Eng_Code,SUMIFS(INDEX(Raw!$A$5:$AD$2998,,MATCH(Geography!AC$5,Raw!$A$5:$AD$5,0)),Raw!$D$5:$D$2998,Geography!$A55),IF(ISNUMBER(MATCH($B$5,Reg_Code,0)),SUMIFS(INDEX(Raw!$A$5:$AD$2998,,MATCH(Geography!AC$5,Raw!$A$5:$AD$5,0)),Raw!$B$5:$B$2998,Geography!$B$5,Raw!$D$5:$D$2998,Geography!$A55),IF(ISNUMBER(MATCH($B$5,Prov_Code,0)),SUMIFS(INDEX(Raw!$A$5:$AD$2998,,MATCH(Geography!AC$5,Raw!$A$5:$AD$5,0)),Raw!$C$5:$C$2998,Geography!$B$5,Raw!$D$5:$D$2998,Geography!$A55),IF(ISNUMBER(MATCH($B$5,Area_Code,0)),SUMIFS(INDEX(Raw!$A$5:$AD$2998,,MATCH(Geography!AC$5,Raw!$A$5:$AD$5,0)),Raw!$A$5:$A$2998,CONCATENATE(Geography!$B$5,Geography!$A55)),"-")))),"-")</f>
        <v>22064</v>
      </c>
      <c r="AD55" s="80"/>
      <c r="AE55" s="80">
        <f>IFERROR(IF($B$5=Eng_Code,SUMIFS(INDEX(Raw!$A$5:$AD$2998,,MATCH(Geography!AE$5,Raw!$A$5:$AD$5,0)),Raw!$D$5:$D$2998,Geography!$A55),IF(ISNUMBER(MATCH($B$5,Reg_Code,0)),SUMIFS(INDEX(Raw!$A$5:$AD$2998,,MATCH(Geography!AE$5,Raw!$A$5:$AD$5,0)),Raw!$B$5:$B$2998,Geography!$B$5,Raw!$D$5:$D$2998,Geography!$A55),IF(ISNUMBER(MATCH($B$5,Prov_Code,0)),SUMIFS(INDEX(Raw!$A$5:$AD$2998,,MATCH(Geography!AE$5,Raw!$A$5:$AD$5,0)),Raw!$C$5:$C$2998,Geography!$B$5,Raw!$D$5:$D$2998,Geography!$A55),IF(ISNUMBER(MATCH($B$5,Area_Code,0)),SUMIFS(INDEX(Raw!$A$5:$AD$2998,,MATCH(Geography!AE$5,Raw!$A$5:$AD$5,0)),Raw!$A$5:$A$2998,CONCATENATE(Geography!$B$5,Geography!$A55)),"-")))),"-")</f>
        <v>63419</v>
      </c>
      <c r="AF55" s="80">
        <f>IFERROR(IF($B$5=Eng_Code,SUMIFS(INDEX(Raw!$A$5:$AD$2998,,MATCH(Geography!AF$5,Raw!$A$5:$AD$5,0)),Raw!$D$5:$D$2998,Geography!$A55),IF(ISNUMBER(MATCH($B$5,Reg_Code,0)),SUMIFS(INDEX(Raw!$A$5:$AD$2998,,MATCH(Geography!AF$5,Raw!$A$5:$AD$5,0)),Raw!$B$5:$B$2998,Geography!$B$5,Raw!$D$5:$D$2998,Geography!$A55),IF(ISNUMBER(MATCH($B$5,Prov_Code,0)),SUMIFS(INDEX(Raw!$A$5:$AD$2998,,MATCH(Geography!AF$5,Raw!$A$5:$AD$5,0)),Raw!$C$5:$C$2998,Geography!$B$5,Raw!$D$5:$D$2998,Geography!$A55),IF(ISNUMBER(MATCH($B$5,Area_Code,0)),SUMIFS(INDEX(Raw!$A$5:$AD$2998,,MATCH(Geography!AF$5,Raw!$A$5:$AD$5,0)),Raw!$A$5:$A$2998,CONCATENATE(Geography!$B$5,Geography!$A55)),"-")))),"-")</f>
        <v>7372</v>
      </c>
      <c r="AG55" s="80">
        <f>IFERROR(IF($B$5=Eng_Code,SUMIFS(INDEX(Raw!$A$5:$AD$2998,,MATCH(Geography!AG$5,Raw!$A$5:$AD$5,0)),Raw!$D$5:$D$2998,Geography!$A55),IF(ISNUMBER(MATCH($B$5,Reg_Code,0)),SUMIFS(INDEX(Raw!$A$5:$AD$2998,,MATCH(Geography!AG$5,Raw!$A$5:$AD$5,0)),Raw!$B$5:$B$2998,Geography!$B$5,Raw!$D$5:$D$2998,Geography!$A55),IF(ISNUMBER(MATCH($B$5,Prov_Code,0)),SUMIFS(INDEX(Raw!$A$5:$AD$2998,,MATCH(Geography!AG$5,Raw!$A$5:$AD$5,0)),Raw!$C$5:$C$2998,Geography!$B$5,Raw!$D$5:$D$2998,Geography!$A55),IF(ISNUMBER(MATCH($B$5,Area_Code,0)),SUMIFS(INDEX(Raw!$A$5:$AD$2998,,MATCH(Geography!AG$5,Raw!$A$5:$AD$5,0)),Raw!$A$5:$A$2998,CONCATENATE(Geography!$B$5,Geography!$A55)),"-")))),"-")</f>
        <v>30133</v>
      </c>
      <c r="AH55" s="80">
        <f>IFERROR(IF($B$5=Eng_Code,SUMIFS(INDEX(Raw!$A$5:$AD$2998,,MATCH(Geography!AH$5,Raw!$A$5:$AD$5,0)),Raw!$D$5:$D$2998,Geography!$A55),IF(ISNUMBER(MATCH($B$5,Reg_Code,0)),SUMIFS(INDEX(Raw!$A$5:$AD$2998,,MATCH(Geography!AH$5,Raw!$A$5:$AD$5,0)),Raw!$B$5:$B$2998,Geography!$B$5,Raw!$D$5:$D$2998,Geography!$A55),IF(ISNUMBER(MATCH($B$5,Prov_Code,0)),SUMIFS(INDEX(Raw!$A$5:$AD$2998,,MATCH(Geography!AH$5,Raw!$A$5:$AD$5,0)),Raw!$C$5:$C$2998,Geography!$B$5,Raw!$D$5:$D$2998,Geography!$A55),IF(ISNUMBER(MATCH($B$5,Area_Code,0)),SUMIFS(INDEX(Raw!$A$5:$AD$2998,,MATCH(Geography!AH$5,Raw!$A$5:$AD$5,0)),Raw!$A$5:$A$2998,CONCATENATE(Geography!$B$5,Geography!$A55)),"-")))),"-")</f>
        <v>25914</v>
      </c>
      <c r="AI55" s="12"/>
      <c r="AJ55" s="76">
        <f t="shared" ref="AJ55:AM74" si="30">IFERROR(SUMIF($D$5:$AI$5,AJ$5,$D55:$AI55)/SUMIF($D$5:$AI$5,AJ$6,$D55:$AI55),"-")</f>
        <v>5.3089630469909796E-3</v>
      </c>
      <c r="AK55" s="76">
        <f t="shared" si="30"/>
        <v>0.97780446323918091</v>
      </c>
      <c r="AL55" s="76">
        <f t="shared" si="30"/>
        <v>0.85083273961373751</v>
      </c>
      <c r="AM55" s="76">
        <f t="shared" si="30"/>
        <v>0.24122061088000735</v>
      </c>
      <c r="AN55" s="76">
        <f t="shared" si="22"/>
        <v>0.16884427692614129</v>
      </c>
      <c r="AO55" s="76">
        <f t="shared" ref="AO55:AP74" si="31">IFERROR(SUMIF($D$5:$AI$5,AO$5,$D55:$AI55)/SUMIF($D$5:$AI$5,AO$6,$D55:$AI55),"-")</f>
        <v>7.2623397914703555E-2</v>
      </c>
      <c r="AP55" s="76">
        <f t="shared" si="31"/>
        <v>0.44761201508478599</v>
      </c>
      <c r="AQ55" s="76" t="s">
        <v>0</v>
      </c>
      <c r="AR55" s="77"/>
      <c r="AS55" s="76">
        <f t="shared" si="27"/>
        <v>0.10258707430776122</v>
      </c>
      <c r="AT55" s="77"/>
      <c r="AU55" s="76">
        <f t="shared" si="28"/>
        <v>7.9217192237651571E-2</v>
      </c>
      <c r="AV55" s="77"/>
      <c r="AW55" s="76">
        <f t="shared" ref="AW55:AZ74" si="32">IFERROR(SUMIF($D$5:$AI$5,AW$5,$D55:$AI55)/SUMIF($D$5:$AI$5,AW$6,$D55:$AI55),"-")</f>
        <v>0.62573973487721923</v>
      </c>
      <c r="AX55" s="76">
        <f t="shared" si="32"/>
        <v>0.40717213622151643</v>
      </c>
      <c r="AY55" s="76">
        <f t="shared" si="32"/>
        <v>0.13995592541986779</v>
      </c>
      <c r="AZ55" s="76">
        <f t="shared" si="32"/>
        <v>7.8611673235835025E-2</v>
      </c>
      <c r="BA55" s="76" t="s">
        <v>0</v>
      </c>
      <c r="BB55" s="76" t="s">
        <v>0</v>
      </c>
      <c r="BC55" s="77"/>
      <c r="BD55" s="76">
        <f t="shared" si="29"/>
        <v>4.9666064148998192E-2</v>
      </c>
      <c r="BE55" s="77"/>
      <c r="BF55" s="76">
        <f t="shared" ref="BF55:BI74" si="33">IFERROR(SUMIF($D$5:$AI$5,BF$5,$D55:$AI55)/SUMIF($D$5:$AI$5,BF$6,$D55:$AI55),"-")</f>
        <v>0.14275616942826852</v>
      </c>
      <c r="BG55" s="76">
        <f t="shared" si="33"/>
        <v>1.6594372049783115E-2</v>
      </c>
      <c r="BH55" s="76">
        <f t="shared" si="33"/>
        <v>6.782938320348815E-2</v>
      </c>
      <c r="BI55" s="76">
        <f t="shared" si="33"/>
        <v>5.8332414174997245E-2</v>
      </c>
    </row>
    <row r="56" spans="1:61" x14ac:dyDescent="0.2">
      <c r="A56" s="3">
        <f t="shared" si="20"/>
        <v>41518</v>
      </c>
      <c r="B56" s="35" t="str">
        <f t="shared" si="21"/>
        <v>2013-14</v>
      </c>
      <c r="C56" s="8" t="s">
        <v>889</v>
      </c>
      <c r="D56" s="8"/>
      <c r="E56" s="8"/>
      <c r="F56" s="8"/>
      <c r="G56" s="80">
        <f>IFERROR(IF($B$5=Eng_Code,SUMIFS(INDEX(Raw!$A$5:$AD$2998,,MATCH(Geography!G$5,Raw!$A$5:$AD$5,0)),Raw!$D$5:$D$2998,Geography!$A56),IF(ISNUMBER(MATCH($B$5,Reg_Code,0)),SUMIFS(INDEX(Raw!$A$5:$AD$2998,,MATCH(Geography!G$5,Raw!$A$5:$AD$5,0)),Raw!$B$5:$B$2998,Geography!$B$5,Raw!$D$5:$D$2998,Geography!$A56),IF(ISNUMBER(MATCH($B$5,Prov_Code,0)),SUMIFS(INDEX(Raw!$A$5:$AD$2998,,MATCH(Geography!G$5,Raw!$A$5:$AD$5,0)),Raw!$C$5:$C$2998,Geography!$B$5,Raw!$D$5:$D$2998,Geography!$A56),IF(ISNUMBER(MATCH($B$5,Area_Code,0)),SUMIFS(INDEX(Raw!$A$5:$AD$2998,,MATCH(Geography!G$5,Raw!$A$5:$AD$5,0)),Raw!$A$5:$A$2998,CONCATENATE(Geography!$B$5,Geography!$A56)),"-")))),"-")</f>
        <v>45238394</v>
      </c>
      <c r="H56" s="80">
        <f>IFERROR(IF($B$5=Eng_Code,SUMIFS(INDEX(Raw!$A$5:$AD$2998,,MATCH(Geography!H$5,Raw!$A$5:$AD$5,0)),Raw!$D$5:$D$2998,Geography!$A56),IF(ISNUMBER(MATCH($B$5,Reg_Code,0)),SUMIFS(INDEX(Raw!$A$5:$AD$2998,,MATCH(Geography!H$5,Raw!$A$5:$AD$5,0)),Raw!$B$5:$B$2998,Geography!$B$5,Raw!$D$5:$D$2998,Geography!$A56),IF(ISNUMBER(MATCH($B$5,Prov_Code,0)),SUMIFS(INDEX(Raw!$A$5:$AD$2998,,MATCH(Geography!H$5,Raw!$A$5:$AD$5,0)),Raw!$C$5:$C$2998,Geography!$B$5,Raw!$D$5:$D$2998,Geography!$A56),IF(ISNUMBER(MATCH($B$5,Area_Code,0)),SUMIFS(INDEX(Raw!$A$5:$AD$2998,,MATCH(Geography!H$5,Raw!$A$5:$AD$5,0)),Raw!$A$5:$A$2998,CONCATENATE(Geography!$B$5,Geography!$A56)),"-")))),"-")</f>
        <v>585302</v>
      </c>
      <c r="I56" s="80">
        <f>IFERROR(IF($B$5=Eng_Code,SUMIFS(INDEX(Raw!$A$5:$AD$2998,,MATCH(Geography!I$5,Raw!$A$5:$AD$5,0)),Raw!$D$5:$D$2998,Geography!$A56),IF(ISNUMBER(MATCH($B$5,Reg_Code,0)),SUMIFS(INDEX(Raw!$A$5:$AD$2998,,MATCH(Geography!I$5,Raw!$A$5:$AD$5,0)),Raw!$B$5:$B$2998,Geography!$B$5,Raw!$D$5:$D$2998,Geography!$A56),IF(ISNUMBER(MATCH($B$5,Prov_Code,0)),SUMIFS(INDEX(Raw!$A$5:$AD$2998,,MATCH(Geography!I$5,Raw!$A$5:$AD$5,0)),Raw!$C$5:$C$2998,Geography!$B$5,Raw!$D$5:$D$2998,Geography!$A56),IF(ISNUMBER(MATCH($B$5,Area_Code,0)),SUMIFS(INDEX(Raw!$A$5:$AD$2998,,MATCH(Geography!I$5,Raw!$A$5:$AD$5,0)),Raw!$A$5:$A$2998,CONCATENATE(Geography!$B$5,Geography!$A56)),"-")))),"-")</f>
        <v>4285</v>
      </c>
      <c r="J56" s="80">
        <f>IFERROR(IF($B$5=Eng_Code,SUMIFS(INDEX(Raw!$A$5:$AD$2998,,MATCH(Geography!J$5,Raw!$A$5:$AD$5,0)),Raw!$D$5:$D$2998,Geography!$A56),IF(ISNUMBER(MATCH($B$5,Reg_Code,0)),SUMIFS(INDEX(Raw!$A$5:$AD$2998,,MATCH(Geography!J$5,Raw!$A$5:$AD$5,0)),Raw!$B$5:$B$2998,Geography!$B$5,Raw!$D$5:$D$2998,Geography!$A56),IF(ISNUMBER(MATCH($B$5,Prov_Code,0)),SUMIFS(INDEX(Raw!$A$5:$AD$2998,,MATCH(Geography!J$5,Raw!$A$5:$AD$5,0)),Raw!$C$5:$C$2998,Geography!$B$5,Raw!$D$5:$D$2998,Geography!$A56),IF(ISNUMBER(MATCH($B$5,Area_Code,0)),SUMIFS(INDEX(Raw!$A$5:$AD$2998,,MATCH(Geography!J$5,Raw!$A$5:$AD$5,0)),Raw!$A$5:$A$2998,CONCATENATE(Geography!$B$5,Geography!$A56)),"-")))),"-")</f>
        <v>555516</v>
      </c>
      <c r="K56" s="80">
        <f>IFERROR(IF($B$5=Eng_Code,SUMIFS(INDEX(Raw!$A$5:$AD$2998,,MATCH(Geography!K$5,Raw!$A$5:$AD$5,0)),Raw!$D$5:$D$2998,Geography!$A56),IF(ISNUMBER(MATCH($B$5,Reg_Code,0)),SUMIFS(INDEX(Raw!$A$5:$AD$2998,,MATCH(Geography!K$5,Raw!$A$5:$AD$5,0)),Raw!$B$5:$B$2998,Geography!$B$5,Raw!$D$5:$D$2998,Geography!$A56),IF(ISNUMBER(MATCH($B$5,Prov_Code,0)),SUMIFS(INDEX(Raw!$A$5:$AD$2998,,MATCH(Geography!K$5,Raw!$A$5:$AD$5,0)),Raw!$C$5:$C$2998,Geography!$B$5,Raw!$D$5:$D$2998,Geography!$A56),IF(ISNUMBER(MATCH($B$5,Area_Code,0)),SUMIFS(INDEX(Raw!$A$5:$AD$2998,,MATCH(Geography!K$5,Raw!$A$5:$AD$5,0)),Raw!$A$5:$A$2998,CONCATENATE(Geography!$B$5,Geography!$A56)),"-")))),"-")</f>
        <v>539252</v>
      </c>
      <c r="L56" s="80">
        <f>IFERROR(IF($B$5=Eng_Code,SUMIFS(INDEX(Raw!$A$5:$AD$2998,,MATCH(Geography!L$5,Raw!$A$5:$AD$5,0)),Raw!$D$5:$D$2998,Geography!$A56),IF(ISNUMBER(MATCH($B$5,Reg_Code,0)),SUMIFS(INDEX(Raw!$A$5:$AD$2998,,MATCH(Geography!L$5,Raw!$A$5:$AD$5,0)),Raw!$B$5:$B$2998,Geography!$B$5,Raw!$D$5:$D$2998,Geography!$A56),IF(ISNUMBER(MATCH($B$5,Prov_Code,0)),SUMIFS(INDEX(Raw!$A$5:$AD$2998,,MATCH(Geography!L$5,Raw!$A$5:$AD$5,0)),Raw!$C$5:$C$2998,Geography!$B$5,Raw!$D$5:$D$2998,Geography!$A56),IF(ISNUMBER(MATCH($B$5,Area_Code,0)),SUMIFS(INDEX(Raw!$A$5:$AD$2998,,MATCH(Geography!L$5,Raw!$A$5:$AD$5,0)),Raw!$A$5:$A$2998,CONCATENATE(Geography!$B$5,Geography!$A56)),"-")))),"-")</f>
        <v>473309</v>
      </c>
      <c r="M56" s="80">
        <f>IFERROR(IF($B$5=Eng_Code,SUMIFS(INDEX(Raw!$A$5:$AD$2998,,MATCH(Geography!M$5,Raw!$A$5:$AD$5,0)),Raw!$D$5:$D$2998,Geography!$A56),IF(ISNUMBER(MATCH($B$5,Reg_Code,0)),SUMIFS(INDEX(Raw!$A$5:$AD$2998,,MATCH(Geography!M$5,Raw!$A$5:$AD$5,0)),Raw!$B$5:$B$2998,Geography!$B$5,Raw!$D$5:$D$2998,Geography!$A56),IF(ISNUMBER(MATCH($B$5,Prov_Code,0)),SUMIFS(INDEX(Raw!$A$5:$AD$2998,,MATCH(Geography!M$5,Raw!$A$5:$AD$5,0)),Raw!$C$5:$C$2998,Geography!$B$5,Raw!$D$5:$D$2998,Geography!$A56),IF(ISNUMBER(MATCH($B$5,Area_Code,0)),SUMIFS(INDEX(Raw!$A$5:$AD$2998,,MATCH(Geography!M$5,Raw!$A$5:$AD$5,0)),Raw!$A$5:$A$2998,CONCATENATE(Geography!$B$5,Geography!$A56)),"-")))),"-")</f>
        <v>129900</v>
      </c>
      <c r="N56" s="80">
        <f>IFERROR(IF($B$5=Eng_Code,SUMIFS(INDEX(Raw!$A$5:$AD$2998,,MATCH(Geography!N$5,Raw!$A$5:$AD$5,0)),Raw!$D$5:$D$2998,Geography!$A56),IF(ISNUMBER(MATCH($B$5,Reg_Code,0)),SUMIFS(INDEX(Raw!$A$5:$AD$2998,,MATCH(Geography!N$5,Raw!$A$5:$AD$5,0)),Raw!$B$5:$B$2998,Geography!$B$5,Raw!$D$5:$D$2998,Geography!$A56),IF(ISNUMBER(MATCH($B$5,Prov_Code,0)),SUMIFS(INDEX(Raw!$A$5:$AD$2998,,MATCH(Geography!N$5,Raw!$A$5:$AD$5,0)),Raw!$C$5:$C$2998,Geography!$B$5,Raw!$D$5:$D$2998,Geography!$A56),IF(ISNUMBER(MATCH($B$5,Area_Code,0)),SUMIFS(INDEX(Raw!$A$5:$AD$2998,,MATCH(Geography!N$5,Raw!$A$5:$AD$5,0)),Raw!$A$5:$A$2998,CONCATENATE(Geography!$B$5,Geography!$A56)),"-")))),"-")</f>
        <v>90585</v>
      </c>
      <c r="O56" s="80">
        <f>IFERROR(IF($B$5=Eng_Code,SUMIFS(INDEX(Raw!$A$5:$AD$2998,,MATCH(Geography!O$5,Raw!$A$5:$AD$5,0)),Raw!$D$5:$D$2998,Geography!$A56),IF(ISNUMBER(MATCH($B$5,Reg_Code,0)),SUMIFS(INDEX(Raw!$A$5:$AD$2998,,MATCH(Geography!O$5,Raw!$A$5:$AD$5,0)),Raw!$B$5:$B$2998,Geography!$B$5,Raw!$D$5:$D$2998,Geography!$A56),IF(ISNUMBER(MATCH($B$5,Prov_Code,0)),SUMIFS(INDEX(Raw!$A$5:$AD$2998,,MATCH(Geography!O$5,Raw!$A$5:$AD$5,0)),Raw!$C$5:$C$2998,Geography!$B$5,Raw!$D$5:$D$2998,Geography!$A56),IF(ISNUMBER(MATCH($B$5,Area_Code,0)),SUMIFS(INDEX(Raw!$A$5:$AD$2998,,MATCH(Geography!O$5,Raw!$A$5:$AD$5,0)),Raw!$A$5:$A$2998,CONCATENATE(Geography!$B$5,Geography!$A56)),"-")))),"-")</f>
        <v>39271</v>
      </c>
      <c r="P56" s="80">
        <f>IFERROR(IF($B$5=Eng_Code,SUMIFS(INDEX(Raw!$A$5:$AD$2998,,MATCH(Geography!P$5,Raw!$A$5:$AD$5,0)),Raw!$D$5:$D$2998,Geography!$A56),IF(ISNUMBER(MATCH($B$5,Reg_Code,0)),SUMIFS(INDEX(Raw!$A$5:$AD$2998,,MATCH(Geography!P$5,Raw!$A$5:$AD$5,0)),Raw!$B$5:$B$2998,Geography!$B$5,Raw!$D$5:$D$2998,Geography!$A56),IF(ISNUMBER(MATCH($B$5,Prov_Code,0)),SUMIFS(INDEX(Raw!$A$5:$AD$2998,,MATCH(Geography!P$5,Raw!$A$5:$AD$5,0)),Raw!$C$5:$C$2998,Geography!$B$5,Raw!$D$5:$D$2998,Geography!$A56),IF(ISNUMBER(MATCH($B$5,Area_Code,0)),SUMIFS(INDEX(Raw!$A$5:$AD$2998,,MATCH(Geography!P$5,Raw!$A$5:$AD$5,0)),Raw!$A$5:$A$2998,CONCATENATE(Geography!$B$5,Geography!$A56)),"-")))),"-")</f>
        <v>14575</v>
      </c>
      <c r="Q56" s="80">
        <f>IFERROR(IF($B$5=Eng_Code,SUMIFS(INDEX(Raw!$A$5:$AD$2998,,MATCH(Geography!Q$5,Raw!$A$5:$AD$5,0)),Raw!$D$5:$D$2998,Geography!$A56),IF(ISNUMBER(MATCH($B$5,Reg_Code,0)),SUMIFS(INDEX(Raw!$A$5:$AD$2998,,MATCH(Geography!Q$5,Raw!$A$5:$AD$5,0)),Raw!$B$5:$B$2998,Geography!$B$5,Raw!$D$5:$D$2998,Geography!$A56),IF(ISNUMBER(MATCH($B$5,Prov_Code,0)),SUMIFS(INDEX(Raw!$A$5:$AD$2998,,MATCH(Geography!Q$5,Raw!$A$5:$AD$5,0)),Raw!$C$5:$C$2998,Geography!$B$5,Raw!$D$5:$D$2998,Geography!$A56),IF(ISNUMBER(MATCH($B$5,Area_Code,0)),SUMIFS(INDEX(Raw!$A$5:$AD$2998,,MATCH(Geography!Q$5,Raw!$A$5:$AD$5,0)),Raw!$A$5:$A$2998,CONCATENATE(Geography!$B$5,Geography!$A56)),"-")))),"-")</f>
        <v>0</v>
      </c>
      <c r="R56" s="80"/>
      <c r="S56" s="80">
        <f>IFERROR(IF($B$5=Eng_Code,SUMIFS(INDEX(Raw!$A$5:$AD$2998,,MATCH(Geography!S$5,Raw!$A$5:$AD$5,0)),Raw!$D$5:$D$2998,Geography!$A56),IF(ISNUMBER(MATCH($B$5,Reg_Code,0)),SUMIFS(INDEX(Raw!$A$5:$AD$2998,,MATCH(Geography!S$5,Raw!$A$5:$AD$5,0)),Raw!$B$5:$B$2998,Geography!$B$5,Raw!$D$5:$D$2998,Geography!$A56),IF(ISNUMBER(MATCH($B$5,Prov_Code,0)),SUMIFS(INDEX(Raw!$A$5:$AD$2998,,MATCH(Geography!S$5,Raw!$A$5:$AD$5,0)),Raw!$C$5:$C$2998,Geography!$B$5,Raw!$D$5:$D$2998,Geography!$A56),IF(ISNUMBER(MATCH($B$5,Area_Code,0)),SUMIFS(INDEX(Raw!$A$5:$AD$2998,,MATCH(Geography!S$5,Raw!$A$5:$AD$5,0)),Raw!$A$5:$A$2998,CONCATENATE(Geography!$B$5,Geography!$A56)),"-")))),"-")</f>
        <v>52265</v>
      </c>
      <c r="T56" s="80">
        <f>IFERROR(IF($B$5=Eng_Code,SUMIFS(INDEX(Raw!$A$5:$AD$2998,,MATCH(Geography!T$5,Raw!$A$5:$AD$5,0)),Raw!$D$5:$D$2998,Geography!$A56),IF(ISNUMBER(MATCH($B$5,Reg_Code,0)),SUMIFS(INDEX(Raw!$A$5:$AD$2998,,MATCH(Geography!T$5,Raw!$A$5:$AD$5,0)),Raw!$B$5:$B$2998,Geography!$B$5,Raw!$D$5:$D$2998,Geography!$A56),IF(ISNUMBER(MATCH($B$5,Prov_Code,0)),SUMIFS(INDEX(Raw!$A$5:$AD$2998,,MATCH(Geography!T$5,Raw!$A$5:$AD$5,0)),Raw!$C$5:$C$2998,Geography!$B$5,Raw!$D$5:$D$2998,Geography!$A56),IF(ISNUMBER(MATCH($B$5,Area_Code,0)),SUMIFS(INDEX(Raw!$A$5:$AD$2998,,MATCH(Geography!T$5,Raw!$A$5:$AD$5,0)),Raw!$A$5:$A$2998,CONCATENATE(Geography!$B$5,Geography!$A56)),"-")))),"-")</f>
        <v>36939</v>
      </c>
      <c r="U56" s="80"/>
      <c r="V56" s="80">
        <f>IFERROR(IF($B$5=Eng_Code,SUMIFS(INDEX(Raw!$A$5:$AD$2998,,MATCH(Geography!V$5,Raw!$A$5:$AD$5,0)),Raw!$D$5:$D$2998,Geography!$A56),IF(ISNUMBER(MATCH($B$5,Reg_Code,0)),SUMIFS(INDEX(Raw!$A$5:$AD$2998,,MATCH(Geography!V$5,Raw!$A$5:$AD$5,0)),Raw!$B$5:$B$2998,Geography!$B$5,Raw!$D$5:$D$2998,Geography!$A56),IF(ISNUMBER(MATCH($B$5,Prov_Code,0)),SUMIFS(INDEX(Raw!$A$5:$AD$2998,,MATCH(Geography!V$5,Raw!$A$5:$AD$5,0)),Raw!$C$5:$C$2998,Geography!$B$5,Raw!$D$5:$D$2998,Geography!$A56),IF(ISNUMBER(MATCH($B$5,Area_Code,0)),SUMIFS(INDEX(Raw!$A$5:$AD$2998,,MATCH(Geography!V$5,Raw!$A$5:$AD$5,0)),Raw!$A$5:$A$2998,CONCATENATE(Geography!$B$5,Geography!$A56)),"-")))),"-")</f>
        <v>295254</v>
      </c>
      <c r="W56" s="80">
        <f>IFERROR(IF($B$5=Eng_Code,SUMIFS(INDEX(Raw!$A$5:$AD$2998,,MATCH(Geography!W$5,Raw!$A$5:$AD$5,0)),Raw!$D$5:$D$2998,Geography!$A56),IF(ISNUMBER(MATCH($B$5,Reg_Code,0)),SUMIFS(INDEX(Raw!$A$5:$AD$2998,,MATCH(Geography!W$5,Raw!$A$5:$AD$5,0)),Raw!$B$5:$B$2998,Geography!$B$5,Raw!$D$5:$D$2998,Geography!$A56),IF(ISNUMBER(MATCH($B$5,Prov_Code,0)),SUMIFS(INDEX(Raw!$A$5:$AD$2998,,MATCH(Geography!W$5,Raw!$A$5:$AD$5,0)),Raw!$C$5:$C$2998,Geography!$B$5,Raw!$D$5:$D$2998,Geography!$A56),IF(ISNUMBER(MATCH($B$5,Area_Code,0)),SUMIFS(INDEX(Raw!$A$5:$AD$2998,,MATCH(Geography!W$5,Raw!$A$5:$AD$5,0)),Raw!$A$5:$A$2998,CONCATENATE(Geography!$B$5,Geography!$A56)),"-")))),"-")</f>
        <v>191704</v>
      </c>
      <c r="X56" s="80">
        <f>IFERROR(IF($B$5=Eng_Code,SUMIFS(INDEX(Raw!$A$5:$AD$2998,,MATCH(Geography!X$5,Raw!$A$5:$AD$5,0)),Raw!$D$5:$D$2998,Geography!$A56),IF(ISNUMBER(MATCH($B$5,Reg_Code,0)),SUMIFS(INDEX(Raw!$A$5:$AD$2998,,MATCH(Geography!X$5,Raw!$A$5:$AD$5,0)),Raw!$B$5:$B$2998,Geography!$B$5,Raw!$D$5:$D$2998,Geography!$A56),IF(ISNUMBER(MATCH($B$5,Prov_Code,0)),SUMIFS(INDEX(Raw!$A$5:$AD$2998,,MATCH(Geography!X$5,Raw!$A$5:$AD$5,0)),Raw!$C$5:$C$2998,Geography!$B$5,Raw!$D$5:$D$2998,Geography!$A56),IF(ISNUMBER(MATCH($B$5,Area_Code,0)),SUMIFS(INDEX(Raw!$A$5:$AD$2998,,MATCH(Geography!X$5,Raw!$A$5:$AD$5,0)),Raw!$A$5:$A$2998,CONCATENATE(Geography!$B$5,Geography!$A56)),"-")))),"-")</f>
        <v>65169</v>
      </c>
      <c r="Y56" s="80">
        <f>IFERROR(IF($B$5=Eng_Code,SUMIFS(INDEX(Raw!$A$5:$AD$2998,,MATCH(Geography!Y$5,Raw!$A$5:$AD$5,0)),Raw!$D$5:$D$2998,Geography!$A56),IF(ISNUMBER(MATCH($B$5,Reg_Code,0)),SUMIFS(INDEX(Raw!$A$5:$AD$2998,,MATCH(Geography!Y$5,Raw!$A$5:$AD$5,0)),Raw!$B$5:$B$2998,Geography!$B$5,Raw!$D$5:$D$2998,Geography!$A56),IF(ISNUMBER(MATCH($B$5,Prov_Code,0)),SUMIFS(INDEX(Raw!$A$5:$AD$2998,,MATCH(Geography!Y$5,Raw!$A$5:$AD$5,0)),Raw!$C$5:$C$2998,Geography!$B$5,Raw!$D$5:$D$2998,Geography!$A56),IF(ISNUMBER(MATCH($B$5,Area_Code,0)),SUMIFS(INDEX(Raw!$A$5:$AD$2998,,MATCH(Geography!Y$5,Raw!$A$5:$AD$5,0)),Raw!$A$5:$A$2998,CONCATENATE(Geography!$B$5,Geography!$A56)),"-")))),"-")</f>
        <v>38381</v>
      </c>
      <c r="Z56" s="80">
        <f>IFERROR(IF($B$5=Eng_Code,SUMIFS(INDEX(Raw!$A$5:$AD$2998,,MATCH(Geography!Z$5,Raw!$A$5:$AD$5,0)),Raw!$D$5:$D$2998,Geography!$A56),IF(ISNUMBER(MATCH($B$5,Reg_Code,0)),SUMIFS(INDEX(Raw!$A$5:$AD$2998,,MATCH(Geography!Z$5,Raw!$A$5:$AD$5,0)),Raw!$B$5:$B$2998,Geography!$B$5,Raw!$D$5:$D$2998,Geography!$A56),IF(ISNUMBER(MATCH($B$5,Prov_Code,0)),SUMIFS(INDEX(Raw!$A$5:$AD$2998,,MATCH(Geography!Z$5,Raw!$A$5:$AD$5,0)),Raw!$C$5:$C$2998,Geography!$B$5,Raw!$D$5:$D$2998,Geography!$A56),IF(ISNUMBER(MATCH($B$5,Area_Code,0)),SUMIFS(INDEX(Raw!$A$5:$AD$2998,,MATCH(Geography!Z$5,Raw!$A$5:$AD$5,0)),Raw!$A$5:$A$2998,CONCATENATE(Geography!$B$5,Geography!$A56)),"-")))),"-")</f>
        <v>0</v>
      </c>
      <c r="AA56" s="80">
        <f>IFERROR(IF($B$5=Eng_Code,SUMIFS(INDEX(Raw!$A$5:$AD$2998,,MATCH(Geography!AA$5,Raw!$A$5:$AD$5,0)),Raw!$D$5:$D$2998,Geography!$A56),IF(ISNUMBER(MATCH($B$5,Reg_Code,0)),SUMIFS(INDEX(Raw!$A$5:$AD$2998,,MATCH(Geography!AA$5,Raw!$A$5:$AD$5,0)),Raw!$B$5:$B$2998,Geography!$B$5,Raw!$D$5:$D$2998,Geography!$A56),IF(ISNUMBER(MATCH($B$5,Prov_Code,0)),SUMIFS(INDEX(Raw!$A$5:$AD$2998,,MATCH(Geography!AA$5,Raw!$A$5:$AD$5,0)),Raw!$C$5:$C$2998,Geography!$B$5,Raw!$D$5:$D$2998,Geography!$A56),IF(ISNUMBER(MATCH($B$5,Area_Code,0)),SUMIFS(INDEX(Raw!$A$5:$AD$2998,,MATCH(Geography!AA$5,Raw!$A$5:$AD$5,0)),Raw!$A$5:$A$2998,CONCATENATE(Geography!$B$5,Geography!$A56)),"-")))),"-")</f>
        <v>0</v>
      </c>
      <c r="AB56" s="80"/>
      <c r="AC56" s="80">
        <f>IFERROR(IF($B$5=Eng_Code,SUMIFS(INDEX(Raw!$A$5:$AD$2998,,MATCH(Geography!AC$5,Raw!$A$5:$AD$5,0)),Raw!$D$5:$D$2998,Geography!$A56),IF(ISNUMBER(MATCH($B$5,Reg_Code,0)),SUMIFS(INDEX(Raw!$A$5:$AD$2998,,MATCH(Geography!AC$5,Raw!$A$5:$AD$5,0)),Raw!$B$5:$B$2998,Geography!$B$5,Raw!$D$5:$D$2998,Geography!$A56),IF(ISNUMBER(MATCH($B$5,Prov_Code,0)),SUMIFS(INDEX(Raw!$A$5:$AD$2998,,MATCH(Geography!AC$5,Raw!$A$5:$AD$5,0)),Raw!$C$5:$C$2998,Geography!$B$5,Raw!$D$5:$D$2998,Geography!$A56),IF(ISNUMBER(MATCH($B$5,Area_Code,0)),SUMIFS(INDEX(Raw!$A$5:$AD$2998,,MATCH(Geography!AC$5,Raw!$A$5:$AD$5,0)),Raw!$A$5:$A$2998,CONCATENATE(Geography!$B$5,Geography!$A56)),"-")))),"-")</f>
        <v>20944</v>
      </c>
      <c r="AD56" s="80"/>
      <c r="AE56" s="80">
        <f>IFERROR(IF($B$5=Eng_Code,SUMIFS(INDEX(Raw!$A$5:$AD$2998,,MATCH(Geography!AE$5,Raw!$A$5:$AD$5,0)),Raw!$D$5:$D$2998,Geography!$A56),IF(ISNUMBER(MATCH($B$5,Reg_Code,0)),SUMIFS(INDEX(Raw!$A$5:$AD$2998,,MATCH(Geography!AE$5,Raw!$A$5:$AD$5,0)),Raw!$B$5:$B$2998,Geography!$B$5,Raw!$D$5:$D$2998,Geography!$A56),IF(ISNUMBER(MATCH($B$5,Prov_Code,0)),SUMIFS(INDEX(Raw!$A$5:$AD$2998,,MATCH(Geography!AE$5,Raw!$A$5:$AD$5,0)),Raw!$C$5:$C$2998,Geography!$B$5,Raw!$D$5:$D$2998,Geography!$A56),IF(ISNUMBER(MATCH($B$5,Area_Code,0)),SUMIFS(INDEX(Raw!$A$5:$AD$2998,,MATCH(Geography!AE$5,Raw!$A$5:$AD$5,0)),Raw!$A$5:$A$2998,CONCATENATE(Geography!$B$5,Geography!$A56)),"-")))),"-")</f>
        <v>67907</v>
      </c>
      <c r="AF56" s="80">
        <f>IFERROR(IF($B$5=Eng_Code,SUMIFS(INDEX(Raw!$A$5:$AD$2998,,MATCH(Geography!AF$5,Raw!$A$5:$AD$5,0)),Raw!$D$5:$D$2998,Geography!$A56),IF(ISNUMBER(MATCH($B$5,Reg_Code,0)),SUMIFS(INDEX(Raw!$A$5:$AD$2998,,MATCH(Geography!AF$5,Raw!$A$5:$AD$5,0)),Raw!$B$5:$B$2998,Geography!$B$5,Raw!$D$5:$D$2998,Geography!$A56),IF(ISNUMBER(MATCH($B$5,Prov_Code,0)),SUMIFS(INDEX(Raw!$A$5:$AD$2998,,MATCH(Geography!AF$5,Raw!$A$5:$AD$5,0)),Raw!$C$5:$C$2998,Geography!$B$5,Raw!$D$5:$D$2998,Geography!$A56),IF(ISNUMBER(MATCH($B$5,Area_Code,0)),SUMIFS(INDEX(Raw!$A$5:$AD$2998,,MATCH(Geography!AF$5,Raw!$A$5:$AD$5,0)),Raw!$A$5:$A$2998,CONCATENATE(Geography!$B$5,Geography!$A56)),"-")))),"-")</f>
        <v>7557</v>
      </c>
      <c r="AG56" s="80">
        <f>IFERROR(IF($B$5=Eng_Code,SUMIFS(INDEX(Raw!$A$5:$AD$2998,,MATCH(Geography!AG$5,Raw!$A$5:$AD$5,0)),Raw!$D$5:$D$2998,Geography!$A56),IF(ISNUMBER(MATCH($B$5,Reg_Code,0)),SUMIFS(INDEX(Raw!$A$5:$AD$2998,,MATCH(Geography!AG$5,Raw!$A$5:$AD$5,0)),Raw!$B$5:$B$2998,Geography!$B$5,Raw!$D$5:$D$2998,Geography!$A56),IF(ISNUMBER(MATCH($B$5,Prov_Code,0)),SUMIFS(INDEX(Raw!$A$5:$AD$2998,,MATCH(Geography!AG$5,Raw!$A$5:$AD$5,0)),Raw!$C$5:$C$2998,Geography!$B$5,Raw!$D$5:$D$2998,Geography!$A56),IF(ISNUMBER(MATCH($B$5,Area_Code,0)),SUMIFS(INDEX(Raw!$A$5:$AD$2998,,MATCH(Geography!AG$5,Raw!$A$5:$AD$5,0)),Raw!$A$5:$A$2998,CONCATENATE(Geography!$B$5,Geography!$A56)),"-")))),"-")</f>
        <v>31541</v>
      </c>
      <c r="AH56" s="80">
        <f>IFERROR(IF($B$5=Eng_Code,SUMIFS(INDEX(Raw!$A$5:$AD$2998,,MATCH(Geography!AH$5,Raw!$A$5:$AD$5,0)),Raw!$D$5:$D$2998,Geography!$A56),IF(ISNUMBER(MATCH($B$5,Reg_Code,0)),SUMIFS(INDEX(Raw!$A$5:$AD$2998,,MATCH(Geography!AH$5,Raw!$A$5:$AD$5,0)),Raw!$B$5:$B$2998,Geography!$B$5,Raw!$D$5:$D$2998,Geography!$A56),IF(ISNUMBER(MATCH($B$5,Prov_Code,0)),SUMIFS(INDEX(Raw!$A$5:$AD$2998,,MATCH(Geography!AH$5,Raw!$A$5:$AD$5,0)),Raw!$C$5:$C$2998,Geography!$B$5,Raw!$D$5:$D$2998,Geography!$A56),IF(ISNUMBER(MATCH($B$5,Area_Code,0)),SUMIFS(INDEX(Raw!$A$5:$AD$2998,,MATCH(Geography!AH$5,Raw!$A$5:$AD$5,0)),Raw!$A$5:$A$2998,CONCATENATE(Geography!$B$5,Geography!$A56)),"-")))),"-")</f>
        <v>28809</v>
      </c>
      <c r="AI56" s="12"/>
      <c r="AJ56" s="76">
        <f t="shared" si="30"/>
        <v>7.3210069331729605E-3</v>
      </c>
      <c r="AK56" s="76">
        <f t="shared" si="30"/>
        <v>0.97072271545734057</v>
      </c>
      <c r="AL56" s="76">
        <f t="shared" si="30"/>
        <v>0.8520168636006884</v>
      </c>
      <c r="AM56" s="76">
        <f t="shared" si="30"/>
        <v>0.23383664916942087</v>
      </c>
      <c r="AN56" s="76">
        <f t="shared" si="22"/>
        <v>0.16306461020024626</v>
      </c>
      <c r="AO56" s="76">
        <f t="shared" si="31"/>
        <v>7.0692833329733071E-2</v>
      </c>
      <c r="AP56" s="76">
        <f t="shared" si="31"/>
        <v>0.37113900842861142</v>
      </c>
      <c r="AQ56" s="76" t="s">
        <v>0</v>
      </c>
      <c r="AR56" s="77"/>
      <c r="AS56" s="76">
        <f t="shared" si="27"/>
        <v>0.11042469084678297</v>
      </c>
      <c r="AT56" s="77"/>
      <c r="AU56" s="76">
        <f t="shared" si="28"/>
        <v>7.8044152974061337E-2</v>
      </c>
      <c r="AV56" s="77"/>
      <c r="AW56" s="76">
        <f t="shared" si="32"/>
        <v>0.62380812534728902</v>
      </c>
      <c r="AX56" s="76">
        <f t="shared" si="32"/>
        <v>0.4050292726316212</v>
      </c>
      <c r="AY56" s="76">
        <f t="shared" si="32"/>
        <v>0.1376880642455563</v>
      </c>
      <c r="AZ56" s="76">
        <f t="shared" si="32"/>
        <v>8.1090788470111488E-2</v>
      </c>
      <c r="BA56" s="76" t="s">
        <v>0</v>
      </c>
      <c r="BB56" s="76" t="s">
        <v>0</v>
      </c>
      <c r="BC56" s="77"/>
      <c r="BD56" s="76">
        <f t="shared" si="29"/>
        <v>4.4250162156223523E-2</v>
      </c>
      <c r="BE56" s="77"/>
      <c r="BF56" s="76">
        <f t="shared" si="33"/>
        <v>0.14347286867564318</v>
      </c>
      <c r="BG56" s="76">
        <f t="shared" si="33"/>
        <v>1.5966313761200401E-2</v>
      </c>
      <c r="BH56" s="76">
        <f t="shared" si="33"/>
        <v>6.6639341318250861E-2</v>
      </c>
      <c r="BI56" s="76">
        <f t="shared" si="33"/>
        <v>6.0867213596191919E-2</v>
      </c>
    </row>
    <row r="57" spans="1:61" ht="18" x14ac:dyDescent="0.25">
      <c r="A57" s="69">
        <f t="shared" si="20"/>
        <v>41548</v>
      </c>
      <c r="B57" s="35" t="str">
        <f t="shared" si="21"/>
        <v>2013-14</v>
      </c>
      <c r="C57" s="8" t="s">
        <v>890</v>
      </c>
      <c r="D57" s="8"/>
      <c r="E57" s="8"/>
      <c r="F57" s="8"/>
      <c r="G57" s="80">
        <f>IFERROR(IF($B$5=Eng_Code,SUMIFS(INDEX(Raw!$A$5:$AD$2998,,MATCH(Geography!G$5,Raw!$A$5:$AD$5,0)),Raw!$D$5:$D$2998,Geography!$A57),IF(ISNUMBER(MATCH($B$5,Reg_Code,0)),SUMIFS(INDEX(Raw!$A$5:$AD$2998,,MATCH(Geography!G$5,Raw!$A$5:$AD$5,0)),Raw!$B$5:$B$2998,Geography!$B$5,Raw!$D$5:$D$2998,Geography!$A57),IF(ISNUMBER(MATCH($B$5,Prov_Code,0)),SUMIFS(INDEX(Raw!$A$5:$AD$2998,,MATCH(Geography!G$5,Raw!$A$5:$AD$5,0)),Raw!$C$5:$C$2998,Geography!$B$5,Raw!$D$5:$D$2998,Geography!$A57),IF(ISNUMBER(MATCH($B$5,Area_Code,0)),SUMIFS(INDEX(Raw!$A$5:$AD$2998,,MATCH(Geography!G$5,Raw!$A$5:$AD$5,0)),Raw!$A$5:$A$2998,CONCATENATE(Geography!$B$5,Geography!$A57)),"-")))),"-")</f>
        <v>49735020</v>
      </c>
      <c r="H57" s="80">
        <f>IFERROR(IF($B$5=Eng_Code,SUMIFS(INDEX(Raw!$A$5:$AD$2998,,MATCH(Geography!H$5,Raw!$A$5:$AD$5,0)),Raw!$D$5:$D$2998,Geography!$A57),IF(ISNUMBER(MATCH($B$5,Reg_Code,0)),SUMIFS(INDEX(Raw!$A$5:$AD$2998,,MATCH(Geography!H$5,Raw!$A$5:$AD$5,0)),Raw!$B$5:$B$2998,Geography!$B$5,Raw!$D$5:$D$2998,Geography!$A57),IF(ISNUMBER(MATCH($B$5,Prov_Code,0)),SUMIFS(INDEX(Raw!$A$5:$AD$2998,,MATCH(Geography!H$5,Raw!$A$5:$AD$5,0)),Raw!$C$5:$C$2998,Geography!$B$5,Raw!$D$5:$D$2998,Geography!$A57),IF(ISNUMBER(MATCH($B$5,Area_Code,0)),SUMIFS(INDEX(Raw!$A$5:$AD$2998,,MATCH(Geography!H$5,Raw!$A$5:$AD$5,0)),Raw!$A$5:$A$2998,CONCATENATE(Geography!$B$5,Geography!$A57)),"-")))),"-")</f>
        <v>711559</v>
      </c>
      <c r="I57" s="80">
        <f>IFERROR(IF($B$5=Eng_Code,SUMIFS(INDEX(Raw!$A$5:$AD$2998,,MATCH(Geography!I$5,Raw!$A$5:$AD$5,0)),Raw!$D$5:$D$2998,Geography!$A57),IF(ISNUMBER(MATCH($B$5,Reg_Code,0)),SUMIFS(INDEX(Raw!$A$5:$AD$2998,,MATCH(Geography!I$5,Raw!$A$5:$AD$5,0)),Raw!$B$5:$B$2998,Geography!$B$5,Raw!$D$5:$D$2998,Geography!$A57),IF(ISNUMBER(MATCH($B$5,Prov_Code,0)),SUMIFS(INDEX(Raw!$A$5:$AD$2998,,MATCH(Geography!I$5,Raw!$A$5:$AD$5,0)),Raw!$C$5:$C$2998,Geography!$B$5,Raw!$D$5:$D$2998,Geography!$A57),IF(ISNUMBER(MATCH($B$5,Area_Code,0)),SUMIFS(INDEX(Raw!$A$5:$AD$2998,,MATCH(Geography!I$5,Raw!$A$5:$AD$5,0)),Raw!$A$5:$A$2998,CONCATENATE(Geography!$B$5,Geography!$A57)),"-")))),"-")</f>
        <v>6520</v>
      </c>
      <c r="J57" s="80">
        <f>IFERROR(IF($B$5=Eng_Code,SUMIFS(INDEX(Raw!$A$5:$AD$2998,,MATCH(Geography!J$5,Raw!$A$5:$AD$5,0)),Raw!$D$5:$D$2998,Geography!$A57),IF(ISNUMBER(MATCH($B$5,Reg_Code,0)),SUMIFS(INDEX(Raw!$A$5:$AD$2998,,MATCH(Geography!J$5,Raw!$A$5:$AD$5,0)),Raw!$B$5:$B$2998,Geography!$B$5,Raw!$D$5:$D$2998,Geography!$A57),IF(ISNUMBER(MATCH($B$5,Prov_Code,0)),SUMIFS(INDEX(Raw!$A$5:$AD$2998,,MATCH(Geography!J$5,Raw!$A$5:$AD$5,0)),Raw!$C$5:$C$2998,Geography!$B$5,Raw!$D$5:$D$2998,Geography!$A57),IF(ISNUMBER(MATCH($B$5,Area_Code,0)),SUMIFS(INDEX(Raw!$A$5:$AD$2998,,MATCH(Geography!J$5,Raw!$A$5:$AD$5,0)),Raw!$A$5:$A$2998,CONCATENATE(Geography!$B$5,Geography!$A57)),"-")))),"-")</f>
        <v>677474</v>
      </c>
      <c r="K57" s="80">
        <f>IFERROR(IF($B$5=Eng_Code,SUMIFS(INDEX(Raw!$A$5:$AD$2998,,MATCH(Geography!K$5,Raw!$A$5:$AD$5,0)),Raw!$D$5:$D$2998,Geography!$A57),IF(ISNUMBER(MATCH($B$5,Reg_Code,0)),SUMIFS(INDEX(Raw!$A$5:$AD$2998,,MATCH(Geography!K$5,Raw!$A$5:$AD$5,0)),Raw!$B$5:$B$2998,Geography!$B$5,Raw!$D$5:$D$2998,Geography!$A57),IF(ISNUMBER(MATCH($B$5,Prov_Code,0)),SUMIFS(INDEX(Raw!$A$5:$AD$2998,,MATCH(Geography!K$5,Raw!$A$5:$AD$5,0)),Raw!$C$5:$C$2998,Geography!$B$5,Raw!$D$5:$D$2998,Geography!$A57),IF(ISNUMBER(MATCH($B$5,Area_Code,0)),SUMIFS(INDEX(Raw!$A$5:$AD$2998,,MATCH(Geography!K$5,Raw!$A$5:$AD$5,0)),Raw!$A$5:$A$2998,CONCATENATE(Geography!$B$5,Geography!$A57)),"-")))),"-")</f>
        <v>653591</v>
      </c>
      <c r="L57" s="80">
        <f>IFERROR(IF($B$5=Eng_Code,SUMIFS(INDEX(Raw!$A$5:$AD$2998,,MATCH(Geography!L$5,Raw!$A$5:$AD$5,0)),Raw!$D$5:$D$2998,Geography!$A57),IF(ISNUMBER(MATCH($B$5,Reg_Code,0)),SUMIFS(INDEX(Raw!$A$5:$AD$2998,,MATCH(Geography!L$5,Raw!$A$5:$AD$5,0)),Raw!$B$5:$B$2998,Geography!$B$5,Raw!$D$5:$D$2998,Geography!$A57),IF(ISNUMBER(MATCH($B$5,Prov_Code,0)),SUMIFS(INDEX(Raw!$A$5:$AD$2998,,MATCH(Geography!L$5,Raw!$A$5:$AD$5,0)),Raw!$C$5:$C$2998,Geography!$B$5,Raw!$D$5:$D$2998,Geography!$A57),IF(ISNUMBER(MATCH($B$5,Area_Code,0)),SUMIFS(INDEX(Raw!$A$5:$AD$2998,,MATCH(Geography!L$5,Raw!$A$5:$AD$5,0)),Raw!$A$5:$A$2998,CONCATENATE(Geography!$B$5,Geography!$A57)),"-")))),"-")</f>
        <v>571660</v>
      </c>
      <c r="M57" s="80">
        <f>IFERROR(IF($B$5=Eng_Code,SUMIFS(INDEX(Raw!$A$5:$AD$2998,,MATCH(Geography!M$5,Raw!$A$5:$AD$5,0)),Raw!$D$5:$D$2998,Geography!$A57),IF(ISNUMBER(MATCH($B$5,Reg_Code,0)),SUMIFS(INDEX(Raw!$A$5:$AD$2998,,MATCH(Geography!M$5,Raw!$A$5:$AD$5,0)),Raw!$B$5:$B$2998,Geography!$B$5,Raw!$D$5:$D$2998,Geography!$A57),IF(ISNUMBER(MATCH($B$5,Prov_Code,0)),SUMIFS(INDEX(Raw!$A$5:$AD$2998,,MATCH(Geography!M$5,Raw!$A$5:$AD$5,0)),Raw!$C$5:$C$2998,Geography!$B$5,Raw!$D$5:$D$2998,Geography!$A57),IF(ISNUMBER(MATCH($B$5,Area_Code,0)),SUMIFS(INDEX(Raw!$A$5:$AD$2998,,MATCH(Geography!M$5,Raw!$A$5:$AD$5,0)),Raw!$A$5:$A$2998,CONCATENATE(Geography!$B$5,Geography!$A57)),"-")))),"-")</f>
        <v>148562</v>
      </c>
      <c r="N57" s="80">
        <f>IFERROR(IF($B$5=Eng_Code,SUMIFS(INDEX(Raw!$A$5:$AD$2998,,MATCH(Geography!N$5,Raw!$A$5:$AD$5,0)),Raw!$D$5:$D$2998,Geography!$A57),IF(ISNUMBER(MATCH($B$5,Reg_Code,0)),SUMIFS(INDEX(Raw!$A$5:$AD$2998,,MATCH(Geography!N$5,Raw!$A$5:$AD$5,0)),Raw!$B$5:$B$2998,Geography!$B$5,Raw!$D$5:$D$2998,Geography!$A57),IF(ISNUMBER(MATCH($B$5,Prov_Code,0)),SUMIFS(INDEX(Raw!$A$5:$AD$2998,,MATCH(Geography!N$5,Raw!$A$5:$AD$5,0)),Raw!$C$5:$C$2998,Geography!$B$5,Raw!$D$5:$D$2998,Geography!$A57),IF(ISNUMBER(MATCH($B$5,Area_Code,0)),SUMIFS(INDEX(Raw!$A$5:$AD$2998,,MATCH(Geography!N$5,Raw!$A$5:$AD$5,0)),Raw!$A$5:$A$2998,CONCATENATE(Geography!$B$5,Geography!$A57)),"-")))),"-")</f>
        <v>103944</v>
      </c>
      <c r="O57" s="80">
        <f>IFERROR(IF($B$5=Eng_Code,SUMIFS(INDEX(Raw!$A$5:$AD$2998,,MATCH(Geography!O$5,Raw!$A$5:$AD$5,0)),Raw!$D$5:$D$2998,Geography!$A57),IF(ISNUMBER(MATCH($B$5,Reg_Code,0)),SUMIFS(INDEX(Raw!$A$5:$AD$2998,,MATCH(Geography!O$5,Raw!$A$5:$AD$5,0)),Raw!$B$5:$B$2998,Geography!$B$5,Raw!$D$5:$D$2998,Geography!$A57),IF(ISNUMBER(MATCH($B$5,Prov_Code,0)),SUMIFS(INDEX(Raw!$A$5:$AD$2998,,MATCH(Geography!O$5,Raw!$A$5:$AD$5,0)),Raw!$C$5:$C$2998,Geography!$B$5,Raw!$D$5:$D$2998,Geography!$A57),IF(ISNUMBER(MATCH($B$5,Area_Code,0)),SUMIFS(INDEX(Raw!$A$5:$AD$2998,,MATCH(Geography!O$5,Raw!$A$5:$AD$5,0)),Raw!$A$5:$A$2998,CONCATENATE(Geography!$B$5,Geography!$A57)),"-")))),"-")</f>
        <v>44531</v>
      </c>
      <c r="P57" s="80">
        <f>IFERROR(IF($B$5=Eng_Code,SUMIFS(INDEX(Raw!$A$5:$AD$2998,,MATCH(Geography!P$5,Raw!$A$5:$AD$5,0)),Raw!$D$5:$D$2998,Geography!$A57),IF(ISNUMBER(MATCH($B$5,Reg_Code,0)),SUMIFS(INDEX(Raw!$A$5:$AD$2998,,MATCH(Geography!P$5,Raw!$A$5:$AD$5,0)),Raw!$B$5:$B$2998,Geography!$B$5,Raw!$D$5:$D$2998,Geography!$A57),IF(ISNUMBER(MATCH($B$5,Prov_Code,0)),SUMIFS(INDEX(Raw!$A$5:$AD$2998,,MATCH(Geography!P$5,Raw!$A$5:$AD$5,0)),Raw!$C$5:$C$2998,Geography!$B$5,Raw!$D$5:$D$2998,Geography!$A57),IF(ISNUMBER(MATCH($B$5,Area_Code,0)),SUMIFS(INDEX(Raw!$A$5:$AD$2998,,MATCH(Geography!P$5,Raw!$A$5:$AD$5,0)),Raw!$A$5:$A$2998,CONCATENATE(Geography!$B$5,Geography!$A57)),"-")))),"-")</f>
        <v>22675</v>
      </c>
      <c r="Q57" s="80">
        <f>IFERROR(IF($B$5=Eng_Code,SUMIFS(INDEX(Raw!$A$5:$AD$2998,,MATCH(Geography!Q$5,Raw!$A$5:$AD$5,0)),Raw!$D$5:$D$2998,Geography!$A57),IF(ISNUMBER(MATCH($B$5,Reg_Code,0)),SUMIFS(INDEX(Raw!$A$5:$AD$2998,,MATCH(Geography!Q$5,Raw!$A$5:$AD$5,0)),Raw!$B$5:$B$2998,Geography!$B$5,Raw!$D$5:$D$2998,Geography!$A57),IF(ISNUMBER(MATCH($B$5,Prov_Code,0)),SUMIFS(INDEX(Raw!$A$5:$AD$2998,,MATCH(Geography!Q$5,Raw!$A$5:$AD$5,0)),Raw!$C$5:$C$2998,Geography!$B$5,Raw!$D$5:$D$2998,Geography!$A57),IF(ISNUMBER(MATCH($B$5,Area_Code,0)),SUMIFS(INDEX(Raw!$A$5:$AD$2998,,MATCH(Geography!Q$5,Raw!$A$5:$AD$5,0)),Raw!$A$5:$A$2998,CONCATENATE(Geography!$B$5,Geography!$A57)),"-")))),"-")</f>
        <v>0</v>
      </c>
      <c r="R57" s="80"/>
      <c r="S57" s="80">
        <f>IFERROR(IF($B$5=Eng_Code,SUMIFS(INDEX(Raw!$A$5:$AD$2998,,MATCH(Geography!S$5,Raw!$A$5:$AD$5,0)),Raw!$D$5:$D$2998,Geography!$A57),IF(ISNUMBER(MATCH($B$5,Reg_Code,0)),SUMIFS(INDEX(Raw!$A$5:$AD$2998,,MATCH(Geography!S$5,Raw!$A$5:$AD$5,0)),Raw!$B$5:$B$2998,Geography!$B$5,Raw!$D$5:$D$2998,Geography!$A57),IF(ISNUMBER(MATCH($B$5,Prov_Code,0)),SUMIFS(INDEX(Raw!$A$5:$AD$2998,,MATCH(Geography!S$5,Raw!$A$5:$AD$5,0)),Raw!$C$5:$C$2998,Geography!$B$5,Raw!$D$5:$D$2998,Geography!$A57),IF(ISNUMBER(MATCH($B$5,Area_Code,0)),SUMIFS(INDEX(Raw!$A$5:$AD$2998,,MATCH(Geography!S$5,Raw!$A$5:$AD$5,0)),Raw!$A$5:$A$2998,CONCATENATE(Geography!$B$5,Geography!$A57)),"-")))),"-")</f>
        <v>64672</v>
      </c>
      <c r="T57" s="80">
        <f>IFERROR(IF($B$5=Eng_Code,SUMIFS(INDEX(Raw!$A$5:$AD$2998,,MATCH(Geography!T$5,Raw!$A$5:$AD$5,0)),Raw!$D$5:$D$2998,Geography!$A57),IF(ISNUMBER(MATCH($B$5,Reg_Code,0)),SUMIFS(INDEX(Raw!$A$5:$AD$2998,,MATCH(Geography!T$5,Raw!$A$5:$AD$5,0)),Raw!$B$5:$B$2998,Geography!$B$5,Raw!$D$5:$D$2998,Geography!$A57),IF(ISNUMBER(MATCH($B$5,Prov_Code,0)),SUMIFS(INDEX(Raw!$A$5:$AD$2998,,MATCH(Geography!T$5,Raw!$A$5:$AD$5,0)),Raw!$C$5:$C$2998,Geography!$B$5,Raw!$D$5:$D$2998,Geography!$A57),IF(ISNUMBER(MATCH($B$5,Area_Code,0)),SUMIFS(INDEX(Raw!$A$5:$AD$2998,,MATCH(Geography!T$5,Raw!$A$5:$AD$5,0)),Raw!$A$5:$A$2998,CONCATENATE(Geography!$B$5,Geography!$A57)),"-")))),"-")</f>
        <v>42514</v>
      </c>
      <c r="U57" s="80"/>
      <c r="V57" s="80">
        <f>IFERROR(IF($B$5=Eng_Code,SUMIFS(INDEX(Raw!$A$5:$AD$2998,,MATCH(Geography!V$5,Raw!$A$5:$AD$5,0)),Raw!$D$5:$D$2998,Geography!$A57),IF(ISNUMBER(MATCH($B$5,Reg_Code,0)),SUMIFS(INDEX(Raw!$A$5:$AD$2998,,MATCH(Geography!V$5,Raw!$A$5:$AD$5,0)),Raw!$B$5:$B$2998,Geography!$B$5,Raw!$D$5:$D$2998,Geography!$A57),IF(ISNUMBER(MATCH($B$5,Prov_Code,0)),SUMIFS(INDEX(Raw!$A$5:$AD$2998,,MATCH(Geography!V$5,Raw!$A$5:$AD$5,0)),Raw!$C$5:$C$2998,Geography!$B$5,Raw!$D$5:$D$2998,Geography!$A57),IF(ISNUMBER(MATCH($B$5,Area_Code,0)),SUMIFS(INDEX(Raw!$A$5:$AD$2998,,MATCH(Geography!V$5,Raw!$A$5:$AD$5,0)),Raw!$A$5:$A$2998,CONCATENATE(Geography!$B$5,Geography!$A57)),"-")))),"-")</f>
        <v>355206</v>
      </c>
      <c r="W57" s="80">
        <f>IFERROR(IF($B$5=Eng_Code,SUMIFS(INDEX(Raw!$A$5:$AD$2998,,MATCH(Geography!W$5,Raw!$A$5:$AD$5,0)),Raw!$D$5:$D$2998,Geography!$A57),IF(ISNUMBER(MATCH($B$5,Reg_Code,0)),SUMIFS(INDEX(Raw!$A$5:$AD$2998,,MATCH(Geography!W$5,Raw!$A$5:$AD$5,0)),Raw!$B$5:$B$2998,Geography!$B$5,Raw!$D$5:$D$2998,Geography!$A57),IF(ISNUMBER(MATCH($B$5,Prov_Code,0)),SUMIFS(INDEX(Raw!$A$5:$AD$2998,,MATCH(Geography!W$5,Raw!$A$5:$AD$5,0)),Raw!$C$5:$C$2998,Geography!$B$5,Raw!$D$5:$D$2998,Geography!$A57),IF(ISNUMBER(MATCH($B$5,Area_Code,0)),SUMIFS(INDEX(Raw!$A$5:$AD$2998,,MATCH(Geography!W$5,Raw!$A$5:$AD$5,0)),Raw!$A$5:$A$2998,CONCATENATE(Geography!$B$5,Geography!$A57)),"-")))),"-")</f>
        <v>235588</v>
      </c>
      <c r="X57" s="80">
        <f>IFERROR(IF($B$5=Eng_Code,SUMIFS(INDEX(Raw!$A$5:$AD$2998,,MATCH(Geography!X$5,Raw!$A$5:$AD$5,0)),Raw!$D$5:$D$2998,Geography!$A57),IF(ISNUMBER(MATCH($B$5,Reg_Code,0)),SUMIFS(INDEX(Raw!$A$5:$AD$2998,,MATCH(Geography!X$5,Raw!$A$5:$AD$5,0)),Raw!$B$5:$B$2998,Geography!$B$5,Raw!$D$5:$D$2998,Geography!$A57),IF(ISNUMBER(MATCH($B$5,Prov_Code,0)),SUMIFS(INDEX(Raw!$A$5:$AD$2998,,MATCH(Geography!X$5,Raw!$A$5:$AD$5,0)),Raw!$C$5:$C$2998,Geography!$B$5,Raw!$D$5:$D$2998,Geography!$A57),IF(ISNUMBER(MATCH($B$5,Area_Code,0)),SUMIFS(INDEX(Raw!$A$5:$AD$2998,,MATCH(Geography!X$5,Raw!$A$5:$AD$5,0)),Raw!$A$5:$A$2998,CONCATENATE(Geography!$B$5,Geography!$A57)),"-")))),"-")</f>
        <v>79769</v>
      </c>
      <c r="Y57" s="80">
        <f>IFERROR(IF($B$5=Eng_Code,SUMIFS(INDEX(Raw!$A$5:$AD$2998,,MATCH(Geography!Y$5,Raw!$A$5:$AD$5,0)),Raw!$D$5:$D$2998,Geography!$A57),IF(ISNUMBER(MATCH($B$5,Reg_Code,0)),SUMIFS(INDEX(Raw!$A$5:$AD$2998,,MATCH(Geography!Y$5,Raw!$A$5:$AD$5,0)),Raw!$B$5:$B$2998,Geography!$B$5,Raw!$D$5:$D$2998,Geography!$A57),IF(ISNUMBER(MATCH($B$5,Prov_Code,0)),SUMIFS(INDEX(Raw!$A$5:$AD$2998,,MATCH(Geography!Y$5,Raw!$A$5:$AD$5,0)),Raw!$C$5:$C$2998,Geography!$B$5,Raw!$D$5:$D$2998,Geography!$A57),IF(ISNUMBER(MATCH($B$5,Area_Code,0)),SUMIFS(INDEX(Raw!$A$5:$AD$2998,,MATCH(Geography!Y$5,Raw!$A$5:$AD$5,0)),Raw!$A$5:$A$2998,CONCATENATE(Geography!$B$5,Geography!$A57)),"-")))),"-")</f>
        <v>39849</v>
      </c>
      <c r="Z57" s="80">
        <f>IFERROR(IF($B$5=Eng_Code,SUMIFS(INDEX(Raw!$A$5:$AD$2998,,MATCH(Geography!Z$5,Raw!$A$5:$AD$5,0)),Raw!$D$5:$D$2998,Geography!$A57),IF(ISNUMBER(MATCH($B$5,Reg_Code,0)),SUMIFS(INDEX(Raw!$A$5:$AD$2998,,MATCH(Geography!Z$5,Raw!$A$5:$AD$5,0)),Raw!$B$5:$B$2998,Geography!$B$5,Raw!$D$5:$D$2998,Geography!$A57),IF(ISNUMBER(MATCH($B$5,Prov_Code,0)),SUMIFS(INDEX(Raw!$A$5:$AD$2998,,MATCH(Geography!Z$5,Raw!$A$5:$AD$5,0)),Raw!$C$5:$C$2998,Geography!$B$5,Raw!$D$5:$D$2998,Geography!$A57),IF(ISNUMBER(MATCH($B$5,Area_Code,0)),SUMIFS(INDEX(Raw!$A$5:$AD$2998,,MATCH(Geography!Z$5,Raw!$A$5:$AD$5,0)),Raw!$A$5:$A$2998,CONCATENATE(Geography!$B$5,Geography!$A57)),"-")))),"-")</f>
        <v>0</v>
      </c>
      <c r="AA57" s="80">
        <f>IFERROR(IF($B$5=Eng_Code,SUMIFS(INDEX(Raw!$A$5:$AD$2998,,MATCH(Geography!AA$5,Raw!$A$5:$AD$5,0)),Raw!$D$5:$D$2998,Geography!$A57),IF(ISNUMBER(MATCH($B$5,Reg_Code,0)),SUMIFS(INDEX(Raw!$A$5:$AD$2998,,MATCH(Geography!AA$5,Raw!$A$5:$AD$5,0)),Raw!$B$5:$B$2998,Geography!$B$5,Raw!$D$5:$D$2998,Geography!$A57),IF(ISNUMBER(MATCH($B$5,Prov_Code,0)),SUMIFS(INDEX(Raw!$A$5:$AD$2998,,MATCH(Geography!AA$5,Raw!$A$5:$AD$5,0)),Raw!$C$5:$C$2998,Geography!$B$5,Raw!$D$5:$D$2998,Geography!$A57),IF(ISNUMBER(MATCH($B$5,Area_Code,0)),SUMIFS(INDEX(Raw!$A$5:$AD$2998,,MATCH(Geography!AA$5,Raw!$A$5:$AD$5,0)),Raw!$A$5:$A$2998,CONCATENATE(Geography!$B$5,Geography!$A57)),"-")))),"-")</f>
        <v>0</v>
      </c>
      <c r="AB57" s="80"/>
      <c r="AC57" s="80">
        <f>IFERROR(IF($B$5=Eng_Code,SUMIFS(INDEX(Raw!$A$5:$AD$2998,,MATCH(Geography!AC$5,Raw!$A$5:$AD$5,0)),Raw!$D$5:$D$2998,Geography!$A57),IF(ISNUMBER(MATCH($B$5,Reg_Code,0)),SUMIFS(INDEX(Raw!$A$5:$AD$2998,,MATCH(Geography!AC$5,Raw!$A$5:$AD$5,0)),Raw!$B$5:$B$2998,Geography!$B$5,Raw!$D$5:$D$2998,Geography!$A57),IF(ISNUMBER(MATCH($B$5,Prov_Code,0)),SUMIFS(INDEX(Raw!$A$5:$AD$2998,,MATCH(Geography!AC$5,Raw!$A$5:$AD$5,0)),Raw!$C$5:$C$2998,Geography!$B$5,Raw!$D$5:$D$2998,Geography!$A57),IF(ISNUMBER(MATCH($B$5,Area_Code,0)),SUMIFS(INDEX(Raw!$A$5:$AD$2998,,MATCH(Geography!AC$5,Raw!$A$5:$AD$5,0)),Raw!$A$5:$A$2998,CONCATENATE(Geography!$B$5,Geography!$A57)),"-")))),"-")</f>
        <v>22198</v>
      </c>
      <c r="AD57" s="80"/>
      <c r="AE57" s="80">
        <f>IFERROR(IF($B$5=Eng_Code,SUMIFS(INDEX(Raw!$A$5:$AD$2998,,MATCH(Geography!AE$5,Raw!$A$5:$AD$5,0)),Raw!$D$5:$D$2998,Geography!$A57),IF(ISNUMBER(MATCH($B$5,Reg_Code,0)),SUMIFS(INDEX(Raw!$A$5:$AD$2998,,MATCH(Geography!AE$5,Raw!$A$5:$AD$5,0)),Raw!$B$5:$B$2998,Geography!$B$5,Raw!$D$5:$D$2998,Geography!$A57),IF(ISNUMBER(MATCH($B$5,Prov_Code,0)),SUMIFS(INDEX(Raw!$A$5:$AD$2998,,MATCH(Geography!AE$5,Raw!$A$5:$AD$5,0)),Raw!$C$5:$C$2998,Geography!$B$5,Raw!$D$5:$D$2998,Geography!$A57),IF(ISNUMBER(MATCH($B$5,Area_Code,0)),SUMIFS(INDEX(Raw!$A$5:$AD$2998,,MATCH(Geography!AE$5,Raw!$A$5:$AD$5,0)),Raw!$A$5:$A$2998,CONCATENATE(Geography!$B$5,Geography!$A57)),"-")))),"-")</f>
        <v>87031</v>
      </c>
      <c r="AF57" s="80">
        <f>IFERROR(IF($B$5=Eng_Code,SUMIFS(INDEX(Raw!$A$5:$AD$2998,,MATCH(Geography!AF$5,Raw!$A$5:$AD$5,0)),Raw!$D$5:$D$2998,Geography!$A57),IF(ISNUMBER(MATCH($B$5,Reg_Code,0)),SUMIFS(INDEX(Raw!$A$5:$AD$2998,,MATCH(Geography!AF$5,Raw!$A$5:$AD$5,0)),Raw!$B$5:$B$2998,Geography!$B$5,Raw!$D$5:$D$2998,Geography!$A57),IF(ISNUMBER(MATCH($B$5,Prov_Code,0)),SUMIFS(INDEX(Raw!$A$5:$AD$2998,,MATCH(Geography!AF$5,Raw!$A$5:$AD$5,0)),Raw!$C$5:$C$2998,Geography!$B$5,Raw!$D$5:$D$2998,Geography!$A57),IF(ISNUMBER(MATCH($B$5,Area_Code,0)),SUMIFS(INDEX(Raw!$A$5:$AD$2998,,MATCH(Geography!AF$5,Raw!$A$5:$AD$5,0)),Raw!$A$5:$A$2998,CONCATENATE(Geography!$B$5,Geography!$A57)),"-")))),"-")</f>
        <v>9066</v>
      </c>
      <c r="AG57" s="80">
        <f>IFERROR(IF($B$5=Eng_Code,SUMIFS(INDEX(Raw!$A$5:$AD$2998,,MATCH(Geography!AG$5,Raw!$A$5:$AD$5,0)),Raw!$D$5:$D$2998,Geography!$A57),IF(ISNUMBER(MATCH($B$5,Reg_Code,0)),SUMIFS(INDEX(Raw!$A$5:$AD$2998,,MATCH(Geography!AG$5,Raw!$A$5:$AD$5,0)),Raw!$B$5:$B$2998,Geography!$B$5,Raw!$D$5:$D$2998,Geography!$A57),IF(ISNUMBER(MATCH($B$5,Prov_Code,0)),SUMIFS(INDEX(Raw!$A$5:$AD$2998,,MATCH(Geography!AG$5,Raw!$A$5:$AD$5,0)),Raw!$C$5:$C$2998,Geography!$B$5,Raw!$D$5:$D$2998,Geography!$A57),IF(ISNUMBER(MATCH($B$5,Area_Code,0)),SUMIFS(INDEX(Raw!$A$5:$AD$2998,,MATCH(Geography!AG$5,Raw!$A$5:$AD$5,0)),Raw!$A$5:$A$2998,CONCATENATE(Geography!$B$5,Geography!$A57)),"-")))),"-")</f>
        <v>38531</v>
      </c>
      <c r="AH57" s="80">
        <f>IFERROR(IF($B$5=Eng_Code,SUMIFS(INDEX(Raw!$A$5:$AD$2998,,MATCH(Geography!AH$5,Raw!$A$5:$AD$5,0)),Raw!$D$5:$D$2998,Geography!$A57),IF(ISNUMBER(MATCH($B$5,Reg_Code,0)),SUMIFS(INDEX(Raw!$A$5:$AD$2998,,MATCH(Geography!AH$5,Raw!$A$5:$AD$5,0)),Raw!$B$5:$B$2998,Geography!$B$5,Raw!$D$5:$D$2998,Geography!$A57),IF(ISNUMBER(MATCH($B$5,Prov_Code,0)),SUMIFS(INDEX(Raw!$A$5:$AD$2998,,MATCH(Geography!AH$5,Raw!$A$5:$AD$5,0)),Raw!$C$5:$C$2998,Geography!$B$5,Raw!$D$5:$D$2998,Geography!$A57),IF(ISNUMBER(MATCH($B$5,Area_Code,0)),SUMIFS(INDEX(Raw!$A$5:$AD$2998,,MATCH(Geography!AH$5,Raw!$A$5:$AD$5,0)),Raw!$A$5:$A$2998,CONCATENATE(Geography!$B$5,Geography!$A57)),"-")))),"-")</f>
        <v>39434</v>
      </c>
      <c r="AI57" s="12"/>
      <c r="AJ57" s="76">
        <f t="shared" si="30"/>
        <v>9.1629787550997176E-3</v>
      </c>
      <c r="AK57" s="76">
        <f t="shared" si="30"/>
        <v>0.96474698660022373</v>
      </c>
      <c r="AL57" s="76">
        <f t="shared" si="30"/>
        <v>0.84381098019997813</v>
      </c>
      <c r="AM57" s="76">
        <f t="shared" si="30"/>
        <v>0.21928812028210676</v>
      </c>
      <c r="AN57" s="76">
        <f t="shared" si="22"/>
        <v>0.15342876626999707</v>
      </c>
      <c r="AO57" s="76">
        <f t="shared" si="31"/>
        <v>6.5730935799750242E-2</v>
      </c>
      <c r="AP57" s="76">
        <f t="shared" si="31"/>
        <v>0.50919584109945881</v>
      </c>
      <c r="AQ57" s="76" t="s">
        <v>0</v>
      </c>
      <c r="AR57" s="77"/>
      <c r="AS57" s="76">
        <f t="shared" si="27"/>
        <v>0.11313018227617815</v>
      </c>
      <c r="AT57" s="77"/>
      <c r="AU57" s="76">
        <f t="shared" si="28"/>
        <v>7.4369380400937615E-2</v>
      </c>
      <c r="AV57" s="77"/>
      <c r="AW57" s="76">
        <f t="shared" si="32"/>
        <v>0.62135884966588528</v>
      </c>
      <c r="AX57" s="76">
        <f t="shared" si="32"/>
        <v>0.4121120946016863</v>
      </c>
      <c r="AY57" s="76">
        <f t="shared" si="32"/>
        <v>0.13953923660917328</v>
      </c>
      <c r="AZ57" s="76">
        <f t="shared" si="32"/>
        <v>6.9707518455025708E-2</v>
      </c>
      <c r="BA57" s="76" t="s">
        <v>0</v>
      </c>
      <c r="BB57" s="76" t="s">
        <v>0</v>
      </c>
      <c r="BC57" s="77"/>
      <c r="BD57" s="76">
        <f t="shared" si="29"/>
        <v>3.8830773536717628E-2</v>
      </c>
      <c r="BE57" s="77"/>
      <c r="BF57" s="76">
        <f t="shared" si="33"/>
        <v>0.15224259175034111</v>
      </c>
      <c r="BG57" s="76">
        <f t="shared" si="33"/>
        <v>1.5859077073785116E-2</v>
      </c>
      <c r="BH57" s="76">
        <f t="shared" si="33"/>
        <v>6.7401952209355215E-2</v>
      </c>
      <c r="BI57" s="76">
        <f t="shared" si="33"/>
        <v>6.8981562467200788E-2</v>
      </c>
    </row>
    <row r="58" spans="1:61" x14ac:dyDescent="0.2">
      <c r="A58" s="3">
        <f t="shared" si="20"/>
        <v>41579</v>
      </c>
      <c r="B58" s="35" t="str">
        <f t="shared" si="21"/>
        <v>2013-14</v>
      </c>
      <c r="C58" s="8" t="s">
        <v>891</v>
      </c>
      <c r="D58" s="8"/>
      <c r="E58" s="8"/>
      <c r="F58" s="8"/>
      <c r="G58" s="80">
        <f>IFERROR(IF($B$5=Eng_Code,SUMIFS(INDEX(Raw!$A$5:$AD$2998,,MATCH(Geography!G$5,Raw!$A$5:$AD$5,0)),Raw!$D$5:$D$2998,Geography!$A58),IF(ISNUMBER(MATCH($B$5,Reg_Code,0)),SUMIFS(INDEX(Raw!$A$5:$AD$2998,,MATCH(Geography!G$5,Raw!$A$5:$AD$5,0)),Raw!$B$5:$B$2998,Geography!$B$5,Raw!$D$5:$D$2998,Geography!$A58),IF(ISNUMBER(MATCH($B$5,Prov_Code,0)),SUMIFS(INDEX(Raw!$A$5:$AD$2998,,MATCH(Geography!G$5,Raw!$A$5:$AD$5,0)),Raw!$C$5:$C$2998,Geography!$B$5,Raw!$D$5:$D$2998,Geography!$A58),IF(ISNUMBER(MATCH($B$5,Area_Code,0)),SUMIFS(INDEX(Raw!$A$5:$AD$2998,,MATCH(Geography!G$5,Raw!$A$5:$AD$5,0)),Raw!$A$5:$A$2998,CONCATENATE(Geography!$B$5,Geography!$A58)),"-")))),"-")</f>
        <v>50842254</v>
      </c>
      <c r="H58" s="80">
        <f>IFERROR(IF($B$5=Eng_Code,SUMIFS(INDEX(Raw!$A$5:$AD$2998,,MATCH(Geography!H$5,Raw!$A$5:$AD$5,0)),Raw!$D$5:$D$2998,Geography!$A58),IF(ISNUMBER(MATCH($B$5,Reg_Code,0)),SUMIFS(INDEX(Raw!$A$5:$AD$2998,,MATCH(Geography!H$5,Raw!$A$5:$AD$5,0)),Raw!$B$5:$B$2998,Geography!$B$5,Raw!$D$5:$D$2998,Geography!$A58),IF(ISNUMBER(MATCH($B$5,Prov_Code,0)),SUMIFS(INDEX(Raw!$A$5:$AD$2998,,MATCH(Geography!H$5,Raw!$A$5:$AD$5,0)),Raw!$C$5:$C$2998,Geography!$B$5,Raw!$D$5:$D$2998,Geography!$A58),IF(ISNUMBER(MATCH($B$5,Area_Code,0)),SUMIFS(INDEX(Raw!$A$5:$AD$2998,,MATCH(Geography!H$5,Raw!$A$5:$AD$5,0)),Raw!$A$5:$A$2998,CONCATENATE(Geography!$B$5,Geography!$A58)),"-")))),"-")</f>
        <v>793326</v>
      </c>
      <c r="I58" s="80">
        <f>IFERROR(IF($B$5=Eng_Code,SUMIFS(INDEX(Raw!$A$5:$AD$2998,,MATCH(Geography!I$5,Raw!$A$5:$AD$5,0)),Raw!$D$5:$D$2998,Geography!$A58),IF(ISNUMBER(MATCH($B$5,Reg_Code,0)),SUMIFS(INDEX(Raw!$A$5:$AD$2998,,MATCH(Geography!I$5,Raw!$A$5:$AD$5,0)),Raw!$B$5:$B$2998,Geography!$B$5,Raw!$D$5:$D$2998,Geography!$A58),IF(ISNUMBER(MATCH($B$5,Prov_Code,0)),SUMIFS(INDEX(Raw!$A$5:$AD$2998,,MATCH(Geography!I$5,Raw!$A$5:$AD$5,0)),Raw!$C$5:$C$2998,Geography!$B$5,Raw!$D$5:$D$2998,Geography!$A58),IF(ISNUMBER(MATCH($B$5,Area_Code,0)),SUMIFS(INDEX(Raw!$A$5:$AD$2998,,MATCH(Geography!I$5,Raw!$A$5:$AD$5,0)),Raw!$A$5:$A$2998,CONCATENATE(Geography!$B$5,Geography!$A58)),"-")))),"-")</f>
        <v>6538</v>
      </c>
      <c r="J58" s="80">
        <f>IFERROR(IF($B$5=Eng_Code,SUMIFS(INDEX(Raw!$A$5:$AD$2998,,MATCH(Geography!J$5,Raw!$A$5:$AD$5,0)),Raw!$D$5:$D$2998,Geography!$A58),IF(ISNUMBER(MATCH($B$5,Reg_Code,0)),SUMIFS(INDEX(Raw!$A$5:$AD$2998,,MATCH(Geography!J$5,Raw!$A$5:$AD$5,0)),Raw!$B$5:$B$2998,Geography!$B$5,Raw!$D$5:$D$2998,Geography!$A58),IF(ISNUMBER(MATCH($B$5,Prov_Code,0)),SUMIFS(INDEX(Raw!$A$5:$AD$2998,,MATCH(Geography!J$5,Raw!$A$5:$AD$5,0)),Raw!$C$5:$C$2998,Geography!$B$5,Raw!$D$5:$D$2998,Geography!$A58),IF(ISNUMBER(MATCH($B$5,Area_Code,0)),SUMIFS(INDEX(Raw!$A$5:$AD$2998,,MATCH(Geography!J$5,Raw!$A$5:$AD$5,0)),Raw!$A$5:$A$2998,CONCATENATE(Geography!$B$5,Geography!$A58)),"-")))),"-")</f>
        <v>753050</v>
      </c>
      <c r="K58" s="80">
        <f>IFERROR(IF($B$5=Eng_Code,SUMIFS(INDEX(Raw!$A$5:$AD$2998,,MATCH(Geography!K$5,Raw!$A$5:$AD$5,0)),Raw!$D$5:$D$2998,Geography!$A58),IF(ISNUMBER(MATCH($B$5,Reg_Code,0)),SUMIFS(INDEX(Raw!$A$5:$AD$2998,,MATCH(Geography!K$5,Raw!$A$5:$AD$5,0)),Raw!$B$5:$B$2998,Geography!$B$5,Raw!$D$5:$D$2998,Geography!$A58),IF(ISNUMBER(MATCH($B$5,Prov_Code,0)),SUMIFS(INDEX(Raw!$A$5:$AD$2998,,MATCH(Geography!K$5,Raw!$A$5:$AD$5,0)),Raw!$C$5:$C$2998,Geography!$B$5,Raw!$D$5:$D$2998,Geography!$A58),IF(ISNUMBER(MATCH($B$5,Area_Code,0)),SUMIFS(INDEX(Raw!$A$5:$AD$2998,,MATCH(Geography!K$5,Raw!$A$5:$AD$5,0)),Raw!$A$5:$A$2998,CONCATENATE(Geography!$B$5,Geography!$A58)),"-")))),"-")</f>
        <v>721625</v>
      </c>
      <c r="L58" s="80">
        <f>IFERROR(IF($B$5=Eng_Code,SUMIFS(INDEX(Raw!$A$5:$AD$2998,,MATCH(Geography!L$5,Raw!$A$5:$AD$5,0)),Raw!$D$5:$D$2998,Geography!$A58),IF(ISNUMBER(MATCH($B$5,Reg_Code,0)),SUMIFS(INDEX(Raw!$A$5:$AD$2998,,MATCH(Geography!L$5,Raw!$A$5:$AD$5,0)),Raw!$B$5:$B$2998,Geography!$B$5,Raw!$D$5:$D$2998,Geography!$A58),IF(ISNUMBER(MATCH($B$5,Prov_Code,0)),SUMIFS(INDEX(Raw!$A$5:$AD$2998,,MATCH(Geography!L$5,Raw!$A$5:$AD$5,0)),Raw!$C$5:$C$2998,Geography!$B$5,Raw!$D$5:$D$2998,Geography!$A58),IF(ISNUMBER(MATCH($B$5,Area_Code,0)),SUMIFS(INDEX(Raw!$A$5:$AD$2998,,MATCH(Geography!L$5,Raw!$A$5:$AD$5,0)),Raw!$A$5:$A$2998,CONCATENATE(Geography!$B$5,Geography!$A58)),"-")))),"-")</f>
        <v>640444</v>
      </c>
      <c r="M58" s="80">
        <f>IFERROR(IF($B$5=Eng_Code,SUMIFS(INDEX(Raw!$A$5:$AD$2998,,MATCH(Geography!M$5,Raw!$A$5:$AD$5,0)),Raw!$D$5:$D$2998,Geography!$A58),IF(ISNUMBER(MATCH($B$5,Reg_Code,0)),SUMIFS(INDEX(Raw!$A$5:$AD$2998,,MATCH(Geography!M$5,Raw!$A$5:$AD$5,0)),Raw!$B$5:$B$2998,Geography!$B$5,Raw!$D$5:$D$2998,Geography!$A58),IF(ISNUMBER(MATCH($B$5,Prov_Code,0)),SUMIFS(INDEX(Raw!$A$5:$AD$2998,,MATCH(Geography!M$5,Raw!$A$5:$AD$5,0)),Raw!$C$5:$C$2998,Geography!$B$5,Raw!$D$5:$D$2998,Geography!$A58),IF(ISNUMBER(MATCH($B$5,Area_Code,0)),SUMIFS(INDEX(Raw!$A$5:$AD$2998,,MATCH(Geography!M$5,Raw!$A$5:$AD$5,0)),Raw!$A$5:$A$2998,CONCATENATE(Geography!$B$5,Geography!$A58)),"-")))),"-")</f>
        <v>167450</v>
      </c>
      <c r="N58" s="80">
        <f>IFERROR(IF($B$5=Eng_Code,SUMIFS(INDEX(Raw!$A$5:$AD$2998,,MATCH(Geography!N$5,Raw!$A$5:$AD$5,0)),Raw!$D$5:$D$2998,Geography!$A58),IF(ISNUMBER(MATCH($B$5,Reg_Code,0)),SUMIFS(INDEX(Raw!$A$5:$AD$2998,,MATCH(Geography!N$5,Raw!$A$5:$AD$5,0)),Raw!$B$5:$B$2998,Geography!$B$5,Raw!$D$5:$D$2998,Geography!$A58),IF(ISNUMBER(MATCH($B$5,Prov_Code,0)),SUMIFS(INDEX(Raw!$A$5:$AD$2998,,MATCH(Geography!N$5,Raw!$A$5:$AD$5,0)),Raw!$C$5:$C$2998,Geography!$B$5,Raw!$D$5:$D$2998,Geography!$A58),IF(ISNUMBER(MATCH($B$5,Area_Code,0)),SUMIFS(INDEX(Raw!$A$5:$AD$2998,,MATCH(Geography!N$5,Raw!$A$5:$AD$5,0)),Raw!$A$5:$A$2998,CONCATENATE(Geography!$B$5,Geography!$A58)),"-")))),"-")</f>
        <v>115305</v>
      </c>
      <c r="O58" s="80">
        <f>IFERROR(IF($B$5=Eng_Code,SUMIFS(INDEX(Raw!$A$5:$AD$2998,,MATCH(Geography!O$5,Raw!$A$5:$AD$5,0)),Raw!$D$5:$D$2998,Geography!$A58),IF(ISNUMBER(MATCH($B$5,Reg_Code,0)),SUMIFS(INDEX(Raw!$A$5:$AD$2998,,MATCH(Geography!O$5,Raw!$A$5:$AD$5,0)),Raw!$B$5:$B$2998,Geography!$B$5,Raw!$D$5:$D$2998,Geography!$A58),IF(ISNUMBER(MATCH($B$5,Prov_Code,0)),SUMIFS(INDEX(Raw!$A$5:$AD$2998,,MATCH(Geography!O$5,Raw!$A$5:$AD$5,0)),Raw!$C$5:$C$2998,Geography!$B$5,Raw!$D$5:$D$2998,Geography!$A58),IF(ISNUMBER(MATCH($B$5,Area_Code,0)),SUMIFS(INDEX(Raw!$A$5:$AD$2998,,MATCH(Geography!O$5,Raw!$A$5:$AD$5,0)),Raw!$A$5:$A$2998,CONCATENATE(Geography!$B$5,Geography!$A58)),"-")))),"-")</f>
        <v>52252</v>
      </c>
      <c r="P58" s="80">
        <f>IFERROR(IF($B$5=Eng_Code,SUMIFS(INDEX(Raw!$A$5:$AD$2998,,MATCH(Geography!P$5,Raw!$A$5:$AD$5,0)),Raw!$D$5:$D$2998,Geography!$A58),IF(ISNUMBER(MATCH($B$5,Reg_Code,0)),SUMIFS(INDEX(Raw!$A$5:$AD$2998,,MATCH(Geography!P$5,Raw!$A$5:$AD$5,0)),Raw!$B$5:$B$2998,Geography!$B$5,Raw!$D$5:$D$2998,Geography!$A58),IF(ISNUMBER(MATCH($B$5,Prov_Code,0)),SUMIFS(INDEX(Raw!$A$5:$AD$2998,,MATCH(Geography!P$5,Raw!$A$5:$AD$5,0)),Raw!$C$5:$C$2998,Geography!$B$5,Raw!$D$5:$D$2998,Geography!$A58),IF(ISNUMBER(MATCH($B$5,Area_Code,0)),SUMIFS(INDEX(Raw!$A$5:$AD$2998,,MATCH(Geography!P$5,Raw!$A$5:$AD$5,0)),Raw!$A$5:$A$2998,CONCATENATE(Geography!$B$5,Geography!$A58)),"-")))),"-")</f>
        <v>28729</v>
      </c>
      <c r="Q58" s="80">
        <f>IFERROR(IF($B$5=Eng_Code,SUMIFS(INDEX(Raw!$A$5:$AD$2998,,MATCH(Geography!Q$5,Raw!$A$5:$AD$5,0)),Raw!$D$5:$D$2998,Geography!$A58),IF(ISNUMBER(MATCH($B$5,Reg_Code,0)),SUMIFS(INDEX(Raw!$A$5:$AD$2998,,MATCH(Geography!Q$5,Raw!$A$5:$AD$5,0)),Raw!$B$5:$B$2998,Geography!$B$5,Raw!$D$5:$D$2998,Geography!$A58),IF(ISNUMBER(MATCH($B$5,Prov_Code,0)),SUMIFS(INDEX(Raw!$A$5:$AD$2998,,MATCH(Geography!Q$5,Raw!$A$5:$AD$5,0)),Raw!$C$5:$C$2998,Geography!$B$5,Raw!$D$5:$D$2998,Geography!$A58),IF(ISNUMBER(MATCH($B$5,Area_Code,0)),SUMIFS(INDEX(Raw!$A$5:$AD$2998,,MATCH(Geography!Q$5,Raw!$A$5:$AD$5,0)),Raw!$A$5:$A$2998,CONCATENATE(Geography!$B$5,Geography!$A58)),"-")))),"-")</f>
        <v>0</v>
      </c>
      <c r="R58" s="80"/>
      <c r="S58" s="80">
        <f>IFERROR(IF($B$5=Eng_Code,SUMIFS(INDEX(Raw!$A$5:$AD$2998,,MATCH(Geography!S$5,Raw!$A$5:$AD$5,0)),Raw!$D$5:$D$2998,Geography!$A58),IF(ISNUMBER(MATCH($B$5,Reg_Code,0)),SUMIFS(INDEX(Raw!$A$5:$AD$2998,,MATCH(Geography!S$5,Raw!$A$5:$AD$5,0)),Raw!$B$5:$B$2998,Geography!$B$5,Raw!$D$5:$D$2998,Geography!$A58),IF(ISNUMBER(MATCH($B$5,Prov_Code,0)),SUMIFS(INDEX(Raw!$A$5:$AD$2998,,MATCH(Geography!S$5,Raw!$A$5:$AD$5,0)),Raw!$C$5:$C$2998,Geography!$B$5,Raw!$D$5:$D$2998,Geography!$A58),IF(ISNUMBER(MATCH($B$5,Area_Code,0)),SUMIFS(INDEX(Raw!$A$5:$AD$2998,,MATCH(Geography!S$5,Raw!$A$5:$AD$5,0)),Raw!$A$5:$A$2998,CONCATENATE(Geography!$B$5,Geography!$A58)),"-")))),"-")</f>
        <v>70840</v>
      </c>
      <c r="T58" s="80">
        <f>IFERROR(IF($B$5=Eng_Code,SUMIFS(INDEX(Raw!$A$5:$AD$2998,,MATCH(Geography!T$5,Raw!$A$5:$AD$5,0)),Raw!$D$5:$D$2998,Geography!$A58),IF(ISNUMBER(MATCH($B$5,Reg_Code,0)),SUMIFS(INDEX(Raw!$A$5:$AD$2998,,MATCH(Geography!T$5,Raw!$A$5:$AD$5,0)),Raw!$B$5:$B$2998,Geography!$B$5,Raw!$D$5:$D$2998,Geography!$A58),IF(ISNUMBER(MATCH($B$5,Prov_Code,0)),SUMIFS(INDEX(Raw!$A$5:$AD$2998,,MATCH(Geography!T$5,Raw!$A$5:$AD$5,0)),Raw!$C$5:$C$2998,Geography!$B$5,Raw!$D$5:$D$2998,Geography!$A58),IF(ISNUMBER(MATCH($B$5,Area_Code,0)),SUMIFS(INDEX(Raw!$A$5:$AD$2998,,MATCH(Geography!T$5,Raw!$A$5:$AD$5,0)),Raw!$A$5:$A$2998,CONCATENATE(Geography!$B$5,Geography!$A58)),"-")))),"-")</f>
        <v>45750</v>
      </c>
      <c r="U58" s="80"/>
      <c r="V58" s="80">
        <f>IFERROR(IF($B$5=Eng_Code,SUMIFS(INDEX(Raw!$A$5:$AD$2998,,MATCH(Geography!V$5,Raw!$A$5:$AD$5,0)),Raw!$D$5:$D$2998,Geography!$A58),IF(ISNUMBER(MATCH($B$5,Reg_Code,0)),SUMIFS(INDEX(Raw!$A$5:$AD$2998,,MATCH(Geography!V$5,Raw!$A$5:$AD$5,0)),Raw!$B$5:$B$2998,Geography!$B$5,Raw!$D$5:$D$2998,Geography!$A58),IF(ISNUMBER(MATCH($B$5,Prov_Code,0)),SUMIFS(INDEX(Raw!$A$5:$AD$2998,,MATCH(Geography!V$5,Raw!$A$5:$AD$5,0)),Raw!$C$5:$C$2998,Geography!$B$5,Raw!$D$5:$D$2998,Geography!$A58),IF(ISNUMBER(MATCH($B$5,Area_Code,0)),SUMIFS(INDEX(Raw!$A$5:$AD$2998,,MATCH(Geography!V$5,Raw!$A$5:$AD$5,0)),Raw!$A$5:$A$2998,CONCATENATE(Geography!$B$5,Geography!$A58)),"-")))),"-")</f>
        <v>407605</v>
      </c>
      <c r="W58" s="80">
        <f>IFERROR(IF($B$5=Eng_Code,SUMIFS(INDEX(Raw!$A$5:$AD$2998,,MATCH(Geography!W$5,Raw!$A$5:$AD$5,0)),Raw!$D$5:$D$2998,Geography!$A58),IF(ISNUMBER(MATCH($B$5,Reg_Code,0)),SUMIFS(INDEX(Raw!$A$5:$AD$2998,,MATCH(Geography!W$5,Raw!$A$5:$AD$5,0)),Raw!$B$5:$B$2998,Geography!$B$5,Raw!$D$5:$D$2998,Geography!$A58),IF(ISNUMBER(MATCH($B$5,Prov_Code,0)),SUMIFS(INDEX(Raw!$A$5:$AD$2998,,MATCH(Geography!W$5,Raw!$A$5:$AD$5,0)),Raw!$C$5:$C$2998,Geography!$B$5,Raw!$D$5:$D$2998,Geography!$A58),IF(ISNUMBER(MATCH($B$5,Area_Code,0)),SUMIFS(INDEX(Raw!$A$5:$AD$2998,,MATCH(Geography!W$5,Raw!$A$5:$AD$5,0)),Raw!$A$5:$A$2998,CONCATENATE(Geography!$B$5,Geography!$A58)),"-")))),"-")</f>
        <v>272182</v>
      </c>
      <c r="X58" s="80">
        <f>IFERROR(IF($B$5=Eng_Code,SUMIFS(INDEX(Raw!$A$5:$AD$2998,,MATCH(Geography!X$5,Raw!$A$5:$AD$5,0)),Raw!$D$5:$D$2998,Geography!$A58),IF(ISNUMBER(MATCH($B$5,Reg_Code,0)),SUMIFS(INDEX(Raw!$A$5:$AD$2998,,MATCH(Geography!X$5,Raw!$A$5:$AD$5,0)),Raw!$B$5:$B$2998,Geography!$B$5,Raw!$D$5:$D$2998,Geography!$A58),IF(ISNUMBER(MATCH($B$5,Prov_Code,0)),SUMIFS(INDEX(Raw!$A$5:$AD$2998,,MATCH(Geography!X$5,Raw!$A$5:$AD$5,0)),Raw!$C$5:$C$2998,Geography!$B$5,Raw!$D$5:$D$2998,Geography!$A58),IF(ISNUMBER(MATCH($B$5,Area_Code,0)),SUMIFS(INDEX(Raw!$A$5:$AD$2998,,MATCH(Geography!X$5,Raw!$A$5:$AD$5,0)),Raw!$A$5:$A$2998,CONCATENATE(Geography!$B$5,Geography!$A58)),"-")))),"-")</f>
        <v>91235</v>
      </c>
      <c r="Y58" s="80">
        <f>IFERROR(IF($B$5=Eng_Code,SUMIFS(INDEX(Raw!$A$5:$AD$2998,,MATCH(Geography!Y$5,Raw!$A$5:$AD$5,0)),Raw!$D$5:$D$2998,Geography!$A58),IF(ISNUMBER(MATCH($B$5,Reg_Code,0)),SUMIFS(INDEX(Raw!$A$5:$AD$2998,,MATCH(Geography!Y$5,Raw!$A$5:$AD$5,0)),Raw!$B$5:$B$2998,Geography!$B$5,Raw!$D$5:$D$2998,Geography!$A58),IF(ISNUMBER(MATCH($B$5,Prov_Code,0)),SUMIFS(INDEX(Raw!$A$5:$AD$2998,,MATCH(Geography!Y$5,Raw!$A$5:$AD$5,0)),Raw!$C$5:$C$2998,Geography!$B$5,Raw!$D$5:$D$2998,Geography!$A58),IF(ISNUMBER(MATCH($B$5,Area_Code,0)),SUMIFS(INDEX(Raw!$A$5:$AD$2998,,MATCH(Geography!Y$5,Raw!$A$5:$AD$5,0)),Raw!$A$5:$A$2998,CONCATENATE(Geography!$B$5,Geography!$A58)),"-")))),"-")</f>
        <v>44188</v>
      </c>
      <c r="Z58" s="80">
        <f>IFERROR(IF($B$5=Eng_Code,SUMIFS(INDEX(Raw!$A$5:$AD$2998,,MATCH(Geography!Z$5,Raw!$A$5:$AD$5,0)),Raw!$D$5:$D$2998,Geography!$A58),IF(ISNUMBER(MATCH($B$5,Reg_Code,0)),SUMIFS(INDEX(Raw!$A$5:$AD$2998,,MATCH(Geography!Z$5,Raw!$A$5:$AD$5,0)),Raw!$B$5:$B$2998,Geography!$B$5,Raw!$D$5:$D$2998,Geography!$A58),IF(ISNUMBER(MATCH($B$5,Prov_Code,0)),SUMIFS(INDEX(Raw!$A$5:$AD$2998,,MATCH(Geography!Z$5,Raw!$A$5:$AD$5,0)),Raw!$C$5:$C$2998,Geography!$B$5,Raw!$D$5:$D$2998,Geography!$A58),IF(ISNUMBER(MATCH($B$5,Area_Code,0)),SUMIFS(INDEX(Raw!$A$5:$AD$2998,,MATCH(Geography!Z$5,Raw!$A$5:$AD$5,0)),Raw!$A$5:$A$2998,CONCATENATE(Geography!$B$5,Geography!$A58)),"-")))),"-")</f>
        <v>0</v>
      </c>
      <c r="AA58" s="80">
        <f>IFERROR(IF($B$5=Eng_Code,SUMIFS(INDEX(Raw!$A$5:$AD$2998,,MATCH(Geography!AA$5,Raw!$A$5:$AD$5,0)),Raw!$D$5:$D$2998,Geography!$A58),IF(ISNUMBER(MATCH($B$5,Reg_Code,0)),SUMIFS(INDEX(Raw!$A$5:$AD$2998,,MATCH(Geography!AA$5,Raw!$A$5:$AD$5,0)),Raw!$B$5:$B$2998,Geography!$B$5,Raw!$D$5:$D$2998,Geography!$A58),IF(ISNUMBER(MATCH($B$5,Prov_Code,0)),SUMIFS(INDEX(Raw!$A$5:$AD$2998,,MATCH(Geography!AA$5,Raw!$A$5:$AD$5,0)),Raw!$C$5:$C$2998,Geography!$B$5,Raw!$D$5:$D$2998,Geography!$A58),IF(ISNUMBER(MATCH($B$5,Area_Code,0)),SUMIFS(INDEX(Raw!$A$5:$AD$2998,,MATCH(Geography!AA$5,Raw!$A$5:$AD$5,0)),Raw!$A$5:$A$2998,CONCATENATE(Geography!$B$5,Geography!$A58)),"-")))),"-")</f>
        <v>0</v>
      </c>
      <c r="AB58" s="80"/>
      <c r="AC58" s="80">
        <f>IFERROR(IF($B$5=Eng_Code,SUMIFS(INDEX(Raw!$A$5:$AD$2998,,MATCH(Geography!AC$5,Raw!$A$5:$AD$5,0)),Raw!$D$5:$D$2998,Geography!$A58),IF(ISNUMBER(MATCH($B$5,Reg_Code,0)),SUMIFS(INDEX(Raw!$A$5:$AD$2998,,MATCH(Geography!AC$5,Raw!$A$5:$AD$5,0)),Raw!$B$5:$B$2998,Geography!$B$5,Raw!$D$5:$D$2998,Geography!$A58),IF(ISNUMBER(MATCH($B$5,Prov_Code,0)),SUMIFS(INDEX(Raw!$A$5:$AD$2998,,MATCH(Geography!AC$5,Raw!$A$5:$AD$5,0)),Raw!$C$5:$C$2998,Geography!$B$5,Raw!$D$5:$D$2998,Geography!$A58),IF(ISNUMBER(MATCH($B$5,Area_Code,0)),SUMIFS(INDEX(Raw!$A$5:$AD$2998,,MATCH(Geography!AC$5,Raw!$A$5:$AD$5,0)),Raw!$A$5:$A$2998,CONCATENATE(Geography!$B$5,Geography!$A58)),"-")))),"-")</f>
        <v>24479</v>
      </c>
      <c r="AD58" s="80"/>
      <c r="AE58" s="80">
        <f>IFERROR(IF($B$5=Eng_Code,SUMIFS(INDEX(Raw!$A$5:$AD$2998,,MATCH(Geography!AE$5,Raw!$A$5:$AD$5,0)),Raw!$D$5:$D$2998,Geography!$A58),IF(ISNUMBER(MATCH($B$5,Reg_Code,0)),SUMIFS(INDEX(Raw!$A$5:$AD$2998,,MATCH(Geography!AE$5,Raw!$A$5:$AD$5,0)),Raw!$B$5:$B$2998,Geography!$B$5,Raw!$D$5:$D$2998,Geography!$A58),IF(ISNUMBER(MATCH($B$5,Prov_Code,0)),SUMIFS(INDEX(Raw!$A$5:$AD$2998,,MATCH(Geography!AE$5,Raw!$A$5:$AD$5,0)),Raw!$C$5:$C$2998,Geography!$B$5,Raw!$D$5:$D$2998,Geography!$A58),IF(ISNUMBER(MATCH($B$5,Area_Code,0)),SUMIFS(INDEX(Raw!$A$5:$AD$2998,,MATCH(Geography!AE$5,Raw!$A$5:$AD$5,0)),Raw!$A$5:$A$2998,CONCATENATE(Geography!$B$5,Geography!$A58)),"-")))),"-")</f>
        <v>91770</v>
      </c>
      <c r="AF58" s="80">
        <f>IFERROR(IF($B$5=Eng_Code,SUMIFS(INDEX(Raw!$A$5:$AD$2998,,MATCH(Geography!AF$5,Raw!$A$5:$AD$5,0)),Raw!$D$5:$D$2998,Geography!$A58),IF(ISNUMBER(MATCH($B$5,Reg_Code,0)),SUMIFS(INDEX(Raw!$A$5:$AD$2998,,MATCH(Geography!AF$5,Raw!$A$5:$AD$5,0)),Raw!$B$5:$B$2998,Geography!$B$5,Raw!$D$5:$D$2998,Geography!$A58),IF(ISNUMBER(MATCH($B$5,Prov_Code,0)),SUMIFS(INDEX(Raw!$A$5:$AD$2998,,MATCH(Geography!AF$5,Raw!$A$5:$AD$5,0)),Raw!$C$5:$C$2998,Geography!$B$5,Raw!$D$5:$D$2998,Geography!$A58),IF(ISNUMBER(MATCH($B$5,Area_Code,0)),SUMIFS(INDEX(Raw!$A$5:$AD$2998,,MATCH(Geography!AF$5,Raw!$A$5:$AD$5,0)),Raw!$A$5:$A$2998,CONCATENATE(Geography!$B$5,Geography!$A58)),"-")))),"-")</f>
        <v>9675</v>
      </c>
      <c r="AG58" s="80">
        <f>IFERROR(IF($B$5=Eng_Code,SUMIFS(INDEX(Raw!$A$5:$AD$2998,,MATCH(Geography!AG$5,Raw!$A$5:$AD$5,0)),Raw!$D$5:$D$2998,Geography!$A58),IF(ISNUMBER(MATCH($B$5,Reg_Code,0)),SUMIFS(INDEX(Raw!$A$5:$AD$2998,,MATCH(Geography!AG$5,Raw!$A$5:$AD$5,0)),Raw!$B$5:$B$2998,Geography!$B$5,Raw!$D$5:$D$2998,Geography!$A58),IF(ISNUMBER(MATCH($B$5,Prov_Code,0)),SUMIFS(INDEX(Raw!$A$5:$AD$2998,,MATCH(Geography!AG$5,Raw!$A$5:$AD$5,0)),Raw!$C$5:$C$2998,Geography!$B$5,Raw!$D$5:$D$2998,Geography!$A58),IF(ISNUMBER(MATCH($B$5,Area_Code,0)),SUMIFS(INDEX(Raw!$A$5:$AD$2998,,MATCH(Geography!AG$5,Raw!$A$5:$AD$5,0)),Raw!$A$5:$A$2998,CONCATENATE(Geography!$B$5,Geography!$A58)),"-")))),"-")</f>
        <v>43106</v>
      </c>
      <c r="AH58" s="80">
        <f>IFERROR(IF($B$5=Eng_Code,SUMIFS(INDEX(Raw!$A$5:$AD$2998,,MATCH(Geography!AH$5,Raw!$A$5:$AD$5,0)),Raw!$D$5:$D$2998,Geography!$A58),IF(ISNUMBER(MATCH($B$5,Reg_Code,0)),SUMIFS(INDEX(Raw!$A$5:$AD$2998,,MATCH(Geography!AH$5,Raw!$A$5:$AD$5,0)),Raw!$B$5:$B$2998,Geography!$B$5,Raw!$D$5:$D$2998,Geography!$A58),IF(ISNUMBER(MATCH($B$5,Prov_Code,0)),SUMIFS(INDEX(Raw!$A$5:$AD$2998,,MATCH(Geography!AH$5,Raw!$A$5:$AD$5,0)),Raw!$C$5:$C$2998,Geography!$B$5,Raw!$D$5:$D$2998,Geography!$A58),IF(ISNUMBER(MATCH($B$5,Area_Code,0)),SUMIFS(INDEX(Raw!$A$5:$AD$2998,,MATCH(Geography!AH$5,Raw!$A$5:$AD$5,0)),Raw!$A$5:$A$2998,CONCATENATE(Geography!$B$5,Geography!$A58)),"-")))),"-")</f>
        <v>38989</v>
      </c>
      <c r="AI58" s="12"/>
      <c r="AJ58" s="76">
        <f t="shared" si="30"/>
        <v>8.2412526502345824E-3</v>
      </c>
      <c r="AK58" s="76">
        <f t="shared" si="30"/>
        <v>0.95826970320695837</v>
      </c>
      <c r="AL58" s="76">
        <f t="shared" si="30"/>
        <v>0.85046676847486891</v>
      </c>
      <c r="AM58" s="76">
        <f t="shared" si="30"/>
        <v>0.22236239293539606</v>
      </c>
      <c r="AN58" s="76">
        <f t="shared" si="22"/>
        <v>0.1531173228869265</v>
      </c>
      <c r="AO58" s="76">
        <f t="shared" si="31"/>
        <v>6.9387158887192088E-2</v>
      </c>
      <c r="AP58" s="76">
        <f t="shared" si="31"/>
        <v>0.54981627497512053</v>
      </c>
      <c r="AQ58" s="76" t="s">
        <v>0</v>
      </c>
      <c r="AR58" s="77"/>
      <c r="AS58" s="76">
        <f t="shared" si="27"/>
        <v>0.1106107637826258</v>
      </c>
      <c r="AT58" s="77"/>
      <c r="AU58" s="76">
        <f t="shared" si="28"/>
        <v>7.1434817095639896E-2</v>
      </c>
      <c r="AV58" s="77"/>
      <c r="AW58" s="76">
        <f t="shared" si="32"/>
        <v>0.63644128136105582</v>
      </c>
      <c r="AX58" s="76">
        <f t="shared" si="32"/>
        <v>0.4249895385076603</v>
      </c>
      <c r="AY58" s="76">
        <f t="shared" si="32"/>
        <v>0.14245585874799357</v>
      </c>
      <c r="AZ58" s="76">
        <f t="shared" si="32"/>
        <v>6.8995884105401875E-2</v>
      </c>
      <c r="BA58" s="76" t="s">
        <v>0</v>
      </c>
      <c r="BB58" s="76" t="s">
        <v>0</v>
      </c>
      <c r="BC58" s="77"/>
      <c r="BD58" s="76">
        <f t="shared" si="29"/>
        <v>3.8221921042276917E-2</v>
      </c>
      <c r="BE58" s="77"/>
      <c r="BF58" s="76">
        <f t="shared" si="33"/>
        <v>0.14329121671840162</v>
      </c>
      <c r="BG58" s="76">
        <f t="shared" si="33"/>
        <v>1.5106707221864831E-2</v>
      </c>
      <c r="BH58" s="76">
        <f t="shared" si="33"/>
        <v>6.7306431163380406E-2</v>
      </c>
      <c r="BI58" s="76">
        <f t="shared" si="33"/>
        <v>6.0878078333156373E-2</v>
      </c>
    </row>
    <row r="59" spans="1:61" x14ac:dyDescent="0.2">
      <c r="A59" s="3">
        <f t="shared" si="20"/>
        <v>41609</v>
      </c>
      <c r="B59" s="35" t="str">
        <f t="shared" si="21"/>
        <v>2013-14</v>
      </c>
      <c r="C59" s="8" t="s">
        <v>892</v>
      </c>
      <c r="D59" s="8"/>
      <c r="E59" s="8"/>
      <c r="F59" s="8"/>
      <c r="G59" s="80">
        <f>IFERROR(IF($B$5=Eng_Code,SUMIFS(INDEX(Raw!$A$5:$AD$2998,,MATCH(Geography!G$5,Raw!$A$5:$AD$5,0)),Raw!$D$5:$D$2998,Geography!$A59),IF(ISNUMBER(MATCH($B$5,Reg_Code,0)),SUMIFS(INDEX(Raw!$A$5:$AD$2998,,MATCH(Geography!G$5,Raw!$A$5:$AD$5,0)),Raw!$B$5:$B$2998,Geography!$B$5,Raw!$D$5:$D$2998,Geography!$A59),IF(ISNUMBER(MATCH($B$5,Prov_Code,0)),SUMIFS(INDEX(Raw!$A$5:$AD$2998,,MATCH(Geography!G$5,Raw!$A$5:$AD$5,0)),Raw!$C$5:$C$2998,Geography!$B$5,Raw!$D$5:$D$2998,Geography!$A59),IF(ISNUMBER(MATCH($B$5,Area_Code,0)),SUMIFS(INDEX(Raw!$A$5:$AD$2998,,MATCH(Geography!G$5,Raw!$A$5:$AD$5,0)),Raw!$A$5:$A$2998,CONCATENATE(Geography!$B$5,Geography!$A59)),"-")))),"-")</f>
        <v>52688348</v>
      </c>
      <c r="H59" s="80">
        <f>IFERROR(IF($B$5=Eng_Code,SUMIFS(INDEX(Raw!$A$5:$AD$2998,,MATCH(Geography!H$5,Raw!$A$5:$AD$5,0)),Raw!$D$5:$D$2998,Geography!$A59),IF(ISNUMBER(MATCH($B$5,Reg_Code,0)),SUMIFS(INDEX(Raw!$A$5:$AD$2998,,MATCH(Geography!H$5,Raw!$A$5:$AD$5,0)),Raw!$B$5:$B$2998,Geography!$B$5,Raw!$D$5:$D$2998,Geography!$A59),IF(ISNUMBER(MATCH($B$5,Prov_Code,0)),SUMIFS(INDEX(Raw!$A$5:$AD$2998,,MATCH(Geography!H$5,Raw!$A$5:$AD$5,0)),Raw!$C$5:$C$2998,Geography!$B$5,Raw!$D$5:$D$2998,Geography!$A59),IF(ISNUMBER(MATCH($B$5,Area_Code,0)),SUMIFS(INDEX(Raw!$A$5:$AD$2998,,MATCH(Geography!H$5,Raw!$A$5:$AD$5,0)),Raw!$A$5:$A$2998,CONCATENATE(Geography!$B$5,Geography!$A59)),"-")))),"-")</f>
        <v>1022759</v>
      </c>
      <c r="I59" s="80">
        <f>IFERROR(IF($B$5=Eng_Code,SUMIFS(INDEX(Raw!$A$5:$AD$2998,,MATCH(Geography!I$5,Raw!$A$5:$AD$5,0)),Raw!$D$5:$D$2998,Geography!$A59),IF(ISNUMBER(MATCH($B$5,Reg_Code,0)),SUMIFS(INDEX(Raw!$A$5:$AD$2998,,MATCH(Geography!I$5,Raw!$A$5:$AD$5,0)),Raw!$B$5:$B$2998,Geography!$B$5,Raw!$D$5:$D$2998,Geography!$A59),IF(ISNUMBER(MATCH($B$5,Prov_Code,0)),SUMIFS(INDEX(Raw!$A$5:$AD$2998,,MATCH(Geography!I$5,Raw!$A$5:$AD$5,0)),Raw!$C$5:$C$2998,Geography!$B$5,Raw!$D$5:$D$2998,Geography!$A59),IF(ISNUMBER(MATCH($B$5,Area_Code,0)),SUMIFS(INDEX(Raw!$A$5:$AD$2998,,MATCH(Geography!I$5,Raw!$A$5:$AD$5,0)),Raw!$A$5:$A$2998,CONCATENATE(Geography!$B$5,Geography!$A59)),"-")))),"-")</f>
        <v>10887</v>
      </c>
      <c r="J59" s="80">
        <f>IFERROR(IF($B$5=Eng_Code,SUMIFS(INDEX(Raw!$A$5:$AD$2998,,MATCH(Geography!J$5,Raw!$A$5:$AD$5,0)),Raw!$D$5:$D$2998,Geography!$A59),IF(ISNUMBER(MATCH($B$5,Reg_Code,0)),SUMIFS(INDEX(Raw!$A$5:$AD$2998,,MATCH(Geography!J$5,Raw!$A$5:$AD$5,0)),Raw!$B$5:$B$2998,Geography!$B$5,Raw!$D$5:$D$2998,Geography!$A59),IF(ISNUMBER(MATCH($B$5,Prov_Code,0)),SUMIFS(INDEX(Raw!$A$5:$AD$2998,,MATCH(Geography!J$5,Raw!$A$5:$AD$5,0)),Raw!$C$5:$C$2998,Geography!$B$5,Raw!$D$5:$D$2998,Geography!$A59),IF(ISNUMBER(MATCH($B$5,Area_Code,0)),SUMIFS(INDEX(Raw!$A$5:$AD$2998,,MATCH(Geography!J$5,Raw!$A$5:$AD$5,0)),Raw!$A$5:$A$2998,CONCATENATE(Geography!$B$5,Geography!$A59)),"-")))),"-")</f>
        <v>969304</v>
      </c>
      <c r="K59" s="80">
        <f>IFERROR(IF($B$5=Eng_Code,SUMIFS(INDEX(Raw!$A$5:$AD$2998,,MATCH(Geography!K$5,Raw!$A$5:$AD$5,0)),Raw!$D$5:$D$2998,Geography!$A59),IF(ISNUMBER(MATCH($B$5,Reg_Code,0)),SUMIFS(INDEX(Raw!$A$5:$AD$2998,,MATCH(Geography!K$5,Raw!$A$5:$AD$5,0)),Raw!$B$5:$B$2998,Geography!$B$5,Raw!$D$5:$D$2998,Geography!$A59),IF(ISNUMBER(MATCH($B$5,Prov_Code,0)),SUMIFS(INDEX(Raw!$A$5:$AD$2998,,MATCH(Geography!K$5,Raw!$A$5:$AD$5,0)),Raw!$C$5:$C$2998,Geography!$B$5,Raw!$D$5:$D$2998,Geography!$A59),IF(ISNUMBER(MATCH($B$5,Area_Code,0)),SUMIFS(INDEX(Raw!$A$5:$AD$2998,,MATCH(Geography!K$5,Raw!$A$5:$AD$5,0)),Raw!$A$5:$A$2998,CONCATENATE(Geography!$B$5,Geography!$A59)),"-")))),"-")</f>
        <v>914771</v>
      </c>
      <c r="L59" s="80">
        <f>IFERROR(IF($B$5=Eng_Code,SUMIFS(INDEX(Raw!$A$5:$AD$2998,,MATCH(Geography!L$5,Raw!$A$5:$AD$5,0)),Raw!$D$5:$D$2998,Geography!$A59),IF(ISNUMBER(MATCH($B$5,Reg_Code,0)),SUMIFS(INDEX(Raw!$A$5:$AD$2998,,MATCH(Geography!L$5,Raw!$A$5:$AD$5,0)),Raw!$B$5:$B$2998,Geography!$B$5,Raw!$D$5:$D$2998,Geography!$A59),IF(ISNUMBER(MATCH($B$5,Prov_Code,0)),SUMIFS(INDEX(Raw!$A$5:$AD$2998,,MATCH(Geography!L$5,Raw!$A$5:$AD$5,0)),Raw!$C$5:$C$2998,Geography!$B$5,Raw!$D$5:$D$2998,Geography!$A59),IF(ISNUMBER(MATCH($B$5,Area_Code,0)),SUMIFS(INDEX(Raw!$A$5:$AD$2998,,MATCH(Geography!L$5,Raw!$A$5:$AD$5,0)),Raw!$A$5:$A$2998,CONCATENATE(Geography!$B$5,Geography!$A59)),"-")))),"-")</f>
        <v>825397</v>
      </c>
      <c r="M59" s="80">
        <f>IFERROR(IF($B$5=Eng_Code,SUMIFS(INDEX(Raw!$A$5:$AD$2998,,MATCH(Geography!M$5,Raw!$A$5:$AD$5,0)),Raw!$D$5:$D$2998,Geography!$A59),IF(ISNUMBER(MATCH($B$5,Reg_Code,0)),SUMIFS(INDEX(Raw!$A$5:$AD$2998,,MATCH(Geography!M$5,Raw!$A$5:$AD$5,0)),Raw!$B$5:$B$2998,Geography!$B$5,Raw!$D$5:$D$2998,Geography!$A59),IF(ISNUMBER(MATCH($B$5,Prov_Code,0)),SUMIFS(INDEX(Raw!$A$5:$AD$2998,,MATCH(Geography!M$5,Raw!$A$5:$AD$5,0)),Raw!$C$5:$C$2998,Geography!$B$5,Raw!$D$5:$D$2998,Geography!$A59),IF(ISNUMBER(MATCH($B$5,Area_Code,0)),SUMIFS(INDEX(Raw!$A$5:$AD$2998,,MATCH(Geography!M$5,Raw!$A$5:$AD$5,0)),Raw!$A$5:$A$2998,CONCATENATE(Geography!$B$5,Geography!$A59)),"-")))),"-")</f>
        <v>208811</v>
      </c>
      <c r="N59" s="80">
        <f>IFERROR(IF($B$5=Eng_Code,SUMIFS(INDEX(Raw!$A$5:$AD$2998,,MATCH(Geography!N$5,Raw!$A$5:$AD$5,0)),Raw!$D$5:$D$2998,Geography!$A59),IF(ISNUMBER(MATCH($B$5,Reg_Code,0)),SUMIFS(INDEX(Raw!$A$5:$AD$2998,,MATCH(Geography!N$5,Raw!$A$5:$AD$5,0)),Raw!$B$5:$B$2998,Geography!$B$5,Raw!$D$5:$D$2998,Geography!$A59),IF(ISNUMBER(MATCH($B$5,Prov_Code,0)),SUMIFS(INDEX(Raw!$A$5:$AD$2998,,MATCH(Geography!N$5,Raw!$A$5:$AD$5,0)),Raw!$C$5:$C$2998,Geography!$B$5,Raw!$D$5:$D$2998,Geography!$A59),IF(ISNUMBER(MATCH($B$5,Area_Code,0)),SUMIFS(INDEX(Raw!$A$5:$AD$2998,,MATCH(Geography!N$5,Raw!$A$5:$AD$5,0)),Raw!$A$5:$A$2998,CONCATENATE(Geography!$B$5,Geography!$A59)),"-")))),"-")</f>
        <v>138482</v>
      </c>
      <c r="O59" s="80">
        <f>IFERROR(IF($B$5=Eng_Code,SUMIFS(INDEX(Raw!$A$5:$AD$2998,,MATCH(Geography!O$5,Raw!$A$5:$AD$5,0)),Raw!$D$5:$D$2998,Geography!$A59),IF(ISNUMBER(MATCH($B$5,Reg_Code,0)),SUMIFS(INDEX(Raw!$A$5:$AD$2998,,MATCH(Geography!O$5,Raw!$A$5:$AD$5,0)),Raw!$B$5:$B$2998,Geography!$B$5,Raw!$D$5:$D$2998,Geography!$A59),IF(ISNUMBER(MATCH($B$5,Prov_Code,0)),SUMIFS(INDEX(Raw!$A$5:$AD$2998,,MATCH(Geography!O$5,Raw!$A$5:$AD$5,0)),Raw!$C$5:$C$2998,Geography!$B$5,Raw!$D$5:$D$2998,Geography!$A59),IF(ISNUMBER(MATCH($B$5,Area_Code,0)),SUMIFS(INDEX(Raw!$A$5:$AD$2998,,MATCH(Geography!O$5,Raw!$A$5:$AD$5,0)),Raw!$A$5:$A$2998,CONCATENATE(Geography!$B$5,Geography!$A59)),"-")))),"-")</f>
        <v>70284</v>
      </c>
      <c r="P59" s="80">
        <f>IFERROR(IF($B$5=Eng_Code,SUMIFS(INDEX(Raw!$A$5:$AD$2998,,MATCH(Geography!P$5,Raw!$A$5:$AD$5,0)),Raw!$D$5:$D$2998,Geography!$A59),IF(ISNUMBER(MATCH($B$5,Reg_Code,0)),SUMIFS(INDEX(Raw!$A$5:$AD$2998,,MATCH(Geography!P$5,Raw!$A$5:$AD$5,0)),Raw!$B$5:$B$2998,Geography!$B$5,Raw!$D$5:$D$2998,Geography!$A59),IF(ISNUMBER(MATCH($B$5,Prov_Code,0)),SUMIFS(INDEX(Raw!$A$5:$AD$2998,,MATCH(Geography!P$5,Raw!$A$5:$AD$5,0)),Raw!$C$5:$C$2998,Geography!$B$5,Raw!$D$5:$D$2998,Geography!$A59),IF(ISNUMBER(MATCH($B$5,Area_Code,0)),SUMIFS(INDEX(Raw!$A$5:$AD$2998,,MATCH(Geography!P$5,Raw!$A$5:$AD$5,0)),Raw!$A$5:$A$2998,CONCATENATE(Geography!$B$5,Geography!$A59)),"-")))),"-")</f>
        <v>37743</v>
      </c>
      <c r="Q59" s="80">
        <f>IFERROR(IF($B$5=Eng_Code,SUMIFS(INDEX(Raw!$A$5:$AD$2998,,MATCH(Geography!Q$5,Raw!$A$5:$AD$5,0)),Raw!$D$5:$D$2998,Geography!$A59),IF(ISNUMBER(MATCH($B$5,Reg_Code,0)),SUMIFS(INDEX(Raw!$A$5:$AD$2998,,MATCH(Geography!Q$5,Raw!$A$5:$AD$5,0)),Raw!$B$5:$B$2998,Geography!$B$5,Raw!$D$5:$D$2998,Geography!$A59),IF(ISNUMBER(MATCH($B$5,Prov_Code,0)),SUMIFS(INDEX(Raw!$A$5:$AD$2998,,MATCH(Geography!Q$5,Raw!$A$5:$AD$5,0)),Raw!$C$5:$C$2998,Geography!$B$5,Raw!$D$5:$D$2998,Geography!$A59),IF(ISNUMBER(MATCH($B$5,Area_Code,0)),SUMIFS(INDEX(Raw!$A$5:$AD$2998,,MATCH(Geography!Q$5,Raw!$A$5:$AD$5,0)),Raw!$A$5:$A$2998,CONCATENATE(Geography!$B$5,Geography!$A59)),"-")))),"-")</f>
        <v>0</v>
      </c>
      <c r="R59" s="80"/>
      <c r="S59" s="80">
        <f>IFERROR(IF($B$5=Eng_Code,SUMIFS(INDEX(Raw!$A$5:$AD$2998,,MATCH(Geography!S$5,Raw!$A$5:$AD$5,0)),Raw!$D$5:$D$2998,Geography!$A59),IF(ISNUMBER(MATCH($B$5,Reg_Code,0)),SUMIFS(INDEX(Raw!$A$5:$AD$2998,,MATCH(Geography!S$5,Raw!$A$5:$AD$5,0)),Raw!$B$5:$B$2998,Geography!$B$5,Raw!$D$5:$D$2998,Geography!$A59),IF(ISNUMBER(MATCH($B$5,Prov_Code,0)),SUMIFS(INDEX(Raw!$A$5:$AD$2998,,MATCH(Geography!S$5,Raw!$A$5:$AD$5,0)),Raw!$C$5:$C$2998,Geography!$B$5,Raw!$D$5:$D$2998,Geography!$A59),IF(ISNUMBER(MATCH($B$5,Area_Code,0)),SUMIFS(INDEX(Raw!$A$5:$AD$2998,,MATCH(Geography!S$5,Raw!$A$5:$AD$5,0)),Raw!$A$5:$A$2998,CONCATENATE(Geography!$B$5,Geography!$A59)),"-")))),"-")</f>
        <v>89802</v>
      </c>
      <c r="T59" s="80">
        <f>IFERROR(IF($B$5=Eng_Code,SUMIFS(INDEX(Raw!$A$5:$AD$2998,,MATCH(Geography!T$5,Raw!$A$5:$AD$5,0)),Raw!$D$5:$D$2998,Geography!$A59),IF(ISNUMBER(MATCH($B$5,Reg_Code,0)),SUMIFS(INDEX(Raw!$A$5:$AD$2998,,MATCH(Geography!T$5,Raw!$A$5:$AD$5,0)),Raw!$B$5:$B$2998,Geography!$B$5,Raw!$D$5:$D$2998,Geography!$A59),IF(ISNUMBER(MATCH($B$5,Prov_Code,0)),SUMIFS(INDEX(Raw!$A$5:$AD$2998,,MATCH(Geography!T$5,Raw!$A$5:$AD$5,0)),Raw!$C$5:$C$2998,Geography!$B$5,Raw!$D$5:$D$2998,Geography!$A59),IF(ISNUMBER(MATCH($B$5,Area_Code,0)),SUMIFS(INDEX(Raw!$A$5:$AD$2998,,MATCH(Geography!T$5,Raw!$A$5:$AD$5,0)),Raw!$A$5:$A$2998,CONCATENATE(Geography!$B$5,Geography!$A59)),"-")))),"-")</f>
        <v>53530</v>
      </c>
      <c r="U59" s="80"/>
      <c r="V59" s="80">
        <f>IFERROR(IF($B$5=Eng_Code,SUMIFS(INDEX(Raw!$A$5:$AD$2998,,MATCH(Geography!V$5,Raw!$A$5:$AD$5,0)),Raw!$D$5:$D$2998,Geography!$A59),IF(ISNUMBER(MATCH($B$5,Reg_Code,0)),SUMIFS(INDEX(Raw!$A$5:$AD$2998,,MATCH(Geography!V$5,Raw!$A$5:$AD$5,0)),Raw!$B$5:$B$2998,Geography!$B$5,Raw!$D$5:$D$2998,Geography!$A59),IF(ISNUMBER(MATCH($B$5,Prov_Code,0)),SUMIFS(INDEX(Raw!$A$5:$AD$2998,,MATCH(Geography!V$5,Raw!$A$5:$AD$5,0)),Raw!$C$5:$C$2998,Geography!$B$5,Raw!$D$5:$D$2998,Geography!$A59),IF(ISNUMBER(MATCH($B$5,Area_Code,0)),SUMIFS(INDEX(Raw!$A$5:$AD$2998,,MATCH(Geography!V$5,Raw!$A$5:$AD$5,0)),Raw!$A$5:$A$2998,CONCATENATE(Geography!$B$5,Geography!$A59)),"-")))),"-")</f>
        <v>536246</v>
      </c>
      <c r="W59" s="80">
        <f>IFERROR(IF($B$5=Eng_Code,SUMIFS(INDEX(Raw!$A$5:$AD$2998,,MATCH(Geography!W$5,Raw!$A$5:$AD$5,0)),Raw!$D$5:$D$2998,Geography!$A59),IF(ISNUMBER(MATCH($B$5,Reg_Code,0)),SUMIFS(INDEX(Raw!$A$5:$AD$2998,,MATCH(Geography!W$5,Raw!$A$5:$AD$5,0)),Raw!$B$5:$B$2998,Geography!$B$5,Raw!$D$5:$D$2998,Geography!$A59),IF(ISNUMBER(MATCH($B$5,Prov_Code,0)),SUMIFS(INDEX(Raw!$A$5:$AD$2998,,MATCH(Geography!W$5,Raw!$A$5:$AD$5,0)),Raw!$C$5:$C$2998,Geography!$B$5,Raw!$D$5:$D$2998,Geography!$A59),IF(ISNUMBER(MATCH($B$5,Area_Code,0)),SUMIFS(INDEX(Raw!$A$5:$AD$2998,,MATCH(Geography!W$5,Raw!$A$5:$AD$5,0)),Raw!$A$5:$A$2998,CONCATENATE(Geography!$B$5,Geography!$A59)),"-")))),"-")</f>
        <v>360975</v>
      </c>
      <c r="X59" s="80">
        <f>IFERROR(IF($B$5=Eng_Code,SUMIFS(INDEX(Raw!$A$5:$AD$2998,,MATCH(Geography!X$5,Raw!$A$5:$AD$5,0)),Raw!$D$5:$D$2998,Geography!$A59),IF(ISNUMBER(MATCH($B$5,Reg_Code,0)),SUMIFS(INDEX(Raw!$A$5:$AD$2998,,MATCH(Geography!X$5,Raw!$A$5:$AD$5,0)),Raw!$B$5:$B$2998,Geography!$B$5,Raw!$D$5:$D$2998,Geography!$A59),IF(ISNUMBER(MATCH($B$5,Prov_Code,0)),SUMIFS(INDEX(Raw!$A$5:$AD$2998,,MATCH(Geography!X$5,Raw!$A$5:$AD$5,0)),Raw!$C$5:$C$2998,Geography!$B$5,Raw!$D$5:$D$2998,Geography!$A59),IF(ISNUMBER(MATCH($B$5,Area_Code,0)),SUMIFS(INDEX(Raw!$A$5:$AD$2998,,MATCH(Geography!X$5,Raw!$A$5:$AD$5,0)),Raw!$A$5:$A$2998,CONCATENATE(Geography!$B$5,Geography!$A59)),"-")))),"-")</f>
        <v>116392</v>
      </c>
      <c r="Y59" s="80">
        <f>IFERROR(IF($B$5=Eng_Code,SUMIFS(INDEX(Raw!$A$5:$AD$2998,,MATCH(Geography!Y$5,Raw!$A$5:$AD$5,0)),Raw!$D$5:$D$2998,Geography!$A59),IF(ISNUMBER(MATCH($B$5,Reg_Code,0)),SUMIFS(INDEX(Raw!$A$5:$AD$2998,,MATCH(Geography!Y$5,Raw!$A$5:$AD$5,0)),Raw!$B$5:$B$2998,Geography!$B$5,Raw!$D$5:$D$2998,Geography!$A59),IF(ISNUMBER(MATCH($B$5,Prov_Code,0)),SUMIFS(INDEX(Raw!$A$5:$AD$2998,,MATCH(Geography!Y$5,Raw!$A$5:$AD$5,0)),Raw!$C$5:$C$2998,Geography!$B$5,Raw!$D$5:$D$2998,Geography!$A59),IF(ISNUMBER(MATCH($B$5,Area_Code,0)),SUMIFS(INDEX(Raw!$A$5:$AD$2998,,MATCH(Geography!Y$5,Raw!$A$5:$AD$5,0)),Raw!$A$5:$A$2998,CONCATENATE(Geography!$B$5,Geography!$A59)),"-")))),"-")</f>
        <v>58879</v>
      </c>
      <c r="Z59" s="80">
        <f>IFERROR(IF($B$5=Eng_Code,SUMIFS(INDEX(Raw!$A$5:$AD$2998,,MATCH(Geography!Z$5,Raw!$A$5:$AD$5,0)),Raw!$D$5:$D$2998,Geography!$A59),IF(ISNUMBER(MATCH($B$5,Reg_Code,0)),SUMIFS(INDEX(Raw!$A$5:$AD$2998,,MATCH(Geography!Z$5,Raw!$A$5:$AD$5,0)),Raw!$B$5:$B$2998,Geography!$B$5,Raw!$D$5:$D$2998,Geography!$A59),IF(ISNUMBER(MATCH($B$5,Prov_Code,0)),SUMIFS(INDEX(Raw!$A$5:$AD$2998,,MATCH(Geography!Z$5,Raw!$A$5:$AD$5,0)),Raw!$C$5:$C$2998,Geography!$B$5,Raw!$D$5:$D$2998,Geography!$A59),IF(ISNUMBER(MATCH($B$5,Area_Code,0)),SUMIFS(INDEX(Raw!$A$5:$AD$2998,,MATCH(Geography!Z$5,Raw!$A$5:$AD$5,0)),Raw!$A$5:$A$2998,CONCATENATE(Geography!$B$5,Geography!$A59)),"-")))),"-")</f>
        <v>0</v>
      </c>
      <c r="AA59" s="80">
        <f>IFERROR(IF($B$5=Eng_Code,SUMIFS(INDEX(Raw!$A$5:$AD$2998,,MATCH(Geography!AA$5,Raw!$A$5:$AD$5,0)),Raw!$D$5:$D$2998,Geography!$A59),IF(ISNUMBER(MATCH($B$5,Reg_Code,0)),SUMIFS(INDEX(Raw!$A$5:$AD$2998,,MATCH(Geography!AA$5,Raw!$A$5:$AD$5,0)),Raw!$B$5:$B$2998,Geography!$B$5,Raw!$D$5:$D$2998,Geography!$A59),IF(ISNUMBER(MATCH($B$5,Prov_Code,0)),SUMIFS(INDEX(Raw!$A$5:$AD$2998,,MATCH(Geography!AA$5,Raw!$A$5:$AD$5,0)),Raw!$C$5:$C$2998,Geography!$B$5,Raw!$D$5:$D$2998,Geography!$A59),IF(ISNUMBER(MATCH($B$5,Area_Code,0)),SUMIFS(INDEX(Raw!$A$5:$AD$2998,,MATCH(Geography!AA$5,Raw!$A$5:$AD$5,0)),Raw!$A$5:$A$2998,CONCATENATE(Geography!$B$5,Geography!$A59)),"-")))),"-")</f>
        <v>0</v>
      </c>
      <c r="AB59" s="80"/>
      <c r="AC59" s="80">
        <f>IFERROR(IF($B$5=Eng_Code,SUMIFS(INDEX(Raw!$A$5:$AD$2998,,MATCH(Geography!AC$5,Raw!$A$5:$AD$5,0)),Raw!$D$5:$D$2998,Geography!$A59),IF(ISNUMBER(MATCH($B$5,Reg_Code,0)),SUMIFS(INDEX(Raw!$A$5:$AD$2998,,MATCH(Geography!AC$5,Raw!$A$5:$AD$5,0)),Raw!$B$5:$B$2998,Geography!$B$5,Raw!$D$5:$D$2998,Geography!$A59),IF(ISNUMBER(MATCH($B$5,Prov_Code,0)),SUMIFS(INDEX(Raw!$A$5:$AD$2998,,MATCH(Geography!AC$5,Raw!$A$5:$AD$5,0)),Raw!$C$5:$C$2998,Geography!$B$5,Raw!$D$5:$D$2998,Geography!$A59),IF(ISNUMBER(MATCH($B$5,Area_Code,0)),SUMIFS(INDEX(Raw!$A$5:$AD$2998,,MATCH(Geography!AC$5,Raw!$A$5:$AD$5,0)),Raw!$A$5:$A$2998,CONCATENATE(Geography!$B$5,Geography!$A59)),"-")))),"-")</f>
        <v>30084</v>
      </c>
      <c r="AD59" s="80"/>
      <c r="AE59" s="80">
        <f>IFERROR(IF($B$5=Eng_Code,SUMIFS(INDEX(Raw!$A$5:$AD$2998,,MATCH(Geography!AE$5,Raw!$A$5:$AD$5,0)),Raw!$D$5:$D$2998,Geography!$A59),IF(ISNUMBER(MATCH($B$5,Reg_Code,0)),SUMIFS(INDEX(Raw!$A$5:$AD$2998,,MATCH(Geography!AE$5,Raw!$A$5:$AD$5,0)),Raw!$B$5:$B$2998,Geography!$B$5,Raw!$D$5:$D$2998,Geography!$A59),IF(ISNUMBER(MATCH($B$5,Prov_Code,0)),SUMIFS(INDEX(Raw!$A$5:$AD$2998,,MATCH(Geography!AE$5,Raw!$A$5:$AD$5,0)),Raw!$C$5:$C$2998,Geography!$B$5,Raw!$D$5:$D$2998,Geography!$A59),IF(ISNUMBER(MATCH($B$5,Area_Code,0)),SUMIFS(INDEX(Raw!$A$5:$AD$2998,,MATCH(Geography!AE$5,Raw!$A$5:$AD$5,0)),Raw!$A$5:$A$2998,CONCATENATE(Geography!$B$5,Geography!$A59)),"-")))),"-")</f>
        <v>115735</v>
      </c>
      <c r="AF59" s="80">
        <f>IFERROR(IF($B$5=Eng_Code,SUMIFS(INDEX(Raw!$A$5:$AD$2998,,MATCH(Geography!AF$5,Raw!$A$5:$AD$5,0)),Raw!$D$5:$D$2998,Geography!$A59),IF(ISNUMBER(MATCH($B$5,Reg_Code,0)),SUMIFS(INDEX(Raw!$A$5:$AD$2998,,MATCH(Geography!AF$5,Raw!$A$5:$AD$5,0)),Raw!$B$5:$B$2998,Geography!$B$5,Raw!$D$5:$D$2998,Geography!$A59),IF(ISNUMBER(MATCH($B$5,Prov_Code,0)),SUMIFS(INDEX(Raw!$A$5:$AD$2998,,MATCH(Geography!AF$5,Raw!$A$5:$AD$5,0)),Raw!$C$5:$C$2998,Geography!$B$5,Raw!$D$5:$D$2998,Geography!$A59),IF(ISNUMBER(MATCH($B$5,Area_Code,0)),SUMIFS(INDEX(Raw!$A$5:$AD$2998,,MATCH(Geography!AF$5,Raw!$A$5:$AD$5,0)),Raw!$A$5:$A$2998,CONCATENATE(Geography!$B$5,Geography!$A59)),"-")))),"-")</f>
        <v>11710</v>
      </c>
      <c r="AG59" s="80">
        <f>IFERROR(IF($B$5=Eng_Code,SUMIFS(INDEX(Raw!$A$5:$AD$2998,,MATCH(Geography!AG$5,Raw!$A$5:$AD$5,0)),Raw!$D$5:$D$2998,Geography!$A59),IF(ISNUMBER(MATCH($B$5,Reg_Code,0)),SUMIFS(INDEX(Raw!$A$5:$AD$2998,,MATCH(Geography!AG$5,Raw!$A$5:$AD$5,0)),Raw!$B$5:$B$2998,Geography!$B$5,Raw!$D$5:$D$2998,Geography!$A59),IF(ISNUMBER(MATCH($B$5,Prov_Code,0)),SUMIFS(INDEX(Raw!$A$5:$AD$2998,,MATCH(Geography!AG$5,Raw!$A$5:$AD$5,0)),Raw!$C$5:$C$2998,Geography!$B$5,Raw!$D$5:$D$2998,Geography!$A59),IF(ISNUMBER(MATCH($B$5,Area_Code,0)),SUMIFS(INDEX(Raw!$A$5:$AD$2998,,MATCH(Geography!AG$5,Raw!$A$5:$AD$5,0)),Raw!$A$5:$A$2998,CONCATENATE(Geography!$B$5,Geography!$A59)),"-")))),"-")</f>
        <v>54543</v>
      </c>
      <c r="AH59" s="80">
        <f>IFERROR(IF($B$5=Eng_Code,SUMIFS(INDEX(Raw!$A$5:$AD$2998,,MATCH(Geography!AH$5,Raw!$A$5:$AD$5,0)),Raw!$D$5:$D$2998,Geography!$A59),IF(ISNUMBER(MATCH($B$5,Reg_Code,0)),SUMIFS(INDEX(Raw!$A$5:$AD$2998,,MATCH(Geography!AH$5,Raw!$A$5:$AD$5,0)),Raw!$B$5:$B$2998,Geography!$B$5,Raw!$D$5:$D$2998,Geography!$A59),IF(ISNUMBER(MATCH($B$5,Prov_Code,0)),SUMIFS(INDEX(Raw!$A$5:$AD$2998,,MATCH(Geography!AH$5,Raw!$A$5:$AD$5,0)),Raw!$C$5:$C$2998,Geography!$B$5,Raw!$D$5:$D$2998,Geography!$A59),IF(ISNUMBER(MATCH($B$5,Area_Code,0)),SUMIFS(INDEX(Raw!$A$5:$AD$2998,,MATCH(Geography!AH$5,Raw!$A$5:$AD$5,0)),Raw!$A$5:$A$2998,CONCATENATE(Geography!$B$5,Geography!$A59)),"-")))),"-")</f>
        <v>49482</v>
      </c>
      <c r="AI59" s="12"/>
      <c r="AJ59" s="76">
        <f t="shared" si="30"/>
        <v>1.0644736443287226E-2</v>
      </c>
      <c r="AK59" s="76">
        <f t="shared" si="30"/>
        <v>0.9437400444029943</v>
      </c>
      <c r="AL59" s="76">
        <f t="shared" si="30"/>
        <v>0.85153574110908448</v>
      </c>
      <c r="AM59" s="76">
        <f t="shared" si="30"/>
        <v>0.21542364418180468</v>
      </c>
      <c r="AN59" s="76">
        <f t="shared" ref="AN59:AN90" si="34">IFERROR(SUMIF($D$5:$AI$5,AN$5,$D59:$AI59)/SUMIF($D$5:$AI$5,AN$6,$D59:$AI59),"-")</f>
        <v>0.14286745953797778</v>
      </c>
      <c r="AO59" s="76">
        <f t="shared" si="31"/>
        <v>7.2509759580069819E-2</v>
      </c>
      <c r="AP59" s="76">
        <f t="shared" si="31"/>
        <v>0.53700700017073588</v>
      </c>
      <c r="AQ59" s="76" t="s">
        <v>0</v>
      </c>
      <c r="AR59" s="77"/>
      <c r="AS59" s="76">
        <f t="shared" si="27"/>
        <v>0.10879855390799821</v>
      </c>
      <c r="AT59" s="77"/>
      <c r="AU59" s="76">
        <f t="shared" si="28"/>
        <v>6.4853640127114587E-2</v>
      </c>
      <c r="AV59" s="77"/>
      <c r="AW59" s="76">
        <f t="shared" si="32"/>
        <v>0.64968251641331387</v>
      </c>
      <c r="AX59" s="76">
        <f t="shared" si="32"/>
        <v>0.43733500364067229</v>
      </c>
      <c r="AY59" s="76">
        <f t="shared" si="32"/>
        <v>0.14101335478563648</v>
      </c>
      <c r="AZ59" s="76">
        <f t="shared" si="32"/>
        <v>7.1334157987005042E-2</v>
      </c>
      <c r="BA59" s="76" t="s">
        <v>0</v>
      </c>
      <c r="BB59" s="76" t="s">
        <v>0</v>
      </c>
      <c r="BC59" s="77"/>
      <c r="BD59" s="76">
        <f t="shared" si="29"/>
        <v>3.6447915366787133E-2</v>
      </c>
      <c r="BE59" s="77"/>
      <c r="BF59" s="76">
        <f t="shared" si="33"/>
        <v>0.14021737418478622</v>
      </c>
      <c r="BG59" s="76">
        <f t="shared" si="33"/>
        <v>1.4187112383495458E-2</v>
      </c>
      <c r="BH59" s="76">
        <f t="shared" si="33"/>
        <v>6.6080928329034394E-2</v>
      </c>
      <c r="BI59" s="76">
        <f t="shared" si="33"/>
        <v>5.994933347225638E-2</v>
      </c>
    </row>
    <row r="60" spans="1:61" ht="18" x14ac:dyDescent="0.25">
      <c r="A60" s="69">
        <f t="shared" si="20"/>
        <v>41640</v>
      </c>
      <c r="B60" s="35" t="str">
        <f t="shared" si="21"/>
        <v>2013-14</v>
      </c>
      <c r="C60" s="8" t="s">
        <v>893</v>
      </c>
      <c r="D60" s="8"/>
      <c r="E60" s="8"/>
      <c r="F60" s="8"/>
      <c r="G60" s="80">
        <f>IFERROR(IF($B$5=Eng_Code,SUMIFS(INDEX(Raw!$A$5:$AD$2998,,MATCH(Geography!G$5,Raw!$A$5:$AD$5,0)),Raw!$D$5:$D$2998,Geography!$A60),IF(ISNUMBER(MATCH($B$5,Reg_Code,0)),SUMIFS(INDEX(Raw!$A$5:$AD$2998,,MATCH(Geography!G$5,Raw!$A$5:$AD$5,0)),Raw!$B$5:$B$2998,Geography!$B$5,Raw!$D$5:$D$2998,Geography!$A60),IF(ISNUMBER(MATCH($B$5,Prov_Code,0)),SUMIFS(INDEX(Raw!$A$5:$AD$2998,,MATCH(Geography!G$5,Raw!$A$5:$AD$5,0)),Raw!$C$5:$C$2998,Geography!$B$5,Raw!$D$5:$D$2998,Geography!$A60),IF(ISNUMBER(MATCH($B$5,Area_Code,0)),SUMIFS(INDEX(Raw!$A$5:$AD$2998,,MATCH(Geography!G$5,Raw!$A$5:$AD$5,0)),Raw!$A$5:$A$2998,CONCATENATE(Geography!$B$5,Geography!$A60)),"-")))),"-")</f>
        <v>53125041</v>
      </c>
      <c r="H60" s="80">
        <f>IFERROR(IF($B$5=Eng_Code,SUMIFS(INDEX(Raw!$A$5:$AD$2998,,MATCH(Geography!H$5,Raw!$A$5:$AD$5,0)),Raw!$D$5:$D$2998,Geography!$A60),IF(ISNUMBER(MATCH($B$5,Reg_Code,0)),SUMIFS(INDEX(Raw!$A$5:$AD$2998,,MATCH(Geography!H$5,Raw!$A$5:$AD$5,0)),Raw!$B$5:$B$2998,Geography!$B$5,Raw!$D$5:$D$2998,Geography!$A60),IF(ISNUMBER(MATCH($B$5,Prov_Code,0)),SUMIFS(INDEX(Raw!$A$5:$AD$2998,,MATCH(Geography!H$5,Raw!$A$5:$AD$5,0)),Raw!$C$5:$C$2998,Geography!$B$5,Raw!$D$5:$D$2998,Geography!$A60),IF(ISNUMBER(MATCH($B$5,Area_Code,0)),SUMIFS(INDEX(Raw!$A$5:$AD$2998,,MATCH(Geography!H$5,Raw!$A$5:$AD$5,0)),Raw!$A$5:$A$2998,CONCATENATE(Geography!$B$5,Geography!$A60)),"-")))),"-")</f>
        <v>899027</v>
      </c>
      <c r="I60" s="80">
        <f>IFERROR(IF($B$5=Eng_Code,SUMIFS(INDEX(Raw!$A$5:$AD$2998,,MATCH(Geography!I$5,Raw!$A$5:$AD$5,0)),Raw!$D$5:$D$2998,Geography!$A60),IF(ISNUMBER(MATCH($B$5,Reg_Code,0)),SUMIFS(INDEX(Raw!$A$5:$AD$2998,,MATCH(Geography!I$5,Raw!$A$5:$AD$5,0)),Raw!$B$5:$B$2998,Geography!$B$5,Raw!$D$5:$D$2998,Geography!$A60),IF(ISNUMBER(MATCH($B$5,Prov_Code,0)),SUMIFS(INDEX(Raw!$A$5:$AD$2998,,MATCH(Geography!I$5,Raw!$A$5:$AD$5,0)),Raw!$C$5:$C$2998,Geography!$B$5,Raw!$D$5:$D$2998,Geography!$A60),IF(ISNUMBER(MATCH($B$5,Area_Code,0)),SUMIFS(INDEX(Raw!$A$5:$AD$2998,,MATCH(Geography!I$5,Raw!$A$5:$AD$5,0)),Raw!$A$5:$A$2998,CONCATENATE(Geography!$B$5,Geography!$A60)),"-")))),"-")</f>
        <v>4449</v>
      </c>
      <c r="J60" s="80">
        <f>IFERROR(IF($B$5=Eng_Code,SUMIFS(INDEX(Raw!$A$5:$AD$2998,,MATCH(Geography!J$5,Raw!$A$5:$AD$5,0)),Raw!$D$5:$D$2998,Geography!$A60),IF(ISNUMBER(MATCH($B$5,Reg_Code,0)),SUMIFS(INDEX(Raw!$A$5:$AD$2998,,MATCH(Geography!J$5,Raw!$A$5:$AD$5,0)),Raw!$B$5:$B$2998,Geography!$B$5,Raw!$D$5:$D$2998,Geography!$A60),IF(ISNUMBER(MATCH($B$5,Prov_Code,0)),SUMIFS(INDEX(Raw!$A$5:$AD$2998,,MATCH(Geography!J$5,Raw!$A$5:$AD$5,0)),Raw!$C$5:$C$2998,Geography!$B$5,Raw!$D$5:$D$2998,Geography!$A60),IF(ISNUMBER(MATCH($B$5,Area_Code,0)),SUMIFS(INDEX(Raw!$A$5:$AD$2998,,MATCH(Geography!J$5,Raw!$A$5:$AD$5,0)),Raw!$A$5:$A$2998,CONCATENATE(Geography!$B$5,Geography!$A60)),"-")))),"-")</f>
        <v>853638</v>
      </c>
      <c r="K60" s="80">
        <f>IFERROR(IF($B$5=Eng_Code,SUMIFS(INDEX(Raw!$A$5:$AD$2998,,MATCH(Geography!K$5,Raw!$A$5:$AD$5,0)),Raw!$D$5:$D$2998,Geography!$A60),IF(ISNUMBER(MATCH($B$5,Reg_Code,0)),SUMIFS(INDEX(Raw!$A$5:$AD$2998,,MATCH(Geography!K$5,Raw!$A$5:$AD$5,0)),Raw!$B$5:$B$2998,Geography!$B$5,Raw!$D$5:$D$2998,Geography!$A60),IF(ISNUMBER(MATCH($B$5,Prov_Code,0)),SUMIFS(INDEX(Raw!$A$5:$AD$2998,,MATCH(Geography!K$5,Raw!$A$5:$AD$5,0)),Raw!$C$5:$C$2998,Geography!$B$5,Raw!$D$5:$D$2998,Geography!$A60),IF(ISNUMBER(MATCH($B$5,Area_Code,0)),SUMIFS(INDEX(Raw!$A$5:$AD$2998,,MATCH(Geography!K$5,Raw!$A$5:$AD$5,0)),Raw!$A$5:$A$2998,CONCATENATE(Geography!$B$5,Geography!$A60)),"-")))),"-")</f>
        <v>834269</v>
      </c>
      <c r="L60" s="80">
        <f>IFERROR(IF($B$5=Eng_Code,SUMIFS(INDEX(Raw!$A$5:$AD$2998,,MATCH(Geography!L$5,Raw!$A$5:$AD$5,0)),Raw!$D$5:$D$2998,Geography!$A60),IF(ISNUMBER(MATCH($B$5,Reg_Code,0)),SUMIFS(INDEX(Raw!$A$5:$AD$2998,,MATCH(Geography!L$5,Raw!$A$5:$AD$5,0)),Raw!$B$5:$B$2998,Geography!$B$5,Raw!$D$5:$D$2998,Geography!$A60),IF(ISNUMBER(MATCH($B$5,Prov_Code,0)),SUMIFS(INDEX(Raw!$A$5:$AD$2998,,MATCH(Geography!L$5,Raw!$A$5:$AD$5,0)),Raw!$C$5:$C$2998,Geography!$B$5,Raw!$D$5:$D$2998,Geography!$A60),IF(ISNUMBER(MATCH($B$5,Area_Code,0)),SUMIFS(INDEX(Raw!$A$5:$AD$2998,,MATCH(Geography!L$5,Raw!$A$5:$AD$5,0)),Raw!$A$5:$A$2998,CONCATENATE(Geography!$B$5,Geography!$A60)),"-")))),"-")</f>
        <v>725849</v>
      </c>
      <c r="M60" s="80">
        <f>IFERROR(IF($B$5=Eng_Code,SUMIFS(INDEX(Raw!$A$5:$AD$2998,,MATCH(Geography!M$5,Raw!$A$5:$AD$5,0)),Raw!$D$5:$D$2998,Geography!$A60),IF(ISNUMBER(MATCH($B$5,Reg_Code,0)),SUMIFS(INDEX(Raw!$A$5:$AD$2998,,MATCH(Geography!M$5,Raw!$A$5:$AD$5,0)),Raw!$B$5:$B$2998,Geography!$B$5,Raw!$D$5:$D$2998,Geography!$A60),IF(ISNUMBER(MATCH($B$5,Prov_Code,0)),SUMIFS(INDEX(Raw!$A$5:$AD$2998,,MATCH(Geography!M$5,Raw!$A$5:$AD$5,0)),Raw!$C$5:$C$2998,Geography!$B$5,Raw!$D$5:$D$2998,Geography!$A60),IF(ISNUMBER(MATCH($B$5,Area_Code,0)),SUMIFS(INDEX(Raw!$A$5:$AD$2998,,MATCH(Geography!M$5,Raw!$A$5:$AD$5,0)),Raw!$A$5:$A$2998,CONCATENATE(Geography!$B$5,Geography!$A60)),"-")))),"-")</f>
        <v>190349</v>
      </c>
      <c r="N60" s="80">
        <f>IFERROR(IF($B$5=Eng_Code,SUMIFS(INDEX(Raw!$A$5:$AD$2998,,MATCH(Geography!N$5,Raw!$A$5:$AD$5,0)),Raw!$D$5:$D$2998,Geography!$A60),IF(ISNUMBER(MATCH($B$5,Reg_Code,0)),SUMIFS(INDEX(Raw!$A$5:$AD$2998,,MATCH(Geography!N$5,Raw!$A$5:$AD$5,0)),Raw!$B$5:$B$2998,Geography!$B$5,Raw!$D$5:$D$2998,Geography!$A60),IF(ISNUMBER(MATCH($B$5,Prov_Code,0)),SUMIFS(INDEX(Raw!$A$5:$AD$2998,,MATCH(Geography!N$5,Raw!$A$5:$AD$5,0)),Raw!$C$5:$C$2998,Geography!$B$5,Raw!$D$5:$D$2998,Geography!$A60),IF(ISNUMBER(MATCH($B$5,Area_Code,0)),SUMIFS(INDEX(Raw!$A$5:$AD$2998,,MATCH(Geography!N$5,Raw!$A$5:$AD$5,0)),Raw!$A$5:$A$2998,CONCATENATE(Geography!$B$5,Geography!$A60)),"-")))),"-")</f>
        <v>133318</v>
      </c>
      <c r="O60" s="80">
        <f>IFERROR(IF($B$5=Eng_Code,SUMIFS(INDEX(Raw!$A$5:$AD$2998,,MATCH(Geography!O$5,Raw!$A$5:$AD$5,0)),Raw!$D$5:$D$2998,Geography!$A60),IF(ISNUMBER(MATCH($B$5,Reg_Code,0)),SUMIFS(INDEX(Raw!$A$5:$AD$2998,,MATCH(Geography!O$5,Raw!$A$5:$AD$5,0)),Raw!$B$5:$B$2998,Geography!$B$5,Raw!$D$5:$D$2998,Geography!$A60),IF(ISNUMBER(MATCH($B$5,Prov_Code,0)),SUMIFS(INDEX(Raw!$A$5:$AD$2998,,MATCH(Geography!O$5,Raw!$A$5:$AD$5,0)),Raw!$C$5:$C$2998,Geography!$B$5,Raw!$D$5:$D$2998,Geography!$A60),IF(ISNUMBER(MATCH($B$5,Area_Code,0)),SUMIFS(INDEX(Raw!$A$5:$AD$2998,,MATCH(Geography!O$5,Raw!$A$5:$AD$5,0)),Raw!$A$5:$A$2998,CONCATENATE(Geography!$B$5,Geography!$A60)),"-")))),"-")</f>
        <v>56935</v>
      </c>
      <c r="P60" s="80">
        <f>IFERROR(IF($B$5=Eng_Code,SUMIFS(INDEX(Raw!$A$5:$AD$2998,,MATCH(Geography!P$5,Raw!$A$5:$AD$5,0)),Raw!$D$5:$D$2998,Geography!$A60),IF(ISNUMBER(MATCH($B$5,Reg_Code,0)),SUMIFS(INDEX(Raw!$A$5:$AD$2998,,MATCH(Geography!P$5,Raw!$A$5:$AD$5,0)),Raw!$B$5:$B$2998,Geography!$B$5,Raw!$D$5:$D$2998,Geography!$A60),IF(ISNUMBER(MATCH($B$5,Prov_Code,0)),SUMIFS(INDEX(Raw!$A$5:$AD$2998,,MATCH(Geography!P$5,Raw!$A$5:$AD$5,0)),Raw!$C$5:$C$2998,Geography!$B$5,Raw!$D$5:$D$2998,Geography!$A60),IF(ISNUMBER(MATCH($B$5,Area_Code,0)),SUMIFS(INDEX(Raw!$A$5:$AD$2998,,MATCH(Geography!P$5,Raw!$A$5:$AD$5,0)),Raw!$A$5:$A$2998,CONCATENATE(Geography!$B$5,Geography!$A60)),"-")))),"-")</f>
        <v>32601</v>
      </c>
      <c r="Q60" s="80">
        <f>IFERROR(IF($B$5=Eng_Code,SUMIFS(INDEX(Raw!$A$5:$AD$2998,,MATCH(Geography!Q$5,Raw!$A$5:$AD$5,0)),Raw!$D$5:$D$2998,Geography!$A60),IF(ISNUMBER(MATCH($B$5,Reg_Code,0)),SUMIFS(INDEX(Raw!$A$5:$AD$2998,,MATCH(Geography!Q$5,Raw!$A$5:$AD$5,0)),Raw!$B$5:$B$2998,Geography!$B$5,Raw!$D$5:$D$2998,Geography!$A60),IF(ISNUMBER(MATCH($B$5,Prov_Code,0)),SUMIFS(INDEX(Raw!$A$5:$AD$2998,,MATCH(Geography!Q$5,Raw!$A$5:$AD$5,0)),Raw!$C$5:$C$2998,Geography!$B$5,Raw!$D$5:$D$2998,Geography!$A60),IF(ISNUMBER(MATCH($B$5,Area_Code,0)),SUMIFS(INDEX(Raw!$A$5:$AD$2998,,MATCH(Geography!Q$5,Raw!$A$5:$AD$5,0)),Raw!$A$5:$A$2998,CONCATENATE(Geography!$B$5,Geography!$A60)),"-")))),"-")</f>
        <v>0</v>
      </c>
      <c r="R60" s="80"/>
      <c r="S60" s="80">
        <f>IFERROR(IF($B$5=Eng_Code,SUMIFS(INDEX(Raw!$A$5:$AD$2998,,MATCH(Geography!S$5,Raw!$A$5:$AD$5,0)),Raw!$D$5:$D$2998,Geography!$A60),IF(ISNUMBER(MATCH($B$5,Reg_Code,0)),SUMIFS(INDEX(Raw!$A$5:$AD$2998,,MATCH(Geography!S$5,Raw!$A$5:$AD$5,0)),Raw!$B$5:$B$2998,Geography!$B$5,Raw!$D$5:$D$2998,Geography!$A60),IF(ISNUMBER(MATCH($B$5,Prov_Code,0)),SUMIFS(INDEX(Raw!$A$5:$AD$2998,,MATCH(Geography!S$5,Raw!$A$5:$AD$5,0)),Raw!$C$5:$C$2998,Geography!$B$5,Raw!$D$5:$D$2998,Geography!$A60),IF(ISNUMBER(MATCH($B$5,Area_Code,0)),SUMIFS(INDEX(Raw!$A$5:$AD$2998,,MATCH(Geography!S$5,Raw!$A$5:$AD$5,0)),Raw!$A$5:$A$2998,CONCATENATE(Geography!$B$5,Geography!$A60)),"-")))),"-")</f>
        <v>81957</v>
      </c>
      <c r="T60" s="80">
        <f>IFERROR(IF($B$5=Eng_Code,SUMIFS(INDEX(Raw!$A$5:$AD$2998,,MATCH(Geography!T$5,Raw!$A$5:$AD$5,0)),Raw!$D$5:$D$2998,Geography!$A60),IF(ISNUMBER(MATCH($B$5,Reg_Code,0)),SUMIFS(INDEX(Raw!$A$5:$AD$2998,,MATCH(Geography!T$5,Raw!$A$5:$AD$5,0)),Raw!$B$5:$B$2998,Geography!$B$5,Raw!$D$5:$D$2998,Geography!$A60),IF(ISNUMBER(MATCH($B$5,Prov_Code,0)),SUMIFS(INDEX(Raw!$A$5:$AD$2998,,MATCH(Geography!T$5,Raw!$A$5:$AD$5,0)),Raw!$C$5:$C$2998,Geography!$B$5,Raw!$D$5:$D$2998,Geography!$A60),IF(ISNUMBER(MATCH($B$5,Area_Code,0)),SUMIFS(INDEX(Raw!$A$5:$AD$2998,,MATCH(Geography!T$5,Raw!$A$5:$AD$5,0)),Raw!$A$5:$A$2998,CONCATENATE(Geography!$B$5,Geography!$A60)),"-")))),"-")</f>
        <v>53513</v>
      </c>
      <c r="U60" s="80"/>
      <c r="V60" s="80">
        <f>IFERROR(IF($B$5=Eng_Code,SUMIFS(INDEX(Raw!$A$5:$AD$2998,,MATCH(Geography!V$5,Raw!$A$5:$AD$5,0)),Raw!$D$5:$D$2998,Geography!$A60),IF(ISNUMBER(MATCH($B$5,Reg_Code,0)),SUMIFS(INDEX(Raw!$A$5:$AD$2998,,MATCH(Geography!V$5,Raw!$A$5:$AD$5,0)),Raw!$B$5:$B$2998,Geography!$B$5,Raw!$D$5:$D$2998,Geography!$A60),IF(ISNUMBER(MATCH($B$5,Prov_Code,0)),SUMIFS(INDEX(Raw!$A$5:$AD$2998,,MATCH(Geography!V$5,Raw!$A$5:$AD$5,0)),Raw!$C$5:$C$2998,Geography!$B$5,Raw!$D$5:$D$2998,Geography!$A60),IF(ISNUMBER(MATCH($B$5,Area_Code,0)),SUMIFS(INDEX(Raw!$A$5:$AD$2998,,MATCH(Geography!V$5,Raw!$A$5:$AD$5,0)),Raw!$A$5:$A$2998,CONCATENATE(Geography!$B$5,Geography!$A60)),"-")))),"-")</f>
        <v>460643</v>
      </c>
      <c r="W60" s="80">
        <f>IFERROR(IF($B$5=Eng_Code,SUMIFS(INDEX(Raw!$A$5:$AD$2998,,MATCH(Geography!W$5,Raw!$A$5:$AD$5,0)),Raw!$D$5:$D$2998,Geography!$A60),IF(ISNUMBER(MATCH($B$5,Reg_Code,0)),SUMIFS(INDEX(Raw!$A$5:$AD$2998,,MATCH(Geography!W$5,Raw!$A$5:$AD$5,0)),Raw!$B$5:$B$2998,Geography!$B$5,Raw!$D$5:$D$2998,Geography!$A60),IF(ISNUMBER(MATCH($B$5,Prov_Code,0)),SUMIFS(INDEX(Raw!$A$5:$AD$2998,,MATCH(Geography!W$5,Raw!$A$5:$AD$5,0)),Raw!$C$5:$C$2998,Geography!$B$5,Raw!$D$5:$D$2998,Geography!$A60),IF(ISNUMBER(MATCH($B$5,Area_Code,0)),SUMIFS(INDEX(Raw!$A$5:$AD$2998,,MATCH(Geography!W$5,Raw!$A$5:$AD$5,0)),Raw!$A$5:$A$2998,CONCATENATE(Geography!$B$5,Geography!$A60)),"-")))),"-")</f>
        <v>310146</v>
      </c>
      <c r="X60" s="80">
        <f>IFERROR(IF($B$5=Eng_Code,SUMIFS(INDEX(Raw!$A$5:$AD$2998,,MATCH(Geography!X$5,Raw!$A$5:$AD$5,0)),Raw!$D$5:$D$2998,Geography!$A60),IF(ISNUMBER(MATCH($B$5,Reg_Code,0)),SUMIFS(INDEX(Raw!$A$5:$AD$2998,,MATCH(Geography!X$5,Raw!$A$5:$AD$5,0)),Raw!$B$5:$B$2998,Geography!$B$5,Raw!$D$5:$D$2998,Geography!$A60),IF(ISNUMBER(MATCH($B$5,Prov_Code,0)),SUMIFS(INDEX(Raw!$A$5:$AD$2998,,MATCH(Geography!X$5,Raw!$A$5:$AD$5,0)),Raw!$C$5:$C$2998,Geography!$B$5,Raw!$D$5:$D$2998,Geography!$A60),IF(ISNUMBER(MATCH($B$5,Area_Code,0)),SUMIFS(INDEX(Raw!$A$5:$AD$2998,,MATCH(Geography!X$5,Raw!$A$5:$AD$5,0)),Raw!$A$5:$A$2998,CONCATENATE(Geography!$B$5,Geography!$A60)),"-")))),"-")</f>
        <v>102417</v>
      </c>
      <c r="Y60" s="80">
        <f>IFERROR(IF($B$5=Eng_Code,SUMIFS(INDEX(Raw!$A$5:$AD$2998,,MATCH(Geography!Y$5,Raw!$A$5:$AD$5,0)),Raw!$D$5:$D$2998,Geography!$A60),IF(ISNUMBER(MATCH($B$5,Reg_Code,0)),SUMIFS(INDEX(Raw!$A$5:$AD$2998,,MATCH(Geography!Y$5,Raw!$A$5:$AD$5,0)),Raw!$B$5:$B$2998,Geography!$B$5,Raw!$D$5:$D$2998,Geography!$A60),IF(ISNUMBER(MATCH($B$5,Prov_Code,0)),SUMIFS(INDEX(Raw!$A$5:$AD$2998,,MATCH(Geography!Y$5,Raw!$A$5:$AD$5,0)),Raw!$C$5:$C$2998,Geography!$B$5,Raw!$D$5:$D$2998,Geography!$A60),IF(ISNUMBER(MATCH($B$5,Area_Code,0)),SUMIFS(INDEX(Raw!$A$5:$AD$2998,,MATCH(Geography!Y$5,Raw!$A$5:$AD$5,0)),Raw!$A$5:$A$2998,CONCATENATE(Geography!$B$5,Geography!$A60)),"-")))),"-")</f>
        <v>48080</v>
      </c>
      <c r="Z60" s="80">
        <f>IFERROR(IF($B$5=Eng_Code,SUMIFS(INDEX(Raw!$A$5:$AD$2998,,MATCH(Geography!Z$5,Raw!$A$5:$AD$5,0)),Raw!$D$5:$D$2998,Geography!$A60),IF(ISNUMBER(MATCH($B$5,Reg_Code,0)),SUMIFS(INDEX(Raw!$A$5:$AD$2998,,MATCH(Geography!Z$5,Raw!$A$5:$AD$5,0)),Raw!$B$5:$B$2998,Geography!$B$5,Raw!$D$5:$D$2998,Geography!$A60),IF(ISNUMBER(MATCH($B$5,Prov_Code,0)),SUMIFS(INDEX(Raw!$A$5:$AD$2998,,MATCH(Geography!Z$5,Raw!$A$5:$AD$5,0)),Raw!$C$5:$C$2998,Geography!$B$5,Raw!$D$5:$D$2998,Geography!$A60),IF(ISNUMBER(MATCH($B$5,Area_Code,0)),SUMIFS(INDEX(Raw!$A$5:$AD$2998,,MATCH(Geography!Z$5,Raw!$A$5:$AD$5,0)),Raw!$A$5:$A$2998,CONCATENATE(Geography!$B$5,Geography!$A60)),"-")))),"-")</f>
        <v>0</v>
      </c>
      <c r="AA60" s="80">
        <f>IFERROR(IF($B$5=Eng_Code,SUMIFS(INDEX(Raw!$A$5:$AD$2998,,MATCH(Geography!AA$5,Raw!$A$5:$AD$5,0)),Raw!$D$5:$D$2998,Geography!$A60),IF(ISNUMBER(MATCH($B$5,Reg_Code,0)),SUMIFS(INDEX(Raw!$A$5:$AD$2998,,MATCH(Geography!AA$5,Raw!$A$5:$AD$5,0)),Raw!$B$5:$B$2998,Geography!$B$5,Raw!$D$5:$D$2998,Geography!$A60),IF(ISNUMBER(MATCH($B$5,Prov_Code,0)),SUMIFS(INDEX(Raw!$A$5:$AD$2998,,MATCH(Geography!AA$5,Raw!$A$5:$AD$5,0)),Raw!$C$5:$C$2998,Geography!$B$5,Raw!$D$5:$D$2998,Geography!$A60),IF(ISNUMBER(MATCH($B$5,Area_Code,0)),SUMIFS(INDEX(Raw!$A$5:$AD$2998,,MATCH(Geography!AA$5,Raw!$A$5:$AD$5,0)),Raw!$A$5:$A$2998,CONCATENATE(Geography!$B$5,Geography!$A60)),"-")))),"-")</f>
        <v>0</v>
      </c>
      <c r="AB60" s="80"/>
      <c r="AC60" s="80">
        <f>IFERROR(IF($B$5=Eng_Code,SUMIFS(INDEX(Raw!$A$5:$AD$2998,,MATCH(Geography!AC$5,Raw!$A$5:$AD$5,0)),Raw!$D$5:$D$2998,Geography!$A60),IF(ISNUMBER(MATCH($B$5,Reg_Code,0)),SUMIFS(INDEX(Raw!$A$5:$AD$2998,,MATCH(Geography!AC$5,Raw!$A$5:$AD$5,0)),Raw!$B$5:$B$2998,Geography!$B$5,Raw!$D$5:$D$2998,Geography!$A60),IF(ISNUMBER(MATCH($B$5,Prov_Code,0)),SUMIFS(INDEX(Raw!$A$5:$AD$2998,,MATCH(Geography!AC$5,Raw!$A$5:$AD$5,0)),Raw!$C$5:$C$2998,Geography!$B$5,Raw!$D$5:$D$2998,Geography!$A60),IF(ISNUMBER(MATCH($B$5,Area_Code,0)),SUMIFS(INDEX(Raw!$A$5:$AD$2998,,MATCH(Geography!AC$5,Raw!$A$5:$AD$5,0)),Raw!$A$5:$A$2998,CONCATENATE(Geography!$B$5,Geography!$A60)),"-")))),"-")</f>
        <v>25455</v>
      </c>
      <c r="AD60" s="80"/>
      <c r="AE60" s="80">
        <f>IFERROR(IF($B$5=Eng_Code,SUMIFS(INDEX(Raw!$A$5:$AD$2998,,MATCH(Geography!AE$5,Raw!$A$5:$AD$5,0)),Raw!$D$5:$D$2998,Geography!$A60),IF(ISNUMBER(MATCH($B$5,Reg_Code,0)),SUMIFS(INDEX(Raw!$A$5:$AD$2998,,MATCH(Geography!AE$5,Raw!$A$5:$AD$5,0)),Raw!$B$5:$B$2998,Geography!$B$5,Raw!$D$5:$D$2998,Geography!$A60),IF(ISNUMBER(MATCH($B$5,Prov_Code,0)),SUMIFS(INDEX(Raw!$A$5:$AD$2998,,MATCH(Geography!AE$5,Raw!$A$5:$AD$5,0)),Raw!$C$5:$C$2998,Geography!$B$5,Raw!$D$5:$D$2998,Geography!$A60),IF(ISNUMBER(MATCH($B$5,Area_Code,0)),SUMIFS(INDEX(Raw!$A$5:$AD$2998,,MATCH(Geography!AE$5,Raw!$A$5:$AD$5,0)),Raw!$A$5:$A$2998,CONCATENATE(Geography!$B$5,Geography!$A60)),"-")))),"-")</f>
        <v>104281</v>
      </c>
      <c r="AF60" s="80">
        <f>IFERROR(IF($B$5=Eng_Code,SUMIFS(INDEX(Raw!$A$5:$AD$2998,,MATCH(Geography!AF$5,Raw!$A$5:$AD$5,0)),Raw!$D$5:$D$2998,Geography!$A60),IF(ISNUMBER(MATCH($B$5,Reg_Code,0)),SUMIFS(INDEX(Raw!$A$5:$AD$2998,,MATCH(Geography!AF$5,Raw!$A$5:$AD$5,0)),Raw!$B$5:$B$2998,Geography!$B$5,Raw!$D$5:$D$2998,Geography!$A60),IF(ISNUMBER(MATCH($B$5,Prov_Code,0)),SUMIFS(INDEX(Raw!$A$5:$AD$2998,,MATCH(Geography!AF$5,Raw!$A$5:$AD$5,0)),Raw!$C$5:$C$2998,Geography!$B$5,Raw!$D$5:$D$2998,Geography!$A60),IF(ISNUMBER(MATCH($B$5,Area_Code,0)),SUMIFS(INDEX(Raw!$A$5:$AD$2998,,MATCH(Geography!AF$5,Raw!$A$5:$AD$5,0)),Raw!$A$5:$A$2998,CONCATENATE(Geography!$B$5,Geography!$A60)),"-")))),"-")</f>
        <v>12058</v>
      </c>
      <c r="AG60" s="80">
        <f>IFERROR(IF($B$5=Eng_Code,SUMIFS(INDEX(Raw!$A$5:$AD$2998,,MATCH(Geography!AG$5,Raw!$A$5:$AD$5,0)),Raw!$D$5:$D$2998,Geography!$A60),IF(ISNUMBER(MATCH($B$5,Reg_Code,0)),SUMIFS(INDEX(Raw!$A$5:$AD$2998,,MATCH(Geography!AG$5,Raw!$A$5:$AD$5,0)),Raw!$B$5:$B$2998,Geography!$B$5,Raw!$D$5:$D$2998,Geography!$A60),IF(ISNUMBER(MATCH($B$5,Prov_Code,0)),SUMIFS(INDEX(Raw!$A$5:$AD$2998,,MATCH(Geography!AG$5,Raw!$A$5:$AD$5,0)),Raw!$C$5:$C$2998,Geography!$B$5,Raw!$D$5:$D$2998,Geography!$A60),IF(ISNUMBER(MATCH($B$5,Area_Code,0)),SUMIFS(INDEX(Raw!$A$5:$AD$2998,,MATCH(Geography!AG$5,Raw!$A$5:$AD$5,0)),Raw!$A$5:$A$2998,CONCATENATE(Geography!$B$5,Geography!$A60)),"-")))),"-")</f>
        <v>49892</v>
      </c>
      <c r="AH60" s="80">
        <f>IFERROR(IF($B$5=Eng_Code,SUMIFS(INDEX(Raw!$A$5:$AD$2998,,MATCH(Geography!AH$5,Raw!$A$5:$AD$5,0)),Raw!$D$5:$D$2998,Geography!$A60),IF(ISNUMBER(MATCH($B$5,Reg_Code,0)),SUMIFS(INDEX(Raw!$A$5:$AD$2998,,MATCH(Geography!AH$5,Raw!$A$5:$AD$5,0)),Raw!$B$5:$B$2998,Geography!$B$5,Raw!$D$5:$D$2998,Geography!$A60),IF(ISNUMBER(MATCH($B$5,Prov_Code,0)),SUMIFS(INDEX(Raw!$A$5:$AD$2998,,MATCH(Geography!AH$5,Raw!$A$5:$AD$5,0)),Raw!$C$5:$C$2998,Geography!$B$5,Raw!$D$5:$D$2998,Geography!$A60),IF(ISNUMBER(MATCH($B$5,Area_Code,0)),SUMIFS(INDEX(Raw!$A$5:$AD$2998,,MATCH(Geography!AH$5,Raw!$A$5:$AD$5,0)),Raw!$A$5:$A$2998,CONCATENATE(Geography!$B$5,Geography!$A60)),"-")))),"-")</f>
        <v>42331</v>
      </c>
      <c r="AI60" s="12"/>
      <c r="AJ60" s="76">
        <f t="shared" si="30"/>
        <v>4.9486834099532048E-3</v>
      </c>
      <c r="AK60" s="76">
        <f t="shared" si="30"/>
        <v>0.97731005414473116</v>
      </c>
      <c r="AL60" s="76">
        <f t="shared" si="30"/>
        <v>0.85030071294858012</v>
      </c>
      <c r="AM60" s="76">
        <f t="shared" si="30"/>
        <v>0.22298562153980961</v>
      </c>
      <c r="AN60" s="76">
        <f t="shared" si="34"/>
        <v>0.15617627144058724</v>
      </c>
      <c r="AO60" s="76">
        <f t="shared" si="31"/>
        <v>6.6696890250902613E-2</v>
      </c>
      <c r="AP60" s="76">
        <f t="shared" si="31"/>
        <v>0.5726003337138843</v>
      </c>
      <c r="AQ60" s="76" t="s">
        <v>0</v>
      </c>
      <c r="AR60" s="77"/>
      <c r="AS60" s="76">
        <f t="shared" si="27"/>
        <v>0.11291191418600839</v>
      </c>
      <c r="AT60" s="77"/>
      <c r="AU60" s="76">
        <f t="shared" si="28"/>
        <v>7.3724700316457004E-2</v>
      </c>
      <c r="AV60" s="77"/>
      <c r="AW60" s="76">
        <f t="shared" si="32"/>
        <v>0.63462648567401758</v>
      </c>
      <c r="AX60" s="76">
        <f t="shared" si="32"/>
        <v>0.42728721814041215</v>
      </c>
      <c r="AY60" s="76">
        <f t="shared" si="32"/>
        <v>0.14109959509484754</v>
      </c>
      <c r="AZ60" s="76">
        <f t="shared" si="32"/>
        <v>6.6239672438757918E-2</v>
      </c>
      <c r="BA60" s="76" t="s">
        <v>0</v>
      </c>
      <c r="BB60" s="76" t="s">
        <v>0</v>
      </c>
      <c r="BC60" s="77"/>
      <c r="BD60" s="76">
        <f t="shared" si="29"/>
        <v>3.5069277494354886E-2</v>
      </c>
      <c r="BE60" s="77"/>
      <c r="BF60" s="76">
        <f t="shared" si="33"/>
        <v>0.14366762232916214</v>
      </c>
      <c r="BG60" s="76">
        <f t="shared" si="33"/>
        <v>1.6612270596225935E-2</v>
      </c>
      <c r="BH60" s="76">
        <f t="shared" si="33"/>
        <v>6.8736059428338395E-2</v>
      </c>
      <c r="BI60" s="76">
        <f t="shared" si="33"/>
        <v>5.8319292304597786E-2</v>
      </c>
    </row>
    <row r="61" spans="1:61" x14ac:dyDescent="0.2">
      <c r="A61" s="3">
        <f t="shared" si="20"/>
        <v>41671</v>
      </c>
      <c r="B61" s="35" t="str">
        <f t="shared" si="21"/>
        <v>2013-14</v>
      </c>
      <c r="C61" s="8" t="s">
        <v>894</v>
      </c>
      <c r="D61" s="8"/>
      <c r="E61" s="8"/>
      <c r="F61" s="8"/>
      <c r="G61" s="80">
        <f>IFERROR(IF($B$5=Eng_Code,SUMIFS(INDEX(Raw!$A$5:$AD$2998,,MATCH(Geography!G$5,Raw!$A$5:$AD$5,0)),Raw!$D$5:$D$2998,Geography!$A61),IF(ISNUMBER(MATCH($B$5,Reg_Code,0)),SUMIFS(INDEX(Raw!$A$5:$AD$2998,,MATCH(Geography!G$5,Raw!$A$5:$AD$5,0)),Raw!$B$5:$B$2998,Geography!$B$5,Raw!$D$5:$D$2998,Geography!$A61),IF(ISNUMBER(MATCH($B$5,Prov_Code,0)),SUMIFS(INDEX(Raw!$A$5:$AD$2998,,MATCH(Geography!G$5,Raw!$A$5:$AD$5,0)),Raw!$C$5:$C$2998,Geography!$B$5,Raw!$D$5:$D$2998,Geography!$A61),IF(ISNUMBER(MATCH($B$5,Area_Code,0)),SUMIFS(INDEX(Raw!$A$5:$AD$2998,,MATCH(Geography!G$5,Raw!$A$5:$AD$5,0)),Raw!$A$5:$A$2998,CONCATENATE(Geography!$B$5,Geography!$A61)),"-")))),"-")</f>
        <v>54316618</v>
      </c>
      <c r="H61" s="80">
        <f>IFERROR(IF($B$5=Eng_Code,SUMIFS(INDEX(Raw!$A$5:$AD$2998,,MATCH(Geography!H$5,Raw!$A$5:$AD$5,0)),Raw!$D$5:$D$2998,Geography!$A61),IF(ISNUMBER(MATCH($B$5,Reg_Code,0)),SUMIFS(INDEX(Raw!$A$5:$AD$2998,,MATCH(Geography!H$5,Raw!$A$5:$AD$5,0)),Raw!$B$5:$B$2998,Geography!$B$5,Raw!$D$5:$D$2998,Geography!$A61),IF(ISNUMBER(MATCH($B$5,Prov_Code,0)),SUMIFS(INDEX(Raw!$A$5:$AD$2998,,MATCH(Geography!H$5,Raw!$A$5:$AD$5,0)),Raw!$C$5:$C$2998,Geography!$B$5,Raw!$D$5:$D$2998,Geography!$A61),IF(ISNUMBER(MATCH($B$5,Area_Code,0)),SUMIFS(INDEX(Raw!$A$5:$AD$2998,,MATCH(Geography!H$5,Raw!$A$5:$AD$5,0)),Raw!$A$5:$A$2998,CONCATENATE(Geography!$B$5,Geography!$A61)),"-")))),"-")</f>
        <v>891226</v>
      </c>
      <c r="I61" s="80">
        <f>IFERROR(IF($B$5=Eng_Code,SUMIFS(INDEX(Raw!$A$5:$AD$2998,,MATCH(Geography!I$5,Raw!$A$5:$AD$5,0)),Raw!$D$5:$D$2998,Geography!$A61),IF(ISNUMBER(MATCH($B$5,Reg_Code,0)),SUMIFS(INDEX(Raw!$A$5:$AD$2998,,MATCH(Geography!I$5,Raw!$A$5:$AD$5,0)),Raw!$B$5:$B$2998,Geography!$B$5,Raw!$D$5:$D$2998,Geography!$A61),IF(ISNUMBER(MATCH($B$5,Prov_Code,0)),SUMIFS(INDEX(Raw!$A$5:$AD$2998,,MATCH(Geography!I$5,Raw!$A$5:$AD$5,0)),Raw!$C$5:$C$2998,Geography!$B$5,Raw!$D$5:$D$2998,Geography!$A61),IF(ISNUMBER(MATCH($B$5,Area_Code,0)),SUMIFS(INDEX(Raw!$A$5:$AD$2998,,MATCH(Geography!I$5,Raw!$A$5:$AD$5,0)),Raw!$A$5:$A$2998,CONCATENATE(Geography!$B$5,Geography!$A61)),"-")))),"-")</f>
        <v>8516</v>
      </c>
      <c r="J61" s="80">
        <f>IFERROR(IF($B$5=Eng_Code,SUMIFS(INDEX(Raw!$A$5:$AD$2998,,MATCH(Geography!J$5,Raw!$A$5:$AD$5,0)),Raw!$D$5:$D$2998,Geography!$A61),IF(ISNUMBER(MATCH($B$5,Reg_Code,0)),SUMIFS(INDEX(Raw!$A$5:$AD$2998,,MATCH(Geography!J$5,Raw!$A$5:$AD$5,0)),Raw!$B$5:$B$2998,Geography!$B$5,Raw!$D$5:$D$2998,Geography!$A61),IF(ISNUMBER(MATCH($B$5,Prov_Code,0)),SUMIFS(INDEX(Raw!$A$5:$AD$2998,,MATCH(Geography!J$5,Raw!$A$5:$AD$5,0)),Raw!$C$5:$C$2998,Geography!$B$5,Raw!$D$5:$D$2998,Geography!$A61),IF(ISNUMBER(MATCH($B$5,Area_Code,0)),SUMIFS(INDEX(Raw!$A$5:$AD$2998,,MATCH(Geography!J$5,Raw!$A$5:$AD$5,0)),Raw!$A$5:$A$2998,CONCATENATE(Geography!$B$5,Geography!$A61)),"-")))),"-")</f>
        <v>844829</v>
      </c>
      <c r="K61" s="80">
        <f>IFERROR(IF($B$5=Eng_Code,SUMIFS(INDEX(Raw!$A$5:$AD$2998,,MATCH(Geography!K$5,Raw!$A$5:$AD$5,0)),Raw!$D$5:$D$2998,Geography!$A61),IF(ISNUMBER(MATCH($B$5,Reg_Code,0)),SUMIFS(INDEX(Raw!$A$5:$AD$2998,,MATCH(Geography!K$5,Raw!$A$5:$AD$5,0)),Raw!$B$5:$B$2998,Geography!$B$5,Raw!$D$5:$D$2998,Geography!$A61),IF(ISNUMBER(MATCH($B$5,Prov_Code,0)),SUMIFS(INDEX(Raw!$A$5:$AD$2998,,MATCH(Geography!K$5,Raw!$A$5:$AD$5,0)),Raw!$C$5:$C$2998,Geography!$B$5,Raw!$D$5:$D$2998,Geography!$A61),IF(ISNUMBER(MATCH($B$5,Area_Code,0)),SUMIFS(INDEX(Raw!$A$5:$AD$2998,,MATCH(Geography!K$5,Raw!$A$5:$AD$5,0)),Raw!$A$5:$A$2998,CONCATENATE(Geography!$B$5,Geography!$A61)),"-")))),"-")</f>
        <v>806278</v>
      </c>
      <c r="L61" s="80">
        <f>IFERROR(IF($B$5=Eng_Code,SUMIFS(INDEX(Raw!$A$5:$AD$2998,,MATCH(Geography!L$5,Raw!$A$5:$AD$5,0)),Raw!$D$5:$D$2998,Geography!$A61),IF(ISNUMBER(MATCH($B$5,Reg_Code,0)),SUMIFS(INDEX(Raw!$A$5:$AD$2998,,MATCH(Geography!L$5,Raw!$A$5:$AD$5,0)),Raw!$B$5:$B$2998,Geography!$B$5,Raw!$D$5:$D$2998,Geography!$A61),IF(ISNUMBER(MATCH($B$5,Prov_Code,0)),SUMIFS(INDEX(Raw!$A$5:$AD$2998,,MATCH(Geography!L$5,Raw!$A$5:$AD$5,0)),Raw!$C$5:$C$2998,Geography!$B$5,Raw!$D$5:$D$2998,Geography!$A61),IF(ISNUMBER(MATCH($B$5,Area_Code,0)),SUMIFS(INDEX(Raw!$A$5:$AD$2998,,MATCH(Geography!L$5,Raw!$A$5:$AD$5,0)),Raw!$A$5:$A$2998,CONCATENATE(Geography!$B$5,Geography!$A61)),"-")))),"-")</f>
        <v>715979</v>
      </c>
      <c r="M61" s="80">
        <f>IFERROR(IF($B$5=Eng_Code,SUMIFS(INDEX(Raw!$A$5:$AD$2998,,MATCH(Geography!M$5,Raw!$A$5:$AD$5,0)),Raw!$D$5:$D$2998,Geography!$A61),IF(ISNUMBER(MATCH($B$5,Reg_Code,0)),SUMIFS(INDEX(Raw!$A$5:$AD$2998,,MATCH(Geography!M$5,Raw!$A$5:$AD$5,0)),Raw!$B$5:$B$2998,Geography!$B$5,Raw!$D$5:$D$2998,Geography!$A61),IF(ISNUMBER(MATCH($B$5,Prov_Code,0)),SUMIFS(INDEX(Raw!$A$5:$AD$2998,,MATCH(Geography!M$5,Raw!$A$5:$AD$5,0)),Raw!$C$5:$C$2998,Geography!$B$5,Raw!$D$5:$D$2998,Geography!$A61),IF(ISNUMBER(MATCH($B$5,Area_Code,0)),SUMIFS(INDEX(Raw!$A$5:$AD$2998,,MATCH(Geography!M$5,Raw!$A$5:$AD$5,0)),Raw!$A$5:$A$2998,CONCATENATE(Geography!$B$5,Geography!$A61)),"-")))),"-")</f>
        <v>181953</v>
      </c>
      <c r="N61" s="80">
        <f>IFERROR(IF($B$5=Eng_Code,SUMIFS(INDEX(Raw!$A$5:$AD$2998,,MATCH(Geography!N$5,Raw!$A$5:$AD$5,0)),Raw!$D$5:$D$2998,Geography!$A61),IF(ISNUMBER(MATCH($B$5,Reg_Code,0)),SUMIFS(INDEX(Raw!$A$5:$AD$2998,,MATCH(Geography!N$5,Raw!$A$5:$AD$5,0)),Raw!$B$5:$B$2998,Geography!$B$5,Raw!$D$5:$D$2998,Geography!$A61),IF(ISNUMBER(MATCH($B$5,Prov_Code,0)),SUMIFS(INDEX(Raw!$A$5:$AD$2998,,MATCH(Geography!N$5,Raw!$A$5:$AD$5,0)),Raw!$C$5:$C$2998,Geography!$B$5,Raw!$D$5:$D$2998,Geography!$A61),IF(ISNUMBER(MATCH($B$5,Area_Code,0)),SUMIFS(INDEX(Raw!$A$5:$AD$2998,,MATCH(Geography!N$5,Raw!$A$5:$AD$5,0)),Raw!$A$5:$A$2998,CONCATENATE(Geography!$B$5,Geography!$A61)),"-")))),"-")</f>
        <v>106418</v>
      </c>
      <c r="O61" s="80">
        <f>IFERROR(IF($B$5=Eng_Code,SUMIFS(INDEX(Raw!$A$5:$AD$2998,,MATCH(Geography!O$5,Raw!$A$5:$AD$5,0)),Raw!$D$5:$D$2998,Geography!$A61),IF(ISNUMBER(MATCH($B$5,Reg_Code,0)),SUMIFS(INDEX(Raw!$A$5:$AD$2998,,MATCH(Geography!O$5,Raw!$A$5:$AD$5,0)),Raw!$B$5:$B$2998,Geography!$B$5,Raw!$D$5:$D$2998,Geography!$A61),IF(ISNUMBER(MATCH($B$5,Prov_Code,0)),SUMIFS(INDEX(Raw!$A$5:$AD$2998,,MATCH(Geography!O$5,Raw!$A$5:$AD$5,0)),Raw!$C$5:$C$2998,Geography!$B$5,Raw!$D$5:$D$2998,Geography!$A61),IF(ISNUMBER(MATCH($B$5,Area_Code,0)),SUMIFS(INDEX(Raw!$A$5:$AD$2998,,MATCH(Geography!O$5,Raw!$A$5:$AD$5,0)),Raw!$A$5:$A$2998,CONCATENATE(Geography!$B$5,Geography!$A61)),"-")))),"-")</f>
        <v>75368</v>
      </c>
      <c r="P61" s="80">
        <f>IFERROR(IF($B$5=Eng_Code,SUMIFS(INDEX(Raw!$A$5:$AD$2998,,MATCH(Geography!P$5,Raw!$A$5:$AD$5,0)),Raw!$D$5:$D$2998,Geography!$A61),IF(ISNUMBER(MATCH($B$5,Reg_Code,0)),SUMIFS(INDEX(Raw!$A$5:$AD$2998,,MATCH(Geography!P$5,Raw!$A$5:$AD$5,0)),Raw!$B$5:$B$2998,Geography!$B$5,Raw!$D$5:$D$2998,Geography!$A61),IF(ISNUMBER(MATCH($B$5,Prov_Code,0)),SUMIFS(INDEX(Raw!$A$5:$AD$2998,,MATCH(Geography!P$5,Raw!$A$5:$AD$5,0)),Raw!$C$5:$C$2998,Geography!$B$5,Raw!$D$5:$D$2998,Geography!$A61),IF(ISNUMBER(MATCH($B$5,Area_Code,0)),SUMIFS(INDEX(Raw!$A$5:$AD$2998,,MATCH(Geography!P$5,Raw!$A$5:$AD$5,0)),Raw!$A$5:$A$2998,CONCATENATE(Geography!$B$5,Geography!$A61)),"-")))),"-")</f>
        <v>36589</v>
      </c>
      <c r="Q61" s="80">
        <f>IFERROR(IF($B$5=Eng_Code,SUMIFS(INDEX(Raw!$A$5:$AD$2998,,MATCH(Geography!Q$5,Raw!$A$5:$AD$5,0)),Raw!$D$5:$D$2998,Geography!$A61),IF(ISNUMBER(MATCH($B$5,Reg_Code,0)),SUMIFS(INDEX(Raw!$A$5:$AD$2998,,MATCH(Geography!Q$5,Raw!$A$5:$AD$5,0)),Raw!$B$5:$B$2998,Geography!$B$5,Raw!$D$5:$D$2998,Geography!$A61),IF(ISNUMBER(MATCH($B$5,Prov_Code,0)),SUMIFS(INDEX(Raw!$A$5:$AD$2998,,MATCH(Geography!Q$5,Raw!$A$5:$AD$5,0)),Raw!$C$5:$C$2998,Geography!$B$5,Raw!$D$5:$D$2998,Geography!$A61),IF(ISNUMBER(MATCH($B$5,Area_Code,0)),SUMIFS(INDEX(Raw!$A$5:$AD$2998,,MATCH(Geography!Q$5,Raw!$A$5:$AD$5,0)),Raw!$A$5:$A$2998,CONCATENATE(Geography!$B$5,Geography!$A61)),"-")))),"-")</f>
        <v>0</v>
      </c>
      <c r="R61" s="80"/>
      <c r="S61" s="80">
        <f>IFERROR(IF($B$5=Eng_Code,SUMIFS(INDEX(Raw!$A$5:$AD$2998,,MATCH(Geography!S$5,Raw!$A$5:$AD$5,0)),Raw!$D$5:$D$2998,Geography!$A61),IF(ISNUMBER(MATCH($B$5,Reg_Code,0)),SUMIFS(INDEX(Raw!$A$5:$AD$2998,,MATCH(Geography!S$5,Raw!$A$5:$AD$5,0)),Raw!$B$5:$B$2998,Geography!$B$5,Raw!$D$5:$D$2998,Geography!$A61),IF(ISNUMBER(MATCH($B$5,Prov_Code,0)),SUMIFS(INDEX(Raw!$A$5:$AD$2998,,MATCH(Geography!S$5,Raw!$A$5:$AD$5,0)),Raw!$C$5:$C$2998,Geography!$B$5,Raw!$D$5:$D$2998,Geography!$A61),IF(ISNUMBER(MATCH($B$5,Area_Code,0)),SUMIFS(INDEX(Raw!$A$5:$AD$2998,,MATCH(Geography!S$5,Raw!$A$5:$AD$5,0)),Raw!$A$5:$A$2998,CONCATENATE(Geography!$B$5,Geography!$A61)),"-")))),"-")</f>
        <v>78854</v>
      </c>
      <c r="T61" s="80">
        <f>IFERROR(IF($B$5=Eng_Code,SUMIFS(INDEX(Raw!$A$5:$AD$2998,,MATCH(Geography!T$5,Raw!$A$5:$AD$5,0)),Raw!$D$5:$D$2998,Geography!$A61),IF(ISNUMBER(MATCH($B$5,Reg_Code,0)),SUMIFS(INDEX(Raw!$A$5:$AD$2998,,MATCH(Geography!T$5,Raw!$A$5:$AD$5,0)),Raw!$B$5:$B$2998,Geography!$B$5,Raw!$D$5:$D$2998,Geography!$A61),IF(ISNUMBER(MATCH($B$5,Prov_Code,0)),SUMIFS(INDEX(Raw!$A$5:$AD$2998,,MATCH(Geography!T$5,Raw!$A$5:$AD$5,0)),Raw!$C$5:$C$2998,Geography!$B$5,Raw!$D$5:$D$2998,Geography!$A61),IF(ISNUMBER(MATCH($B$5,Area_Code,0)),SUMIFS(INDEX(Raw!$A$5:$AD$2998,,MATCH(Geography!T$5,Raw!$A$5:$AD$5,0)),Raw!$A$5:$A$2998,CONCATENATE(Geography!$B$5,Geography!$A61)),"-")))),"-")</f>
        <v>52059</v>
      </c>
      <c r="U61" s="80"/>
      <c r="V61" s="80">
        <f>IFERROR(IF($B$5=Eng_Code,SUMIFS(INDEX(Raw!$A$5:$AD$2998,,MATCH(Geography!V$5,Raw!$A$5:$AD$5,0)),Raw!$D$5:$D$2998,Geography!$A61),IF(ISNUMBER(MATCH($B$5,Reg_Code,0)),SUMIFS(INDEX(Raw!$A$5:$AD$2998,,MATCH(Geography!V$5,Raw!$A$5:$AD$5,0)),Raw!$B$5:$B$2998,Geography!$B$5,Raw!$D$5:$D$2998,Geography!$A61),IF(ISNUMBER(MATCH($B$5,Prov_Code,0)),SUMIFS(INDEX(Raw!$A$5:$AD$2998,,MATCH(Geography!V$5,Raw!$A$5:$AD$5,0)),Raw!$C$5:$C$2998,Geography!$B$5,Raw!$D$5:$D$2998,Geography!$A61),IF(ISNUMBER(MATCH($B$5,Area_Code,0)),SUMIFS(INDEX(Raw!$A$5:$AD$2998,,MATCH(Geography!V$5,Raw!$A$5:$AD$5,0)),Raw!$A$5:$A$2998,CONCATENATE(Geography!$B$5,Geography!$A61)),"-")))),"-")</f>
        <v>452797</v>
      </c>
      <c r="W61" s="80">
        <f>IFERROR(IF($B$5=Eng_Code,SUMIFS(INDEX(Raw!$A$5:$AD$2998,,MATCH(Geography!W$5,Raw!$A$5:$AD$5,0)),Raw!$D$5:$D$2998,Geography!$A61),IF(ISNUMBER(MATCH($B$5,Reg_Code,0)),SUMIFS(INDEX(Raw!$A$5:$AD$2998,,MATCH(Geography!W$5,Raw!$A$5:$AD$5,0)),Raw!$B$5:$B$2998,Geography!$B$5,Raw!$D$5:$D$2998,Geography!$A61),IF(ISNUMBER(MATCH($B$5,Prov_Code,0)),SUMIFS(INDEX(Raw!$A$5:$AD$2998,,MATCH(Geography!W$5,Raw!$A$5:$AD$5,0)),Raw!$C$5:$C$2998,Geography!$B$5,Raw!$D$5:$D$2998,Geography!$A61),IF(ISNUMBER(MATCH($B$5,Area_Code,0)),SUMIFS(INDEX(Raw!$A$5:$AD$2998,,MATCH(Geography!W$5,Raw!$A$5:$AD$5,0)),Raw!$A$5:$A$2998,CONCATENATE(Geography!$B$5,Geography!$A61)),"-")))),"-")</f>
        <v>309085</v>
      </c>
      <c r="X61" s="80">
        <f>IFERROR(IF($B$5=Eng_Code,SUMIFS(INDEX(Raw!$A$5:$AD$2998,,MATCH(Geography!X$5,Raw!$A$5:$AD$5,0)),Raw!$D$5:$D$2998,Geography!$A61),IF(ISNUMBER(MATCH($B$5,Reg_Code,0)),SUMIFS(INDEX(Raw!$A$5:$AD$2998,,MATCH(Geography!X$5,Raw!$A$5:$AD$5,0)),Raw!$B$5:$B$2998,Geography!$B$5,Raw!$D$5:$D$2998,Geography!$A61),IF(ISNUMBER(MATCH($B$5,Prov_Code,0)),SUMIFS(INDEX(Raw!$A$5:$AD$2998,,MATCH(Geography!X$5,Raw!$A$5:$AD$5,0)),Raw!$C$5:$C$2998,Geography!$B$5,Raw!$D$5:$D$2998,Geography!$A61),IF(ISNUMBER(MATCH($B$5,Area_Code,0)),SUMIFS(INDEX(Raw!$A$5:$AD$2998,,MATCH(Geography!X$5,Raw!$A$5:$AD$5,0)),Raw!$A$5:$A$2998,CONCATENATE(Geography!$B$5,Geography!$A61)),"-")))),"-")</f>
        <v>98366</v>
      </c>
      <c r="Y61" s="80">
        <f>IFERROR(IF($B$5=Eng_Code,SUMIFS(INDEX(Raw!$A$5:$AD$2998,,MATCH(Geography!Y$5,Raw!$A$5:$AD$5,0)),Raw!$D$5:$D$2998,Geography!$A61),IF(ISNUMBER(MATCH($B$5,Reg_Code,0)),SUMIFS(INDEX(Raw!$A$5:$AD$2998,,MATCH(Geography!Y$5,Raw!$A$5:$AD$5,0)),Raw!$B$5:$B$2998,Geography!$B$5,Raw!$D$5:$D$2998,Geography!$A61),IF(ISNUMBER(MATCH($B$5,Prov_Code,0)),SUMIFS(INDEX(Raw!$A$5:$AD$2998,,MATCH(Geography!Y$5,Raw!$A$5:$AD$5,0)),Raw!$C$5:$C$2998,Geography!$B$5,Raw!$D$5:$D$2998,Geography!$A61),IF(ISNUMBER(MATCH($B$5,Area_Code,0)),SUMIFS(INDEX(Raw!$A$5:$AD$2998,,MATCH(Geography!Y$5,Raw!$A$5:$AD$5,0)),Raw!$A$5:$A$2998,CONCATENATE(Geography!$B$5,Geography!$A61)),"-")))),"-")</f>
        <v>45346</v>
      </c>
      <c r="Z61" s="80">
        <f>IFERROR(IF($B$5=Eng_Code,SUMIFS(INDEX(Raw!$A$5:$AD$2998,,MATCH(Geography!Z$5,Raw!$A$5:$AD$5,0)),Raw!$D$5:$D$2998,Geography!$A61),IF(ISNUMBER(MATCH($B$5,Reg_Code,0)),SUMIFS(INDEX(Raw!$A$5:$AD$2998,,MATCH(Geography!Z$5,Raw!$A$5:$AD$5,0)),Raw!$B$5:$B$2998,Geography!$B$5,Raw!$D$5:$D$2998,Geography!$A61),IF(ISNUMBER(MATCH($B$5,Prov_Code,0)),SUMIFS(INDEX(Raw!$A$5:$AD$2998,,MATCH(Geography!Z$5,Raw!$A$5:$AD$5,0)),Raw!$C$5:$C$2998,Geography!$B$5,Raw!$D$5:$D$2998,Geography!$A61),IF(ISNUMBER(MATCH($B$5,Area_Code,0)),SUMIFS(INDEX(Raw!$A$5:$AD$2998,,MATCH(Geography!Z$5,Raw!$A$5:$AD$5,0)),Raw!$A$5:$A$2998,CONCATENATE(Geography!$B$5,Geography!$A61)),"-")))),"-")</f>
        <v>0</v>
      </c>
      <c r="AA61" s="80">
        <f>IFERROR(IF($B$5=Eng_Code,SUMIFS(INDEX(Raw!$A$5:$AD$2998,,MATCH(Geography!AA$5,Raw!$A$5:$AD$5,0)),Raw!$D$5:$D$2998,Geography!$A61),IF(ISNUMBER(MATCH($B$5,Reg_Code,0)),SUMIFS(INDEX(Raw!$A$5:$AD$2998,,MATCH(Geography!AA$5,Raw!$A$5:$AD$5,0)),Raw!$B$5:$B$2998,Geography!$B$5,Raw!$D$5:$D$2998,Geography!$A61),IF(ISNUMBER(MATCH($B$5,Prov_Code,0)),SUMIFS(INDEX(Raw!$A$5:$AD$2998,,MATCH(Geography!AA$5,Raw!$A$5:$AD$5,0)),Raw!$C$5:$C$2998,Geography!$B$5,Raw!$D$5:$D$2998,Geography!$A61),IF(ISNUMBER(MATCH($B$5,Area_Code,0)),SUMIFS(INDEX(Raw!$A$5:$AD$2998,,MATCH(Geography!AA$5,Raw!$A$5:$AD$5,0)),Raw!$A$5:$A$2998,CONCATENATE(Geography!$B$5,Geography!$A61)),"-")))),"-")</f>
        <v>0</v>
      </c>
      <c r="AB61" s="80"/>
      <c r="AC61" s="80">
        <f>IFERROR(IF($B$5=Eng_Code,SUMIFS(INDEX(Raw!$A$5:$AD$2998,,MATCH(Geography!AC$5,Raw!$A$5:$AD$5,0)),Raw!$D$5:$D$2998,Geography!$A61),IF(ISNUMBER(MATCH($B$5,Reg_Code,0)),SUMIFS(INDEX(Raw!$A$5:$AD$2998,,MATCH(Geography!AC$5,Raw!$A$5:$AD$5,0)),Raw!$B$5:$B$2998,Geography!$B$5,Raw!$D$5:$D$2998,Geography!$A61),IF(ISNUMBER(MATCH($B$5,Prov_Code,0)),SUMIFS(INDEX(Raw!$A$5:$AD$2998,,MATCH(Geography!AC$5,Raw!$A$5:$AD$5,0)),Raw!$C$5:$C$2998,Geography!$B$5,Raw!$D$5:$D$2998,Geography!$A61),IF(ISNUMBER(MATCH($B$5,Area_Code,0)),SUMIFS(INDEX(Raw!$A$5:$AD$2998,,MATCH(Geography!AC$5,Raw!$A$5:$AD$5,0)),Raw!$A$5:$A$2998,CONCATENATE(Geography!$B$5,Geography!$A61)),"-")))),"-")</f>
        <v>24265</v>
      </c>
      <c r="AD61" s="80"/>
      <c r="AE61" s="80">
        <f>IFERROR(IF($B$5=Eng_Code,SUMIFS(INDEX(Raw!$A$5:$AD$2998,,MATCH(Geography!AE$5,Raw!$A$5:$AD$5,0)),Raw!$D$5:$D$2998,Geography!$A61),IF(ISNUMBER(MATCH($B$5,Reg_Code,0)),SUMIFS(INDEX(Raw!$A$5:$AD$2998,,MATCH(Geography!AE$5,Raw!$A$5:$AD$5,0)),Raw!$B$5:$B$2998,Geography!$B$5,Raw!$D$5:$D$2998,Geography!$A61),IF(ISNUMBER(MATCH($B$5,Prov_Code,0)),SUMIFS(INDEX(Raw!$A$5:$AD$2998,,MATCH(Geography!AE$5,Raw!$A$5:$AD$5,0)),Raw!$C$5:$C$2998,Geography!$B$5,Raw!$D$5:$D$2998,Geography!$A61),IF(ISNUMBER(MATCH($B$5,Area_Code,0)),SUMIFS(INDEX(Raw!$A$5:$AD$2998,,MATCH(Geography!AE$5,Raw!$A$5:$AD$5,0)),Raw!$A$5:$A$2998,CONCATENATE(Geography!$B$5,Geography!$A61)),"-")))),"-")</f>
        <v>108004</v>
      </c>
      <c r="AF61" s="80">
        <f>IFERROR(IF($B$5=Eng_Code,SUMIFS(INDEX(Raw!$A$5:$AD$2998,,MATCH(Geography!AF$5,Raw!$A$5:$AD$5,0)),Raw!$D$5:$D$2998,Geography!$A61),IF(ISNUMBER(MATCH($B$5,Reg_Code,0)),SUMIFS(INDEX(Raw!$A$5:$AD$2998,,MATCH(Geography!AF$5,Raw!$A$5:$AD$5,0)),Raw!$B$5:$B$2998,Geography!$B$5,Raw!$D$5:$D$2998,Geography!$A61),IF(ISNUMBER(MATCH($B$5,Prov_Code,0)),SUMIFS(INDEX(Raw!$A$5:$AD$2998,,MATCH(Geography!AF$5,Raw!$A$5:$AD$5,0)),Raw!$C$5:$C$2998,Geography!$B$5,Raw!$D$5:$D$2998,Geography!$A61),IF(ISNUMBER(MATCH($B$5,Area_Code,0)),SUMIFS(INDEX(Raw!$A$5:$AD$2998,,MATCH(Geography!AF$5,Raw!$A$5:$AD$5,0)),Raw!$A$5:$A$2998,CONCATENATE(Geography!$B$5,Geography!$A61)),"-")))),"-")</f>
        <v>11366</v>
      </c>
      <c r="AG61" s="80">
        <f>IFERROR(IF($B$5=Eng_Code,SUMIFS(INDEX(Raw!$A$5:$AD$2998,,MATCH(Geography!AG$5,Raw!$A$5:$AD$5,0)),Raw!$D$5:$D$2998,Geography!$A61),IF(ISNUMBER(MATCH($B$5,Reg_Code,0)),SUMIFS(INDEX(Raw!$A$5:$AD$2998,,MATCH(Geography!AG$5,Raw!$A$5:$AD$5,0)),Raw!$B$5:$B$2998,Geography!$B$5,Raw!$D$5:$D$2998,Geography!$A61),IF(ISNUMBER(MATCH($B$5,Prov_Code,0)),SUMIFS(INDEX(Raw!$A$5:$AD$2998,,MATCH(Geography!AG$5,Raw!$A$5:$AD$5,0)),Raw!$C$5:$C$2998,Geography!$B$5,Raw!$D$5:$D$2998,Geography!$A61),IF(ISNUMBER(MATCH($B$5,Area_Code,0)),SUMIFS(INDEX(Raw!$A$5:$AD$2998,,MATCH(Geography!AG$5,Raw!$A$5:$AD$5,0)),Raw!$A$5:$A$2998,CONCATENATE(Geography!$B$5,Geography!$A61)),"-")))),"-")</f>
        <v>49989</v>
      </c>
      <c r="AH61" s="80">
        <f>IFERROR(IF($B$5=Eng_Code,SUMIFS(INDEX(Raw!$A$5:$AD$2998,,MATCH(Geography!AH$5,Raw!$A$5:$AD$5,0)),Raw!$D$5:$D$2998,Geography!$A61),IF(ISNUMBER(MATCH($B$5,Reg_Code,0)),SUMIFS(INDEX(Raw!$A$5:$AD$2998,,MATCH(Geography!AH$5,Raw!$A$5:$AD$5,0)),Raw!$B$5:$B$2998,Geography!$B$5,Raw!$D$5:$D$2998,Geography!$A61),IF(ISNUMBER(MATCH($B$5,Prov_Code,0)),SUMIFS(INDEX(Raw!$A$5:$AD$2998,,MATCH(Geography!AH$5,Raw!$A$5:$AD$5,0)),Raw!$C$5:$C$2998,Geography!$B$5,Raw!$D$5:$D$2998,Geography!$A61),IF(ISNUMBER(MATCH($B$5,Area_Code,0)),SUMIFS(INDEX(Raw!$A$5:$AD$2998,,MATCH(Geography!AH$5,Raw!$A$5:$AD$5,0)),Raw!$A$5:$A$2998,CONCATENATE(Geography!$B$5,Geography!$A61)),"-")))),"-")</f>
        <v>46649</v>
      </c>
      <c r="AI61" s="12"/>
      <c r="AJ61" s="76">
        <f t="shared" si="30"/>
        <v>9.5553765262683093E-3</v>
      </c>
      <c r="AK61" s="76">
        <f t="shared" si="30"/>
        <v>0.95436828044491839</v>
      </c>
      <c r="AL61" s="76">
        <f t="shared" si="30"/>
        <v>0.84748392870036426</v>
      </c>
      <c r="AM61" s="76">
        <f t="shared" si="30"/>
        <v>0.21537257835609336</v>
      </c>
      <c r="AN61" s="76">
        <f t="shared" si="34"/>
        <v>0.12596395246848771</v>
      </c>
      <c r="AO61" s="76">
        <f t="shared" si="31"/>
        <v>8.9210952749017844E-2</v>
      </c>
      <c r="AP61" s="76">
        <f t="shared" si="31"/>
        <v>0.48547128754909247</v>
      </c>
      <c r="AQ61" s="76" t="s">
        <v>0</v>
      </c>
      <c r="AR61" s="77"/>
      <c r="AS61" s="76">
        <f t="shared" si="27"/>
        <v>0.11013451511846017</v>
      </c>
      <c r="AT61" s="77"/>
      <c r="AU61" s="76">
        <f t="shared" si="28"/>
        <v>7.2710233121362502E-2</v>
      </c>
      <c r="AV61" s="77"/>
      <c r="AW61" s="76">
        <f t="shared" si="32"/>
        <v>0.63241659322410293</v>
      </c>
      <c r="AX61" s="76">
        <f t="shared" si="32"/>
        <v>0.43169562235763898</v>
      </c>
      <c r="AY61" s="76">
        <f t="shared" si="32"/>
        <v>0.13738671106275463</v>
      </c>
      <c r="AZ61" s="76">
        <f t="shared" si="32"/>
        <v>6.3334259803709325E-2</v>
      </c>
      <c r="BA61" s="76" t="s">
        <v>0</v>
      </c>
      <c r="BB61" s="76" t="s">
        <v>0</v>
      </c>
      <c r="BC61" s="77"/>
      <c r="BD61" s="76">
        <f t="shared" si="29"/>
        <v>3.3890658804238673E-2</v>
      </c>
      <c r="BE61" s="77"/>
      <c r="BF61" s="76">
        <f t="shared" si="33"/>
        <v>0.15084799973183571</v>
      </c>
      <c r="BG61" s="76">
        <f t="shared" si="33"/>
        <v>1.5874767276693871E-2</v>
      </c>
      <c r="BH61" s="76">
        <f t="shared" si="33"/>
        <v>6.9819086872659669E-2</v>
      </c>
      <c r="BI61" s="76">
        <f t="shared" si="33"/>
        <v>6.515414558248217E-2</v>
      </c>
    </row>
    <row r="62" spans="1:61" x14ac:dyDescent="0.2">
      <c r="A62" s="3">
        <f t="shared" si="20"/>
        <v>41699</v>
      </c>
      <c r="B62" s="35" t="str">
        <f t="shared" si="21"/>
        <v>2013-14</v>
      </c>
      <c r="C62" s="8" t="s">
        <v>895</v>
      </c>
      <c r="D62" s="8"/>
      <c r="E62" s="8"/>
      <c r="F62" s="8"/>
      <c r="G62" s="80">
        <f>IFERROR(IF($B$5=Eng_Code,SUMIFS(INDEX(Raw!$A$5:$AD$2998,,MATCH(Geography!G$5,Raw!$A$5:$AD$5,0)),Raw!$D$5:$D$2998,Geography!$A62),IF(ISNUMBER(MATCH($B$5,Reg_Code,0)),SUMIFS(INDEX(Raw!$A$5:$AD$2998,,MATCH(Geography!G$5,Raw!$A$5:$AD$5,0)),Raw!$B$5:$B$2998,Geography!$B$5,Raw!$D$5:$D$2998,Geography!$A62),IF(ISNUMBER(MATCH($B$5,Prov_Code,0)),SUMIFS(INDEX(Raw!$A$5:$AD$2998,,MATCH(Geography!G$5,Raw!$A$5:$AD$5,0)),Raw!$C$5:$C$2998,Geography!$B$5,Raw!$D$5:$D$2998,Geography!$A62),IF(ISNUMBER(MATCH($B$5,Area_Code,0)),SUMIFS(INDEX(Raw!$A$5:$AD$2998,,MATCH(Geography!G$5,Raw!$A$5:$AD$5,0)),Raw!$A$5:$A$2998,CONCATENATE(Geography!$B$5,Geography!$A62)),"-")))),"-")</f>
        <v>54316618</v>
      </c>
      <c r="H62" s="80">
        <f>IFERROR(IF($B$5=Eng_Code,SUMIFS(INDEX(Raw!$A$5:$AD$2998,,MATCH(Geography!H$5,Raw!$A$5:$AD$5,0)),Raw!$D$5:$D$2998,Geography!$A62),IF(ISNUMBER(MATCH($B$5,Reg_Code,0)),SUMIFS(INDEX(Raw!$A$5:$AD$2998,,MATCH(Geography!H$5,Raw!$A$5:$AD$5,0)),Raw!$B$5:$B$2998,Geography!$B$5,Raw!$D$5:$D$2998,Geography!$A62),IF(ISNUMBER(MATCH($B$5,Prov_Code,0)),SUMIFS(INDEX(Raw!$A$5:$AD$2998,,MATCH(Geography!H$5,Raw!$A$5:$AD$5,0)),Raw!$C$5:$C$2998,Geography!$B$5,Raw!$D$5:$D$2998,Geography!$A62),IF(ISNUMBER(MATCH($B$5,Area_Code,0)),SUMIFS(INDEX(Raw!$A$5:$AD$2998,,MATCH(Geography!H$5,Raw!$A$5:$AD$5,0)),Raw!$A$5:$A$2998,CONCATENATE(Geography!$B$5,Geography!$A62)),"-")))),"-")</f>
        <v>1052210</v>
      </c>
      <c r="I62" s="80">
        <f>IFERROR(IF($B$5=Eng_Code,SUMIFS(INDEX(Raw!$A$5:$AD$2998,,MATCH(Geography!I$5,Raw!$A$5:$AD$5,0)),Raw!$D$5:$D$2998,Geography!$A62),IF(ISNUMBER(MATCH($B$5,Reg_Code,0)),SUMIFS(INDEX(Raw!$A$5:$AD$2998,,MATCH(Geography!I$5,Raw!$A$5:$AD$5,0)),Raw!$B$5:$B$2998,Geography!$B$5,Raw!$D$5:$D$2998,Geography!$A62),IF(ISNUMBER(MATCH($B$5,Prov_Code,0)),SUMIFS(INDEX(Raw!$A$5:$AD$2998,,MATCH(Geography!I$5,Raw!$A$5:$AD$5,0)),Raw!$C$5:$C$2998,Geography!$B$5,Raw!$D$5:$D$2998,Geography!$A62),IF(ISNUMBER(MATCH($B$5,Area_Code,0)),SUMIFS(INDEX(Raw!$A$5:$AD$2998,,MATCH(Geography!I$5,Raw!$A$5:$AD$5,0)),Raw!$A$5:$A$2998,CONCATENATE(Geography!$B$5,Geography!$A62)),"-")))),"-")</f>
        <v>13909</v>
      </c>
      <c r="J62" s="80">
        <f>IFERROR(IF($B$5=Eng_Code,SUMIFS(INDEX(Raw!$A$5:$AD$2998,,MATCH(Geography!J$5,Raw!$A$5:$AD$5,0)),Raw!$D$5:$D$2998,Geography!$A62),IF(ISNUMBER(MATCH($B$5,Reg_Code,0)),SUMIFS(INDEX(Raw!$A$5:$AD$2998,,MATCH(Geography!J$5,Raw!$A$5:$AD$5,0)),Raw!$B$5:$B$2998,Geography!$B$5,Raw!$D$5:$D$2998,Geography!$A62),IF(ISNUMBER(MATCH($B$5,Prov_Code,0)),SUMIFS(INDEX(Raw!$A$5:$AD$2998,,MATCH(Geography!J$5,Raw!$A$5:$AD$5,0)),Raw!$C$5:$C$2998,Geography!$B$5,Raw!$D$5:$D$2998,Geography!$A62),IF(ISNUMBER(MATCH($B$5,Area_Code,0)),SUMIFS(INDEX(Raw!$A$5:$AD$2998,,MATCH(Geography!J$5,Raw!$A$5:$AD$5,0)),Raw!$A$5:$A$2998,CONCATENATE(Geography!$B$5,Geography!$A62)),"-")))),"-")</f>
        <v>993143</v>
      </c>
      <c r="K62" s="80">
        <f>IFERROR(IF($B$5=Eng_Code,SUMIFS(INDEX(Raw!$A$5:$AD$2998,,MATCH(Geography!K$5,Raw!$A$5:$AD$5,0)),Raw!$D$5:$D$2998,Geography!$A62),IF(ISNUMBER(MATCH($B$5,Reg_Code,0)),SUMIFS(INDEX(Raw!$A$5:$AD$2998,,MATCH(Geography!K$5,Raw!$A$5:$AD$5,0)),Raw!$B$5:$B$2998,Geography!$B$5,Raw!$D$5:$D$2998,Geography!$A62),IF(ISNUMBER(MATCH($B$5,Prov_Code,0)),SUMIFS(INDEX(Raw!$A$5:$AD$2998,,MATCH(Geography!K$5,Raw!$A$5:$AD$5,0)),Raw!$C$5:$C$2998,Geography!$B$5,Raw!$D$5:$D$2998,Geography!$A62),IF(ISNUMBER(MATCH($B$5,Area_Code,0)),SUMIFS(INDEX(Raw!$A$5:$AD$2998,,MATCH(Geography!K$5,Raw!$A$5:$AD$5,0)),Raw!$A$5:$A$2998,CONCATENATE(Geography!$B$5,Geography!$A62)),"-")))),"-")</f>
        <v>936397</v>
      </c>
      <c r="L62" s="80">
        <f>IFERROR(IF($B$5=Eng_Code,SUMIFS(INDEX(Raw!$A$5:$AD$2998,,MATCH(Geography!L$5,Raw!$A$5:$AD$5,0)),Raw!$D$5:$D$2998,Geography!$A62),IF(ISNUMBER(MATCH($B$5,Reg_Code,0)),SUMIFS(INDEX(Raw!$A$5:$AD$2998,,MATCH(Geography!L$5,Raw!$A$5:$AD$5,0)),Raw!$B$5:$B$2998,Geography!$B$5,Raw!$D$5:$D$2998,Geography!$A62),IF(ISNUMBER(MATCH($B$5,Prov_Code,0)),SUMIFS(INDEX(Raw!$A$5:$AD$2998,,MATCH(Geography!L$5,Raw!$A$5:$AD$5,0)),Raw!$C$5:$C$2998,Geography!$B$5,Raw!$D$5:$D$2998,Geography!$A62),IF(ISNUMBER(MATCH($B$5,Area_Code,0)),SUMIFS(INDEX(Raw!$A$5:$AD$2998,,MATCH(Geography!L$5,Raw!$A$5:$AD$5,0)),Raw!$A$5:$A$2998,CONCATENATE(Geography!$B$5,Geography!$A62)),"-")))),"-")</f>
        <v>841508</v>
      </c>
      <c r="M62" s="80">
        <f>IFERROR(IF($B$5=Eng_Code,SUMIFS(INDEX(Raw!$A$5:$AD$2998,,MATCH(Geography!M$5,Raw!$A$5:$AD$5,0)),Raw!$D$5:$D$2998,Geography!$A62),IF(ISNUMBER(MATCH($B$5,Reg_Code,0)),SUMIFS(INDEX(Raw!$A$5:$AD$2998,,MATCH(Geography!M$5,Raw!$A$5:$AD$5,0)),Raw!$B$5:$B$2998,Geography!$B$5,Raw!$D$5:$D$2998,Geography!$A62),IF(ISNUMBER(MATCH($B$5,Prov_Code,0)),SUMIFS(INDEX(Raw!$A$5:$AD$2998,,MATCH(Geography!M$5,Raw!$A$5:$AD$5,0)),Raw!$C$5:$C$2998,Geography!$B$5,Raw!$D$5:$D$2998,Geography!$A62),IF(ISNUMBER(MATCH($B$5,Area_Code,0)),SUMIFS(INDEX(Raw!$A$5:$AD$2998,,MATCH(Geography!M$5,Raw!$A$5:$AD$5,0)),Raw!$A$5:$A$2998,CONCATENATE(Geography!$B$5,Geography!$A62)),"-")))),"-")</f>
        <v>210413</v>
      </c>
      <c r="N62" s="80">
        <f>IFERROR(IF($B$5=Eng_Code,SUMIFS(INDEX(Raw!$A$5:$AD$2998,,MATCH(Geography!N$5,Raw!$A$5:$AD$5,0)),Raw!$D$5:$D$2998,Geography!$A62),IF(ISNUMBER(MATCH($B$5,Reg_Code,0)),SUMIFS(INDEX(Raw!$A$5:$AD$2998,,MATCH(Geography!N$5,Raw!$A$5:$AD$5,0)),Raw!$B$5:$B$2998,Geography!$B$5,Raw!$D$5:$D$2998,Geography!$A62),IF(ISNUMBER(MATCH($B$5,Prov_Code,0)),SUMIFS(INDEX(Raw!$A$5:$AD$2998,,MATCH(Geography!N$5,Raw!$A$5:$AD$5,0)),Raw!$C$5:$C$2998,Geography!$B$5,Raw!$D$5:$D$2998,Geography!$A62),IF(ISNUMBER(MATCH($B$5,Area_Code,0)),SUMIFS(INDEX(Raw!$A$5:$AD$2998,,MATCH(Geography!N$5,Raw!$A$5:$AD$5,0)),Raw!$A$5:$A$2998,CONCATENATE(Geography!$B$5,Geography!$A62)),"-")))),"-")</f>
        <v>122812</v>
      </c>
      <c r="O62" s="80">
        <f>IFERROR(IF($B$5=Eng_Code,SUMIFS(INDEX(Raw!$A$5:$AD$2998,,MATCH(Geography!O$5,Raw!$A$5:$AD$5,0)),Raw!$D$5:$D$2998,Geography!$A62),IF(ISNUMBER(MATCH($B$5,Reg_Code,0)),SUMIFS(INDEX(Raw!$A$5:$AD$2998,,MATCH(Geography!O$5,Raw!$A$5:$AD$5,0)),Raw!$B$5:$B$2998,Geography!$B$5,Raw!$D$5:$D$2998,Geography!$A62),IF(ISNUMBER(MATCH($B$5,Prov_Code,0)),SUMIFS(INDEX(Raw!$A$5:$AD$2998,,MATCH(Geography!O$5,Raw!$A$5:$AD$5,0)),Raw!$C$5:$C$2998,Geography!$B$5,Raw!$D$5:$D$2998,Geography!$A62),IF(ISNUMBER(MATCH($B$5,Area_Code,0)),SUMIFS(INDEX(Raw!$A$5:$AD$2998,,MATCH(Geography!O$5,Raw!$A$5:$AD$5,0)),Raw!$A$5:$A$2998,CONCATENATE(Geography!$B$5,Geography!$A62)),"-")))),"-")</f>
        <v>87489</v>
      </c>
      <c r="P62" s="80">
        <f>IFERROR(IF($B$5=Eng_Code,SUMIFS(INDEX(Raw!$A$5:$AD$2998,,MATCH(Geography!P$5,Raw!$A$5:$AD$5,0)),Raw!$D$5:$D$2998,Geography!$A62),IF(ISNUMBER(MATCH($B$5,Reg_Code,0)),SUMIFS(INDEX(Raw!$A$5:$AD$2998,,MATCH(Geography!P$5,Raw!$A$5:$AD$5,0)),Raw!$B$5:$B$2998,Geography!$B$5,Raw!$D$5:$D$2998,Geography!$A62),IF(ISNUMBER(MATCH($B$5,Prov_Code,0)),SUMIFS(INDEX(Raw!$A$5:$AD$2998,,MATCH(Geography!P$5,Raw!$A$5:$AD$5,0)),Raw!$C$5:$C$2998,Geography!$B$5,Raw!$D$5:$D$2998,Geography!$A62),IF(ISNUMBER(MATCH($B$5,Area_Code,0)),SUMIFS(INDEX(Raw!$A$5:$AD$2998,,MATCH(Geography!P$5,Raw!$A$5:$AD$5,0)),Raw!$A$5:$A$2998,CONCATENATE(Geography!$B$5,Geography!$A62)),"-")))),"-")</f>
        <v>42023</v>
      </c>
      <c r="Q62" s="80">
        <f>IFERROR(IF($B$5=Eng_Code,SUMIFS(INDEX(Raw!$A$5:$AD$2998,,MATCH(Geography!Q$5,Raw!$A$5:$AD$5,0)),Raw!$D$5:$D$2998,Geography!$A62),IF(ISNUMBER(MATCH($B$5,Reg_Code,0)),SUMIFS(INDEX(Raw!$A$5:$AD$2998,,MATCH(Geography!Q$5,Raw!$A$5:$AD$5,0)),Raw!$B$5:$B$2998,Geography!$B$5,Raw!$D$5:$D$2998,Geography!$A62),IF(ISNUMBER(MATCH($B$5,Prov_Code,0)),SUMIFS(INDEX(Raw!$A$5:$AD$2998,,MATCH(Geography!Q$5,Raw!$A$5:$AD$5,0)),Raw!$C$5:$C$2998,Geography!$B$5,Raw!$D$5:$D$2998,Geography!$A62),IF(ISNUMBER(MATCH($B$5,Area_Code,0)),SUMIFS(INDEX(Raw!$A$5:$AD$2998,,MATCH(Geography!Q$5,Raw!$A$5:$AD$5,0)),Raw!$A$5:$A$2998,CONCATENATE(Geography!$B$5,Geography!$A62)),"-")))),"-")</f>
        <v>0</v>
      </c>
      <c r="R62" s="80"/>
      <c r="S62" s="80">
        <f>IFERROR(IF($B$5=Eng_Code,SUMIFS(INDEX(Raw!$A$5:$AD$2998,,MATCH(Geography!S$5,Raw!$A$5:$AD$5,0)),Raw!$D$5:$D$2998,Geography!$A62),IF(ISNUMBER(MATCH($B$5,Reg_Code,0)),SUMIFS(INDEX(Raw!$A$5:$AD$2998,,MATCH(Geography!S$5,Raw!$A$5:$AD$5,0)),Raw!$B$5:$B$2998,Geography!$B$5,Raw!$D$5:$D$2998,Geography!$A62),IF(ISNUMBER(MATCH($B$5,Prov_Code,0)),SUMIFS(INDEX(Raw!$A$5:$AD$2998,,MATCH(Geography!S$5,Raw!$A$5:$AD$5,0)),Raw!$C$5:$C$2998,Geography!$B$5,Raw!$D$5:$D$2998,Geography!$A62),IF(ISNUMBER(MATCH($B$5,Area_Code,0)),SUMIFS(INDEX(Raw!$A$5:$AD$2998,,MATCH(Geography!S$5,Raw!$A$5:$AD$5,0)),Raw!$A$5:$A$2998,CONCATENATE(Geography!$B$5,Geography!$A62)),"-")))),"-")</f>
        <v>89676</v>
      </c>
      <c r="T62" s="80">
        <f>IFERROR(IF($B$5=Eng_Code,SUMIFS(INDEX(Raw!$A$5:$AD$2998,,MATCH(Geography!T$5,Raw!$A$5:$AD$5,0)),Raw!$D$5:$D$2998,Geography!$A62),IF(ISNUMBER(MATCH($B$5,Reg_Code,0)),SUMIFS(INDEX(Raw!$A$5:$AD$2998,,MATCH(Geography!T$5,Raw!$A$5:$AD$5,0)),Raw!$B$5:$B$2998,Geography!$B$5,Raw!$D$5:$D$2998,Geography!$A62),IF(ISNUMBER(MATCH($B$5,Prov_Code,0)),SUMIFS(INDEX(Raw!$A$5:$AD$2998,,MATCH(Geography!T$5,Raw!$A$5:$AD$5,0)),Raw!$C$5:$C$2998,Geography!$B$5,Raw!$D$5:$D$2998,Geography!$A62),IF(ISNUMBER(MATCH($B$5,Area_Code,0)),SUMIFS(INDEX(Raw!$A$5:$AD$2998,,MATCH(Geography!T$5,Raw!$A$5:$AD$5,0)),Raw!$A$5:$A$2998,CONCATENATE(Geography!$B$5,Geography!$A62)),"-")))),"-")</f>
        <v>63537</v>
      </c>
      <c r="U62" s="80"/>
      <c r="V62" s="80">
        <f>IFERROR(IF($B$5=Eng_Code,SUMIFS(INDEX(Raw!$A$5:$AD$2998,,MATCH(Geography!V$5,Raw!$A$5:$AD$5,0)),Raw!$D$5:$D$2998,Geography!$A62),IF(ISNUMBER(MATCH($B$5,Reg_Code,0)),SUMIFS(INDEX(Raw!$A$5:$AD$2998,,MATCH(Geography!V$5,Raw!$A$5:$AD$5,0)),Raw!$B$5:$B$2998,Geography!$B$5,Raw!$D$5:$D$2998,Geography!$A62),IF(ISNUMBER(MATCH($B$5,Prov_Code,0)),SUMIFS(INDEX(Raw!$A$5:$AD$2998,,MATCH(Geography!V$5,Raw!$A$5:$AD$5,0)),Raw!$C$5:$C$2998,Geography!$B$5,Raw!$D$5:$D$2998,Geography!$A62),IF(ISNUMBER(MATCH($B$5,Area_Code,0)),SUMIFS(INDEX(Raw!$A$5:$AD$2998,,MATCH(Geography!V$5,Raw!$A$5:$AD$5,0)),Raw!$A$5:$A$2998,CONCATENATE(Geography!$B$5,Geography!$A62)),"-")))),"-")</f>
        <v>533404</v>
      </c>
      <c r="W62" s="80">
        <f>IFERROR(IF($B$5=Eng_Code,SUMIFS(INDEX(Raw!$A$5:$AD$2998,,MATCH(Geography!W$5,Raw!$A$5:$AD$5,0)),Raw!$D$5:$D$2998,Geography!$A62),IF(ISNUMBER(MATCH($B$5,Reg_Code,0)),SUMIFS(INDEX(Raw!$A$5:$AD$2998,,MATCH(Geography!W$5,Raw!$A$5:$AD$5,0)),Raw!$B$5:$B$2998,Geography!$B$5,Raw!$D$5:$D$2998,Geography!$A62),IF(ISNUMBER(MATCH($B$5,Prov_Code,0)),SUMIFS(INDEX(Raw!$A$5:$AD$2998,,MATCH(Geography!W$5,Raw!$A$5:$AD$5,0)),Raw!$C$5:$C$2998,Geography!$B$5,Raw!$D$5:$D$2998,Geography!$A62),IF(ISNUMBER(MATCH($B$5,Area_Code,0)),SUMIFS(INDEX(Raw!$A$5:$AD$2998,,MATCH(Geography!W$5,Raw!$A$5:$AD$5,0)),Raw!$A$5:$A$2998,CONCATENATE(Geography!$B$5,Geography!$A62)),"-")))),"-")</f>
        <v>371083</v>
      </c>
      <c r="X62" s="80">
        <f>IFERROR(IF($B$5=Eng_Code,SUMIFS(INDEX(Raw!$A$5:$AD$2998,,MATCH(Geography!X$5,Raw!$A$5:$AD$5,0)),Raw!$D$5:$D$2998,Geography!$A62),IF(ISNUMBER(MATCH($B$5,Reg_Code,0)),SUMIFS(INDEX(Raw!$A$5:$AD$2998,,MATCH(Geography!X$5,Raw!$A$5:$AD$5,0)),Raw!$B$5:$B$2998,Geography!$B$5,Raw!$D$5:$D$2998,Geography!$A62),IF(ISNUMBER(MATCH($B$5,Prov_Code,0)),SUMIFS(INDEX(Raw!$A$5:$AD$2998,,MATCH(Geography!X$5,Raw!$A$5:$AD$5,0)),Raw!$C$5:$C$2998,Geography!$B$5,Raw!$D$5:$D$2998,Geography!$A62),IF(ISNUMBER(MATCH($B$5,Area_Code,0)),SUMIFS(INDEX(Raw!$A$5:$AD$2998,,MATCH(Geography!X$5,Raw!$A$5:$AD$5,0)),Raw!$A$5:$A$2998,CONCATENATE(Geography!$B$5,Geography!$A62)),"-")))),"-")</f>
        <v>112193</v>
      </c>
      <c r="Y62" s="80">
        <f>IFERROR(IF($B$5=Eng_Code,SUMIFS(INDEX(Raw!$A$5:$AD$2998,,MATCH(Geography!Y$5,Raw!$A$5:$AD$5,0)),Raw!$D$5:$D$2998,Geography!$A62),IF(ISNUMBER(MATCH($B$5,Reg_Code,0)),SUMIFS(INDEX(Raw!$A$5:$AD$2998,,MATCH(Geography!Y$5,Raw!$A$5:$AD$5,0)),Raw!$B$5:$B$2998,Geography!$B$5,Raw!$D$5:$D$2998,Geography!$A62),IF(ISNUMBER(MATCH($B$5,Prov_Code,0)),SUMIFS(INDEX(Raw!$A$5:$AD$2998,,MATCH(Geography!Y$5,Raw!$A$5:$AD$5,0)),Raw!$C$5:$C$2998,Geography!$B$5,Raw!$D$5:$D$2998,Geography!$A62),IF(ISNUMBER(MATCH($B$5,Area_Code,0)),SUMIFS(INDEX(Raw!$A$5:$AD$2998,,MATCH(Geography!Y$5,Raw!$A$5:$AD$5,0)),Raw!$A$5:$A$2998,CONCATENATE(Geography!$B$5,Geography!$A62)),"-")))),"-")</f>
        <v>50128</v>
      </c>
      <c r="Z62" s="80">
        <f>IFERROR(IF($B$5=Eng_Code,SUMIFS(INDEX(Raw!$A$5:$AD$2998,,MATCH(Geography!Z$5,Raw!$A$5:$AD$5,0)),Raw!$D$5:$D$2998,Geography!$A62),IF(ISNUMBER(MATCH($B$5,Reg_Code,0)),SUMIFS(INDEX(Raw!$A$5:$AD$2998,,MATCH(Geography!Z$5,Raw!$A$5:$AD$5,0)),Raw!$B$5:$B$2998,Geography!$B$5,Raw!$D$5:$D$2998,Geography!$A62),IF(ISNUMBER(MATCH($B$5,Prov_Code,0)),SUMIFS(INDEX(Raw!$A$5:$AD$2998,,MATCH(Geography!Z$5,Raw!$A$5:$AD$5,0)),Raw!$C$5:$C$2998,Geography!$B$5,Raw!$D$5:$D$2998,Geography!$A62),IF(ISNUMBER(MATCH($B$5,Area_Code,0)),SUMIFS(INDEX(Raw!$A$5:$AD$2998,,MATCH(Geography!Z$5,Raw!$A$5:$AD$5,0)),Raw!$A$5:$A$2998,CONCATENATE(Geography!$B$5,Geography!$A62)),"-")))),"-")</f>
        <v>0</v>
      </c>
      <c r="AA62" s="80">
        <f>IFERROR(IF($B$5=Eng_Code,SUMIFS(INDEX(Raw!$A$5:$AD$2998,,MATCH(Geography!AA$5,Raw!$A$5:$AD$5,0)),Raw!$D$5:$D$2998,Geography!$A62),IF(ISNUMBER(MATCH($B$5,Reg_Code,0)),SUMIFS(INDEX(Raw!$A$5:$AD$2998,,MATCH(Geography!AA$5,Raw!$A$5:$AD$5,0)),Raw!$B$5:$B$2998,Geography!$B$5,Raw!$D$5:$D$2998,Geography!$A62),IF(ISNUMBER(MATCH($B$5,Prov_Code,0)),SUMIFS(INDEX(Raw!$A$5:$AD$2998,,MATCH(Geography!AA$5,Raw!$A$5:$AD$5,0)),Raw!$C$5:$C$2998,Geography!$B$5,Raw!$D$5:$D$2998,Geography!$A62),IF(ISNUMBER(MATCH($B$5,Area_Code,0)),SUMIFS(INDEX(Raw!$A$5:$AD$2998,,MATCH(Geography!AA$5,Raw!$A$5:$AD$5,0)),Raw!$A$5:$A$2998,CONCATENATE(Geography!$B$5,Geography!$A62)),"-")))),"-")</f>
        <v>0</v>
      </c>
      <c r="AB62" s="80"/>
      <c r="AC62" s="80">
        <f>IFERROR(IF($B$5=Eng_Code,SUMIFS(INDEX(Raw!$A$5:$AD$2998,,MATCH(Geography!AC$5,Raw!$A$5:$AD$5,0)),Raw!$D$5:$D$2998,Geography!$A62),IF(ISNUMBER(MATCH($B$5,Reg_Code,0)),SUMIFS(INDEX(Raw!$A$5:$AD$2998,,MATCH(Geography!AC$5,Raw!$A$5:$AD$5,0)),Raw!$B$5:$B$2998,Geography!$B$5,Raw!$D$5:$D$2998,Geography!$A62),IF(ISNUMBER(MATCH($B$5,Prov_Code,0)),SUMIFS(INDEX(Raw!$A$5:$AD$2998,,MATCH(Geography!AC$5,Raw!$A$5:$AD$5,0)),Raw!$C$5:$C$2998,Geography!$B$5,Raw!$D$5:$D$2998,Geography!$A62),IF(ISNUMBER(MATCH($B$5,Area_Code,0)),SUMIFS(INDEX(Raw!$A$5:$AD$2998,,MATCH(Geography!AC$5,Raw!$A$5:$AD$5,0)),Raw!$A$5:$A$2998,CONCATENATE(Geography!$B$5,Geography!$A62)),"-")))),"-")</f>
        <v>27817</v>
      </c>
      <c r="AD62" s="80"/>
      <c r="AE62" s="80">
        <f>IFERROR(IF($B$5=Eng_Code,SUMIFS(INDEX(Raw!$A$5:$AD$2998,,MATCH(Geography!AE$5,Raw!$A$5:$AD$5,0)),Raw!$D$5:$D$2998,Geography!$A62),IF(ISNUMBER(MATCH($B$5,Reg_Code,0)),SUMIFS(INDEX(Raw!$A$5:$AD$2998,,MATCH(Geography!AE$5,Raw!$A$5:$AD$5,0)),Raw!$B$5:$B$2998,Geography!$B$5,Raw!$D$5:$D$2998,Geography!$A62),IF(ISNUMBER(MATCH($B$5,Prov_Code,0)),SUMIFS(INDEX(Raw!$A$5:$AD$2998,,MATCH(Geography!AE$5,Raw!$A$5:$AD$5,0)),Raw!$C$5:$C$2998,Geography!$B$5,Raw!$D$5:$D$2998,Geography!$A62),IF(ISNUMBER(MATCH($B$5,Area_Code,0)),SUMIFS(INDEX(Raw!$A$5:$AD$2998,,MATCH(Geography!AE$5,Raw!$A$5:$AD$5,0)),Raw!$A$5:$A$2998,CONCATENATE(Geography!$B$5,Geography!$A62)),"-")))),"-")</f>
        <v>127074</v>
      </c>
      <c r="AF62" s="80">
        <f>IFERROR(IF($B$5=Eng_Code,SUMIFS(INDEX(Raw!$A$5:$AD$2998,,MATCH(Geography!AF$5,Raw!$A$5:$AD$5,0)),Raw!$D$5:$D$2998,Geography!$A62),IF(ISNUMBER(MATCH($B$5,Reg_Code,0)),SUMIFS(INDEX(Raw!$A$5:$AD$2998,,MATCH(Geography!AF$5,Raw!$A$5:$AD$5,0)),Raw!$B$5:$B$2998,Geography!$B$5,Raw!$D$5:$D$2998,Geography!$A62),IF(ISNUMBER(MATCH($B$5,Prov_Code,0)),SUMIFS(INDEX(Raw!$A$5:$AD$2998,,MATCH(Geography!AF$5,Raw!$A$5:$AD$5,0)),Raw!$C$5:$C$2998,Geography!$B$5,Raw!$D$5:$D$2998,Geography!$A62),IF(ISNUMBER(MATCH($B$5,Area_Code,0)),SUMIFS(INDEX(Raw!$A$5:$AD$2998,,MATCH(Geography!AF$5,Raw!$A$5:$AD$5,0)),Raw!$A$5:$A$2998,CONCATENATE(Geography!$B$5,Geography!$A62)),"-")))),"-")</f>
        <v>12812</v>
      </c>
      <c r="AG62" s="80">
        <f>IFERROR(IF($B$5=Eng_Code,SUMIFS(INDEX(Raw!$A$5:$AD$2998,,MATCH(Geography!AG$5,Raw!$A$5:$AD$5,0)),Raw!$D$5:$D$2998,Geography!$A62),IF(ISNUMBER(MATCH($B$5,Reg_Code,0)),SUMIFS(INDEX(Raw!$A$5:$AD$2998,,MATCH(Geography!AG$5,Raw!$A$5:$AD$5,0)),Raw!$B$5:$B$2998,Geography!$B$5,Raw!$D$5:$D$2998,Geography!$A62),IF(ISNUMBER(MATCH($B$5,Prov_Code,0)),SUMIFS(INDEX(Raw!$A$5:$AD$2998,,MATCH(Geography!AG$5,Raw!$A$5:$AD$5,0)),Raw!$C$5:$C$2998,Geography!$B$5,Raw!$D$5:$D$2998,Geography!$A62),IF(ISNUMBER(MATCH($B$5,Area_Code,0)),SUMIFS(INDEX(Raw!$A$5:$AD$2998,,MATCH(Geography!AG$5,Raw!$A$5:$AD$5,0)),Raw!$A$5:$A$2998,CONCATENATE(Geography!$B$5,Geography!$A62)),"-")))),"-")</f>
        <v>58038</v>
      </c>
      <c r="AH62" s="80">
        <f>IFERROR(IF($B$5=Eng_Code,SUMIFS(INDEX(Raw!$A$5:$AD$2998,,MATCH(Geography!AH$5,Raw!$A$5:$AD$5,0)),Raw!$D$5:$D$2998,Geography!$A62),IF(ISNUMBER(MATCH($B$5,Reg_Code,0)),SUMIFS(INDEX(Raw!$A$5:$AD$2998,,MATCH(Geography!AH$5,Raw!$A$5:$AD$5,0)),Raw!$B$5:$B$2998,Geography!$B$5,Raw!$D$5:$D$2998,Geography!$A62),IF(ISNUMBER(MATCH($B$5,Prov_Code,0)),SUMIFS(INDEX(Raw!$A$5:$AD$2998,,MATCH(Geography!AH$5,Raw!$A$5:$AD$5,0)),Raw!$C$5:$C$2998,Geography!$B$5,Raw!$D$5:$D$2998,Geography!$A62),IF(ISNUMBER(MATCH($B$5,Area_Code,0)),SUMIFS(INDEX(Raw!$A$5:$AD$2998,,MATCH(Geography!AH$5,Raw!$A$5:$AD$5,0)),Raw!$A$5:$A$2998,CONCATENATE(Geography!$B$5,Geography!$A62)),"-")))),"-")</f>
        <v>56224</v>
      </c>
      <c r="AI62" s="12"/>
      <c r="AJ62" s="76">
        <f t="shared" si="30"/>
        <v>1.3218844147080905E-2</v>
      </c>
      <c r="AK62" s="76">
        <f t="shared" si="30"/>
        <v>0.94286220614755378</v>
      </c>
      <c r="AL62" s="76">
        <f t="shared" si="30"/>
        <v>0.84731805993698794</v>
      </c>
      <c r="AM62" s="76">
        <f t="shared" si="30"/>
        <v>0.21186576354059788</v>
      </c>
      <c r="AN62" s="76">
        <f t="shared" si="34"/>
        <v>0.12365993618240273</v>
      </c>
      <c r="AO62" s="76">
        <f t="shared" si="31"/>
        <v>8.8093054071770122E-2</v>
      </c>
      <c r="AP62" s="76">
        <f t="shared" si="31"/>
        <v>0.48032324063596565</v>
      </c>
      <c r="AQ62" s="76" t="s">
        <v>0</v>
      </c>
      <c r="AR62" s="77"/>
      <c r="AS62" s="76">
        <f t="shared" si="27"/>
        <v>0.10656583181621565</v>
      </c>
      <c r="AT62" s="77"/>
      <c r="AU62" s="76">
        <f t="shared" si="28"/>
        <v>7.5503738526549957E-2</v>
      </c>
      <c r="AV62" s="77"/>
      <c r="AW62" s="76">
        <f t="shared" si="32"/>
        <v>0.63386682004211492</v>
      </c>
      <c r="AX62" s="76">
        <f t="shared" si="32"/>
        <v>0.44097382318409334</v>
      </c>
      <c r="AY62" s="76">
        <f t="shared" si="32"/>
        <v>0.13332374736782063</v>
      </c>
      <c r="AZ62" s="76">
        <f t="shared" si="32"/>
        <v>5.9569249490200926E-2</v>
      </c>
      <c r="BA62" s="76" t="s">
        <v>0</v>
      </c>
      <c r="BB62" s="76" t="s">
        <v>0</v>
      </c>
      <c r="BC62" s="77"/>
      <c r="BD62" s="76">
        <f t="shared" si="29"/>
        <v>3.3056132562019613E-2</v>
      </c>
      <c r="BE62" s="77"/>
      <c r="BF62" s="76">
        <f t="shared" si="33"/>
        <v>0.15100747705309991</v>
      </c>
      <c r="BG62" s="76">
        <f t="shared" si="33"/>
        <v>1.5225048365553268E-2</v>
      </c>
      <c r="BH62" s="76">
        <f t="shared" si="33"/>
        <v>6.8969041292536726E-2</v>
      </c>
      <c r="BI62" s="76">
        <f t="shared" si="33"/>
        <v>6.6813387395009916E-2</v>
      </c>
    </row>
    <row r="63" spans="1:61" ht="18" x14ac:dyDescent="0.25">
      <c r="A63" s="69">
        <f t="shared" si="20"/>
        <v>41730</v>
      </c>
      <c r="B63" s="8" t="str">
        <f t="shared" si="21"/>
        <v>2014-15</v>
      </c>
      <c r="C63" s="8" t="s">
        <v>884</v>
      </c>
      <c r="D63" s="8"/>
      <c r="E63" s="8"/>
      <c r="F63" s="8"/>
      <c r="G63" s="80">
        <f>IFERROR(IF($B$5=Eng_Code,SUMIFS(INDEX(Raw!$A$5:$AD$2998,,MATCH(Geography!G$5,Raw!$A$5:$AD$5,0)),Raw!$D$5:$D$2998,Geography!$A63),IF(ISNUMBER(MATCH($B$5,Reg_Code,0)),SUMIFS(INDEX(Raw!$A$5:$AD$2998,,MATCH(Geography!G$5,Raw!$A$5:$AD$5,0)),Raw!$B$5:$B$2998,Geography!$B$5,Raw!$D$5:$D$2998,Geography!$A63),IF(ISNUMBER(MATCH($B$5,Prov_Code,0)),SUMIFS(INDEX(Raw!$A$5:$AD$2998,,MATCH(Geography!G$5,Raw!$A$5:$AD$5,0)),Raw!$C$5:$C$2998,Geography!$B$5,Raw!$D$5:$D$2998,Geography!$A63),IF(ISNUMBER(MATCH($B$5,Area_Code,0)),SUMIFS(INDEX(Raw!$A$5:$AD$2998,,MATCH(Geography!G$5,Raw!$A$5:$AD$5,0)),Raw!$A$5:$A$2998,CONCATENATE(Geography!$B$5,Geography!$A63)),"-")))),"-")</f>
        <v>54316618</v>
      </c>
      <c r="H63" s="80">
        <f>IFERROR(IF($B$5=Eng_Code,SUMIFS(INDEX(Raw!$A$5:$AD$2998,,MATCH(Geography!H$5,Raw!$A$5:$AD$5,0)),Raw!$D$5:$D$2998,Geography!$A63),IF(ISNUMBER(MATCH($B$5,Reg_Code,0)),SUMIFS(INDEX(Raw!$A$5:$AD$2998,,MATCH(Geography!H$5,Raw!$A$5:$AD$5,0)),Raw!$B$5:$B$2998,Geography!$B$5,Raw!$D$5:$D$2998,Geography!$A63),IF(ISNUMBER(MATCH($B$5,Prov_Code,0)),SUMIFS(INDEX(Raw!$A$5:$AD$2998,,MATCH(Geography!H$5,Raw!$A$5:$AD$5,0)),Raw!$C$5:$C$2998,Geography!$B$5,Raw!$D$5:$D$2998,Geography!$A63),IF(ISNUMBER(MATCH($B$5,Area_Code,0)),SUMIFS(INDEX(Raw!$A$5:$AD$2998,,MATCH(Geography!H$5,Raw!$A$5:$AD$5,0)),Raw!$A$5:$A$2998,CONCATENATE(Geography!$B$5,Geography!$A63)),"-")))),"-")</f>
        <v>1080893</v>
      </c>
      <c r="I63" s="80">
        <f>IFERROR(IF($B$5=Eng_Code,SUMIFS(INDEX(Raw!$A$5:$AD$2998,,MATCH(Geography!I$5,Raw!$A$5:$AD$5,0)),Raw!$D$5:$D$2998,Geography!$A63),IF(ISNUMBER(MATCH($B$5,Reg_Code,0)),SUMIFS(INDEX(Raw!$A$5:$AD$2998,,MATCH(Geography!I$5,Raw!$A$5:$AD$5,0)),Raw!$B$5:$B$2998,Geography!$B$5,Raw!$D$5:$D$2998,Geography!$A63),IF(ISNUMBER(MATCH($B$5,Prov_Code,0)),SUMIFS(INDEX(Raw!$A$5:$AD$2998,,MATCH(Geography!I$5,Raw!$A$5:$AD$5,0)),Raw!$C$5:$C$2998,Geography!$B$5,Raw!$D$5:$D$2998,Geography!$A63),IF(ISNUMBER(MATCH($B$5,Area_Code,0)),SUMIFS(INDEX(Raw!$A$5:$AD$2998,,MATCH(Geography!I$5,Raw!$A$5:$AD$5,0)),Raw!$A$5:$A$2998,CONCATENATE(Geography!$B$5,Geography!$A63)),"-")))),"-")</f>
        <v>15051</v>
      </c>
      <c r="J63" s="80">
        <f>IFERROR(IF($B$5=Eng_Code,SUMIFS(INDEX(Raw!$A$5:$AD$2998,,MATCH(Geography!J$5,Raw!$A$5:$AD$5,0)),Raw!$D$5:$D$2998,Geography!$A63),IF(ISNUMBER(MATCH($B$5,Reg_Code,0)),SUMIFS(INDEX(Raw!$A$5:$AD$2998,,MATCH(Geography!J$5,Raw!$A$5:$AD$5,0)),Raw!$B$5:$B$2998,Geography!$B$5,Raw!$D$5:$D$2998,Geography!$A63),IF(ISNUMBER(MATCH($B$5,Prov_Code,0)),SUMIFS(INDEX(Raw!$A$5:$AD$2998,,MATCH(Geography!J$5,Raw!$A$5:$AD$5,0)),Raw!$C$5:$C$2998,Geography!$B$5,Raw!$D$5:$D$2998,Geography!$A63),IF(ISNUMBER(MATCH($B$5,Area_Code,0)),SUMIFS(INDEX(Raw!$A$5:$AD$2998,,MATCH(Geography!J$5,Raw!$A$5:$AD$5,0)),Raw!$A$5:$A$2998,CONCATENATE(Geography!$B$5,Geography!$A63)),"-")))),"-")</f>
        <v>1014148</v>
      </c>
      <c r="K63" s="80">
        <f>IFERROR(IF($B$5=Eng_Code,SUMIFS(INDEX(Raw!$A$5:$AD$2998,,MATCH(Geography!K$5,Raw!$A$5:$AD$5,0)),Raw!$D$5:$D$2998,Geography!$A63),IF(ISNUMBER(MATCH($B$5,Reg_Code,0)),SUMIFS(INDEX(Raw!$A$5:$AD$2998,,MATCH(Geography!K$5,Raw!$A$5:$AD$5,0)),Raw!$B$5:$B$2998,Geography!$B$5,Raw!$D$5:$D$2998,Geography!$A63),IF(ISNUMBER(MATCH($B$5,Prov_Code,0)),SUMIFS(INDEX(Raw!$A$5:$AD$2998,,MATCH(Geography!K$5,Raw!$A$5:$AD$5,0)),Raw!$C$5:$C$2998,Geography!$B$5,Raw!$D$5:$D$2998,Geography!$A63),IF(ISNUMBER(MATCH($B$5,Area_Code,0)),SUMIFS(INDEX(Raw!$A$5:$AD$2998,,MATCH(Geography!K$5,Raw!$A$5:$AD$5,0)),Raw!$A$5:$A$2998,CONCATENATE(Geography!$B$5,Geography!$A63)),"-")))),"-")</f>
        <v>946630</v>
      </c>
      <c r="L63" s="80">
        <f>IFERROR(IF($B$5=Eng_Code,SUMIFS(INDEX(Raw!$A$5:$AD$2998,,MATCH(Geography!L$5,Raw!$A$5:$AD$5,0)),Raw!$D$5:$D$2998,Geography!$A63),IF(ISNUMBER(MATCH($B$5,Reg_Code,0)),SUMIFS(INDEX(Raw!$A$5:$AD$2998,,MATCH(Geography!L$5,Raw!$A$5:$AD$5,0)),Raw!$B$5:$B$2998,Geography!$B$5,Raw!$D$5:$D$2998,Geography!$A63),IF(ISNUMBER(MATCH($B$5,Prov_Code,0)),SUMIFS(INDEX(Raw!$A$5:$AD$2998,,MATCH(Geography!L$5,Raw!$A$5:$AD$5,0)),Raw!$C$5:$C$2998,Geography!$B$5,Raw!$D$5:$D$2998,Geography!$A63),IF(ISNUMBER(MATCH($B$5,Area_Code,0)),SUMIFS(INDEX(Raw!$A$5:$AD$2998,,MATCH(Geography!L$5,Raw!$A$5:$AD$5,0)),Raw!$A$5:$A$2998,CONCATENATE(Geography!$B$5,Geography!$A63)),"-")))),"-")</f>
        <v>857203</v>
      </c>
      <c r="M63" s="80">
        <f>IFERROR(IF($B$5=Eng_Code,SUMIFS(INDEX(Raw!$A$5:$AD$2998,,MATCH(Geography!M$5,Raw!$A$5:$AD$5,0)),Raw!$D$5:$D$2998,Geography!$A63),IF(ISNUMBER(MATCH($B$5,Reg_Code,0)),SUMIFS(INDEX(Raw!$A$5:$AD$2998,,MATCH(Geography!M$5,Raw!$A$5:$AD$5,0)),Raw!$B$5:$B$2998,Geography!$B$5,Raw!$D$5:$D$2998,Geography!$A63),IF(ISNUMBER(MATCH($B$5,Prov_Code,0)),SUMIFS(INDEX(Raw!$A$5:$AD$2998,,MATCH(Geography!M$5,Raw!$A$5:$AD$5,0)),Raw!$C$5:$C$2998,Geography!$B$5,Raw!$D$5:$D$2998,Geography!$A63),IF(ISNUMBER(MATCH($B$5,Area_Code,0)),SUMIFS(INDEX(Raw!$A$5:$AD$2998,,MATCH(Geography!M$5,Raw!$A$5:$AD$5,0)),Raw!$A$5:$A$2998,CONCATENATE(Geography!$B$5,Geography!$A63)),"-")))),"-")</f>
        <v>212408</v>
      </c>
      <c r="N63" s="80">
        <f>IFERROR(IF($B$5=Eng_Code,SUMIFS(INDEX(Raw!$A$5:$AD$2998,,MATCH(Geography!N$5,Raw!$A$5:$AD$5,0)),Raw!$D$5:$D$2998,Geography!$A63),IF(ISNUMBER(MATCH($B$5,Reg_Code,0)),SUMIFS(INDEX(Raw!$A$5:$AD$2998,,MATCH(Geography!N$5,Raw!$A$5:$AD$5,0)),Raw!$B$5:$B$2998,Geography!$B$5,Raw!$D$5:$D$2998,Geography!$A63),IF(ISNUMBER(MATCH($B$5,Prov_Code,0)),SUMIFS(INDEX(Raw!$A$5:$AD$2998,,MATCH(Geography!N$5,Raw!$A$5:$AD$5,0)),Raw!$C$5:$C$2998,Geography!$B$5,Raw!$D$5:$D$2998,Geography!$A63),IF(ISNUMBER(MATCH($B$5,Area_Code,0)),SUMIFS(INDEX(Raw!$A$5:$AD$2998,,MATCH(Geography!N$5,Raw!$A$5:$AD$5,0)),Raw!$A$5:$A$2998,CONCATENATE(Geography!$B$5,Geography!$A63)),"-")))),"-")</f>
        <v>123685</v>
      </c>
      <c r="O63" s="80">
        <f>IFERROR(IF($B$5=Eng_Code,SUMIFS(INDEX(Raw!$A$5:$AD$2998,,MATCH(Geography!O$5,Raw!$A$5:$AD$5,0)),Raw!$D$5:$D$2998,Geography!$A63),IF(ISNUMBER(MATCH($B$5,Reg_Code,0)),SUMIFS(INDEX(Raw!$A$5:$AD$2998,,MATCH(Geography!O$5,Raw!$A$5:$AD$5,0)),Raw!$B$5:$B$2998,Geography!$B$5,Raw!$D$5:$D$2998,Geography!$A63),IF(ISNUMBER(MATCH($B$5,Prov_Code,0)),SUMIFS(INDEX(Raw!$A$5:$AD$2998,,MATCH(Geography!O$5,Raw!$A$5:$AD$5,0)),Raw!$C$5:$C$2998,Geography!$B$5,Raw!$D$5:$D$2998,Geography!$A63),IF(ISNUMBER(MATCH($B$5,Area_Code,0)),SUMIFS(INDEX(Raw!$A$5:$AD$2998,,MATCH(Geography!O$5,Raw!$A$5:$AD$5,0)),Raw!$A$5:$A$2998,CONCATENATE(Geography!$B$5,Geography!$A63)),"-")))),"-")</f>
        <v>88678</v>
      </c>
      <c r="P63" s="80">
        <f>IFERROR(IF($B$5=Eng_Code,SUMIFS(INDEX(Raw!$A$5:$AD$2998,,MATCH(Geography!P$5,Raw!$A$5:$AD$5,0)),Raw!$D$5:$D$2998,Geography!$A63),IF(ISNUMBER(MATCH($B$5,Reg_Code,0)),SUMIFS(INDEX(Raw!$A$5:$AD$2998,,MATCH(Geography!P$5,Raw!$A$5:$AD$5,0)),Raw!$B$5:$B$2998,Geography!$B$5,Raw!$D$5:$D$2998,Geography!$A63),IF(ISNUMBER(MATCH($B$5,Prov_Code,0)),SUMIFS(INDEX(Raw!$A$5:$AD$2998,,MATCH(Geography!P$5,Raw!$A$5:$AD$5,0)),Raw!$C$5:$C$2998,Geography!$B$5,Raw!$D$5:$D$2998,Geography!$A63),IF(ISNUMBER(MATCH($B$5,Area_Code,0)),SUMIFS(INDEX(Raw!$A$5:$AD$2998,,MATCH(Geography!P$5,Raw!$A$5:$AD$5,0)),Raw!$A$5:$A$2998,CONCATENATE(Geography!$B$5,Geography!$A63)),"-")))),"-")</f>
        <v>45427</v>
      </c>
      <c r="Q63" s="80">
        <f>IFERROR(IF($B$5=Eng_Code,SUMIFS(INDEX(Raw!$A$5:$AD$2998,,MATCH(Geography!Q$5,Raw!$A$5:$AD$5,0)),Raw!$D$5:$D$2998,Geography!$A63),IF(ISNUMBER(MATCH($B$5,Reg_Code,0)),SUMIFS(INDEX(Raw!$A$5:$AD$2998,,MATCH(Geography!Q$5,Raw!$A$5:$AD$5,0)),Raw!$B$5:$B$2998,Geography!$B$5,Raw!$D$5:$D$2998,Geography!$A63),IF(ISNUMBER(MATCH($B$5,Prov_Code,0)),SUMIFS(INDEX(Raw!$A$5:$AD$2998,,MATCH(Geography!Q$5,Raw!$A$5:$AD$5,0)),Raw!$C$5:$C$2998,Geography!$B$5,Raw!$D$5:$D$2998,Geography!$A63),IF(ISNUMBER(MATCH($B$5,Area_Code,0)),SUMIFS(INDEX(Raw!$A$5:$AD$2998,,MATCH(Geography!Q$5,Raw!$A$5:$AD$5,0)),Raw!$A$5:$A$2998,CONCATENATE(Geography!$B$5,Geography!$A63)),"-")))),"-")</f>
        <v>0</v>
      </c>
      <c r="R63" s="80"/>
      <c r="S63" s="80">
        <f>IFERROR(IF($B$5=Eng_Code,SUMIFS(INDEX(Raw!$A$5:$AD$2998,,MATCH(Geography!S$5,Raw!$A$5:$AD$5,0)),Raw!$D$5:$D$2998,Geography!$A63),IF(ISNUMBER(MATCH($B$5,Reg_Code,0)),SUMIFS(INDEX(Raw!$A$5:$AD$2998,,MATCH(Geography!S$5,Raw!$A$5:$AD$5,0)),Raw!$B$5:$B$2998,Geography!$B$5,Raw!$D$5:$D$2998,Geography!$A63),IF(ISNUMBER(MATCH($B$5,Prov_Code,0)),SUMIFS(INDEX(Raw!$A$5:$AD$2998,,MATCH(Geography!S$5,Raw!$A$5:$AD$5,0)),Raw!$C$5:$C$2998,Geography!$B$5,Raw!$D$5:$D$2998,Geography!$A63),IF(ISNUMBER(MATCH($B$5,Area_Code,0)),SUMIFS(INDEX(Raw!$A$5:$AD$2998,,MATCH(Geography!S$5,Raw!$A$5:$AD$5,0)),Raw!$A$5:$A$2998,CONCATENATE(Geography!$B$5,Geography!$A63)),"-")))),"-")</f>
        <v>87576</v>
      </c>
      <c r="T63" s="80">
        <f>IFERROR(IF($B$5=Eng_Code,SUMIFS(INDEX(Raw!$A$5:$AD$2998,,MATCH(Geography!T$5,Raw!$A$5:$AD$5,0)),Raw!$D$5:$D$2998,Geography!$A63),IF(ISNUMBER(MATCH($B$5,Reg_Code,0)),SUMIFS(INDEX(Raw!$A$5:$AD$2998,,MATCH(Geography!T$5,Raw!$A$5:$AD$5,0)),Raw!$B$5:$B$2998,Geography!$B$5,Raw!$D$5:$D$2998,Geography!$A63),IF(ISNUMBER(MATCH($B$5,Prov_Code,0)),SUMIFS(INDEX(Raw!$A$5:$AD$2998,,MATCH(Geography!T$5,Raw!$A$5:$AD$5,0)),Raw!$C$5:$C$2998,Geography!$B$5,Raw!$D$5:$D$2998,Geography!$A63),IF(ISNUMBER(MATCH($B$5,Area_Code,0)),SUMIFS(INDEX(Raw!$A$5:$AD$2998,,MATCH(Geography!T$5,Raw!$A$5:$AD$5,0)),Raw!$A$5:$A$2998,CONCATENATE(Geography!$B$5,Geography!$A63)),"-")))),"-")</f>
        <v>62541</v>
      </c>
      <c r="U63" s="80"/>
      <c r="V63" s="80">
        <f>IFERROR(IF($B$5=Eng_Code,SUMIFS(INDEX(Raw!$A$5:$AD$2998,,MATCH(Geography!V$5,Raw!$A$5:$AD$5,0)),Raw!$D$5:$D$2998,Geography!$A63),IF(ISNUMBER(MATCH($B$5,Reg_Code,0)),SUMIFS(INDEX(Raw!$A$5:$AD$2998,,MATCH(Geography!V$5,Raw!$A$5:$AD$5,0)),Raw!$B$5:$B$2998,Geography!$B$5,Raw!$D$5:$D$2998,Geography!$A63),IF(ISNUMBER(MATCH($B$5,Prov_Code,0)),SUMIFS(INDEX(Raw!$A$5:$AD$2998,,MATCH(Geography!V$5,Raw!$A$5:$AD$5,0)),Raw!$C$5:$C$2998,Geography!$B$5,Raw!$D$5:$D$2998,Geography!$A63),IF(ISNUMBER(MATCH($B$5,Area_Code,0)),SUMIFS(INDEX(Raw!$A$5:$AD$2998,,MATCH(Geography!V$5,Raw!$A$5:$AD$5,0)),Raw!$A$5:$A$2998,CONCATENATE(Geography!$B$5,Geography!$A63)),"-")))),"-")</f>
        <v>551753</v>
      </c>
      <c r="W63" s="80">
        <f>IFERROR(IF($B$5=Eng_Code,SUMIFS(INDEX(Raw!$A$5:$AD$2998,,MATCH(Geography!W$5,Raw!$A$5:$AD$5,0)),Raw!$D$5:$D$2998,Geography!$A63),IF(ISNUMBER(MATCH($B$5,Reg_Code,0)),SUMIFS(INDEX(Raw!$A$5:$AD$2998,,MATCH(Geography!W$5,Raw!$A$5:$AD$5,0)),Raw!$B$5:$B$2998,Geography!$B$5,Raw!$D$5:$D$2998,Geography!$A63),IF(ISNUMBER(MATCH($B$5,Prov_Code,0)),SUMIFS(INDEX(Raw!$A$5:$AD$2998,,MATCH(Geography!W$5,Raw!$A$5:$AD$5,0)),Raw!$C$5:$C$2998,Geography!$B$5,Raw!$D$5:$D$2998,Geography!$A63),IF(ISNUMBER(MATCH($B$5,Area_Code,0)),SUMIFS(INDEX(Raw!$A$5:$AD$2998,,MATCH(Geography!W$5,Raw!$A$5:$AD$5,0)),Raw!$A$5:$A$2998,CONCATENATE(Geography!$B$5,Geography!$A63)),"-")))),"-")</f>
        <v>381736</v>
      </c>
      <c r="X63" s="80">
        <f>IFERROR(IF($B$5=Eng_Code,SUMIFS(INDEX(Raw!$A$5:$AD$2998,,MATCH(Geography!X$5,Raw!$A$5:$AD$5,0)),Raw!$D$5:$D$2998,Geography!$A63),IF(ISNUMBER(MATCH($B$5,Reg_Code,0)),SUMIFS(INDEX(Raw!$A$5:$AD$2998,,MATCH(Geography!X$5,Raw!$A$5:$AD$5,0)),Raw!$B$5:$B$2998,Geography!$B$5,Raw!$D$5:$D$2998,Geography!$A63),IF(ISNUMBER(MATCH($B$5,Prov_Code,0)),SUMIFS(INDEX(Raw!$A$5:$AD$2998,,MATCH(Geography!X$5,Raw!$A$5:$AD$5,0)),Raw!$C$5:$C$2998,Geography!$B$5,Raw!$D$5:$D$2998,Geography!$A63),IF(ISNUMBER(MATCH($B$5,Area_Code,0)),SUMIFS(INDEX(Raw!$A$5:$AD$2998,,MATCH(Geography!X$5,Raw!$A$5:$AD$5,0)),Raw!$A$5:$A$2998,CONCATENATE(Geography!$B$5,Geography!$A63)),"-")))),"-")</f>
        <v>115396</v>
      </c>
      <c r="Y63" s="80">
        <f>IFERROR(IF($B$5=Eng_Code,SUMIFS(INDEX(Raw!$A$5:$AD$2998,,MATCH(Geography!Y$5,Raw!$A$5:$AD$5,0)),Raw!$D$5:$D$2998,Geography!$A63),IF(ISNUMBER(MATCH($B$5,Reg_Code,0)),SUMIFS(INDEX(Raw!$A$5:$AD$2998,,MATCH(Geography!Y$5,Raw!$A$5:$AD$5,0)),Raw!$B$5:$B$2998,Geography!$B$5,Raw!$D$5:$D$2998,Geography!$A63),IF(ISNUMBER(MATCH($B$5,Prov_Code,0)),SUMIFS(INDEX(Raw!$A$5:$AD$2998,,MATCH(Geography!Y$5,Raw!$A$5:$AD$5,0)),Raw!$C$5:$C$2998,Geography!$B$5,Raw!$D$5:$D$2998,Geography!$A63),IF(ISNUMBER(MATCH($B$5,Area_Code,0)),SUMIFS(INDEX(Raw!$A$5:$AD$2998,,MATCH(Geography!Y$5,Raw!$A$5:$AD$5,0)),Raw!$A$5:$A$2998,CONCATENATE(Geography!$B$5,Geography!$A63)),"-")))),"-")</f>
        <v>54621</v>
      </c>
      <c r="Z63" s="80">
        <f>IFERROR(IF($B$5=Eng_Code,SUMIFS(INDEX(Raw!$A$5:$AD$2998,,MATCH(Geography!Z$5,Raw!$A$5:$AD$5,0)),Raw!$D$5:$D$2998,Geography!$A63),IF(ISNUMBER(MATCH($B$5,Reg_Code,0)),SUMIFS(INDEX(Raw!$A$5:$AD$2998,,MATCH(Geography!Z$5,Raw!$A$5:$AD$5,0)),Raw!$B$5:$B$2998,Geography!$B$5,Raw!$D$5:$D$2998,Geography!$A63),IF(ISNUMBER(MATCH($B$5,Prov_Code,0)),SUMIFS(INDEX(Raw!$A$5:$AD$2998,,MATCH(Geography!Z$5,Raw!$A$5:$AD$5,0)),Raw!$C$5:$C$2998,Geography!$B$5,Raw!$D$5:$D$2998,Geography!$A63),IF(ISNUMBER(MATCH($B$5,Area_Code,0)),SUMIFS(INDEX(Raw!$A$5:$AD$2998,,MATCH(Geography!Z$5,Raw!$A$5:$AD$5,0)),Raw!$A$5:$A$2998,CONCATENATE(Geography!$B$5,Geography!$A63)),"-")))),"-")</f>
        <v>0</v>
      </c>
      <c r="AA63" s="80">
        <f>IFERROR(IF($B$5=Eng_Code,SUMIFS(INDEX(Raw!$A$5:$AD$2998,,MATCH(Geography!AA$5,Raw!$A$5:$AD$5,0)),Raw!$D$5:$D$2998,Geography!$A63),IF(ISNUMBER(MATCH($B$5,Reg_Code,0)),SUMIFS(INDEX(Raw!$A$5:$AD$2998,,MATCH(Geography!AA$5,Raw!$A$5:$AD$5,0)),Raw!$B$5:$B$2998,Geography!$B$5,Raw!$D$5:$D$2998,Geography!$A63),IF(ISNUMBER(MATCH($B$5,Prov_Code,0)),SUMIFS(INDEX(Raw!$A$5:$AD$2998,,MATCH(Geography!AA$5,Raw!$A$5:$AD$5,0)),Raw!$C$5:$C$2998,Geography!$B$5,Raw!$D$5:$D$2998,Geography!$A63),IF(ISNUMBER(MATCH($B$5,Area_Code,0)),SUMIFS(INDEX(Raw!$A$5:$AD$2998,,MATCH(Geography!AA$5,Raw!$A$5:$AD$5,0)),Raw!$A$5:$A$2998,CONCATENATE(Geography!$B$5,Geography!$A63)),"-")))),"-")</f>
        <v>0</v>
      </c>
      <c r="AB63" s="80"/>
      <c r="AC63" s="80">
        <f>IFERROR(IF($B$5=Eng_Code,SUMIFS(INDEX(Raw!$A$5:$AD$2998,,MATCH(Geography!AC$5,Raw!$A$5:$AD$5,0)),Raw!$D$5:$D$2998,Geography!$A63),IF(ISNUMBER(MATCH($B$5,Reg_Code,0)),SUMIFS(INDEX(Raw!$A$5:$AD$2998,,MATCH(Geography!AC$5,Raw!$A$5:$AD$5,0)),Raw!$B$5:$B$2998,Geography!$B$5,Raw!$D$5:$D$2998,Geography!$A63),IF(ISNUMBER(MATCH($B$5,Prov_Code,0)),SUMIFS(INDEX(Raw!$A$5:$AD$2998,,MATCH(Geography!AC$5,Raw!$A$5:$AD$5,0)),Raw!$C$5:$C$2998,Geography!$B$5,Raw!$D$5:$D$2998,Geography!$A63),IF(ISNUMBER(MATCH($B$5,Area_Code,0)),SUMIFS(INDEX(Raw!$A$5:$AD$2998,,MATCH(Geography!AC$5,Raw!$A$5:$AD$5,0)),Raw!$A$5:$A$2998,CONCATENATE(Geography!$B$5,Geography!$A63)),"-")))),"-")</f>
        <v>29940</v>
      </c>
      <c r="AD63" s="80"/>
      <c r="AE63" s="80">
        <f>IFERROR(IF($B$5=Eng_Code,SUMIFS(INDEX(Raw!$A$5:$AD$2998,,MATCH(Geography!AE$5,Raw!$A$5:$AD$5,0)),Raw!$D$5:$D$2998,Geography!$A63),IF(ISNUMBER(MATCH($B$5,Reg_Code,0)),SUMIFS(INDEX(Raw!$A$5:$AD$2998,,MATCH(Geography!AE$5,Raw!$A$5:$AD$5,0)),Raw!$B$5:$B$2998,Geography!$B$5,Raw!$D$5:$D$2998,Geography!$A63),IF(ISNUMBER(MATCH($B$5,Prov_Code,0)),SUMIFS(INDEX(Raw!$A$5:$AD$2998,,MATCH(Geography!AE$5,Raw!$A$5:$AD$5,0)),Raw!$C$5:$C$2998,Geography!$B$5,Raw!$D$5:$D$2998,Geography!$A63),IF(ISNUMBER(MATCH($B$5,Area_Code,0)),SUMIFS(INDEX(Raw!$A$5:$AD$2998,,MATCH(Geography!AE$5,Raw!$A$5:$AD$5,0)),Raw!$A$5:$A$2998,CONCATENATE(Geography!$B$5,Geography!$A63)),"-")))),"-")</f>
        <v>125393</v>
      </c>
      <c r="AF63" s="80">
        <f>IFERROR(IF($B$5=Eng_Code,SUMIFS(INDEX(Raw!$A$5:$AD$2998,,MATCH(Geography!AF$5,Raw!$A$5:$AD$5,0)),Raw!$D$5:$D$2998,Geography!$A63),IF(ISNUMBER(MATCH($B$5,Reg_Code,0)),SUMIFS(INDEX(Raw!$A$5:$AD$2998,,MATCH(Geography!AF$5,Raw!$A$5:$AD$5,0)),Raw!$B$5:$B$2998,Geography!$B$5,Raw!$D$5:$D$2998,Geography!$A63),IF(ISNUMBER(MATCH($B$5,Prov_Code,0)),SUMIFS(INDEX(Raw!$A$5:$AD$2998,,MATCH(Geography!AF$5,Raw!$A$5:$AD$5,0)),Raw!$C$5:$C$2998,Geography!$B$5,Raw!$D$5:$D$2998,Geography!$A63),IF(ISNUMBER(MATCH($B$5,Area_Code,0)),SUMIFS(INDEX(Raw!$A$5:$AD$2998,,MATCH(Geography!AF$5,Raw!$A$5:$AD$5,0)),Raw!$A$5:$A$2998,CONCATENATE(Geography!$B$5,Geography!$A63)),"-")))),"-")</f>
        <v>10288</v>
      </c>
      <c r="AG63" s="80">
        <f>IFERROR(IF($B$5=Eng_Code,SUMIFS(INDEX(Raw!$A$5:$AD$2998,,MATCH(Geography!AG$5,Raw!$A$5:$AD$5,0)),Raw!$D$5:$D$2998,Geography!$A63),IF(ISNUMBER(MATCH($B$5,Reg_Code,0)),SUMIFS(INDEX(Raw!$A$5:$AD$2998,,MATCH(Geography!AG$5,Raw!$A$5:$AD$5,0)),Raw!$B$5:$B$2998,Geography!$B$5,Raw!$D$5:$D$2998,Geography!$A63),IF(ISNUMBER(MATCH($B$5,Prov_Code,0)),SUMIFS(INDEX(Raw!$A$5:$AD$2998,,MATCH(Geography!AG$5,Raw!$A$5:$AD$5,0)),Raw!$C$5:$C$2998,Geography!$B$5,Raw!$D$5:$D$2998,Geography!$A63),IF(ISNUMBER(MATCH($B$5,Area_Code,0)),SUMIFS(INDEX(Raw!$A$5:$AD$2998,,MATCH(Geography!AG$5,Raw!$A$5:$AD$5,0)),Raw!$A$5:$A$2998,CONCATENATE(Geography!$B$5,Geography!$A63)),"-")))),"-")</f>
        <v>55973</v>
      </c>
      <c r="AH63" s="80">
        <f>IFERROR(IF($B$5=Eng_Code,SUMIFS(INDEX(Raw!$A$5:$AD$2998,,MATCH(Geography!AH$5,Raw!$A$5:$AD$5,0)),Raw!$D$5:$D$2998,Geography!$A63),IF(ISNUMBER(MATCH($B$5,Reg_Code,0)),SUMIFS(INDEX(Raw!$A$5:$AD$2998,,MATCH(Geography!AH$5,Raw!$A$5:$AD$5,0)),Raw!$B$5:$B$2998,Geography!$B$5,Raw!$D$5:$D$2998,Geography!$A63),IF(ISNUMBER(MATCH($B$5,Prov_Code,0)),SUMIFS(INDEX(Raw!$A$5:$AD$2998,,MATCH(Geography!AH$5,Raw!$A$5:$AD$5,0)),Raw!$C$5:$C$2998,Geography!$B$5,Raw!$D$5:$D$2998,Geography!$A63),IF(ISNUMBER(MATCH($B$5,Area_Code,0)),SUMIFS(INDEX(Raw!$A$5:$AD$2998,,MATCH(Geography!AH$5,Raw!$A$5:$AD$5,0)),Raw!$A$5:$A$2998,CONCATENATE(Geography!$B$5,Geography!$A63)),"-")))),"-")</f>
        <v>59132</v>
      </c>
      <c r="AI63" s="12"/>
      <c r="AJ63" s="76">
        <f t="shared" si="30"/>
        <v>1.3924597531855605E-2</v>
      </c>
      <c r="AK63" s="76">
        <f t="shared" si="30"/>
        <v>0.93342391840244221</v>
      </c>
      <c r="AL63" s="76">
        <f t="shared" si="30"/>
        <v>0.84524448108165673</v>
      </c>
      <c r="AM63" s="76">
        <f t="shared" si="30"/>
        <v>0.20944477531878977</v>
      </c>
      <c r="AN63" s="76">
        <f t="shared" si="34"/>
        <v>0.12195951675692306</v>
      </c>
      <c r="AO63" s="76">
        <f t="shared" si="31"/>
        <v>8.7440886340060822E-2</v>
      </c>
      <c r="AP63" s="76">
        <f t="shared" si="31"/>
        <v>0.51226910845982088</v>
      </c>
      <c r="AQ63" s="76" t="s">
        <v>0</v>
      </c>
      <c r="AR63" s="77"/>
      <c r="AS63" s="76">
        <f t="shared" si="27"/>
        <v>0.1021648314343277</v>
      </c>
      <c r="AT63" s="77"/>
      <c r="AU63" s="76">
        <f t="shared" si="28"/>
        <v>7.295938068345538E-2</v>
      </c>
      <c r="AV63" s="77"/>
      <c r="AW63" s="76">
        <f t="shared" si="32"/>
        <v>0.64366666938869788</v>
      </c>
      <c r="AX63" s="76">
        <f t="shared" si="32"/>
        <v>0.44532741952606325</v>
      </c>
      <c r="AY63" s="76">
        <f t="shared" si="32"/>
        <v>0.13461922088466793</v>
      </c>
      <c r="AZ63" s="76">
        <f t="shared" si="32"/>
        <v>6.3720028977966719E-2</v>
      </c>
      <c r="BA63" s="76" t="s">
        <v>0</v>
      </c>
      <c r="BB63" s="76" t="s">
        <v>0</v>
      </c>
      <c r="BC63" s="77"/>
      <c r="BD63" s="76">
        <f t="shared" si="29"/>
        <v>3.4927549250294274E-2</v>
      </c>
      <c r="BE63" s="77"/>
      <c r="BF63" s="76">
        <f t="shared" si="33"/>
        <v>0.14628156924322477</v>
      </c>
      <c r="BG63" s="76">
        <f t="shared" si="33"/>
        <v>1.2001824538644871E-2</v>
      </c>
      <c r="BH63" s="76">
        <f t="shared" si="33"/>
        <v>6.5297251642843057E-2</v>
      </c>
      <c r="BI63" s="76">
        <f t="shared" si="33"/>
        <v>6.898249306173683E-2</v>
      </c>
    </row>
    <row r="64" spans="1:61" x14ac:dyDescent="0.2">
      <c r="A64" s="3">
        <f t="shared" si="20"/>
        <v>41760</v>
      </c>
      <c r="B64" s="35" t="str">
        <f t="shared" si="21"/>
        <v>2014-15</v>
      </c>
      <c r="C64" s="8" t="s">
        <v>885</v>
      </c>
      <c r="D64" s="8"/>
      <c r="E64" s="8"/>
      <c r="F64" s="8"/>
      <c r="G64" s="80">
        <f>IFERROR(IF($B$5=Eng_Code,SUMIFS(INDEX(Raw!$A$5:$AD$2998,,MATCH(Geography!G$5,Raw!$A$5:$AD$5,0)),Raw!$D$5:$D$2998,Geography!$A64),IF(ISNUMBER(MATCH($B$5,Reg_Code,0)),SUMIFS(INDEX(Raw!$A$5:$AD$2998,,MATCH(Geography!G$5,Raw!$A$5:$AD$5,0)),Raw!$B$5:$B$2998,Geography!$B$5,Raw!$D$5:$D$2998,Geography!$A64),IF(ISNUMBER(MATCH($B$5,Prov_Code,0)),SUMIFS(INDEX(Raw!$A$5:$AD$2998,,MATCH(Geography!G$5,Raw!$A$5:$AD$5,0)),Raw!$C$5:$C$2998,Geography!$B$5,Raw!$D$5:$D$2998,Geography!$A64),IF(ISNUMBER(MATCH($B$5,Area_Code,0)),SUMIFS(INDEX(Raw!$A$5:$AD$2998,,MATCH(Geography!G$5,Raw!$A$5:$AD$5,0)),Raw!$A$5:$A$2998,CONCATENATE(Geography!$B$5,Geography!$A64)),"-")))),"-")</f>
        <v>54316618</v>
      </c>
      <c r="H64" s="80">
        <f>IFERROR(IF($B$5=Eng_Code,SUMIFS(INDEX(Raw!$A$5:$AD$2998,,MATCH(Geography!H$5,Raw!$A$5:$AD$5,0)),Raw!$D$5:$D$2998,Geography!$A64),IF(ISNUMBER(MATCH($B$5,Reg_Code,0)),SUMIFS(INDEX(Raw!$A$5:$AD$2998,,MATCH(Geography!H$5,Raw!$A$5:$AD$5,0)),Raw!$B$5:$B$2998,Geography!$B$5,Raw!$D$5:$D$2998,Geography!$A64),IF(ISNUMBER(MATCH($B$5,Prov_Code,0)),SUMIFS(INDEX(Raw!$A$5:$AD$2998,,MATCH(Geography!H$5,Raw!$A$5:$AD$5,0)),Raw!$C$5:$C$2998,Geography!$B$5,Raw!$D$5:$D$2998,Geography!$A64),IF(ISNUMBER(MATCH($B$5,Area_Code,0)),SUMIFS(INDEX(Raw!$A$5:$AD$2998,,MATCH(Geography!H$5,Raw!$A$5:$AD$5,0)),Raw!$A$5:$A$2998,CONCATENATE(Geography!$B$5,Geography!$A64)),"-")))),"-")</f>
        <v>1112633</v>
      </c>
      <c r="I64" s="80">
        <f>IFERROR(IF($B$5=Eng_Code,SUMIFS(INDEX(Raw!$A$5:$AD$2998,,MATCH(Geography!I$5,Raw!$A$5:$AD$5,0)),Raw!$D$5:$D$2998,Geography!$A64),IF(ISNUMBER(MATCH($B$5,Reg_Code,0)),SUMIFS(INDEX(Raw!$A$5:$AD$2998,,MATCH(Geography!I$5,Raw!$A$5:$AD$5,0)),Raw!$B$5:$B$2998,Geography!$B$5,Raw!$D$5:$D$2998,Geography!$A64),IF(ISNUMBER(MATCH($B$5,Prov_Code,0)),SUMIFS(INDEX(Raw!$A$5:$AD$2998,,MATCH(Geography!I$5,Raw!$A$5:$AD$5,0)),Raw!$C$5:$C$2998,Geography!$B$5,Raw!$D$5:$D$2998,Geography!$A64),IF(ISNUMBER(MATCH($B$5,Area_Code,0)),SUMIFS(INDEX(Raw!$A$5:$AD$2998,,MATCH(Geography!I$5,Raw!$A$5:$AD$5,0)),Raw!$A$5:$A$2998,CONCATENATE(Geography!$B$5,Geography!$A64)),"-")))),"-")</f>
        <v>13641</v>
      </c>
      <c r="J64" s="80">
        <f>IFERROR(IF($B$5=Eng_Code,SUMIFS(INDEX(Raw!$A$5:$AD$2998,,MATCH(Geography!J$5,Raw!$A$5:$AD$5,0)),Raw!$D$5:$D$2998,Geography!$A64),IF(ISNUMBER(MATCH($B$5,Reg_Code,0)),SUMIFS(INDEX(Raw!$A$5:$AD$2998,,MATCH(Geography!J$5,Raw!$A$5:$AD$5,0)),Raw!$B$5:$B$2998,Geography!$B$5,Raw!$D$5:$D$2998,Geography!$A64),IF(ISNUMBER(MATCH($B$5,Prov_Code,0)),SUMIFS(INDEX(Raw!$A$5:$AD$2998,,MATCH(Geography!J$5,Raw!$A$5:$AD$5,0)),Raw!$C$5:$C$2998,Geography!$B$5,Raw!$D$5:$D$2998,Geography!$A64),IF(ISNUMBER(MATCH($B$5,Area_Code,0)),SUMIFS(INDEX(Raw!$A$5:$AD$2998,,MATCH(Geography!J$5,Raw!$A$5:$AD$5,0)),Raw!$A$5:$A$2998,CONCATENATE(Geography!$B$5,Geography!$A64)),"-")))),"-")</f>
        <v>1051773</v>
      </c>
      <c r="K64" s="80">
        <f>IFERROR(IF($B$5=Eng_Code,SUMIFS(INDEX(Raw!$A$5:$AD$2998,,MATCH(Geography!K$5,Raw!$A$5:$AD$5,0)),Raw!$D$5:$D$2998,Geography!$A64),IF(ISNUMBER(MATCH($B$5,Reg_Code,0)),SUMIFS(INDEX(Raw!$A$5:$AD$2998,,MATCH(Geography!K$5,Raw!$A$5:$AD$5,0)),Raw!$B$5:$B$2998,Geography!$B$5,Raw!$D$5:$D$2998,Geography!$A64),IF(ISNUMBER(MATCH($B$5,Prov_Code,0)),SUMIFS(INDEX(Raw!$A$5:$AD$2998,,MATCH(Geography!K$5,Raw!$A$5:$AD$5,0)),Raw!$C$5:$C$2998,Geography!$B$5,Raw!$D$5:$D$2998,Geography!$A64),IF(ISNUMBER(MATCH($B$5,Area_Code,0)),SUMIFS(INDEX(Raw!$A$5:$AD$2998,,MATCH(Geography!K$5,Raw!$A$5:$AD$5,0)),Raw!$A$5:$A$2998,CONCATENATE(Geography!$B$5,Geography!$A64)),"-")))),"-")</f>
        <v>979623</v>
      </c>
      <c r="L64" s="80">
        <f>IFERROR(IF($B$5=Eng_Code,SUMIFS(INDEX(Raw!$A$5:$AD$2998,,MATCH(Geography!L$5,Raw!$A$5:$AD$5,0)),Raw!$D$5:$D$2998,Geography!$A64),IF(ISNUMBER(MATCH($B$5,Reg_Code,0)),SUMIFS(INDEX(Raw!$A$5:$AD$2998,,MATCH(Geography!L$5,Raw!$A$5:$AD$5,0)),Raw!$B$5:$B$2998,Geography!$B$5,Raw!$D$5:$D$2998,Geography!$A64),IF(ISNUMBER(MATCH($B$5,Prov_Code,0)),SUMIFS(INDEX(Raw!$A$5:$AD$2998,,MATCH(Geography!L$5,Raw!$A$5:$AD$5,0)),Raw!$C$5:$C$2998,Geography!$B$5,Raw!$D$5:$D$2998,Geography!$A64),IF(ISNUMBER(MATCH($B$5,Area_Code,0)),SUMIFS(INDEX(Raw!$A$5:$AD$2998,,MATCH(Geography!L$5,Raw!$A$5:$AD$5,0)),Raw!$A$5:$A$2998,CONCATENATE(Geography!$B$5,Geography!$A64)),"-")))),"-")</f>
        <v>888456</v>
      </c>
      <c r="M64" s="80">
        <f>IFERROR(IF($B$5=Eng_Code,SUMIFS(INDEX(Raw!$A$5:$AD$2998,,MATCH(Geography!M$5,Raw!$A$5:$AD$5,0)),Raw!$D$5:$D$2998,Geography!$A64),IF(ISNUMBER(MATCH($B$5,Reg_Code,0)),SUMIFS(INDEX(Raw!$A$5:$AD$2998,,MATCH(Geography!M$5,Raw!$A$5:$AD$5,0)),Raw!$B$5:$B$2998,Geography!$B$5,Raw!$D$5:$D$2998,Geography!$A64),IF(ISNUMBER(MATCH($B$5,Prov_Code,0)),SUMIFS(INDEX(Raw!$A$5:$AD$2998,,MATCH(Geography!M$5,Raw!$A$5:$AD$5,0)),Raw!$C$5:$C$2998,Geography!$B$5,Raw!$D$5:$D$2998,Geography!$A64),IF(ISNUMBER(MATCH($B$5,Area_Code,0)),SUMIFS(INDEX(Raw!$A$5:$AD$2998,,MATCH(Geography!M$5,Raw!$A$5:$AD$5,0)),Raw!$A$5:$A$2998,CONCATENATE(Geography!$B$5,Geography!$A64)),"-")))),"-")</f>
        <v>216202</v>
      </c>
      <c r="N64" s="80">
        <f>IFERROR(IF($B$5=Eng_Code,SUMIFS(INDEX(Raw!$A$5:$AD$2998,,MATCH(Geography!N$5,Raw!$A$5:$AD$5,0)),Raw!$D$5:$D$2998,Geography!$A64),IF(ISNUMBER(MATCH($B$5,Reg_Code,0)),SUMIFS(INDEX(Raw!$A$5:$AD$2998,,MATCH(Geography!N$5,Raw!$A$5:$AD$5,0)),Raw!$B$5:$B$2998,Geography!$B$5,Raw!$D$5:$D$2998,Geography!$A64),IF(ISNUMBER(MATCH($B$5,Prov_Code,0)),SUMIFS(INDEX(Raw!$A$5:$AD$2998,,MATCH(Geography!N$5,Raw!$A$5:$AD$5,0)),Raw!$C$5:$C$2998,Geography!$B$5,Raw!$D$5:$D$2998,Geography!$A64),IF(ISNUMBER(MATCH($B$5,Area_Code,0)),SUMIFS(INDEX(Raw!$A$5:$AD$2998,,MATCH(Geography!N$5,Raw!$A$5:$AD$5,0)),Raw!$A$5:$A$2998,CONCATENATE(Geography!$B$5,Geography!$A64)),"-")))),"-")</f>
        <v>121090</v>
      </c>
      <c r="O64" s="80">
        <f>IFERROR(IF($B$5=Eng_Code,SUMIFS(INDEX(Raw!$A$5:$AD$2998,,MATCH(Geography!O$5,Raw!$A$5:$AD$5,0)),Raw!$D$5:$D$2998,Geography!$A64),IF(ISNUMBER(MATCH($B$5,Reg_Code,0)),SUMIFS(INDEX(Raw!$A$5:$AD$2998,,MATCH(Geography!O$5,Raw!$A$5:$AD$5,0)),Raw!$B$5:$B$2998,Geography!$B$5,Raw!$D$5:$D$2998,Geography!$A64),IF(ISNUMBER(MATCH($B$5,Prov_Code,0)),SUMIFS(INDEX(Raw!$A$5:$AD$2998,,MATCH(Geography!O$5,Raw!$A$5:$AD$5,0)),Raw!$C$5:$C$2998,Geography!$B$5,Raw!$D$5:$D$2998,Geography!$A64),IF(ISNUMBER(MATCH($B$5,Area_Code,0)),SUMIFS(INDEX(Raw!$A$5:$AD$2998,,MATCH(Geography!O$5,Raw!$A$5:$AD$5,0)),Raw!$A$5:$A$2998,CONCATENATE(Geography!$B$5,Geography!$A64)),"-")))),"-")</f>
        <v>94947</v>
      </c>
      <c r="P64" s="80">
        <f>IFERROR(IF($B$5=Eng_Code,SUMIFS(INDEX(Raw!$A$5:$AD$2998,,MATCH(Geography!P$5,Raw!$A$5:$AD$5,0)),Raw!$D$5:$D$2998,Geography!$A64),IF(ISNUMBER(MATCH($B$5,Reg_Code,0)),SUMIFS(INDEX(Raw!$A$5:$AD$2998,,MATCH(Geography!P$5,Raw!$A$5:$AD$5,0)),Raw!$B$5:$B$2998,Geography!$B$5,Raw!$D$5:$D$2998,Geography!$A64),IF(ISNUMBER(MATCH($B$5,Prov_Code,0)),SUMIFS(INDEX(Raw!$A$5:$AD$2998,,MATCH(Geography!P$5,Raw!$A$5:$AD$5,0)),Raw!$C$5:$C$2998,Geography!$B$5,Raw!$D$5:$D$2998,Geography!$A64),IF(ISNUMBER(MATCH($B$5,Area_Code,0)),SUMIFS(INDEX(Raw!$A$5:$AD$2998,,MATCH(Geography!P$5,Raw!$A$5:$AD$5,0)),Raw!$A$5:$A$2998,CONCATENATE(Geography!$B$5,Geography!$A64)),"-")))),"-")</f>
        <v>46906</v>
      </c>
      <c r="Q64" s="80">
        <f>IFERROR(IF($B$5=Eng_Code,SUMIFS(INDEX(Raw!$A$5:$AD$2998,,MATCH(Geography!Q$5,Raw!$A$5:$AD$5,0)),Raw!$D$5:$D$2998,Geography!$A64),IF(ISNUMBER(MATCH($B$5,Reg_Code,0)),SUMIFS(INDEX(Raw!$A$5:$AD$2998,,MATCH(Geography!Q$5,Raw!$A$5:$AD$5,0)),Raw!$B$5:$B$2998,Geography!$B$5,Raw!$D$5:$D$2998,Geography!$A64),IF(ISNUMBER(MATCH($B$5,Prov_Code,0)),SUMIFS(INDEX(Raw!$A$5:$AD$2998,,MATCH(Geography!Q$5,Raw!$A$5:$AD$5,0)),Raw!$C$5:$C$2998,Geography!$B$5,Raw!$D$5:$D$2998,Geography!$A64),IF(ISNUMBER(MATCH($B$5,Area_Code,0)),SUMIFS(INDEX(Raw!$A$5:$AD$2998,,MATCH(Geography!Q$5,Raw!$A$5:$AD$5,0)),Raw!$A$5:$A$2998,CONCATENATE(Geography!$B$5,Geography!$A64)),"-")))),"-")</f>
        <v>0</v>
      </c>
      <c r="R64" s="80"/>
      <c r="S64" s="80">
        <f>IFERROR(IF($B$5=Eng_Code,SUMIFS(INDEX(Raw!$A$5:$AD$2998,,MATCH(Geography!S$5,Raw!$A$5:$AD$5,0)),Raw!$D$5:$D$2998,Geography!$A64),IF(ISNUMBER(MATCH($B$5,Reg_Code,0)),SUMIFS(INDEX(Raw!$A$5:$AD$2998,,MATCH(Geography!S$5,Raw!$A$5:$AD$5,0)),Raw!$B$5:$B$2998,Geography!$B$5,Raw!$D$5:$D$2998,Geography!$A64),IF(ISNUMBER(MATCH($B$5,Prov_Code,0)),SUMIFS(INDEX(Raw!$A$5:$AD$2998,,MATCH(Geography!S$5,Raw!$A$5:$AD$5,0)),Raw!$C$5:$C$2998,Geography!$B$5,Raw!$D$5:$D$2998,Geography!$A64),IF(ISNUMBER(MATCH($B$5,Area_Code,0)),SUMIFS(INDEX(Raw!$A$5:$AD$2998,,MATCH(Geography!S$5,Raw!$A$5:$AD$5,0)),Raw!$A$5:$A$2998,CONCATENATE(Geography!$B$5,Geography!$A64)),"-")))),"-")</f>
        <v>93374</v>
      </c>
      <c r="T64" s="80">
        <f>IFERROR(IF($B$5=Eng_Code,SUMIFS(INDEX(Raw!$A$5:$AD$2998,,MATCH(Geography!T$5,Raw!$A$5:$AD$5,0)),Raw!$D$5:$D$2998,Geography!$A64),IF(ISNUMBER(MATCH($B$5,Reg_Code,0)),SUMIFS(INDEX(Raw!$A$5:$AD$2998,,MATCH(Geography!T$5,Raw!$A$5:$AD$5,0)),Raw!$B$5:$B$2998,Geography!$B$5,Raw!$D$5:$D$2998,Geography!$A64),IF(ISNUMBER(MATCH($B$5,Prov_Code,0)),SUMIFS(INDEX(Raw!$A$5:$AD$2998,,MATCH(Geography!T$5,Raw!$A$5:$AD$5,0)),Raw!$C$5:$C$2998,Geography!$B$5,Raw!$D$5:$D$2998,Geography!$A64),IF(ISNUMBER(MATCH($B$5,Area_Code,0)),SUMIFS(INDEX(Raw!$A$5:$AD$2998,,MATCH(Geography!T$5,Raw!$A$5:$AD$5,0)),Raw!$A$5:$A$2998,CONCATENATE(Geography!$B$5,Geography!$A64)),"-")))),"-")</f>
        <v>66877</v>
      </c>
      <c r="U64" s="80"/>
      <c r="V64" s="80">
        <f>IFERROR(IF($B$5=Eng_Code,SUMIFS(INDEX(Raw!$A$5:$AD$2998,,MATCH(Geography!V$5,Raw!$A$5:$AD$5,0)),Raw!$D$5:$D$2998,Geography!$A64),IF(ISNUMBER(MATCH($B$5,Reg_Code,0)),SUMIFS(INDEX(Raw!$A$5:$AD$2998,,MATCH(Geography!V$5,Raw!$A$5:$AD$5,0)),Raw!$B$5:$B$2998,Geography!$B$5,Raw!$D$5:$D$2998,Geography!$A64),IF(ISNUMBER(MATCH($B$5,Prov_Code,0)),SUMIFS(INDEX(Raw!$A$5:$AD$2998,,MATCH(Geography!V$5,Raw!$A$5:$AD$5,0)),Raw!$C$5:$C$2998,Geography!$B$5,Raw!$D$5:$D$2998,Geography!$A64),IF(ISNUMBER(MATCH($B$5,Area_Code,0)),SUMIFS(INDEX(Raw!$A$5:$AD$2998,,MATCH(Geography!V$5,Raw!$A$5:$AD$5,0)),Raw!$A$5:$A$2998,CONCATENATE(Geography!$B$5,Geography!$A64)),"-")))),"-")</f>
        <v>565893</v>
      </c>
      <c r="W64" s="80">
        <f>IFERROR(IF($B$5=Eng_Code,SUMIFS(INDEX(Raw!$A$5:$AD$2998,,MATCH(Geography!W$5,Raw!$A$5:$AD$5,0)),Raw!$D$5:$D$2998,Geography!$A64),IF(ISNUMBER(MATCH($B$5,Reg_Code,0)),SUMIFS(INDEX(Raw!$A$5:$AD$2998,,MATCH(Geography!W$5,Raw!$A$5:$AD$5,0)),Raw!$B$5:$B$2998,Geography!$B$5,Raw!$D$5:$D$2998,Geography!$A64),IF(ISNUMBER(MATCH($B$5,Prov_Code,0)),SUMIFS(INDEX(Raw!$A$5:$AD$2998,,MATCH(Geography!W$5,Raw!$A$5:$AD$5,0)),Raw!$C$5:$C$2998,Geography!$B$5,Raw!$D$5:$D$2998,Geography!$A64),IF(ISNUMBER(MATCH($B$5,Area_Code,0)),SUMIFS(INDEX(Raw!$A$5:$AD$2998,,MATCH(Geography!W$5,Raw!$A$5:$AD$5,0)),Raw!$A$5:$A$2998,CONCATENATE(Geography!$B$5,Geography!$A64)),"-")))),"-")</f>
        <v>389134</v>
      </c>
      <c r="X64" s="80">
        <f>IFERROR(IF($B$5=Eng_Code,SUMIFS(INDEX(Raw!$A$5:$AD$2998,,MATCH(Geography!X$5,Raw!$A$5:$AD$5,0)),Raw!$D$5:$D$2998,Geography!$A64),IF(ISNUMBER(MATCH($B$5,Reg_Code,0)),SUMIFS(INDEX(Raw!$A$5:$AD$2998,,MATCH(Geography!X$5,Raw!$A$5:$AD$5,0)),Raw!$B$5:$B$2998,Geography!$B$5,Raw!$D$5:$D$2998,Geography!$A64),IF(ISNUMBER(MATCH($B$5,Prov_Code,0)),SUMIFS(INDEX(Raw!$A$5:$AD$2998,,MATCH(Geography!X$5,Raw!$A$5:$AD$5,0)),Raw!$C$5:$C$2998,Geography!$B$5,Raw!$D$5:$D$2998,Geography!$A64),IF(ISNUMBER(MATCH($B$5,Area_Code,0)),SUMIFS(INDEX(Raw!$A$5:$AD$2998,,MATCH(Geography!X$5,Raw!$A$5:$AD$5,0)),Raw!$A$5:$A$2998,CONCATENATE(Geography!$B$5,Geography!$A64)),"-")))),"-")</f>
        <v>119343</v>
      </c>
      <c r="Y64" s="80">
        <f>IFERROR(IF($B$5=Eng_Code,SUMIFS(INDEX(Raw!$A$5:$AD$2998,,MATCH(Geography!Y$5,Raw!$A$5:$AD$5,0)),Raw!$D$5:$D$2998,Geography!$A64),IF(ISNUMBER(MATCH($B$5,Reg_Code,0)),SUMIFS(INDEX(Raw!$A$5:$AD$2998,,MATCH(Geography!Y$5,Raw!$A$5:$AD$5,0)),Raw!$B$5:$B$2998,Geography!$B$5,Raw!$D$5:$D$2998,Geography!$A64),IF(ISNUMBER(MATCH($B$5,Prov_Code,0)),SUMIFS(INDEX(Raw!$A$5:$AD$2998,,MATCH(Geography!Y$5,Raw!$A$5:$AD$5,0)),Raw!$C$5:$C$2998,Geography!$B$5,Raw!$D$5:$D$2998,Geography!$A64),IF(ISNUMBER(MATCH($B$5,Area_Code,0)),SUMIFS(INDEX(Raw!$A$5:$AD$2998,,MATCH(Geography!Y$5,Raw!$A$5:$AD$5,0)),Raw!$A$5:$A$2998,CONCATENATE(Geography!$B$5,Geography!$A64)),"-")))),"-")</f>
        <v>57416</v>
      </c>
      <c r="Z64" s="80">
        <f>IFERROR(IF($B$5=Eng_Code,SUMIFS(INDEX(Raw!$A$5:$AD$2998,,MATCH(Geography!Z$5,Raw!$A$5:$AD$5,0)),Raw!$D$5:$D$2998,Geography!$A64),IF(ISNUMBER(MATCH($B$5,Reg_Code,0)),SUMIFS(INDEX(Raw!$A$5:$AD$2998,,MATCH(Geography!Z$5,Raw!$A$5:$AD$5,0)),Raw!$B$5:$B$2998,Geography!$B$5,Raw!$D$5:$D$2998,Geography!$A64),IF(ISNUMBER(MATCH($B$5,Prov_Code,0)),SUMIFS(INDEX(Raw!$A$5:$AD$2998,,MATCH(Geography!Z$5,Raw!$A$5:$AD$5,0)),Raw!$C$5:$C$2998,Geography!$B$5,Raw!$D$5:$D$2998,Geography!$A64),IF(ISNUMBER(MATCH($B$5,Area_Code,0)),SUMIFS(INDEX(Raw!$A$5:$AD$2998,,MATCH(Geography!Z$5,Raw!$A$5:$AD$5,0)),Raw!$A$5:$A$2998,CONCATENATE(Geography!$B$5,Geography!$A64)),"-")))),"-")</f>
        <v>0</v>
      </c>
      <c r="AA64" s="80">
        <f>IFERROR(IF($B$5=Eng_Code,SUMIFS(INDEX(Raw!$A$5:$AD$2998,,MATCH(Geography!AA$5,Raw!$A$5:$AD$5,0)),Raw!$D$5:$D$2998,Geography!$A64),IF(ISNUMBER(MATCH($B$5,Reg_Code,0)),SUMIFS(INDEX(Raw!$A$5:$AD$2998,,MATCH(Geography!AA$5,Raw!$A$5:$AD$5,0)),Raw!$B$5:$B$2998,Geography!$B$5,Raw!$D$5:$D$2998,Geography!$A64),IF(ISNUMBER(MATCH($B$5,Prov_Code,0)),SUMIFS(INDEX(Raw!$A$5:$AD$2998,,MATCH(Geography!AA$5,Raw!$A$5:$AD$5,0)),Raw!$C$5:$C$2998,Geography!$B$5,Raw!$D$5:$D$2998,Geography!$A64),IF(ISNUMBER(MATCH($B$5,Area_Code,0)),SUMIFS(INDEX(Raw!$A$5:$AD$2998,,MATCH(Geography!AA$5,Raw!$A$5:$AD$5,0)),Raw!$A$5:$A$2998,CONCATENATE(Geography!$B$5,Geography!$A64)),"-")))),"-")</f>
        <v>0</v>
      </c>
      <c r="AB64" s="80"/>
      <c r="AC64" s="80">
        <f>IFERROR(IF($B$5=Eng_Code,SUMIFS(INDEX(Raw!$A$5:$AD$2998,,MATCH(Geography!AC$5,Raw!$A$5:$AD$5,0)),Raw!$D$5:$D$2998,Geography!$A64),IF(ISNUMBER(MATCH($B$5,Reg_Code,0)),SUMIFS(INDEX(Raw!$A$5:$AD$2998,,MATCH(Geography!AC$5,Raw!$A$5:$AD$5,0)),Raw!$B$5:$B$2998,Geography!$B$5,Raw!$D$5:$D$2998,Geography!$A64),IF(ISNUMBER(MATCH($B$5,Prov_Code,0)),SUMIFS(INDEX(Raw!$A$5:$AD$2998,,MATCH(Geography!AC$5,Raw!$A$5:$AD$5,0)),Raw!$C$5:$C$2998,Geography!$B$5,Raw!$D$5:$D$2998,Geography!$A64),IF(ISNUMBER(MATCH($B$5,Area_Code,0)),SUMIFS(INDEX(Raw!$A$5:$AD$2998,,MATCH(Geography!AC$5,Raw!$A$5:$AD$5,0)),Raw!$A$5:$A$2998,CONCATENATE(Geography!$B$5,Geography!$A64)),"-")))),"-")</f>
        <v>32450</v>
      </c>
      <c r="AD64" s="80"/>
      <c r="AE64" s="80">
        <f>IFERROR(IF($B$5=Eng_Code,SUMIFS(INDEX(Raw!$A$5:$AD$2998,,MATCH(Geography!AE$5,Raw!$A$5:$AD$5,0)),Raw!$D$5:$D$2998,Geography!$A64),IF(ISNUMBER(MATCH($B$5,Reg_Code,0)),SUMIFS(INDEX(Raw!$A$5:$AD$2998,,MATCH(Geography!AE$5,Raw!$A$5:$AD$5,0)),Raw!$B$5:$B$2998,Geography!$B$5,Raw!$D$5:$D$2998,Geography!$A64),IF(ISNUMBER(MATCH($B$5,Prov_Code,0)),SUMIFS(INDEX(Raw!$A$5:$AD$2998,,MATCH(Geography!AE$5,Raw!$A$5:$AD$5,0)),Raw!$C$5:$C$2998,Geography!$B$5,Raw!$D$5:$D$2998,Geography!$A64),IF(ISNUMBER(MATCH($B$5,Area_Code,0)),SUMIFS(INDEX(Raw!$A$5:$AD$2998,,MATCH(Geography!AE$5,Raw!$A$5:$AD$5,0)),Raw!$A$5:$A$2998,CONCATENATE(Geography!$B$5,Geography!$A64)),"-")))),"-")</f>
        <v>129862</v>
      </c>
      <c r="AF64" s="80">
        <f>IFERROR(IF($B$5=Eng_Code,SUMIFS(INDEX(Raw!$A$5:$AD$2998,,MATCH(Geography!AF$5,Raw!$A$5:$AD$5,0)),Raw!$D$5:$D$2998,Geography!$A64),IF(ISNUMBER(MATCH($B$5,Reg_Code,0)),SUMIFS(INDEX(Raw!$A$5:$AD$2998,,MATCH(Geography!AF$5,Raw!$A$5:$AD$5,0)),Raw!$B$5:$B$2998,Geography!$B$5,Raw!$D$5:$D$2998,Geography!$A64),IF(ISNUMBER(MATCH($B$5,Prov_Code,0)),SUMIFS(INDEX(Raw!$A$5:$AD$2998,,MATCH(Geography!AF$5,Raw!$A$5:$AD$5,0)),Raw!$C$5:$C$2998,Geography!$B$5,Raw!$D$5:$D$2998,Geography!$A64),IF(ISNUMBER(MATCH($B$5,Area_Code,0)),SUMIFS(INDEX(Raw!$A$5:$AD$2998,,MATCH(Geography!AF$5,Raw!$A$5:$AD$5,0)),Raw!$A$5:$A$2998,CONCATENATE(Geography!$B$5,Geography!$A64)),"-")))),"-")</f>
        <v>10622</v>
      </c>
      <c r="AG64" s="80">
        <f>IFERROR(IF($B$5=Eng_Code,SUMIFS(INDEX(Raw!$A$5:$AD$2998,,MATCH(Geography!AG$5,Raw!$A$5:$AD$5,0)),Raw!$D$5:$D$2998,Geography!$A64),IF(ISNUMBER(MATCH($B$5,Reg_Code,0)),SUMIFS(INDEX(Raw!$A$5:$AD$2998,,MATCH(Geography!AG$5,Raw!$A$5:$AD$5,0)),Raw!$B$5:$B$2998,Geography!$B$5,Raw!$D$5:$D$2998,Geography!$A64),IF(ISNUMBER(MATCH($B$5,Prov_Code,0)),SUMIFS(INDEX(Raw!$A$5:$AD$2998,,MATCH(Geography!AG$5,Raw!$A$5:$AD$5,0)),Raw!$C$5:$C$2998,Geography!$B$5,Raw!$D$5:$D$2998,Geography!$A64),IF(ISNUMBER(MATCH($B$5,Area_Code,0)),SUMIFS(INDEX(Raw!$A$5:$AD$2998,,MATCH(Geography!AG$5,Raw!$A$5:$AD$5,0)),Raw!$A$5:$A$2998,CONCATENATE(Geography!$B$5,Geography!$A64)),"-")))),"-")</f>
        <v>55729</v>
      </c>
      <c r="AH64" s="80">
        <f>IFERROR(IF($B$5=Eng_Code,SUMIFS(INDEX(Raw!$A$5:$AD$2998,,MATCH(Geography!AH$5,Raw!$A$5:$AD$5,0)),Raw!$D$5:$D$2998,Geography!$A64),IF(ISNUMBER(MATCH($B$5,Reg_Code,0)),SUMIFS(INDEX(Raw!$A$5:$AD$2998,,MATCH(Geography!AH$5,Raw!$A$5:$AD$5,0)),Raw!$B$5:$B$2998,Geography!$B$5,Raw!$D$5:$D$2998,Geography!$A64),IF(ISNUMBER(MATCH($B$5,Prov_Code,0)),SUMIFS(INDEX(Raw!$A$5:$AD$2998,,MATCH(Geography!AH$5,Raw!$A$5:$AD$5,0)),Raw!$C$5:$C$2998,Geography!$B$5,Raw!$D$5:$D$2998,Geography!$A64),IF(ISNUMBER(MATCH($B$5,Area_Code,0)),SUMIFS(INDEX(Raw!$A$5:$AD$2998,,MATCH(Geography!AH$5,Raw!$A$5:$AD$5,0)),Raw!$A$5:$A$2998,CONCATENATE(Geography!$B$5,Geography!$A64)),"-")))),"-")</f>
        <v>63511</v>
      </c>
      <c r="AI64" s="12"/>
      <c r="AJ64" s="76">
        <f t="shared" si="30"/>
        <v>1.2260107330988744E-2</v>
      </c>
      <c r="AK64" s="76">
        <f t="shared" si="30"/>
        <v>0.93140154767235894</v>
      </c>
      <c r="AL64" s="76">
        <f t="shared" si="30"/>
        <v>0.84472219766052181</v>
      </c>
      <c r="AM64" s="76">
        <f t="shared" si="30"/>
        <v>0.20555956465891403</v>
      </c>
      <c r="AN64" s="76">
        <f t="shared" si="34"/>
        <v>0.11512940529943248</v>
      </c>
      <c r="AO64" s="76">
        <f t="shared" si="31"/>
        <v>9.0273281401975519E-2</v>
      </c>
      <c r="AP64" s="76">
        <f t="shared" si="31"/>
        <v>0.4940229812421667</v>
      </c>
      <c r="AQ64" s="76" t="s">
        <v>0</v>
      </c>
      <c r="AR64" s="77"/>
      <c r="AS64" s="76">
        <f t="shared" si="27"/>
        <v>0.10509693220598432</v>
      </c>
      <c r="AT64" s="77"/>
      <c r="AU64" s="76">
        <f t="shared" si="28"/>
        <v>7.5273283088864273E-2</v>
      </c>
      <c r="AV64" s="77"/>
      <c r="AW64" s="76">
        <f t="shared" si="32"/>
        <v>0.63693981468975391</v>
      </c>
      <c r="AX64" s="76">
        <f t="shared" si="32"/>
        <v>0.43798905066767518</v>
      </c>
      <c r="AY64" s="76">
        <f t="shared" si="32"/>
        <v>0.13432629190415732</v>
      </c>
      <c r="AZ64" s="76">
        <f t="shared" si="32"/>
        <v>6.4624472117921425E-2</v>
      </c>
      <c r="BA64" s="76" t="s">
        <v>0</v>
      </c>
      <c r="BB64" s="76" t="s">
        <v>0</v>
      </c>
      <c r="BC64" s="77"/>
      <c r="BD64" s="76">
        <f t="shared" si="29"/>
        <v>3.6524037206119381E-2</v>
      </c>
      <c r="BE64" s="77"/>
      <c r="BF64" s="76">
        <f t="shared" si="33"/>
        <v>0.14616593280927812</v>
      </c>
      <c r="BG64" s="76">
        <f t="shared" si="33"/>
        <v>1.1955572363741142E-2</v>
      </c>
      <c r="BH64" s="76">
        <f t="shared" si="33"/>
        <v>6.2725672402459992E-2</v>
      </c>
      <c r="BI64" s="76">
        <f t="shared" si="33"/>
        <v>7.1484688043076977E-2</v>
      </c>
    </row>
    <row r="65" spans="1:61" x14ac:dyDescent="0.2">
      <c r="A65" s="3">
        <f t="shared" si="20"/>
        <v>41791</v>
      </c>
      <c r="B65" s="35" t="str">
        <f t="shared" si="21"/>
        <v>2014-15</v>
      </c>
      <c r="C65" s="8" t="s">
        <v>886</v>
      </c>
      <c r="D65" s="8"/>
      <c r="E65" s="8"/>
      <c r="F65" s="8"/>
      <c r="G65" s="80">
        <f>IFERROR(IF($B$5=Eng_Code,SUMIFS(INDEX(Raw!$A$5:$AD$2998,,MATCH(Geography!G$5,Raw!$A$5:$AD$5,0)),Raw!$D$5:$D$2998,Geography!$A65),IF(ISNUMBER(MATCH($B$5,Reg_Code,0)),SUMIFS(INDEX(Raw!$A$5:$AD$2998,,MATCH(Geography!G$5,Raw!$A$5:$AD$5,0)),Raw!$B$5:$B$2998,Geography!$B$5,Raw!$D$5:$D$2998,Geography!$A65),IF(ISNUMBER(MATCH($B$5,Prov_Code,0)),SUMIFS(INDEX(Raw!$A$5:$AD$2998,,MATCH(Geography!G$5,Raw!$A$5:$AD$5,0)),Raw!$C$5:$C$2998,Geography!$B$5,Raw!$D$5:$D$2998,Geography!$A65),IF(ISNUMBER(MATCH($B$5,Area_Code,0)),SUMIFS(INDEX(Raw!$A$5:$AD$2998,,MATCH(Geography!G$5,Raw!$A$5:$AD$5,0)),Raw!$A$5:$A$2998,CONCATENATE(Geography!$B$5,Geography!$A65)),"-")))),"-")</f>
        <v>54316618</v>
      </c>
      <c r="H65" s="80">
        <f>IFERROR(IF($B$5=Eng_Code,SUMIFS(INDEX(Raw!$A$5:$AD$2998,,MATCH(Geography!H$5,Raw!$A$5:$AD$5,0)),Raw!$D$5:$D$2998,Geography!$A65),IF(ISNUMBER(MATCH($B$5,Reg_Code,0)),SUMIFS(INDEX(Raw!$A$5:$AD$2998,,MATCH(Geography!H$5,Raw!$A$5:$AD$5,0)),Raw!$B$5:$B$2998,Geography!$B$5,Raw!$D$5:$D$2998,Geography!$A65),IF(ISNUMBER(MATCH($B$5,Prov_Code,0)),SUMIFS(INDEX(Raw!$A$5:$AD$2998,,MATCH(Geography!H$5,Raw!$A$5:$AD$5,0)),Raw!$C$5:$C$2998,Geography!$B$5,Raw!$D$5:$D$2998,Geography!$A65),IF(ISNUMBER(MATCH($B$5,Area_Code,0)),SUMIFS(INDEX(Raw!$A$5:$AD$2998,,MATCH(Geography!H$5,Raw!$A$5:$AD$5,0)),Raw!$A$5:$A$2998,CONCATENATE(Geography!$B$5,Geography!$A65)),"-")))),"-")</f>
        <v>983785</v>
      </c>
      <c r="I65" s="80">
        <f>IFERROR(IF($B$5=Eng_Code,SUMIFS(INDEX(Raw!$A$5:$AD$2998,,MATCH(Geography!I$5,Raw!$A$5:$AD$5,0)),Raw!$D$5:$D$2998,Geography!$A65),IF(ISNUMBER(MATCH($B$5,Reg_Code,0)),SUMIFS(INDEX(Raw!$A$5:$AD$2998,,MATCH(Geography!I$5,Raw!$A$5:$AD$5,0)),Raw!$B$5:$B$2998,Geography!$B$5,Raw!$D$5:$D$2998,Geography!$A65),IF(ISNUMBER(MATCH($B$5,Prov_Code,0)),SUMIFS(INDEX(Raw!$A$5:$AD$2998,,MATCH(Geography!I$5,Raw!$A$5:$AD$5,0)),Raw!$C$5:$C$2998,Geography!$B$5,Raw!$D$5:$D$2998,Geography!$A65),IF(ISNUMBER(MATCH($B$5,Area_Code,0)),SUMIFS(INDEX(Raw!$A$5:$AD$2998,,MATCH(Geography!I$5,Raw!$A$5:$AD$5,0)),Raw!$A$5:$A$2998,CONCATENATE(Geography!$B$5,Geography!$A65)),"-")))),"-")</f>
        <v>9810</v>
      </c>
      <c r="J65" s="80">
        <f>IFERROR(IF($B$5=Eng_Code,SUMIFS(INDEX(Raw!$A$5:$AD$2998,,MATCH(Geography!J$5,Raw!$A$5:$AD$5,0)),Raw!$D$5:$D$2998,Geography!$A65),IF(ISNUMBER(MATCH($B$5,Reg_Code,0)),SUMIFS(INDEX(Raw!$A$5:$AD$2998,,MATCH(Geography!J$5,Raw!$A$5:$AD$5,0)),Raw!$B$5:$B$2998,Geography!$B$5,Raw!$D$5:$D$2998,Geography!$A65),IF(ISNUMBER(MATCH($B$5,Prov_Code,0)),SUMIFS(INDEX(Raw!$A$5:$AD$2998,,MATCH(Geography!J$5,Raw!$A$5:$AD$5,0)),Raw!$C$5:$C$2998,Geography!$B$5,Raw!$D$5:$D$2998,Geography!$A65),IF(ISNUMBER(MATCH($B$5,Area_Code,0)),SUMIFS(INDEX(Raw!$A$5:$AD$2998,,MATCH(Geography!J$5,Raw!$A$5:$AD$5,0)),Raw!$A$5:$A$2998,CONCATENATE(Geography!$B$5,Geography!$A65)),"-")))),"-")</f>
        <v>929603</v>
      </c>
      <c r="K65" s="80">
        <f>IFERROR(IF($B$5=Eng_Code,SUMIFS(INDEX(Raw!$A$5:$AD$2998,,MATCH(Geography!K$5,Raw!$A$5:$AD$5,0)),Raw!$D$5:$D$2998,Geography!$A65),IF(ISNUMBER(MATCH($B$5,Reg_Code,0)),SUMIFS(INDEX(Raw!$A$5:$AD$2998,,MATCH(Geography!K$5,Raw!$A$5:$AD$5,0)),Raw!$B$5:$B$2998,Geography!$B$5,Raw!$D$5:$D$2998,Geography!$A65),IF(ISNUMBER(MATCH($B$5,Prov_Code,0)),SUMIFS(INDEX(Raw!$A$5:$AD$2998,,MATCH(Geography!K$5,Raw!$A$5:$AD$5,0)),Raw!$C$5:$C$2998,Geography!$B$5,Raw!$D$5:$D$2998,Geography!$A65),IF(ISNUMBER(MATCH($B$5,Area_Code,0)),SUMIFS(INDEX(Raw!$A$5:$AD$2998,,MATCH(Geography!K$5,Raw!$A$5:$AD$5,0)),Raw!$A$5:$A$2998,CONCATENATE(Geography!$B$5,Geography!$A65)),"-")))),"-")</f>
        <v>878183</v>
      </c>
      <c r="L65" s="80">
        <f>IFERROR(IF($B$5=Eng_Code,SUMIFS(INDEX(Raw!$A$5:$AD$2998,,MATCH(Geography!L$5,Raw!$A$5:$AD$5,0)),Raw!$D$5:$D$2998,Geography!$A65),IF(ISNUMBER(MATCH($B$5,Reg_Code,0)),SUMIFS(INDEX(Raw!$A$5:$AD$2998,,MATCH(Geography!L$5,Raw!$A$5:$AD$5,0)),Raw!$B$5:$B$2998,Geography!$B$5,Raw!$D$5:$D$2998,Geography!$A65),IF(ISNUMBER(MATCH($B$5,Prov_Code,0)),SUMIFS(INDEX(Raw!$A$5:$AD$2998,,MATCH(Geography!L$5,Raw!$A$5:$AD$5,0)),Raw!$C$5:$C$2998,Geography!$B$5,Raw!$D$5:$D$2998,Geography!$A65),IF(ISNUMBER(MATCH($B$5,Area_Code,0)),SUMIFS(INDEX(Raw!$A$5:$AD$2998,,MATCH(Geography!L$5,Raw!$A$5:$AD$5,0)),Raw!$A$5:$A$2998,CONCATENATE(Geography!$B$5,Geography!$A65)),"-")))),"-")</f>
        <v>793247</v>
      </c>
      <c r="M65" s="80">
        <f>IFERROR(IF($B$5=Eng_Code,SUMIFS(INDEX(Raw!$A$5:$AD$2998,,MATCH(Geography!M$5,Raw!$A$5:$AD$5,0)),Raw!$D$5:$D$2998,Geography!$A65),IF(ISNUMBER(MATCH($B$5,Reg_Code,0)),SUMIFS(INDEX(Raw!$A$5:$AD$2998,,MATCH(Geography!M$5,Raw!$A$5:$AD$5,0)),Raw!$B$5:$B$2998,Geography!$B$5,Raw!$D$5:$D$2998,Geography!$A65),IF(ISNUMBER(MATCH($B$5,Prov_Code,0)),SUMIFS(INDEX(Raw!$A$5:$AD$2998,,MATCH(Geography!M$5,Raw!$A$5:$AD$5,0)),Raw!$C$5:$C$2998,Geography!$B$5,Raw!$D$5:$D$2998,Geography!$A65),IF(ISNUMBER(MATCH($B$5,Area_Code,0)),SUMIFS(INDEX(Raw!$A$5:$AD$2998,,MATCH(Geography!M$5,Raw!$A$5:$AD$5,0)),Raw!$A$5:$A$2998,CONCATENATE(Geography!$B$5,Geography!$A65)),"-")))),"-")</f>
        <v>204646</v>
      </c>
      <c r="N65" s="80">
        <f>IFERROR(IF($B$5=Eng_Code,SUMIFS(INDEX(Raw!$A$5:$AD$2998,,MATCH(Geography!N$5,Raw!$A$5:$AD$5,0)),Raw!$D$5:$D$2998,Geography!$A65),IF(ISNUMBER(MATCH($B$5,Reg_Code,0)),SUMIFS(INDEX(Raw!$A$5:$AD$2998,,MATCH(Geography!N$5,Raw!$A$5:$AD$5,0)),Raw!$B$5:$B$2998,Geography!$B$5,Raw!$D$5:$D$2998,Geography!$A65),IF(ISNUMBER(MATCH($B$5,Prov_Code,0)),SUMIFS(INDEX(Raw!$A$5:$AD$2998,,MATCH(Geography!N$5,Raw!$A$5:$AD$5,0)),Raw!$C$5:$C$2998,Geography!$B$5,Raw!$D$5:$D$2998,Geography!$A65),IF(ISNUMBER(MATCH($B$5,Area_Code,0)),SUMIFS(INDEX(Raw!$A$5:$AD$2998,,MATCH(Geography!N$5,Raw!$A$5:$AD$5,0)),Raw!$A$5:$A$2998,CONCATENATE(Geography!$B$5,Geography!$A65)),"-")))),"-")</f>
        <v>118086</v>
      </c>
      <c r="O65" s="80">
        <f>IFERROR(IF($B$5=Eng_Code,SUMIFS(INDEX(Raw!$A$5:$AD$2998,,MATCH(Geography!O$5,Raw!$A$5:$AD$5,0)),Raw!$D$5:$D$2998,Geography!$A65),IF(ISNUMBER(MATCH($B$5,Reg_Code,0)),SUMIFS(INDEX(Raw!$A$5:$AD$2998,,MATCH(Geography!O$5,Raw!$A$5:$AD$5,0)),Raw!$B$5:$B$2998,Geography!$B$5,Raw!$D$5:$D$2998,Geography!$A65),IF(ISNUMBER(MATCH($B$5,Prov_Code,0)),SUMIFS(INDEX(Raw!$A$5:$AD$2998,,MATCH(Geography!O$5,Raw!$A$5:$AD$5,0)),Raw!$C$5:$C$2998,Geography!$B$5,Raw!$D$5:$D$2998,Geography!$A65),IF(ISNUMBER(MATCH($B$5,Area_Code,0)),SUMIFS(INDEX(Raw!$A$5:$AD$2998,,MATCH(Geography!O$5,Raw!$A$5:$AD$5,0)),Raw!$A$5:$A$2998,CONCATENATE(Geography!$B$5,Geography!$A65)),"-")))),"-")</f>
        <v>86043</v>
      </c>
      <c r="P65" s="80">
        <f>IFERROR(IF($B$5=Eng_Code,SUMIFS(INDEX(Raw!$A$5:$AD$2998,,MATCH(Geography!P$5,Raw!$A$5:$AD$5,0)),Raw!$D$5:$D$2998,Geography!$A65),IF(ISNUMBER(MATCH($B$5,Reg_Code,0)),SUMIFS(INDEX(Raw!$A$5:$AD$2998,,MATCH(Geography!P$5,Raw!$A$5:$AD$5,0)),Raw!$B$5:$B$2998,Geography!$B$5,Raw!$D$5:$D$2998,Geography!$A65),IF(ISNUMBER(MATCH($B$5,Prov_Code,0)),SUMIFS(INDEX(Raw!$A$5:$AD$2998,,MATCH(Geography!P$5,Raw!$A$5:$AD$5,0)),Raw!$C$5:$C$2998,Geography!$B$5,Raw!$D$5:$D$2998,Geography!$A65),IF(ISNUMBER(MATCH($B$5,Area_Code,0)),SUMIFS(INDEX(Raw!$A$5:$AD$2998,,MATCH(Geography!P$5,Raw!$A$5:$AD$5,0)),Raw!$A$5:$A$2998,CONCATENATE(Geography!$B$5,Geography!$A65)),"-")))),"-")</f>
        <v>43839</v>
      </c>
      <c r="Q65" s="80">
        <f>IFERROR(IF($B$5=Eng_Code,SUMIFS(INDEX(Raw!$A$5:$AD$2998,,MATCH(Geography!Q$5,Raw!$A$5:$AD$5,0)),Raw!$D$5:$D$2998,Geography!$A65),IF(ISNUMBER(MATCH($B$5,Reg_Code,0)),SUMIFS(INDEX(Raw!$A$5:$AD$2998,,MATCH(Geography!Q$5,Raw!$A$5:$AD$5,0)),Raw!$B$5:$B$2998,Geography!$B$5,Raw!$D$5:$D$2998,Geography!$A65),IF(ISNUMBER(MATCH($B$5,Prov_Code,0)),SUMIFS(INDEX(Raw!$A$5:$AD$2998,,MATCH(Geography!Q$5,Raw!$A$5:$AD$5,0)),Raw!$C$5:$C$2998,Geography!$B$5,Raw!$D$5:$D$2998,Geography!$A65),IF(ISNUMBER(MATCH($B$5,Area_Code,0)),SUMIFS(INDEX(Raw!$A$5:$AD$2998,,MATCH(Geography!Q$5,Raw!$A$5:$AD$5,0)),Raw!$A$5:$A$2998,CONCATENATE(Geography!$B$5,Geography!$A65)),"-")))),"-")</f>
        <v>0</v>
      </c>
      <c r="R65" s="80"/>
      <c r="S65" s="80">
        <f>IFERROR(IF($B$5=Eng_Code,SUMIFS(INDEX(Raw!$A$5:$AD$2998,,MATCH(Geography!S$5,Raw!$A$5:$AD$5,0)),Raw!$D$5:$D$2998,Geography!$A65),IF(ISNUMBER(MATCH($B$5,Reg_Code,0)),SUMIFS(INDEX(Raw!$A$5:$AD$2998,,MATCH(Geography!S$5,Raw!$A$5:$AD$5,0)),Raw!$B$5:$B$2998,Geography!$B$5,Raw!$D$5:$D$2998,Geography!$A65),IF(ISNUMBER(MATCH($B$5,Prov_Code,0)),SUMIFS(INDEX(Raw!$A$5:$AD$2998,,MATCH(Geography!S$5,Raw!$A$5:$AD$5,0)),Raw!$C$5:$C$2998,Geography!$B$5,Raw!$D$5:$D$2998,Geography!$A65),IF(ISNUMBER(MATCH($B$5,Area_Code,0)),SUMIFS(INDEX(Raw!$A$5:$AD$2998,,MATCH(Geography!S$5,Raw!$A$5:$AD$5,0)),Raw!$A$5:$A$2998,CONCATENATE(Geography!$B$5,Geography!$A65)),"-")))),"-")</f>
        <v>88223</v>
      </c>
      <c r="T65" s="80">
        <f>IFERROR(IF($B$5=Eng_Code,SUMIFS(INDEX(Raw!$A$5:$AD$2998,,MATCH(Geography!T$5,Raw!$A$5:$AD$5,0)),Raw!$D$5:$D$2998,Geography!$A65),IF(ISNUMBER(MATCH($B$5,Reg_Code,0)),SUMIFS(INDEX(Raw!$A$5:$AD$2998,,MATCH(Geography!T$5,Raw!$A$5:$AD$5,0)),Raw!$B$5:$B$2998,Geography!$B$5,Raw!$D$5:$D$2998,Geography!$A65),IF(ISNUMBER(MATCH($B$5,Prov_Code,0)),SUMIFS(INDEX(Raw!$A$5:$AD$2998,,MATCH(Geography!T$5,Raw!$A$5:$AD$5,0)),Raw!$C$5:$C$2998,Geography!$B$5,Raw!$D$5:$D$2998,Geography!$A65),IF(ISNUMBER(MATCH($B$5,Area_Code,0)),SUMIFS(INDEX(Raw!$A$5:$AD$2998,,MATCH(Geography!T$5,Raw!$A$5:$AD$5,0)),Raw!$A$5:$A$2998,CONCATENATE(Geography!$B$5,Geography!$A65)),"-")))),"-")</f>
        <v>64726</v>
      </c>
      <c r="U65" s="80"/>
      <c r="V65" s="80">
        <f>IFERROR(IF($B$5=Eng_Code,SUMIFS(INDEX(Raw!$A$5:$AD$2998,,MATCH(Geography!V$5,Raw!$A$5:$AD$5,0)),Raw!$D$5:$D$2998,Geography!$A65),IF(ISNUMBER(MATCH($B$5,Reg_Code,0)),SUMIFS(INDEX(Raw!$A$5:$AD$2998,,MATCH(Geography!V$5,Raw!$A$5:$AD$5,0)),Raw!$B$5:$B$2998,Geography!$B$5,Raw!$D$5:$D$2998,Geography!$A65),IF(ISNUMBER(MATCH($B$5,Prov_Code,0)),SUMIFS(INDEX(Raw!$A$5:$AD$2998,,MATCH(Geography!V$5,Raw!$A$5:$AD$5,0)),Raw!$C$5:$C$2998,Geography!$B$5,Raw!$D$5:$D$2998,Geography!$A65),IF(ISNUMBER(MATCH($B$5,Area_Code,0)),SUMIFS(INDEX(Raw!$A$5:$AD$2998,,MATCH(Geography!V$5,Raw!$A$5:$AD$5,0)),Raw!$A$5:$A$2998,CONCATENATE(Geography!$B$5,Geography!$A65)),"-")))),"-")</f>
        <v>485804</v>
      </c>
      <c r="W65" s="80">
        <f>IFERROR(IF($B$5=Eng_Code,SUMIFS(INDEX(Raw!$A$5:$AD$2998,,MATCH(Geography!W$5,Raw!$A$5:$AD$5,0)),Raw!$D$5:$D$2998,Geography!$A65),IF(ISNUMBER(MATCH($B$5,Reg_Code,0)),SUMIFS(INDEX(Raw!$A$5:$AD$2998,,MATCH(Geography!W$5,Raw!$A$5:$AD$5,0)),Raw!$B$5:$B$2998,Geography!$B$5,Raw!$D$5:$D$2998,Geography!$A65),IF(ISNUMBER(MATCH($B$5,Prov_Code,0)),SUMIFS(INDEX(Raw!$A$5:$AD$2998,,MATCH(Geography!W$5,Raw!$A$5:$AD$5,0)),Raw!$C$5:$C$2998,Geography!$B$5,Raw!$D$5:$D$2998,Geography!$A65),IF(ISNUMBER(MATCH($B$5,Area_Code,0)),SUMIFS(INDEX(Raw!$A$5:$AD$2998,,MATCH(Geography!W$5,Raw!$A$5:$AD$5,0)),Raw!$A$5:$A$2998,CONCATENATE(Geography!$B$5,Geography!$A65)),"-")))),"-")</f>
        <v>335263</v>
      </c>
      <c r="X65" s="80">
        <f>IFERROR(IF($B$5=Eng_Code,SUMIFS(INDEX(Raw!$A$5:$AD$2998,,MATCH(Geography!X$5,Raw!$A$5:$AD$5,0)),Raw!$D$5:$D$2998,Geography!$A65),IF(ISNUMBER(MATCH($B$5,Reg_Code,0)),SUMIFS(INDEX(Raw!$A$5:$AD$2998,,MATCH(Geography!X$5,Raw!$A$5:$AD$5,0)),Raw!$B$5:$B$2998,Geography!$B$5,Raw!$D$5:$D$2998,Geography!$A65),IF(ISNUMBER(MATCH($B$5,Prov_Code,0)),SUMIFS(INDEX(Raw!$A$5:$AD$2998,,MATCH(Geography!X$5,Raw!$A$5:$AD$5,0)),Raw!$C$5:$C$2998,Geography!$B$5,Raw!$D$5:$D$2998,Geography!$A65),IF(ISNUMBER(MATCH($B$5,Area_Code,0)),SUMIFS(INDEX(Raw!$A$5:$AD$2998,,MATCH(Geography!X$5,Raw!$A$5:$AD$5,0)),Raw!$A$5:$A$2998,CONCATENATE(Geography!$B$5,Geography!$A65)),"-")))),"-")</f>
        <v>101441</v>
      </c>
      <c r="Y65" s="80">
        <f>IFERROR(IF($B$5=Eng_Code,SUMIFS(INDEX(Raw!$A$5:$AD$2998,,MATCH(Geography!Y$5,Raw!$A$5:$AD$5,0)),Raw!$D$5:$D$2998,Geography!$A65),IF(ISNUMBER(MATCH($B$5,Reg_Code,0)),SUMIFS(INDEX(Raw!$A$5:$AD$2998,,MATCH(Geography!Y$5,Raw!$A$5:$AD$5,0)),Raw!$B$5:$B$2998,Geography!$B$5,Raw!$D$5:$D$2998,Geography!$A65),IF(ISNUMBER(MATCH($B$5,Prov_Code,0)),SUMIFS(INDEX(Raw!$A$5:$AD$2998,,MATCH(Geography!Y$5,Raw!$A$5:$AD$5,0)),Raw!$C$5:$C$2998,Geography!$B$5,Raw!$D$5:$D$2998,Geography!$A65),IF(ISNUMBER(MATCH($B$5,Area_Code,0)),SUMIFS(INDEX(Raw!$A$5:$AD$2998,,MATCH(Geography!Y$5,Raw!$A$5:$AD$5,0)),Raw!$A$5:$A$2998,CONCATENATE(Geography!$B$5,Geography!$A65)),"-")))),"-")</f>
        <v>49100</v>
      </c>
      <c r="Z65" s="80">
        <f>IFERROR(IF($B$5=Eng_Code,SUMIFS(INDEX(Raw!$A$5:$AD$2998,,MATCH(Geography!Z$5,Raw!$A$5:$AD$5,0)),Raw!$D$5:$D$2998,Geography!$A65),IF(ISNUMBER(MATCH($B$5,Reg_Code,0)),SUMIFS(INDEX(Raw!$A$5:$AD$2998,,MATCH(Geography!Z$5,Raw!$A$5:$AD$5,0)),Raw!$B$5:$B$2998,Geography!$B$5,Raw!$D$5:$D$2998,Geography!$A65),IF(ISNUMBER(MATCH($B$5,Prov_Code,0)),SUMIFS(INDEX(Raw!$A$5:$AD$2998,,MATCH(Geography!Z$5,Raw!$A$5:$AD$5,0)),Raw!$C$5:$C$2998,Geography!$B$5,Raw!$D$5:$D$2998,Geography!$A65),IF(ISNUMBER(MATCH($B$5,Area_Code,0)),SUMIFS(INDEX(Raw!$A$5:$AD$2998,,MATCH(Geography!Z$5,Raw!$A$5:$AD$5,0)),Raw!$A$5:$A$2998,CONCATENATE(Geography!$B$5,Geography!$A65)),"-")))),"-")</f>
        <v>0</v>
      </c>
      <c r="AA65" s="80">
        <f>IFERROR(IF($B$5=Eng_Code,SUMIFS(INDEX(Raw!$A$5:$AD$2998,,MATCH(Geography!AA$5,Raw!$A$5:$AD$5,0)),Raw!$D$5:$D$2998,Geography!$A65),IF(ISNUMBER(MATCH($B$5,Reg_Code,0)),SUMIFS(INDEX(Raw!$A$5:$AD$2998,,MATCH(Geography!AA$5,Raw!$A$5:$AD$5,0)),Raw!$B$5:$B$2998,Geography!$B$5,Raw!$D$5:$D$2998,Geography!$A65),IF(ISNUMBER(MATCH($B$5,Prov_Code,0)),SUMIFS(INDEX(Raw!$A$5:$AD$2998,,MATCH(Geography!AA$5,Raw!$A$5:$AD$5,0)),Raw!$C$5:$C$2998,Geography!$B$5,Raw!$D$5:$D$2998,Geography!$A65),IF(ISNUMBER(MATCH($B$5,Area_Code,0)),SUMIFS(INDEX(Raw!$A$5:$AD$2998,,MATCH(Geography!AA$5,Raw!$A$5:$AD$5,0)),Raw!$A$5:$A$2998,CONCATENATE(Geography!$B$5,Geography!$A65)),"-")))),"-")</f>
        <v>0</v>
      </c>
      <c r="AB65" s="80"/>
      <c r="AC65" s="80">
        <f>IFERROR(IF($B$5=Eng_Code,SUMIFS(INDEX(Raw!$A$5:$AD$2998,,MATCH(Geography!AC$5,Raw!$A$5:$AD$5,0)),Raw!$D$5:$D$2998,Geography!$A65),IF(ISNUMBER(MATCH($B$5,Reg_Code,0)),SUMIFS(INDEX(Raw!$A$5:$AD$2998,,MATCH(Geography!AC$5,Raw!$A$5:$AD$5,0)),Raw!$B$5:$B$2998,Geography!$B$5,Raw!$D$5:$D$2998,Geography!$A65),IF(ISNUMBER(MATCH($B$5,Prov_Code,0)),SUMIFS(INDEX(Raw!$A$5:$AD$2998,,MATCH(Geography!AC$5,Raw!$A$5:$AD$5,0)),Raw!$C$5:$C$2998,Geography!$B$5,Raw!$D$5:$D$2998,Geography!$A65),IF(ISNUMBER(MATCH($B$5,Area_Code,0)),SUMIFS(INDEX(Raw!$A$5:$AD$2998,,MATCH(Geography!AC$5,Raw!$A$5:$AD$5,0)),Raw!$A$5:$A$2998,CONCATENATE(Geography!$B$5,Geography!$A65)),"-")))),"-")</f>
        <v>31042</v>
      </c>
      <c r="AD65" s="80"/>
      <c r="AE65" s="80">
        <f>IFERROR(IF($B$5=Eng_Code,SUMIFS(INDEX(Raw!$A$5:$AD$2998,,MATCH(Geography!AE$5,Raw!$A$5:$AD$5,0)),Raw!$D$5:$D$2998,Geography!$A65),IF(ISNUMBER(MATCH($B$5,Reg_Code,0)),SUMIFS(INDEX(Raw!$A$5:$AD$2998,,MATCH(Geography!AE$5,Raw!$A$5:$AD$5,0)),Raw!$B$5:$B$2998,Geography!$B$5,Raw!$D$5:$D$2998,Geography!$A65),IF(ISNUMBER(MATCH($B$5,Prov_Code,0)),SUMIFS(INDEX(Raw!$A$5:$AD$2998,,MATCH(Geography!AE$5,Raw!$A$5:$AD$5,0)),Raw!$C$5:$C$2998,Geography!$B$5,Raw!$D$5:$D$2998,Geography!$A65),IF(ISNUMBER(MATCH($B$5,Area_Code,0)),SUMIFS(INDEX(Raw!$A$5:$AD$2998,,MATCH(Geography!AE$5,Raw!$A$5:$AD$5,0)),Raw!$A$5:$A$2998,CONCATENATE(Geography!$B$5,Geography!$A65)),"-")))),"-")</f>
        <v>123452</v>
      </c>
      <c r="AF65" s="80">
        <f>IFERROR(IF($B$5=Eng_Code,SUMIFS(INDEX(Raw!$A$5:$AD$2998,,MATCH(Geography!AF$5,Raw!$A$5:$AD$5,0)),Raw!$D$5:$D$2998,Geography!$A65),IF(ISNUMBER(MATCH($B$5,Reg_Code,0)),SUMIFS(INDEX(Raw!$A$5:$AD$2998,,MATCH(Geography!AF$5,Raw!$A$5:$AD$5,0)),Raw!$B$5:$B$2998,Geography!$B$5,Raw!$D$5:$D$2998,Geography!$A65),IF(ISNUMBER(MATCH($B$5,Prov_Code,0)),SUMIFS(INDEX(Raw!$A$5:$AD$2998,,MATCH(Geography!AF$5,Raw!$A$5:$AD$5,0)),Raw!$C$5:$C$2998,Geography!$B$5,Raw!$D$5:$D$2998,Geography!$A65),IF(ISNUMBER(MATCH($B$5,Area_Code,0)),SUMIFS(INDEX(Raw!$A$5:$AD$2998,,MATCH(Geography!AF$5,Raw!$A$5:$AD$5,0)),Raw!$A$5:$A$2998,CONCATENATE(Geography!$B$5,Geography!$A65)),"-")))),"-")</f>
        <v>10571</v>
      </c>
      <c r="AG65" s="80">
        <f>IFERROR(IF($B$5=Eng_Code,SUMIFS(INDEX(Raw!$A$5:$AD$2998,,MATCH(Geography!AG$5,Raw!$A$5:$AD$5,0)),Raw!$D$5:$D$2998,Geography!$A65),IF(ISNUMBER(MATCH($B$5,Reg_Code,0)),SUMIFS(INDEX(Raw!$A$5:$AD$2998,,MATCH(Geography!AG$5,Raw!$A$5:$AD$5,0)),Raw!$B$5:$B$2998,Geography!$B$5,Raw!$D$5:$D$2998,Geography!$A65),IF(ISNUMBER(MATCH($B$5,Prov_Code,0)),SUMIFS(INDEX(Raw!$A$5:$AD$2998,,MATCH(Geography!AG$5,Raw!$A$5:$AD$5,0)),Raw!$C$5:$C$2998,Geography!$B$5,Raw!$D$5:$D$2998,Geography!$A65),IF(ISNUMBER(MATCH($B$5,Area_Code,0)),SUMIFS(INDEX(Raw!$A$5:$AD$2998,,MATCH(Geography!AG$5,Raw!$A$5:$AD$5,0)),Raw!$A$5:$A$2998,CONCATENATE(Geography!$B$5,Geography!$A65)),"-")))),"-")</f>
        <v>51676</v>
      </c>
      <c r="AH65" s="80">
        <f>IFERROR(IF($B$5=Eng_Code,SUMIFS(INDEX(Raw!$A$5:$AD$2998,,MATCH(Geography!AH$5,Raw!$A$5:$AD$5,0)),Raw!$D$5:$D$2998,Geography!$A65),IF(ISNUMBER(MATCH($B$5,Reg_Code,0)),SUMIFS(INDEX(Raw!$A$5:$AD$2998,,MATCH(Geography!AH$5,Raw!$A$5:$AD$5,0)),Raw!$B$5:$B$2998,Geography!$B$5,Raw!$D$5:$D$2998,Geography!$A65),IF(ISNUMBER(MATCH($B$5,Prov_Code,0)),SUMIFS(INDEX(Raw!$A$5:$AD$2998,,MATCH(Geography!AH$5,Raw!$A$5:$AD$5,0)),Raw!$C$5:$C$2998,Geography!$B$5,Raw!$D$5:$D$2998,Geography!$A65),IF(ISNUMBER(MATCH($B$5,Area_Code,0)),SUMIFS(INDEX(Raw!$A$5:$AD$2998,,MATCH(Geography!AH$5,Raw!$A$5:$AD$5,0)),Raw!$A$5:$A$2998,CONCATENATE(Geography!$B$5,Geography!$A65)),"-")))),"-")</f>
        <v>61205</v>
      </c>
      <c r="AI65" s="12"/>
      <c r="AJ65" s="76">
        <f t="shared" si="30"/>
        <v>9.9716909690633626E-3</v>
      </c>
      <c r="AK65" s="76">
        <f t="shared" si="30"/>
        <v>0.94468606491158058</v>
      </c>
      <c r="AL65" s="76">
        <f t="shared" si="30"/>
        <v>0.8533180293092858</v>
      </c>
      <c r="AM65" s="76">
        <f t="shared" si="30"/>
        <v>0.2201434375749648</v>
      </c>
      <c r="AN65" s="76">
        <f t="shared" si="34"/>
        <v>0.12702841965871453</v>
      </c>
      <c r="AO65" s="76">
        <f t="shared" si="31"/>
        <v>9.2558866526893741E-2</v>
      </c>
      <c r="AP65" s="76">
        <f t="shared" si="31"/>
        <v>0.50950106342177748</v>
      </c>
      <c r="AQ65" s="76" t="s">
        <v>0</v>
      </c>
      <c r="AR65" s="77"/>
      <c r="AS65" s="76">
        <f t="shared" si="27"/>
        <v>0.11121756527285953</v>
      </c>
      <c r="AT65" s="77"/>
      <c r="AU65" s="76">
        <f t="shared" si="28"/>
        <v>8.159627455256685E-2</v>
      </c>
      <c r="AV65" s="77"/>
      <c r="AW65" s="76">
        <f t="shared" si="32"/>
        <v>0.61242462940294762</v>
      </c>
      <c r="AX65" s="76">
        <f t="shared" si="32"/>
        <v>0.42264641404253656</v>
      </c>
      <c r="AY65" s="76">
        <f t="shared" si="32"/>
        <v>0.12788072315432647</v>
      </c>
      <c r="AZ65" s="76">
        <f t="shared" si="32"/>
        <v>6.1897492206084613E-2</v>
      </c>
      <c r="BA65" s="76" t="s">
        <v>0</v>
      </c>
      <c r="BB65" s="76" t="s">
        <v>0</v>
      </c>
      <c r="BC65" s="77"/>
      <c r="BD65" s="76">
        <f t="shared" si="29"/>
        <v>3.9132830001248037E-2</v>
      </c>
      <c r="BE65" s="77"/>
      <c r="BF65" s="76">
        <f t="shared" si="33"/>
        <v>0.15562870077037796</v>
      </c>
      <c r="BG65" s="76">
        <f t="shared" si="33"/>
        <v>1.3326240124450517E-2</v>
      </c>
      <c r="BH65" s="76">
        <f t="shared" si="33"/>
        <v>6.5144904424473085E-2</v>
      </c>
      <c r="BI65" s="76">
        <f t="shared" si="33"/>
        <v>7.7157556221454357E-2</v>
      </c>
    </row>
    <row r="66" spans="1:61" ht="18" x14ac:dyDescent="0.25">
      <c r="A66" s="69">
        <f t="shared" si="20"/>
        <v>41821</v>
      </c>
      <c r="B66" s="35" t="str">
        <f t="shared" si="21"/>
        <v>2014-15</v>
      </c>
      <c r="C66" s="8" t="s">
        <v>887</v>
      </c>
      <c r="D66" s="8"/>
      <c r="E66" s="8"/>
      <c r="F66" s="8"/>
      <c r="G66" s="80">
        <f>IFERROR(IF($B$5=Eng_Code,SUMIFS(INDEX(Raw!$A$5:$AD$2998,,MATCH(Geography!G$5,Raw!$A$5:$AD$5,0)),Raw!$D$5:$D$2998,Geography!$A66),IF(ISNUMBER(MATCH($B$5,Reg_Code,0)),SUMIFS(INDEX(Raw!$A$5:$AD$2998,,MATCH(Geography!G$5,Raw!$A$5:$AD$5,0)),Raw!$B$5:$B$2998,Geography!$B$5,Raw!$D$5:$D$2998,Geography!$A66),IF(ISNUMBER(MATCH($B$5,Prov_Code,0)),SUMIFS(INDEX(Raw!$A$5:$AD$2998,,MATCH(Geography!G$5,Raw!$A$5:$AD$5,0)),Raw!$C$5:$C$2998,Geography!$B$5,Raw!$D$5:$D$2998,Geography!$A66),IF(ISNUMBER(MATCH($B$5,Area_Code,0)),SUMIFS(INDEX(Raw!$A$5:$AD$2998,,MATCH(Geography!G$5,Raw!$A$5:$AD$5,0)),Raw!$A$5:$A$2998,CONCATENATE(Geography!$B$5,Geography!$A66)),"-")))),"-")</f>
        <v>54316618</v>
      </c>
      <c r="H66" s="80">
        <f>IFERROR(IF($B$5=Eng_Code,SUMIFS(INDEX(Raw!$A$5:$AD$2998,,MATCH(Geography!H$5,Raw!$A$5:$AD$5,0)),Raw!$D$5:$D$2998,Geography!$A66),IF(ISNUMBER(MATCH($B$5,Reg_Code,0)),SUMIFS(INDEX(Raw!$A$5:$AD$2998,,MATCH(Geography!H$5,Raw!$A$5:$AD$5,0)),Raw!$B$5:$B$2998,Geography!$B$5,Raw!$D$5:$D$2998,Geography!$A66),IF(ISNUMBER(MATCH($B$5,Prov_Code,0)),SUMIFS(INDEX(Raw!$A$5:$AD$2998,,MATCH(Geography!H$5,Raw!$A$5:$AD$5,0)),Raw!$C$5:$C$2998,Geography!$B$5,Raw!$D$5:$D$2998,Geography!$A66),IF(ISNUMBER(MATCH($B$5,Area_Code,0)),SUMIFS(INDEX(Raw!$A$5:$AD$2998,,MATCH(Geography!H$5,Raw!$A$5:$AD$5,0)),Raw!$A$5:$A$2998,CONCATENATE(Geography!$B$5,Geography!$A66)),"-")))),"-")</f>
        <v>985325</v>
      </c>
      <c r="I66" s="80">
        <f>IFERROR(IF($B$5=Eng_Code,SUMIFS(INDEX(Raw!$A$5:$AD$2998,,MATCH(Geography!I$5,Raw!$A$5:$AD$5,0)),Raw!$D$5:$D$2998,Geography!$A66),IF(ISNUMBER(MATCH($B$5,Reg_Code,0)),SUMIFS(INDEX(Raw!$A$5:$AD$2998,,MATCH(Geography!I$5,Raw!$A$5:$AD$5,0)),Raw!$B$5:$B$2998,Geography!$B$5,Raw!$D$5:$D$2998,Geography!$A66),IF(ISNUMBER(MATCH($B$5,Prov_Code,0)),SUMIFS(INDEX(Raw!$A$5:$AD$2998,,MATCH(Geography!I$5,Raw!$A$5:$AD$5,0)),Raw!$C$5:$C$2998,Geography!$B$5,Raw!$D$5:$D$2998,Geography!$A66),IF(ISNUMBER(MATCH($B$5,Area_Code,0)),SUMIFS(INDEX(Raw!$A$5:$AD$2998,,MATCH(Geography!I$5,Raw!$A$5:$AD$5,0)),Raw!$A$5:$A$2998,CONCATENATE(Geography!$B$5,Geography!$A66)),"-")))),"-")</f>
        <v>11379</v>
      </c>
      <c r="J66" s="80">
        <f>IFERROR(IF($B$5=Eng_Code,SUMIFS(INDEX(Raw!$A$5:$AD$2998,,MATCH(Geography!J$5,Raw!$A$5:$AD$5,0)),Raw!$D$5:$D$2998,Geography!$A66),IF(ISNUMBER(MATCH($B$5,Reg_Code,0)),SUMIFS(INDEX(Raw!$A$5:$AD$2998,,MATCH(Geography!J$5,Raw!$A$5:$AD$5,0)),Raw!$B$5:$B$2998,Geography!$B$5,Raw!$D$5:$D$2998,Geography!$A66),IF(ISNUMBER(MATCH($B$5,Prov_Code,0)),SUMIFS(INDEX(Raw!$A$5:$AD$2998,,MATCH(Geography!J$5,Raw!$A$5:$AD$5,0)),Raw!$C$5:$C$2998,Geography!$B$5,Raw!$D$5:$D$2998,Geography!$A66),IF(ISNUMBER(MATCH($B$5,Area_Code,0)),SUMIFS(INDEX(Raw!$A$5:$AD$2998,,MATCH(Geography!J$5,Raw!$A$5:$AD$5,0)),Raw!$A$5:$A$2998,CONCATENATE(Geography!$B$5,Geography!$A66)),"-")))),"-")</f>
        <v>933421</v>
      </c>
      <c r="K66" s="80">
        <f>IFERROR(IF($B$5=Eng_Code,SUMIFS(INDEX(Raw!$A$5:$AD$2998,,MATCH(Geography!K$5,Raw!$A$5:$AD$5,0)),Raw!$D$5:$D$2998,Geography!$A66),IF(ISNUMBER(MATCH($B$5,Reg_Code,0)),SUMIFS(INDEX(Raw!$A$5:$AD$2998,,MATCH(Geography!K$5,Raw!$A$5:$AD$5,0)),Raw!$B$5:$B$2998,Geography!$B$5,Raw!$D$5:$D$2998,Geography!$A66),IF(ISNUMBER(MATCH($B$5,Prov_Code,0)),SUMIFS(INDEX(Raw!$A$5:$AD$2998,,MATCH(Geography!K$5,Raw!$A$5:$AD$5,0)),Raw!$C$5:$C$2998,Geography!$B$5,Raw!$D$5:$D$2998,Geography!$A66),IF(ISNUMBER(MATCH($B$5,Area_Code,0)),SUMIFS(INDEX(Raw!$A$5:$AD$2998,,MATCH(Geography!K$5,Raw!$A$5:$AD$5,0)),Raw!$A$5:$A$2998,CONCATENATE(Geography!$B$5,Geography!$A66)),"-")))),"-")</f>
        <v>877797</v>
      </c>
      <c r="L66" s="80">
        <f>IFERROR(IF($B$5=Eng_Code,SUMIFS(INDEX(Raw!$A$5:$AD$2998,,MATCH(Geography!L$5,Raw!$A$5:$AD$5,0)),Raw!$D$5:$D$2998,Geography!$A66),IF(ISNUMBER(MATCH($B$5,Reg_Code,0)),SUMIFS(INDEX(Raw!$A$5:$AD$2998,,MATCH(Geography!L$5,Raw!$A$5:$AD$5,0)),Raw!$B$5:$B$2998,Geography!$B$5,Raw!$D$5:$D$2998,Geography!$A66),IF(ISNUMBER(MATCH($B$5,Prov_Code,0)),SUMIFS(INDEX(Raw!$A$5:$AD$2998,,MATCH(Geography!L$5,Raw!$A$5:$AD$5,0)),Raw!$C$5:$C$2998,Geography!$B$5,Raw!$D$5:$D$2998,Geography!$A66),IF(ISNUMBER(MATCH($B$5,Area_Code,0)),SUMIFS(INDEX(Raw!$A$5:$AD$2998,,MATCH(Geography!L$5,Raw!$A$5:$AD$5,0)),Raw!$A$5:$A$2998,CONCATENATE(Geography!$B$5,Geography!$A66)),"-")))),"-")</f>
        <v>790754</v>
      </c>
      <c r="M66" s="80">
        <f>IFERROR(IF($B$5=Eng_Code,SUMIFS(INDEX(Raw!$A$5:$AD$2998,,MATCH(Geography!M$5,Raw!$A$5:$AD$5,0)),Raw!$D$5:$D$2998,Geography!$A66),IF(ISNUMBER(MATCH($B$5,Reg_Code,0)),SUMIFS(INDEX(Raw!$A$5:$AD$2998,,MATCH(Geography!M$5,Raw!$A$5:$AD$5,0)),Raw!$B$5:$B$2998,Geography!$B$5,Raw!$D$5:$D$2998,Geography!$A66),IF(ISNUMBER(MATCH($B$5,Prov_Code,0)),SUMIFS(INDEX(Raw!$A$5:$AD$2998,,MATCH(Geography!M$5,Raw!$A$5:$AD$5,0)),Raw!$C$5:$C$2998,Geography!$B$5,Raw!$D$5:$D$2998,Geography!$A66),IF(ISNUMBER(MATCH($B$5,Area_Code,0)),SUMIFS(INDEX(Raw!$A$5:$AD$2998,,MATCH(Geography!M$5,Raw!$A$5:$AD$5,0)),Raw!$A$5:$A$2998,CONCATENATE(Geography!$B$5,Geography!$A66)),"-")))),"-")</f>
        <v>203006</v>
      </c>
      <c r="N66" s="80">
        <f>IFERROR(IF($B$5=Eng_Code,SUMIFS(INDEX(Raw!$A$5:$AD$2998,,MATCH(Geography!N$5,Raw!$A$5:$AD$5,0)),Raw!$D$5:$D$2998,Geography!$A66),IF(ISNUMBER(MATCH($B$5,Reg_Code,0)),SUMIFS(INDEX(Raw!$A$5:$AD$2998,,MATCH(Geography!N$5,Raw!$A$5:$AD$5,0)),Raw!$B$5:$B$2998,Geography!$B$5,Raw!$D$5:$D$2998,Geography!$A66),IF(ISNUMBER(MATCH($B$5,Prov_Code,0)),SUMIFS(INDEX(Raw!$A$5:$AD$2998,,MATCH(Geography!N$5,Raw!$A$5:$AD$5,0)),Raw!$C$5:$C$2998,Geography!$B$5,Raw!$D$5:$D$2998,Geography!$A66),IF(ISNUMBER(MATCH($B$5,Area_Code,0)),SUMIFS(INDEX(Raw!$A$5:$AD$2998,,MATCH(Geography!N$5,Raw!$A$5:$AD$5,0)),Raw!$A$5:$A$2998,CONCATENATE(Geography!$B$5,Geography!$A66)),"-")))),"-")</f>
        <v>117158</v>
      </c>
      <c r="O66" s="80">
        <f>IFERROR(IF($B$5=Eng_Code,SUMIFS(INDEX(Raw!$A$5:$AD$2998,,MATCH(Geography!O$5,Raw!$A$5:$AD$5,0)),Raw!$D$5:$D$2998,Geography!$A66),IF(ISNUMBER(MATCH($B$5,Reg_Code,0)),SUMIFS(INDEX(Raw!$A$5:$AD$2998,,MATCH(Geography!O$5,Raw!$A$5:$AD$5,0)),Raw!$B$5:$B$2998,Geography!$B$5,Raw!$D$5:$D$2998,Geography!$A66),IF(ISNUMBER(MATCH($B$5,Prov_Code,0)),SUMIFS(INDEX(Raw!$A$5:$AD$2998,,MATCH(Geography!O$5,Raw!$A$5:$AD$5,0)),Raw!$C$5:$C$2998,Geography!$B$5,Raw!$D$5:$D$2998,Geography!$A66),IF(ISNUMBER(MATCH($B$5,Area_Code,0)),SUMIFS(INDEX(Raw!$A$5:$AD$2998,,MATCH(Geography!O$5,Raw!$A$5:$AD$5,0)),Raw!$A$5:$A$2998,CONCATENATE(Geography!$B$5,Geography!$A66)),"-")))),"-")</f>
        <v>85665</v>
      </c>
      <c r="P66" s="80">
        <f>IFERROR(IF($B$5=Eng_Code,SUMIFS(INDEX(Raw!$A$5:$AD$2998,,MATCH(Geography!P$5,Raw!$A$5:$AD$5,0)),Raw!$D$5:$D$2998,Geography!$A66),IF(ISNUMBER(MATCH($B$5,Reg_Code,0)),SUMIFS(INDEX(Raw!$A$5:$AD$2998,,MATCH(Geography!P$5,Raw!$A$5:$AD$5,0)),Raw!$B$5:$B$2998,Geography!$B$5,Raw!$D$5:$D$2998,Geography!$A66),IF(ISNUMBER(MATCH($B$5,Prov_Code,0)),SUMIFS(INDEX(Raw!$A$5:$AD$2998,,MATCH(Geography!P$5,Raw!$A$5:$AD$5,0)),Raw!$C$5:$C$2998,Geography!$B$5,Raw!$D$5:$D$2998,Geography!$A66),IF(ISNUMBER(MATCH($B$5,Area_Code,0)),SUMIFS(INDEX(Raw!$A$5:$AD$2998,,MATCH(Geography!P$5,Raw!$A$5:$AD$5,0)),Raw!$A$5:$A$2998,CONCATENATE(Geography!$B$5,Geography!$A66)),"-")))),"-")</f>
        <v>43448</v>
      </c>
      <c r="Q66" s="80">
        <f>IFERROR(IF($B$5=Eng_Code,SUMIFS(INDEX(Raw!$A$5:$AD$2998,,MATCH(Geography!Q$5,Raw!$A$5:$AD$5,0)),Raw!$D$5:$D$2998,Geography!$A66),IF(ISNUMBER(MATCH($B$5,Reg_Code,0)),SUMIFS(INDEX(Raw!$A$5:$AD$2998,,MATCH(Geography!Q$5,Raw!$A$5:$AD$5,0)),Raw!$B$5:$B$2998,Geography!$B$5,Raw!$D$5:$D$2998,Geography!$A66),IF(ISNUMBER(MATCH($B$5,Prov_Code,0)),SUMIFS(INDEX(Raw!$A$5:$AD$2998,,MATCH(Geography!Q$5,Raw!$A$5:$AD$5,0)),Raw!$C$5:$C$2998,Geography!$B$5,Raw!$D$5:$D$2998,Geography!$A66),IF(ISNUMBER(MATCH($B$5,Area_Code,0)),SUMIFS(INDEX(Raw!$A$5:$AD$2998,,MATCH(Geography!Q$5,Raw!$A$5:$AD$5,0)),Raw!$A$5:$A$2998,CONCATENATE(Geography!$B$5,Geography!$A66)),"-")))),"-")</f>
        <v>0</v>
      </c>
      <c r="R66" s="80"/>
      <c r="S66" s="80">
        <f>IFERROR(IF($B$5=Eng_Code,SUMIFS(INDEX(Raw!$A$5:$AD$2998,,MATCH(Geography!S$5,Raw!$A$5:$AD$5,0)),Raw!$D$5:$D$2998,Geography!$A66),IF(ISNUMBER(MATCH($B$5,Reg_Code,0)),SUMIFS(INDEX(Raw!$A$5:$AD$2998,,MATCH(Geography!S$5,Raw!$A$5:$AD$5,0)),Raw!$B$5:$B$2998,Geography!$B$5,Raw!$D$5:$D$2998,Geography!$A66),IF(ISNUMBER(MATCH($B$5,Prov_Code,0)),SUMIFS(INDEX(Raw!$A$5:$AD$2998,,MATCH(Geography!S$5,Raw!$A$5:$AD$5,0)),Raw!$C$5:$C$2998,Geography!$B$5,Raw!$D$5:$D$2998,Geography!$A66),IF(ISNUMBER(MATCH($B$5,Area_Code,0)),SUMIFS(INDEX(Raw!$A$5:$AD$2998,,MATCH(Geography!S$5,Raw!$A$5:$AD$5,0)),Raw!$A$5:$A$2998,CONCATENATE(Geography!$B$5,Geography!$A66)),"-")))),"-")</f>
        <v>88229</v>
      </c>
      <c r="T66" s="80">
        <f>IFERROR(IF($B$5=Eng_Code,SUMIFS(INDEX(Raw!$A$5:$AD$2998,,MATCH(Geography!T$5,Raw!$A$5:$AD$5,0)),Raw!$D$5:$D$2998,Geography!$A66),IF(ISNUMBER(MATCH($B$5,Reg_Code,0)),SUMIFS(INDEX(Raw!$A$5:$AD$2998,,MATCH(Geography!T$5,Raw!$A$5:$AD$5,0)),Raw!$B$5:$B$2998,Geography!$B$5,Raw!$D$5:$D$2998,Geography!$A66),IF(ISNUMBER(MATCH($B$5,Prov_Code,0)),SUMIFS(INDEX(Raw!$A$5:$AD$2998,,MATCH(Geography!T$5,Raw!$A$5:$AD$5,0)),Raw!$C$5:$C$2998,Geography!$B$5,Raw!$D$5:$D$2998,Geography!$A66),IF(ISNUMBER(MATCH($B$5,Area_Code,0)),SUMIFS(INDEX(Raw!$A$5:$AD$2998,,MATCH(Geography!T$5,Raw!$A$5:$AD$5,0)),Raw!$A$5:$A$2998,CONCATENATE(Geography!$B$5,Geography!$A66)),"-")))),"-")</f>
        <v>67403</v>
      </c>
      <c r="U66" s="80"/>
      <c r="V66" s="80">
        <f>IFERROR(IF($B$5=Eng_Code,SUMIFS(INDEX(Raw!$A$5:$AD$2998,,MATCH(Geography!V$5,Raw!$A$5:$AD$5,0)),Raw!$D$5:$D$2998,Geography!$A66),IF(ISNUMBER(MATCH($B$5,Reg_Code,0)),SUMIFS(INDEX(Raw!$A$5:$AD$2998,,MATCH(Geography!V$5,Raw!$A$5:$AD$5,0)),Raw!$B$5:$B$2998,Geography!$B$5,Raw!$D$5:$D$2998,Geography!$A66),IF(ISNUMBER(MATCH($B$5,Prov_Code,0)),SUMIFS(INDEX(Raw!$A$5:$AD$2998,,MATCH(Geography!V$5,Raw!$A$5:$AD$5,0)),Raw!$C$5:$C$2998,Geography!$B$5,Raw!$D$5:$D$2998,Geography!$A66),IF(ISNUMBER(MATCH($B$5,Area_Code,0)),SUMIFS(INDEX(Raw!$A$5:$AD$2998,,MATCH(Geography!V$5,Raw!$A$5:$AD$5,0)),Raw!$A$5:$A$2998,CONCATENATE(Geography!$B$5,Geography!$A66)),"-")))),"-")</f>
        <v>474855</v>
      </c>
      <c r="W66" s="80">
        <f>IFERROR(IF($B$5=Eng_Code,SUMIFS(INDEX(Raw!$A$5:$AD$2998,,MATCH(Geography!W$5,Raw!$A$5:$AD$5,0)),Raw!$D$5:$D$2998,Geography!$A66),IF(ISNUMBER(MATCH($B$5,Reg_Code,0)),SUMIFS(INDEX(Raw!$A$5:$AD$2998,,MATCH(Geography!W$5,Raw!$A$5:$AD$5,0)),Raw!$B$5:$B$2998,Geography!$B$5,Raw!$D$5:$D$2998,Geography!$A66),IF(ISNUMBER(MATCH($B$5,Prov_Code,0)),SUMIFS(INDEX(Raw!$A$5:$AD$2998,,MATCH(Geography!W$5,Raw!$A$5:$AD$5,0)),Raw!$C$5:$C$2998,Geography!$B$5,Raw!$D$5:$D$2998,Geography!$A66),IF(ISNUMBER(MATCH($B$5,Area_Code,0)),SUMIFS(INDEX(Raw!$A$5:$AD$2998,,MATCH(Geography!W$5,Raw!$A$5:$AD$5,0)),Raw!$A$5:$A$2998,CONCATENATE(Geography!$B$5,Geography!$A66)),"-")))),"-")</f>
        <v>329157</v>
      </c>
      <c r="X66" s="80">
        <f>IFERROR(IF($B$5=Eng_Code,SUMIFS(INDEX(Raw!$A$5:$AD$2998,,MATCH(Geography!X$5,Raw!$A$5:$AD$5,0)),Raw!$D$5:$D$2998,Geography!$A66),IF(ISNUMBER(MATCH($B$5,Reg_Code,0)),SUMIFS(INDEX(Raw!$A$5:$AD$2998,,MATCH(Geography!X$5,Raw!$A$5:$AD$5,0)),Raw!$B$5:$B$2998,Geography!$B$5,Raw!$D$5:$D$2998,Geography!$A66),IF(ISNUMBER(MATCH($B$5,Prov_Code,0)),SUMIFS(INDEX(Raw!$A$5:$AD$2998,,MATCH(Geography!X$5,Raw!$A$5:$AD$5,0)),Raw!$C$5:$C$2998,Geography!$B$5,Raw!$D$5:$D$2998,Geography!$A66),IF(ISNUMBER(MATCH($B$5,Area_Code,0)),SUMIFS(INDEX(Raw!$A$5:$AD$2998,,MATCH(Geography!X$5,Raw!$A$5:$AD$5,0)),Raw!$A$5:$A$2998,CONCATENATE(Geography!$B$5,Geography!$A66)),"-")))),"-")</f>
        <v>97074</v>
      </c>
      <c r="Y66" s="80">
        <f>IFERROR(IF($B$5=Eng_Code,SUMIFS(INDEX(Raw!$A$5:$AD$2998,,MATCH(Geography!Y$5,Raw!$A$5:$AD$5,0)),Raw!$D$5:$D$2998,Geography!$A66),IF(ISNUMBER(MATCH($B$5,Reg_Code,0)),SUMIFS(INDEX(Raw!$A$5:$AD$2998,,MATCH(Geography!Y$5,Raw!$A$5:$AD$5,0)),Raw!$B$5:$B$2998,Geography!$B$5,Raw!$D$5:$D$2998,Geography!$A66),IF(ISNUMBER(MATCH($B$5,Prov_Code,0)),SUMIFS(INDEX(Raw!$A$5:$AD$2998,,MATCH(Geography!Y$5,Raw!$A$5:$AD$5,0)),Raw!$C$5:$C$2998,Geography!$B$5,Raw!$D$5:$D$2998,Geography!$A66),IF(ISNUMBER(MATCH($B$5,Area_Code,0)),SUMIFS(INDEX(Raw!$A$5:$AD$2998,,MATCH(Geography!Y$5,Raw!$A$5:$AD$5,0)),Raw!$A$5:$A$2998,CONCATENATE(Geography!$B$5,Geography!$A66)),"-")))),"-")</f>
        <v>48624</v>
      </c>
      <c r="Z66" s="80">
        <f>IFERROR(IF($B$5=Eng_Code,SUMIFS(INDEX(Raw!$A$5:$AD$2998,,MATCH(Geography!Z$5,Raw!$A$5:$AD$5,0)),Raw!$D$5:$D$2998,Geography!$A66),IF(ISNUMBER(MATCH($B$5,Reg_Code,0)),SUMIFS(INDEX(Raw!$A$5:$AD$2998,,MATCH(Geography!Z$5,Raw!$A$5:$AD$5,0)),Raw!$B$5:$B$2998,Geography!$B$5,Raw!$D$5:$D$2998,Geography!$A66),IF(ISNUMBER(MATCH($B$5,Prov_Code,0)),SUMIFS(INDEX(Raw!$A$5:$AD$2998,,MATCH(Geography!Z$5,Raw!$A$5:$AD$5,0)),Raw!$C$5:$C$2998,Geography!$B$5,Raw!$D$5:$D$2998,Geography!$A66),IF(ISNUMBER(MATCH($B$5,Area_Code,0)),SUMIFS(INDEX(Raw!$A$5:$AD$2998,,MATCH(Geography!Z$5,Raw!$A$5:$AD$5,0)),Raw!$A$5:$A$2998,CONCATENATE(Geography!$B$5,Geography!$A66)),"-")))),"-")</f>
        <v>0</v>
      </c>
      <c r="AA66" s="80">
        <f>IFERROR(IF($B$5=Eng_Code,SUMIFS(INDEX(Raw!$A$5:$AD$2998,,MATCH(Geography!AA$5,Raw!$A$5:$AD$5,0)),Raw!$D$5:$D$2998,Geography!$A66),IF(ISNUMBER(MATCH($B$5,Reg_Code,0)),SUMIFS(INDEX(Raw!$A$5:$AD$2998,,MATCH(Geography!AA$5,Raw!$A$5:$AD$5,0)),Raw!$B$5:$B$2998,Geography!$B$5,Raw!$D$5:$D$2998,Geography!$A66),IF(ISNUMBER(MATCH($B$5,Prov_Code,0)),SUMIFS(INDEX(Raw!$A$5:$AD$2998,,MATCH(Geography!AA$5,Raw!$A$5:$AD$5,0)),Raw!$C$5:$C$2998,Geography!$B$5,Raw!$D$5:$D$2998,Geography!$A66),IF(ISNUMBER(MATCH($B$5,Area_Code,0)),SUMIFS(INDEX(Raw!$A$5:$AD$2998,,MATCH(Geography!AA$5,Raw!$A$5:$AD$5,0)),Raw!$A$5:$A$2998,CONCATENATE(Geography!$B$5,Geography!$A66)),"-")))),"-")</f>
        <v>0</v>
      </c>
      <c r="AB66" s="80"/>
      <c r="AC66" s="80">
        <f>IFERROR(IF($B$5=Eng_Code,SUMIFS(INDEX(Raw!$A$5:$AD$2998,,MATCH(Geography!AC$5,Raw!$A$5:$AD$5,0)),Raw!$D$5:$D$2998,Geography!$A66),IF(ISNUMBER(MATCH($B$5,Reg_Code,0)),SUMIFS(INDEX(Raw!$A$5:$AD$2998,,MATCH(Geography!AC$5,Raw!$A$5:$AD$5,0)),Raw!$B$5:$B$2998,Geography!$B$5,Raw!$D$5:$D$2998,Geography!$A66),IF(ISNUMBER(MATCH($B$5,Prov_Code,0)),SUMIFS(INDEX(Raw!$A$5:$AD$2998,,MATCH(Geography!AC$5,Raw!$A$5:$AD$5,0)),Raw!$C$5:$C$2998,Geography!$B$5,Raw!$D$5:$D$2998,Geography!$A66),IF(ISNUMBER(MATCH($B$5,Area_Code,0)),SUMIFS(INDEX(Raw!$A$5:$AD$2998,,MATCH(Geography!AC$5,Raw!$A$5:$AD$5,0)),Raw!$A$5:$A$2998,CONCATENATE(Geography!$B$5,Geography!$A66)),"-")))),"-")</f>
        <v>30269</v>
      </c>
      <c r="AD66" s="80"/>
      <c r="AE66" s="80">
        <f>IFERROR(IF($B$5=Eng_Code,SUMIFS(INDEX(Raw!$A$5:$AD$2998,,MATCH(Geography!AE$5,Raw!$A$5:$AD$5,0)),Raw!$D$5:$D$2998,Geography!$A66),IF(ISNUMBER(MATCH($B$5,Reg_Code,0)),SUMIFS(INDEX(Raw!$A$5:$AD$2998,,MATCH(Geography!AE$5,Raw!$A$5:$AD$5,0)),Raw!$B$5:$B$2998,Geography!$B$5,Raw!$D$5:$D$2998,Geography!$A66),IF(ISNUMBER(MATCH($B$5,Prov_Code,0)),SUMIFS(INDEX(Raw!$A$5:$AD$2998,,MATCH(Geography!AE$5,Raw!$A$5:$AD$5,0)),Raw!$C$5:$C$2998,Geography!$B$5,Raw!$D$5:$D$2998,Geography!$A66),IF(ISNUMBER(MATCH($B$5,Area_Code,0)),SUMIFS(INDEX(Raw!$A$5:$AD$2998,,MATCH(Geography!AE$5,Raw!$A$5:$AD$5,0)),Raw!$A$5:$A$2998,CONCATENATE(Geography!$B$5,Geography!$A66)),"-")))),"-")</f>
        <v>129998</v>
      </c>
      <c r="AF66" s="80">
        <f>IFERROR(IF($B$5=Eng_Code,SUMIFS(INDEX(Raw!$A$5:$AD$2998,,MATCH(Geography!AF$5,Raw!$A$5:$AD$5,0)),Raw!$D$5:$D$2998,Geography!$A66),IF(ISNUMBER(MATCH($B$5,Reg_Code,0)),SUMIFS(INDEX(Raw!$A$5:$AD$2998,,MATCH(Geography!AF$5,Raw!$A$5:$AD$5,0)),Raw!$B$5:$B$2998,Geography!$B$5,Raw!$D$5:$D$2998,Geography!$A66),IF(ISNUMBER(MATCH($B$5,Prov_Code,0)),SUMIFS(INDEX(Raw!$A$5:$AD$2998,,MATCH(Geography!AF$5,Raw!$A$5:$AD$5,0)),Raw!$C$5:$C$2998,Geography!$B$5,Raw!$D$5:$D$2998,Geography!$A66),IF(ISNUMBER(MATCH($B$5,Area_Code,0)),SUMIFS(INDEX(Raw!$A$5:$AD$2998,,MATCH(Geography!AF$5,Raw!$A$5:$AD$5,0)),Raw!$A$5:$A$2998,CONCATENATE(Geography!$B$5,Geography!$A66)),"-")))),"-")</f>
        <v>11406</v>
      </c>
      <c r="AG66" s="80">
        <f>IFERROR(IF($B$5=Eng_Code,SUMIFS(INDEX(Raw!$A$5:$AD$2998,,MATCH(Geography!AG$5,Raw!$A$5:$AD$5,0)),Raw!$D$5:$D$2998,Geography!$A66),IF(ISNUMBER(MATCH($B$5,Reg_Code,0)),SUMIFS(INDEX(Raw!$A$5:$AD$2998,,MATCH(Geography!AG$5,Raw!$A$5:$AD$5,0)),Raw!$B$5:$B$2998,Geography!$B$5,Raw!$D$5:$D$2998,Geography!$A66),IF(ISNUMBER(MATCH($B$5,Prov_Code,0)),SUMIFS(INDEX(Raw!$A$5:$AD$2998,,MATCH(Geography!AG$5,Raw!$A$5:$AD$5,0)),Raw!$C$5:$C$2998,Geography!$B$5,Raw!$D$5:$D$2998,Geography!$A66),IF(ISNUMBER(MATCH($B$5,Area_Code,0)),SUMIFS(INDEX(Raw!$A$5:$AD$2998,,MATCH(Geography!AG$5,Raw!$A$5:$AD$5,0)),Raw!$A$5:$A$2998,CONCATENATE(Geography!$B$5,Geography!$A66)),"-")))),"-")</f>
        <v>51809</v>
      </c>
      <c r="AH66" s="80">
        <f>IFERROR(IF($B$5=Eng_Code,SUMIFS(INDEX(Raw!$A$5:$AD$2998,,MATCH(Geography!AH$5,Raw!$A$5:$AD$5,0)),Raw!$D$5:$D$2998,Geography!$A66),IF(ISNUMBER(MATCH($B$5,Reg_Code,0)),SUMIFS(INDEX(Raw!$A$5:$AD$2998,,MATCH(Geography!AH$5,Raw!$A$5:$AD$5,0)),Raw!$B$5:$B$2998,Geography!$B$5,Raw!$D$5:$D$2998,Geography!$A66),IF(ISNUMBER(MATCH($B$5,Prov_Code,0)),SUMIFS(INDEX(Raw!$A$5:$AD$2998,,MATCH(Geography!AH$5,Raw!$A$5:$AD$5,0)),Raw!$C$5:$C$2998,Geography!$B$5,Raw!$D$5:$D$2998,Geography!$A66),IF(ISNUMBER(MATCH($B$5,Area_Code,0)),SUMIFS(INDEX(Raw!$A$5:$AD$2998,,MATCH(Geography!AH$5,Raw!$A$5:$AD$5,0)),Raw!$A$5:$A$2998,CONCATENATE(Geography!$B$5,Geography!$A66)),"-")))),"-")</f>
        <v>66783</v>
      </c>
      <c r="AI66" s="12"/>
      <c r="AJ66" s="76">
        <f t="shared" si="30"/>
        <v>1.1548473853804583E-2</v>
      </c>
      <c r="AK66" s="76">
        <f t="shared" si="30"/>
        <v>0.94040845449159594</v>
      </c>
      <c r="AL66" s="76">
        <f t="shared" si="30"/>
        <v>0.84715685633813687</v>
      </c>
      <c r="AM66" s="76">
        <f t="shared" si="30"/>
        <v>0.2174860004221032</v>
      </c>
      <c r="AN66" s="76">
        <f t="shared" si="34"/>
        <v>0.12551463916067884</v>
      </c>
      <c r="AO66" s="76">
        <f t="shared" si="31"/>
        <v>9.1775308247832435E-2</v>
      </c>
      <c r="AP66" s="76">
        <f t="shared" si="31"/>
        <v>0.50718496468802898</v>
      </c>
      <c r="AQ66" s="76" t="s">
        <v>0</v>
      </c>
      <c r="AR66" s="77"/>
      <c r="AS66" s="76">
        <f t="shared" si="27"/>
        <v>0.11157578716010288</v>
      </c>
      <c r="AT66" s="77"/>
      <c r="AU66" s="76">
        <f t="shared" si="28"/>
        <v>8.5238898570225374E-2</v>
      </c>
      <c r="AV66" s="77"/>
      <c r="AW66" s="76">
        <f t="shared" si="32"/>
        <v>0.60050913431990227</v>
      </c>
      <c r="AX66" s="76">
        <f t="shared" si="32"/>
        <v>0.41625714191771396</v>
      </c>
      <c r="AY66" s="76">
        <f t="shared" si="32"/>
        <v>0.12276131388522853</v>
      </c>
      <c r="AZ66" s="76">
        <f t="shared" si="32"/>
        <v>6.149067851695976E-2</v>
      </c>
      <c r="BA66" s="76" t="s">
        <v>0</v>
      </c>
      <c r="BB66" s="76" t="s">
        <v>0</v>
      </c>
      <c r="BC66" s="77"/>
      <c r="BD66" s="76">
        <f t="shared" si="29"/>
        <v>3.8278655561653815E-2</v>
      </c>
      <c r="BE66" s="77"/>
      <c r="BF66" s="76">
        <f t="shared" si="33"/>
        <v>0.16439752438811564</v>
      </c>
      <c r="BG66" s="76">
        <f t="shared" si="33"/>
        <v>1.4424207781433922E-2</v>
      </c>
      <c r="BH66" s="76">
        <f t="shared" si="33"/>
        <v>6.5518479830642656E-2</v>
      </c>
      <c r="BI66" s="76">
        <f t="shared" si="33"/>
        <v>8.4454836776039072E-2</v>
      </c>
    </row>
    <row r="67" spans="1:61" x14ac:dyDescent="0.2">
      <c r="A67" s="3">
        <f t="shared" si="20"/>
        <v>41852</v>
      </c>
      <c r="B67" s="35" t="str">
        <f t="shared" si="21"/>
        <v>2014-15</v>
      </c>
      <c r="C67" s="8" t="s">
        <v>888</v>
      </c>
      <c r="D67" s="8"/>
      <c r="E67" s="8"/>
      <c r="F67" s="8"/>
      <c r="G67" s="80">
        <f>IFERROR(IF($B$5=Eng_Code,SUMIFS(INDEX(Raw!$A$5:$AD$2998,,MATCH(Geography!G$5,Raw!$A$5:$AD$5,0)),Raw!$D$5:$D$2998,Geography!$A67),IF(ISNUMBER(MATCH($B$5,Reg_Code,0)),SUMIFS(INDEX(Raw!$A$5:$AD$2998,,MATCH(Geography!G$5,Raw!$A$5:$AD$5,0)),Raw!$B$5:$B$2998,Geography!$B$5,Raw!$D$5:$D$2998,Geography!$A67),IF(ISNUMBER(MATCH($B$5,Prov_Code,0)),SUMIFS(INDEX(Raw!$A$5:$AD$2998,,MATCH(Geography!G$5,Raw!$A$5:$AD$5,0)),Raw!$C$5:$C$2998,Geography!$B$5,Raw!$D$5:$D$2998,Geography!$A67),IF(ISNUMBER(MATCH($B$5,Area_Code,0)),SUMIFS(INDEX(Raw!$A$5:$AD$2998,,MATCH(Geography!G$5,Raw!$A$5:$AD$5,0)),Raw!$A$5:$A$2998,CONCATENATE(Geography!$B$5,Geography!$A67)),"-")))),"-")</f>
        <v>54316618</v>
      </c>
      <c r="H67" s="80">
        <f>IFERROR(IF($B$5=Eng_Code,SUMIFS(INDEX(Raw!$A$5:$AD$2998,,MATCH(Geography!H$5,Raw!$A$5:$AD$5,0)),Raw!$D$5:$D$2998,Geography!$A67),IF(ISNUMBER(MATCH($B$5,Reg_Code,0)),SUMIFS(INDEX(Raw!$A$5:$AD$2998,,MATCH(Geography!H$5,Raw!$A$5:$AD$5,0)),Raw!$B$5:$B$2998,Geography!$B$5,Raw!$D$5:$D$2998,Geography!$A67),IF(ISNUMBER(MATCH($B$5,Prov_Code,0)),SUMIFS(INDEX(Raw!$A$5:$AD$2998,,MATCH(Geography!H$5,Raw!$A$5:$AD$5,0)),Raw!$C$5:$C$2998,Geography!$B$5,Raw!$D$5:$D$2998,Geography!$A67),IF(ISNUMBER(MATCH($B$5,Area_Code,0)),SUMIFS(INDEX(Raw!$A$5:$AD$2998,,MATCH(Geography!H$5,Raw!$A$5:$AD$5,0)),Raw!$A$5:$A$2998,CONCATENATE(Geography!$B$5,Geography!$A67)),"-")))),"-")</f>
        <v>983674</v>
      </c>
      <c r="I67" s="80">
        <f>IFERROR(IF($B$5=Eng_Code,SUMIFS(INDEX(Raw!$A$5:$AD$2998,,MATCH(Geography!I$5,Raw!$A$5:$AD$5,0)),Raw!$D$5:$D$2998,Geography!$A67),IF(ISNUMBER(MATCH($B$5,Reg_Code,0)),SUMIFS(INDEX(Raw!$A$5:$AD$2998,,MATCH(Geography!I$5,Raw!$A$5:$AD$5,0)),Raw!$B$5:$B$2998,Geography!$B$5,Raw!$D$5:$D$2998,Geography!$A67),IF(ISNUMBER(MATCH($B$5,Prov_Code,0)),SUMIFS(INDEX(Raw!$A$5:$AD$2998,,MATCH(Geography!I$5,Raw!$A$5:$AD$5,0)),Raw!$C$5:$C$2998,Geography!$B$5,Raw!$D$5:$D$2998,Geography!$A67),IF(ISNUMBER(MATCH($B$5,Area_Code,0)),SUMIFS(INDEX(Raw!$A$5:$AD$2998,,MATCH(Geography!I$5,Raw!$A$5:$AD$5,0)),Raw!$A$5:$A$2998,CONCATENATE(Geography!$B$5,Geography!$A67)),"-")))),"-")</f>
        <v>6375</v>
      </c>
      <c r="J67" s="80">
        <f>IFERROR(IF($B$5=Eng_Code,SUMIFS(INDEX(Raw!$A$5:$AD$2998,,MATCH(Geography!J$5,Raw!$A$5:$AD$5,0)),Raw!$D$5:$D$2998,Geography!$A67),IF(ISNUMBER(MATCH($B$5,Reg_Code,0)),SUMIFS(INDEX(Raw!$A$5:$AD$2998,,MATCH(Geography!J$5,Raw!$A$5:$AD$5,0)),Raw!$B$5:$B$2998,Geography!$B$5,Raw!$D$5:$D$2998,Geography!$A67),IF(ISNUMBER(MATCH($B$5,Prov_Code,0)),SUMIFS(INDEX(Raw!$A$5:$AD$2998,,MATCH(Geography!J$5,Raw!$A$5:$AD$5,0)),Raw!$C$5:$C$2998,Geography!$B$5,Raw!$D$5:$D$2998,Geography!$A67),IF(ISNUMBER(MATCH($B$5,Area_Code,0)),SUMIFS(INDEX(Raw!$A$5:$AD$2998,,MATCH(Geography!J$5,Raw!$A$5:$AD$5,0)),Raw!$A$5:$A$2998,CONCATENATE(Geography!$B$5,Geography!$A67)),"-")))),"-")</f>
        <v>945480</v>
      </c>
      <c r="K67" s="80">
        <f>IFERROR(IF($B$5=Eng_Code,SUMIFS(INDEX(Raw!$A$5:$AD$2998,,MATCH(Geography!K$5,Raw!$A$5:$AD$5,0)),Raw!$D$5:$D$2998,Geography!$A67),IF(ISNUMBER(MATCH($B$5,Reg_Code,0)),SUMIFS(INDEX(Raw!$A$5:$AD$2998,,MATCH(Geography!K$5,Raw!$A$5:$AD$5,0)),Raw!$B$5:$B$2998,Geography!$B$5,Raw!$D$5:$D$2998,Geography!$A67),IF(ISNUMBER(MATCH($B$5,Prov_Code,0)),SUMIFS(INDEX(Raw!$A$5:$AD$2998,,MATCH(Geography!K$5,Raw!$A$5:$AD$5,0)),Raw!$C$5:$C$2998,Geography!$B$5,Raw!$D$5:$D$2998,Geography!$A67),IF(ISNUMBER(MATCH($B$5,Area_Code,0)),SUMIFS(INDEX(Raw!$A$5:$AD$2998,,MATCH(Geography!K$5,Raw!$A$5:$AD$5,0)),Raw!$A$5:$A$2998,CONCATENATE(Geography!$B$5,Geography!$A67)),"-")))),"-")</f>
        <v>910478</v>
      </c>
      <c r="L67" s="80">
        <f>IFERROR(IF($B$5=Eng_Code,SUMIFS(INDEX(Raw!$A$5:$AD$2998,,MATCH(Geography!L$5,Raw!$A$5:$AD$5,0)),Raw!$D$5:$D$2998,Geography!$A67),IF(ISNUMBER(MATCH($B$5,Reg_Code,0)),SUMIFS(INDEX(Raw!$A$5:$AD$2998,,MATCH(Geography!L$5,Raw!$A$5:$AD$5,0)),Raw!$B$5:$B$2998,Geography!$B$5,Raw!$D$5:$D$2998,Geography!$A67),IF(ISNUMBER(MATCH($B$5,Prov_Code,0)),SUMIFS(INDEX(Raw!$A$5:$AD$2998,,MATCH(Geography!L$5,Raw!$A$5:$AD$5,0)),Raw!$C$5:$C$2998,Geography!$B$5,Raw!$D$5:$D$2998,Geography!$A67),IF(ISNUMBER(MATCH($B$5,Area_Code,0)),SUMIFS(INDEX(Raw!$A$5:$AD$2998,,MATCH(Geography!L$5,Raw!$A$5:$AD$5,0)),Raw!$A$5:$A$2998,CONCATENATE(Geography!$B$5,Geography!$A67)),"-")))),"-")</f>
        <v>803970</v>
      </c>
      <c r="M67" s="80">
        <f>IFERROR(IF($B$5=Eng_Code,SUMIFS(INDEX(Raw!$A$5:$AD$2998,,MATCH(Geography!M$5,Raw!$A$5:$AD$5,0)),Raw!$D$5:$D$2998,Geography!$A67),IF(ISNUMBER(MATCH($B$5,Reg_Code,0)),SUMIFS(INDEX(Raw!$A$5:$AD$2998,,MATCH(Geography!M$5,Raw!$A$5:$AD$5,0)),Raw!$B$5:$B$2998,Geography!$B$5,Raw!$D$5:$D$2998,Geography!$A67),IF(ISNUMBER(MATCH($B$5,Prov_Code,0)),SUMIFS(INDEX(Raw!$A$5:$AD$2998,,MATCH(Geography!M$5,Raw!$A$5:$AD$5,0)),Raw!$C$5:$C$2998,Geography!$B$5,Raw!$D$5:$D$2998,Geography!$A67),IF(ISNUMBER(MATCH($B$5,Area_Code,0)),SUMIFS(INDEX(Raw!$A$5:$AD$2998,,MATCH(Geography!M$5,Raw!$A$5:$AD$5,0)),Raw!$A$5:$A$2998,CONCATENATE(Geography!$B$5,Geography!$A67)),"-")))),"-")</f>
        <v>203028</v>
      </c>
      <c r="N67" s="80">
        <f>IFERROR(IF($B$5=Eng_Code,SUMIFS(INDEX(Raw!$A$5:$AD$2998,,MATCH(Geography!N$5,Raw!$A$5:$AD$5,0)),Raw!$D$5:$D$2998,Geography!$A67),IF(ISNUMBER(MATCH($B$5,Reg_Code,0)),SUMIFS(INDEX(Raw!$A$5:$AD$2998,,MATCH(Geography!N$5,Raw!$A$5:$AD$5,0)),Raw!$B$5:$B$2998,Geography!$B$5,Raw!$D$5:$D$2998,Geography!$A67),IF(ISNUMBER(MATCH($B$5,Prov_Code,0)),SUMIFS(INDEX(Raw!$A$5:$AD$2998,,MATCH(Geography!N$5,Raw!$A$5:$AD$5,0)),Raw!$C$5:$C$2998,Geography!$B$5,Raw!$D$5:$D$2998,Geography!$A67),IF(ISNUMBER(MATCH($B$5,Area_Code,0)),SUMIFS(INDEX(Raw!$A$5:$AD$2998,,MATCH(Geography!N$5,Raw!$A$5:$AD$5,0)),Raw!$A$5:$A$2998,CONCATENATE(Geography!$B$5,Geography!$A67)),"-")))),"-")</f>
        <v>127244</v>
      </c>
      <c r="O67" s="80">
        <f>IFERROR(IF($B$5=Eng_Code,SUMIFS(INDEX(Raw!$A$5:$AD$2998,,MATCH(Geography!O$5,Raw!$A$5:$AD$5,0)),Raw!$D$5:$D$2998,Geography!$A67),IF(ISNUMBER(MATCH($B$5,Reg_Code,0)),SUMIFS(INDEX(Raw!$A$5:$AD$2998,,MATCH(Geography!O$5,Raw!$A$5:$AD$5,0)),Raw!$B$5:$B$2998,Geography!$B$5,Raw!$D$5:$D$2998,Geography!$A67),IF(ISNUMBER(MATCH($B$5,Prov_Code,0)),SUMIFS(INDEX(Raw!$A$5:$AD$2998,,MATCH(Geography!O$5,Raw!$A$5:$AD$5,0)),Raw!$C$5:$C$2998,Geography!$B$5,Raw!$D$5:$D$2998,Geography!$A67),IF(ISNUMBER(MATCH($B$5,Area_Code,0)),SUMIFS(INDEX(Raw!$A$5:$AD$2998,,MATCH(Geography!O$5,Raw!$A$5:$AD$5,0)),Raw!$A$5:$A$2998,CONCATENATE(Geography!$B$5,Geography!$A67)),"-")))),"-")</f>
        <v>75697</v>
      </c>
      <c r="P67" s="80">
        <f>IFERROR(IF($B$5=Eng_Code,SUMIFS(INDEX(Raw!$A$5:$AD$2998,,MATCH(Geography!P$5,Raw!$A$5:$AD$5,0)),Raw!$D$5:$D$2998,Geography!$A67),IF(ISNUMBER(MATCH($B$5,Reg_Code,0)),SUMIFS(INDEX(Raw!$A$5:$AD$2998,,MATCH(Geography!P$5,Raw!$A$5:$AD$5,0)),Raw!$B$5:$B$2998,Geography!$B$5,Raw!$D$5:$D$2998,Geography!$A67),IF(ISNUMBER(MATCH($B$5,Prov_Code,0)),SUMIFS(INDEX(Raw!$A$5:$AD$2998,,MATCH(Geography!P$5,Raw!$A$5:$AD$5,0)),Raw!$C$5:$C$2998,Geography!$B$5,Raw!$D$5:$D$2998,Geography!$A67),IF(ISNUMBER(MATCH($B$5,Area_Code,0)),SUMIFS(INDEX(Raw!$A$5:$AD$2998,,MATCH(Geography!P$5,Raw!$A$5:$AD$5,0)),Raw!$A$5:$A$2998,CONCATENATE(Geography!$B$5,Geography!$A67)),"-")))),"-")</f>
        <v>39082</v>
      </c>
      <c r="Q67" s="80">
        <f>IFERROR(IF($B$5=Eng_Code,SUMIFS(INDEX(Raw!$A$5:$AD$2998,,MATCH(Geography!Q$5,Raw!$A$5:$AD$5,0)),Raw!$D$5:$D$2998,Geography!$A67),IF(ISNUMBER(MATCH($B$5,Reg_Code,0)),SUMIFS(INDEX(Raw!$A$5:$AD$2998,,MATCH(Geography!Q$5,Raw!$A$5:$AD$5,0)),Raw!$B$5:$B$2998,Geography!$B$5,Raw!$D$5:$D$2998,Geography!$A67),IF(ISNUMBER(MATCH($B$5,Prov_Code,0)),SUMIFS(INDEX(Raw!$A$5:$AD$2998,,MATCH(Geography!Q$5,Raw!$A$5:$AD$5,0)),Raw!$C$5:$C$2998,Geography!$B$5,Raw!$D$5:$D$2998,Geography!$A67),IF(ISNUMBER(MATCH($B$5,Area_Code,0)),SUMIFS(INDEX(Raw!$A$5:$AD$2998,,MATCH(Geography!Q$5,Raw!$A$5:$AD$5,0)),Raw!$A$5:$A$2998,CONCATENATE(Geography!$B$5,Geography!$A67)),"-")))),"-")</f>
        <v>0</v>
      </c>
      <c r="R67" s="80"/>
      <c r="S67" s="80">
        <f>IFERROR(IF($B$5=Eng_Code,SUMIFS(INDEX(Raw!$A$5:$AD$2998,,MATCH(Geography!S$5,Raw!$A$5:$AD$5,0)),Raw!$D$5:$D$2998,Geography!$A67),IF(ISNUMBER(MATCH($B$5,Reg_Code,0)),SUMIFS(INDEX(Raw!$A$5:$AD$2998,,MATCH(Geography!S$5,Raw!$A$5:$AD$5,0)),Raw!$B$5:$B$2998,Geography!$B$5,Raw!$D$5:$D$2998,Geography!$A67),IF(ISNUMBER(MATCH($B$5,Prov_Code,0)),SUMIFS(INDEX(Raw!$A$5:$AD$2998,,MATCH(Geography!S$5,Raw!$A$5:$AD$5,0)),Raw!$C$5:$C$2998,Geography!$B$5,Raw!$D$5:$D$2998,Geography!$A67),IF(ISNUMBER(MATCH($B$5,Area_Code,0)),SUMIFS(INDEX(Raw!$A$5:$AD$2998,,MATCH(Geography!S$5,Raw!$A$5:$AD$5,0)),Raw!$A$5:$A$2998,CONCATENATE(Geography!$B$5,Geography!$A67)),"-")))),"-")</f>
        <v>87143</v>
      </c>
      <c r="T67" s="80">
        <f>IFERROR(IF($B$5=Eng_Code,SUMIFS(INDEX(Raw!$A$5:$AD$2998,,MATCH(Geography!T$5,Raw!$A$5:$AD$5,0)),Raw!$D$5:$D$2998,Geography!$A67),IF(ISNUMBER(MATCH($B$5,Reg_Code,0)),SUMIFS(INDEX(Raw!$A$5:$AD$2998,,MATCH(Geography!T$5,Raw!$A$5:$AD$5,0)),Raw!$B$5:$B$2998,Geography!$B$5,Raw!$D$5:$D$2998,Geography!$A67),IF(ISNUMBER(MATCH($B$5,Prov_Code,0)),SUMIFS(INDEX(Raw!$A$5:$AD$2998,,MATCH(Geography!T$5,Raw!$A$5:$AD$5,0)),Raw!$C$5:$C$2998,Geography!$B$5,Raw!$D$5:$D$2998,Geography!$A67),IF(ISNUMBER(MATCH($B$5,Area_Code,0)),SUMIFS(INDEX(Raw!$A$5:$AD$2998,,MATCH(Geography!T$5,Raw!$A$5:$AD$5,0)),Raw!$A$5:$A$2998,CONCATENATE(Geography!$B$5,Geography!$A67)),"-")))),"-")</f>
        <v>63706</v>
      </c>
      <c r="U67" s="80"/>
      <c r="V67" s="80">
        <f>IFERROR(IF($B$5=Eng_Code,SUMIFS(INDEX(Raw!$A$5:$AD$2998,,MATCH(Geography!V$5,Raw!$A$5:$AD$5,0)),Raw!$D$5:$D$2998,Geography!$A67),IF(ISNUMBER(MATCH($B$5,Reg_Code,0)),SUMIFS(INDEX(Raw!$A$5:$AD$2998,,MATCH(Geography!V$5,Raw!$A$5:$AD$5,0)),Raw!$B$5:$B$2998,Geography!$B$5,Raw!$D$5:$D$2998,Geography!$A67),IF(ISNUMBER(MATCH($B$5,Prov_Code,0)),SUMIFS(INDEX(Raw!$A$5:$AD$2998,,MATCH(Geography!V$5,Raw!$A$5:$AD$5,0)),Raw!$C$5:$C$2998,Geography!$B$5,Raw!$D$5:$D$2998,Geography!$A67),IF(ISNUMBER(MATCH($B$5,Area_Code,0)),SUMIFS(INDEX(Raw!$A$5:$AD$2998,,MATCH(Geography!V$5,Raw!$A$5:$AD$5,0)),Raw!$A$5:$A$2998,CONCATENATE(Geography!$B$5,Geography!$A67)),"-")))),"-")</f>
        <v>500197</v>
      </c>
      <c r="W67" s="80">
        <f>IFERROR(IF($B$5=Eng_Code,SUMIFS(INDEX(Raw!$A$5:$AD$2998,,MATCH(Geography!W$5,Raw!$A$5:$AD$5,0)),Raw!$D$5:$D$2998,Geography!$A67),IF(ISNUMBER(MATCH($B$5,Reg_Code,0)),SUMIFS(INDEX(Raw!$A$5:$AD$2998,,MATCH(Geography!W$5,Raw!$A$5:$AD$5,0)),Raw!$B$5:$B$2998,Geography!$B$5,Raw!$D$5:$D$2998,Geography!$A67),IF(ISNUMBER(MATCH($B$5,Prov_Code,0)),SUMIFS(INDEX(Raw!$A$5:$AD$2998,,MATCH(Geography!W$5,Raw!$A$5:$AD$5,0)),Raw!$C$5:$C$2998,Geography!$B$5,Raw!$D$5:$D$2998,Geography!$A67),IF(ISNUMBER(MATCH($B$5,Area_Code,0)),SUMIFS(INDEX(Raw!$A$5:$AD$2998,,MATCH(Geography!W$5,Raw!$A$5:$AD$5,0)),Raw!$A$5:$A$2998,CONCATENATE(Geography!$B$5,Geography!$A67)),"-")))),"-")</f>
        <v>337105</v>
      </c>
      <c r="X67" s="80">
        <f>IFERROR(IF($B$5=Eng_Code,SUMIFS(INDEX(Raw!$A$5:$AD$2998,,MATCH(Geography!X$5,Raw!$A$5:$AD$5,0)),Raw!$D$5:$D$2998,Geography!$A67),IF(ISNUMBER(MATCH($B$5,Reg_Code,0)),SUMIFS(INDEX(Raw!$A$5:$AD$2998,,MATCH(Geography!X$5,Raw!$A$5:$AD$5,0)),Raw!$B$5:$B$2998,Geography!$B$5,Raw!$D$5:$D$2998,Geography!$A67),IF(ISNUMBER(MATCH($B$5,Prov_Code,0)),SUMIFS(INDEX(Raw!$A$5:$AD$2998,,MATCH(Geography!X$5,Raw!$A$5:$AD$5,0)),Raw!$C$5:$C$2998,Geography!$B$5,Raw!$D$5:$D$2998,Geography!$A67),IF(ISNUMBER(MATCH($B$5,Area_Code,0)),SUMIFS(INDEX(Raw!$A$5:$AD$2998,,MATCH(Geography!X$5,Raw!$A$5:$AD$5,0)),Raw!$A$5:$A$2998,CONCATENATE(Geography!$B$5,Geography!$A67)),"-")))),"-")</f>
        <v>103274</v>
      </c>
      <c r="Y67" s="80">
        <f>IFERROR(IF($B$5=Eng_Code,SUMIFS(INDEX(Raw!$A$5:$AD$2998,,MATCH(Geography!Y$5,Raw!$A$5:$AD$5,0)),Raw!$D$5:$D$2998,Geography!$A67),IF(ISNUMBER(MATCH($B$5,Reg_Code,0)),SUMIFS(INDEX(Raw!$A$5:$AD$2998,,MATCH(Geography!Y$5,Raw!$A$5:$AD$5,0)),Raw!$B$5:$B$2998,Geography!$B$5,Raw!$D$5:$D$2998,Geography!$A67),IF(ISNUMBER(MATCH($B$5,Prov_Code,0)),SUMIFS(INDEX(Raw!$A$5:$AD$2998,,MATCH(Geography!Y$5,Raw!$A$5:$AD$5,0)),Raw!$C$5:$C$2998,Geography!$B$5,Raw!$D$5:$D$2998,Geography!$A67),IF(ISNUMBER(MATCH($B$5,Area_Code,0)),SUMIFS(INDEX(Raw!$A$5:$AD$2998,,MATCH(Geography!Y$5,Raw!$A$5:$AD$5,0)),Raw!$A$5:$A$2998,CONCATENATE(Geography!$B$5,Geography!$A67)),"-")))),"-")</f>
        <v>59818</v>
      </c>
      <c r="Z67" s="80">
        <f>IFERROR(IF($B$5=Eng_Code,SUMIFS(INDEX(Raw!$A$5:$AD$2998,,MATCH(Geography!Z$5,Raw!$A$5:$AD$5,0)),Raw!$D$5:$D$2998,Geography!$A67),IF(ISNUMBER(MATCH($B$5,Reg_Code,0)),SUMIFS(INDEX(Raw!$A$5:$AD$2998,,MATCH(Geography!Z$5,Raw!$A$5:$AD$5,0)),Raw!$B$5:$B$2998,Geography!$B$5,Raw!$D$5:$D$2998,Geography!$A67),IF(ISNUMBER(MATCH($B$5,Prov_Code,0)),SUMIFS(INDEX(Raw!$A$5:$AD$2998,,MATCH(Geography!Z$5,Raw!$A$5:$AD$5,0)),Raw!$C$5:$C$2998,Geography!$B$5,Raw!$D$5:$D$2998,Geography!$A67),IF(ISNUMBER(MATCH($B$5,Area_Code,0)),SUMIFS(INDEX(Raw!$A$5:$AD$2998,,MATCH(Geography!Z$5,Raw!$A$5:$AD$5,0)),Raw!$A$5:$A$2998,CONCATENATE(Geography!$B$5,Geography!$A67)),"-")))),"-")</f>
        <v>0</v>
      </c>
      <c r="AA67" s="80">
        <f>IFERROR(IF($B$5=Eng_Code,SUMIFS(INDEX(Raw!$A$5:$AD$2998,,MATCH(Geography!AA$5,Raw!$A$5:$AD$5,0)),Raw!$D$5:$D$2998,Geography!$A67),IF(ISNUMBER(MATCH($B$5,Reg_Code,0)),SUMIFS(INDEX(Raw!$A$5:$AD$2998,,MATCH(Geography!AA$5,Raw!$A$5:$AD$5,0)),Raw!$B$5:$B$2998,Geography!$B$5,Raw!$D$5:$D$2998,Geography!$A67),IF(ISNUMBER(MATCH($B$5,Prov_Code,0)),SUMIFS(INDEX(Raw!$A$5:$AD$2998,,MATCH(Geography!AA$5,Raw!$A$5:$AD$5,0)),Raw!$C$5:$C$2998,Geography!$B$5,Raw!$D$5:$D$2998,Geography!$A67),IF(ISNUMBER(MATCH($B$5,Area_Code,0)),SUMIFS(INDEX(Raw!$A$5:$AD$2998,,MATCH(Geography!AA$5,Raw!$A$5:$AD$5,0)),Raw!$A$5:$A$2998,CONCATENATE(Geography!$B$5,Geography!$A67)),"-")))),"-")</f>
        <v>0</v>
      </c>
      <c r="AB67" s="80"/>
      <c r="AC67" s="80">
        <f>IFERROR(IF($B$5=Eng_Code,SUMIFS(INDEX(Raw!$A$5:$AD$2998,,MATCH(Geography!AC$5,Raw!$A$5:$AD$5,0)),Raw!$D$5:$D$2998,Geography!$A67),IF(ISNUMBER(MATCH($B$5,Reg_Code,0)),SUMIFS(INDEX(Raw!$A$5:$AD$2998,,MATCH(Geography!AC$5,Raw!$A$5:$AD$5,0)),Raw!$B$5:$B$2998,Geography!$B$5,Raw!$D$5:$D$2998,Geography!$A67),IF(ISNUMBER(MATCH($B$5,Prov_Code,0)),SUMIFS(INDEX(Raw!$A$5:$AD$2998,,MATCH(Geography!AC$5,Raw!$A$5:$AD$5,0)),Raw!$C$5:$C$2998,Geography!$B$5,Raw!$D$5:$D$2998,Geography!$A67),IF(ISNUMBER(MATCH($B$5,Area_Code,0)),SUMIFS(INDEX(Raw!$A$5:$AD$2998,,MATCH(Geography!AC$5,Raw!$A$5:$AD$5,0)),Raw!$A$5:$A$2998,CONCATENATE(Geography!$B$5,Geography!$A67)),"-")))),"-")</f>
        <v>29952</v>
      </c>
      <c r="AD67" s="80"/>
      <c r="AE67" s="80">
        <f>IFERROR(IF($B$5=Eng_Code,SUMIFS(INDEX(Raw!$A$5:$AD$2998,,MATCH(Geography!AE$5,Raw!$A$5:$AD$5,0)),Raw!$D$5:$D$2998,Geography!$A67),IF(ISNUMBER(MATCH($B$5,Reg_Code,0)),SUMIFS(INDEX(Raw!$A$5:$AD$2998,,MATCH(Geography!AE$5,Raw!$A$5:$AD$5,0)),Raw!$B$5:$B$2998,Geography!$B$5,Raw!$D$5:$D$2998,Geography!$A67),IF(ISNUMBER(MATCH($B$5,Prov_Code,0)),SUMIFS(INDEX(Raw!$A$5:$AD$2998,,MATCH(Geography!AE$5,Raw!$A$5:$AD$5,0)),Raw!$C$5:$C$2998,Geography!$B$5,Raw!$D$5:$D$2998,Geography!$A67),IF(ISNUMBER(MATCH($B$5,Area_Code,0)),SUMIFS(INDEX(Raw!$A$5:$AD$2998,,MATCH(Geography!AE$5,Raw!$A$5:$AD$5,0)),Raw!$A$5:$A$2998,CONCATENATE(Geography!$B$5,Geography!$A67)),"-")))),"-")</f>
        <v>122972</v>
      </c>
      <c r="AF67" s="80">
        <f>IFERROR(IF($B$5=Eng_Code,SUMIFS(INDEX(Raw!$A$5:$AD$2998,,MATCH(Geography!AF$5,Raw!$A$5:$AD$5,0)),Raw!$D$5:$D$2998,Geography!$A67),IF(ISNUMBER(MATCH($B$5,Reg_Code,0)),SUMIFS(INDEX(Raw!$A$5:$AD$2998,,MATCH(Geography!AF$5,Raw!$A$5:$AD$5,0)),Raw!$B$5:$B$2998,Geography!$B$5,Raw!$D$5:$D$2998,Geography!$A67),IF(ISNUMBER(MATCH($B$5,Prov_Code,0)),SUMIFS(INDEX(Raw!$A$5:$AD$2998,,MATCH(Geography!AF$5,Raw!$A$5:$AD$5,0)),Raw!$C$5:$C$2998,Geography!$B$5,Raw!$D$5:$D$2998,Geography!$A67),IF(ISNUMBER(MATCH($B$5,Area_Code,0)),SUMIFS(INDEX(Raw!$A$5:$AD$2998,,MATCH(Geography!AF$5,Raw!$A$5:$AD$5,0)),Raw!$A$5:$A$2998,CONCATENATE(Geography!$B$5,Geography!$A67)),"-")))),"-")</f>
        <v>11309</v>
      </c>
      <c r="AG67" s="80">
        <f>IFERROR(IF($B$5=Eng_Code,SUMIFS(INDEX(Raw!$A$5:$AD$2998,,MATCH(Geography!AG$5,Raw!$A$5:$AD$5,0)),Raw!$D$5:$D$2998,Geography!$A67),IF(ISNUMBER(MATCH($B$5,Reg_Code,0)),SUMIFS(INDEX(Raw!$A$5:$AD$2998,,MATCH(Geography!AG$5,Raw!$A$5:$AD$5,0)),Raw!$B$5:$B$2998,Geography!$B$5,Raw!$D$5:$D$2998,Geography!$A67),IF(ISNUMBER(MATCH($B$5,Prov_Code,0)),SUMIFS(INDEX(Raw!$A$5:$AD$2998,,MATCH(Geography!AG$5,Raw!$A$5:$AD$5,0)),Raw!$C$5:$C$2998,Geography!$B$5,Raw!$D$5:$D$2998,Geography!$A67),IF(ISNUMBER(MATCH($B$5,Area_Code,0)),SUMIFS(INDEX(Raw!$A$5:$AD$2998,,MATCH(Geography!AG$5,Raw!$A$5:$AD$5,0)),Raw!$A$5:$A$2998,CONCATENATE(Geography!$B$5,Geography!$A67)),"-")))),"-")</f>
        <v>47118</v>
      </c>
      <c r="AH67" s="80">
        <f>IFERROR(IF($B$5=Eng_Code,SUMIFS(INDEX(Raw!$A$5:$AD$2998,,MATCH(Geography!AH$5,Raw!$A$5:$AD$5,0)),Raw!$D$5:$D$2998,Geography!$A67),IF(ISNUMBER(MATCH($B$5,Reg_Code,0)),SUMIFS(INDEX(Raw!$A$5:$AD$2998,,MATCH(Geography!AH$5,Raw!$A$5:$AD$5,0)),Raw!$B$5:$B$2998,Geography!$B$5,Raw!$D$5:$D$2998,Geography!$A67),IF(ISNUMBER(MATCH($B$5,Prov_Code,0)),SUMIFS(INDEX(Raw!$A$5:$AD$2998,,MATCH(Geography!AH$5,Raw!$A$5:$AD$5,0)),Raw!$C$5:$C$2998,Geography!$B$5,Raw!$D$5:$D$2998,Geography!$A67),IF(ISNUMBER(MATCH($B$5,Area_Code,0)),SUMIFS(INDEX(Raw!$A$5:$AD$2998,,MATCH(Geography!AH$5,Raw!$A$5:$AD$5,0)),Raw!$A$5:$A$2998,CONCATENATE(Geography!$B$5,Geography!$A67)),"-")))),"-")</f>
        <v>64545</v>
      </c>
      <c r="AI67" s="12"/>
      <c r="AJ67" s="76">
        <f t="shared" si="30"/>
        <v>6.4808056327604474E-3</v>
      </c>
      <c r="AK67" s="76">
        <f t="shared" si="30"/>
        <v>0.96297965054786983</v>
      </c>
      <c r="AL67" s="76">
        <f t="shared" si="30"/>
        <v>0.8503299911156238</v>
      </c>
      <c r="AM67" s="76">
        <f t="shared" si="30"/>
        <v>0.21473537250920169</v>
      </c>
      <c r="AN67" s="76">
        <f t="shared" si="34"/>
        <v>0.13458137665524389</v>
      </c>
      <c r="AO67" s="76">
        <f t="shared" si="31"/>
        <v>8.0061979100562675E-2</v>
      </c>
      <c r="AP67" s="76">
        <f t="shared" si="31"/>
        <v>0.51629522966564068</v>
      </c>
      <c r="AQ67" s="76" t="s">
        <v>0</v>
      </c>
      <c r="AR67" s="77"/>
      <c r="AS67" s="76">
        <f t="shared" si="27"/>
        <v>0.1083908603554859</v>
      </c>
      <c r="AT67" s="77"/>
      <c r="AU67" s="76">
        <f t="shared" si="28"/>
        <v>7.9239275097329503E-2</v>
      </c>
      <c r="AV67" s="77"/>
      <c r="AW67" s="76">
        <f t="shared" si="32"/>
        <v>0.62215878701941618</v>
      </c>
      <c r="AX67" s="76">
        <f t="shared" si="32"/>
        <v>0.41930047141062476</v>
      </c>
      <c r="AY67" s="76">
        <f t="shared" si="32"/>
        <v>0.12845504185479559</v>
      </c>
      <c r="AZ67" s="76">
        <f t="shared" si="32"/>
        <v>7.4403273753995802E-2</v>
      </c>
      <c r="BA67" s="76" t="s">
        <v>0</v>
      </c>
      <c r="BB67" s="76" t="s">
        <v>0</v>
      </c>
      <c r="BC67" s="77"/>
      <c r="BD67" s="76">
        <f t="shared" si="29"/>
        <v>3.7255121459755958E-2</v>
      </c>
      <c r="BE67" s="77"/>
      <c r="BF67" s="76">
        <f t="shared" si="33"/>
        <v>0.15295595606801249</v>
      </c>
      <c r="BG67" s="76">
        <f t="shared" si="33"/>
        <v>1.4066445265370599E-2</v>
      </c>
      <c r="BH67" s="76">
        <f t="shared" si="33"/>
        <v>5.8606664427777157E-2</v>
      </c>
      <c r="BI67" s="76">
        <f t="shared" si="33"/>
        <v>8.0282846374864728E-2</v>
      </c>
    </row>
    <row r="68" spans="1:61" x14ac:dyDescent="0.2">
      <c r="A68" s="3">
        <f t="shared" si="20"/>
        <v>41883</v>
      </c>
      <c r="B68" s="35" t="str">
        <f t="shared" si="21"/>
        <v>2014-15</v>
      </c>
      <c r="C68" s="8" t="s">
        <v>889</v>
      </c>
      <c r="D68" s="8"/>
      <c r="E68" s="8"/>
      <c r="F68" s="8"/>
      <c r="G68" s="80">
        <f>IFERROR(IF($B$5=Eng_Code,SUMIFS(INDEX(Raw!$A$5:$AD$2998,,MATCH(Geography!G$5,Raw!$A$5:$AD$5,0)),Raw!$D$5:$D$2998,Geography!$A68),IF(ISNUMBER(MATCH($B$5,Reg_Code,0)),SUMIFS(INDEX(Raw!$A$5:$AD$2998,,MATCH(Geography!G$5,Raw!$A$5:$AD$5,0)),Raw!$B$5:$B$2998,Geography!$B$5,Raw!$D$5:$D$2998,Geography!$A68),IF(ISNUMBER(MATCH($B$5,Prov_Code,0)),SUMIFS(INDEX(Raw!$A$5:$AD$2998,,MATCH(Geography!G$5,Raw!$A$5:$AD$5,0)),Raw!$C$5:$C$2998,Geography!$B$5,Raw!$D$5:$D$2998,Geography!$A68),IF(ISNUMBER(MATCH($B$5,Area_Code,0)),SUMIFS(INDEX(Raw!$A$5:$AD$2998,,MATCH(Geography!G$5,Raw!$A$5:$AD$5,0)),Raw!$A$5:$A$2998,CONCATENATE(Geography!$B$5,Geography!$A68)),"-")))),"-")</f>
        <v>54316618</v>
      </c>
      <c r="H68" s="80">
        <f>IFERROR(IF($B$5=Eng_Code,SUMIFS(INDEX(Raw!$A$5:$AD$2998,,MATCH(Geography!H$5,Raw!$A$5:$AD$5,0)),Raw!$D$5:$D$2998,Geography!$A68),IF(ISNUMBER(MATCH($B$5,Reg_Code,0)),SUMIFS(INDEX(Raw!$A$5:$AD$2998,,MATCH(Geography!H$5,Raw!$A$5:$AD$5,0)),Raw!$B$5:$B$2998,Geography!$B$5,Raw!$D$5:$D$2998,Geography!$A68),IF(ISNUMBER(MATCH($B$5,Prov_Code,0)),SUMIFS(INDEX(Raw!$A$5:$AD$2998,,MATCH(Geography!H$5,Raw!$A$5:$AD$5,0)),Raw!$C$5:$C$2998,Geography!$B$5,Raw!$D$5:$D$2998,Geography!$A68),IF(ISNUMBER(MATCH($B$5,Area_Code,0)),SUMIFS(INDEX(Raw!$A$5:$AD$2998,,MATCH(Geography!H$5,Raw!$A$5:$AD$5,0)),Raw!$A$5:$A$2998,CONCATENATE(Geography!$B$5,Geography!$A68)),"-")))),"-")</f>
        <v>905555</v>
      </c>
      <c r="I68" s="80">
        <f>IFERROR(IF($B$5=Eng_Code,SUMIFS(INDEX(Raw!$A$5:$AD$2998,,MATCH(Geography!I$5,Raw!$A$5:$AD$5,0)),Raw!$D$5:$D$2998,Geography!$A68),IF(ISNUMBER(MATCH($B$5,Reg_Code,0)),SUMIFS(INDEX(Raw!$A$5:$AD$2998,,MATCH(Geography!I$5,Raw!$A$5:$AD$5,0)),Raw!$B$5:$B$2998,Geography!$B$5,Raw!$D$5:$D$2998,Geography!$A68),IF(ISNUMBER(MATCH($B$5,Prov_Code,0)),SUMIFS(INDEX(Raw!$A$5:$AD$2998,,MATCH(Geography!I$5,Raw!$A$5:$AD$5,0)),Raw!$C$5:$C$2998,Geography!$B$5,Raw!$D$5:$D$2998,Geography!$A68),IF(ISNUMBER(MATCH($B$5,Area_Code,0)),SUMIFS(INDEX(Raw!$A$5:$AD$2998,,MATCH(Geography!I$5,Raw!$A$5:$AD$5,0)),Raw!$A$5:$A$2998,CONCATENATE(Geography!$B$5,Geography!$A68)),"-")))),"-")</f>
        <v>6903</v>
      </c>
      <c r="J68" s="80">
        <f>IFERROR(IF($B$5=Eng_Code,SUMIFS(INDEX(Raw!$A$5:$AD$2998,,MATCH(Geography!J$5,Raw!$A$5:$AD$5,0)),Raw!$D$5:$D$2998,Geography!$A68),IF(ISNUMBER(MATCH($B$5,Reg_Code,0)),SUMIFS(INDEX(Raw!$A$5:$AD$2998,,MATCH(Geography!J$5,Raw!$A$5:$AD$5,0)),Raw!$B$5:$B$2998,Geography!$B$5,Raw!$D$5:$D$2998,Geography!$A68),IF(ISNUMBER(MATCH($B$5,Prov_Code,0)),SUMIFS(INDEX(Raw!$A$5:$AD$2998,,MATCH(Geography!J$5,Raw!$A$5:$AD$5,0)),Raw!$C$5:$C$2998,Geography!$B$5,Raw!$D$5:$D$2998,Geography!$A68),IF(ISNUMBER(MATCH($B$5,Area_Code,0)),SUMIFS(INDEX(Raw!$A$5:$AD$2998,,MATCH(Geography!J$5,Raw!$A$5:$AD$5,0)),Raw!$A$5:$A$2998,CONCATENATE(Geography!$B$5,Geography!$A68)),"-")))),"-")</f>
        <v>865944</v>
      </c>
      <c r="K68" s="80">
        <f>IFERROR(IF($B$5=Eng_Code,SUMIFS(INDEX(Raw!$A$5:$AD$2998,,MATCH(Geography!K$5,Raw!$A$5:$AD$5,0)),Raw!$D$5:$D$2998,Geography!$A68),IF(ISNUMBER(MATCH($B$5,Reg_Code,0)),SUMIFS(INDEX(Raw!$A$5:$AD$2998,,MATCH(Geography!K$5,Raw!$A$5:$AD$5,0)),Raw!$B$5:$B$2998,Geography!$B$5,Raw!$D$5:$D$2998,Geography!$A68),IF(ISNUMBER(MATCH($B$5,Prov_Code,0)),SUMIFS(INDEX(Raw!$A$5:$AD$2998,,MATCH(Geography!K$5,Raw!$A$5:$AD$5,0)),Raw!$C$5:$C$2998,Geography!$B$5,Raw!$D$5:$D$2998,Geography!$A68),IF(ISNUMBER(MATCH($B$5,Area_Code,0)),SUMIFS(INDEX(Raw!$A$5:$AD$2998,,MATCH(Geography!K$5,Raw!$A$5:$AD$5,0)),Raw!$A$5:$A$2998,CONCATENATE(Geography!$B$5,Geography!$A68)),"-")))),"-")</f>
        <v>832212</v>
      </c>
      <c r="L68" s="80">
        <f>IFERROR(IF($B$5=Eng_Code,SUMIFS(INDEX(Raw!$A$5:$AD$2998,,MATCH(Geography!L$5,Raw!$A$5:$AD$5,0)),Raw!$D$5:$D$2998,Geography!$A68),IF(ISNUMBER(MATCH($B$5,Reg_Code,0)),SUMIFS(INDEX(Raw!$A$5:$AD$2998,,MATCH(Geography!L$5,Raw!$A$5:$AD$5,0)),Raw!$B$5:$B$2998,Geography!$B$5,Raw!$D$5:$D$2998,Geography!$A68),IF(ISNUMBER(MATCH($B$5,Prov_Code,0)),SUMIFS(INDEX(Raw!$A$5:$AD$2998,,MATCH(Geography!L$5,Raw!$A$5:$AD$5,0)),Raw!$C$5:$C$2998,Geography!$B$5,Raw!$D$5:$D$2998,Geography!$A68),IF(ISNUMBER(MATCH($B$5,Area_Code,0)),SUMIFS(INDEX(Raw!$A$5:$AD$2998,,MATCH(Geography!L$5,Raw!$A$5:$AD$5,0)),Raw!$A$5:$A$2998,CONCATENATE(Geography!$B$5,Geography!$A68)),"-")))),"-")</f>
        <v>733946</v>
      </c>
      <c r="M68" s="80">
        <f>IFERROR(IF($B$5=Eng_Code,SUMIFS(INDEX(Raw!$A$5:$AD$2998,,MATCH(Geography!M$5,Raw!$A$5:$AD$5,0)),Raw!$D$5:$D$2998,Geography!$A68),IF(ISNUMBER(MATCH($B$5,Reg_Code,0)),SUMIFS(INDEX(Raw!$A$5:$AD$2998,,MATCH(Geography!M$5,Raw!$A$5:$AD$5,0)),Raw!$B$5:$B$2998,Geography!$B$5,Raw!$D$5:$D$2998,Geography!$A68),IF(ISNUMBER(MATCH($B$5,Prov_Code,0)),SUMIFS(INDEX(Raw!$A$5:$AD$2998,,MATCH(Geography!M$5,Raw!$A$5:$AD$5,0)),Raw!$C$5:$C$2998,Geography!$B$5,Raw!$D$5:$D$2998,Geography!$A68),IF(ISNUMBER(MATCH($B$5,Area_Code,0)),SUMIFS(INDEX(Raw!$A$5:$AD$2998,,MATCH(Geography!M$5,Raw!$A$5:$AD$5,0)),Raw!$A$5:$A$2998,CONCATENATE(Geography!$B$5,Geography!$A68)),"-")))),"-")</f>
        <v>190200</v>
      </c>
      <c r="N68" s="80">
        <f>IFERROR(IF($B$5=Eng_Code,SUMIFS(INDEX(Raw!$A$5:$AD$2998,,MATCH(Geography!N$5,Raw!$A$5:$AD$5,0)),Raw!$D$5:$D$2998,Geography!$A68),IF(ISNUMBER(MATCH($B$5,Reg_Code,0)),SUMIFS(INDEX(Raw!$A$5:$AD$2998,,MATCH(Geography!N$5,Raw!$A$5:$AD$5,0)),Raw!$B$5:$B$2998,Geography!$B$5,Raw!$D$5:$D$2998,Geography!$A68),IF(ISNUMBER(MATCH($B$5,Prov_Code,0)),SUMIFS(INDEX(Raw!$A$5:$AD$2998,,MATCH(Geography!N$5,Raw!$A$5:$AD$5,0)),Raw!$C$5:$C$2998,Geography!$B$5,Raw!$D$5:$D$2998,Geography!$A68),IF(ISNUMBER(MATCH($B$5,Area_Code,0)),SUMIFS(INDEX(Raw!$A$5:$AD$2998,,MATCH(Geography!N$5,Raw!$A$5:$AD$5,0)),Raw!$A$5:$A$2998,CONCATENATE(Geography!$B$5,Geography!$A68)),"-")))),"-")</f>
        <v>119329</v>
      </c>
      <c r="O68" s="80">
        <f>IFERROR(IF($B$5=Eng_Code,SUMIFS(INDEX(Raw!$A$5:$AD$2998,,MATCH(Geography!O$5,Raw!$A$5:$AD$5,0)),Raw!$D$5:$D$2998,Geography!$A68),IF(ISNUMBER(MATCH($B$5,Reg_Code,0)),SUMIFS(INDEX(Raw!$A$5:$AD$2998,,MATCH(Geography!O$5,Raw!$A$5:$AD$5,0)),Raw!$B$5:$B$2998,Geography!$B$5,Raw!$D$5:$D$2998,Geography!$A68),IF(ISNUMBER(MATCH($B$5,Prov_Code,0)),SUMIFS(INDEX(Raw!$A$5:$AD$2998,,MATCH(Geography!O$5,Raw!$A$5:$AD$5,0)),Raw!$C$5:$C$2998,Geography!$B$5,Raw!$D$5:$D$2998,Geography!$A68),IF(ISNUMBER(MATCH($B$5,Area_Code,0)),SUMIFS(INDEX(Raw!$A$5:$AD$2998,,MATCH(Geography!O$5,Raw!$A$5:$AD$5,0)),Raw!$A$5:$A$2998,CONCATENATE(Geography!$B$5,Geography!$A68)),"-")))),"-")</f>
        <v>70785</v>
      </c>
      <c r="P68" s="80">
        <f>IFERROR(IF($B$5=Eng_Code,SUMIFS(INDEX(Raw!$A$5:$AD$2998,,MATCH(Geography!P$5,Raw!$A$5:$AD$5,0)),Raw!$D$5:$D$2998,Geography!$A68),IF(ISNUMBER(MATCH($B$5,Reg_Code,0)),SUMIFS(INDEX(Raw!$A$5:$AD$2998,,MATCH(Geography!P$5,Raw!$A$5:$AD$5,0)),Raw!$B$5:$B$2998,Geography!$B$5,Raw!$D$5:$D$2998,Geography!$A68),IF(ISNUMBER(MATCH($B$5,Prov_Code,0)),SUMIFS(INDEX(Raw!$A$5:$AD$2998,,MATCH(Geography!P$5,Raw!$A$5:$AD$5,0)),Raw!$C$5:$C$2998,Geography!$B$5,Raw!$D$5:$D$2998,Geography!$A68),IF(ISNUMBER(MATCH($B$5,Area_Code,0)),SUMIFS(INDEX(Raw!$A$5:$AD$2998,,MATCH(Geography!P$5,Raw!$A$5:$AD$5,0)),Raw!$A$5:$A$2998,CONCATENATE(Geography!$B$5,Geography!$A68)),"-")))),"-")</f>
        <v>37519</v>
      </c>
      <c r="Q68" s="80">
        <f>IFERROR(IF($B$5=Eng_Code,SUMIFS(INDEX(Raw!$A$5:$AD$2998,,MATCH(Geography!Q$5,Raw!$A$5:$AD$5,0)),Raw!$D$5:$D$2998,Geography!$A68),IF(ISNUMBER(MATCH($B$5,Reg_Code,0)),SUMIFS(INDEX(Raw!$A$5:$AD$2998,,MATCH(Geography!Q$5,Raw!$A$5:$AD$5,0)),Raw!$B$5:$B$2998,Geography!$B$5,Raw!$D$5:$D$2998,Geography!$A68),IF(ISNUMBER(MATCH($B$5,Prov_Code,0)),SUMIFS(INDEX(Raw!$A$5:$AD$2998,,MATCH(Geography!Q$5,Raw!$A$5:$AD$5,0)),Raw!$C$5:$C$2998,Geography!$B$5,Raw!$D$5:$D$2998,Geography!$A68),IF(ISNUMBER(MATCH($B$5,Area_Code,0)),SUMIFS(INDEX(Raw!$A$5:$AD$2998,,MATCH(Geography!Q$5,Raw!$A$5:$AD$5,0)),Raw!$A$5:$A$2998,CONCATENATE(Geography!$B$5,Geography!$A68)),"-")))),"-")</f>
        <v>0</v>
      </c>
      <c r="R68" s="80"/>
      <c r="S68" s="80">
        <f>IFERROR(IF($B$5=Eng_Code,SUMIFS(INDEX(Raw!$A$5:$AD$2998,,MATCH(Geography!S$5,Raw!$A$5:$AD$5,0)),Raw!$D$5:$D$2998,Geography!$A68),IF(ISNUMBER(MATCH($B$5,Reg_Code,0)),SUMIFS(INDEX(Raw!$A$5:$AD$2998,,MATCH(Geography!S$5,Raw!$A$5:$AD$5,0)),Raw!$B$5:$B$2998,Geography!$B$5,Raw!$D$5:$D$2998,Geography!$A68),IF(ISNUMBER(MATCH($B$5,Prov_Code,0)),SUMIFS(INDEX(Raw!$A$5:$AD$2998,,MATCH(Geography!S$5,Raw!$A$5:$AD$5,0)),Raw!$C$5:$C$2998,Geography!$B$5,Raw!$D$5:$D$2998,Geography!$A68),IF(ISNUMBER(MATCH($B$5,Area_Code,0)),SUMIFS(INDEX(Raw!$A$5:$AD$2998,,MATCH(Geography!S$5,Raw!$A$5:$AD$5,0)),Raw!$A$5:$A$2998,CONCATENATE(Geography!$B$5,Geography!$A68)),"-")))),"-")</f>
        <v>83457</v>
      </c>
      <c r="T68" s="80">
        <f>IFERROR(IF($B$5=Eng_Code,SUMIFS(INDEX(Raw!$A$5:$AD$2998,,MATCH(Geography!T$5,Raw!$A$5:$AD$5,0)),Raw!$D$5:$D$2998,Geography!$A68),IF(ISNUMBER(MATCH($B$5,Reg_Code,0)),SUMIFS(INDEX(Raw!$A$5:$AD$2998,,MATCH(Geography!T$5,Raw!$A$5:$AD$5,0)),Raw!$B$5:$B$2998,Geography!$B$5,Raw!$D$5:$D$2998,Geography!$A68),IF(ISNUMBER(MATCH($B$5,Prov_Code,0)),SUMIFS(INDEX(Raw!$A$5:$AD$2998,,MATCH(Geography!T$5,Raw!$A$5:$AD$5,0)),Raw!$C$5:$C$2998,Geography!$B$5,Raw!$D$5:$D$2998,Geography!$A68),IF(ISNUMBER(MATCH($B$5,Area_Code,0)),SUMIFS(INDEX(Raw!$A$5:$AD$2998,,MATCH(Geography!T$5,Raw!$A$5:$AD$5,0)),Raw!$A$5:$A$2998,CONCATENATE(Geography!$B$5,Geography!$A68)),"-")))),"-")</f>
        <v>60658</v>
      </c>
      <c r="U68" s="80"/>
      <c r="V68" s="80">
        <f>IFERROR(IF($B$5=Eng_Code,SUMIFS(INDEX(Raw!$A$5:$AD$2998,,MATCH(Geography!V$5,Raw!$A$5:$AD$5,0)),Raw!$D$5:$D$2998,Geography!$A68),IF(ISNUMBER(MATCH($B$5,Reg_Code,0)),SUMIFS(INDEX(Raw!$A$5:$AD$2998,,MATCH(Geography!V$5,Raw!$A$5:$AD$5,0)),Raw!$B$5:$B$2998,Geography!$B$5,Raw!$D$5:$D$2998,Geography!$A68),IF(ISNUMBER(MATCH($B$5,Prov_Code,0)),SUMIFS(INDEX(Raw!$A$5:$AD$2998,,MATCH(Geography!V$5,Raw!$A$5:$AD$5,0)),Raw!$C$5:$C$2998,Geography!$B$5,Raw!$D$5:$D$2998,Geography!$A68),IF(ISNUMBER(MATCH($B$5,Area_Code,0)),SUMIFS(INDEX(Raw!$A$5:$AD$2998,,MATCH(Geography!V$5,Raw!$A$5:$AD$5,0)),Raw!$A$5:$A$2998,CONCATENATE(Geography!$B$5,Geography!$A68)),"-")))),"-")</f>
        <v>446496</v>
      </c>
      <c r="W68" s="80">
        <f>IFERROR(IF($B$5=Eng_Code,SUMIFS(INDEX(Raw!$A$5:$AD$2998,,MATCH(Geography!W$5,Raw!$A$5:$AD$5,0)),Raw!$D$5:$D$2998,Geography!$A68),IF(ISNUMBER(MATCH($B$5,Reg_Code,0)),SUMIFS(INDEX(Raw!$A$5:$AD$2998,,MATCH(Geography!W$5,Raw!$A$5:$AD$5,0)),Raw!$B$5:$B$2998,Geography!$B$5,Raw!$D$5:$D$2998,Geography!$A68),IF(ISNUMBER(MATCH($B$5,Prov_Code,0)),SUMIFS(INDEX(Raw!$A$5:$AD$2998,,MATCH(Geography!W$5,Raw!$A$5:$AD$5,0)),Raw!$C$5:$C$2998,Geography!$B$5,Raw!$D$5:$D$2998,Geography!$A68),IF(ISNUMBER(MATCH($B$5,Area_Code,0)),SUMIFS(INDEX(Raw!$A$5:$AD$2998,,MATCH(Geography!W$5,Raw!$A$5:$AD$5,0)),Raw!$A$5:$A$2998,CONCATENATE(Geography!$B$5,Geography!$A68)),"-")))),"-")</f>
        <v>302607</v>
      </c>
      <c r="X68" s="80">
        <f>IFERROR(IF($B$5=Eng_Code,SUMIFS(INDEX(Raw!$A$5:$AD$2998,,MATCH(Geography!X$5,Raw!$A$5:$AD$5,0)),Raw!$D$5:$D$2998,Geography!$A68),IF(ISNUMBER(MATCH($B$5,Reg_Code,0)),SUMIFS(INDEX(Raw!$A$5:$AD$2998,,MATCH(Geography!X$5,Raw!$A$5:$AD$5,0)),Raw!$B$5:$B$2998,Geography!$B$5,Raw!$D$5:$D$2998,Geography!$A68),IF(ISNUMBER(MATCH($B$5,Prov_Code,0)),SUMIFS(INDEX(Raw!$A$5:$AD$2998,,MATCH(Geography!X$5,Raw!$A$5:$AD$5,0)),Raw!$C$5:$C$2998,Geography!$B$5,Raw!$D$5:$D$2998,Geography!$A68),IF(ISNUMBER(MATCH($B$5,Area_Code,0)),SUMIFS(INDEX(Raw!$A$5:$AD$2998,,MATCH(Geography!X$5,Raw!$A$5:$AD$5,0)),Raw!$A$5:$A$2998,CONCATENATE(Geography!$B$5,Geography!$A68)),"-")))),"-")</f>
        <v>94572</v>
      </c>
      <c r="Y68" s="80">
        <f>IFERROR(IF($B$5=Eng_Code,SUMIFS(INDEX(Raw!$A$5:$AD$2998,,MATCH(Geography!Y$5,Raw!$A$5:$AD$5,0)),Raw!$D$5:$D$2998,Geography!$A68),IF(ISNUMBER(MATCH($B$5,Reg_Code,0)),SUMIFS(INDEX(Raw!$A$5:$AD$2998,,MATCH(Geography!Y$5,Raw!$A$5:$AD$5,0)),Raw!$B$5:$B$2998,Geography!$B$5,Raw!$D$5:$D$2998,Geography!$A68),IF(ISNUMBER(MATCH($B$5,Prov_Code,0)),SUMIFS(INDEX(Raw!$A$5:$AD$2998,,MATCH(Geography!Y$5,Raw!$A$5:$AD$5,0)),Raw!$C$5:$C$2998,Geography!$B$5,Raw!$D$5:$D$2998,Geography!$A68),IF(ISNUMBER(MATCH($B$5,Area_Code,0)),SUMIFS(INDEX(Raw!$A$5:$AD$2998,,MATCH(Geography!Y$5,Raw!$A$5:$AD$5,0)),Raw!$A$5:$A$2998,CONCATENATE(Geography!$B$5,Geography!$A68)),"-")))),"-")</f>
        <v>49317</v>
      </c>
      <c r="Z68" s="80">
        <f>IFERROR(IF($B$5=Eng_Code,SUMIFS(INDEX(Raw!$A$5:$AD$2998,,MATCH(Geography!Z$5,Raw!$A$5:$AD$5,0)),Raw!$D$5:$D$2998,Geography!$A68),IF(ISNUMBER(MATCH($B$5,Reg_Code,0)),SUMIFS(INDEX(Raw!$A$5:$AD$2998,,MATCH(Geography!Z$5,Raw!$A$5:$AD$5,0)),Raw!$B$5:$B$2998,Geography!$B$5,Raw!$D$5:$D$2998,Geography!$A68),IF(ISNUMBER(MATCH($B$5,Prov_Code,0)),SUMIFS(INDEX(Raw!$A$5:$AD$2998,,MATCH(Geography!Z$5,Raw!$A$5:$AD$5,0)),Raw!$C$5:$C$2998,Geography!$B$5,Raw!$D$5:$D$2998,Geography!$A68),IF(ISNUMBER(MATCH($B$5,Area_Code,0)),SUMIFS(INDEX(Raw!$A$5:$AD$2998,,MATCH(Geography!Z$5,Raw!$A$5:$AD$5,0)),Raw!$A$5:$A$2998,CONCATENATE(Geography!$B$5,Geography!$A68)),"-")))),"-")</f>
        <v>0</v>
      </c>
      <c r="AA68" s="80">
        <f>IFERROR(IF($B$5=Eng_Code,SUMIFS(INDEX(Raw!$A$5:$AD$2998,,MATCH(Geography!AA$5,Raw!$A$5:$AD$5,0)),Raw!$D$5:$D$2998,Geography!$A68),IF(ISNUMBER(MATCH($B$5,Reg_Code,0)),SUMIFS(INDEX(Raw!$A$5:$AD$2998,,MATCH(Geography!AA$5,Raw!$A$5:$AD$5,0)),Raw!$B$5:$B$2998,Geography!$B$5,Raw!$D$5:$D$2998,Geography!$A68),IF(ISNUMBER(MATCH($B$5,Prov_Code,0)),SUMIFS(INDEX(Raw!$A$5:$AD$2998,,MATCH(Geography!AA$5,Raw!$A$5:$AD$5,0)),Raw!$C$5:$C$2998,Geography!$B$5,Raw!$D$5:$D$2998,Geography!$A68),IF(ISNUMBER(MATCH($B$5,Area_Code,0)),SUMIFS(INDEX(Raw!$A$5:$AD$2998,,MATCH(Geography!AA$5,Raw!$A$5:$AD$5,0)),Raw!$A$5:$A$2998,CONCATENATE(Geography!$B$5,Geography!$A68)),"-")))),"-")</f>
        <v>0</v>
      </c>
      <c r="AB68" s="80"/>
      <c r="AC68" s="80">
        <f>IFERROR(IF($B$5=Eng_Code,SUMIFS(INDEX(Raw!$A$5:$AD$2998,,MATCH(Geography!AC$5,Raw!$A$5:$AD$5,0)),Raw!$D$5:$D$2998,Geography!$A68),IF(ISNUMBER(MATCH($B$5,Reg_Code,0)),SUMIFS(INDEX(Raw!$A$5:$AD$2998,,MATCH(Geography!AC$5,Raw!$A$5:$AD$5,0)),Raw!$B$5:$B$2998,Geography!$B$5,Raw!$D$5:$D$2998,Geography!$A68),IF(ISNUMBER(MATCH($B$5,Prov_Code,0)),SUMIFS(INDEX(Raw!$A$5:$AD$2998,,MATCH(Geography!AC$5,Raw!$A$5:$AD$5,0)),Raw!$C$5:$C$2998,Geography!$B$5,Raw!$D$5:$D$2998,Geography!$A68),IF(ISNUMBER(MATCH($B$5,Area_Code,0)),SUMIFS(INDEX(Raw!$A$5:$AD$2998,,MATCH(Geography!AC$5,Raw!$A$5:$AD$5,0)),Raw!$A$5:$A$2998,CONCATENATE(Geography!$B$5,Geography!$A68)),"-")))),"-")</f>
        <v>25554</v>
      </c>
      <c r="AD68" s="80"/>
      <c r="AE68" s="80">
        <f>IFERROR(IF($B$5=Eng_Code,SUMIFS(INDEX(Raw!$A$5:$AD$2998,,MATCH(Geography!AE$5,Raw!$A$5:$AD$5,0)),Raw!$D$5:$D$2998,Geography!$A68),IF(ISNUMBER(MATCH($B$5,Reg_Code,0)),SUMIFS(INDEX(Raw!$A$5:$AD$2998,,MATCH(Geography!AE$5,Raw!$A$5:$AD$5,0)),Raw!$B$5:$B$2998,Geography!$B$5,Raw!$D$5:$D$2998,Geography!$A68),IF(ISNUMBER(MATCH($B$5,Prov_Code,0)),SUMIFS(INDEX(Raw!$A$5:$AD$2998,,MATCH(Geography!AE$5,Raw!$A$5:$AD$5,0)),Raw!$C$5:$C$2998,Geography!$B$5,Raw!$D$5:$D$2998,Geography!$A68),IF(ISNUMBER(MATCH($B$5,Area_Code,0)),SUMIFS(INDEX(Raw!$A$5:$AD$2998,,MATCH(Geography!AE$5,Raw!$A$5:$AD$5,0)),Raw!$A$5:$A$2998,CONCATENATE(Geography!$B$5,Geography!$A68)),"-")))),"-")</f>
        <v>117781</v>
      </c>
      <c r="AF68" s="80">
        <f>IFERROR(IF($B$5=Eng_Code,SUMIFS(INDEX(Raw!$A$5:$AD$2998,,MATCH(Geography!AF$5,Raw!$A$5:$AD$5,0)),Raw!$D$5:$D$2998,Geography!$A68),IF(ISNUMBER(MATCH($B$5,Reg_Code,0)),SUMIFS(INDEX(Raw!$A$5:$AD$2998,,MATCH(Geography!AF$5,Raw!$A$5:$AD$5,0)),Raw!$B$5:$B$2998,Geography!$B$5,Raw!$D$5:$D$2998,Geography!$A68),IF(ISNUMBER(MATCH($B$5,Prov_Code,0)),SUMIFS(INDEX(Raw!$A$5:$AD$2998,,MATCH(Geography!AF$5,Raw!$A$5:$AD$5,0)),Raw!$C$5:$C$2998,Geography!$B$5,Raw!$D$5:$D$2998,Geography!$A68),IF(ISNUMBER(MATCH($B$5,Area_Code,0)),SUMIFS(INDEX(Raw!$A$5:$AD$2998,,MATCH(Geography!AF$5,Raw!$A$5:$AD$5,0)),Raw!$A$5:$A$2998,CONCATENATE(Geography!$B$5,Geography!$A68)),"-")))),"-")</f>
        <v>10755</v>
      </c>
      <c r="AG68" s="80">
        <f>IFERROR(IF($B$5=Eng_Code,SUMIFS(INDEX(Raw!$A$5:$AD$2998,,MATCH(Geography!AG$5,Raw!$A$5:$AD$5,0)),Raw!$D$5:$D$2998,Geography!$A68),IF(ISNUMBER(MATCH($B$5,Reg_Code,0)),SUMIFS(INDEX(Raw!$A$5:$AD$2998,,MATCH(Geography!AG$5,Raw!$A$5:$AD$5,0)),Raw!$B$5:$B$2998,Geography!$B$5,Raw!$D$5:$D$2998,Geography!$A68),IF(ISNUMBER(MATCH($B$5,Prov_Code,0)),SUMIFS(INDEX(Raw!$A$5:$AD$2998,,MATCH(Geography!AG$5,Raw!$A$5:$AD$5,0)),Raw!$C$5:$C$2998,Geography!$B$5,Raw!$D$5:$D$2998,Geography!$A68),IF(ISNUMBER(MATCH($B$5,Area_Code,0)),SUMIFS(INDEX(Raw!$A$5:$AD$2998,,MATCH(Geography!AG$5,Raw!$A$5:$AD$5,0)),Raw!$A$5:$A$2998,CONCATENATE(Geography!$B$5,Geography!$A68)),"-")))),"-")</f>
        <v>45152</v>
      </c>
      <c r="AH68" s="80">
        <f>IFERROR(IF($B$5=Eng_Code,SUMIFS(INDEX(Raw!$A$5:$AD$2998,,MATCH(Geography!AH$5,Raw!$A$5:$AD$5,0)),Raw!$D$5:$D$2998,Geography!$A68),IF(ISNUMBER(MATCH($B$5,Reg_Code,0)),SUMIFS(INDEX(Raw!$A$5:$AD$2998,,MATCH(Geography!AH$5,Raw!$A$5:$AD$5,0)),Raw!$B$5:$B$2998,Geography!$B$5,Raw!$D$5:$D$2998,Geography!$A68),IF(ISNUMBER(MATCH($B$5,Prov_Code,0)),SUMIFS(INDEX(Raw!$A$5:$AD$2998,,MATCH(Geography!AH$5,Raw!$A$5:$AD$5,0)),Raw!$C$5:$C$2998,Geography!$B$5,Raw!$D$5:$D$2998,Geography!$A68),IF(ISNUMBER(MATCH($B$5,Area_Code,0)),SUMIFS(INDEX(Raw!$A$5:$AD$2998,,MATCH(Geography!AH$5,Raw!$A$5:$AD$5,0)),Raw!$A$5:$A$2998,CONCATENATE(Geography!$B$5,Geography!$A68)),"-")))),"-")</f>
        <v>61874</v>
      </c>
      <c r="AI68" s="12"/>
      <c r="AJ68" s="76">
        <f t="shared" si="30"/>
        <v>7.6229494619321856E-3</v>
      </c>
      <c r="AK68" s="76">
        <f t="shared" si="30"/>
        <v>0.96104597987860652</v>
      </c>
      <c r="AL68" s="76">
        <f t="shared" si="30"/>
        <v>0.84756751013922382</v>
      </c>
      <c r="AM68" s="76">
        <f t="shared" si="30"/>
        <v>0.2196446883401236</v>
      </c>
      <c r="AN68" s="76">
        <f t="shared" si="34"/>
        <v>0.13780221353805788</v>
      </c>
      <c r="AO68" s="76">
        <f t="shared" si="31"/>
        <v>8.1743161220587016E-2</v>
      </c>
      <c r="AP68" s="76">
        <f t="shared" si="31"/>
        <v>0.53004167549622094</v>
      </c>
      <c r="AQ68" s="76" t="s">
        <v>0</v>
      </c>
      <c r="AR68" s="77"/>
      <c r="AS68" s="76">
        <f t="shared" si="27"/>
        <v>0.11371000046324933</v>
      </c>
      <c r="AT68" s="77"/>
      <c r="AU68" s="76">
        <f t="shared" si="28"/>
        <v>8.2646407228869692E-2</v>
      </c>
      <c r="AV68" s="77"/>
      <c r="AW68" s="76">
        <f t="shared" si="32"/>
        <v>0.60834993310134533</v>
      </c>
      <c r="AX68" s="76">
        <f t="shared" si="32"/>
        <v>0.41230144997043378</v>
      </c>
      <c r="AY68" s="76">
        <f t="shared" si="32"/>
        <v>0.12885416638281291</v>
      </c>
      <c r="AZ68" s="76">
        <f t="shared" si="32"/>
        <v>6.7194316748098629E-2</v>
      </c>
      <c r="BA68" s="76" t="s">
        <v>0</v>
      </c>
      <c r="BB68" s="76" t="s">
        <v>0</v>
      </c>
      <c r="BC68" s="77"/>
      <c r="BD68" s="76">
        <f t="shared" si="29"/>
        <v>3.4817275385382575E-2</v>
      </c>
      <c r="BE68" s="77"/>
      <c r="BF68" s="76">
        <f t="shared" si="33"/>
        <v>0.16047638382115306</v>
      </c>
      <c r="BG68" s="76">
        <f t="shared" si="33"/>
        <v>1.4653666618525069E-2</v>
      </c>
      <c r="BH68" s="76">
        <f t="shared" si="33"/>
        <v>6.1519512334694923E-2</v>
      </c>
      <c r="BI68" s="76">
        <f t="shared" si="33"/>
        <v>8.4303204867933065E-2</v>
      </c>
    </row>
    <row r="69" spans="1:61" ht="18" x14ac:dyDescent="0.25">
      <c r="A69" s="69">
        <f t="shared" si="20"/>
        <v>41913</v>
      </c>
      <c r="B69" s="35" t="str">
        <f t="shared" si="21"/>
        <v>2014-15</v>
      </c>
      <c r="C69" s="8" t="s">
        <v>890</v>
      </c>
      <c r="D69" s="8"/>
      <c r="E69" s="8"/>
      <c r="F69" s="8"/>
      <c r="G69" s="80">
        <f>IFERROR(IF($B$5=Eng_Code,SUMIFS(INDEX(Raw!$A$5:$AD$2998,,MATCH(Geography!G$5,Raw!$A$5:$AD$5,0)),Raw!$D$5:$D$2998,Geography!$A69),IF(ISNUMBER(MATCH($B$5,Reg_Code,0)),SUMIFS(INDEX(Raw!$A$5:$AD$2998,,MATCH(Geography!G$5,Raw!$A$5:$AD$5,0)),Raw!$B$5:$B$2998,Geography!$B$5,Raw!$D$5:$D$2998,Geography!$A69),IF(ISNUMBER(MATCH($B$5,Prov_Code,0)),SUMIFS(INDEX(Raw!$A$5:$AD$2998,,MATCH(Geography!G$5,Raw!$A$5:$AD$5,0)),Raw!$C$5:$C$2998,Geography!$B$5,Raw!$D$5:$D$2998,Geography!$A69),IF(ISNUMBER(MATCH($B$5,Area_Code,0)),SUMIFS(INDEX(Raw!$A$5:$AD$2998,,MATCH(Geography!G$5,Raw!$A$5:$AD$5,0)),Raw!$A$5:$A$2998,CONCATENATE(Geography!$B$5,Geography!$A69)),"-")))),"-")</f>
        <v>54316618</v>
      </c>
      <c r="H69" s="80">
        <f>IFERROR(IF($B$5=Eng_Code,SUMIFS(INDEX(Raw!$A$5:$AD$2998,,MATCH(Geography!H$5,Raw!$A$5:$AD$5,0)),Raw!$D$5:$D$2998,Geography!$A69),IF(ISNUMBER(MATCH($B$5,Reg_Code,0)),SUMIFS(INDEX(Raw!$A$5:$AD$2998,,MATCH(Geography!H$5,Raw!$A$5:$AD$5,0)),Raw!$B$5:$B$2998,Geography!$B$5,Raw!$D$5:$D$2998,Geography!$A69),IF(ISNUMBER(MATCH($B$5,Prov_Code,0)),SUMIFS(INDEX(Raw!$A$5:$AD$2998,,MATCH(Geography!H$5,Raw!$A$5:$AD$5,0)),Raw!$C$5:$C$2998,Geography!$B$5,Raw!$D$5:$D$2998,Geography!$A69),IF(ISNUMBER(MATCH($B$5,Area_Code,0)),SUMIFS(INDEX(Raw!$A$5:$AD$2998,,MATCH(Geography!H$5,Raw!$A$5:$AD$5,0)),Raw!$A$5:$A$2998,CONCATENATE(Geography!$B$5,Geography!$A69)),"-")))),"-")</f>
        <v>1014895</v>
      </c>
      <c r="I69" s="80">
        <f>IFERROR(IF($B$5=Eng_Code,SUMIFS(INDEX(Raw!$A$5:$AD$2998,,MATCH(Geography!I$5,Raw!$A$5:$AD$5,0)),Raw!$D$5:$D$2998,Geography!$A69),IF(ISNUMBER(MATCH($B$5,Reg_Code,0)),SUMIFS(INDEX(Raw!$A$5:$AD$2998,,MATCH(Geography!I$5,Raw!$A$5:$AD$5,0)),Raw!$B$5:$B$2998,Geography!$B$5,Raw!$D$5:$D$2998,Geography!$A69),IF(ISNUMBER(MATCH($B$5,Prov_Code,0)),SUMIFS(INDEX(Raw!$A$5:$AD$2998,,MATCH(Geography!I$5,Raw!$A$5:$AD$5,0)),Raw!$C$5:$C$2998,Geography!$B$5,Raw!$D$5:$D$2998,Geography!$A69),IF(ISNUMBER(MATCH($B$5,Area_Code,0)),SUMIFS(INDEX(Raw!$A$5:$AD$2998,,MATCH(Geography!I$5,Raw!$A$5:$AD$5,0)),Raw!$A$5:$A$2998,CONCATENATE(Geography!$B$5,Geography!$A69)),"-")))),"-")</f>
        <v>9649</v>
      </c>
      <c r="J69" s="80">
        <f>IFERROR(IF($B$5=Eng_Code,SUMIFS(INDEX(Raw!$A$5:$AD$2998,,MATCH(Geography!J$5,Raw!$A$5:$AD$5,0)),Raw!$D$5:$D$2998,Geography!$A69),IF(ISNUMBER(MATCH($B$5,Reg_Code,0)),SUMIFS(INDEX(Raw!$A$5:$AD$2998,,MATCH(Geography!J$5,Raw!$A$5:$AD$5,0)),Raw!$B$5:$B$2998,Geography!$B$5,Raw!$D$5:$D$2998,Geography!$A69),IF(ISNUMBER(MATCH($B$5,Prov_Code,0)),SUMIFS(INDEX(Raw!$A$5:$AD$2998,,MATCH(Geography!J$5,Raw!$A$5:$AD$5,0)),Raw!$C$5:$C$2998,Geography!$B$5,Raw!$D$5:$D$2998,Geography!$A69),IF(ISNUMBER(MATCH($B$5,Area_Code,0)),SUMIFS(INDEX(Raw!$A$5:$AD$2998,,MATCH(Geography!J$5,Raw!$A$5:$AD$5,0)),Raw!$A$5:$A$2998,CONCATENATE(Geography!$B$5,Geography!$A69)),"-")))),"-")</f>
        <v>958461</v>
      </c>
      <c r="K69" s="80">
        <f>IFERROR(IF($B$5=Eng_Code,SUMIFS(INDEX(Raw!$A$5:$AD$2998,,MATCH(Geography!K$5,Raw!$A$5:$AD$5,0)),Raw!$D$5:$D$2998,Geography!$A69),IF(ISNUMBER(MATCH($B$5,Reg_Code,0)),SUMIFS(INDEX(Raw!$A$5:$AD$2998,,MATCH(Geography!K$5,Raw!$A$5:$AD$5,0)),Raw!$B$5:$B$2998,Geography!$B$5,Raw!$D$5:$D$2998,Geography!$A69),IF(ISNUMBER(MATCH($B$5,Prov_Code,0)),SUMIFS(INDEX(Raw!$A$5:$AD$2998,,MATCH(Geography!K$5,Raw!$A$5:$AD$5,0)),Raw!$C$5:$C$2998,Geography!$B$5,Raw!$D$5:$D$2998,Geography!$A69),IF(ISNUMBER(MATCH($B$5,Area_Code,0)),SUMIFS(INDEX(Raw!$A$5:$AD$2998,,MATCH(Geography!K$5,Raw!$A$5:$AD$5,0)),Raw!$A$5:$A$2998,CONCATENATE(Geography!$B$5,Geography!$A69)),"-")))),"-")</f>
        <v>908045</v>
      </c>
      <c r="L69" s="80">
        <f>IFERROR(IF($B$5=Eng_Code,SUMIFS(INDEX(Raw!$A$5:$AD$2998,,MATCH(Geography!L$5,Raw!$A$5:$AD$5,0)),Raw!$D$5:$D$2998,Geography!$A69),IF(ISNUMBER(MATCH($B$5,Reg_Code,0)),SUMIFS(INDEX(Raw!$A$5:$AD$2998,,MATCH(Geography!L$5,Raw!$A$5:$AD$5,0)),Raw!$B$5:$B$2998,Geography!$B$5,Raw!$D$5:$D$2998,Geography!$A69),IF(ISNUMBER(MATCH($B$5,Prov_Code,0)),SUMIFS(INDEX(Raw!$A$5:$AD$2998,,MATCH(Geography!L$5,Raw!$A$5:$AD$5,0)),Raw!$C$5:$C$2998,Geography!$B$5,Raw!$D$5:$D$2998,Geography!$A69),IF(ISNUMBER(MATCH($B$5,Area_Code,0)),SUMIFS(INDEX(Raw!$A$5:$AD$2998,,MATCH(Geography!L$5,Raw!$A$5:$AD$5,0)),Raw!$A$5:$A$2998,CONCATENATE(Geography!$B$5,Geography!$A69)),"-")))),"-")</f>
        <v>816012</v>
      </c>
      <c r="M69" s="80">
        <f>IFERROR(IF($B$5=Eng_Code,SUMIFS(INDEX(Raw!$A$5:$AD$2998,,MATCH(Geography!M$5,Raw!$A$5:$AD$5,0)),Raw!$D$5:$D$2998,Geography!$A69),IF(ISNUMBER(MATCH($B$5,Reg_Code,0)),SUMIFS(INDEX(Raw!$A$5:$AD$2998,,MATCH(Geography!M$5,Raw!$A$5:$AD$5,0)),Raw!$B$5:$B$2998,Geography!$B$5,Raw!$D$5:$D$2998,Geography!$A69),IF(ISNUMBER(MATCH($B$5,Prov_Code,0)),SUMIFS(INDEX(Raw!$A$5:$AD$2998,,MATCH(Geography!M$5,Raw!$A$5:$AD$5,0)),Raw!$C$5:$C$2998,Geography!$B$5,Raw!$D$5:$D$2998,Geography!$A69),IF(ISNUMBER(MATCH($B$5,Area_Code,0)),SUMIFS(INDEX(Raw!$A$5:$AD$2998,,MATCH(Geography!M$5,Raw!$A$5:$AD$5,0)),Raw!$A$5:$A$2998,CONCATENATE(Geography!$B$5,Geography!$A69)),"-")))),"-")</f>
        <v>212441</v>
      </c>
      <c r="N69" s="80">
        <f>IFERROR(IF($B$5=Eng_Code,SUMIFS(INDEX(Raw!$A$5:$AD$2998,,MATCH(Geography!N$5,Raw!$A$5:$AD$5,0)),Raw!$D$5:$D$2998,Geography!$A69),IF(ISNUMBER(MATCH($B$5,Reg_Code,0)),SUMIFS(INDEX(Raw!$A$5:$AD$2998,,MATCH(Geography!N$5,Raw!$A$5:$AD$5,0)),Raw!$B$5:$B$2998,Geography!$B$5,Raw!$D$5:$D$2998,Geography!$A69),IF(ISNUMBER(MATCH($B$5,Prov_Code,0)),SUMIFS(INDEX(Raw!$A$5:$AD$2998,,MATCH(Geography!N$5,Raw!$A$5:$AD$5,0)),Raw!$C$5:$C$2998,Geography!$B$5,Raw!$D$5:$D$2998,Geography!$A69),IF(ISNUMBER(MATCH($B$5,Area_Code,0)),SUMIFS(INDEX(Raw!$A$5:$AD$2998,,MATCH(Geography!N$5,Raw!$A$5:$AD$5,0)),Raw!$A$5:$A$2998,CONCATENATE(Geography!$B$5,Geography!$A69)),"-")))),"-")</f>
        <v>126485</v>
      </c>
      <c r="O69" s="80">
        <f>IFERROR(IF($B$5=Eng_Code,SUMIFS(INDEX(Raw!$A$5:$AD$2998,,MATCH(Geography!O$5,Raw!$A$5:$AD$5,0)),Raw!$D$5:$D$2998,Geography!$A69),IF(ISNUMBER(MATCH($B$5,Reg_Code,0)),SUMIFS(INDEX(Raw!$A$5:$AD$2998,,MATCH(Geography!O$5,Raw!$A$5:$AD$5,0)),Raw!$B$5:$B$2998,Geography!$B$5,Raw!$D$5:$D$2998,Geography!$A69),IF(ISNUMBER(MATCH($B$5,Prov_Code,0)),SUMIFS(INDEX(Raw!$A$5:$AD$2998,,MATCH(Geography!O$5,Raw!$A$5:$AD$5,0)),Raw!$C$5:$C$2998,Geography!$B$5,Raw!$D$5:$D$2998,Geography!$A69),IF(ISNUMBER(MATCH($B$5,Area_Code,0)),SUMIFS(INDEX(Raw!$A$5:$AD$2998,,MATCH(Geography!O$5,Raw!$A$5:$AD$5,0)),Raw!$A$5:$A$2998,CONCATENATE(Geography!$B$5,Geography!$A69)),"-")))),"-")</f>
        <v>85402</v>
      </c>
      <c r="P69" s="80">
        <f>IFERROR(IF($B$5=Eng_Code,SUMIFS(INDEX(Raw!$A$5:$AD$2998,,MATCH(Geography!P$5,Raw!$A$5:$AD$5,0)),Raw!$D$5:$D$2998,Geography!$A69),IF(ISNUMBER(MATCH($B$5,Reg_Code,0)),SUMIFS(INDEX(Raw!$A$5:$AD$2998,,MATCH(Geography!P$5,Raw!$A$5:$AD$5,0)),Raw!$B$5:$B$2998,Geography!$B$5,Raw!$D$5:$D$2998,Geography!$A69),IF(ISNUMBER(MATCH($B$5,Prov_Code,0)),SUMIFS(INDEX(Raw!$A$5:$AD$2998,,MATCH(Geography!P$5,Raw!$A$5:$AD$5,0)),Raw!$C$5:$C$2998,Geography!$B$5,Raw!$D$5:$D$2998,Geography!$A69),IF(ISNUMBER(MATCH($B$5,Area_Code,0)),SUMIFS(INDEX(Raw!$A$5:$AD$2998,,MATCH(Geography!P$5,Raw!$A$5:$AD$5,0)),Raw!$A$5:$A$2998,CONCATENATE(Geography!$B$5,Geography!$A69)),"-")))),"-")</f>
        <v>44428</v>
      </c>
      <c r="Q69" s="80">
        <f>IFERROR(IF($B$5=Eng_Code,SUMIFS(INDEX(Raw!$A$5:$AD$2998,,MATCH(Geography!Q$5,Raw!$A$5:$AD$5,0)),Raw!$D$5:$D$2998,Geography!$A69),IF(ISNUMBER(MATCH($B$5,Reg_Code,0)),SUMIFS(INDEX(Raw!$A$5:$AD$2998,,MATCH(Geography!Q$5,Raw!$A$5:$AD$5,0)),Raw!$B$5:$B$2998,Geography!$B$5,Raw!$D$5:$D$2998,Geography!$A69),IF(ISNUMBER(MATCH($B$5,Prov_Code,0)),SUMIFS(INDEX(Raw!$A$5:$AD$2998,,MATCH(Geography!Q$5,Raw!$A$5:$AD$5,0)),Raw!$C$5:$C$2998,Geography!$B$5,Raw!$D$5:$D$2998,Geography!$A69),IF(ISNUMBER(MATCH($B$5,Area_Code,0)),SUMIFS(INDEX(Raw!$A$5:$AD$2998,,MATCH(Geography!Q$5,Raw!$A$5:$AD$5,0)),Raw!$A$5:$A$2998,CONCATENATE(Geography!$B$5,Geography!$A69)),"-")))),"-")</f>
        <v>0</v>
      </c>
      <c r="R69" s="80"/>
      <c r="S69" s="80">
        <f>IFERROR(IF($B$5=Eng_Code,SUMIFS(INDEX(Raw!$A$5:$AD$2998,,MATCH(Geography!S$5,Raw!$A$5:$AD$5,0)),Raw!$D$5:$D$2998,Geography!$A69),IF(ISNUMBER(MATCH($B$5,Reg_Code,0)),SUMIFS(INDEX(Raw!$A$5:$AD$2998,,MATCH(Geography!S$5,Raw!$A$5:$AD$5,0)),Raw!$B$5:$B$2998,Geography!$B$5,Raw!$D$5:$D$2998,Geography!$A69),IF(ISNUMBER(MATCH($B$5,Prov_Code,0)),SUMIFS(INDEX(Raw!$A$5:$AD$2998,,MATCH(Geography!S$5,Raw!$A$5:$AD$5,0)),Raw!$C$5:$C$2998,Geography!$B$5,Raw!$D$5:$D$2998,Geography!$A69),IF(ISNUMBER(MATCH($B$5,Area_Code,0)),SUMIFS(INDEX(Raw!$A$5:$AD$2998,,MATCH(Geography!S$5,Raw!$A$5:$AD$5,0)),Raw!$A$5:$A$2998,CONCATENATE(Geography!$B$5,Geography!$A69)),"-")))),"-")</f>
        <v>92846</v>
      </c>
      <c r="T69" s="80">
        <f>IFERROR(IF($B$5=Eng_Code,SUMIFS(INDEX(Raw!$A$5:$AD$2998,,MATCH(Geography!T$5,Raw!$A$5:$AD$5,0)),Raw!$D$5:$D$2998,Geography!$A69),IF(ISNUMBER(MATCH($B$5,Reg_Code,0)),SUMIFS(INDEX(Raw!$A$5:$AD$2998,,MATCH(Geography!T$5,Raw!$A$5:$AD$5,0)),Raw!$B$5:$B$2998,Geography!$B$5,Raw!$D$5:$D$2998,Geography!$A69),IF(ISNUMBER(MATCH($B$5,Prov_Code,0)),SUMIFS(INDEX(Raw!$A$5:$AD$2998,,MATCH(Geography!T$5,Raw!$A$5:$AD$5,0)),Raw!$C$5:$C$2998,Geography!$B$5,Raw!$D$5:$D$2998,Geography!$A69),IF(ISNUMBER(MATCH($B$5,Area_Code,0)),SUMIFS(INDEX(Raw!$A$5:$AD$2998,,MATCH(Geography!T$5,Raw!$A$5:$AD$5,0)),Raw!$A$5:$A$2998,CONCATENATE(Geography!$B$5,Geography!$A69)),"-")))),"-")</f>
        <v>64300</v>
      </c>
      <c r="U69" s="80"/>
      <c r="V69" s="80">
        <f>IFERROR(IF($B$5=Eng_Code,SUMIFS(INDEX(Raw!$A$5:$AD$2998,,MATCH(Geography!V$5,Raw!$A$5:$AD$5,0)),Raw!$D$5:$D$2998,Geography!$A69),IF(ISNUMBER(MATCH($B$5,Reg_Code,0)),SUMIFS(INDEX(Raw!$A$5:$AD$2998,,MATCH(Geography!V$5,Raw!$A$5:$AD$5,0)),Raw!$B$5:$B$2998,Geography!$B$5,Raw!$D$5:$D$2998,Geography!$A69),IF(ISNUMBER(MATCH($B$5,Prov_Code,0)),SUMIFS(INDEX(Raw!$A$5:$AD$2998,,MATCH(Geography!V$5,Raw!$A$5:$AD$5,0)),Raw!$C$5:$C$2998,Geography!$B$5,Raw!$D$5:$D$2998,Geography!$A69),IF(ISNUMBER(MATCH($B$5,Area_Code,0)),SUMIFS(INDEX(Raw!$A$5:$AD$2998,,MATCH(Geography!V$5,Raw!$A$5:$AD$5,0)),Raw!$A$5:$A$2998,CONCATENATE(Geography!$B$5,Geography!$A69)),"-")))),"-")</f>
        <v>498343</v>
      </c>
      <c r="W69" s="80">
        <f>IFERROR(IF($B$5=Eng_Code,SUMIFS(INDEX(Raw!$A$5:$AD$2998,,MATCH(Geography!W$5,Raw!$A$5:$AD$5,0)),Raw!$D$5:$D$2998,Geography!$A69),IF(ISNUMBER(MATCH($B$5,Reg_Code,0)),SUMIFS(INDEX(Raw!$A$5:$AD$2998,,MATCH(Geography!W$5,Raw!$A$5:$AD$5,0)),Raw!$B$5:$B$2998,Geography!$B$5,Raw!$D$5:$D$2998,Geography!$A69),IF(ISNUMBER(MATCH($B$5,Prov_Code,0)),SUMIFS(INDEX(Raw!$A$5:$AD$2998,,MATCH(Geography!W$5,Raw!$A$5:$AD$5,0)),Raw!$C$5:$C$2998,Geography!$B$5,Raw!$D$5:$D$2998,Geography!$A69),IF(ISNUMBER(MATCH($B$5,Area_Code,0)),SUMIFS(INDEX(Raw!$A$5:$AD$2998,,MATCH(Geography!W$5,Raw!$A$5:$AD$5,0)),Raw!$A$5:$A$2998,CONCATENATE(Geography!$B$5,Geography!$A69)),"-")))),"-")</f>
        <v>340780</v>
      </c>
      <c r="X69" s="80">
        <f>IFERROR(IF($B$5=Eng_Code,SUMIFS(INDEX(Raw!$A$5:$AD$2998,,MATCH(Geography!X$5,Raw!$A$5:$AD$5,0)),Raw!$D$5:$D$2998,Geography!$A69),IF(ISNUMBER(MATCH($B$5,Reg_Code,0)),SUMIFS(INDEX(Raw!$A$5:$AD$2998,,MATCH(Geography!X$5,Raw!$A$5:$AD$5,0)),Raw!$B$5:$B$2998,Geography!$B$5,Raw!$D$5:$D$2998,Geography!$A69),IF(ISNUMBER(MATCH($B$5,Prov_Code,0)),SUMIFS(INDEX(Raw!$A$5:$AD$2998,,MATCH(Geography!X$5,Raw!$A$5:$AD$5,0)),Raw!$C$5:$C$2998,Geography!$B$5,Raw!$D$5:$D$2998,Geography!$A69),IF(ISNUMBER(MATCH($B$5,Area_Code,0)),SUMIFS(INDEX(Raw!$A$5:$AD$2998,,MATCH(Geography!X$5,Raw!$A$5:$AD$5,0)),Raw!$A$5:$A$2998,CONCATENATE(Geography!$B$5,Geography!$A69)),"-")))),"-")</f>
        <v>106398</v>
      </c>
      <c r="Y69" s="80">
        <f>IFERROR(IF($B$5=Eng_Code,SUMIFS(INDEX(Raw!$A$5:$AD$2998,,MATCH(Geography!Y$5,Raw!$A$5:$AD$5,0)),Raw!$D$5:$D$2998,Geography!$A69),IF(ISNUMBER(MATCH($B$5,Reg_Code,0)),SUMIFS(INDEX(Raw!$A$5:$AD$2998,,MATCH(Geography!Y$5,Raw!$A$5:$AD$5,0)),Raw!$B$5:$B$2998,Geography!$B$5,Raw!$D$5:$D$2998,Geography!$A69),IF(ISNUMBER(MATCH($B$5,Prov_Code,0)),SUMIFS(INDEX(Raw!$A$5:$AD$2998,,MATCH(Geography!Y$5,Raw!$A$5:$AD$5,0)),Raw!$C$5:$C$2998,Geography!$B$5,Raw!$D$5:$D$2998,Geography!$A69),IF(ISNUMBER(MATCH($B$5,Area_Code,0)),SUMIFS(INDEX(Raw!$A$5:$AD$2998,,MATCH(Geography!Y$5,Raw!$A$5:$AD$5,0)),Raw!$A$5:$A$2998,CONCATENATE(Geography!$B$5,Geography!$A69)),"-")))),"-")</f>
        <v>51165</v>
      </c>
      <c r="Z69" s="80">
        <f>IFERROR(IF($B$5=Eng_Code,SUMIFS(INDEX(Raw!$A$5:$AD$2998,,MATCH(Geography!Z$5,Raw!$A$5:$AD$5,0)),Raw!$D$5:$D$2998,Geography!$A69),IF(ISNUMBER(MATCH($B$5,Reg_Code,0)),SUMIFS(INDEX(Raw!$A$5:$AD$2998,,MATCH(Geography!Z$5,Raw!$A$5:$AD$5,0)),Raw!$B$5:$B$2998,Geography!$B$5,Raw!$D$5:$D$2998,Geography!$A69),IF(ISNUMBER(MATCH($B$5,Prov_Code,0)),SUMIFS(INDEX(Raw!$A$5:$AD$2998,,MATCH(Geography!Z$5,Raw!$A$5:$AD$5,0)),Raw!$C$5:$C$2998,Geography!$B$5,Raw!$D$5:$D$2998,Geography!$A69),IF(ISNUMBER(MATCH($B$5,Area_Code,0)),SUMIFS(INDEX(Raw!$A$5:$AD$2998,,MATCH(Geography!Z$5,Raw!$A$5:$AD$5,0)),Raw!$A$5:$A$2998,CONCATENATE(Geography!$B$5,Geography!$A69)),"-")))),"-")</f>
        <v>0</v>
      </c>
      <c r="AA69" s="80">
        <f>IFERROR(IF($B$5=Eng_Code,SUMIFS(INDEX(Raw!$A$5:$AD$2998,,MATCH(Geography!AA$5,Raw!$A$5:$AD$5,0)),Raw!$D$5:$D$2998,Geography!$A69),IF(ISNUMBER(MATCH($B$5,Reg_Code,0)),SUMIFS(INDEX(Raw!$A$5:$AD$2998,,MATCH(Geography!AA$5,Raw!$A$5:$AD$5,0)),Raw!$B$5:$B$2998,Geography!$B$5,Raw!$D$5:$D$2998,Geography!$A69),IF(ISNUMBER(MATCH($B$5,Prov_Code,0)),SUMIFS(INDEX(Raw!$A$5:$AD$2998,,MATCH(Geography!AA$5,Raw!$A$5:$AD$5,0)),Raw!$C$5:$C$2998,Geography!$B$5,Raw!$D$5:$D$2998,Geography!$A69),IF(ISNUMBER(MATCH($B$5,Area_Code,0)),SUMIFS(INDEX(Raw!$A$5:$AD$2998,,MATCH(Geography!AA$5,Raw!$A$5:$AD$5,0)),Raw!$A$5:$A$2998,CONCATENATE(Geography!$B$5,Geography!$A69)),"-")))),"-")</f>
        <v>0</v>
      </c>
      <c r="AB69" s="80"/>
      <c r="AC69" s="80">
        <f>IFERROR(IF($B$5=Eng_Code,SUMIFS(INDEX(Raw!$A$5:$AD$2998,,MATCH(Geography!AC$5,Raw!$A$5:$AD$5,0)),Raw!$D$5:$D$2998,Geography!$A69),IF(ISNUMBER(MATCH($B$5,Reg_Code,0)),SUMIFS(INDEX(Raw!$A$5:$AD$2998,,MATCH(Geography!AC$5,Raw!$A$5:$AD$5,0)),Raw!$B$5:$B$2998,Geography!$B$5,Raw!$D$5:$D$2998,Geography!$A69),IF(ISNUMBER(MATCH($B$5,Prov_Code,0)),SUMIFS(INDEX(Raw!$A$5:$AD$2998,,MATCH(Geography!AC$5,Raw!$A$5:$AD$5,0)),Raw!$C$5:$C$2998,Geography!$B$5,Raw!$D$5:$D$2998,Geography!$A69),IF(ISNUMBER(MATCH($B$5,Area_Code,0)),SUMIFS(INDEX(Raw!$A$5:$AD$2998,,MATCH(Geography!AC$5,Raw!$A$5:$AD$5,0)),Raw!$A$5:$A$2998,CONCATENATE(Geography!$B$5,Geography!$A69)),"-")))),"-")</f>
        <v>26961</v>
      </c>
      <c r="AD69" s="80"/>
      <c r="AE69" s="80">
        <f>IFERROR(IF($B$5=Eng_Code,SUMIFS(INDEX(Raw!$A$5:$AD$2998,,MATCH(Geography!AE$5,Raw!$A$5:$AD$5,0)),Raw!$D$5:$D$2998,Geography!$A69),IF(ISNUMBER(MATCH($B$5,Reg_Code,0)),SUMIFS(INDEX(Raw!$A$5:$AD$2998,,MATCH(Geography!AE$5,Raw!$A$5:$AD$5,0)),Raw!$B$5:$B$2998,Geography!$B$5,Raw!$D$5:$D$2998,Geography!$A69),IF(ISNUMBER(MATCH($B$5,Prov_Code,0)),SUMIFS(INDEX(Raw!$A$5:$AD$2998,,MATCH(Geography!AE$5,Raw!$A$5:$AD$5,0)),Raw!$C$5:$C$2998,Geography!$B$5,Raw!$D$5:$D$2998,Geography!$A69),IF(ISNUMBER(MATCH($B$5,Area_Code,0)),SUMIFS(INDEX(Raw!$A$5:$AD$2998,,MATCH(Geography!AE$5,Raw!$A$5:$AD$5,0)),Raw!$A$5:$A$2998,CONCATENATE(Geography!$B$5,Geography!$A69)),"-")))),"-")</f>
        <v>133562</v>
      </c>
      <c r="AF69" s="80">
        <f>IFERROR(IF($B$5=Eng_Code,SUMIFS(INDEX(Raw!$A$5:$AD$2998,,MATCH(Geography!AF$5,Raw!$A$5:$AD$5,0)),Raw!$D$5:$D$2998,Geography!$A69),IF(ISNUMBER(MATCH($B$5,Reg_Code,0)),SUMIFS(INDEX(Raw!$A$5:$AD$2998,,MATCH(Geography!AF$5,Raw!$A$5:$AD$5,0)),Raw!$B$5:$B$2998,Geography!$B$5,Raw!$D$5:$D$2998,Geography!$A69),IF(ISNUMBER(MATCH($B$5,Prov_Code,0)),SUMIFS(INDEX(Raw!$A$5:$AD$2998,,MATCH(Geography!AF$5,Raw!$A$5:$AD$5,0)),Raw!$C$5:$C$2998,Geography!$B$5,Raw!$D$5:$D$2998,Geography!$A69),IF(ISNUMBER(MATCH($B$5,Area_Code,0)),SUMIFS(INDEX(Raw!$A$5:$AD$2998,,MATCH(Geography!AF$5,Raw!$A$5:$AD$5,0)),Raw!$A$5:$A$2998,CONCATENATE(Geography!$B$5,Geography!$A69)),"-")))),"-")</f>
        <v>11559</v>
      </c>
      <c r="AG69" s="80">
        <f>IFERROR(IF($B$5=Eng_Code,SUMIFS(INDEX(Raw!$A$5:$AD$2998,,MATCH(Geography!AG$5,Raw!$A$5:$AD$5,0)),Raw!$D$5:$D$2998,Geography!$A69),IF(ISNUMBER(MATCH($B$5,Reg_Code,0)),SUMIFS(INDEX(Raw!$A$5:$AD$2998,,MATCH(Geography!AG$5,Raw!$A$5:$AD$5,0)),Raw!$B$5:$B$2998,Geography!$B$5,Raw!$D$5:$D$2998,Geography!$A69),IF(ISNUMBER(MATCH($B$5,Prov_Code,0)),SUMIFS(INDEX(Raw!$A$5:$AD$2998,,MATCH(Geography!AG$5,Raw!$A$5:$AD$5,0)),Raw!$C$5:$C$2998,Geography!$B$5,Raw!$D$5:$D$2998,Geography!$A69),IF(ISNUMBER(MATCH($B$5,Area_Code,0)),SUMIFS(INDEX(Raw!$A$5:$AD$2998,,MATCH(Geography!AG$5,Raw!$A$5:$AD$5,0)),Raw!$A$5:$A$2998,CONCATENATE(Geography!$B$5,Geography!$A69)),"-")))),"-")</f>
        <v>52950</v>
      </c>
      <c r="AH69" s="80">
        <f>IFERROR(IF($B$5=Eng_Code,SUMIFS(INDEX(Raw!$A$5:$AD$2998,,MATCH(Geography!AH$5,Raw!$A$5:$AD$5,0)),Raw!$D$5:$D$2998,Geography!$A69),IF(ISNUMBER(MATCH($B$5,Reg_Code,0)),SUMIFS(INDEX(Raw!$A$5:$AD$2998,,MATCH(Geography!AH$5,Raw!$A$5:$AD$5,0)),Raw!$B$5:$B$2998,Geography!$B$5,Raw!$D$5:$D$2998,Geography!$A69),IF(ISNUMBER(MATCH($B$5,Prov_Code,0)),SUMIFS(INDEX(Raw!$A$5:$AD$2998,,MATCH(Geography!AH$5,Raw!$A$5:$AD$5,0)),Raw!$C$5:$C$2998,Geography!$B$5,Raw!$D$5:$D$2998,Geography!$A69),IF(ISNUMBER(MATCH($B$5,Area_Code,0)),SUMIFS(INDEX(Raw!$A$5:$AD$2998,,MATCH(Geography!AH$5,Raw!$A$5:$AD$5,0)),Raw!$A$5:$A$2998,CONCATENATE(Geography!$B$5,Geography!$A69)),"-")))),"-")</f>
        <v>69053</v>
      </c>
      <c r="AI69" s="12"/>
      <c r="AJ69" s="76">
        <f t="shared" si="30"/>
        <v>9.507387463727774E-3</v>
      </c>
      <c r="AK69" s="76">
        <f t="shared" si="30"/>
        <v>0.94739900736701854</v>
      </c>
      <c r="AL69" s="76">
        <f t="shared" si="30"/>
        <v>0.85137736433720312</v>
      </c>
      <c r="AM69" s="76">
        <f t="shared" si="30"/>
        <v>0.221648037844002</v>
      </c>
      <c r="AN69" s="76">
        <f t="shared" si="34"/>
        <v>0.13196676755757408</v>
      </c>
      <c r="AO69" s="76">
        <f t="shared" si="31"/>
        <v>8.9103260330884615E-2</v>
      </c>
      <c r="AP69" s="76">
        <f t="shared" si="31"/>
        <v>0.52022200885225167</v>
      </c>
      <c r="AQ69" s="76" t="s">
        <v>0</v>
      </c>
      <c r="AR69" s="77"/>
      <c r="AS69" s="76">
        <f t="shared" si="27"/>
        <v>0.11378018950701706</v>
      </c>
      <c r="AT69" s="77"/>
      <c r="AU69" s="76">
        <f t="shared" si="28"/>
        <v>7.8797860815772322E-2</v>
      </c>
      <c r="AV69" s="77"/>
      <c r="AW69" s="76">
        <f t="shared" si="32"/>
        <v>0.61070547982137513</v>
      </c>
      <c r="AX69" s="76">
        <f t="shared" si="32"/>
        <v>0.41761640760184898</v>
      </c>
      <c r="AY69" s="76">
        <f t="shared" si="32"/>
        <v>0.13038778841487625</v>
      </c>
      <c r="AZ69" s="76">
        <f t="shared" si="32"/>
        <v>6.2701283804649927E-2</v>
      </c>
      <c r="BA69" s="76" t="s">
        <v>0</v>
      </c>
      <c r="BB69" s="76" t="s">
        <v>0</v>
      </c>
      <c r="BC69" s="77"/>
      <c r="BD69" s="76">
        <f t="shared" si="29"/>
        <v>3.3039955294775075E-2</v>
      </c>
      <c r="BE69" s="77"/>
      <c r="BF69" s="76">
        <f t="shared" si="33"/>
        <v>0.16367651456106039</v>
      </c>
      <c r="BG69" s="76">
        <f t="shared" si="33"/>
        <v>1.4165232864222586E-2</v>
      </c>
      <c r="BH69" s="76">
        <f t="shared" si="33"/>
        <v>6.4888751636005354E-2</v>
      </c>
      <c r="BI69" s="76">
        <f t="shared" si="33"/>
        <v>8.4622530060832438E-2</v>
      </c>
    </row>
    <row r="70" spans="1:61" x14ac:dyDescent="0.2">
      <c r="A70" s="3">
        <f t="shared" si="20"/>
        <v>41944</v>
      </c>
      <c r="B70" s="35" t="str">
        <f t="shared" si="21"/>
        <v>2014-15</v>
      </c>
      <c r="C70" s="8" t="s">
        <v>891</v>
      </c>
      <c r="D70" s="8"/>
      <c r="E70" s="8"/>
      <c r="F70" s="8"/>
      <c r="G70" s="80">
        <f>IFERROR(IF($B$5=Eng_Code,SUMIFS(INDEX(Raw!$A$5:$AD$2998,,MATCH(Geography!G$5,Raw!$A$5:$AD$5,0)),Raw!$D$5:$D$2998,Geography!$A70),IF(ISNUMBER(MATCH($B$5,Reg_Code,0)),SUMIFS(INDEX(Raw!$A$5:$AD$2998,,MATCH(Geography!G$5,Raw!$A$5:$AD$5,0)),Raw!$B$5:$B$2998,Geography!$B$5,Raw!$D$5:$D$2998,Geography!$A70),IF(ISNUMBER(MATCH($B$5,Prov_Code,0)),SUMIFS(INDEX(Raw!$A$5:$AD$2998,,MATCH(Geography!G$5,Raw!$A$5:$AD$5,0)),Raw!$C$5:$C$2998,Geography!$B$5,Raw!$D$5:$D$2998,Geography!$A70),IF(ISNUMBER(MATCH($B$5,Area_Code,0)),SUMIFS(INDEX(Raw!$A$5:$AD$2998,,MATCH(Geography!G$5,Raw!$A$5:$AD$5,0)),Raw!$A$5:$A$2998,CONCATENATE(Geography!$B$5,Geography!$A70)),"-")))),"-")</f>
        <v>54316618</v>
      </c>
      <c r="H70" s="80">
        <f>IFERROR(IF($B$5=Eng_Code,SUMIFS(INDEX(Raw!$A$5:$AD$2998,,MATCH(Geography!H$5,Raw!$A$5:$AD$5,0)),Raw!$D$5:$D$2998,Geography!$A70),IF(ISNUMBER(MATCH($B$5,Reg_Code,0)),SUMIFS(INDEX(Raw!$A$5:$AD$2998,,MATCH(Geography!H$5,Raw!$A$5:$AD$5,0)),Raw!$B$5:$B$2998,Geography!$B$5,Raw!$D$5:$D$2998,Geography!$A70),IF(ISNUMBER(MATCH($B$5,Prov_Code,0)),SUMIFS(INDEX(Raw!$A$5:$AD$2998,,MATCH(Geography!H$5,Raw!$A$5:$AD$5,0)),Raw!$C$5:$C$2998,Geography!$B$5,Raw!$D$5:$D$2998,Geography!$A70),IF(ISNUMBER(MATCH($B$5,Area_Code,0)),SUMIFS(INDEX(Raw!$A$5:$AD$2998,,MATCH(Geography!H$5,Raw!$A$5:$AD$5,0)),Raw!$A$5:$A$2998,CONCATENATE(Geography!$B$5,Geography!$A70)),"-")))),"-")</f>
        <v>1084219</v>
      </c>
      <c r="I70" s="80">
        <f>IFERROR(IF($B$5=Eng_Code,SUMIFS(INDEX(Raw!$A$5:$AD$2998,,MATCH(Geography!I$5,Raw!$A$5:$AD$5,0)),Raw!$D$5:$D$2998,Geography!$A70),IF(ISNUMBER(MATCH($B$5,Reg_Code,0)),SUMIFS(INDEX(Raw!$A$5:$AD$2998,,MATCH(Geography!I$5,Raw!$A$5:$AD$5,0)),Raw!$B$5:$B$2998,Geography!$B$5,Raw!$D$5:$D$2998,Geography!$A70),IF(ISNUMBER(MATCH($B$5,Prov_Code,0)),SUMIFS(INDEX(Raw!$A$5:$AD$2998,,MATCH(Geography!I$5,Raw!$A$5:$AD$5,0)),Raw!$C$5:$C$2998,Geography!$B$5,Raw!$D$5:$D$2998,Geography!$A70),IF(ISNUMBER(MATCH($B$5,Area_Code,0)),SUMIFS(INDEX(Raw!$A$5:$AD$2998,,MATCH(Geography!I$5,Raw!$A$5:$AD$5,0)),Raw!$A$5:$A$2998,CONCATENATE(Geography!$B$5,Geography!$A70)),"-")))),"-")</f>
        <v>24168</v>
      </c>
      <c r="J70" s="80">
        <f>IFERROR(IF($B$5=Eng_Code,SUMIFS(INDEX(Raw!$A$5:$AD$2998,,MATCH(Geography!J$5,Raw!$A$5:$AD$5,0)),Raw!$D$5:$D$2998,Geography!$A70),IF(ISNUMBER(MATCH($B$5,Reg_Code,0)),SUMIFS(INDEX(Raw!$A$5:$AD$2998,,MATCH(Geography!J$5,Raw!$A$5:$AD$5,0)),Raw!$B$5:$B$2998,Geography!$B$5,Raw!$D$5:$D$2998,Geography!$A70),IF(ISNUMBER(MATCH($B$5,Prov_Code,0)),SUMIFS(INDEX(Raw!$A$5:$AD$2998,,MATCH(Geography!J$5,Raw!$A$5:$AD$5,0)),Raw!$C$5:$C$2998,Geography!$B$5,Raw!$D$5:$D$2998,Geography!$A70),IF(ISNUMBER(MATCH($B$5,Area_Code,0)),SUMIFS(INDEX(Raw!$A$5:$AD$2998,,MATCH(Geography!J$5,Raw!$A$5:$AD$5,0)),Raw!$A$5:$A$2998,CONCATENATE(Geography!$B$5,Geography!$A70)),"-")))),"-")</f>
        <v>1021581</v>
      </c>
      <c r="K70" s="80">
        <f>IFERROR(IF($B$5=Eng_Code,SUMIFS(INDEX(Raw!$A$5:$AD$2998,,MATCH(Geography!K$5,Raw!$A$5:$AD$5,0)),Raw!$D$5:$D$2998,Geography!$A70),IF(ISNUMBER(MATCH($B$5,Reg_Code,0)),SUMIFS(INDEX(Raw!$A$5:$AD$2998,,MATCH(Geography!K$5,Raw!$A$5:$AD$5,0)),Raw!$B$5:$B$2998,Geography!$B$5,Raw!$D$5:$D$2998,Geography!$A70),IF(ISNUMBER(MATCH($B$5,Prov_Code,0)),SUMIFS(INDEX(Raw!$A$5:$AD$2998,,MATCH(Geography!K$5,Raw!$A$5:$AD$5,0)),Raw!$C$5:$C$2998,Geography!$B$5,Raw!$D$5:$D$2998,Geography!$A70),IF(ISNUMBER(MATCH($B$5,Area_Code,0)),SUMIFS(INDEX(Raw!$A$5:$AD$2998,,MATCH(Geography!K$5,Raw!$A$5:$AD$5,0)),Raw!$A$5:$A$2998,CONCATENATE(Geography!$B$5,Geography!$A70)),"-")))),"-")</f>
        <v>925343</v>
      </c>
      <c r="L70" s="80">
        <f>IFERROR(IF($B$5=Eng_Code,SUMIFS(INDEX(Raw!$A$5:$AD$2998,,MATCH(Geography!L$5,Raw!$A$5:$AD$5,0)),Raw!$D$5:$D$2998,Geography!$A70),IF(ISNUMBER(MATCH($B$5,Reg_Code,0)),SUMIFS(INDEX(Raw!$A$5:$AD$2998,,MATCH(Geography!L$5,Raw!$A$5:$AD$5,0)),Raw!$B$5:$B$2998,Geography!$B$5,Raw!$D$5:$D$2998,Geography!$A70),IF(ISNUMBER(MATCH($B$5,Prov_Code,0)),SUMIFS(INDEX(Raw!$A$5:$AD$2998,,MATCH(Geography!L$5,Raw!$A$5:$AD$5,0)),Raw!$C$5:$C$2998,Geography!$B$5,Raw!$D$5:$D$2998,Geography!$A70),IF(ISNUMBER(MATCH($B$5,Area_Code,0)),SUMIFS(INDEX(Raw!$A$5:$AD$2998,,MATCH(Geography!L$5,Raw!$A$5:$AD$5,0)),Raw!$A$5:$A$2998,CONCATENATE(Geography!$B$5,Geography!$A70)),"-")))),"-")</f>
        <v>881828</v>
      </c>
      <c r="M70" s="80">
        <f>IFERROR(IF($B$5=Eng_Code,SUMIFS(INDEX(Raw!$A$5:$AD$2998,,MATCH(Geography!M$5,Raw!$A$5:$AD$5,0)),Raw!$D$5:$D$2998,Geography!$A70),IF(ISNUMBER(MATCH($B$5,Reg_Code,0)),SUMIFS(INDEX(Raw!$A$5:$AD$2998,,MATCH(Geography!M$5,Raw!$A$5:$AD$5,0)),Raw!$B$5:$B$2998,Geography!$B$5,Raw!$D$5:$D$2998,Geography!$A70),IF(ISNUMBER(MATCH($B$5,Prov_Code,0)),SUMIFS(INDEX(Raw!$A$5:$AD$2998,,MATCH(Geography!M$5,Raw!$A$5:$AD$5,0)),Raw!$C$5:$C$2998,Geography!$B$5,Raw!$D$5:$D$2998,Geography!$A70),IF(ISNUMBER(MATCH($B$5,Area_Code,0)),SUMIFS(INDEX(Raw!$A$5:$AD$2998,,MATCH(Geography!M$5,Raw!$A$5:$AD$5,0)),Raw!$A$5:$A$2998,CONCATENATE(Geography!$B$5,Geography!$A70)),"-")))),"-")</f>
        <v>228587</v>
      </c>
      <c r="N70" s="80">
        <f>IFERROR(IF($B$5=Eng_Code,SUMIFS(INDEX(Raw!$A$5:$AD$2998,,MATCH(Geography!N$5,Raw!$A$5:$AD$5,0)),Raw!$D$5:$D$2998,Geography!$A70),IF(ISNUMBER(MATCH($B$5,Reg_Code,0)),SUMIFS(INDEX(Raw!$A$5:$AD$2998,,MATCH(Geography!N$5,Raw!$A$5:$AD$5,0)),Raw!$B$5:$B$2998,Geography!$B$5,Raw!$D$5:$D$2998,Geography!$A70),IF(ISNUMBER(MATCH($B$5,Prov_Code,0)),SUMIFS(INDEX(Raw!$A$5:$AD$2998,,MATCH(Geography!N$5,Raw!$A$5:$AD$5,0)),Raw!$C$5:$C$2998,Geography!$B$5,Raw!$D$5:$D$2998,Geography!$A70),IF(ISNUMBER(MATCH($B$5,Area_Code,0)),SUMIFS(INDEX(Raw!$A$5:$AD$2998,,MATCH(Geography!N$5,Raw!$A$5:$AD$5,0)),Raw!$A$5:$A$2998,CONCATENATE(Geography!$B$5,Geography!$A70)),"-")))),"-")</f>
        <v>126633</v>
      </c>
      <c r="O70" s="80">
        <f>IFERROR(IF($B$5=Eng_Code,SUMIFS(INDEX(Raw!$A$5:$AD$2998,,MATCH(Geography!O$5,Raw!$A$5:$AD$5,0)),Raw!$D$5:$D$2998,Geography!$A70),IF(ISNUMBER(MATCH($B$5,Reg_Code,0)),SUMIFS(INDEX(Raw!$A$5:$AD$2998,,MATCH(Geography!O$5,Raw!$A$5:$AD$5,0)),Raw!$B$5:$B$2998,Geography!$B$5,Raw!$D$5:$D$2998,Geography!$A70),IF(ISNUMBER(MATCH($B$5,Prov_Code,0)),SUMIFS(INDEX(Raw!$A$5:$AD$2998,,MATCH(Geography!O$5,Raw!$A$5:$AD$5,0)),Raw!$C$5:$C$2998,Geography!$B$5,Raw!$D$5:$D$2998,Geography!$A70),IF(ISNUMBER(MATCH($B$5,Area_Code,0)),SUMIFS(INDEX(Raw!$A$5:$AD$2998,,MATCH(Geography!O$5,Raw!$A$5:$AD$5,0)),Raw!$A$5:$A$2998,CONCATENATE(Geography!$B$5,Geography!$A70)),"-")))),"-")</f>
        <v>101935</v>
      </c>
      <c r="P70" s="80">
        <f>IFERROR(IF($B$5=Eng_Code,SUMIFS(INDEX(Raw!$A$5:$AD$2998,,MATCH(Geography!P$5,Raw!$A$5:$AD$5,0)),Raw!$D$5:$D$2998,Geography!$A70),IF(ISNUMBER(MATCH($B$5,Reg_Code,0)),SUMIFS(INDEX(Raw!$A$5:$AD$2998,,MATCH(Geography!P$5,Raw!$A$5:$AD$5,0)),Raw!$B$5:$B$2998,Geography!$B$5,Raw!$D$5:$D$2998,Geography!$A70),IF(ISNUMBER(MATCH($B$5,Prov_Code,0)),SUMIFS(INDEX(Raw!$A$5:$AD$2998,,MATCH(Geography!P$5,Raw!$A$5:$AD$5,0)),Raw!$C$5:$C$2998,Geography!$B$5,Raw!$D$5:$D$2998,Geography!$A70),IF(ISNUMBER(MATCH($B$5,Area_Code,0)),SUMIFS(INDEX(Raw!$A$5:$AD$2998,,MATCH(Geography!P$5,Raw!$A$5:$AD$5,0)),Raw!$A$5:$A$2998,CONCATENATE(Geography!$B$5,Geography!$A70)),"-")))),"-")</f>
        <v>50966</v>
      </c>
      <c r="Q70" s="80">
        <f>IFERROR(IF($B$5=Eng_Code,SUMIFS(INDEX(Raw!$A$5:$AD$2998,,MATCH(Geography!Q$5,Raw!$A$5:$AD$5,0)),Raw!$D$5:$D$2998,Geography!$A70),IF(ISNUMBER(MATCH($B$5,Reg_Code,0)),SUMIFS(INDEX(Raw!$A$5:$AD$2998,,MATCH(Geography!Q$5,Raw!$A$5:$AD$5,0)),Raw!$B$5:$B$2998,Geography!$B$5,Raw!$D$5:$D$2998,Geography!$A70),IF(ISNUMBER(MATCH($B$5,Prov_Code,0)),SUMIFS(INDEX(Raw!$A$5:$AD$2998,,MATCH(Geography!Q$5,Raw!$A$5:$AD$5,0)),Raw!$C$5:$C$2998,Geography!$B$5,Raw!$D$5:$D$2998,Geography!$A70),IF(ISNUMBER(MATCH($B$5,Area_Code,0)),SUMIFS(INDEX(Raw!$A$5:$AD$2998,,MATCH(Geography!Q$5,Raw!$A$5:$AD$5,0)),Raw!$A$5:$A$2998,CONCATENATE(Geography!$B$5,Geography!$A70)),"-")))),"-")</f>
        <v>0</v>
      </c>
      <c r="R70" s="80"/>
      <c r="S70" s="80">
        <f>IFERROR(IF($B$5=Eng_Code,SUMIFS(INDEX(Raw!$A$5:$AD$2998,,MATCH(Geography!S$5,Raw!$A$5:$AD$5,0)),Raw!$D$5:$D$2998,Geography!$A70),IF(ISNUMBER(MATCH($B$5,Reg_Code,0)),SUMIFS(INDEX(Raw!$A$5:$AD$2998,,MATCH(Geography!S$5,Raw!$A$5:$AD$5,0)),Raw!$B$5:$B$2998,Geography!$B$5,Raw!$D$5:$D$2998,Geography!$A70),IF(ISNUMBER(MATCH($B$5,Prov_Code,0)),SUMIFS(INDEX(Raw!$A$5:$AD$2998,,MATCH(Geography!S$5,Raw!$A$5:$AD$5,0)),Raw!$C$5:$C$2998,Geography!$B$5,Raw!$D$5:$D$2998,Geography!$A70),IF(ISNUMBER(MATCH($B$5,Area_Code,0)),SUMIFS(INDEX(Raw!$A$5:$AD$2998,,MATCH(Geography!S$5,Raw!$A$5:$AD$5,0)),Raw!$A$5:$A$2998,CONCATENATE(Geography!$B$5,Geography!$A70)),"-")))),"-")</f>
        <v>99808</v>
      </c>
      <c r="T70" s="80">
        <f>IFERROR(IF($B$5=Eng_Code,SUMIFS(INDEX(Raw!$A$5:$AD$2998,,MATCH(Geography!T$5,Raw!$A$5:$AD$5,0)),Raw!$D$5:$D$2998,Geography!$A70),IF(ISNUMBER(MATCH($B$5,Reg_Code,0)),SUMIFS(INDEX(Raw!$A$5:$AD$2998,,MATCH(Geography!T$5,Raw!$A$5:$AD$5,0)),Raw!$B$5:$B$2998,Geography!$B$5,Raw!$D$5:$D$2998,Geography!$A70),IF(ISNUMBER(MATCH($B$5,Prov_Code,0)),SUMIFS(INDEX(Raw!$A$5:$AD$2998,,MATCH(Geography!T$5,Raw!$A$5:$AD$5,0)),Raw!$C$5:$C$2998,Geography!$B$5,Raw!$D$5:$D$2998,Geography!$A70),IF(ISNUMBER(MATCH($B$5,Area_Code,0)),SUMIFS(INDEX(Raw!$A$5:$AD$2998,,MATCH(Geography!T$5,Raw!$A$5:$AD$5,0)),Raw!$A$5:$A$2998,CONCATENATE(Geography!$B$5,Geography!$A70)),"-")))),"-")</f>
        <v>65382</v>
      </c>
      <c r="U70" s="80"/>
      <c r="V70" s="80">
        <f>IFERROR(IF($B$5=Eng_Code,SUMIFS(INDEX(Raw!$A$5:$AD$2998,,MATCH(Geography!V$5,Raw!$A$5:$AD$5,0)),Raw!$D$5:$D$2998,Geography!$A70),IF(ISNUMBER(MATCH($B$5,Reg_Code,0)),SUMIFS(INDEX(Raw!$A$5:$AD$2998,,MATCH(Geography!V$5,Raw!$A$5:$AD$5,0)),Raw!$B$5:$B$2998,Geography!$B$5,Raw!$D$5:$D$2998,Geography!$A70),IF(ISNUMBER(MATCH($B$5,Prov_Code,0)),SUMIFS(INDEX(Raw!$A$5:$AD$2998,,MATCH(Geography!V$5,Raw!$A$5:$AD$5,0)),Raw!$C$5:$C$2998,Geography!$B$5,Raw!$D$5:$D$2998,Geography!$A70),IF(ISNUMBER(MATCH($B$5,Area_Code,0)),SUMIFS(INDEX(Raw!$A$5:$AD$2998,,MATCH(Geography!V$5,Raw!$A$5:$AD$5,0)),Raw!$A$5:$A$2998,CONCATENATE(Geography!$B$5,Geography!$A70)),"-")))),"-")</f>
        <v>552771</v>
      </c>
      <c r="W70" s="80">
        <f>IFERROR(IF($B$5=Eng_Code,SUMIFS(INDEX(Raw!$A$5:$AD$2998,,MATCH(Geography!W$5,Raw!$A$5:$AD$5,0)),Raw!$D$5:$D$2998,Geography!$A70),IF(ISNUMBER(MATCH($B$5,Reg_Code,0)),SUMIFS(INDEX(Raw!$A$5:$AD$2998,,MATCH(Geography!W$5,Raw!$A$5:$AD$5,0)),Raw!$B$5:$B$2998,Geography!$B$5,Raw!$D$5:$D$2998,Geography!$A70),IF(ISNUMBER(MATCH($B$5,Prov_Code,0)),SUMIFS(INDEX(Raw!$A$5:$AD$2998,,MATCH(Geography!W$5,Raw!$A$5:$AD$5,0)),Raw!$C$5:$C$2998,Geography!$B$5,Raw!$D$5:$D$2998,Geography!$A70),IF(ISNUMBER(MATCH($B$5,Area_Code,0)),SUMIFS(INDEX(Raw!$A$5:$AD$2998,,MATCH(Geography!W$5,Raw!$A$5:$AD$5,0)),Raw!$A$5:$A$2998,CONCATENATE(Geography!$B$5,Geography!$A70)),"-")))),"-")</f>
        <v>384119</v>
      </c>
      <c r="X70" s="80">
        <f>IFERROR(IF($B$5=Eng_Code,SUMIFS(INDEX(Raw!$A$5:$AD$2998,,MATCH(Geography!X$5,Raw!$A$5:$AD$5,0)),Raw!$D$5:$D$2998,Geography!$A70),IF(ISNUMBER(MATCH($B$5,Reg_Code,0)),SUMIFS(INDEX(Raw!$A$5:$AD$2998,,MATCH(Geography!X$5,Raw!$A$5:$AD$5,0)),Raw!$B$5:$B$2998,Geography!$B$5,Raw!$D$5:$D$2998,Geography!$A70),IF(ISNUMBER(MATCH($B$5,Prov_Code,0)),SUMIFS(INDEX(Raw!$A$5:$AD$2998,,MATCH(Geography!X$5,Raw!$A$5:$AD$5,0)),Raw!$C$5:$C$2998,Geography!$B$5,Raw!$D$5:$D$2998,Geography!$A70),IF(ISNUMBER(MATCH($B$5,Area_Code,0)),SUMIFS(INDEX(Raw!$A$5:$AD$2998,,MATCH(Geography!X$5,Raw!$A$5:$AD$5,0)),Raw!$A$5:$A$2998,CONCATENATE(Geography!$B$5,Geography!$A70)),"-")))),"-")</f>
        <v>118965</v>
      </c>
      <c r="Y70" s="80">
        <f>IFERROR(IF($B$5=Eng_Code,SUMIFS(INDEX(Raw!$A$5:$AD$2998,,MATCH(Geography!Y$5,Raw!$A$5:$AD$5,0)),Raw!$D$5:$D$2998,Geography!$A70),IF(ISNUMBER(MATCH($B$5,Reg_Code,0)),SUMIFS(INDEX(Raw!$A$5:$AD$2998,,MATCH(Geography!Y$5,Raw!$A$5:$AD$5,0)),Raw!$B$5:$B$2998,Geography!$B$5,Raw!$D$5:$D$2998,Geography!$A70),IF(ISNUMBER(MATCH($B$5,Prov_Code,0)),SUMIFS(INDEX(Raw!$A$5:$AD$2998,,MATCH(Geography!Y$5,Raw!$A$5:$AD$5,0)),Raw!$C$5:$C$2998,Geography!$B$5,Raw!$D$5:$D$2998,Geography!$A70),IF(ISNUMBER(MATCH($B$5,Area_Code,0)),SUMIFS(INDEX(Raw!$A$5:$AD$2998,,MATCH(Geography!Y$5,Raw!$A$5:$AD$5,0)),Raw!$A$5:$A$2998,CONCATENATE(Geography!$B$5,Geography!$A70)),"-")))),"-")</f>
        <v>49687</v>
      </c>
      <c r="Z70" s="80">
        <f>IFERROR(IF($B$5=Eng_Code,SUMIFS(INDEX(Raw!$A$5:$AD$2998,,MATCH(Geography!Z$5,Raw!$A$5:$AD$5,0)),Raw!$D$5:$D$2998,Geography!$A70),IF(ISNUMBER(MATCH($B$5,Reg_Code,0)),SUMIFS(INDEX(Raw!$A$5:$AD$2998,,MATCH(Geography!Z$5,Raw!$A$5:$AD$5,0)),Raw!$B$5:$B$2998,Geography!$B$5,Raw!$D$5:$D$2998,Geography!$A70),IF(ISNUMBER(MATCH($B$5,Prov_Code,0)),SUMIFS(INDEX(Raw!$A$5:$AD$2998,,MATCH(Geography!Z$5,Raw!$A$5:$AD$5,0)),Raw!$C$5:$C$2998,Geography!$B$5,Raw!$D$5:$D$2998,Geography!$A70),IF(ISNUMBER(MATCH($B$5,Area_Code,0)),SUMIFS(INDEX(Raw!$A$5:$AD$2998,,MATCH(Geography!Z$5,Raw!$A$5:$AD$5,0)),Raw!$A$5:$A$2998,CONCATENATE(Geography!$B$5,Geography!$A70)),"-")))),"-")</f>
        <v>0</v>
      </c>
      <c r="AA70" s="80">
        <f>IFERROR(IF($B$5=Eng_Code,SUMIFS(INDEX(Raw!$A$5:$AD$2998,,MATCH(Geography!AA$5,Raw!$A$5:$AD$5,0)),Raw!$D$5:$D$2998,Geography!$A70),IF(ISNUMBER(MATCH($B$5,Reg_Code,0)),SUMIFS(INDEX(Raw!$A$5:$AD$2998,,MATCH(Geography!AA$5,Raw!$A$5:$AD$5,0)),Raw!$B$5:$B$2998,Geography!$B$5,Raw!$D$5:$D$2998,Geography!$A70),IF(ISNUMBER(MATCH($B$5,Prov_Code,0)),SUMIFS(INDEX(Raw!$A$5:$AD$2998,,MATCH(Geography!AA$5,Raw!$A$5:$AD$5,0)),Raw!$C$5:$C$2998,Geography!$B$5,Raw!$D$5:$D$2998,Geography!$A70),IF(ISNUMBER(MATCH($B$5,Area_Code,0)),SUMIFS(INDEX(Raw!$A$5:$AD$2998,,MATCH(Geography!AA$5,Raw!$A$5:$AD$5,0)),Raw!$A$5:$A$2998,CONCATENATE(Geography!$B$5,Geography!$A70)),"-")))),"-")</f>
        <v>0</v>
      </c>
      <c r="AB70" s="80"/>
      <c r="AC70" s="80">
        <f>IFERROR(IF($B$5=Eng_Code,SUMIFS(INDEX(Raw!$A$5:$AD$2998,,MATCH(Geography!AC$5,Raw!$A$5:$AD$5,0)),Raw!$D$5:$D$2998,Geography!$A70),IF(ISNUMBER(MATCH($B$5,Reg_Code,0)),SUMIFS(INDEX(Raw!$A$5:$AD$2998,,MATCH(Geography!AC$5,Raw!$A$5:$AD$5,0)),Raw!$B$5:$B$2998,Geography!$B$5,Raw!$D$5:$D$2998,Geography!$A70),IF(ISNUMBER(MATCH($B$5,Prov_Code,0)),SUMIFS(INDEX(Raw!$A$5:$AD$2998,,MATCH(Geography!AC$5,Raw!$A$5:$AD$5,0)),Raw!$C$5:$C$2998,Geography!$B$5,Raw!$D$5:$D$2998,Geography!$A70),IF(ISNUMBER(MATCH($B$5,Area_Code,0)),SUMIFS(INDEX(Raw!$A$5:$AD$2998,,MATCH(Geography!AC$5,Raw!$A$5:$AD$5,0)),Raw!$A$5:$A$2998,CONCATENATE(Geography!$B$5,Geography!$A70)),"-")))),"-")</f>
        <v>30600</v>
      </c>
      <c r="AD70" s="80"/>
      <c r="AE70" s="80">
        <f>IFERROR(IF($B$5=Eng_Code,SUMIFS(INDEX(Raw!$A$5:$AD$2998,,MATCH(Geography!AE$5,Raw!$A$5:$AD$5,0)),Raw!$D$5:$D$2998,Geography!$A70),IF(ISNUMBER(MATCH($B$5,Reg_Code,0)),SUMIFS(INDEX(Raw!$A$5:$AD$2998,,MATCH(Geography!AE$5,Raw!$A$5:$AD$5,0)),Raw!$B$5:$B$2998,Geography!$B$5,Raw!$D$5:$D$2998,Geography!$A70),IF(ISNUMBER(MATCH($B$5,Prov_Code,0)),SUMIFS(INDEX(Raw!$A$5:$AD$2998,,MATCH(Geography!AE$5,Raw!$A$5:$AD$5,0)),Raw!$C$5:$C$2998,Geography!$B$5,Raw!$D$5:$D$2998,Geography!$A70),IF(ISNUMBER(MATCH($B$5,Area_Code,0)),SUMIFS(INDEX(Raw!$A$5:$AD$2998,,MATCH(Geography!AE$5,Raw!$A$5:$AD$5,0)),Raw!$A$5:$A$2998,CONCATENATE(Geography!$B$5,Geography!$A70)),"-")))),"-")</f>
        <v>133267</v>
      </c>
      <c r="AF70" s="80">
        <f>IFERROR(IF($B$5=Eng_Code,SUMIFS(INDEX(Raw!$A$5:$AD$2998,,MATCH(Geography!AF$5,Raw!$A$5:$AD$5,0)),Raw!$D$5:$D$2998,Geography!$A70),IF(ISNUMBER(MATCH($B$5,Reg_Code,0)),SUMIFS(INDEX(Raw!$A$5:$AD$2998,,MATCH(Geography!AF$5,Raw!$A$5:$AD$5,0)),Raw!$B$5:$B$2998,Geography!$B$5,Raw!$D$5:$D$2998,Geography!$A70),IF(ISNUMBER(MATCH($B$5,Prov_Code,0)),SUMIFS(INDEX(Raw!$A$5:$AD$2998,,MATCH(Geography!AF$5,Raw!$A$5:$AD$5,0)),Raw!$C$5:$C$2998,Geography!$B$5,Raw!$D$5:$D$2998,Geography!$A70),IF(ISNUMBER(MATCH($B$5,Area_Code,0)),SUMIFS(INDEX(Raw!$A$5:$AD$2998,,MATCH(Geography!AF$5,Raw!$A$5:$AD$5,0)),Raw!$A$5:$A$2998,CONCATENATE(Geography!$B$5,Geography!$A70)),"-")))),"-")</f>
        <v>11928</v>
      </c>
      <c r="AG70" s="80">
        <f>IFERROR(IF($B$5=Eng_Code,SUMIFS(INDEX(Raw!$A$5:$AD$2998,,MATCH(Geography!AG$5,Raw!$A$5:$AD$5,0)),Raw!$D$5:$D$2998,Geography!$A70),IF(ISNUMBER(MATCH($B$5,Reg_Code,0)),SUMIFS(INDEX(Raw!$A$5:$AD$2998,,MATCH(Geography!AG$5,Raw!$A$5:$AD$5,0)),Raw!$B$5:$B$2998,Geography!$B$5,Raw!$D$5:$D$2998,Geography!$A70),IF(ISNUMBER(MATCH($B$5,Prov_Code,0)),SUMIFS(INDEX(Raw!$A$5:$AD$2998,,MATCH(Geography!AG$5,Raw!$A$5:$AD$5,0)),Raw!$C$5:$C$2998,Geography!$B$5,Raw!$D$5:$D$2998,Geography!$A70),IF(ISNUMBER(MATCH($B$5,Area_Code,0)),SUMIFS(INDEX(Raw!$A$5:$AD$2998,,MATCH(Geography!AG$5,Raw!$A$5:$AD$5,0)),Raw!$A$5:$A$2998,CONCATENATE(Geography!$B$5,Geography!$A70)),"-")))),"-")</f>
        <v>56823</v>
      </c>
      <c r="AH70" s="80">
        <f>IFERROR(IF($B$5=Eng_Code,SUMIFS(INDEX(Raw!$A$5:$AD$2998,,MATCH(Geography!AH$5,Raw!$A$5:$AD$5,0)),Raw!$D$5:$D$2998,Geography!$A70),IF(ISNUMBER(MATCH($B$5,Reg_Code,0)),SUMIFS(INDEX(Raw!$A$5:$AD$2998,,MATCH(Geography!AH$5,Raw!$A$5:$AD$5,0)),Raw!$B$5:$B$2998,Geography!$B$5,Raw!$D$5:$D$2998,Geography!$A70),IF(ISNUMBER(MATCH($B$5,Prov_Code,0)),SUMIFS(INDEX(Raw!$A$5:$AD$2998,,MATCH(Geography!AH$5,Raw!$A$5:$AD$5,0)),Raw!$C$5:$C$2998,Geography!$B$5,Raw!$D$5:$D$2998,Geography!$A70),IF(ISNUMBER(MATCH($B$5,Area_Code,0)),SUMIFS(INDEX(Raw!$A$5:$AD$2998,,MATCH(Geography!AH$5,Raw!$A$5:$AD$5,0)),Raw!$A$5:$A$2998,CONCATENATE(Geography!$B$5,Geography!$A70)),"-")))),"-")</f>
        <v>64516</v>
      </c>
      <c r="AI70" s="12"/>
      <c r="AJ70" s="76">
        <f t="shared" si="30"/>
        <v>2.2290699572687804E-2</v>
      </c>
      <c r="AK70" s="76">
        <f t="shared" si="30"/>
        <v>0.90579503730002808</v>
      </c>
      <c r="AL70" s="76">
        <f t="shared" si="30"/>
        <v>0.86319929599317136</v>
      </c>
      <c r="AM70" s="76">
        <f t="shared" si="30"/>
        <v>0.22375807694152494</v>
      </c>
      <c r="AN70" s="76">
        <f t="shared" si="34"/>
        <v>0.1239578653087714</v>
      </c>
      <c r="AO70" s="76">
        <f t="shared" si="31"/>
        <v>9.9781613009638975E-2</v>
      </c>
      <c r="AP70" s="76">
        <f t="shared" si="31"/>
        <v>0.49998528474027565</v>
      </c>
      <c r="AQ70" s="76" t="s">
        <v>0</v>
      </c>
      <c r="AR70" s="77"/>
      <c r="AS70" s="76">
        <f t="shared" si="27"/>
        <v>0.11318306971427534</v>
      </c>
      <c r="AT70" s="77"/>
      <c r="AU70" s="76">
        <f t="shared" si="28"/>
        <v>7.4143710564872067E-2</v>
      </c>
      <c r="AV70" s="77"/>
      <c r="AW70" s="76">
        <f t="shared" si="32"/>
        <v>0.62684673201576724</v>
      </c>
      <c r="AX70" s="76">
        <f t="shared" si="32"/>
        <v>0.43559401606662523</v>
      </c>
      <c r="AY70" s="76">
        <f t="shared" si="32"/>
        <v>0.1349072608263743</v>
      </c>
      <c r="AZ70" s="76">
        <f t="shared" si="32"/>
        <v>5.6345455122767708E-2</v>
      </c>
      <c r="BA70" s="76" t="s">
        <v>0</v>
      </c>
      <c r="BB70" s="76" t="s">
        <v>0</v>
      </c>
      <c r="BC70" s="77"/>
      <c r="BD70" s="76">
        <f t="shared" si="29"/>
        <v>3.4700644570142929E-2</v>
      </c>
      <c r="BE70" s="77"/>
      <c r="BF70" s="76">
        <f t="shared" si="33"/>
        <v>0.15112584313494243</v>
      </c>
      <c r="BG70" s="76">
        <f t="shared" si="33"/>
        <v>1.3526447334400813E-2</v>
      </c>
      <c r="BH70" s="76">
        <f t="shared" si="33"/>
        <v>6.443773615716443E-2</v>
      </c>
      <c r="BI70" s="76">
        <f t="shared" si="33"/>
        <v>7.3161659643377161E-2</v>
      </c>
    </row>
    <row r="71" spans="1:61" x14ac:dyDescent="0.2">
      <c r="A71" s="3">
        <f t="shared" si="20"/>
        <v>41974</v>
      </c>
      <c r="B71" s="35" t="str">
        <f t="shared" si="21"/>
        <v>2014-15</v>
      </c>
      <c r="C71" s="8" t="s">
        <v>892</v>
      </c>
      <c r="D71" s="8"/>
      <c r="E71" s="8"/>
      <c r="F71" s="8"/>
      <c r="G71" s="80">
        <f>IFERROR(IF($B$5=Eng_Code,SUMIFS(INDEX(Raw!$A$5:$AD$2998,,MATCH(Geography!G$5,Raw!$A$5:$AD$5,0)),Raw!$D$5:$D$2998,Geography!$A71),IF(ISNUMBER(MATCH($B$5,Reg_Code,0)),SUMIFS(INDEX(Raw!$A$5:$AD$2998,,MATCH(Geography!G$5,Raw!$A$5:$AD$5,0)),Raw!$B$5:$B$2998,Geography!$B$5,Raw!$D$5:$D$2998,Geography!$A71),IF(ISNUMBER(MATCH($B$5,Prov_Code,0)),SUMIFS(INDEX(Raw!$A$5:$AD$2998,,MATCH(Geography!G$5,Raw!$A$5:$AD$5,0)),Raw!$C$5:$C$2998,Geography!$B$5,Raw!$D$5:$D$2998,Geography!$A71),IF(ISNUMBER(MATCH($B$5,Area_Code,0)),SUMIFS(INDEX(Raw!$A$5:$AD$2998,,MATCH(Geography!G$5,Raw!$A$5:$AD$5,0)),Raw!$A$5:$A$2998,CONCATENATE(Geography!$B$5,Geography!$A71)),"-")))),"-")</f>
        <v>54316618</v>
      </c>
      <c r="H71" s="80">
        <f>IFERROR(IF($B$5=Eng_Code,SUMIFS(INDEX(Raw!$A$5:$AD$2998,,MATCH(Geography!H$5,Raw!$A$5:$AD$5,0)),Raw!$D$5:$D$2998,Geography!$A71),IF(ISNUMBER(MATCH($B$5,Reg_Code,0)),SUMIFS(INDEX(Raw!$A$5:$AD$2998,,MATCH(Geography!H$5,Raw!$A$5:$AD$5,0)),Raw!$B$5:$B$2998,Geography!$B$5,Raw!$D$5:$D$2998,Geography!$A71),IF(ISNUMBER(MATCH($B$5,Prov_Code,0)),SUMIFS(INDEX(Raw!$A$5:$AD$2998,,MATCH(Geography!H$5,Raw!$A$5:$AD$5,0)),Raw!$C$5:$C$2998,Geography!$B$5,Raw!$D$5:$D$2998,Geography!$A71),IF(ISNUMBER(MATCH($B$5,Area_Code,0)),SUMIFS(INDEX(Raw!$A$5:$AD$2998,,MATCH(Geography!H$5,Raw!$A$5:$AD$5,0)),Raw!$A$5:$A$2998,CONCATENATE(Geography!$B$5,Geography!$A71)),"-")))),"-")</f>
        <v>1398166</v>
      </c>
      <c r="I71" s="80">
        <f>IFERROR(IF($B$5=Eng_Code,SUMIFS(INDEX(Raw!$A$5:$AD$2998,,MATCH(Geography!I$5,Raw!$A$5:$AD$5,0)),Raw!$D$5:$D$2998,Geography!$A71),IF(ISNUMBER(MATCH($B$5,Reg_Code,0)),SUMIFS(INDEX(Raw!$A$5:$AD$2998,,MATCH(Geography!I$5,Raw!$A$5:$AD$5,0)),Raw!$B$5:$B$2998,Geography!$B$5,Raw!$D$5:$D$2998,Geography!$A71),IF(ISNUMBER(MATCH($B$5,Prov_Code,0)),SUMIFS(INDEX(Raw!$A$5:$AD$2998,,MATCH(Geography!I$5,Raw!$A$5:$AD$5,0)),Raw!$C$5:$C$2998,Geography!$B$5,Raw!$D$5:$D$2998,Geography!$A71),IF(ISNUMBER(MATCH($B$5,Area_Code,0)),SUMIFS(INDEX(Raw!$A$5:$AD$2998,,MATCH(Geography!I$5,Raw!$A$5:$AD$5,0)),Raw!$A$5:$A$2998,CONCATENATE(Geography!$B$5,Geography!$A71)),"-")))),"-")</f>
        <v>85508</v>
      </c>
      <c r="J71" s="80">
        <f>IFERROR(IF($B$5=Eng_Code,SUMIFS(INDEX(Raw!$A$5:$AD$2998,,MATCH(Geography!J$5,Raw!$A$5:$AD$5,0)),Raw!$D$5:$D$2998,Geography!$A71),IF(ISNUMBER(MATCH($B$5,Reg_Code,0)),SUMIFS(INDEX(Raw!$A$5:$AD$2998,,MATCH(Geography!J$5,Raw!$A$5:$AD$5,0)),Raw!$B$5:$B$2998,Geography!$B$5,Raw!$D$5:$D$2998,Geography!$A71),IF(ISNUMBER(MATCH($B$5,Prov_Code,0)),SUMIFS(INDEX(Raw!$A$5:$AD$2998,,MATCH(Geography!J$5,Raw!$A$5:$AD$5,0)),Raw!$C$5:$C$2998,Geography!$B$5,Raw!$D$5:$D$2998,Geography!$A71),IF(ISNUMBER(MATCH($B$5,Area_Code,0)),SUMIFS(INDEX(Raw!$A$5:$AD$2998,,MATCH(Geography!J$5,Raw!$A$5:$AD$5,0)),Raw!$A$5:$A$2998,CONCATENATE(Geography!$B$5,Geography!$A71)),"-")))),"-")</f>
        <v>1249045</v>
      </c>
      <c r="K71" s="80">
        <f>IFERROR(IF($B$5=Eng_Code,SUMIFS(INDEX(Raw!$A$5:$AD$2998,,MATCH(Geography!K$5,Raw!$A$5:$AD$5,0)),Raw!$D$5:$D$2998,Geography!$A71),IF(ISNUMBER(MATCH($B$5,Reg_Code,0)),SUMIFS(INDEX(Raw!$A$5:$AD$2998,,MATCH(Geography!K$5,Raw!$A$5:$AD$5,0)),Raw!$B$5:$B$2998,Geography!$B$5,Raw!$D$5:$D$2998,Geography!$A71),IF(ISNUMBER(MATCH($B$5,Prov_Code,0)),SUMIFS(INDEX(Raw!$A$5:$AD$2998,,MATCH(Geography!K$5,Raw!$A$5:$AD$5,0)),Raw!$C$5:$C$2998,Geography!$B$5,Raw!$D$5:$D$2998,Geography!$A71),IF(ISNUMBER(MATCH($B$5,Area_Code,0)),SUMIFS(INDEX(Raw!$A$5:$AD$2998,,MATCH(Geography!K$5,Raw!$A$5:$AD$5,0)),Raw!$A$5:$A$2998,CONCATENATE(Geography!$B$5,Geography!$A71)),"-")))),"-")</f>
        <v>992214</v>
      </c>
      <c r="L71" s="80">
        <f>IFERROR(IF($B$5=Eng_Code,SUMIFS(INDEX(Raw!$A$5:$AD$2998,,MATCH(Geography!L$5,Raw!$A$5:$AD$5,0)),Raw!$D$5:$D$2998,Geography!$A71),IF(ISNUMBER(MATCH($B$5,Reg_Code,0)),SUMIFS(INDEX(Raw!$A$5:$AD$2998,,MATCH(Geography!L$5,Raw!$A$5:$AD$5,0)),Raw!$B$5:$B$2998,Geography!$B$5,Raw!$D$5:$D$2998,Geography!$A71),IF(ISNUMBER(MATCH($B$5,Prov_Code,0)),SUMIFS(INDEX(Raw!$A$5:$AD$2998,,MATCH(Geography!L$5,Raw!$A$5:$AD$5,0)),Raw!$C$5:$C$2998,Geography!$B$5,Raw!$D$5:$D$2998,Geography!$A71),IF(ISNUMBER(MATCH($B$5,Area_Code,0)),SUMIFS(INDEX(Raw!$A$5:$AD$2998,,MATCH(Geography!L$5,Raw!$A$5:$AD$5,0)),Raw!$A$5:$A$2998,CONCATENATE(Geography!$B$5,Geography!$A71)),"-")))),"-")</f>
        <v>1074664</v>
      </c>
      <c r="M71" s="80">
        <f>IFERROR(IF($B$5=Eng_Code,SUMIFS(INDEX(Raw!$A$5:$AD$2998,,MATCH(Geography!M$5,Raw!$A$5:$AD$5,0)),Raw!$D$5:$D$2998,Geography!$A71),IF(ISNUMBER(MATCH($B$5,Reg_Code,0)),SUMIFS(INDEX(Raw!$A$5:$AD$2998,,MATCH(Geography!M$5,Raw!$A$5:$AD$5,0)),Raw!$B$5:$B$2998,Geography!$B$5,Raw!$D$5:$D$2998,Geography!$A71),IF(ISNUMBER(MATCH($B$5,Prov_Code,0)),SUMIFS(INDEX(Raw!$A$5:$AD$2998,,MATCH(Geography!M$5,Raw!$A$5:$AD$5,0)),Raw!$C$5:$C$2998,Geography!$B$5,Raw!$D$5:$D$2998,Geography!$A71),IF(ISNUMBER(MATCH($B$5,Area_Code,0)),SUMIFS(INDEX(Raw!$A$5:$AD$2998,,MATCH(Geography!M$5,Raw!$A$5:$AD$5,0)),Raw!$A$5:$A$2998,CONCATENATE(Geography!$B$5,Geography!$A71)),"-")))),"-")</f>
        <v>260994</v>
      </c>
      <c r="N71" s="80">
        <f>IFERROR(IF($B$5=Eng_Code,SUMIFS(INDEX(Raw!$A$5:$AD$2998,,MATCH(Geography!N$5,Raw!$A$5:$AD$5,0)),Raw!$D$5:$D$2998,Geography!$A71),IF(ISNUMBER(MATCH($B$5,Reg_Code,0)),SUMIFS(INDEX(Raw!$A$5:$AD$2998,,MATCH(Geography!N$5,Raw!$A$5:$AD$5,0)),Raw!$B$5:$B$2998,Geography!$B$5,Raw!$D$5:$D$2998,Geography!$A71),IF(ISNUMBER(MATCH($B$5,Prov_Code,0)),SUMIFS(INDEX(Raw!$A$5:$AD$2998,,MATCH(Geography!N$5,Raw!$A$5:$AD$5,0)),Raw!$C$5:$C$2998,Geography!$B$5,Raw!$D$5:$D$2998,Geography!$A71),IF(ISNUMBER(MATCH($B$5,Area_Code,0)),SUMIFS(INDEX(Raw!$A$5:$AD$2998,,MATCH(Geography!N$5,Raw!$A$5:$AD$5,0)),Raw!$A$5:$A$2998,CONCATENATE(Geography!$B$5,Geography!$A71)),"-")))),"-")</f>
        <v>118673</v>
      </c>
      <c r="O71" s="80">
        <f>IFERROR(IF($B$5=Eng_Code,SUMIFS(INDEX(Raw!$A$5:$AD$2998,,MATCH(Geography!O$5,Raw!$A$5:$AD$5,0)),Raw!$D$5:$D$2998,Geography!$A71),IF(ISNUMBER(MATCH($B$5,Reg_Code,0)),SUMIFS(INDEX(Raw!$A$5:$AD$2998,,MATCH(Geography!O$5,Raw!$A$5:$AD$5,0)),Raw!$B$5:$B$2998,Geography!$B$5,Raw!$D$5:$D$2998,Geography!$A71),IF(ISNUMBER(MATCH($B$5,Prov_Code,0)),SUMIFS(INDEX(Raw!$A$5:$AD$2998,,MATCH(Geography!O$5,Raw!$A$5:$AD$5,0)),Raw!$C$5:$C$2998,Geography!$B$5,Raw!$D$5:$D$2998,Geography!$A71),IF(ISNUMBER(MATCH($B$5,Area_Code,0)),SUMIFS(INDEX(Raw!$A$5:$AD$2998,,MATCH(Geography!O$5,Raw!$A$5:$AD$5,0)),Raw!$A$5:$A$2998,CONCATENATE(Geography!$B$5,Geography!$A71)),"-")))),"-")</f>
        <v>141921</v>
      </c>
      <c r="P71" s="80">
        <f>IFERROR(IF($B$5=Eng_Code,SUMIFS(INDEX(Raw!$A$5:$AD$2998,,MATCH(Geography!P$5,Raw!$A$5:$AD$5,0)),Raw!$D$5:$D$2998,Geography!$A71),IF(ISNUMBER(MATCH($B$5,Reg_Code,0)),SUMIFS(INDEX(Raw!$A$5:$AD$2998,,MATCH(Geography!P$5,Raw!$A$5:$AD$5,0)),Raw!$B$5:$B$2998,Geography!$B$5,Raw!$D$5:$D$2998,Geography!$A71),IF(ISNUMBER(MATCH($B$5,Prov_Code,0)),SUMIFS(INDEX(Raw!$A$5:$AD$2998,,MATCH(Geography!P$5,Raw!$A$5:$AD$5,0)),Raw!$C$5:$C$2998,Geography!$B$5,Raw!$D$5:$D$2998,Geography!$A71),IF(ISNUMBER(MATCH($B$5,Area_Code,0)),SUMIFS(INDEX(Raw!$A$5:$AD$2998,,MATCH(Geography!P$5,Raw!$A$5:$AD$5,0)),Raw!$A$5:$A$2998,CONCATENATE(Geography!$B$5,Geography!$A71)),"-")))),"-")</f>
        <v>63576</v>
      </c>
      <c r="Q71" s="80">
        <f>IFERROR(IF($B$5=Eng_Code,SUMIFS(INDEX(Raw!$A$5:$AD$2998,,MATCH(Geography!Q$5,Raw!$A$5:$AD$5,0)),Raw!$D$5:$D$2998,Geography!$A71),IF(ISNUMBER(MATCH($B$5,Reg_Code,0)),SUMIFS(INDEX(Raw!$A$5:$AD$2998,,MATCH(Geography!Q$5,Raw!$A$5:$AD$5,0)),Raw!$B$5:$B$2998,Geography!$B$5,Raw!$D$5:$D$2998,Geography!$A71),IF(ISNUMBER(MATCH($B$5,Prov_Code,0)),SUMIFS(INDEX(Raw!$A$5:$AD$2998,,MATCH(Geography!Q$5,Raw!$A$5:$AD$5,0)),Raw!$C$5:$C$2998,Geography!$B$5,Raw!$D$5:$D$2998,Geography!$A71),IF(ISNUMBER(MATCH($B$5,Area_Code,0)),SUMIFS(INDEX(Raw!$A$5:$AD$2998,,MATCH(Geography!Q$5,Raw!$A$5:$AD$5,0)),Raw!$A$5:$A$2998,CONCATENATE(Geography!$B$5,Geography!$A71)),"-")))),"-")</f>
        <v>0</v>
      </c>
      <c r="R71" s="80"/>
      <c r="S71" s="80">
        <f>IFERROR(IF($B$5=Eng_Code,SUMIFS(INDEX(Raw!$A$5:$AD$2998,,MATCH(Geography!S$5,Raw!$A$5:$AD$5,0)),Raw!$D$5:$D$2998,Geography!$A71),IF(ISNUMBER(MATCH($B$5,Reg_Code,0)),SUMIFS(INDEX(Raw!$A$5:$AD$2998,,MATCH(Geography!S$5,Raw!$A$5:$AD$5,0)),Raw!$B$5:$B$2998,Geography!$B$5,Raw!$D$5:$D$2998,Geography!$A71),IF(ISNUMBER(MATCH($B$5,Prov_Code,0)),SUMIFS(INDEX(Raw!$A$5:$AD$2998,,MATCH(Geography!S$5,Raw!$A$5:$AD$5,0)),Raw!$C$5:$C$2998,Geography!$B$5,Raw!$D$5:$D$2998,Geography!$A71),IF(ISNUMBER(MATCH($B$5,Area_Code,0)),SUMIFS(INDEX(Raw!$A$5:$AD$2998,,MATCH(Geography!S$5,Raw!$A$5:$AD$5,0)),Raw!$A$5:$A$2998,CONCATENATE(Geography!$B$5,Geography!$A71)),"-")))),"-")</f>
        <v>114876</v>
      </c>
      <c r="T71" s="80">
        <f>IFERROR(IF($B$5=Eng_Code,SUMIFS(INDEX(Raw!$A$5:$AD$2998,,MATCH(Geography!T$5,Raw!$A$5:$AD$5,0)),Raw!$D$5:$D$2998,Geography!$A71),IF(ISNUMBER(MATCH($B$5,Reg_Code,0)),SUMIFS(INDEX(Raw!$A$5:$AD$2998,,MATCH(Geography!T$5,Raw!$A$5:$AD$5,0)),Raw!$B$5:$B$2998,Geography!$B$5,Raw!$D$5:$D$2998,Geography!$A71),IF(ISNUMBER(MATCH($B$5,Prov_Code,0)),SUMIFS(INDEX(Raw!$A$5:$AD$2998,,MATCH(Geography!T$5,Raw!$A$5:$AD$5,0)),Raw!$C$5:$C$2998,Geography!$B$5,Raw!$D$5:$D$2998,Geography!$A71),IF(ISNUMBER(MATCH($B$5,Area_Code,0)),SUMIFS(INDEX(Raw!$A$5:$AD$2998,,MATCH(Geography!T$5,Raw!$A$5:$AD$5,0)),Raw!$A$5:$A$2998,CONCATENATE(Geography!$B$5,Geography!$A71)),"-")))),"-")</f>
        <v>70683</v>
      </c>
      <c r="U71" s="80"/>
      <c r="V71" s="80">
        <f>IFERROR(IF($B$5=Eng_Code,SUMIFS(INDEX(Raw!$A$5:$AD$2998,,MATCH(Geography!V$5,Raw!$A$5:$AD$5,0)),Raw!$D$5:$D$2998,Geography!$A71),IF(ISNUMBER(MATCH($B$5,Reg_Code,0)),SUMIFS(INDEX(Raw!$A$5:$AD$2998,,MATCH(Geography!V$5,Raw!$A$5:$AD$5,0)),Raw!$B$5:$B$2998,Geography!$B$5,Raw!$D$5:$D$2998,Geography!$A71),IF(ISNUMBER(MATCH($B$5,Prov_Code,0)),SUMIFS(INDEX(Raw!$A$5:$AD$2998,,MATCH(Geography!V$5,Raw!$A$5:$AD$5,0)),Raw!$C$5:$C$2998,Geography!$B$5,Raw!$D$5:$D$2998,Geography!$A71),IF(ISNUMBER(MATCH($B$5,Area_Code,0)),SUMIFS(INDEX(Raw!$A$5:$AD$2998,,MATCH(Geography!V$5,Raw!$A$5:$AD$5,0)),Raw!$A$5:$A$2998,CONCATENATE(Geography!$B$5,Geography!$A71)),"-")))),"-")</f>
        <v>686763</v>
      </c>
      <c r="W71" s="80">
        <f>IFERROR(IF($B$5=Eng_Code,SUMIFS(INDEX(Raw!$A$5:$AD$2998,,MATCH(Geography!W$5,Raw!$A$5:$AD$5,0)),Raw!$D$5:$D$2998,Geography!$A71),IF(ISNUMBER(MATCH($B$5,Reg_Code,0)),SUMIFS(INDEX(Raw!$A$5:$AD$2998,,MATCH(Geography!W$5,Raw!$A$5:$AD$5,0)),Raw!$B$5:$B$2998,Geography!$B$5,Raw!$D$5:$D$2998,Geography!$A71),IF(ISNUMBER(MATCH($B$5,Prov_Code,0)),SUMIFS(INDEX(Raw!$A$5:$AD$2998,,MATCH(Geography!W$5,Raw!$A$5:$AD$5,0)),Raw!$C$5:$C$2998,Geography!$B$5,Raw!$D$5:$D$2998,Geography!$A71),IF(ISNUMBER(MATCH($B$5,Area_Code,0)),SUMIFS(INDEX(Raw!$A$5:$AD$2998,,MATCH(Geography!W$5,Raw!$A$5:$AD$5,0)),Raw!$A$5:$A$2998,CONCATENATE(Geography!$B$5,Geography!$A71)),"-")))),"-")</f>
        <v>483499</v>
      </c>
      <c r="X71" s="80">
        <f>IFERROR(IF($B$5=Eng_Code,SUMIFS(INDEX(Raw!$A$5:$AD$2998,,MATCH(Geography!X$5,Raw!$A$5:$AD$5,0)),Raw!$D$5:$D$2998,Geography!$A71),IF(ISNUMBER(MATCH($B$5,Reg_Code,0)),SUMIFS(INDEX(Raw!$A$5:$AD$2998,,MATCH(Geography!X$5,Raw!$A$5:$AD$5,0)),Raw!$B$5:$B$2998,Geography!$B$5,Raw!$D$5:$D$2998,Geography!$A71),IF(ISNUMBER(MATCH($B$5,Prov_Code,0)),SUMIFS(INDEX(Raw!$A$5:$AD$2998,,MATCH(Geography!X$5,Raw!$A$5:$AD$5,0)),Raw!$C$5:$C$2998,Geography!$B$5,Raw!$D$5:$D$2998,Geography!$A71),IF(ISNUMBER(MATCH($B$5,Area_Code,0)),SUMIFS(INDEX(Raw!$A$5:$AD$2998,,MATCH(Geography!X$5,Raw!$A$5:$AD$5,0)),Raw!$A$5:$A$2998,CONCATENATE(Geography!$B$5,Geography!$A71)),"-")))),"-")</f>
        <v>148401</v>
      </c>
      <c r="Y71" s="80">
        <f>IFERROR(IF($B$5=Eng_Code,SUMIFS(INDEX(Raw!$A$5:$AD$2998,,MATCH(Geography!Y$5,Raw!$A$5:$AD$5,0)),Raw!$D$5:$D$2998,Geography!$A71),IF(ISNUMBER(MATCH($B$5,Reg_Code,0)),SUMIFS(INDEX(Raw!$A$5:$AD$2998,,MATCH(Geography!Y$5,Raw!$A$5:$AD$5,0)),Raw!$B$5:$B$2998,Geography!$B$5,Raw!$D$5:$D$2998,Geography!$A71),IF(ISNUMBER(MATCH($B$5,Prov_Code,0)),SUMIFS(INDEX(Raw!$A$5:$AD$2998,,MATCH(Geography!Y$5,Raw!$A$5:$AD$5,0)),Raw!$C$5:$C$2998,Geography!$B$5,Raw!$D$5:$D$2998,Geography!$A71),IF(ISNUMBER(MATCH($B$5,Area_Code,0)),SUMIFS(INDEX(Raw!$A$5:$AD$2998,,MATCH(Geography!Y$5,Raw!$A$5:$AD$5,0)),Raw!$A$5:$A$2998,CONCATENATE(Geography!$B$5,Geography!$A71)),"-")))),"-")</f>
        <v>54863</v>
      </c>
      <c r="Z71" s="80">
        <f>IFERROR(IF($B$5=Eng_Code,SUMIFS(INDEX(Raw!$A$5:$AD$2998,,MATCH(Geography!Z$5,Raw!$A$5:$AD$5,0)),Raw!$D$5:$D$2998,Geography!$A71),IF(ISNUMBER(MATCH($B$5,Reg_Code,0)),SUMIFS(INDEX(Raw!$A$5:$AD$2998,,MATCH(Geography!Z$5,Raw!$A$5:$AD$5,0)),Raw!$B$5:$B$2998,Geography!$B$5,Raw!$D$5:$D$2998,Geography!$A71),IF(ISNUMBER(MATCH($B$5,Prov_Code,0)),SUMIFS(INDEX(Raw!$A$5:$AD$2998,,MATCH(Geography!Z$5,Raw!$A$5:$AD$5,0)),Raw!$C$5:$C$2998,Geography!$B$5,Raw!$D$5:$D$2998,Geography!$A71),IF(ISNUMBER(MATCH($B$5,Area_Code,0)),SUMIFS(INDEX(Raw!$A$5:$AD$2998,,MATCH(Geography!Z$5,Raw!$A$5:$AD$5,0)),Raw!$A$5:$A$2998,CONCATENATE(Geography!$B$5,Geography!$A71)),"-")))),"-")</f>
        <v>0</v>
      </c>
      <c r="AA71" s="80">
        <f>IFERROR(IF($B$5=Eng_Code,SUMIFS(INDEX(Raw!$A$5:$AD$2998,,MATCH(Geography!AA$5,Raw!$A$5:$AD$5,0)),Raw!$D$5:$D$2998,Geography!$A71),IF(ISNUMBER(MATCH($B$5,Reg_Code,0)),SUMIFS(INDEX(Raw!$A$5:$AD$2998,,MATCH(Geography!AA$5,Raw!$A$5:$AD$5,0)),Raw!$B$5:$B$2998,Geography!$B$5,Raw!$D$5:$D$2998,Geography!$A71),IF(ISNUMBER(MATCH($B$5,Prov_Code,0)),SUMIFS(INDEX(Raw!$A$5:$AD$2998,,MATCH(Geography!AA$5,Raw!$A$5:$AD$5,0)),Raw!$C$5:$C$2998,Geography!$B$5,Raw!$D$5:$D$2998,Geography!$A71),IF(ISNUMBER(MATCH($B$5,Area_Code,0)),SUMIFS(INDEX(Raw!$A$5:$AD$2998,,MATCH(Geography!AA$5,Raw!$A$5:$AD$5,0)),Raw!$A$5:$A$2998,CONCATENATE(Geography!$B$5,Geography!$A71)),"-")))),"-")</f>
        <v>0</v>
      </c>
      <c r="AB71" s="80"/>
      <c r="AC71" s="80">
        <f>IFERROR(IF($B$5=Eng_Code,SUMIFS(INDEX(Raw!$A$5:$AD$2998,,MATCH(Geography!AC$5,Raw!$A$5:$AD$5,0)),Raw!$D$5:$D$2998,Geography!$A71),IF(ISNUMBER(MATCH($B$5,Reg_Code,0)),SUMIFS(INDEX(Raw!$A$5:$AD$2998,,MATCH(Geography!AC$5,Raw!$A$5:$AD$5,0)),Raw!$B$5:$B$2998,Geography!$B$5,Raw!$D$5:$D$2998,Geography!$A71),IF(ISNUMBER(MATCH($B$5,Prov_Code,0)),SUMIFS(INDEX(Raw!$A$5:$AD$2998,,MATCH(Geography!AC$5,Raw!$A$5:$AD$5,0)),Raw!$C$5:$C$2998,Geography!$B$5,Raw!$D$5:$D$2998,Geography!$A71),IF(ISNUMBER(MATCH($B$5,Area_Code,0)),SUMIFS(INDEX(Raw!$A$5:$AD$2998,,MATCH(Geography!AC$5,Raw!$A$5:$AD$5,0)),Raw!$A$5:$A$2998,CONCATENATE(Geography!$B$5,Geography!$A71)),"-")))),"-")</f>
        <v>40257</v>
      </c>
      <c r="AD71" s="80"/>
      <c r="AE71" s="80">
        <f>IFERROR(IF($B$5=Eng_Code,SUMIFS(INDEX(Raw!$A$5:$AD$2998,,MATCH(Geography!AE$5,Raw!$A$5:$AD$5,0)),Raw!$D$5:$D$2998,Geography!$A71),IF(ISNUMBER(MATCH($B$5,Reg_Code,0)),SUMIFS(INDEX(Raw!$A$5:$AD$2998,,MATCH(Geography!AE$5,Raw!$A$5:$AD$5,0)),Raw!$B$5:$B$2998,Geography!$B$5,Raw!$D$5:$D$2998,Geography!$A71),IF(ISNUMBER(MATCH($B$5,Prov_Code,0)),SUMIFS(INDEX(Raw!$A$5:$AD$2998,,MATCH(Geography!AE$5,Raw!$A$5:$AD$5,0)),Raw!$C$5:$C$2998,Geography!$B$5,Raw!$D$5:$D$2998,Geography!$A71),IF(ISNUMBER(MATCH($B$5,Area_Code,0)),SUMIFS(INDEX(Raw!$A$5:$AD$2998,,MATCH(Geography!AE$5,Raw!$A$5:$AD$5,0)),Raw!$A$5:$A$2998,CONCATENATE(Geography!$B$5,Geography!$A71)),"-")))),"-")</f>
        <v>162085</v>
      </c>
      <c r="AF71" s="80">
        <f>IFERROR(IF($B$5=Eng_Code,SUMIFS(INDEX(Raw!$A$5:$AD$2998,,MATCH(Geography!AF$5,Raw!$A$5:$AD$5,0)),Raw!$D$5:$D$2998,Geography!$A71),IF(ISNUMBER(MATCH($B$5,Reg_Code,0)),SUMIFS(INDEX(Raw!$A$5:$AD$2998,,MATCH(Geography!AF$5,Raw!$A$5:$AD$5,0)),Raw!$B$5:$B$2998,Geography!$B$5,Raw!$D$5:$D$2998,Geography!$A71),IF(ISNUMBER(MATCH($B$5,Prov_Code,0)),SUMIFS(INDEX(Raw!$A$5:$AD$2998,,MATCH(Geography!AF$5,Raw!$A$5:$AD$5,0)),Raw!$C$5:$C$2998,Geography!$B$5,Raw!$D$5:$D$2998,Geography!$A71),IF(ISNUMBER(MATCH($B$5,Area_Code,0)),SUMIFS(INDEX(Raw!$A$5:$AD$2998,,MATCH(Geography!AF$5,Raw!$A$5:$AD$5,0)),Raw!$A$5:$A$2998,CONCATENATE(Geography!$B$5,Geography!$A71)),"-")))),"-")</f>
        <v>12400</v>
      </c>
      <c r="AG71" s="80">
        <f>IFERROR(IF($B$5=Eng_Code,SUMIFS(INDEX(Raw!$A$5:$AD$2998,,MATCH(Geography!AG$5,Raw!$A$5:$AD$5,0)),Raw!$D$5:$D$2998,Geography!$A71),IF(ISNUMBER(MATCH($B$5,Reg_Code,0)),SUMIFS(INDEX(Raw!$A$5:$AD$2998,,MATCH(Geography!AG$5,Raw!$A$5:$AD$5,0)),Raw!$B$5:$B$2998,Geography!$B$5,Raw!$D$5:$D$2998,Geography!$A71),IF(ISNUMBER(MATCH($B$5,Prov_Code,0)),SUMIFS(INDEX(Raw!$A$5:$AD$2998,,MATCH(Geography!AG$5,Raw!$A$5:$AD$5,0)),Raw!$C$5:$C$2998,Geography!$B$5,Raw!$D$5:$D$2998,Geography!$A71),IF(ISNUMBER(MATCH($B$5,Area_Code,0)),SUMIFS(INDEX(Raw!$A$5:$AD$2998,,MATCH(Geography!AG$5,Raw!$A$5:$AD$5,0)),Raw!$A$5:$A$2998,CONCATENATE(Geography!$B$5,Geography!$A71)),"-")))),"-")</f>
        <v>67257</v>
      </c>
      <c r="AH71" s="80">
        <f>IFERROR(IF($B$5=Eng_Code,SUMIFS(INDEX(Raw!$A$5:$AD$2998,,MATCH(Geography!AH$5,Raw!$A$5:$AD$5,0)),Raw!$D$5:$D$2998,Geography!$A71),IF(ISNUMBER(MATCH($B$5,Reg_Code,0)),SUMIFS(INDEX(Raw!$A$5:$AD$2998,,MATCH(Geography!AH$5,Raw!$A$5:$AD$5,0)),Raw!$B$5:$B$2998,Geography!$B$5,Raw!$D$5:$D$2998,Geography!$A71),IF(ISNUMBER(MATCH($B$5,Prov_Code,0)),SUMIFS(INDEX(Raw!$A$5:$AD$2998,,MATCH(Geography!AH$5,Raw!$A$5:$AD$5,0)),Raw!$C$5:$C$2998,Geography!$B$5,Raw!$D$5:$D$2998,Geography!$A71),IF(ISNUMBER(MATCH($B$5,Area_Code,0)),SUMIFS(INDEX(Raw!$A$5:$AD$2998,,MATCH(Geography!AH$5,Raw!$A$5:$AD$5,0)),Raw!$A$5:$A$2998,CONCATENATE(Geography!$B$5,Geography!$A71)),"-")))),"-")</f>
        <v>82428</v>
      </c>
      <c r="AI71" s="12"/>
      <c r="AJ71" s="76">
        <f t="shared" si="30"/>
        <v>6.1157258866257655E-2</v>
      </c>
      <c r="AK71" s="76">
        <f t="shared" si="30"/>
        <v>0.79437810487212235</v>
      </c>
      <c r="AL71" s="76">
        <f t="shared" si="30"/>
        <v>0.86038853684214744</v>
      </c>
      <c r="AM71" s="76">
        <f t="shared" si="30"/>
        <v>0.20895484149890517</v>
      </c>
      <c r="AN71" s="76">
        <f t="shared" si="34"/>
        <v>9.5010988395133888E-2</v>
      </c>
      <c r="AO71" s="76">
        <f t="shared" si="31"/>
        <v>0.11362360843684575</v>
      </c>
      <c r="AP71" s="76">
        <f t="shared" si="31"/>
        <v>0.44796753123216437</v>
      </c>
      <c r="AQ71" s="76" t="s">
        <v>0</v>
      </c>
      <c r="AR71" s="77"/>
      <c r="AS71" s="76">
        <f t="shared" si="27"/>
        <v>0.10689480619058608</v>
      </c>
      <c r="AT71" s="77"/>
      <c r="AU71" s="76">
        <f t="shared" si="28"/>
        <v>6.5772185538921932E-2</v>
      </c>
      <c r="AV71" s="77"/>
      <c r="AW71" s="76">
        <f t="shared" si="32"/>
        <v>0.6390490423053159</v>
      </c>
      <c r="AX71" s="76">
        <f t="shared" si="32"/>
        <v>0.4499071337645999</v>
      </c>
      <c r="AY71" s="76">
        <f t="shared" si="32"/>
        <v>0.13809060320248934</v>
      </c>
      <c r="AZ71" s="76">
        <f t="shared" si="32"/>
        <v>5.1051305338226646E-2</v>
      </c>
      <c r="BA71" s="76" t="s">
        <v>0</v>
      </c>
      <c r="BB71" s="76" t="s">
        <v>0</v>
      </c>
      <c r="BC71" s="77"/>
      <c r="BD71" s="76">
        <f t="shared" si="29"/>
        <v>3.746008054610557E-2</v>
      </c>
      <c r="BE71" s="77"/>
      <c r="BF71" s="76">
        <f t="shared" si="33"/>
        <v>0.15082388541907052</v>
      </c>
      <c r="BG71" s="76">
        <f t="shared" si="33"/>
        <v>1.1538490169950793E-2</v>
      </c>
      <c r="BH71" s="76">
        <f t="shared" si="33"/>
        <v>6.2584212367772618E-2</v>
      </c>
      <c r="BI71" s="76">
        <f t="shared" si="33"/>
        <v>7.6701182881347099E-2</v>
      </c>
    </row>
    <row r="72" spans="1:61" ht="18" x14ac:dyDescent="0.25">
      <c r="A72" s="69">
        <f t="shared" si="20"/>
        <v>42005</v>
      </c>
      <c r="B72" s="35" t="str">
        <f t="shared" si="21"/>
        <v>2014-15</v>
      </c>
      <c r="C72" s="8" t="s">
        <v>893</v>
      </c>
      <c r="D72" s="8"/>
      <c r="E72" s="8"/>
      <c r="F72" s="8"/>
      <c r="G72" s="80">
        <f>IFERROR(IF($B$5=Eng_Code,SUMIFS(INDEX(Raw!$A$5:$AD$2998,,MATCH(Geography!G$5,Raw!$A$5:$AD$5,0)),Raw!$D$5:$D$2998,Geography!$A72),IF(ISNUMBER(MATCH($B$5,Reg_Code,0)),SUMIFS(INDEX(Raw!$A$5:$AD$2998,,MATCH(Geography!G$5,Raw!$A$5:$AD$5,0)),Raw!$B$5:$B$2998,Geography!$B$5,Raw!$D$5:$D$2998,Geography!$A72),IF(ISNUMBER(MATCH($B$5,Prov_Code,0)),SUMIFS(INDEX(Raw!$A$5:$AD$2998,,MATCH(Geography!G$5,Raw!$A$5:$AD$5,0)),Raw!$C$5:$C$2998,Geography!$B$5,Raw!$D$5:$D$2998,Geography!$A72),IF(ISNUMBER(MATCH($B$5,Area_Code,0)),SUMIFS(INDEX(Raw!$A$5:$AD$2998,,MATCH(Geography!G$5,Raw!$A$5:$AD$5,0)),Raw!$A$5:$A$2998,CONCATENATE(Geography!$B$5,Geography!$A72)),"-")))),"-")</f>
        <v>54786327</v>
      </c>
      <c r="H72" s="80">
        <f>IFERROR(IF($B$5=Eng_Code,SUMIFS(INDEX(Raw!$A$5:$AD$2998,,MATCH(Geography!H$5,Raw!$A$5:$AD$5,0)),Raw!$D$5:$D$2998,Geography!$A72),IF(ISNUMBER(MATCH($B$5,Reg_Code,0)),SUMIFS(INDEX(Raw!$A$5:$AD$2998,,MATCH(Geography!H$5,Raw!$A$5:$AD$5,0)),Raw!$B$5:$B$2998,Geography!$B$5,Raw!$D$5:$D$2998,Geography!$A72),IF(ISNUMBER(MATCH($B$5,Prov_Code,0)),SUMIFS(INDEX(Raw!$A$5:$AD$2998,,MATCH(Geography!H$5,Raw!$A$5:$AD$5,0)),Raw!$C$5:$C$2998,Geography!$B$5,Raw!$D$5:$D$2998,Geography!$A72),IF(ISNUMBER(MATCH($B$5,Area_Code,0)),SUMIFS(INDEX(Raw!$A$5:$AD$2998,,MATCH(Geography!H$5,Raw!$A$5:$AD$5,0)),Raw!$A$5:$A$2998,CONCATENATE(Geography!$B$5,Geography!$A72)),"-")))),"-")</f>
        <v>1166768</v>
      </c>
      <c r="I72" s="80">
        <f>IFERROR(IF($B$5=Eng_Code,SUMIFS(INDEX(Raw!$A$5:$AD$2998,,MATCH(Geography!I$5,Raw!$A$5:$AD$5,0)),Raw!$D$5:$D$2998,Geography!$A72),IF(ISNUMBER(MATCH($B$5,Reg_Code,0)),SUMIFS(INDEX(Raw!$A$5:$AD$2998,,MATCH(Geography!I$5,Raw!$A$5:$AD$5,0)),Raw!$B$5:$B$2998,Geography!$B$5,Raw!$D$5:$D$2998,Geography!$A72),IF(ISNUMBER(MATCH($B$5,Prov_Code,0)),SUMIFS(INDEX(Raw!$A$5:$AD$2998,,MATCH(Geography!I$5,Raw!$A$5:$AD$5,0)),Raw!$C$5:$C$2998,Geography!$B$5,Raw!$D$5:$D$2998,Geography!$A72),IF(ISNUMBER(MATCH($B$5,Area_Code,0)),SUMIFS(INDEX(Raw!$A$5:$AD$2998,,MATCH(Geography!I$5,Raw!$A$5:$AD$5,0)),Raw!$A$5:$A$2998,CONCATENATE(Geography!$B$5,Geography!$A72)),"-")))),"-")</f>
        <v>19344</v>
      </c>
      <c r="J72" s="80">
        <f>IFERROR(IF($B$5=Eng_Code,SUMIFS(INDEX(Raw!$A$5:$AD$2998,,MATCH(Geography!J$5,Raw!$A$5:$AD$5,0)),Raw!$D$5:$D$2998,Geography!$A72),IF(ISNUMBER(MATCH($B$5,Reg_Code,0)),SUMIFS(INDEX(Raw!$A$5:$AD$2998,,MATCH(Geography!J$5,Raw!$A$5:$AD$5,0)),Raw!$B$5:$B$2998,Geography!$B$5,Raw!$D$5:$D$2998,Geography!$A72),IF(ISNUMBER(MATCH($B$5,Prov_Code,0)),SUMIFS(INDEX(Raw!$A$5:$AD$2998,,MATCH(Geography!J$5,Raw!$A$5:$AD$5,0)),Raw!$C$5:$C$2998,Geography!$B$5,Raw!$D$5:$D$2998,Geography!$A72),IF(ISNUMBER(MATCH($B$5,Area_Code,0)),SUMIFS(INDEX(Raw!$A$5:$AD$2998,,MATCH(Geography!J$5,Raw!$A$5:$AD$5,0)),Raw!$A$5:$A$2998,CONCATENATE(Geography!$B$5,Geography!$A72)),"-")))),"-")</f>
        <v>1107327</v>
      </c>
      <c r="K72" s="80">
        <f>IFERROR(IF($B$5=Eng_Code,SUMIFS(INDEX(Raw!$A$5:$AD$2998,,MATCH(Geography!K$5,Raw!$A$5:$AD$5,0)),Raw!$D$5:$D$2998,Geography!$A72),IF(ISNUMBER(MATCH($B$5,Reg_Code,0)),SUMIFS(INDEX(Raw!$A$5:$AD$2998,,MATCH(Geography!K$5,Raw!$A$5:$AD$5,0)),Raw!$B$5:$B$2998,Geography!$B$5,Raw!$D$5:$D$2998,Geography!$A72),IF(ISNUMBER(MATCH($B$5,Prov_Code,0)),SUMIFS(INDEX(Raw!$A$5:$AD$2998,,MATCH(Geography!K$5,Raw!$A$5:$AD$5,0)),Raw!$C$5:$C$2998,Geography!$B$5,Raw!$D$5:$D$2998,Geography!$A72),IF(ISNUMBER(MATCH($B$5,Area_Code,0)),SUMIFS(INDEX(Raw!$A$5:$AD$2998,,MATCH(Geography!K$5,Raw!$A$5:$AD$5,0)),Raw!$A$5:$A$2998,CONCATENATE(Geography!$B$5,Geography!$A72)),"-")))),"-")</f>
        <v>1022600</v>
      </c>
      <c r="L72" s="80">
        <f>IFERROR(IF($B$5=Eng_Code,SUMIFS(INDEX(Raw!$A$5:$AD$2998,,MATCH(Geography!L$5,Raw!$A$5:$AD$5,0)),Raw!$D$5:$D$2998,Geography!$A72),IF(ISNUMBER(MATCH($B$5,Reg_Code,0)),SUMIFS(INDEX(Raw!$A$5:$AD$2998,,MATCH(Geography!L$5,Raw!$A$5:$AD$5,0)),Raw!$B$5:$B$2998,Geography!$B$5,Raw!$D$5:$D$2998,Geography!$A72),IF(ISNUMBER(MATCH($B$5,Prov_Code,0)),SUMIFS(INDEX(Raw!$A$5:$AD$2998,,MATCH(Geography!L$5,Raw!$A$5:$AD$5,0)),Raw!$C$5:$C$2998,Geography!$B$5,Raw!$D$5:$D$2998,Geography!$A72),IF(ISNUMBER(MATCH($B$5,Area_Code,0)),SUMIFS(INDEX(Raw!$A$5:$AD$2998,,MATCH(Geography!L$5,Raw!$A$5:$AD$5,0)),Raw!$A$5:$A$2998,CONCATENATE(Geography!$B$5,Geography!$A72)),"-")))),"-")</f>
        <v>956646</v>
      </c>
      <c r="M72" s="80">
        <f>IFERROR(IF($B$5=Eng_Code,SUMIFS(INDEX(Raw!$A$5:$AD$2998,,MATCH(Geography!M$5,Raw!$A$5:$AD$5,0)),Raw!$D$5:$D$2998,Geography!$A72),IF(ISNUMBER(MATCH($B$5,Reg_Code,0)),SUMIFS(INDEX(Raw!$A$5:$AD$2998,,MATCH(Geography!M$5,Raw!$A$5:$AD$5,0)),Raw!$B$5:$B$2998,Geography!$B$5,Raw!$D$5:$D$2998,Geography!$A72),IF(ISNUMBER(MATCH($B$5,Prov_Code,0)),SUMIFS(INDEX(Raw!$A$5:$AD$2998,,MATCH(Geography!M$5,Raw!$A$5:$AD$5,0)),Raw!$C$5:$C$2998,Geography!$B$5,Raw!$D$5:$D$2998,Geography!$A72),IF(ISNUMBER(MATCH($B$5,Area_Code,0)),SUMIFS(INDEX(Raw!$A$5:$AD$2998,,MATCH(Geography!M$5,Raw!$A$5:$AD$5,0)),Raw!$A$5:$A$2998,CONCATENATE(Geography!$B$5,Geography!$A72)),"-")))),"-")</f>
        <v>247102</v>
      </c>
      <c r="N72" s="80">
        <f>IFERROR(IF($B$5=Eng_Code,SUMIFS(INDEX(Raw!$A$5:$AD$2998,,MATCH(Geography!N$5,Raw!$A$5:$AD$5,0)),Raw!$D$5:$D$2998,Geography!$A72),IF(ISNUMBER(MATCH($B$5,Reg_Code,0)),SUMIFS(INDEX(Raw!$A$5:$AD$2998,,MATCH(Geography!N$5,Raw!$A$5:$AD$5,0)),Raw!$B$5:$B$2998,Geography!$B$5,Raw!$D$5:$D$2998,Geography!$A72),IF(ISNUMBER(MATCH($B$5,Prov_Code,0)),SUMIFS(INDEX(Raw!$A$5:$AD$2998,,MATCH(Geography!N$5,Raw!$A$5:$AD$5,0)),Raw!$C$5:$C$2998,Geography!$B$5,Raw!$D$5:$D$2998,Geography!$A72),IF(ISNUMBER(MATCH($B$5,Area_Code,0)),SUMIFS(INDEX(Raw!$A$5:$AD$2998,,MATCH(Geography!N$5,Raw!$A$5:$AD$5,0)),Raw!$A$5:$A$2998,CONCATENATE(Geography!$B$5,Geography!$A72)),"-")))),"-")</f>
        <v>123548</v>
      </c>
      <c r="O72" s="80">
        <f>IFERROR(IF($B$5=Eng_Code,SUMIFS(INDEX(Raw!$A$5:$AD$2998,,MATCH(Geography!O$5,Raw!$A$5:$AD$5,0)),Raw!$D$5:$D$2998,Geography!$A72),IF(ISNUMBER(MATCH($B$5,Reg_Code,0)),SUMIFS(INDEX(Raw!$A$5:$AD$2998,,MATCH(Geography!O$5,Raw!$A$5:$AD$5,0)),Raw!$B$5:$B$2998,Geography!$B$5,Raw!$D$5:$D$2998,Geography!$A72),IF(ISNUMBER(MATCH($B$5,Prov_Code,0)),SUMIFS(INDEX(Raw!$A$5:$AD$2998,,MATCH(Geography!O$5,Raw!$A$5:$AD$5,0)),Raw!$C$5:$C$2998,Geography!$B$5,Raw!$D$5:$D$2998,Geography!$A72),IF(ISNUMBER(MATCH($B$5,Area_Code,0)),SUMIFS(INDEX(Raw!$A$5:$AD$2998,,MATCH(Geography!O$5,Raw!$A$5:$AD$5,0)),Raw!$A$5:$A$2998,CONCATENATE(Geography!$B$5,Geography!$A72)),"-")))),"-")</f>
        <v>123302</v>
      </c>
      <c r="P72" s="80">
        <f>IFERROR(IF($B$5=Eng_Code,SUMIFS(INDEX(Raw!$A$5:$AD$2998,,MATCH(Geography!P$5,Raw!$A$5:$AD$5,0)),Raw!$D$5:$D$2998,Geography!$A72),IF(ISNUMBER(MATCH($B$5,Reg_Code,0)),SUMIFS(INDEX(Raw!$A$5:$AD$2998,,MATCH(Geography!P$5,Raw!$A$5:$AD$5,0)),Raw!$B$5:$B$2998,Geography!$B$5,Raw!$D$5:$D$2998,Geography!$A72),IF(ISNUMBER(MATCH($B$5,Prov_Code,0)),SUMIFS(INDEX(Raw!$A$5:$AD$2998,,MATCH(Geography!P$5,Raw!$A$5:$AD$5,0)),Raw!$C$5:$C$2998,Geography!$B$5,Raw!$D$5:$D$2998,Geography!$A72),IF(ISNUMBER(MATCH($B$5,Area_Code,0)),SUMIFS(INDEX(Raw!$A$5:$AD$2998,,MATCH(Geography!P$5,Raw!$A$5:$AD$5,0)),Raw!$A$5:$A$2998,CONCATENATE(Geography!$B$5,Geography!$A72)),"-")))),"-")</f>
        <v>58662</v>
      </c>
      <c r="Q72" s="80">
        <f>IFERROR(IF($B$5=Eng_Code,SUMIFS(INDEX(Raw!$A$5:$AD$2998,,MATCH(Geography!Q$5,Raw!$A$5:$AD$5,0)),Raw!$D$5:$D$2998,Geography!$A72),IF(ISNUMBER(MATCH($B$5,Reg_Code,0)),SUMIFS(INDEX(Raw!$A$5:$AD$2998,,MATCH(Geography!Q$5,Raw!$A$5:$AD$5,0)),Raw!$B$5:$B$2998,Geography!$B$5,Raw!$D$5:$D$2998,Geography!$A72),IF(ISNUMBER(MATCH($B$5,Prov_Code,0)),SUMIFS(INDEX(Raw!$A$5:$AD$2998,,MATCH(Geography!Q$5,Raw!$A$5:$AD$5,0)),Raw!$C$5:$C$2998,Geography!$B$5,Raw!$D$5:$D$2998,Geography!$A72),IF(ISNUMBER(MATCH($B$5,Area_Code,0)),SUMIFS(INDEX(Raw!$A$5:$AD$2998,,MATCH(Geography!Q$5,Raw!$A$5:$AD$5,0)),Raw!$A$5:$A$2998,CONCATENATE(Geography!$B$5,Geography!$A72)),"-")))),"-")</f>
        <v>0</v>
      </c>
      <c r="R72" s="80"/>
      <c r="S72" s="80">
        <f>IFERROR(IF($B$5=Eng_Code,SUMIFS(INDEX(Raw!$A$5:$AD$2998,,MATCH(Geography!S$5,Raw!$A$5:$AD$5,0)),Raw!$D$5:$D$2998,Geography!$A72),IF(ISNUMBER(MATCH($B$5,Reg_Code,0)),SUMIFS(INDEX(Raw!$A$5:$AD$2998,,MATCH(Geography!S$5,Raw!$A$5:$AD$5,0)),Raw!$B$5:$B$2998,Geography!$B$5,Raw!$D$5:$D$2998,Geography!$A72),IF(ISNUMBER(MATCH($B$5,Prov_Code,0)),SUMIFS(INDEX(Raw!$A$5:$AD$2998,,MATCH(Geography!S$5,Raw!$A$5:$AD$5,0)),Raw!$C$5:$C$2998,Geography!$B$5,Raw!$D$5:$D$2998,Geography!$A72),IF(ISNUMBER(MATCH($B$5,Area_Code,0)),SUMIFS(INDEX(Raw!$A$5:$AD$2998,,MATCH(Geography!S$5,Raw!$A$5:$AD$5,0)),Raw!$A$5:$A$2998,CONCATENATE(Geography!$B$5,Geography!$A72)),"-")))),"-")</f>
        <v>101792</v>
      </c>
      <c r="T72" s="80">
        <f>IFERROR(IF($B$5=Eng_Code,SUMIFS(INDEX(Raw!$A$5:$AD$2998,,MATCH(Geography!T$5,Raw!$A$5:$AD$5,0)),Raw!$D$5:$D$2998,Geography!$A72),IF(ISNUMBER(MATCH($B$5,Reg_Code,0)),SUMIFS(INDEX(Raw!$A$5:$AD$2998,,MATCH(Geography!T$5,Raw!$A$5:$AD$5,0)),Raw!$B$5:$B$2998,Geography!$B$5,Raw!$D$5:$D$2998,Geography!$A72),IF(ISNUMBER(MATCH($B$5,Prov_Code,0)),SUMIFS(INDEX(Raw!$A$5:$AD$2998,,MATCH(Geography!T$5,Raw!$A$5:$AD$5,0)),Raw!$C$5:$C$2998,Geography!$B$5,Raw!$D$5:$D$2998,Geography!$A72),IF(ISNUMBER(MATCH($B$5,Area_Code,0)),SUMIFS(INDEX(Raw!$A$5:$AD$2998,,MATCH(Geography!T$5,Raw!$A$5:$AD$5,0)),Raw!$A$5:$A$2998,CONCATENATE(Geography!$B$5,Geography!$A72)),"-")))),"-")</f>
        <v>71589</v>
      </c>
      <c r="U72" s="80"/>
      <c r="V72" s="80">
        <f>IFERROR(IF($B$5=Eng_Code,SUMIFS(INDEX(Raw!$A$5:$AD$2998,,MATCH(Geography!V$5,Raw!$A$5:$AD$5,0)),Raw!$D$5:$D$2998,Geography!$A72),IF(ISNUMBER(MATCH($B$5,Reg_Code,0)),SUMIFS(INDEX(Raw!$A$5:$AD$2998,,MATCH(Geography!V$5,Raw!$A$5:$AD$5,0)),Raw!$B$5:$B$2998,Geography!$B$5,Raw!$D$5:$D$2998,Geography!$A72),IF(ISNUMBER(MATCH($B$5,Prov_Code,0)),SUMIFS(INDEX(Raw!$A$5:$AD$2998,,MATCH(Geography!V$5,Raw!$A$5:$AD$5,0)),Raw!$C$5:$C$2998,Geography!$B$5,Raw!$D$5:$D$2998,Geography!$A72),IF(ISNUMBER(MATCH($B$5,Area_Code,0)),SUMIFS(INDEX(Raw!$A$5:$AD$2998,,MATCH(Geography!V$5,Raw!$A$5:$AD$5,0)),Raw!$A$5:$A$2998,CONCATENATE(Geography!$B$5,Geography!$A72)),"-")))),"-")</f>
        <v>599417</v>
      </c>
      <c r="W72" s="80">
        <f>IFERROR(IF($B$5=Eng_Code,SUMIFS(INDEX(Raw!$A$5:$AD$2998,,MATCH(Geography!W$5,Raw!$A$5:$AD$5,0)),Raw!$D$5:$D$2998,Geography!$A72),IF(ISNUMBER(MATCH($B$5,Reg_Code,0)),SUMIFS(INDEX(Raw!$A$5:$AD$2998,,MATCH(Geography!W$5,Raw!$A$5:$AD$5,0)),Raw!$B$5:$B$2998,Geography!$B$5,Raw!$D$5:$D$2998,Geography!$A72),IF(ISNUMBER(MATCH($B$5,Prov_Code,0)),SUMIFS(INDEX(Raw!$A$5:$AD$2998,,MATCH(Geography!W$5,Raw!$A$5:$AD$5,0)),Raw!$C$5:$C$2998,Geography!$B$5,Raw!$D$5:$D$2998,Geography!$A72),IF(ISNUMBER(MATCH($B$5,Area_Code,0)),SUMIFS(INDEX(Raw!$A$5:$AD$2998,,MATCH(Geography!W$5,Raw!$A$5:$AD$5,0)),Raw!$A$5:$A$2998,CONCATENATE(Geography!$B$5,Geography!$A72)),"-")))),"-")</f>
        <v>416509</v>
      </c>
      <c r="X72" s="80">
        <f>IFERROR(IF($B$5=Eng_Code,SUMIFS(INDEX(Raw!$A$5:$AD$2998,,MATCH(Geography!X$5,Raw!$A$5:$AD$5,0)),Raw!$D$5:$D$2998,Geography!$A72),IF(ISNUMBER(MATCH($B$5,Reg_Code,0)),SUMIFS(INDEX(Raw!$A$5:$AD$2998,,MATCH(Geography!X$5,Raw!$A$5:$AD$5,0)),Raw!$B$5:$B$2998,Geography!$B$5,Raw!$D$5:$D$2998,Geography!$A72),IF(ISNUMBER(MATCH($B$5,Prov_Code,0)),SUMIFS(INDEX(Raw!$A$5:$AD$2998,,MATCH(Geography!X$5,Raw!$A$5:$AD$5,0)),Raw!$C$5:$C$2998,Geography!$B$5,Raw!$D$5:$D$2998,Geography!$A72),IF(ISNUMBER(MATCH($B$5,Area_Code,0)),SUMIFS(INDEX(Raw!$A$5:$AD$2998,,MATCH(Geography!X$5,Raw!$A$5:$AD$5,0)),Raw!$A$5:$A$2998,CONCATENATE(Geography!$B$5,Geography!$A72)),"-")))),"-")</f>
        <v>136067</v>
      </c>
      <c r="Y72" s="80">
        <f>IFERROR(IF($B$5=Eng_Code,SUMIFS(INDEX(Raw!$A$5:$AD$2998,,MATCH(Geography!Y$5,Raw!$A$5:$AD$5,0)),Raw!$D$5:$D$2998,Geography!$A72),IF(ISNUMBER(MATCH($B$5,Reg_Code,0)),SUMIFS(INDEX(Raw!$A$5:$AD$2998,,MATCH(Geography!Y$5,Raw!$A$5:$AD$5,0)),Raw!$B$5:$B$2998,Geography!$B$5,Raw!$D$5:$D$2998,Geography!$A72),IF(ISNUMBER(MATCH($B$5,Prov_Code,0)),SUMIFS(INDEX(Raw!$A$5:$AD$2998,,MATCH(Geography!Y$5,Raw!$A$5:$AD$5,0)),Raw!$C$5:$C$2998,Geography!$B$5,Raw!$D$5:$D$2998,Geography!$A72),IF(ISNUMBER(MATCH($B$5,Area_Code,0)),SUMIFS(INDEX(Raw!$A$5:$AD$2998,,MATCH(Geography!Y$5,Raw!$A$5:$AD$5,0)),Raw!$A$5:$A$2998,CONCATENATE(Geography!$B$5,Geography!$A72)),"-")))),"-")</f>
        <v>46841</v>
      </c>
      <c r="Z72" s="80">
        <f>IFERROR(IF($B$5=Eng_Code,SUMIFS(INDEX(Raw!$A$5:$AD$2998,,MATCH(Geography!Z$5,Raw!$A$5:$AD$5,0)),Raw!$D$5:$D$2998,Geography!$A72),IF(ISNUMBER(MATCH($B$5,Reg_Code,0)),SUMIFS(INDEX(Raw!$A$5:$AD$2998,,MATCH(Geography!Z$5,Raw!$A$5:$AD$5,0)),Raw!$B$5:$B$2998,Geography!$B$5,Raw!$D$5:$D$2998,Geography!$A72),IF(ISNUMBER(MATCH($B$5,Prov_Code,0)),SUMIFS(INDEX(Raw!$A$5:$AD$2998,,MATCH(Geography!Z$5,Raw!$A$5:$AD$5,0)),Raw!$C$5:$C$2998,Geography!$B$5,Raw!$D$5:$D$2998,Geography!$A72),IF(ISNUMBER(MATCH($B$5,Area_Code,0)),SUMIFS(INDEX(Raw!$A$5:$AD$2998,,MATCH(Geography!Z$5,Raw!$A$5:$AD$5,0)),Raw!$A$5:$A$2998,CONCATENATE(Geography!$B$5,Geography!$A72)),"-")))),"-")</f>
        <v>0</v>
      </c>
      <c r="AA72" s="80">
        <f>IFERROR(IF($B$5=Eng_Code,SUMIFS(INDEX(Raw!$A$5:$AD$2998,,MATCH(Geography!AA$5,Raw!$A$5:$AD$5,0)),Raw!$D$5:$D$2998,Geography!$A72),IF(ISNUMBER(MATCH($B$5,Reg_Code,0)),SUMIFS(INDEX(Raw!$A$5:$AD$2998,,MATCH(Geography!AA$5,Raw!$A$5:$AD$5,0)),Raw!$B$5:$B$2998,Geography!$B$5,Raw!$D$5:$D$2998,Geography!$A72),IF(ISNUMBER(MATCH($B$5,Prov_Code,0)),SUMIFS(INDEX(Raw!$A$5:$AD$2998,,MATCH(Geography!AA$5,Raw!$A$5:$AD$5,0)),Raw!$C$5:$C$2998,Geography!$B$5,Raw!$D$5:$D$2998,Geography!$A72),IF(ISNUMBER(MATCH($B$5,Area_Code,0)),SUMIFS(INDEX(Raw!$A$5:$AD$2998,,MATCH(Geography!AA$5,Raw!$A$5:$AD$5,0)),Raw!$A$5:$A$2998,CONCATENATE(Geography!$B$5,Geography!$A72)),"-")))),"-")</f>
        <v>0</v>
      </c>
      <c r="AB72" s="80"/>
      <c r="AC72" s="80">
        <f>IFERROR(IF($B$5=Eng_Code,SUMIFS(INDEX(Raw!$A$5:$AD$2998,,MATCH(Geography!AC$5,Raw!$A$5:$AD$5,0)),Raw!$D$5:$D$2998,Geography!$A72),IF(ISNUMBER(MATCH($B$5,Reg_Code,0)),SUMIFS(INDEX(Raw!$A$5:$AD$2998,,MATCH(Geography!AC$5,Raw!$A$5:$AD$5,0)),Raw!$B$5:$B$2998,Geography!$B$5,Raw!$D$5:$D$2998,Geography!$A72),IF(ISNUMBER(MATCH($B$5,Prov_Code,0)),SUMIFS(INDEX(Raw!$A$5:$AD$2998,,MATCH(Geography!AC$5,Raw!$A$5:$AD$5,0)),Raw!$C$5:$C$2998,Geography!$B$5,Raw!$D$5:$D$2998,Geography!$A72),IF(ISNUMBER(MATCH($B$5,Area_Code,0)),SUMIFS(INDEX(Raw!$A$5:$AD$2998,,MATCH(Geography!AC$5,Raw!$A$5:$AD$5,0)),Raw!$A$5:$A$2998,CONCATENATE(Geography!$B$5,Geography!$A72)),"-")))),"-")</f>
        <v>37191</v>
      </c>
      <c r="AD72" s="80"/>
      <c r="AE72" s="80">
        <f>IFERROR(IF($B$5=Eng_Code,SUMIFS(INDEX(Raw!$A$5:$AD$2998,,MATCH(Geography!AE$5,Raw!$A$5:$AD$5,0)),Raw!$D$5:$D$2998,Geography!$A72),IF(ISNUMBER(MATCH($B$5,Reg_Code,0)),SUMIFS(INDEX(Raw!$A$5:$AD$2998,,MATCH(Geography!AE$5,Raw!$A$5:$AD$5,0)),Raw!$B$5:$B$2998,Geography!$B$5,Raw!$D$5:$D$2998,Geography!$A72),IF(ISNUMBER(MATCH($B$5,Prov_Code,0)),SUMIFS(INDEX(Raw!$A$5:$AD$2998,,MATCH(Geography!AE$5,Raw!$A$5:$AD$5,0)),Raw!$C$5:$C$2998,Geography!$B$5,Raw!$D$5:$D$2998,Geography!$A72),IF(ISNUMBER(MATCH($B$5,Area_Code,0)),SUMIFS(INDEX(Raw!$A$5:$AD$2998,,MATCH(Geography!AE$5,Raw!$A$5:$AD$5,0)),Raw!$A$5:$A$2998,CONCATENATE(Geography!$B$5,Geography!$A72)),"-")))),"-")</f>
        <v>146657</v>
      </c>
      <c r="AF72" s="80">
        <f>IFERROR(IF($B$5=Eng_Code,SUMIFS(INDEX(Raw!$A$5:$AD$2998,,MATCH(Geography!AF$5,Raw!$A$5:$AD$5,0)),Raw!$D$5:$D$2998,Geography!$A72),IF(ISNUMBER(MATCH($B$5,Reg_Code,0)),SUMIFS(INDEX(Raw!$A$5:$AD$2998,,MATCH(Geography!AF$5,Raw!$A$5:$AD$5,0)),Raw!$B$5:$B$2998,Geography!$B$5,Raw!$D$5:$D$2998,Geography!$A72),IF(ISNUMBER(MATCH($B$5,Prov_Code,0)),SUMIFS(INDEX(Raw!$A$5:$AD$2998,,MATCH(Geography!AF$5,Raw!$A$5:$AD$5,0)),Raw!$C$5:$C$2998,Geography!$B$5,Raw!$D$5:$D$2998,Geography!$A72),IF(ISNUMBER(MATCH($B$5,Area_Code,0)),SUMIFS(INDEX(Raw!$A$5:$AD$2998,,MATCH(Geography!AF$5,Raw!$A$5:$AD$5,0)),Raw!$A$5:$A$2998,CONCATENATE(Geography!$B$5,Geography!$A72)),"-")))),"-")</f>
        <v>11610</v>
      </c>
      <c r="AG72" s="80">
        <f>IFERROR(IF($B$5=Eng_Code,SUMIFS(INDEX(Raw!$A$5:$AD$2998,,MATCH(Geography!AG$5,Raw!$A$5:$AD$5,0)),Raw!$D$5:$D$2998,Geography!$A72),IF(ISNUMBER(MATCH($B$5,Reg_Code,0)),SUMIFS(INDEX(Raw!$A$5:$AD$2998,,MATCH(Geography!AG$5,Raw!$A$5:$AD$5,0)),Raw!$B$5:$B$2998,Geography!$B$5,Raw!$D$5:$D$2998,Geography!$A72),IF(ISNUMBER(MATCH($B$5,Prov_Code,0)),SUMIFS(INDEX(Raw!$A$5:$AD$2998,,MATCH(Geography!AG$5,Raw!$A$5:$AD$5,0)),Raw!$C$5:$C$2998,Geography!$B$5,Raw!$D$5:$D$2998,Geography!$A72),IF(ISNUMBER(MATCH($B$5,Area_Code,0)),SUMIFS(INDEX(Raw!$A$5:$AD$2998,,MATCH(Geography!AG$5,Raw!$A$5:$AD$5,0)),Raw!$A$5:$A$2998,CONCATENATE(Geography!$B$5,Geography!$A72)),"-")))),"-")</f>
        <v>61841</v>
      </c>
      <c r="AH72" s="80">
        <f>IFERROR(IF($B$5=Eng_Code,SUMIFS(INDEX(Raw!$A$5:$AD$2998,,MATCH(Geography!AH$5,Raw!$A$5:$AD$5,0)),Raw!$D$5:$D$2998,Geography!$A72),IF(ISNUMBER(MATCH($B$5,Reg_Code,0)),SUMIFS(INDEX(Raw!$A$5:$AD$2998,,MATCH(Geography!AH$5,Raw!$A$5:$AD$5,0)),Raw!$B$5:$B$2998,Geography!$B$5,Raw!$D$5:$D$2998,Geography!$A72),IF(ISNUMBER(MATCH($B$5,Prov_Code,0)),SUMIFS(INDEX(Raw!$A$5:$AD$2998,,MATCH(Geography!AH$5,Raw!$A$5:$AD$5,0)),Raw!$C$5:$C$2998,Geography!$B$5,Raw!$D$5:$D$2998,Geography!$A72),IF(ISNUMBER(MATCH($B$5,Area_Code,0)),SUMIFS(INDEX(Raw!$A$5:$AD$2998,,MATCH(Geography!AH$5,Raw!$A$5:$AD$5,0)),Raw!$A$5:$A$2998,CONCATENATE(Geography!$B$5,Geography!$A72)),"-")))),"-")</f>
        <v>73206</v>
      </c>
      <c r="AI72" s="12"/>
      <c r="AJ72" s="76">
        <f t="shared" si="30"/>
        <v>1.6579131412585879E-2</v>
      </c>
      <c r="AK72" s="76">
        <f t="shared" si="30"/>
        <v>0.92348511325019622</v>
      </c>
      <c r="AL72" s="76">
        <f t="shared" si="30"/>
        <v>0.86392366482529548</v>
      </c>
      <c r="AM72" s="76">
        <f t="shared" si="30"/>
        <v>0.2231517880445433</v>
      </c>
      <c r="AN72" s="76">
        <f t="shared" si="34"/>
        <v>0.11157318479545789</v>
      </c>
      <c r="AO72" s="76">
        <f t="shared" si="31"/>
        <v>0.1113510281967296</v>
      </c>
      <c r="AP72" s="76">
        <f t="shared" si="31"/>
        <v>0.47575870626591621</v>
      </c>
      <c r="AQ72" s="76" t="s">
        <v>0</v>
      </c>
      <c r="AR72" s="77"/>
      <c r="AS72" s="76">
        <f t="shared" si="27"/>
        <v>0.10640508610290536</v>
      </c>
      <c r="AT72" s="77"/>
      <c r="AU72" s="76">
        <f t="shared" si="28"/>
        <v>7.4833323925464587E-2</v>
      </c>
      <c r="AV72" s="77"/>
      <c r="AW72" s="76">
        <f t="shared" si="32"/>
        <v>0.62658182859699407</v>
      </c>
      <c r="AX72" s="76">
        <f t="shared" si="32"/>
        <v>0.43538466684646149</v>
      </c>
      <c r="AY72" s="76">
        <f t="shared" si="32"/>
        <v>0.14223338622646203</v>
      </c>
      <c r="AZ72" s="76">
        <f t="shared" si="32"/>
        <v>4.8963775524070552E-2</v>
      </c>
      <c r="BA72" s="76" t="s">
        <v>0</v>
      </c>
      <c r="BB72" s="76" t="s">
        <v>0</v>
      </c>
      <c r="BC72" s="77"/>
      <c r="BD72" s="76">
        <f t="shared" si="29"/>
        <v>3.8876449595775242E-2</v>
      </c>
      <c r="BE72" s="77"/>
      <c r="BF72" s="76">
        <f t="shared" si="33"/>
        <v>0.15330331177886072</v>
      </c>
      <c r="BG72" s="76">
        <f t="shared" si="33"/>
        <v>1.2136150676425763E-2</v>
      </c>
      <c r="BH72" s="76">
        <f t="shared" si="33"/>
        <v>6.4643556759762758E-2</v>
      </c>
      <c r="BI72" s="76">
        <f t="shared" si="33"/>
        <v>7.6523604342672205E-2</v>
      </c>
    </row>
    <row r="73" spans="1:61" x14ac:dyDescent="0.2">
      <c r="A73" s="3">
        <f t="shared" si="20"/>
        <v>42036</v>
      </c>
      <c r="B73" s="35" t="str">
        <f t="shared" si="21"/>
        <v>2014-15</v>
      </c>
      <c r="C73" s="8" t="s">
        <v>894</v>
      </c>
      <c r="D73" s="8"/>
      <c r="E73" s="8"/>
      <c r="F73" s="8"/>
      <c r="G73" s="80">
        <f>IFERROR(IF($B$5=Eng_Code,SUMIFS(INDEX(Raw!$A$5:$AD$2998,,MATCH(Geography!G$5,Raw!$A$5:$AD$5,0)),Raw!$D$5:$D$2998,Geography!$A73),IF(ISNUMBER(MATCH($B$5,Reg_Code,0)),SUMIFS(INDEX(Raw!$A$5:$AD$2998,,MATCH(Geography!G$5,Raw!$A$5:$AD$5,0)),Raw!$B$5:$B$2998,Geography!$B$5,Raw!$D$5:$D$2998,Geography!$A73),IF(ISNUMBER(MATCH($B$5,Prov_Code,0)),SUMIFS(INDEX(Raw!$A$5:$AD$2998,,MATCH(Geography!G$5,Raw!$A$5:$AD$5,0)),Raw!$C$5:$C$2998,Geography!$B$5,Raw!$D$5:$D$2998,Geography!$A73),IF(ISNUMBER(MATCH($B$5,Area_Code,0)),SUMIFS(INDEX(Raw!$A$5:$AD$2998,,MATCH(Geography!G$5,Raw!$A$5:$AD$5,0)),Raw!$A$5:$A$2998,CONCATENATE(Geography!$B$5,Geography!$A73)),"-")))),"-")</f>
        <v>54786327</v>
      </c>
      <c r="H73" s="80">
        <f>IFERROR(IF($B$5=Eng_Code,SUMIFS(INDEX(Raw!$A$5:$AD$2998,,MATCH(Geography!H$5,Raw!$A$5:$AD$5,0)),Raw!$D$5:$D$2998,Geography!$A73),IF(ISNUMBER(MATCH($B$5,Reg_Code,0)),SUMIFS(INDEX(Raw!$A$5:$AD$2998,,MATCH(Geography!H$5,Raw!$A$5:$AD$5,0)),Raw!$B$5:$B$2998,Geography!$B$5,Raw!$D$5:$D$2998,Geography!$A73),IF(ISNUMBER(MATCH($B$5,Prov_Code,0)),SUMIFS(INDEX(Raw!$A$5:$AD$2998,,MATCH(Geography!H$5,Raw!$A$5:$AD$5,0)),Raw!$C$5:$C$2998,Geography!$B$5,Raw!$D$5:$D$2998,Geography!$A73),IF(ISNUMBER(MATCH($B$5,Area_Code,0)),SUMIFS(INDEX(Raw!$A$5:$AD$2998,,MATCH(Geography!H$5,Raw!$A$5:$AD$5,0)),Raw!$A$5:$A$2998,CONCATENATE(Geography!$B$5,Geography!$A73)),"-")))),"-")</f>
        <v>1027000</v>
      </c>
      <c r="I73" s="80">
        <f>IFERROR(IF($B$5=Eng_Code,SUMIFS(INDEX(Raw!$A$5:$AD$2998,,MATCH(Geography!I$5,Raw!$A$5:$AD$5,0)),Raw!$D$5:$D$2998,Geography!$A73),IF(ISNUMBER(MATCH($B$5,Reg_Code,0)),SUMIFS(INDEX(Raw!$A$5:$AD$2998,,MATCH(Geography!I$5,Raw!$A$5:$AD$5,0)),Raw!$B$5:$B$2998,Geography!$B$5,Raw!$D$5:$D$2998,Geography!$A73),IF(ISNUMBER(MATCH($B$5,Prov_Code,0)),SUMIFS(INDEX(Raw!$A$5:$AD$2998,,MATCH(Geography!I$5,Raw!$A$5:$AD$5,0)),Raw!$C$5:$C$2998,Geography!$B$5,Raw!$D$5:$D$2998,Geography!$A73),IF(ISNUMBER(MATCH($B$5,Area_Code,0)),SUMIFS(INDEX(Raw!$A$5:$AD$2998,,MATCH(Geography!I$5,Raw!$A$5:$AD$5,0)),Raw!$A$5:$A$2998,CONCATENATE(Geography!$B$5,Geography!$A73)),"-")))),"-")</f>
        <v>13968</v>
      </c>
      <c r="J73" s="80">
        <f>IFERROR(IF($B$5=Eng_Code,SUMIFS(INDEX(Raw!$A$5:$AD$2998,,MATCH(Geography!J$5,Raw!$A$5:$AD$5,0)),Raw!$D$5:$D$2998,Geography!$A73),IF(ISNUMBER(MATCH($B$5,Reg_Code,0)),SUMIFS(INDEX(Raw!$A$5:$AD$2998,,MATCH(Geography!J$5,Raw!$A$5:$AD$5,0)),Raw!$B$5:$B$2998,Geography!$B$5,Raw!$D$5:$D$2998,Geography!$A73),IF(ISNUMBER(MATCH($B$5,Prov_Code,0)),SUMIFS(INDEX(Raw!$A$5:$AD$2998,,MATCH(Geography!J$5,Raw!$A$5:$AD$5,0)),Raw!$C$5:$C$2998,Geography!$B$5,Raw!$D$5:$D$2998,Geography!$A73),IF(ISNUMBER(MATCH($B$5,Area_Code,0)),SUMIFS(INDEX(Raw!$A$5:$AD$2998,,MATCH(Geography!J$5,Raw!$A$5:$AD$5,0)),Raw!$A$5:$A$2998,CONCATENATE(Geography!$B$5,Geography!$A73)),"-")))),"-")</f>
        <v>976505</v>
      </c>
      <c r="K73" s="80">
        <f>IFERROR(IF($B$5=Eng_Code,SUMIFS(INDEX(Raw!$A$5:$AD$2998,,MATCH(Geography!K$5,Raw!$A$5:$AD$5,0)),Raw!$D$5:$D$2998,Geography!$A73),IF(ISNUMBER(MATCH($B$5,Reg_Code,0)),SUMIFS(INDEX(Raw!$A$5:$AD$2998,,MATCH(Geography!K$5,Raw!$A$5:$AD$5,0)),Raw!$B$5:$B$2998,Geography!$B$5,Raw!$D$5:$D$2998,Geography!$A73),IF(ISNUMBER(MATCH($B$5,Prov_Code,0)),SUMIFS(INDEX(Raw!$A$5:$AD$2998,,MATCH(Geography!K$5,Raw!$A$5:$AD$5,0)),Raw!$C$5:$C$2998,Geography!$B$5,Raw!$D$5:$D$2998,Geography!$A73),IF(ISNUMBER(MATCH($B$5,Area_Code,0)),SUMIFS(INDEX(Raw!$A$5:$AD$2998,,MATCH(Geography!K$5,Raw!$A$5:$AD$5,0)),Raw!$A$5:$A$2998,CONCATENATE(Geography!$B$5,Geography!$A73)),"-")))),"-")</f>
        <v>910363</v>
      </c>
      <c r="L73" s="80">
        <f>IFERROR(IF($B$5=Eng_Code,SUMIFS(INDEX(Raw!$A$5:$AD$2998,,MATCH(Geography!L$5,Raw!$A$5:$AD$5,0)),Raw!$D$5:$D$2998,Geography!$A73),IF(ISNUMBER(MATCH($B$5,Reg_Code,0)),SUMIFS(INDEX(Raw!$A$5:$AD$2998,,MATCH(Geography!L$5,Raw!$A$5:$AD$5,0)),Raw!$B$5:$B$2998,Geography!$B$5,Raw!$D$5:$D$2998,Geography!$A73),IF(ISNUMBER(MATCH($B$5,Prov_Code,0)),SUMIFS(INDEX(Raw!$A$5:$AD$2998,,MATCH(Geography!L$5,Raw!$A$5:$AD$5,0)),Raw!$C$5:$C$2998,Geography!$B$5,Raw!$D$5:$D$2998,Geography!$A73),IF(ISNUMBER(MATCH($B$5,Area_Code,0)),SUMIFS(INDEX(Raw!$A$5:$AD$2998,,MATCH(Geography!L$5,Raw!$A$5:$AD$5,0)),Raw!$A$5:$A$2998,CONCATENATE(Geography!$B$5,Geography!$A73)),"-")))),"-")</f>
        <v>841535</v>
      </c>
      <c r="M73" s="80">
        <f>IFERROR(IF($B$5=Eng_Code,SUMIFS(INDEX(Raw!$A$5:$AD$2998,,MATCH(Geography!M$5,Raw!$A$5:$AD$5,0)),Raw!$D$5:$D$2998,Geography!$A73),IF(ISNUMBER(MATCH($B$5,Reg_Code,0)),SUMIFS(INDEX(Raw!$A$5:$AD$2998,,MATCH(Geography!M$5,Raw!$A$5:$AD$5,0)),Raw!$B$5:$B$2998,Geography!$B$5,Raw!$D$5:$D$2998,Geography!$A73),IF(ISNUMBER(MATCH($B$5,Prov_Code,0)),SUMIFS(INDEX(Raw!$A$5:$AD$2998,,MATCH(Geography!M$5,Raw!$A$5:$AD$5,0)),Raw!$C$5:$C$2998,Geography!$B$5,Raw!$D$5:$D$2998,Geography!$A73),IF(ISNUMBER(MATCH($B$5,Area_Code,0)),SUMIFS(INDEX(Raw!$A$5:$AD$2998,,MATCH(Geography!M$5,Raw!$A$5:$AD$5,0)),Raw!$A$5:$A$2998,CONCATENATE(Geography!$B$5,Geography!$A73)),"-")))),"-")</f>
        <v>219938</v>
      </c>
      <c r="N73" s="80">
        <f>IFERROR(IF($B$5=Eng_Code,SUMIFS(INDEX(Raw!$A$5:$AD$2998,,MATCH(Geography!N$5,Raw!$A$5:$AD$5,0)),Raw!$D$5:$D$2998,Geography!$A73),IF(ISNUMBER(MATCH($B$5,Reg_Code,0)),SUMIFS(INDEX(Raw!$A$5:$AD$2998,,MATCH(Geography!N$5,Raw!$A$5:$AD$5,0)),Raw!$B$5:$B$2998,Geography!$B$5,Raw!$D$5:$D$2998,Geography!$A73),IF(ISNUMBER(MATCH($B$5,Prov_Code,0)),SUMIFS(INDEX(Raw!$A$5:$AD$2998,,MATCH(Geography!N$5,Raw!$A$5:$AD$5,0)),Raw!$C$5:$C$2998,Geography!$B$5,Raw!$D$5:$D$2998,Geography!$A73),IF(ISNUMBER(MATCH($B$5,Area_Code,0)),SUMIFS(INDEX(Raw!$A$5:$AD$2998,,MATCH(Geography!N$5,Raw!$A$5:$AD$5,0)),Raw!$A$5:$A$2998,CONCATENATE(Geography!$B$5,Geography!$A73)),"-")))),"-")</f>
        <v>99933</v>
      </c>
      <c r="O73" s="80">
        <f>IFERROR(IF($B$5=Eng_Code,SUMIFS(INDEX(Raw!$A$5:$AD$2998,,MATCH(Geography!O$5,Raw!$A$5:$AD$5,0)),Raw!$D$5:$D$2998,Geography!$A73),IF(ISNUMBER(MATCH($B$5,Reg_Code,0)),SUMIFS(INDEX(Raw!$A$5:$AD$2998,,MATCH(Geography!O$5,Raw!$A$5:$AD$5,0)),Raw!$B$5:$B$2998,Geography!$B$5,Raw!$D$5:$D$2998,Geography!$A73),IF(ISNUMBER(MATCH($B$5,Prov_Code,0)),SUMIFS(INDEX(Raw!$A$5:$AD$2998,,MATCH(Geography!O$5,Raw!$A$5:$AD$5,0)),Raw!$C$5:$C$2998,Geography!$B$5,Raw!$D$5:$D$2998,Geography!$A73),IF(ISNUMBER(MATCH($B$5,Area_Code,0)),SUMIFS(INDEX(Raw!$A$5:$AD$2998,,MATCH(Geography!O$5,Raw!$A$5:$AD$5,0)),Raw!$A$5:$A$2998,CONCATENATE(Geography!$B$5,Geography!$A73)),"-")))),"-")</f>
        <v>120906</v>
      </c>
      <c r="P73" s="80">
        <f>IFERROR(IF($B$5=Eng_Code,SUMIFS(INDEX(Raw!$A$5:$AD$2998,,MATCH(Geography!P$5,Raw!$A$5:$AD$5,0)),Raw!$D$5:$D$2998,Geography!$A73),IF(ISNUMBER(MATCH($B$5,Reg_Code,0)),SUMIFS(INDEX(Raw!$A$5:$AD$2998,,MATCH(Geography!P$5,Raw!$A$5:$AD$5,0)),Raw!$B$5:$B$2998,Geography!$B$5,Raw!$D$5:$D$2998,Geography!$A73),IF(ISNUMBER(MATCH($B$5,Prov_Code,0)),SUMIFS(INDEX(Raw!$A$5:$AD$2998,,MATCH(Geography!P$5,Raw!$A$5:$AD$5,0)),Raw!$C$5:$C$2998,Geography!$B$5,Raw!$D$5:$D$2998,Geography!$A73),IF(ISNUMBER(MATCH($B$5,Area_Code,0)),SUMIFS(INDEX(Raw!$A$5:$AD$2998,,MATCH(Geography!P$5,Raw!$A$5:$AD$5,0)),Raw!$A$5:$A$2998,CONCATENATE(Geography!$B$5,Geography!$A73)),"-")))),"-")</f>
        <v>55218</v>
      </c>
      <c r="Q73" s="80">
        <f>IFERROR(IF($B$5=Eng_Code,SUMIFS(INDEX(Raw!$A$5:$AD$2998,,MATCH(Geography!Q$5,Raw!$A$5:$AD$5,0)),Raw!$D$5:$D$2998,Geography!$A73),IF(ISNUMBER(MATCH($B$5,Reg_Code,0)),SUMIFS(INDEX(Raw!$A$5:$AD$2998,,MATCH(Geography!Q$5,Raw!$A$5:$AD$5,0)),Raw!$B$5:$B$2998,Geography!$B$5,Raw!$D$5:$D$2998,Geography!$A73),IF(ISNUMBER(MATCH($B$5,Prov_Code,0)),SUMIFS(INDEX(Raw!$A$5:$AD$2998,,MATCH(Geography!Q$5,Raw!$A$5:$AD$5,0)),Raw!$C$5:$C$2998,Geography!$B$5,Raw!$D$5:$D$2998,Geography!$A73),IF(ISNUMBER(MATCH($B$5,Area_Code,0)),SUMIFS(INDEX(Raw!$A$5:$AD$2998,,MATCH(Geography!Q$5,Raw!$A$5:$AD$5,0)),Raw!$A$5:$A$2998,CONCATENATE(Geography!$B$5,Geography!$A73)),"-")))),"-")</f>
        <v>0</v>
      </c>
      <c r="R73" s="80"/>
      <c r="S73" s="80">
        <f>IFERROR(IF($B$5=Eng_Code,SUMIFS(INDEX(Raw!$A$5:$AD$2998,,MATCH(Geography!S$5,Raw!$A$5:$AD$5,0)),Raw!$D$5:$D$2998,Geography!$A73),IF(ISNUMBER(MATCH($B$5,Reg_Code,0)),SUMIFS(INDEX(Raw!$A$5:$AD$2998,,MATCH(Geography!S$5,Raw!$A$5:$AD$5,0)),Raw!$B$5:$B$2998,Geography!$B$5,Raw!$D$5:$D$2998,Geography!$A73),IF(ISNUMBER(MATCH($B$5,Prov_Code,0)),SUMIFS(INDEX(Raw!$A$5:$AD$2998,,MATCH(Geography!S$5,Raw!$A$5:$AD$5,0)),Raw!$C$5:$C$2998,Geography!$B$5,Raw!$D$5:$D$2998,Geography!$A73),IF(ISNUMBER(MATCH($B$5,Area_Code,0)),SUMIFS(INDEX(Raw!$A$5:$AD$2998,,MATCH(Geography!S$5,Raw!$A$5:$AD$5,0)),Raw!$A$5:$A$2998,CONCATENATE(Geography!$B$5,Geography!$A73)),"-")))),"-")</f>
        <v>88877</v>
      </c>
      <c r="T73" s="80">
        <f>IFERROR(IF($B$5=Eng_Code,SUMIFS(INDEX(Raw!$A$5:$AD$2998,,MATCH(Geography!T$5,Raw!$A$5:$AD$5,0)),Raw!$D$5:$D$2998,Geography!$A73),IF(ISNUMBER(MATCH($B$5,Reg_Code,0)),SUMIFS(INDEX(Raw!$A$5:$AD$2998,,MATCH(Geography!T$5,Raw!$A$5:$AD$5,0)),Raw!$B$5:$B$2998,Geography!$B$5,Raw!$D$5:$D$2998,Geography!$A73),IF(ISNUMBER(MATCH($B$5,Prov_Code,0)),SUMIFS(INDEX(Raw!$A$5:$AD$2998,,MATCH(Geography!T$5,Raw!$A$5:$AD$5,0)),Raw!$C$5:$C$2998,Geography!$B$5,Raw!$D$5:$D$2998,Geography!$A73),IF(ISNUMBER(MATCH($B$5,Area_Code,0)),SUMIFS(INDEX(Raw!$A$5:$AD$2998,,MATCH(Geography!T$5,Raw!$A$5:$AD$5,0)),Raw!$A$5:$A$2998,CONCATENATE(Geography!$B$5,Geography!$A73)),"-")))),"-")</f>
        <v>64549</v>
      </c>
      <c r="U73" s="80"/>
      <c r="V73" s="80">
        <f>IFERROR(IF($B$5=Eng_Code,SUMIFS(INDEX(Raw!$A$5:$AD$2998,,MATCH(Geography!V$5,Raw!$A$5:$AD$5,0)),Raw!$D$5:$D$2998,Geography!$A73),IF(ISNUMBER(MATCH($B$5,Reg_Code,0)),SUMIFS(INDEX(Raw!$A$5:$AD$2998,,MATCH(Geography!V$5,Raw!$A$5:$AD$5,0)),Raw!$B$5:$B$2998,Geography!$B$5,Raw!$D$5:$D$2998,Geography!$A73),IF(ISNUMBER(MATCH($B$5,Prov_Code,0)),SUMIFS(INDEX(Raw!$A$5:$AD$2998,,MATCH(Geography!V$5,Raw!$A$5:$AD$5,0)),Raw!$C$5:$C$2998,Geography!$B$5,Raw!$D$5:$D$2998,Geography!$A73),IF(ISNUMBER(MATCH($B$5,Area_Code,0)),SUMIFS(INDEX(Raw!$A$5:$AD$2998,,MATCH(Geography!V$5,Raw!$A$5:$AD$5,0)),Raw!$A$5:$A$2998,CONCATENATE(Geography!$B$5,Geography!$A73)),"-")))),"-")</f>
        <v>525461</v>
      </c>
      <c r="W73" s="80">
        <f>IFERROR(IF($B$5=Eng_Code,SUMIFS(INDEX(Raw!$A$5:$AD$2998,,MATCH(Geography!W$5,Raw!$A$5:$AD$5,0)),Raw!$D$5:$D$2998,Geography!$A73),IF(ISNUMBER(MATCH($B$5,Reg_Code,0)),SUMIFS(INDEX(Raw!$A$5:$AD$2998,,MATCH(Geography!W$5,Raw!$A$5:$AD$5,0)),Raw!$B$5:$B$2998,Geography!$B$5,Raw!$D$5:$D$2998,Geography!$A73),IF(ISNUMBER(MATCH($B$5,Prov_Code,0)),SUMIFS(INDEX(Raw!$A$5:$AD$2998,,MATCH(Geography!W$5,Raw!$A$5:$AD$5,0)),Raw!$C$5:$C$2998,Geography!$B$5,Raw!$D$5:$D$2998,Geography!$A73),IF(ISNUMBER(MATCH($B$5,Area_Code,0)),SUMIFS(INDEX(Raw!$A$5:$AD$2998,,MATCH(Geography!W$5,Raw!$A$5:$AD$5,0)),Raw!$A$5:$A$2998,CONCATENATE(Geography!$B$5,Geography!$A73)),"-")))),"-")</f>
        <v>371136</v>
      </c>
      <c r="X73" s="80">
        <f>IFERROR(IF($B$5=Eng_Code,SUMIFS(INDEX(Raw!$A$5:$AD$2998,,MATCH(Geography!X$5,Raw!$A$5:$AD$5,0)),Raw!$D$5:$D$2998,Geography!$A73),IF(ISNUMBER(MATCH($B$5,Reg_Code,0)),SUMIFS(INDEX(Raw!$A$5:$AD$2998,,MATCH(Geography!X$5,Raw!$A$5:$AD$5,0)),Raw!$B$5:$B$2998,Geography!$B$5,Raw!$D$5:$D$2998,Geography!$A73),IF(ISNUMBER(MATCH($B$5,Prov_Code,0)),SUMIFS(INDEX(Raw!$A$5:$AD$2998,,MATCH(Geography!X$5,Raw!$A$5:$AD$5,0)),Raw!$C$5:$C$2998,Geography!$B$5,Raw!$D$5:$D$2998,Geography!$A73),IF(ISNUMBER(MATCH($B$5,Area_Code,0)),SUMIFS(INDEX(Raw!$A$5:$AD$2998,,MATCH(Geography!X$5,Raw!$A$5:$AD$5,0)),Raw!$A$5:$A$2998,CONCATENATE(Geography!$B$5,Geography!$A73)),"-")))),"-")</f>
        <v>112588</v>
      </c>
      <c r="Y73" s="80">
        <f>IFERROR(IF($B$5=Eng_Code,SUMIFS(INDEX(Raw!$A$5:$AD$2998,,MATCH(Geography!Y$5,Raw!$A$5:$AD$5,0)),Raw!$D$5:$D$2998,Geography!$A73),IF(ISNUMBER(MATCH($B$5,Reg_Code,0)),SUMIFS(INDEX(Raw!$A$5:$AD$2998,,MATCH(Geography!Y$5,Raw!$A$5:$AD$5,0)),Raw!$B$5:$B$2998,Geography!$B$5,Raw!$D$5:$D$2998,Geography!$A73),IF(ISNUMBER(MATCH($B$5,Prov_Code,0)),SUMIFS(INDEX(Raw!$A$5:$AD$2998,,MATCH(Geography!Y$5,Raw!$A$5:$AD$5,0)),Raw!$C$5:$C$2998,Geography!$B$5,Raw!$D$5:$D$2998,Geography!$A73),IF(ISNUMBER(MATCH($B$5,Area_Code,0)),SUMIFS(INDEX(Raw!$A$5:$AD$2998,,MATCH(Geography!Y$5,Raw!$A$5:$AD$5,0)),Raw!$A$5:$A$2998,CONCATENATE(Geography!$B$5,Geography!$A73)),"-")))),"-")</f>
        <v>41737</v>
      </c>
      <c r="Z73" s="80">
        <f>IFERROR(IF($B$5=Eng_Code,SUMIFS(INDEX(Raw!$A$5:$AD$2998,,MATCH(Geography!Z$5,Raw!$A$5:$AD$5,0)),Raw!$D$5:$D$2998,Geography!$A73),IF(ISNUMBER(MATCH($B$5,Reg_Code,0)),SUMIFS(INDEX(Raw!$A$5:$AD$2998,,MATCH(Geography!Z$5,Raw!$A$5:$AD$5,0)),Raw!$B$5:$B$2998,Geography!$B$5,Raw!$D$5:$D$2998,Geography!$A73),IF(ISNUMBER(MATCH($B$5,Prov_Code,0)),SUMIFS(INDEX(Raw!$A$5:$AD$2998,,MATCH(Geography!Z$5,Raw!$A$5:$AD$5,0)),Raw!$C$5:$C$2998,Geography!$B$5,Raw!$D$5:$D$2998,Geography!$A73),IF(ISNUMBER(MATCH($B$5,Area_Code,0)),SUMIFS(INDEX(Raw!$A$5:$AD$2998,,MATCH(Geography!Z$5,Raw!$A$5:$AD$5,0)),Raw!$A$5:$A$2998,CONCATENATE(Geography!$B$5,Geography!$A73)),"-")))),"-")</f>
        <v>0</v>
      </c>
      <c r="AA73" s="80">
        <f>IFERROR(IF($B$5=Eng_Code,SUMIFS(INDEX(Raw!$A$5:$AD$2998,,MATCH(Geography!AA$5,Raw!$A$5:$AD$5,0)),Raw!$D$5:$D$2998,Geography!$A73),IF(ISNUMBER(MATCH($B$5,Reg_Code,0)),SUMIFS(INDEX(Raw!$A$5:$AD$2998,,MATCH(Geography!AA$5,Raw!$A$5:$AD$5,0)),Raw!$B$5:$B$2998,Geography!$B$5,Raw!$D$5:$D$2998,Geography!$A73),IF(ISNUMBER(MATCH($B$5,Prov_Code,0)),SUMIFS(INDEX(Raw!$A$5:$AD$2998,,MATCH(Geography!AA$5,Raw!$A$5:$AD$5,0)),Raw!$C$5:$C$2998,Geography!$B$5,Raw!$D$5:$D$2998,Geography!$A73),IF(ISNUMBER(MATCH($B$5,Area_Code,0)),SUMIFS(INDEX(Raw!$A$5:$AD$2998,,MATCH(Geography!AA$5,Raw!$A$5:$AD$5,0)),Raw!$A$5:$A$2998,CONCATENATE(Geography!$B$5,Geography!$A73)),"-")))),"-")</f>
        <v>0</v>
      </c>
      <c r="AB73" s="80"/>
      <c r="AC73" s="80">
        <f>IFERROR(IF($B$5=Eng_Code,SUMIFS(INDEX(Raw!$A$5:$AD$2998,,MATCH(Geography!AC$5,Raw!$A$5:$AD$5,0)),Raw!$D$5:$D$2998,Geography!$A73),IF(ISNUMBER(MATCH($B$5,Reg_Code,0)),SUMIFS(INDEX(Raw!$A$5:$AD$2998,,MATCH(Geography!AC$5,Raw!$A$5:$AD$5,0)),Raw!$B$5:$B$2998,Geography!$B$5,Raw!$D$5:$D$2998,Geography!$A73),IF(ISNUMBER(MATCH($B$5,Prov_Code,0)),SUMIFS(INDEX(Raw!$A$5:$AD$2998,,MATCH(Geography!AC$5,Raw!$A$5:$AD$5,0)),Raw!$C$5:$C$2998,Geography!$B$5,Raw!$D$5:$D$2998,Geography!$A73),IF(ISNUMBER(MATCH($B$5,Area_Code,0)),SUMIFS(INDEX(Raw!$A$5:$AD$2998,,MATCH(Geography!AC$5,Raw!$A$5:$AD$5,0)),Raw!$A$5:$A$2998,CONCATENATE(Geography!$B$5,Geography!$A73)),"-")))),"-")</f>
        <v>30585</v>
      </c>
      <c r="AD73" s="80"/>
      <c r="AE73" s="80">
        <f>IFERROR(IF($B$5=Eng_Code,SUMIFS(INDEX(Raw!$A$5:$AD$2998,,MATCH(Geography!AE$5,Raw!$A$5:$AD$5,0)),Raw!$D$5:$D$2998,Geography!$A73),IF(ISNUMBER(MATCH($B$5,Reg_Code,0)),SUMIFS(INDEX(Raw!$A$5:$AD$2998,,MATCH(Geography!AE$5,Raw!$A$5:$AD$5,0)),Raw!$B$5:$B$2998,Geography!$B$5,Raw!$D$5:$D$2998,Geography!$A73),IF(ISNUMBER(MATCH($B$5,Prov_Code,0)),SUMIFS(INDEX(Raw!$A$5:$AD$2998,,MATCH(Geography!AE$5,Raw!$A$5:$AD$5,0)),Raw!$C$5:$C$2998,Geography!$B$5,Raw!$D$5:$D$2998,Geography!$A73),IF(ISNUMBER(MATCH($B$5,Area_Code,0)),SUMIFS(INDEX(Raw!$A$5:$AD$2998,,MATCH(Geography!AE$5,Raw!$A$5:$AD$5,0)),Raw!$A$5:$A$2998,CONCATENATE(Geography!$B$5,Geography!$A73)),"-")))),"-")</f>
        <v>132063</v>
      </c>
      <c r="AF73" s="80">
        <f>IFERROR(IF($B$5=Eng_Code,SUMIFS(INDEX(Raw!$A$5:$AD$2998,,MATCH(Geography!AF$5,Raw!$A$5:$AD$5,0)),Raw!$D$5:$D$2998,Geography!$A73),IF(ISNUMBER(MATCH($B$5,Reg_Code,0)),SUMIFS(INDEX(Raw!$A$5:$AD$2998,,MATCH(Geography!AF$5,Raw!$A$5:$AD$5,0)),Raw!$B$5:$B$2998,Geography!$B$5,Raw!$D$5:$D$2998,Geography!$A73),IF(ISNUMBER(MATCH($B$5,Prov_Code,0)),SUMIFS(INDEX(Raw!$A$5:$AD$2998,,MATCH(Geography!AF$5,Raw!$A$5:$AD$5,0)),Raw!$C$5:$C$2998,Geography!$B$5,Raw!$D$5:$D$2998,Geography!$A73),IF(ISNUMBER(MATCH($B$5,Area_Code,0)),SUMIFS(INDEX(Raw!$A$5:$AD$2998,,MATCH(Geography!AF$5,Raw!$A$5:$AD$5,0)),Raw!$A$5:$A$2998,CONCATENATE(Geography!$B$5,Geography!$A73)),"-")))),"-")</f>
        <v>10510</v>
      </c>
      <c r="AG73" s="80">
        <f>IFERROR(IF($B$5=Eng_Code,SUMIFS(INDEX(Raw!$A$5:$AD$2998,,MATCH(Geography!AG$5,Raw!$A$5:$AD$5,0)),Raw!$D$5:$D$2998,Geography!$A73),IF(ISNUMBER(MATCH($B$5,Reg_Code,0)),SUMIFS(INDEX(Raw!$A$5:$AD$2998,,MATCH(Geography!AG$5,Raw!$A$5:$AD$5,0)),Raw!$B$5:$B$2998,Geography!$B$5,Raw!$D$5:$D$2998,Geography!$A73),IF(ISNUMBER(MATCH($B$5,Prov_Code,0)),SUMIFS(INDEX(Raw!$A$5:$AD$2998,,MATCH(Geography!AG$5,Raw!$A$5:$AD$5,0)),Raw!$C$5:$C$2998,Geography!$B$5,Raw!$D$5:$D$2998,Geography!$A73),IF(ISNUMBER(MATCH($B$5,Area_Code,0)),SUMIFS(INDEX(Raw!$A$5:$AD$2998,,MATCH(Geography!AG$5,Raw!$A$5:$AD$5,0)),Raw!$A$5:$A$2998,CONCATENATE(Geography!$B$5,Geography!$A73)),"-")))),"-")</f>
        <v>56348</v>
      </c>
      <c r="AH73" s="80">
        <f>IFERROR(IF($B$5=Eng_Code,SUMIFS(INDEX(Raw!$A$5:$AD$2998,,MATCH(Geography!AH$5,Raw!$A$5:$AD$5,0)),Raw!$D$5:$D$2998,Geography!$A73),IF(ISNUMBER(MATCH($B$5,Reg_Code,0)),SUMIFS(INDEX(Raw!$A$5:$AD$2998,,MATCH(Geography!AH$5,Raw!$A$5:$AD$5,0)),Raw!$B$5:$B$2998,Geography!$B$5,Raw!$D$5:$D$2998,Geography!$A73),IF(ISNUMBER(MATCH($B$5,Prov_Code,0)),SUMIFS(INDEX(Raw!$A$5:$AD$2998,,MATCH(Geography!AH$5,Raw!$A$5:$AD$5,0)),Raw!$C$5:$C$2998,Geography!$B$5,Raw!$D$5:$D$2998,Geography!$A73),IF(ISNUMBER(MATCH($B$5,Area_Code,0)),SUMIFS(INDEX(Raw!$A$5:$AD$2998,,MATCH(Geography!AH$5,Raw!$A$5:$AD$5,0)),Raw!$A$5:$A$2998,CONCATENATE(Geography!$B$5,Geography!$A73)),"-")))),"-")</f>
        <v>65205</v>
      </c>
      <c r="AI73" s="12"/>
      <c r="AJ73" s="76">
        <f t="shared" si="30"/>
        <v>1.3600778967867575E-2</v>
      </c>
      <c r="AK73" s="76">
        <f t="shared" si="30"/>
        <v>0.93226660385763516</v>
      </c>
      <c r="AL73" s="76">
        <f t="shared" si="30"/>
        <v>0.86178258175841393</v>
      </c>
      <c r="AM73" s="76">
        <f t="shared" si="30"/>
        <v>0.2252297735290654</v>
      </c>
      <c r="AN73" s="76">
        <f t="shared" si="34"/>
        <v>0.10233741762714989</v>
      </c>
      <c r="AO73" s="76">
        <f t="shared" si="31"/>
        <v>0.12381503422921541</v>
      </c>
      <c r="AP73" s="76">
        <f t="shared" si="31"/>
        <v>0.45670190065009181</v>
      </c>
      <c r="AQ73" s="76" t="s">
        <v>0</v>
      </c>
      <c r="AR73" s="77"/>
      <c r="AS73" s="76">
        <f t="shared" si="27"/>
        <v>0.10561295727450433</v>
      </c>
      <c r="AT73" s="77"/>
      <c r="AU73" s="76">
        <f t="shared" si="28"/>
        <v>7.6703880409014477E-2</v>
      </c>
      <c r="AV73" s="77"/>
      <c r="AW73" s="76">
        <f t="shared" si="32"/>
        <v>0.62440777864259955</v>
      </c>
      <c r="AX73" s="76">
        <f t="shared" si="32"/>
        <v>0.44102265502920257</v>
      </c>
      <c r="AY73" s="76">
        <f t="shared" si="32"/>
        <v>0.13378885013695213</v>
      </c>
      <c r="AZ73" s="76">
        <f t="shared" si="32"/>
        <v>4.9596273476444831E-2</v>
      </c>
      <c r="BA73" s="76" t="s">
        <v>0</v>
      </c>
      <c r="BB73" s="76" t="s">
        <v>0</v>
      </c>
      <c r="BC73" s="77"/>
      <c r="BD73" s="76">
        <f t="shared" si="29"/>
        <v>3.6344299405253494E-2</v>
      </c>
      <c r="BE73" s="77"/>
      <c r="BF73" s="76">
        <f t="shared" si="33"/>
        <v>0.15693108426862817</v>
      </c>
      <c r="BG73" s="76">
        <f t="shared" si="33"/>
        <v>1.2489082450521962E-2</v>
      </c>
      <c r="BH73" s="76">
        <f t="shared" si="33"/>
        <v>6.6958593522551055E-2</v>
      </c>
      <c r="BI73" s="76">
        <f t="shared" si="33"/>
        <v>7.748340829555514E-2</v>
      </c>
    </row>
    <row r="74" spans="1:61" x14ac:dyDescent="0.2">
      <c r="A74" s="3">
        <f t="shared" si="20"/>
        <v>42064</v>
      </c>
      <c r="B74" s="35" t="str">
        <f t="shared" si="21"/>
        <v>2014-15</v>
      </c>
      <c r="C74" s="8" t="s">
        <v>895</v>
      </c>
      <c r="D74" s="8"/>
      <c r="E74" s="8"/>
      <c r="F74" s="8"/>
      <c r="G74" s="80">
        <f>IFERROR(IF($B$5=Eng_Code,SUMIFS(INDEX(Raw!$A$5:$AD$2998,,MATCH(Geography!G$5,Raw!$A$5:$AD$5,0)),Raw!$D$5:$D$2998,Geography!$A74),IF(ISNUMBER(MATCH($B$5,Reg_Code,0)),SUMIFS(INDEX(Raw!$A$5:$AD$2998,,MATCH(Geography!G$5,Raw!$A$5:$AD$5,0)),Raw!$B$5:$B$2998,Geography!$B$5,Raw!$D$5:$D$2998,Geography!$A74),IF(ISNUMBER(MATCH($B$5,Prov_Code,0)),SUMIFS(INDEX(Raw!$A$5:$AD$2998,,MATCH(Geography!G$5,Raw!$A$5:$AD$5,0)),Raw!$C$5:$C$2998,Geography!$B$5,Raw!$D$5:$D$2998,Geography!$A74),IF(ISNUMBER(MATCH($B$5,Area_Code,0)),SUMIFS(INDEX(Raw!$A$5:$AD$2998,,MATCH(Geography!G$5,Raw!$A$5:$AD$5,0)),Raw!$A$5:$A$2998,CONCATENATE(Geography!$B$5,Geography!$A74)),"-")))),"-")</f>
        <v>54786327</v>
      </c>
      <c r="H74" s="80">
        <f>IFERROR(IF($B$5=Eng_Code,SUMIFS(INDEX(Raw!$A$5:$AD$2998,,MATCH(Geography!H$5,Raw!$A$5:$AD$5,0)),Raw!$D$5:$D$2998,Geography!$A74),IF(ISNUMBER(MATCH($B$5,Reg_Code,0)),SUMIFS(INDEX(Raw!$A$5:$AD$2998,,MATCH(Geography!H$5,Raw!$A$5:$AD$5,0)),Raw!$B$5:$B$2998,Geography!$B$5,Raw!$D$5:$D$2998,Geography!$A74),IF(ISNUMBER(MATCH($B$5,Prov_Code,0)),SUMIFS(INDEX(Raw!$A$5:$AD$2998,,MATCH(Geography!H$5,Raw!$A$5:$AD$5,0)),Raw!$C$5:$C$2998,Geography!$B$5,Raw!$D$5:$D$2998,Geography!$A74),IF(ISNUMBER(MATCH($B$5,Area_Code,0)),SUMIFS(INDEX(Raw!$A$5:$AD$2998,,MATCH(Geography!H$5,Raw!$A$5:$AD$5,0)),Raw!$A$5:$A$2998,CONCATENATE(Geography!$B$5,Geography!$A74)),"-")))),"-")</f>
        <v>1137856</v>
      </c>
      <c r="I74" s="80">
        <f>IFERROR(IF($B$5=Eng_Code,SUMIFS(INDEX(Raw!$A$5:$AD$2998,,MATCH(Geography!I$5,Raw!$A$5:$AD$5,0)),Raw!$D$5:$D$2998,Geography!$A74),IF(ISNUMBER(MATCH($B$5,Reg_Code,0)),SUMIFS(INDEX(Raw!$A$5:$AD$2998,,MATCH(Geography!I$5,Raw!$A$5:$AD$5,0)),Raw!$B$5:$B$2998,Geography!$B$5,Raw!$D$5:$D$2998,Geography!$A74),IF(ISNUMBER(MATCH($B$5,Prov_Code,0)),SUMIFS(INDEX(Raw!$A$5:$AD$2998,,MATCH(Geography!I$5,Raw!$A$5:$AD$5,0)),Raw!$C$5:$C$2998,Geography!$B$5,Raw!$D$5:$D$2998,Geography!$A74),IF(ISNUMBER(MATCH($B$5,Area_Code,0)),SUMIFS(INDEX(Raw!$A$5:$AD$2998,,MATCH(Geography!I$5,Raw!$A$5:$AD$5,0)),Raw!$A$5:$A$2998,CONCATENATE(Geography!$B$5,Geography!$A74)),"-")))),"-")</f>
        <v>19896</v>
      </c>
      <c r="J74" s="80">
        <f>IFERROR(IF($B$5=Eng_Code,SUMIFS(INDEX(Raw!$A$5:$AD$2998,,MATCH(Geography!J$5,Raw!$A$5:$AD$5,0)),Raw!$D$5:$D$2998,Geography!$A74),IF(ISNUMBER(MATCH($B$5,Reg_Code,0)),SUMIFS(INDEX(Raw!$A$5:$AD$2998,,MATCH(Geography!J$5,Raw!$A$5:$AD$5,0)),Raw!$B$5:$B$2998,Geography!$B$5,Raw!$D$5:$D$2998,Geography!$A74),IF(ISNUMBER(MATCH($B$5,Prov_Code,0)),SUMIFS(INDEX(Raw!$A$5:$AD$2998,,MATCH(Geography!J$5,Raw!$A$5:$AD$5,0)),Raw!$C$5:$C$2998,Geography!$B$5,Raw!$D$5:$D$2998,Geography!$A74),IF(ISNUMBER(MATCH($B$5,Area_Code,0)),SUMIFS(INDEX(Raw!$A$5:$AD$2998,,MATCH(Geography!J$5,Raw!$A$5:$AD$5,0)),Raw!$A$5:$A$2998,CONCATENATE(Geography!$B$5,Geography!$A74)),"-")))),"-")</f>
        <v>1081571</v>
      </c>
      <c r="K74" s="80">
        <f>IFERROR(IF($B$5=Eng_Code,SUMIFS(INDEX(Raw!$A$5:$AD$2998,,MATCH(Geography!K$5,Raw!$A$5:$AD$5,0)),Raw!$D$5:$D$2998,Geography!$A74),IF(ISNUMBER(MATCH($B$5,Reg_Code,0)),SUMIFS(INDEX(Raw!$A$5:$AD$2998,,MATCH(Geography!K$5,Raw!$A$5:$AD$5,0)),Raw!$B$5:$B$2998,Geography!$B$5,Raw!$D$5:$D$2998,Geography!$A74),IF(ISNUMBER(MATCH($B$5,Prov_Code,0)),SUMIFS(INDEX(Raw!$A$5:$AD$2998,,MATCH(Geography!K$5,Raw!$A$5:$AD$5,0)),Raw!$C$5:$C$2998,Geography!$B$5,Raw!$D$5:$D$2998,Geography!$A74),IF(ISNUMBER(MATCH($B$5,Area_Code,0)),SUMIFS(INDEX(Raw!$A$5:$AD$2998,,MATCH(Geography!K$5,Raw!$A$5:$AD$5,0)),Raw!$A$5:$A$2998,CONCATENATE(Geography!$B$5,Geography!$A74)),"-")))),"-")</f>
        <v>995709</v>
      </c>
      <c r="L74" s="80">
        <f>IFERROR(IF($B$5=Eng_Code,SUMIFS(INDEX(Raw!$A$5:$AD$2998,,MATCH(Geography!L$5,Raw!$A$5:$AD$5,0)),Raw!$D$5:$D$2998,Geography!$A74),IF(ISNUMBER(MATCH($B$5,Reg_Code,0)),SUMIFS(INDEX(Raw!$A$5:$AD$2998,,MATCH(Geography!L$5,Raw!$A$5:$AD$5,0)),Raw!$B$5:$B$2998,Geography!$B$5,Raw!$D$5:$D$2998,Geography!$A74),IF(ISNUMBER(MATCH($B$5,Prov_Code,0)),SUMIFS(INDEX(Raw!$A$5:$AD$2998,,MATCH(Geography!L$5,Raw!$A$5:$AD$5,0)),Raw!$C$5:$C$2998,Geography!$B$5,Raw!$D$5:$D$2998,Geography!$A74),IF(ISNUMBER(MATCH($B$5,Area_Code,0)),SUMIFS(INDEX(Raw!$A$5:$AD$2998,,MATCH(Geography!L$5,Raw!$A$5:$AD$5,0)),Raw!$A$5:$A$2998,CONCATENATE(Geography!$B$5,Geography!$A74)),"-")))),"-")</f>
        <v>935511</v>
      </c>
      <c r="M74" s="80">
        <f>IFERROR(IF($B$5=Eng_Code,SUMIFS(INDEX(Raw!$A$5:$AD$2998,,MATCH(Geography!M$5,Raw!$A$5:$AD$5,0)),Raw!$D$5:$D$2998,Geography!$A74),IF(ISNUMBER(MATCH($B$5,Reg_Code,0)),SUMIFS(INDEX(Raw!$A$5:$AD$2998,,MATCH(Geography!M$5,Raw!$A$5:$AD$5,0)),Raw!$B$5:$B$2998,Geography!$B$5,Raw!$D$5:$D$2998,Geography!$A74),IF(ISNUMBER(MATCH($B$5,Prov_Code,0)),SUMIFS(INDEX(Raw!$A$5:$AD$2998,,MATCH(Geography!M$5,Raw!$A$5:$AD$5,0)),Raw!$C$5:$C$2998,Geography!$B$5,Raw!$D$5:$D$2998,Geography!$A74),IF(ISNUMBER(MATCH($B$5,Area_Code,0)),SUMIFS(INDEX(Raw!$A$5:$AD$2998,,MATCH(Geography!M$5,Raw!$A$5:$AD$5,0)),Raw!$A$5:$A$2998,CONCATENATE(Geography!$B$5,Geography!$A74)),"-")))),"-")</f>
        <v>241397</v>
      </c>
      <c r="N74" s="80">
        <f>IFERROR(IF($B$5=Eng_Code,SUMIFS(INDEX(Raw!$A$5:$AD$2998,,MATCH(Geography!N$5,Raw!$A$5:$AD$5,0)),Raw!$D$5:$D$2998,Geography!$A74),IF(ISNUMBER(MATCH($B$5,Reg_Code,0)),SUMIFS(INDEX(Raw!$A$5:$AD$2998,,MATCH(Geography!N$5,Raw!$A$5:$AD$5,0)),Raw!$B$5:$B$2998,Geography!$B$5,Raw!$D$5:$D$2998,Geography!$A74),IF(ISNUMBER(MATCH($B$5,Prov_Code,0)),SUMIFS(INDEX(Raw!$A$5:$AD$2998,,MATCH(Geography!N$5,Raw!$A$5:$AD$5,0)),Raw!$C$5:$C$2998,Geography!$B$5,Raw!$D$5:$D$2998,Geography!$A74),IF(ISNUMBER(MATCH($B$5,Area_Code,0)),SUMIFS(INDEX(Raw!$A$5:$AD$2998,,MATCH(Geography!N$5,Raw!$A$5:$AD$5,0)),Raw!$A$5:$A$2998,CONCATENATE(Geography!$B$5,Geography!$A74)),"-")))),"-")</f>
        <v>106601</v>
      </c>
      <c r="O74" s="80">
        <f>IFERROR(IF($B$5=Eng_Code,SUMIFS(INDEX(Raw!$A$5:$AD$2998,,MATCH(Geography!O$5,Raw!$A$5:$AD$5,0)),Raw!$D$5:$D$2998,Geography!$A74),IF(ISNUMBER(MATCH($B$5,Reg_Code,0)),SUMIFS(INDEX(Raw!$A$5:$AD$2998,,MATCH(Geography!O$5,Raw!$A$5:$AD$5,0)),Raw!$B$5:$B$2998,Geography!$B$5,Raw!$D$5:$D$2998,Geography!$A74),IF(ISNUMBER(MATCH($B$5,Prov_Code,0)),SUMIFS(INDEX(Raw!$A$5:$AD$2998,,MATCH(Geography!O$5,Raw!$A$5:$AD$5,0)),Raw!$C$5:$C$2998,Geography!$B$5,Raw!$D$5:$D$2998,Geography!$A74),IF(ISNUMBER(MATCH($B$5,Area_Code,0)),SUMIFS(INDEX(Raw!$A$5:$AD$2998,,MATCH(Geography!O$5,Raw!$A$5:$AD$5,0)),Raw!$A$5:$A$2998,CONCATENATE(Geography!$B$5,Geography!$A74)),"-")))),"-")</f>
        <v>135242</v>
      </c>
      <c r="P74" s="80">
        <f>IFERROR(IF($B$5=Eng_Code,SUMIFS(INDEX(Raw!$A$5:$AD$2998,,MATCH(Geography!P$5,Raw!$A$5:$AD$5,0)),Raw!$D$5:$D$2998,Geography!$A74),IF(ISNUMBER(MATCH($B$5,Reg_Code,0)),SUMIFS(INDEX(Raw!$A$5:$AD$2998,,MATCH(Geography!P$5,Raw!$A$5:$AD$5,0)),Raw!$B$5:$B$2998,Geography!$B$5,Raw!$D$5:$D$2998,Geography!$A74),IF(ISNUMBER(MATCH($B$5,Prov_Code,0)),SUMIFS(INDEX(Raw!$A$5:$AD$2998,,MATCH(Geography!P$5,Raw!$A$5:$AD$5,0)),Raw!$C$5:$C$2998,Geography!$B$5,Raw!$D$5:$D$2998,Geography!$A74),IF(ISNUMBER(MATCH($B$5,Area_Code,0)),SUMIFS(INDEX(Raw!$A$5:$AD$2998,,MATCH(Geography!P$5,Raw!$A$5:$AD$5,0)),Raw!$A$5:$A$2998,CONCATENATE(Geography!$B$5,Geography!$A74)),"-")))),"-")</f>
        <v>57177</v>
      </c>
      <c r="Q74" s="80">
        <f>IFERROR(IF($B$5=Eng_Code,SUMIFS(INDEX(Raw!$A$5:$AD$2998,,MATCH(Geography!Q$5,Raw!$A$5:$AD$5,0)),Raw!$D$5:$D$2998,Geography!$A74),IF(ISNUMBER(MATCH($B$5,Reg_Code,0)),SUMIFS(INDEX(Raw!$A$5:$AD$2998,,MATCH(Geography!Q$5,Raw!$A$5:$AD$5,0)),Raw!$B$5:$B$2998,Geography!$B$5,Raw!$D$5:$D$2998,Geography!$A74),IF(ISNUMBER(MATCH($B$5,Prov_Code,0)),SUMIFS(INDEX(Raw!$A$5:$AD$2998,,MATCH(Geography!Q$5,Raw!$A$5:$AD$5,0)),Raw!$C$5:$C$2998,Geography!$B$5,Raw!$D$5:$D$2998,Geography!$A74),IF(ISNUMBER(MATCH($B$5,Area_Code,0)),SUMIFS(INDEX(Raw!$A$5:$AD$2998,,MATCH(Geography!Q$5,Raw!$A$5:$AD$5,0)),Raw!$A$5:$A$2998,CONCATENATE(Geography!$B$5,Geography!$A74)),"-")))),"-")</f>
        <v>0</v>
      </c>
      <c r="R74" s="80"/>
      <c r="S74" s="80">
        <f>IFERROR(IF($B$5=Eng_Code,SUMIFS(INDEX(Raw!$A$5:$AD$2998,,MATCH(Geography!S$5,Raw!$A$5:$AD$5,0)),Raw!$D$5:$D$2998,Geography!$A74),IF(ISNUMBER(MATCH($B$5,Reg_Code,0)),SUMIFS(INDEX(Raw!$A$5:$AD$2998,,MATCH(Geography!S$5,Raw!$A$5:$AD$5,0)),Raw!$B$5:$B$2998,Geography!$B$5,Raw!$D$5:$D$2998,Geography!$A74),IF(ISNUMBER(MATCH($B$5,Prov_Code,0)),SUMIFS(INDEX(Raw!$A$5:$AD$2998,,MATCH(Geography!S$5,Raw!$A$5:$AD$5,0)),Raw!$C$5:$C$2998,Geography!$B$5,Raw!$D$5:$D$2998,Geography!$A74),IF(ISNUMBER(MATCH($B$5,Area_Code,0)),SUMIFS(INDEX(Raw!$A$5:$AD$2998,,MATCH(Geography!S$5,Raw!$A$5:$AD$5,0)),Raw!$A$5:$A$2998,CONCATENATE(Geography!$B$5,Geography!$A74)),"-")))),"-")</f>
        <v>98273</v>
      </c>
      <c r="T74" s="80">
        <f>IFERROR(IF($B$5=Eng_Code,SUMIFS(INDEX(Raw!$A$5:$AD$2998,,MATCH(Geography!T$5,Raw!$A$5:$AD$5,0)),Raw!$D$5:$D$2998,Geography!$A74),IF(ISNUMBER(MATCH($B$5,Reg_Code,0)),SUMIFS(INDEX(Raw!$A$5:$AD$2998,,MATCH(Geography!T$5,Raw!$A$5:$AD$5,0)),Raw!$B$5:$B$2998,Geography!$B$5,Raw!$D$5:$D$2998,Geography!$A74),IF(ISNUMBER(MATCH($B$5,Prov_Code,0)),SUMIFS(INDEX(Raw!$A$5:$AD$2998,,MATCH(Geography!T$5,Raw!$A$5:$AD$5,0)),Raw!$C$5:$C$2998,Geography!$B$5,Raw!$D$5:$D$2998,Geography!$A74),IF(ISNUMBER(MATCH($B$5,Area_Code,0)),SUMIFS(INDEX(Raw!$A$5:$AD$2998,,MATCH(Geography!T$5,Raw!$A$5:$AD$5,0)),Raw!$A$5:$A$2998,CONCATENATE(Geography!$B$5,Geography!$A74)),"-")))),"-")</f>
        <v>73392</v>
      </c>
      <c r="U74" s="80"/>
      <c r="V74" s="80">
        <f>IFERROR(IF($B$5=Eng_Code,SUMIFS(INDEX(Raw!$A$5:$AD$2998,,MATCH(Geography!V$5,Raw!$A$5:$AD$5,0)),Raw!$D$5:$D$2998,Geography!$A74),IF(ISNUMBER(MATCH($B$5,Reg_Code,0)),SUMIFS(INDEX(Raw!$A$5:$AD$2998,,MATCH(Geography!V$5,Raw!$A$5:$AD$5,0)),Raw!$B$5:$B$2998,Geography!$B$5,Raw!$D$5:$D$2998,Geography!$A74),IF(ISNUMBER(MATCH($B$5,Prov_Code,0)),SUMIFS(INDEX(Raw!$A$5:$AD$2998,,MATCH(Geography!V$5,Raw!$A$5:$AD$5,0)),Raw!$C$5:$C$2998,Geography!$B$5,Raw!$D$5:$D$2998,Geography!$A74),IF(ISNUMBER(MATCH($B$5,Area_Code,0)),SUMIFS(INDEX(Raw!$A$5:$AD$2998,,MATCH(Geography!V$5,Raw!$A$5:$AD$5,0)),Raw!$A$5:$A$2998,CONCATENATE(Geography!$B$5,Geography!$A74)),"-")))),"-")</f>
        <v>583981</v>
      </c>
      <c r="W74" s="80">
        <f>IFERROR(IF($B$5=Eng_Code,SUMIFS(INDEX(Raw!$A$5:$AD$2998,,MATCH(Geography!W$5,Raw!$A$5:$AD$5,0)),Raw!$D$5:$D$2998,Geography!$A74),IF(ISNUMBER(MATCH($B$5,Reg_Code,0)),SUMIFS(INDEX(Raw!$A$5:$AD$2998,,MATCH(Geography!W$5,Raw!$A$5:$AD$5,0)),Raw!$B$5:$B$2998,Geography!$B$5,Raw!$D$5:$D$2998,Geography!$A74),IF(ISNUMBER(MATCH($B$5,Prov_Code,0)),SUMIFS(INDEX(Raw!$A$5:$AD$2998,,MATCH(Geography!W$5,Raw!$A$5:$AD$5,0)),Raw!$C$5:$C$2998,Geography!$B$5,Raw!$D$5:$D$2998,Geography!$A74),IF(ISNUMBER(MATCH($B$5,Area_Code,0)),SUMIFS(INDEX(Raw!$A$5:$AD$2998,,MATCH(Geography!W$5,Raw!$A$5:$AD$5,0)),Raw!$A$5:$A$2998,CONCATENATE(Geography!$B$5,Geography!$A74)),"-")))),"-")</f>
        <v>416326</v>
      </c>
      <c r="X74" s="80">
        <f>IFERROR(IF($B$5=Eng_Code,SUMIFS(INDEX(Raw!$A$5:$AD$2998,,MATCH(Geography!X$5,Raw!$A$5:$AD$5,0)),Raw!$D$5:$D$2998,Geography!$A74),IF(ISNUMBER(MATCH($B$5,Reg_Code,0)),SUMIFS(INDEX(Raw!$A$5:$AD$2998,,MATCH(Geography!X$5,Raw!$A$5:$AD$5,0)),Raw!$B$5:$B$2998,Geography!$B$5,Raw!$D$5:$D$2998,Geography!$A74),IF(ISNUMBER(MATCH($B$5,Prov_Code,0)),SUMIFS(INDEX(Raw!$A$5:$AD$2998,,MATCH(Geography!X$5,Raw!$A$5:$AD$5,0)),Raw!$C$5:$C$2998,Geography!$B$5,Raw!$D$5:$D$2998,Geography!$A74),IF(ISNUMBER(MATCH($B$5,Area_Code,0)),SUMIFS(INDEX(Raw!$A$5:$AD$2998,,MATCH(Geography!X$5,Raw!$A$5:$AD$5,0)),Raw!$A$5:$A$2998,CONCATENATE(Geography!$B$5,Geography!$A74)),"-")))),"-")</f>
        <v>120827</v>
      </c>
      <c r="Y74" s="80">
        <f>IFERROR(IF($B$5=Eng_Code,SUMIFS(INDEX(Raw!$A$5:$AD$2998,,MATCH(Geography!Y$5,Raw!$A$5:$AD$5,0)),Raw!$D$5:$D$2998,Geography!$A74),IF(ISNUMBER(MATCH($B$5,Reg_Code,0)),SUMIFS(INDEX(Raw!$A$5:$AD$2998,,MATCH(Geography!Y$5,Raw!$A$5:$AD$5,0)),Raw!$B$5:$B$2998,Geography!$B$5,Raw!$D$5:$D$2998,Geography!$A74),IF(ISNUMBER(MATCH($B$5,Prov_Code,0)),SUMIFS(INDEX(Raw!$A$5:$AD$2998,,MATCH(Geography!Y$5,Raw!$A$5:$AD$5,0)),Raw!$C$5:$C$2998,Geography!$B$5,Raw!$D$5:$D$2998,Geography!$A74),IF(ISNUMBER(MATCH($B$5,Area_Code,0)),SUMIFS(INDEX(Raw!$A$5:$AD$2998,,MATCH(Geography!Y$5,Raw!$A$5:$AD$5,0)),Raw!$A$5:$A$2998,CONCATENATE(Geography!$B$5,Geography!$A74)),"-")))),"-")</f>
        <v>46828</v>
      </c>
      <c r="Z74" s="80">
        <f>IFERROR(IF($B$5=Eng_Code,SUMIFS(INDEX(Raw!$A$5:$AD$2998,,MATCH(Geography!Z$5,Raw!$A$5:$AD$5,0)),Raw!$D$5:$D$2998,Geography!$A74),IF(ISNUMBER(MATCH($B$5,Reg_Code,0)),SUMIFS(INDEX(Raw!$A$5:$AD$2998,,MATCH(Geography!Z$5,Raw!$A$5:$AD$5,0)),Raw!$B$5:$B$2998,Geography!$B$5,Raw!$D$5:$D$2998,Geography!$A74),IF(ISNUMBER(MATCH($B$5,Prov_Code,0)),SUMIFS(INDEX(Raw!$A$5:$AD$2998,,MATCH(Geography!Z$5,Raw!$A$5:$AD$5,0)),Raw!$C$5:$C$2998,Geography!$B$5,Raw!$D$5:$D$2998,Geography!$A74),IF(ISNUMBER(MATCH($B$5,Area_Code,0)),SUMIFS(INDEX(Raw!$A$5:$AD$2998,,MATCH(Geography!Z$5,Raw!$A$5:$AD$5,0)),Raw!$A$5:$A$2998,CONCATENATE(Geography!$B$5,Geography!$A74)),"-")))),"-")</f>
        <v>0</v>
      </c>
      <c r="AA74" s="80">
        <f>IFERROR(IF($B$5=Eng_Code,SUMIFS(INDEX(Raw!$A$5:$AD$2998,,MATCH(Geography!AA$5,Raw!$A$5:$AD$5,0)),Raw!$D$5:$D$2998,Geography!$A74),IF(ISNUMBER(MATCH($B$5,Reg_Code,0)),SUMIFS(INDEX(Raw!$A$5:$AD$2998,,MATCH(Geography!AA$5,Raw!$A$5:$AD$5,0)),Raw!$B$5:$B$2998,Geography!$B$5,Raw!$D$5:$D$2998,Geography!$A74),IF(ISNUMBER(MATCH($B$5,Prov_Code,0)),SUMIFS(INDEX(Raw!$A$5:$AD$2998,,MATCH(Geography!AA$5,Raw!$A$5:$AD$5,0)),Raw!$C$5:$C$2998,Geography!$B$5,Raw!$D$5:$D$2998,Geography!$A74),IF(ISNUMBER(MATCH($B$5,Area_Code,0)),SUMIFS(INDEX(Raw!$A$5:$AD$2998,,MATCH(Geography!AA$5,Raw!$A$5:$AD$5,0)),Raw!$A$5:$A$2998,CONCATENATE(Geography!$B$5,Geography!$A74)),"-")))),"-")</f>
        <v>0</v>
      </c>
      <c r="AB74" s="80"/>
      <c r="AC74" s="80">
        <f>IFERROR(IF($B$5=Eng_Code,SUMIFS(INDEX(Raw!$A$5:$AD$2998,,MATCH(Geography!AC$5,Raw!$A$5:$AD$5,0)),Raw!$D$5:$D$2998,Geography!$A74),IF(ISNUMBER(MATCH($B$5,Reg_Code,0)),SUMIFS(INDEX(Raw!$A$5:$AD$2998,,MATCH(Geography!AC$5,Raw!$A$5:$AD$5,0)),Raw!$B$5:$B$2998,Geography!$B$5,Raw!$D$5:$D$2998,Geography!$A74),IF(ISNUMBER(MATCH($B$5,Prov_Code,0)),SUMIFS(INDEX(Raw!$A$5:$AD$2998,,MATCH(Geography!AC$5,Raw!$A$5:$AD$5,0)),Raw!$C$5:$C$2998,Geography!$B$5,Raw!$D$5:$D$2998,Geography!$A74),IF(ISNUMBER(MATCH($B$5,Area_Code,0)),SUMIFS(INDEX(Raw!$A$5:$AD$2998,,MATCH(Geography!AC$5,Raw!$A$5:$AD$5,0)),Raw!$A$5:$A$2998,CONCATENATE(Geography!$B$5,Geography!$A74)),"-")))),"-")</f>
        <v>32786</v>
      </c>
      <c r="AD74" s="80"/>
      <c r="AE74" s="80">
        <f>IFERROR(IF($B$5=Eng_Code,SUMIFS(INDEX(Raw!$A$5:$AD$2998,,MATCH(Geography!AE$5,Raw!$A$5:$AD$5,0)),Raw!$D$5:$D$2998,Geography!$A74),IF(ISNUMBER(MATCH($B$5,Reg_Code,0)),SUMIFS(INDEX(Raw!$A$5:$AD$2998,,MATCH(Geography!AE$5,Raw!$A$5:$AD$5,0)),Raw!$B$5:$B$2998,Geography!$B$5,Raw!$D$5:$D$2998,Geography!$A74),IF(ISNUMBER(MATCH($B$5,Prov_Code,0)),SUMIFS(INDEX(Raw!$A$5:$AD$2998,,MATCH(Geography!AE$5,Raw!$A$5:$AD$5,0)),Raw!$C$5:$C$2998,Geography!$B$5,Raw!$D$5:$D$2998,Geography!$A74),IF(ISNUMBER(MATCH($B$5,Area_Code,0)),SUMIFS(INDEX(Raw!$A$5:$AD$2998,,MATCH(Geography!AE$5,Raw!$A$5:$AD$5,0)),Raw!$A$5:$A$2998,CONCATENATE(Geography!$B$5,Geography!$A74)),"-")))),"-")</f>
        <v>147079</v>
      </c>
      <c r="AF74" s="80">
        <f>IFERROR(IF($B$5=Eng_Code,SUMIFS(INDEX(Raw!$A$5:$AD$2998,,MATCH(Geography!AF$5,Raw!$A$5:$AD$5,0)),Raw!$D$5:$D$2998,Geography!$A74),IF(ISNUMBER(MATCH($B$5,Reg_Code,0)),SUMIFS(INDEX(Raw!$A$5:$AD$2998,,MATCH(Geography!AF$5,Raw!$A$5:$AD$5,0)),Raw!$B$5:$B$2998,Geography!$B$5,Raw!$D$5:$D$2998,Geography!$A74),IF(ISNUMBER(MATCH($B$5,Prov_Code,0)),SUMIFS(INDEX(Raw!$A$5:$AD$2998,,MATCH(Geography!AF$5,Raw!$A$5:$AD$5,0)),Raw!$C$5:$C$2998,Geography!$B$5,Raw!$D$5:$D$2998,Geography!$A74),IF(ISNUMBER(MATCH($B$5,Area_Code,0)),SUMIFS(INDEX(Raw!$A$5:$AD$2998,,MATCH(Geography!AF$5,Raw!$A$5:$AD$5,0)),Raw!$A$5:$A$2998,CONCATENATE(Geography!$B$5,Geography!$A74)),"-")))),"-")</f>
        <v>12160</v>
      </c>
      <c r="AG74" s="80">
        <f>IFERROR(IF($B$5=Eng_Code,SUMIFS(INDEX(Raw!$A$5:$AD$2998,,MATCH(Geography!AG$5,Raw!$A$5:$AD$5,0)),Raw!$D$5:$D$2998,Geography!$A74),IF(ISNUMBER(MATCH($B$5,Reg_Code,0)),SUMIFS(INDEX(Raw!$A$5:$AD$2998,,MATCH(Geography!AG$5,Raw!$A$5:$AD$5,0)),Raw!$B$5:$B$2998,Geography!$B$5,Raw!$D$5:$D$2998,Geography!$A74),IF(ISNUMBER(MATCH($B$5,Prov_Code,0)),SUMIFS(INDEX(Raw!$A$5:$AD$2998,,MATCH(Geography!AG$5,Raw!$A$5:$AD$5,0)),Raw!$C$5:$C$2998,Geography!$B$5,Raw!$D$5:$D$2998,Geography!$A74),IF(ISNUMBER(MATCH($B$5,Area_Code,0)),SUMIFS(INDEX(Raw!$A$5:$AD$2998,,MATCH(Geography!AG$5,Raw!$A$5:$AD$5,0)),Raw!$A$5:$A$2998,CONCATENATE(Geography!$B$5,Geography!$A74)),"-")))),"-")</f>
        <v>62123</v>
      </c>
      <c r="AH74" s="80">
        <f>IFERROR(IF($B$5=Eng_Code,SUMIFS(INDEX(Raw!$A$5:$AD$2998,,MATCH(Geography!AH$5,Raw!$A$5:$AD$5,0)),Raw!$D$5:$D$2998,Geography!$A74),IF(ISNUMBER(MATCH($B$5,Reg_Code,0)),SUMIFS(INDEX(Raw!$A$5:$AD$2998,,MATCH(Geography!AH$5,Raw!$A$5:$AD$5,0)),Raw!$B$5:$B$2998,Geography!$B$5,Raw!$D$5:$D$2998,Geography!$A74),IF(ISNUMBER(MATCH($B$5,Prov_Code,0)),SUMIFS(INDEX(Raw!$A$5:$AD$2998,,MATCH(Geography!AH$5,Raw!$A$5:$AD$5,0)),Raw!$C$5:$C$2998,Geography!$B$5,Raw!$D$5:$D$2998,Geography!$A74),IF(ISNUMBER(MATCH($B$5,Area_Code,0)),SUMIFS(INDEX(Raw!$A$5:$AD$2998,,MATCH(Geography!AH$5,Raw!$A$5:$AD$5,0)),Raw!$A$5:$A$2998,CONCATENATE(Geography!$B$5,Geography!$A74)),"-")))),"-")</f>
        <v>72796</v>
      </c>
      <c r="AI74" s="12"/>
      <c r="AJ74" s="76">
        <f t="shared" si="30"/>
        <v>1.7485516620732326E-2</v>
      </c>
      <c r="AK74" s="76">
        <f t="shared" si="30"/>
        <v>0.92061362592007367</v>
      </c>
      <c r="AL74" s="76">
        <f t="shared" si="30"/>
        <v>0.86495569870124112</v>
      </c>
      <c r="AM74" s="76">
        <f t="shared" si="30"/>
        <v>0.22319108038214783</v>
      </c>
      <c r="AN74" s="76">
        <f t="shared" si="34"/>
        <v>9.8561259501225532E-2</v>
      </c>
      <c r="AO74" s="76">
        <f t="shared" si="31"/>
        <v>0.12504218400826206</v>
      </c>
      <c r="AP74" s="76">
        <f t="shared" si="31"/>
        <v>0.42277546915898906</v>
      </c>
      <c r="AQ74" s="76" t="s">
        <v>0</v>
      </c>
      <c r="AR74" s="77"/>
      <c r="AS74" s="76">
        <f t="shared" si="27"/>
        <v>0.10504740190120693</v>
      </c>
      <c r="AT74" s="77"/>
      <c r="AU74" s="76">
        <f t="shared" si="28"/>
        <v>7.8451242155356801E-2</v>
      </c>
      <c r="AV74" s="77"/>
      <c r="AW74" s="76">
        <f t="shared" si="32"/>
        <v>0.6242374488381216</v>
      </c>
      <c r="AX74" s="76">
        <f t="shared" si="32"/>
        <v>0.44502523219930068</v>
      </c>
      <c r="AY74" s="76">
        <f t="shared" si="32"/>
        <v>0.12915615102334446</v>
      </c>
      <c r="AZ74" s="76">
        <f t="shared" si="32"/>
        <v>5.0056065615476458E-2</v>
      </c>
      <c r="BA74" s="76" t="s">
        <v>0</v>
      </c>
      <c r="BB74" s="76" t="s">
        <v>0</v>
      </c>
      <c r="BC74" s="77"/>
      <c r="BD74" s="76">
        <f t="shared" si="29"/>
        <v>3.504608711174962E-2</v>
      </c>
      <c r="BE74" s="77"/>
      <c r="BF74" s="76">
        <f t="shared" si="33"/>
        <v>0.15721781999356502</v>
      </c>
      <c r="BG74" s="76">
        <f t="shared" si="33"/>
        <v>1.2998243740586696E-2</v>
      </c>
      <c r="BH74" s="76">
        <f t="shared" si="33"/>
        <v>6.6405419070433166E-2</v>
      </c>
      <c r="BI74" s="76">
        <f t="shared" si="33"/>
        <v>7.7814157182545154E-2</v>
      </c>
    </row>
    <row r="75" spans="1:61" ht="18" x14ac:dyDescent="0.25">
      <c r="A75" s="69">
        <f t="shared" ref="A75:A101" si="35">IFERROR(DATEVALUE("01/"&amp;MONTH(1&amp;C75)&amp;"/"&amp;VALUE(IF(OR($C75="January",$C75="February",$C75="March"),"20"&amp;RIGHT(B75,2),LEFT(B75,4)))),"")</f>
        <v>42095</v>
      </c>
      <c r="B75" s="8" t="str">
        <f t="shared" si="21"/>
        <v>2015-16</v>
      </c>
      <c r="C75" s="8" t="s">
        <v>884</v>
      </c>
      <c r="D75" s="8"/>
      <c r="E75" s="8"/>
      <c r="F75" s="8"/>
      <c r="G75" s="80">
        <f>IFERROR(IF($B$5=Eng_Code,SUMIFS(INDEX(Raw!$A$5:$AD$2998,,MATCH(Geography!G$5,Raw!$A$5:$AD$5,0)),Raw!$D$5:$D$2998,Geography!$A75),IF(ISNUMBER(MATCH($B$5,Reg_Code,0)),SUMIFS(INDEX(Raw!$A$5:$AD$2998,,MATCH(Geography!G$5,Raw!$A$5:$AD$5,0)),Raw!$B$5:$B$2998,Geography!$B$5,Raw!$D$5:$D$2998,Geography!$A75),IF(ISNUMBER(MATCH($B$5,Prov_Code,0)),SUMIFS(INDEX(Raw!$A$5:$AD$2998,,MATCH(Geography!G$5,Raw!$A$5:$AD$5,0)),Raw!$C$5:$C$2998,Geography!$B$5,Raw!$D$5:$D$2998,Geography!$A75),IF(ISNUMBER(MATCH($B$5,Area_Code,0)),SUMIFS(INDEX(Raw!$A$5:$AD$2998,,MATCH(Geography!G$5,Raw!$A$5:$AD$5,0)),Raw!$A$5:$A$2998,CONCATENATE(Geography!$B$5,Geography!$A75)),"-")))),"-")</f>
        <v>54786327</v>
      </c>
      <c r="H75" s="80">
        <f>IFERROR(IF($B$5=Eng_Code,SUMIFS(INDEX(Raw!$A$5:$AD$2998,,MATCH(Geography!H$5,Raw!$A$5:$AD$5,0)),Raw!$D$5:$D$2998,Geography!$A75),IF(ISNUMBER(MATCH($B$5,Reg_Code,0)),SUMIFS(INDEX(Raw!$A$5:$AD$2998,,MATCH(Geography!H$5,Raw!$A$5:$AD$5,0)),Raw!$B$5:$B$2998,Geography!$B$5,Raw!$D$5:$D$2998,Geography!$A75),IF(ISNUMBER(MATCH($B$5,Prov_Code,0)),SUMIFS(INDEX(Raw!$A$5:$AD$2998,,MATCH(Geography!H$5,Raw!$A$5:$AD$5,0)),Raw!$C$5:$C$2998,Geography!$B$5,Raw!$D$5:$D$2998,Geography!$A75),IF(ISNUMBER(MATCH($B$5,Area_Code,0)),SUMIFS(INDEX(Raw!$A$5:$AD$2998,,MATCH(Geography!H$5,Raw!$A$5:$AD$5,0)),Raw!$A$5:$A$2998,CONCATENATE(Geography!$B$5,Geography!$A75)),"-")))),"-")</f>
        <v>1130894</v>
      </c>
      <c r="I75" s="80">
        <f>IFERROR(IF($B$5=Eng_Code,SUMIFS(INDEX(Raw!$A$5:$AD$2998,,MATCH(Geography!I$5,Raw!$A$5:$AD$5,0)),Raw!$D$5:$D$2998,Geography!$A75),IF(ISNUMBER(MATCH($B$5,Reg_Code,0)),SUMIFS(INDEX(Raw!$A$5:$AD$2998,,MATCH(Geography!I$5,Raw!$A$5:$AD$5,0)),Raw!$B$5:$B$2998,Geography!$B$5,Raw!$D$5:$D$2998,Geography!$A75),IF(ISNUMBER(MATCH($B$5,Prov_Code,0)),SUMIFS(INDEX(Raw!$A$5:$AD$2998,,MATCH(Geography!I$5,Raw!$A$5:$AD$5,0)),Raw!$C$5:$C$2998,Geography!$B$5,Raw!$D$5:$D$2998,Geography!$A75),IF(ISNUMBER(MATCH($B$5,Area_Code,0)),SUMIFS(INDEX(Raw!$A$5:$AD$2998,,MATCH(Geography!I$5,Raw!$A$5:$AD$5,0)),Raw!$A$5:$A$2998,CONCATENATE(Geography!$B$5,Geography!$A75)),"-")))),"-")</f>
        <v>18062</v>
      </c>
      <c r="J75" s="80">
        <f>IFERROR(IF($B$5=Eng_Code,SUMIFS(INDEX(Raw!$A$5:$AD$2998,,MATCH(Geography!J$5,Raw!$A$5:$AD$5,0)),Raw!$D$5:$D$2998,Geography!$A75),IF(ISNUMBER(MATCH($B$5,Reg_Code,0)),SUMIFS(INDEX(Raw!$A$5:$AD$2998,,MATCH(Geography!J$5,Raw!$A$5:$AD$5,0)),Raw!$B$5:$B$2998,Geography!$B$5,Raw!$D$5:$D$2998,Geography!$A75),IF(ISNUMBER(MATCH($B$5,Prov_Code,0)),SUMIFS(INDEX(Raw!$A$5:$AD$2998,,MATCH(Geography!J$5,Raw!$A$5:$AD$5,0)),Raw!$C$5:$C$2998,Geography!$B$5,Raw!$D$5:$D$2998,Geography!$A75),IF(ISNUMBER(MATCH($B$5,Area_Code,0)),SUMIFS(INDEX(Raw!$A$5:$AD$2998,,MATCH(Geography!J$5,Raw!$A$5:$AD$5,0)),Raw!$A$5:$A$2998,CONCATENATE(Geography!$B$5,Geography!$A75)),"-")))),"-")</f>
        <v>1076194</v>
      </c>
      <c r="K75" s="80">
        <f>IFERROR(IF($B$5=Eng_Code,SUMIFS(INDEX(Raw!$A$5:$AD$2998,,MATCH(Geography!K$5,Raw!$A$5:$AD$5,0)),Raw!$D$5:$D$2998,Geography!$A75),IF(ISNUMBER(MATCH($B$5,Reg_Code,0)),SUMIFS(INDEX(Raw!$A$5:$AD$2998,,MATCH(Geography!K$5,Raw!$A$5:$AD$5,0)),Raw!$B$5:$B$2998,Geography!$B$5,Raw!$D$5:$D$2998,Geography!$A75),IF(ISNUMBER(MATCH($B$5,Prov_Code,0)),SUMIFS(INDEX(Raw!$A$5:$AD$2998,,MATCH(Geography!K$5,Raw!$A$5:$AD$5,0)),Raw!$C$5:$C$2998,Geography!$B$5,Raw!$D$5:$D$2998,Geography!$A75),IF(ISNUMBER(MATCH($B$5,Area_Code,0)),SUMIFS(INDEX(Raw!$A$5:$AD$2998,,MATCH(Geography!K$5,Raw!$A$5:$AD$5,0)),Raw!$A$5:$A$2998,CONCATENATE(Geography!$B$5,Geography!$A75)),"-")))),"-")</f>
        <v>1010054</v>
      </c>
      <c r="L75" s="80">
        <f>IFERROR(IF($B$5=Eng_Code,SUMIFS(INDEX(Raw!$A$5:$AD$2998,,MATCH(Geography!L$5,Raw!$A$5:$AD$5,0)),Raw!$D$5:$D$2998,Geography!$A75),IF(ISNUMBER(MATCH($B$5,Reg_Code,0)),SUMIFS(INDEX(Raw!$A$5:$AD$2998,,MATCH(Geography!L$5,Raw!$A$5:$AD$5,0)),Raw!$B$5:$B$2998,Geography!$B$5,Raw!$D$5:$D$2998,Geography!$A75),IF(ISNUMBER(MATCH($B$5,Prov_Code,0)),SUMIFS(INDEX(Raw!$A$5:$AD$2998,,MATCH(Geography!L$5,Raw!$A$5:$AD$5,0)),Raw!$C$5:$C$2998,Geography!$B$5,Raw!$D$5:$D$2998,Geography!$A75),IF(ISNUMBER(MATCH($B$5,Area_Code,0)),SUMIFS(INDEX(Raw!$A$5:$AD$2998,,MATCH(Geography!L$5,Raw!$A$5:$AD$5,0)),Raw!$A$5:$A$2998,CONCATENATE(Geography!$B$5,Geography!$A75)),"-")))),"-")</f>
        <v>934879</v>
      </c>
      <c r="M75" s="80">
        <f>IFERROR(IF($B$5=Eng_Code,SUMIFS(INDEX(Raw!$A$5:$AD$2998,,MATCH(Geography!M$5,Raw!$A$5:$AD$5,0)),Raw!$D$5:$D$2998,Geography!$A75),IF(ISNUMBER(MATCH($B$5,Reg_Code,0)),SUMIFS(INDEX(Raw!$A$5:$AD$2998,,MATCH(Geography!M$5,Raw!$A$5:$AD$5,0)),Raw!$B$5:$B$2998,Geography!$B$5,Raw!$D$5:$D$2998,Geography!$A75),IF(ISNUMBER(MATCH($B$5,Prov_Code,0)),SUMIFS(INDEX(Raw!$A$5:$AD$2998,,MATCH(Geography!M$5,Raw!$A$5:$AD$5,0)),Raw!$C$5:$C$2998,Geography!$B$5,Raw!$D$5:$D$2998,Geography!$A75),IF(ISNUMBER(MATCH($B$5,Area_Code,0)),SUMIFS(INDEX(Raw!$A$5:$AD$2998,,MATCH(Geography!M$5,Raw!$A$5:$AD$5,0)),Raw!$A$5:$A$2998,CONCATENATE(Geography!$B$5,Geography!$A75)),"-")))),"-")</f>
        <v>234870</v>
      </c>
      <c r="N75" s="80">
        <f>IFERROR(IF($B$5=Eng_Code,SUMIFS(INDEX(Raw!$A$5:$AD$2998,,MATCH(Geography!N$5,Raw!$A$5:$AD$5,0)),Raw!$D$5:$D$2998,Geography!$A75),IF(ISNUMBER(MATCH($B$5,Reg_Code,0)),SUMIFS(INDEX(Raw!$A$5:$AD$2998,,MATCH(Geography!N$5,Raw!$A$5:$AD$5,0)),Raw!$B$5:$B$2998,Geography!$B$5,Raw!$D$5:$D$2998,Geography!$A75),IF(ISNUMBER(MATCH($B$5,Prov_Code,0)),SUMIFS(INDEX(Raw!$A$5:$AD$2998,,MATCH(Geography!N$5,Raw!$A$5:$AD$5,0)),Raw!$C$5:$C$2998,Geography!$B$5,Raw!$D$5:$D$2998,Geography!$A75),IF(ISNUMBER(MATCH($B$5,Area_Code,0)),SUMIFS(INDEX(Raw!$A$5:$AD$2998,,MATCH(Geography!N$5,Raw!$A$5:$AD$5,0)),Raw!$A$5:$A$2998,CONCATENATE(Geography!$B$5,Geography!$A75)),"-")))),"-")</f>
        <v>115346</v>
      </c>
      <c r="O75" s="80">
        <f>IFERROR(IF($B$5=Eng_Code,SUMIFS(INDEX(Raw!$A$5:$AD$2998,,MATCH(Geography!O$5,Raw!$A$5:$AD$5,0)),Raw!$D$5:$D$2998,Geography!$A75),IF(ISNUMBER(MATCH($B$5,Reg_Code,0)),SUMIFS(INDEX(Raw!$A$5:$AD$2998,,MATCH(Geography!O$5,Raw!$A$5:$AD$5,0)),Raw!$B$5:$B$2998,Geography!$B$5,Raw!$D$5:$D$2998,Geography!$A75),IF(ISNUMBER(MATCH($B$5,Prov_Code,0)),SUMIFS(INDEX(Raw!$A$5:$AD$2998,,MATCH(Geography!O$5,Raw!$A$5:$AD$5,0)),Raw!$C$5:$C$2998,Geography!$B$5,Raw!$D$5:$D$2998,Geography!$A75),IF(ISNUMBER(MATCH($B$5,Area_Code,0)),SUMIFS(INDEX(Raw!$A$5:$AD$2998,,MATCH(Geography!O$5,Raw!$A$5:$AD$5,0)),Raw!$A$5:$A$2998,CONCATENATE(Geography!$B$5,Geography!$A75)),"-")))),"-")</f>
        <v>119932</v>
      </c>
      <c r="P75" s="80">
        <f>IFERROR(IF($B$5=Eng_Code,SUMIFS(INDEX(Raw!$A$5:$AD$2998,,MATCH(Geography!P$5,Raw!$A$5:$AD$5,0)),Raw!$D$5:$D$2998,Geography!$A75),IF(ISNUMBER(MATCH($B$5,Reg_Code,0)),SUMIFS(INDEX(Raw!$A$5:$AD$2998,,MATCH(Geography!P$5,Raw!$A$5:$AD$5,0)),Raw!$B$5:$B$2998,Geography!$B$5,Raw!$D$5:$D$2998,Geography!$A75),IF(ISNUMBER(MATCH($B$5,Prov_Code,0)),SUMIFS(INDEX(Raw!$A$5:$AD$2998,,MATCH(Geography!P$5,Raw!$A$5:$AD$5,0)),Raw!$C$5:$C$2998,Geography!$B$5,Raw!$D$5:$D$2998,Geography!$A75),IF(ISNUMBER(MATCH($B$5,Area_Code,0)),SUMIFS(INDEX(Raw!$A$5:$AD$2998,,MATCH(Geography!P$5,Raw!$A$5:$AD$5,0)),Raw!$A$5:$A$2998,CONCATENATE(Geography!$B$5,Geography!$A75)),"-")))),"-")</f>
        <v>57045</v>
      </c>
      <c r="Q75" s="80">
        <f>IFERROR(IF($B$5=Eng_Code,SUMIFS(INDEX(Raw!$A$5:$AD$2998,,MATCH(Geography!Q$5,Raw!$A$5:$AD$5,0)),Raw!$D$5:$D$2998,Geography!$A75),IF(ISNUMBER(MATCH($B$5,Reg_Code,0)),SUMIFS(INDEX(Raw!$A$5:$AD$2998,,MATCH(Geography!Q$5,Raw!$A$5:$AD$5,0)),Raw!$B$5:$B$2998,Geography!$B$5,Raw!$D$5:$D$2998,Geography!$A75),IF(ISNUMBER(MATCH($B$5,Prov_Code,0)),SUMIFS(INDEX(Raw!$A$5:$AD$2998,,MATCH(Geography!Q$5,Raw!$A$5:$AD$5,0)),Raw!$C$5:$C$2998,Geography!$B$5,Raw!$D$5:$D$2998,Geography!$A75),IF(ISNUMBER(MATCH($B$5,Area_Code,0)),SUMIFS(INDEX(Raw!$A$5:$AD$2998,,MATCH(Geography!Q$5,Raw!$A$5:$AD$5,0)),Raw!$A$5:$A$2998,CONCATENATE(Geography!$B$5,Geography!$A75)),"-")))),"-")</f>
        <v>0</v>
      </c>
      <c r="R75" s="80"/>
      <c r="S75" s="80">
        <f>IFERROR(IF($B$5=Eng_Code,SUMIFS(INDEX(Raw!$A$5:$AD$2998,,MATCH(Geography!S$5,Raw!$A$5:$AD$5,0)),Raw!$D$5:$D$2998,Geography!$A75),IF(ISNUMBER(MATCH($B$5,Reg_Code,0)),SUMIFS(INDEX(Raw!$A$5:$AD$2998,,MATCH(Geography!S$5,Raw!$A$5:$AD$5,0)),Raw!$B$5:$B$2998,Geography!$B$5,Raw!$D$5:$D$2998,Geography!$A75),IF(ISNUMBER(MATCH($B$5,Prov_Code,0)),SUMIFS(INDEX(Raw!$A$5:$AD$2998,,MATCH(Geography!S$5,Raw!$A$5:$AD$5,0)),Raw!$C$5:$C$2998,Geography!$B$5,Raw!$D$5:$D$2998,Geography!$A75),IF(ISNUMBER(MATCH($B$5,Area_Code,0)),SUMIFS(INDEX(Raw!$A$5:$AD$2998,,MATCH(Geography!S$5,Raw!$A$5:$AD$5,0)),Raw!$A$5:$A$2998,CONCATENATE(Geography!$B$5,Geography!$A75)),"-")))),"-")</f>
        <v>93390</v>
      </c>
      <c r="T75" s="80">
        <f>IFERROR(IF($B$5=Eng_Code,SUMIFS(INDEX(Raw!$A$5:$AD$2998,,MATCH(Geography!T$5,Raw!$A$5:$AD$5,0)),Raw!$D$5:$D$2998,Geography!$A75),IF(ISNUMBER(MATCH($B$5,Reg_Code,0)),SUMIFS(INDEX(Raw!$A$5:$AD$2998,,MATCH(Geography!T$5,Raw!$A$5:$AD$5,0)),Raw!$B$5:$B$2998,Geography!$B$5,Raw!$D$5:$D$2998,Geography!$A75),IF(ISNUMBER(MATCH($B$5,Prov_Code,0)),SUMIFS(INDEX(Raw!$A$5:$AD$2998,,MATCH(Geography!T$5,Raw!$A$5:$AD$5,0)),Raw!$C$5:$C$2998,Geography!$B$5,Raw!$D$5:$D$2998,Geography!$A75),IF(ISNUMBER(MATCH($B$5,Area_Code,0)),SUMIFS(INDEX(Raw!$A$5:$AD$2998,,MATCH(Geography!T$5,Raw!$A$5:$AD$5,0)),Raw!$A$5:$A$2998,CONCATENATE(Geography!$B$5,Geography!$A75)),"-")))),"-")</f>
        <v>72898</v>
      </c>
      <c r="U75" s="80"/>
      <c r="V75" s="80">
        <f>IFERROR(IF($B$5=Eng_Code,SUMIFS(INDEX(Raw!$A$5:$AD$2998,,MATCH(Geography!V$5,Raw!$A$5:$AD$5,0)),Raw!$D$5:$D$2998,Geography!$A75),IF(ISNUMBER(MATCH($B$5,Reg_Code,0)),SUMIFS(INDEX(Raw!$A$5:$AD$2998,,MATCH(Geography!V$5,Raw!$A$5:$AD$5,0)),Raw!$B$5:$B$2998,Geography!$B$5,Raw!$D$5:$D$2998,Geography!$A75),IF(ISNUMBER(MATCH($B$5,Prov_Code,0)),SUMIFS(INDEX(Raw!$A$5:$AD$2998,,MATCH(Geography!V$5,Raw!$A$5:$AD$5,0)),Raw!$C$5:$C$2998,Geography!$B$5,Raw!$D$5:$D$2998,Geography!$A75),IF(ISNUMBER(MATCH($B$5,Area_Code,0)),SUMIFS(INDEX(Raw!$A$5:$AD$2998,,MATCH(Geography!V$5,Raw!$A$5:$AD$5,0)),Raw!$A$5:$A$2998,CONCATENATE(Geography!$B$5,Geography!$A75)),"-")))),"-")</f>
        <v>592794</v>
      </c>
      <c r="W75" s="80">
        <f>IFERROR(IF($B$5=Eng_Code,SUMIFS(INDEX(Raw!$A$5:$AD$2998,,MATCH(Geography!W$5,Raw!$A$5:$AD$5,0)),Raw!$D$5:$D$2998,Geography!$A75),IF(ISNUMBER(MATCH($B$5,Reg_Code,0)),SUMIFS(INDEX(Raw!$A$5:$AD$2998,,MATCH(Geography!W$5,Raw!$A$5:$AD$5,0)),Raw!$B$5:$B$2998,Geography!$B$5,Raw!$D$5:$D$2998,Geography!$A75),IF(ISNUMBER(MATCH($B$5,Prov_Code,0)),SUMIFS(INDEX(Raw!$A$5:$AD$2998,,MATCH(Geography!W$5,Raw!$A$5:$AD$5,0)),Raw!$C$5:$C$2998,Geography!$B$5,Raw!$D$5:$D$2998,Geography!$A75),IF(ISNUMBER(MATCH($B$5,Area_Code,0)),SUMIFS(INDEX(Raw!$A$5:$AD$2998,,MATCH(Geography!W$5,Raw!$A$5:$AD$5,0)),Raw!$A$5:$A$2998,CONCATENATE(Geography!$B$5,Geography!$A75)),"-")))),"-")</f>
        <v>415418</v>
      </c>
      <c r="X75" s="80">
        <f>IFERROR(IF($B$5=Eng_Code,SUMIFS(INDEX(Raw!$A$5:$AD$2998,,MATCH(Geography!X$5,Raw!$A$5:$AD$5,0)),Raw!$D$5:$D$2998,Geography!$A75),IF(ISNUMBER(MATCH($B$5,Reg_Code,0)),SUMIFS(INDEX(Raw!$A$5:$AD$2998,,MATCH(Geography!X$5,Raw!$A$5:$AD$5,0)),Raw!$B$5:$B$2998,Geography!$B$5,Raw!$D$5:$D$2998,Geography!$A75),IF(ISNUMBER(MATCH($B$5,Prov_Code,0)),SUMIFS(INDEX(Raw!$A$5:$AD$2998,,MATCH(Geography!X$5,Raw!$A$5:$AD$5,0)),Raw!$C$5:$C$2998,Geography!$B$5,Raw!$D$5:$D$2998,Geography!$A75),IF(ISNUMBER(MATCH($B$5,Area_Code,0)),SUMIFS(INDEX(Raw!$A$5:$AD$2998,,MATCH(Geography!X$5,Raw!$A$5:$AD$5,0)),Raw!$A$5:$A$2998,CONCATENATE(Geography!$B$5,Geography!$A75)),"-")))),"-")</f>
        <v>122266</v>
      </c>
      <c r="Y75" s="80">
        <f>IFERROR(IF($B$5=Eng_Code,SUMIFS(INDEX(Raw!$A$5:$AD$2998,,MATCH(Geography!Y$5,Raw!$A$5:$AD$5,0)),Raw!$D$5:$D$2998,Geography!$A75),IF(ISNUMBER(MATCH($B$5,Reg_Code,0)),SUMIFS(INDEX(Raw!$A$5:$AD$2998,,MATCH(Geography!Y$5,Raw!$A$5:$AD$5,0)),Raw!$B$5:$B$2998,Geography!$B$5,Raw!$D$5:$D$2998,Geography!$A75),IF(ISNUMBER(MATCH($B$5,Prov_Code,0)),SUMIFS(INDEX(Raw!$A$5:$AD$2998,,MATCH(Geography!Y$5,Raw!$A$5:$AD$5,0)),Raw!$C$5:$C$2998,Geography!$B$5,Raw!$D$5:$D$2998,Geography!$A75),IF(ISNUMBER(MATCH($B$5,Area_Code,0)),SUMIFS(INDEX(Raw!$A$5:$AD$2998,,MATCH(Geography!Y$5,Raw!$A$5:$AD$5,0)),Raw!$A$5:$A$2998,CONCATENATE(Geography!$B$5,Geography!$A75)),"-")))),"-")</f>
        <v>55110</v>
      </c>
      <c r="Z75" s="80">
        <f>IFERROR(IF($B$5=Eng_Code,SUMIFS(INDEX(Raw!$A$5:$AD$2998,,MATCH(Geography!Z$5,Raw!$A$5:$AD$5,0)),Raw!$D$5:$D$2998,Geography!$A75),IF(ISNUMBER(MATCH($B$5,Reg_Code,0)),SUMIFS(INDEX(Raw!$A$5:$AD$2998,,MATCH(Geography!Z$5,Raw!$A$5:$AD$5,0)),Raw!$B$5:$B$2998,Geography!$B$5,Raw!$D$5:$D$2998,Geography!$A75),IF(ISNUMBER(MATCH($B$5,Prov_Code,0)),SUMIFS(INDEX(Raw!$A$5:$AD$2998,,MATCH(Geography!Z$5,Raw!$A$5:$AD$5,0)),Raw!$C$5:$C$2998,Geography!$B$5,Raw!$D$5:$D$2998,Geography!$A75),IF(ISNUMBER(MATCH($B$5,Area_Code,0)),SUMIFS(INDEX(Raw!$A$5:$AD$2998,,MATCH(Geography!Z$5,Raw!$A$5:$AD$5,0)),Raw!$A$5:$A$2998,CONCATENATE(Geography!$B$5,Geography!$A75)),"-")))),"-")</f>
        <v>0</v>
      </c>
      <c r="AA75" s="80">
        <f>IFERROR(IF($B$5=Eng_Code,SUMIFS(INDEX(Raw!$A$5:$AD$2998,,MATCH(Geography!AA$5,Raw!$A$5:$AD$5,0)),Raw!$D$5:$D$2998,Geography!$A75),IF(ISNUMBER(MATCH($B$5,Reg_Code,0)),SUMIFS(INDEX(Raw!$A$5:$AD$2998,,MATCH(Geography!AA$5,Raw!$A$5:$AD$5,0)),Raw!$B$5:$B$2998,Geography!$B$5,Raw!$D$5:$D$2998,Geography!$A75),IF(ISNUMBER(MATCH($B$5,Prov_Code,0)),SUMIFS(INDEX(Raw!$A$5:$AD$2998,,MATCH(Geography!AA$5,Raw!$A$5:$AD$5,0)),Raw!$C$5:$C$2998,Geography!$B$5,Raw!$D$5:$D$2998,Geography!$A75),IF(ISNUMBER(MATCH($B$5,Area_Code,0)),SUMIFS(INDEX(Raw!$A$5:$AD$2998,,MATCH(Geography!AA$5,Raw!$A$5:$AD$5,0)),Raw!$A$5:$A$2998,CONCATENATE(Geography!$B$5,Geography!$A75)),"-")))),"-")</f>
        <v>0</v>
      </c>
      <c r="AB75" s="80"/>
      <c r="AC75" s="80">
        <f>IFERROR(IF($B$5=Eng_Code,SUMIFS(INDEX(Raw!$A$5:$AD$2998,,MATCH(Geography!AC$5,Raw!$A$5:$AD$5,0)),Raw!$D$5:$D$2998,Geography!$A75),IF(ISNUMBER(MATCH($B$5,Reg_Code,0)),SUMIFS(INDEX(Raw!$A$5:$AD$2998,,MATCH(Geography!AC$5,Raw!$A$5:$AD$5,0)),Raw!$B$5:$B$2998,Geography!$B$5,Raw!$D$5:$D$2998,Geography!$A75),IF(ISNUMBER(MATCH($B$5,Prov_Code,0)),SUMIFS(INDEX(Raw!$A$5:$AD$2998,,MATCH(Geography!AC$5,Raw!$A$5:$AD$5,0)),Raw!$C$5:$C$2998,Geography!$B$5,Raw!$D$5:$D$2998,Geography!$A75),IF(ISNUMBER(MATCH($B$5,Area_Code,0)),SUMIFS(INDEX(Raw!$A$5:$AD$2998,,MATCH(Geography!AC$5,Raw!$A$5:$AD$5,0)),Raw!$A$5:$A$2998,CONCATENATE(Geography!$B$5,Geography!$A75)),"-")))),"-")</f>
        <v>33090</v>
      </c>
      <c r="AD75" s="80"/>
      <c r="AE75" s="80">
        <f>IFERROR(IF($B$5=Eng_Code,SUMIFS(INDEX(Raw!$A$5:$AD$2998,,MATCH(Geography!AE$5,Raw!$A$5:$AD$5,0)),Raw!$D$5:$D$2998,Geography!$A75),IF(ISNUMBER(MATCH($B$5,Reg_Code,0)),SUMIFS(INDEX(Raw!$A$5:$AD$2998,,MATCH(Geography!AE$5,Raw!$A$5:$AD$5,0)),Raw!$B$5:$B$2998,Geography!$B$5,Raw!$D$5:$D$2998,Geography!$A75),IF(ISNUMBER(MATCH($B$5,Prov_Code,0)),SUMIFS(INDEX(Raw!$A$5:$AD$2998,,MATCH(Geography!AE$5,Raw!$A$5:$AD$5,0)),Raw!$C$5:$C$2998,Geography!$B$5,Raw!$D$5:$D$2998,Geography!$A75),IF(ISNUMBER(MATCH($B$5,Area_Code,0)),SUMIFS(INDEX(Raw!$A$5:$AD$2998,,MATCH(Geography!AE$5,Raw!$A$5:$AD$5,0)),Raw!$A$5:$A$2998,CONCATENATE(Geography!$B$5,Geography!$A75)),"-")))),"-")</f>
        <v>142707</v>
      </c>
      <c r="AF75" s="80">
        <f>IFERROR(IF($B$5=Eng_Code,SUMIFS(INDEX(Raw!$A$5:$AD$2998,,MATCH(Geography!AF$5,Raw!$A$5:$AD$5,0)),Raw!$D$5:$D$2998,Geography!$A75),IF(ISNUMBER(MATCH($B$5,Reg_Code,0)),SUMIFS(INDEX(Raw!$A$5:$AD$2998,,MATCH(Geography!AF$5,Raw!$A$5:$AD$5,0)),Raw!$B$5:$B$2998,Geography!$B$5,Raw!$D$5:$D$2998,Geography!$A75),IF(ISNUMBER(MATCH($B$5,Prov_Code,0)),SUMIFS(INDEX(Raw!$A$5:$AD$2998,,MATCH(Geography!AF$5,Raw!$A$5:$AD$5,0)),Raw!$C$5:$C$2998,Geography!$B$5,Raw!$D$5:$D$2998,Geography!$A75),IF(ISNUMBER(MATCH($B$5,Area_Code,0)),SUMIFS(INDEX(Raw!$A$5:$AD$2998,,MATCH(Geography!AF$5,Raw!$A$5:$AD$5,0)),Raw!$A$5:$A$2998,CONCATENATE(Geography!$B$5,Geography!$A75)),"-")))),"-")</f>
        <v>12481</v>
      </c>
      <c r="AG75" s="80">
        <f>IFERROR(IF($B$5=Eng_Code,SUMIFS(INDEX(Raw!$A$5:$AD$2998,,MATCH(Geography!AG$5,Raw!$A$5:$AD$5,0)),Raw!$D$5:$D$2998,Geography!$A75),IF(ISNUMBER(MATCH($B$5,Reg_Code,0)),SUMIFS(INDEX(Raw!$A$5:$AD$2998,,MATCH(Geography!AG$5,Raw!$A$5:$AD$5,0)),Raw!$B$5:$B$2998,Geography!$B$5,Raw!$D$5:$D$2998,Geography!$A75),IF(ISNUMBER(MATCH($B$5,Prov_Code,0)),SUMIFS(INDEX(Raw!$A$5:$AD$2998,,MATCH(Geography!AG$5,Raw!$A$5:$AD$5,0)),Raw!$C$5:$C$2998,Geography!$B$5,Raw!$D$5:$D$2998,Geography!$A75),IF(ISNUMBER(MATCH($B$5,Area_Code,0)),SUMIFS(INDEX(Raw!$A$5:$AD$2998,,MATCH(Geography!AG$5,Raw!$A$5:$AD$5,0)),Raw!$A$5:$A$2998,CONCATENATE(Geography!$B$5,Geography!$A75)),"-")))),"-")</f>
        <v>57914</v>
      </c>
      <c r="AH75" s="80">
        <f>IFERROR(IF($B$5=Eng_Code,SUMIFS(INDEX(Raw!$A$5:$AD$2998,,MATCH(Geography!AH$5,Raw!$A$5:$AD$5,0)),Raw!$D$5:$D$2998,Geography!$A75),IF(ISNUMBER(MATCH($B$5,Reg_Code,0)),SUMIFS(INDEX(Raw!$A$5:$AD$2998,,MATCH(Geography!AH$5,Raw!$A$5:$AD$5,0)),Raw!$B$5:$B$2998,Geography!$B$5,Raw!$D$5:$D$2998,Geography!$A75),IF(ISNUMBER(MATCH($B$5,Prov_Code,0)),SUMIFS(INDEX(Raw!$A$5:$AD$2998,,MATCH(Geography!AH$5,Raw!$A$5:$AD$5,0)),Raw!$C$5:$C$2998,Geography!$B$5,Raw!$D$5:$D$2998,Geography!$A75),IF(ISNUMBER(MATCH($B$5,Area_Code,0)),SUMIFS(INDEX(Raw!$A$5:$AD$2998,,MATCH(Geography!AH$5,Raw!$A$5:$AD$5,0)),Raw!$A$5:$A$2998,CONCATENATE(Geography!$B$5,Geography!$A75)),"-")))),"-")</f>
        <v>72312</v>
      </c>
      <c r="AI75" s="12"/>
      <c r="AJ75" s="76">
        <f t="shared" ref="AJ75:AM95" si="36">IFERROR(SUMIF($D$5:$AI$5,AJ$5,$D75:$AI75)/SUMIF($D$5:$AI$5,AJ$6,$D75:$AI75),"-")</f>
        <v>1.597143498860194E-2</v>
      </c>
      <c r="AK75" s="76">
        <f t="shared" si="36"/>
        <v>0.9385426791080419</v>
      </c>
      <c r="AL75" s="76">
        <f t="shared" si="36"/>
        <v>0.86869003172290493</v>
      </c>
      <c r="AM75" s="76">
        <f t="shared" si="36"/>
        <v>0.21824132080275491</v>
      </c>
      <c r="AN75" s="76">
        <f t="shared" si="34"/>
        <v>0.10717956056250082</v>
      </c>
      <c r="AO75" s="76">
        <f t="shared" ref="AO75:AP94" si="37">IFERROR(SUMIF($D$5:$AI$5,AO$5,$D75:$AI75)/SUMIF($D$5:$AI$5,AO$6,$D75:$AI75),"-")</f>
        <v>0.11144087404315579</v>
      </c>
      <c r="AP75" s="76">
        <f t="shared" si="37"/>
        <v>0.47564453190141082</v>
      </c>
      <c r="AQ75" s="76" t="s">
        <v>0</v>
      </c>
      <c r="AR75" s="77"/>
      <c r="AS75" s="76">
        <f t="shared" si="27"/>
        <v>9.9895280565720265E-2</v>
      </c>
      <c r="AT75" s="77"/>
      <c r="AU75" s="76">
        <f t="shared" si="28"/>
        <v>7.7975866395544241E-2</v>
      </c>
      <c r="AV75" s="77"/>
      <c r="AW75" s="76">
        <f t="shared" ref="AW75:AZ94" si="38">IFERROR(SUMIF($D$5:$AI$5,AW$5,$D75:$AI75)/SUMIF($D$5:$AI$5,AW$6,$D75:$AI75),"-")</f>
        <v>0.63408633630662359</v>
      </c>
      <c r="AX75" s="76">
        <f t="shared" si="38"/>
        <v>0.44435483094603689</v>
      </c>
      <c r="AY75" s="76">
        <f t="shared" si="38"/>
        <v>0.13078270022109814</v>
      </c>
      <c r="AZ75" s="76">
        <f t="shared" si="38"/>
        <v>5.8948805139488643E-2</v>
      </c>
      <c r="BA75" s="76" t="s">
        <v>0</v>
      </c>
      <c r="BB75" s="76" t="s">
        <v>0</v>
      </c>
      <c r="BC75" s="77"/>
      <c r="BD75" s="76">
        <f t="shared" si="29"/>
        <v>3.5394954855120286E-2</v>
      </c>
      <c r="BE75" s="77"/>
      <c r="BF75" s="76">
        <f t="shared" ref="BF75:BI94" si="39">IFERROR(SUMIF($D$5:$AI$5,BF$5,$D75:$AI75)/SUMIF($D$5:$AI$5,BF$6,$D75:$AI75),"-")</f>
        <v>0.15264756187699158</v>
      </c>
      <c r="BG75" s="76">
        <f t="shared" si="39"/>
        <v>1.3350390799237121E-2</v>
      </c>
      <c r="BH75" s="76">
        <f t="shared" si="39"/>
        <v>6.1948123767888677E-2</v>
      </c>
      <c r="BI75" s="76">
        <f t="shared" si="39"/>
        <v>7.7349047309865762E-2</v>
      </c>
    </row>
    <row r="76" spans="1:61" x14ac:dyDescent="0.2">
      <c r="A76" s="3">
        <f t="shared" si="35"/>
        <v>42125</v>
      </c>
      <c r="B76" s="35" t="str">
        <f t="shared" si="21"/>
        <v>2015-16</v>
      </c>
      <c r="C76" s="8" t="s">
        <v>885</v>
      </c>
      <c r="D76" s="8"/>
      <c r="E76" s="8"/>
      <c r="F76" s="8"/>
      <c r="G76" s="80">
        <f>IFERROR(IF($B$5=Eng_Code,SUMIFS(INDEX(Raw!$A$5:$AD$2998,,MATCH(Geography!G$5,Raw!$A$5:$AD$5,0)),Raw!$D$5:$D$2998,Geography!$A76),IF(ISNUMBER(MATCH($B$5,Reg_Code,0)),SUMIFS(INDEX(Raw!$A$5:$AD$2998,,MATCH(Geography!G$5,Raw!$A$5:$AD$5,0)),Raw!$B$5:$B$2998,Geography!$B$5,Raw!$D$5:$D$2998,Geography!$A76),IF(ISNUMBER(MATCH($B$5,Prov_Code,0)),SUMIFS(INDEX(Raw!$A$5:$AD$2998,,MATCH(Geography!G$5,Raw!$A$5:$AD$5,0)),Raw!$C$5:$C$2998,Geography!$B$5,Raw!$D$5:$D$2998,Geography!$A76),IF(ISNUMBER(MATCH($B$5,Area_Code,0)),SUMIFS(INDEX(Raw!$A$5:$AD$2998,,MATCH(Geography!G$5,Raw!$A$5:$AD$5,0)),Raw!$A$5:$A$2998,CONCATENATE(Geography!$B$5,Geography!$A76)),"-")))),"-")</f>
        <v>54786327</v>
      </c>
      <c r="H76" s="80">
        <f>IFERROR(IF($B$5=Eng_Code,SUMIFS(INDEX(Raw!$A$5:$AD$2998,,MATCH(Geography!H$5,Raw!$A$5:$AD$5,0)),Raw!$D$5:$D$2998,Geography!$A76),IF(ISNUMBER(MATCH($B$5,Reg_Code,0)),SUMIFS(INDEX(Raw!$A$5:$AD$2998,,MATCH(Geography!H$5,Raw!$A$5:$AD$5,0)),Raw!$B$5:$B$2998,Geography!$B$5,Raw!$D$5:$D$2998,Geography!$A76),IF(ISNUMBER(MATCH($B$5,Prov_Code,0)),SUMIFS(INDEX(Raw!$A$5:$AD$2998,,MATCH(Geography!H$5,Raw!$A$5:$AD$5,0)),Raw!$C$5:$C$2998,Geography!$B$5,Raw!$D$5:$D$2998,Geography!$A76),IF(ISNUMBER(MATCH($B$5,Area_Code,0)),SUMIFS(INDEX(Raw!$A$5:$AD$2998,,MATCH(Geography!H$5,Raw!$A$5:$AD$5,0)),Raw!$A$5:$A$2998,CONCATENATE(Geography!$B$5,Geography!$A76)),"-")))),"-")</f>
        <v>1184177</v>
      </c>
      <c r="I76" s="80">
        <f>IFERROR(IF($B$5=Eng_Code,SUMIFS(INDEX(Raw!$A$5:$AD$2998,,MATCH(Geography!I$5,Raw!$A$5:$AD$5,0)),Raw!$D$5:$D$2998,Geography!$A76),IF(ISNUMBER(MATCH($B$5,Reg_Code,0)),SUMIFS(INDEX(Raw!$A$5:$AD$2998,,MATCH(Geography!I$5,Raw!$A$5:$AD$5,0)),Raw!$B$5:$B$2998,Geography!$B$5,Raw!$D$5:$D$2998,Geography!$A76),IF(ISNUMBER(MATCH($B$5,Prov_Code,0)),SUMIFS(INDEX(Raw!$A$5:$AD$2998,,MATCH(Geography!I$5,Raw!$A$5:$AD$5,0)),Raw!$C$5:$C$2998,Geography!$B$5,Raw!$D$5:$D$2998,Geography!$A76),IF(ISNUMBER(MATCH($B$5,Area_Code,0)),SUMIFS(INDEX(Raw!$A$5:$AD$2998,,MATCH(Geography!I$5,Raw!$A$5:$AD$5,0)),Raw!$A$5:$A$2998,CONCATENATE(Geography!$B$5,Geography!$A76)),"-")))),"-")</f>
        <v>18201</v>
      </c>
      <c r="J76" s="80">
        <f>IFERROR(IF($B$5=Eng_Code,SUMIFS(INDEX(Raw!$A$5:$AD$2998,,MATCH(Geography!J$5,Raw!$A$5:$AD$5,0)),Raw!$D$5:$D$2998,Geography!$A76),IF(ISNUMBER(MATCH($B$5,Reg_Code,0)),SUMIFS(INDEX(Raw!$A$5:$AD$2998,,MATCH(Geography!J$5,Raw!$A$5:$AD$5,0)),Raw!$B$5:$B$2998,Geography!$B$5,Raw!$D$5:$D$2998,Geography!$A76),IF(ISNUMBER(MATCH($B$5,Prov_Code,0)),SUMIFS(INDEX(Raw!$A$5:$AD$2998,,MATCH(Geography!J$5,Raw!$A$5:$AD$5,0)),Raw!$C$5:$C$2998,Geography!$B$5,Raw!$D$5:$D$2998,Geography!$A76),IF(ISNUMBER(MATCH($B$5,Area_Code,0)),SUMIFS(INDEX(Raw!$A$5:$AD$2998,,MATCH(Geography!J$5,Raw!$A$5:$AD$5,0)),Raw!$A$5:$A$2998,CONCATENATE(Geography!$B$5,Geography!$A76)),"-")))),"-")</f>
        <v>1131553</v>
      </c>
      <c r="K76" s="80">
        <f>IFERROR(IF($B$5=Eng_Code,SUMIFS(INDEX(Raw!$A$5:$AD$2998,,MATCH(Geography!K$5,Raw!$A$5:$AD$5,0)),Raw!$D$5:$D$2998,Geography!$A76),IF(ISNUMBER(MATCH($B$5,Reg_Code,0)),SUMIFS(INDEX(Raw!$A$5:$AD$2998,,MATCH(Geography!K$5,Raw!$A$5:$AD$5,0)),Raw!$B$5:$B$2998,Geography!$B$5,Raw!$D$5:$D$2998,Geography!$A76),IF(ISNUMBER(MATCH($B$5,Prov_Code,0)),SUMIFS(INDEX(Raw!$A$5:$AD$2998,,MATCH(Geography!K$5,Raw!$A$5:$AD$5,0)),Raw!$C$5:$C$2998,Geography!$B$5,Raw!$D$5:$D$2998,Geography!$A76),IF(ISNUMBER(MATCH($B$5,Area_Code,0)),SUMIFS(INDEX(Raw!$A$5:$AD$2998,,MATCH(Geography!K$5,Raw!$A$5:$AD$5,0)),Raw!$A$5:$A$2998,CONCATENATE(Geography!$B$5,Geography!$A76)),"-")))),"-")</f>
        <v>1059277</v>
      </c>
      <c r="L76" s="80">
        <f>IFERROR(IF($B$5=Eng_Code,SUMIFS(INDEX(Raw!$A$5:$AD$2998,,MATCH(Geography!L$5,Raw!$A$5:$AD$5,0)),Raw!$D$5:$D$2998,Geography!$A76),IF(ISNUMBER(MATCH($B$5,Reg_Code,0)),SUMIFS(INDEX(Raw!$A$5:$AD$2998,,MATCH(Geography!L$5,Raw!$A$5:$AD$5,0)),Raw!$B$5:$B$2998,Geography!$B$5,Raw!$D$5:$D$2998,Geography!$A76),IF(ISNUMBER(MATCH($B$5,Prov_Code,0)),SUMIFS(INDEX(Raw!$A$5:$AD$2998,,MATCH(Geography!L$5,Raw!$A$5:$AD$5,0)),Raw!$C$5:$C$2998,Geography!$B$5,Raw!$D$5:$D$2998,Geography!$A76),IF(ISNUMBER(MATCH($B$5,Area_Code,0)),SUMIFS(INDEX(Raw!$A$5:$AD$2998,,MATCH(Geography!L$5,Raw!$A$5:$AD$5,0)),Raw!$A$5:$A$2998,CONCATENATE(Geography!$B$5,Geography!$A76)),"-")))),"-")</f>
        <v>977805</v>
      </c>
      <c r="M76" s="80">
        <f>IFERROR(IF($B$5=Eng_Code,SUMIFS(INDEX(Raw!$A$5:$AD$2998,,MATCH(Geography!M$5,Raw!$A$5:$AD$5,0)),Raw!$D$5:$D$2998,Geography!$A76),IF(ISNUMBER(MATCH($B$5,Reg_Code,0)),SUMIFS(INDEX(Raw!$A$5:$AD$2998,,MATCH(Geography!M$5,Raw!$A$5:$AD$5,0)),Raw!$B$5:$B$2998,Geography!$B$5,Raw!$D$5:$D$2998,Geography!$A76),IF(ISNUMBER(MATCH($B$5,Prov_Code,0)),SUMIFS(INDEX(Raw!$A$5:$AD$2998,,MATCH(Geography!M$5,Raw!$A$5:$AD$5,0)),Raw!$C$5:$C$2998,Geography!$B$5,Raw!$D$5:$D$2998,Geography!$A76),IF(ISNUMBER(MATCH($B$5,Area_Code,0)),SUMIFS(INDEX(Raw!$A$5:$AD$2998,,MATCH(Geography!M$5,Raw!$A$5:$AD$5,0)),Raw!$A$5:$A$2998,CONCATENATE(Geography!$B$5,Geography!$A76)),"-")))),"-")</f>
        <v>245561</v>
      </c>
      <c r="N76" s="80">
        <f>IFERROR(IF($B$5=Eng_Code,SUMIFS(INDEX(Raw!$A$5:$AD$2998,,MATCH(Geography!N$5,Raw!$A$5:$AD$5,0)),Raw!$D$5:$D$2998,Geography!$A76),IF(ISNUMBER(MATCH($B$5,Reg_Code,0)),SUMIFS(INDEX(Raw!$A$5:$AD$2998,,MATCH(Geography!N$5,Raw!$A$5:$AD$5,0)),Raw!$B$5:$B$2998,Geography!$B$5,Raw!$D$5:$D$2998,Geography!$A76),IF(ISNUMBER(MATCH($B$5,Prov_Code,0)),SUMIFS(INDEX(Raw!$A$5:$AD$2998,,MATCH(Geography!N$5,Raw!$A$5:$AD$5,0)),Raw!$C$5:$C$2998,Geography!$B$5,Raw!$D$5:$D$2998,Geography!$A76),IF(ISNUMBER(MATCH($B$5,Area_Code,0)),SUMIFS(INDEX(Raw!$A$5:$AD$2998,,MATCH(Geography!N$5,Raw!$A$5:$AD$5,0)),Raw!$A$5:$A$2998,CONCATENATE(Geography!$B$5,Geography!$A76)),"-")))),"-")</f>
        <v>114184</v>
      </c>
      <c r="O76" s="80">
        <f>IFERROR(IF($B$5=Eng_Code,SUMIFS(INDEX(Raw!$A$5:$AD$2998,,MATCH(Geography!O$5,Raw!$A$5:$AD$5,0)),Raw!$D$5:$D$2998,Geography!$A76),IF(ISNUMBER(MATCH($B$5,Reg_Code,0)),SUMIFS(INDEX(Raw!$A$5:$AD$2998,,MATCH(Geography!O$5,Raw!$A$5:$AD$5,0)),Raw!$B$5:$B$2998,Geography!$B$5,Raw!$D$5:$D$2998,Geography!$A76),IF(ISNUMBER(MATCH($B$5,Prov_Code,0)),SUMIFS(INDEX(Raw!$A$5:$AD$2998,,MATCH(Geography!O$5,Raw!$A$5:$AD$5,0)),Raw!$C$5:$C$2998,Geography!$B$5,Raw!$D$5:$D$2998,Geography!$A76),IF(ISNUMBER(MATCH($B$5,Area_Code,0)),SUMIFS(INDEX(Raw!$A$5:$AD$2998,,MATCH(Geography!O$5,Raw!$A$5:$AD$5,0)),Raw!$A$5:$A$2998,CONCATENATE(Geography!$B$5,Geography!$A76)),"-")))),"-")</f>
        <v>132622</v>
      </c>
      <c r="P76" s="80">
        <f>IFERROR(IF($B$5=Eng_Code,SUMIFS(INDEX(Raw!$A$5:$AD$2998,,MATCH(Geography!P$5,Raw!$A$5:$AD$5,0)),Raw!$D$5:$D$2998,Geography!$A76),IF(ISNUMBER(MATCH($B$5,Reg_Code,0)),SUMIFS(INDEX(Raw!$A$5:$AD$2998,,MATCH(Geography!P$5,Raw!$A$5:$AD$5,0)),Raw!$B$5:$B$2998,Geography!$B$5,Raw!$D$5:$D$2998,Geography!$A76),IF(ISNUMBER(MATCH($B$5,Prov_Code,0)),SUMIFS(INDEX(Raw!$A$5:$AD$2998,,MATCH(Geography!P$5,Raw!$A$5:$AD$5,0)),Raw!$C$5:$C$2998,Geography!$B$5,Raw!$D$5:$D$2998,Geography!$A76),IF(ISNUMBER(MATCH($B$5,Area_Code,0)),SUMIFS(INDEX(Raw!$A$5:$AD$2998,,MATCH(Geography!P$5,Raw!$A$5:$AD$5,0)),Raw!$A$5:$A$2998,CONCATENATE(Geography!$B$5,Geography!$A76)),"-")))),"-")</f>
        <v>59536</v>
      </c>
      <c r="Q76" s="80">
        <f>IFERROR(IF($B$5=Eng_Code,SUMIFS(INDEX(Raw!$A$5:$AD$2998,,MATCH(Geography!Q$5,Raw!$A$5:$AD$5,0)),Raw!$D$5:$D$2998,Geography!$A76),IF(ISNUMBER(MATCH($B$5,Reg_Code,0)),SUMIFS(INDEX(Raw!$A$5:$AD$2998,,MATCH(Geography!Q$5,Raw!$A$5:$AD$5,0)),Raw!$B$5:$B$2998,Geography!$B$5,Raw!$D$5:$D$2998,Geography!$A76),IF(ISNUMBER(MATCH($B$5,Prov_Code,0)),SUMIFS(INDEX(Raw!$A$5:$AD$2998,,MATCH(Geography!Q$5,Raw!$A$5:$AD$5,0)),Raw!$C$5:$C$2998,Geography!$B$5,Raw!$D$5:$D$2998,Geography!$A76),IF(ISNUMBER(MATCH($B$5,Area_Code,0)),SUMIFS(INDEX(Raw!$A$5:$AD$2998,,MATCH(Geography!Q$5,Raw!$A$5:$AD$5,0)),Raw!$A$5:$A$2998,CONCATENATE(Geography!$B$5,Geography!$A76)),"-")))),"-")</f>
        <v>0</v>
      </c>
      <c r="R76" s="80"/>
      <c r="S76" s="80">
        <f>IFERROR(IF($B$5=Eng_Code,SUMIFS(INDEX(Raw!$A$5:$AD$2998,,MATCH(Geography!S$5,Raw!$A$5:$AD$5,0)),Raw!$D$5:$D$2998,Geography!$A76),IF(ISNUMBER(MATCH($B$5,Reg_Code,0)),SUMIFS(INDEX(Raw!$A$5:$AD$2998,,MATCH(Geography!S$5,Raw!$A$5:$AD$5,0)),Raw!$B$5:$B$2998,Geography!$B$5,Raw!$D$5:$D$2998,Geography!$A76),IF(ISNUMBER(MATCH($B$5,Prov_Code,0)),SUMIFS(INDEX(Raw!$A$5:$AD$2998,,MATCH(Geography!S$5,Raw!$A$5:$AD$5,0)),Raw!$C$5:$C$2998,Geography!$B$5,Raw!$D$5:$D$2998,Geography!$A76),IF(ISNUMBER(MATCH($B$5,Area_Code,0)),SUMIFS(INDEX(Raw!$A$5:$AD$2998,,MATCH(Geography!S$5,Raw!$A$5:$AD$5,0)),Raw!$A$5:$A$2998,CONCATENATE(Geography!$B$5,Geography!$A76)),"-")))),"-")</f>
        <v>97175</v>
      </c>
      <c r="T76" s="80">
        <f>IFERROR(IF($B$5=Eng_Code,SUMIFS(INDEX(Raw!$A$5:$AD$2998,,MATCH(Geography!T$5,Raw!$A$5:$AD$5,0)),Raw!$D$5:$D$2998,Geography!$A76),IF(ISNUMBER(MATCH($B$5,Reg_Code,0)),SUMIFS(INDEX(Raw!$A$5:$AD$2998,,MATCH(Geography!T$5,Raw!$A$5:$AD$5,0)),Raw!$B$5:$B$2998,Geography!$B$5,Raw!$D$5:$D$2998,Geography!$A76),IF(ISNUMBER(MATCH($B$5,Prov_Code,0)),SUMIFS(INDEX(Raw!$A$5:$AD$2998,,MATCH(Geography!T$5,Raw!$A$5:$AD$5,0)),Raw!$C$5:$C$2998,Geography!$B$5,Raw!$D$5:$D$2998,Geography!$A76),IF(ISNUMBER(MATCH($B$5,Area_Code,0)),SUMIFS(INDEX(Raw!$A$5:$AD$2998,,MATCH(Geography!T$5,Raw!$A$5:$AD$5,0)),Raw!$A$5:$A$2998,CONCATENATE(Geography!$B$5,Geography!$A76)),"-")))),"-")</f>
        <v>78346</v>
      </c>
      <c r="U76" s="80"/>
      <c r="V76" s="80">
        <f>IFERROR(IF($B$5=Eng_Code,SUMIFS(INDEX(Raw!$A$5:$AD$2998,,MATCH(Geography!V$5,Raw!$A$5:$AD$5,0)),Raw!$D$5:$D$2998,Geography!$A76),IF(ISNUMBER(MATCH($B$5,Reg_Code,0)),SUMIFS(INDEX(Raw!$A$5:$AD$2998,,MATCH(Geography!V$5,Raw!$A$5:$AD$5,0)),Raw!$B$5:$B$2998,Geography!$B$5,Raw!$D$5:$D$2998,Geography!$A76),IF(ISNUMBER(MATCH($B$5,Prov_Code,0)),SUMIFS(INDEX(Raw!$A$5:$AD$2998,,MATCH(Geography!V$5,Raw!$A$5:$AD$5,0)),Raw!$C$5:$C$2998,Geography!$B$5,Raw!$D$5:$D$2998,Geography!$A76),IF(ISNUMBER(MATCH($B$5,Area_Code,0)),SUMIFS(INDEX(Raw!$A$5:$AD$2998,,MATCH(Geography!V$5,Raw!$A$5:$AD$5,0)),Raw!$A$5:$A$2998,CONCATENATE(Geography!$B$5,Geography!$A76)),"-")))),"-")</f>
        <v>616336</v>
      </c>
      <c r="W76" s="80">
        <f>IFERROR(IF($B$5=Eng_Code,SUMIFS(INDEX(Raw!$A$5:$AD$2998,,MATCH(Geography!W$5,Raw!$A$5:$AD$5,0)),Raw!$D$5:$D$2998,Geography!$A76),IF(ISNUMBER(MATCH($B$5,Reg_Code,0)),SUMIFS(INDEX(Raw!$A$5:$AD$2998,,MATCH(Geography!W$5,Raw!$A$5:$AD$5,0)),Raw!$B$5:$B$2998,Geography!$B$5,Raw!$D$5:$D$2998,Geography!$A76),IF(ISNUMBER(MATCH($B$5,Prov_Code,0)),SUMIFS(INDEX(Raw!$A$5:$AD$2998,,MATCH(Geography!W$5,Raw!$A$5:$AD$5,0)),Raw!$C$5:$C$2998,Geography!$B$5,Raw!$D$5:$D$2998,Geography!$A76),IF(ISNUMBER(MATCH($B$5,Area_Code,0)),SUMIFS(INDEX(Raw!$A$5:$AD$2998,,MATCH(Geography!W$5,Raw!$A$5:$AD$5,0)),Raw!$A$5:$A$2998,CONCATENATE(Geography!$B$5,Geography!$A76)),"-")))),"-")</f>
        <v>431782</v>
      </c>
      <c r="X76" s="80">
        <f>IFERROR(IF($B$5=Eng_Code,SUMIFS(INDEX(Raw!$A$5:$AD$2998,,MATCH(Geography!X$5,Raw!$A$5:$AD$5,0)),Raw!$D$5:$D$2998,Geography!$A76),IF(ISNUMBER(MATCH($B$5,Reg_Code,0)),SUMIFS(INDEX(Raw!$A$5:$AD$2998,,MATCH(Geography!X$5,Raw!$A$5:$AD$5,0)),Raw!$B$5:$B$2998,Geography!$B$5,Raw!$D$5:$D$2998,Geography!$A76),IF(ISNUMBER(MATCH($B$5,Prov_Code,0)),SUMIFS(INDEX(Raw!$A$5:$AD$2998,,MATCH(Geography!X$5,Raw!$A$5:$AD$5,0)),Raw!$C$5:$C$2998,Geography!$B$5,Raw!$D$5:$D$2998,Geography!$A76),IF(ISNUMBER(MATCH($B$5,Area_Code,0)),SUMIFS(INDEX(Raw!$A$5:$AD$2998,,MATCH(Geography!X$5,Raw!$A$5:$AD$5,0)),Raw!$A$5:$A$2998,CONCATENATE(Geography!$B$5,Geography!$A76)),"-")))),"-")</f>
        <v>127803</v>
      </c>
      <c r="Y76" s="80">
        <f>IFERROR(IF($B$5=Eng_Code,SUMIFS(INDEX(Raw!$A$5:$AD$2998,,MATCH(Geography!Y$5,Raw!$A$5:$AD$5,0)),Raw!$D$5:$D$2998,Geography!$A76),IF(ISNUMBER(MATCH($B$5,Reg_Code,0)),SUMIFS(INDEX(Raw!$A$5:$AD$2998,,MATCH(Geography!Y$5,Raw!$A$5:$AD$5,0)),Raw!$B$5:$B$2998,Geography!$B$5,Raw!$D$5:$D$2998,Geography!$A76),IF(ISNUMBER(MATCH($B$5,Prov_Code,0)),SUMIFS(INDEX(Raw!$A$5:$AD$2998,,MATCH(Geography!Y$5,Raw!$A$5:$AD$5,0)),Raw!$C$5:$C$2998,Geography!$B$5,Raw!$D$5:$D$2998,Geography!$A76),IF(ISNUMBER(MATCH($B$5,Area_Code,0)),SUMIFS(INDEX(Raw!$A$5:$AD$2998,,MATCH(Geography!Y$5,Raw!$A$5:$AD$5,0)),Raw!$A$5:$A$2998,CONCATENATE(Geography!$B$5,Geography!$A76)),"-")))),"-")</f>
        <v>58731</v>
      </c>
      <c r="Z76" s="80">
        <f>IFERROR(IF($B$5=Eng_Code,SUMIFS(INDEX(Raw!$A$5:$AD$2998,,MATCH(Geography!Z$5,Raw!$A$5:$AD$5,0)),Raw!$D$5:$D$2998,Geography!$A76),IF(ISNUMBER(MATCH($B$5,Reg_Code,0)),SUMIFS(INDEX(Raw!$A$5:$AD$2998,,MATCH(Geography!Z$5,Raw!$A$5:$AD$5,0)),Raw!$B$5:$B$2998,Geography!$B$5,Raw!$D$5:$D$2998,Geography!$A76),IF(ISNUMBER(MATCH($B$5,Prov_Code,0)),SUMIFS(INDEX(Raw!$A$5:$AD$2998,,MATCH(Geography!Z$5,Raw!$A$5:$AD$5,0)),Raw!$C$5:$C$2998,Geography!$B$5,Raw!$D$5:$D$2998,Geography!$A76),IF(ISNUMBER(MATCH($B$5,Area_Code,0)),SUMIFS(INDEX(Raw!$A$5:$AD$2998,,MATCH(Geography!Z$5,Raw!$A$5:$AD$5,0)),Raw!$A$5:$A$2998,CONCATENATE(Geography!$B$5,Geography!$A76)),"-")))),"-")</f>
        <v>0</v>
      </c>
      <c r="AA76" s="80">
        <f>IFERROR(IF($B$5=Eng_Code,SUMIFS(INDEX(Raw!$A$5:$AD$2998,,MATCH(Geography!AA$5,Raw!$A$5:$AD$5,0)),Raw!$D$5:$D$2998,Geography!$A76),IF(ISNUMBER(MATCH($B$5,Reg_Code,0)),SUMIFS(INDEX(Raw!$A$5:$AD$2998,,MATCH(Geography!AA$5,Raw!$A$5:$AD$5,0)),Raw!$B$5:$B$2998,Geography!$B$5,Raw!$D$5:$D$2998,Geography!$A76),IF(ISNUMBER(MATCH($B$5,Prov_Code,0)),SUMIFS(INDEX(Raw!$A$5:$AD$2998,,MATCH(Geography!AA$5,Raw!$A$5:$AD$5,0)),Raw!$C$5:$C$2998,Geography!$B$5,Raw!$D$5:$D$2998,Geography!$A76),IF(ISNUMBER(MATCH($B$5,Area_Code,0)),SUMIFS(INDEX(Raw!$A$5:$AD$2998,,MATCH(Geography!AA$5,Raw!$A$5:$AD$5,0)),Raw!$A$5:$A$2998,CONCATENATE(Geography!$B$5,Geography!$A76)),"-")))),"-")</f>
        <v>0</v>
      </c>
      <c r="AB76" s="80"/>
      <c r="AC76" s="80">
        <f>IFERROR(IF($B$5=Eng_Code,SUMIFS(INDEX(Raw!$A$5:$AD$2998,,MATCH(Geography!AC$5,Raw!$A$5:$AD$5,0)),Raw!$D$5:$D$2998,Geography!$A76),IF(ISNUMBER(MATCH($B$5,Reg_Code,0)),SUMIFS(INDEX(Raw!$A$5:$AD$2998,,MATCH(Geography!AC$5,Raw!$A$5:$AD$5,0)),Raw!$B$5:$B$2998,Geography!$B$5,Raw!$D$5:$D$2998,Geography!$A76),IF(ISNUMBER(MATCH($B$5,Prov_Code,0)),SUMIFS(INDEX(Raw!$A$5:$AD$2998,,MATCH(Geography!AC$5,Raw!$A$5:$AD$5,0)),Raw!$C$5:$C$2998,Geography!$B$5,Raw!$D$5:$D$2998,Geography!$A76),IF(ISNUMBER(MATCH($B$5,Area_Code,0)),SUMIFS(INDEX(Raw!$A$5:$AD$2998,,MATCH(Geography!AC$5,Raw!$A$5:$AD$5,0)),Raw!$A$5:$A$2998,CONCATENATE(Geography!$B$5,Geography!$A76)),"-")))),"-")</f>
        <v>37506</v>
      </c>
      <c r="AD76" s="80"/>
      <c r="AE76" s="80">
        <f>IFERROR(IF($B$5=Eng_Code,SUMIFS(INDEX(Raw!$A$5:$AD$2998,,MATCH(Geography!AE$5,Raw!$A$5:$AD$5,0)),Raw!$D$5:$D$2998,Geography!$A76),IF(ISNUMBER(MATCH($B$5,Reg_Code,0)),SUMIFS(INDEX(Raw!$A$5:$AD$2998,,MATCH(Geography!AE$5,Raw!$A$5:$AD$5,0)),Raw!$B$5:$B$2998,Geography!$B$5,Raw!$D$5:$D$2998,Geography!$A76),IF(ISNUMBER(MATCH($B$5,Prov_Code,0)),SUMIFS(INDEX(Raw!$A$5:$AD$2998,,MATCH(Geography!AE$5,Raw!$A$5:$AD$5,0)),Raw!$C$5:$C$2998,Geography!$B$5,Raw!$D$5:$D$2998,Geography!$A76),IF(ISNUMBER(MATCH($B$5,Area_Code,0)),SUMIFS(INDEX(Raw!$A$5:$AD$2998,,MATCH(Geography!AE$5,Raw!$A$5:$AD$5,0)),Raw!$A$5:$A$2998,CONCATENATE(Geography!$B$5,Geography!$A76)),"-")))),"-")</f>
        <v>148442</v>
      </c>
      <c r="AF76" s="80">
        <f>IFERROR(IF($B$5=Eng_Code,SUMIFS(INDEX(Raw!$A$5:$AD$2998,,MATCH(Geography!AF$5,Raw!$A$5:$AD$5,0)),Raw!$D$5:$D$2998,Geography!$A76),IF(ISNUMBER(MATCH($B$5,Reg_Code,0)),SUMIFS(INDEX(Raw!$A$5:$AD$2998,,MATCH(Geography!AF$5,Raw!$A$5:$AD$5,0)),Raw!$B$5:$B$2998,Geography!$B$5,Raw!$D$5:$D$2998,Geography!$A76),IF(ISNUMBER(MATCH($B$5,Prov_Code,0)),SUMIFS(INDEX(Raw!$A$5:$AD$2998,,MATCH(Geography!AF$5,Raw!$A$5:$AD$5,0)),Raw!$C$5:$C$2998,Geography!$B$5,Raw!$D$5:$D$2998,Geography!$A76),IF(ISNUMBER(MATCH($B$5,Area_Code,0)),SUMIFS(INDEX(Raw!$A$5:$AD$2998,,MATCH(Geography!AF$5,Raw!$A$5:$AD$5,0)),Raw!$A$5:$A$2998,CONCATENATE(Geography!$B$5,Geography!$A76)),"-")))),"-")</f>
        <v>12747</v>
      </c>
      <c r="AG76" s="80">
        <f>IFERROR(IF($B$5=Eng_Code,SUMIFS(INDEX(Raw!$A$5:$AD$2998,,MATCH(Geography!AG$5,Raw!$A$5:$AD$5,0)),Raw!$D$5:$D$2998,Geography!$A76),IF(ISNUMBER(MATCH($B$5,Reg_Code,0)),SUMIFS(INDEX(Raw!$A$5:$AD$2998,,MATCH(Geography!AG$5,Raw!$A$5:$AD$5,0)),Raw!$B$5:$B$2998,Geography!$B$5,Raw!$D$5:$D$2998,Geography!$A76),IF(ISNUMBER(MATCH($B$5,Prov_Code,0)),SUMIFS(INDEX(Raw!$A$5:$AD$2998,,MATCH(Geography!AG$5,Raw!$A$5:$AD$5,0)),Raw!$C$5:$C$2998,Geography!$B$5,Raw!$D$5:$D$2998,Geography!$A76),IF(ISNUMBER(MATCH($B$5,Area_Code,0)),SUMIFS(INDEX(Raw!$A$5:$AD$2998,,MATCH(Geography!AG$5,Raw!$A$5:$AD$5,0)),Raw!$A$5:$A$2998,CONCATENATE(Geography!$B$5,Geography!$A76)),"-")))),"-")</f>
        <v>60178</v>
      </c>
      <c r="AH76" s="80">
        <f>IFERROR(IF($B$5=Eng_Code,SUMIFS(INDEX(Raw!$A$5:$AD$2998,,MATCH(Geography!AH$5,Raw!$A$5:$AD$5,0)),Raw!$D$5:$D$2998,Geography!$A76),IF(ISNUMBER(MATCH($B$5,Reg_Code,0)),SUMIFS(INDEX(Raw!$A$5:$AD$2998,,MATCH(Geography!AH$5,Raw!$A$5:$AD$5,0)),Raw!$B$5:$B$2998,Geography!$B$5,Raw!$D$5:$D$2998,Geography!$A76),IF(ISNUMBER(MATCH($B$5,Prov_Code,0)),SUMIFS(INDEX(Raw!$A$5:$AD$2998,,MATCH(Geography!AH$5,Raw!$A$5:$AD$5,0)),Raw!$C$5:$C$2998,Geography!$B$5,Raw!$D$5:$D$2998,Geography!$A76),IF(ISNUMBER(MATCH($B$5,Area_Code,0)),SUMIFS(INDEX(Raw!$A$5:$AD$2998,,MATCH(Geography!AH$5,Raw!$A$5:$AD$5,0)),Raw!$A$5:$A$2998,CONCATENATE(Geography!$B$5,Geography!$A76)),"-")))),"-")</f>
        <v>75760</v>
      </c>
      <c r="AI76" s="12"/>
      <c r="AJ76" s="76">
        <f t="shared" si="36"/>
        <v>1.5370168479880963E-2</v>
      </c>
      <c r="AK76" s="76">
        <f t="shared" si="36"/>
        <v>0.93612672141737951</v>
      </c>
      <c r="AL76" s="76">
        <f t="shared" si="36"/>
        <v>0.86412655880899969</v>
      </c>
      <c r="AM76" s="76">
        <f t="shared" si="36"/>
        <v>0.21701237149298352</v>
      </c>
      <c r="AN76" s="76">
        <f t="shared" si="34"/>
        <v>0.10090910456690937</v>
      </c>
      <c r="AO76" s="76">
        <f t="shared" si="37"/>
        <v>0.11720352471338064</v>
      </c>
      <c r="AP76" s="76">
        <f t="shared" si="37"/>
        <v>0.4489149613186349</v>
      </c>
      <c r="AQ76" s="76" t="s">
        <v>0</v>
      </c>
      <c r="AR76" s="77"/>
      <c r="AS76" s="76">
        <f t="shared" si="27"/>
        <v>9.9380755876682977E-2</v>
      </c>
      <c r="AT76" s="77"/>
      <c r="AU76" s="76">
        <f t="shared" si="28"/>
        <v>8.0124360174063339E-2</v>
      </c>
      <c r="AV76" s="77"/>
      <c r="AW76" s="76">
        <f t="shared" si="38"/>
        <v>0.63032608751233632</v>
      </c>
      <c r="AX76" s="76">
        <f t="shared" si="38"/>
        <v>0.44158293320242786</v>
      </c>
      <c r="AY76" s="76">
        <f t="shared" si="38"/>
        <v>0.13070397471888567</v>
      </c>
      <c r="AZ76" s="76">
        <f t="shared" si="38"/>
        <v>6.0064123214751408E-2</v>
      </c>
      <c r="BA76" s="76" t="s">
        <v>0</v>
      </c>
      <c r="BB76" s="76" t="s">
        <v>0</v>
      </c>
      <c r="BC76" s="77"/>
      <c r="BD76" s="76">
        <f t="shared" si="29"/>
        <v>3.835734118766012E-2</v>
      </c>
      <c r="BE76" s="77"/>
      <c r="BF76" s="76">
        <f t="shared" si="39"/>
        <v>0.15181145524925727</v>
      </c>
      <c r="BG76" s="76">
        <f t="shared" si="39"/>
        <v>1.303634160185313E-2</v>
      </c>
      <c r="BH76" s="76">
        <f t="shared" si="39"/>
        <v>6.154396837815311E-2</v>
      </c>
      <c r="BI76" s="76">
        <f t="shared" si="39"/>
        <v>7.7479661077617723E-2</v>
      </c>
    </row>
    <row r="77" spans="1:61" x14ac:dyDescent="0.2">
      <c r="A77" s="3">
        <f t="shared" si="35"/>
        <v>42156</v>
      </c>
      <c r="B77" s="35" t="str">
        <f t="shared" si="21"/>
        <v>2015-16</v>
      </c>
      <c r="C77" s="8" t="s">
        <v>886</v>
      </c>
      <c r="D77" s="8"/>
      <c r="E77" s="8"/>
      <c r="F77" s="8"/>
      <c r="G77" s="80">
        <f>IFERROR(IF($B$5=Eng_Code,SUMIFS(INDEX(Raw!$A$5:$AD$2998,,MATCH(Geography!G$5,Raw!$A$5:$AD$5,0)),Raw!$D$5:$D$2998,Geography!$A77),IF(ISNUMBER(MATCH($B$5,Reg_Code,0)),SUMIFS(INDEX(Raw!$A$5:$AD$2998,,MATCH(Geography!G$5,Raw!$A$5:$AD$5,0)),Raw!$B$5:$B$2998,Geography!$B$5,Raw!$D$5:$D$2998,Geography!$A77),IF(ISNUMBER(MATCH($B$5,Prov_Code,0)),SUMIFS(INDEX(Raw!$A$5:$AD$2998,,MATCH(Geography!G$5,Raw!$A$5:$AD$5,0)),Raw!$C$5:$C$2998,Geography!$B$5,Raw!$D$5:$D$2998,Geography!$A77),IF(ISNUMBER(MATCH($B$5,Area_Code,0)),SUMIFS(INDEX(Raw!$A$5:$AD$2998,,MATCH(Geography!G$5,Raw!$A$5:$AD$5,0)),Raw!$A$5:$A$2998,CONCATENATE(Geography!$B$5,Geography!$A77)),"-")))),"-")</f>
        <v>54786327</v>
      </c>
      <c r="H77" s="80">
        <f>IFERROR(IF($B$5=Eng_Code,SUMIFS(INDEX(Raw!$A$5:$AD$2998,,MATCH(Geography!H$5,Raw!$A$5:$AD$5,0)),Raw!$D$5:$D$2998,Geography!$A77),IF(ISNUMBER(MATCH($B$5,Reg_Code,0)),SUMIFS(INDEX(Raw!$A$5:$AD$2998,,MATCH(Geography!H$5,Raw!$A$5:$AD$5,0)),Raw!$B$5:$B$2998,Geography!$B$5,Raw!$D$5:$D$2998,Geography!$A77),IF(ISNUMBER(MATCH($B$5,Prov_Code,0)),SUMIFS(INDEX(Raw!$A$5:$AD$2998,,MATCH(Geography!H$5,Raw!$A$5:$AD$5,0)),Raw!$C$5:$C$2998,Geography!$B$5,Raw!$D$5:$D$2998,Geography!$A77),IF(ISNUMBER(MATCH($B$5,Area_Code,0)),SUMIFS(INDEX(Raw!$A$5:$AD$2998,,MATCH(Geography!H$5,Raw!$A$5:$AD$5,0)),Raw!$A$5:$A$2998,CONCATENATE(Geography!$B$5,Geography!$A77)),"-")))),"-")</f>
        <v>987107</v>
      </c>
      <c r="I77" s="80">
        <f>IFERROR(IF($B$5=Eng_Code,SUMIFS(INDEX(Raw!$A$5:$AD$2998,,MATCH(Geography!I$5,Raw!$A$5:$AD$5,0)),Raw!$D$5:$D$2998,Geography!$A77),IF(ISNUMBER(MATCH($B$5,Reg_Code,0)),SUMIFS(INDEX(Raw!$A$5:$AD$2998,,MATCH(Geography!I$5,Raw!$A$5:$AD$5,0)),Raw!$B$5:$B$2998,Geography!$B$5,Raw!$D$5:$D$2998,Geography!$A77),IF(ISNUMBER(MATCH($B$5,Prov_Code,0)),SUMIFS(INDEX(Raw!$A$5:$AD$2998,,MATCH(Geography!I$5,Raw!$A$5:$AD$5,0)),Raw!$C$5:$C$2998,Geography!$B$5,Raw!$D$5:$D$2998,Geography!$A77),IF(ISNUMBER(MATCH($B$5,Area_Code,0)),SUMIFS(INDEX(Raw!$A$5:$AD$2998,,MATCH(Geography!I$5,Raw!$A$5:$AD$5,0)),Raw!$A$5:$A$2998,CONCATENATE(Geography!$B$5,Geography!$A77)),"-")))),"-")</f>
        <v>13225</v>
      </c>
      <c r="J77" s="80">
        <f>IFERROR(IF($B$5=Eng_Code,SUMIFS(INDEX(Raw!$A$5:$AD$2998,,MATCH(Geography!J$5,Raw!$A$5:$AD$5,0)),Raw!$D$5:$D$2998,Geography!$A77),IF(ISNUMBER(MATCH($B$5,Reg_Code,0)),SUMIFS(INDEX(Raw!$A$5:$AD$2998,,MATCH(Geography!J$5,Raw!$A$5:$AD$5,0)),Raw!$B$5:$B$2998,Geography!$B$5,Raw!$D$5:$D$2998,Geography!$A77),IF(ISNUMBER(MATCH($B$5,Prov_Code,0)),SUMIFS(INDEX(Raw!$A$5:$AD$2998,,MATCH(Geography!J$5,Raw!$A$5:$AD$5,0)),Raw!$C$5:$C$2998,Geography!$B$5,Raw!$D$5:$D$2998,Geography!$A77),IF(ISNUMBER(MATCH($B$5,Area_Code,0)),SUMIFS(INDEX(Raw!$A$5:$AD$2998,,MATCH(Geography!J$5,Raw!$A$5:$AD$5,0)),Raw!$A$5:$A$2998,CONCATENATE(Geography!$B$5,Geography!$A77)),"-")))),"-")</f>
        <v>944256</v>
      </c>
      <c r="K77" s="80">
        <f>IFERROR(IF($B$5=Eng_Code,SUMIFS(INDEX(Raw!$A$5:$AD$2998,,MATCH(Geography!K$5,Raw!$A$5:$AD$5,0)),Raw!$D$5:$D$2998,Geography!$A77),IF(ISNUMBER(MATCH($B$5,Reg_Code,0)),SUMIFS(INDEX(Raw!$A$5:$AD$2998,,MATCH(Geography!K$5,Raw!$A$5:$AD$5,0)),Raw!$B$5:$B$2998,Geography!$B$5,Raw!$D$5:$D$2998,Geography!$A77),IF(ISNUMBER(MATCH($B$5,Prov_Code,0)),SUMIFS(INDEX(Raw!$A$5:$AD$2998,,MATCH(Geography!K$5,Raw!$A$5:$AD$5,0)),Raw!$C$5:$C$2998,Geography!$B$5,Raw!$D$5:$D$2998,Geography!$A77),IF(ISNUMBER(MATCH($B$5,Area_Code,0)),SUMIFS(INDEX(Raw!$A$5:$AD$2998,,MATCH(Geography!K$5,Raw!$A$5:$AD$5,0)),Raw!$A$5:$A$2998,CONCATENATE(Geography!$B$5,Geography!$A77)),"-")))),"-")</f>
        <v>888878</v>
      </c>
      <c r="L77" s="80">
        <f>IFERROR(IF($B$5=Eng_Code,SUMIFS(INDEX(Raw!$A$5:$AD$2998,,MATCH(Geography!L$5,Raw!$A$5:$AD$5,0)),Raw!$D$5:$D$2998,Geography!$A77),IF(ISNUMBER(MATCH($B$5,Reg_Code,0)),SUMIFS(INDEX(Raw!$A$5:$AD$2998,,MATCH(Geography!L$5,Raw!$A$5:$AD$5,0)),Raw!$B$5:$B$2998,Geography!$B$5,Raw!$D$5:$D$2998,Geography!$A77),IF(ISNUMBER(MATCH($B$5,Prov_Code,0)),SUMIFS(INDEX(Raw!$A$5:$AD$2998,,MATCH(Geography!L$5,Raw!$A$5:$AD$5,0)),Raw!$C$5:$C$2998,Geography!$B$5,Raw!$D$5:$D$2998,Geography!$A77),IF(ISNUMBER(MATCH($B$5,Area_Code,0)),SUMIFS(INDEX(Raw!$A$5:$AD$2998,,MATCH(Geography!L$5,Raw!$A$5:$AD$5,0)),Raw!$A$5:$A$2998,CONCATENATE(Geography!$B$5,Geography!$A77)),"-")))),"-")</f>
        <v>819219</v>
      </c>
      <c r="M77" s="80">
        <f>IFERROR(IF($B$5=Eng_Code,SUMIFS(INDEX(Raw!$A$5:$AD$2998,,MATCH(Geography!M$5,Raw!$A$5:$AD$5,0)),Raw!$D$5:$D$2998,Geography!$A77),IF(ISNUMBER(MATCH($B$5,Reg_Code,0)),SUMIFS(INDEX(Raw!$A$5:$AD$2998,,MATCH(Geography!M$5,Raw!$A$5:$AD$5,0)),Raw!$B$5:$B$2998,Geography!$B$5,Raw!$D$5:$D$2998,Geography!$A77),IF(ISNUMBER(MATCH($B$5,Prov_Code,0)),SUMIFS(INDEX(Raw!$A$5:$AD$2998,,MATCH(Geography!M$5,Raw!$A$5:$AD$5,0)),Raw!$C$5:$C$2998,Geography!$B$5,Raw!$D$5:$D$2998,Geography!$A77),IF(ISNUMBER(MATCH($B$5,Area_Code,0)),SUMIFS(INDEX(Raw!$A$5:$AD$2998,,MATCH(Geography!M$5,Raw!$A$5:$AD$5,0)),Raw!$A$5:$A$2998,CONCATENATE(Geography!$B$5,Geography!$A77)),"-")))),"-")</f>
        <v>216060</v>
      </c>
      <c r="N77" s="80">
        <f>IFERROR(IF($B$5=Eng_Code,SUMIFS(INDEX(Raw!$A$5:$AD$2998,,MATCH(Geography!N$5,Raw!$A$5:$AD$5,0)),Raw!$D$5:$D$2998,Geography!$A77),IF(ISNUMBER(MATCH($B$5,Reg_Code,0)),SUMIFS(INDEX(Raw!$A$5:$AD$2998,,MATCH(Geography!N$5,Raw!$A$5:$AD$5,0)),Raw!$B$5:$B$2998,Geography!$B$5,Raw!$D$5:$D$2998,Geography!$A77),IF(ISNUMBER(MATCH($B$5,Prov_Code,0)),SUMIFS(INDEX(Raw!$A$5:$AD$2998,,MATCH(Geography!N$5,Raw!$A$5:$AD$5,0)),Raw!$C$5:$C$2998,Geography!$B$5,Raw!$D$5:$D$2998,Geography!$A77),IF(ISNUMBER(MATCH($B$5,Area_Code,0)),SUMIFS(INDEX(Raw!$A$5:$AD$2998,,MATCH(Geography!N$5,Raw!$A$5:$AD$5,0)),Raw!$A$5:$A$2998,CONCATENATE(Geography!$B$5,Geography!$A77)),"-")))),"-")</f>
        <v>100814</v>
      </c>
      <c r="O77" s="80">
        <f>IFERROR(IF($B$5=Eng_Code,SUMIFS(INDEX(Raw!$A$5:$AD$2998,,MATCH(Geography!O$5,Raw!$A$5:$AD$5,0)),Raw!$D$5:$D$2998,Geography!$A77),IF(ISNUMBER(MATCH($B$5,Reg_Code,0)),SUMIFS(INDEX(Raw!$A$5:$AD$2998,,MATCH(Geography!O$5,Raw!$A$5:$AD$5,0)),Raw!$B$5:$B$2998,Geography!$B$5,Raw!$D$5:$D$2998,Geography!$A77),IF(ISNUMBER(MATCH($B$5,Prov_Code,0)),SUMIFS(INDEX(Raw!$A$5:$AD$2998,,MATCH(Geography!O$5,Raw!$A$5:$AD$5,0)),Raw!$C$5:$C$2998,Geography!$B$5,Raw!$D$5:$D$2998,Geography!$A77),IF(ISNUMBER(MATCH($B$5,Area_Code,0)),SUMIFS(INDEX(Raw!$A$5:$AD$2998,,MATCH(Geography!O$5,Raw!$A$5:$AD$5,0)),Raw!$A$5:$A$2998,CONCATENATE(Geography!$B$5,Geography!$A77)),"-")))),"-")</f>
        <v>115048</v>
      </c>
      <c r="P77" s="80">
        <f>IFERROR(IF($B$5=Eng_Code,SUMIFS(INDEX(Raw!$A$5:$AD$2998,,MATCH(Geography!P$5,Raw!$A$5:$AD$5,0)),Raw!$D$5:$D$2998,Geography!$A77),IF(ISNUMBER(MATCH($B$5,Reg_Code,0)),SUMIFS(INDEX(Raw!$A$5:$AD$2998,,MATCH(Geography!P$5,Raw!$A$5:$AD$5,0)),Raw!$B$5:$B$2998,Geography!$B$5,Raw!$D$5:$D$2998,Geography!$A77),IF(ISNUMBER(MATCH($B$5,Prov_Code,0)),SUMIFS(INDEX(Raw!$A$5:$AD$2998,,MATCH(Geography!P$5,Raw!$A$5:$AD$5,0)),Raw!$C$5:$C$2998,Geography!$B$5,Raw!$D$5:$D$2998,Geography!$A77),IF(ISNUMBER(MATCH($B$5,Area_Code,0)),SUMIFS(INDEX(Raw!$A$5:$AD$2998,,MATCH(Geography!P$5,Raw!$A$5:$AD$5,0)),Raw!$A$5:$A$2998,CONCATENATE(Geography!$B$5,Geography!$A77)),"-")))),"-")</f>
        <v>47658</v>
      </c>
      <c r="Q77" s="80">
        <f>IFERROR(IF($B$5=Eng_Code,SUMIFS(INDEX(Raw!$A$5:$AD$2998,,MATCH(Geography!Q$5,Raw!$A$5:$AD$5,0)),Raw!$D$5:$D$2998,Geography!$A77),IF(ISNUMBER(MATCH($B$5,Reg_Code,0)),SUMIFS(INDEX(Raw!$A$5:$AD$2998,,MATCH(Geography!Q$5,Raw!$A$5:$AD$5,0)),Raw!$B$5:$B$2998,Geography!$B$5,Raw!$D$5:$D$2998,Geography!$A77),IF(ISNUMBER(MATCH($B$5,Prov_Code,0)),SUMIFS(INDEX(Raw!$A$5:$AD$2998,,MATCH(Geography!Q$5,Raw!$A$5:$AD$5,0)),Raw!$C$5:$C$2998,Geography!$B$5,Raw!$D$5:$D$2998,Geography!$A77),IF(ISNUMBER(MATCH($B$5,Area_Code,0)),SUMIFS(INDEX(Raw!$A$5:$AD$2998,,MATCH(Geography!Q$5,Raw!$A$5:$AD$5,0)),Raw!$A$5:$A$2998,CONCATENATE(Geography!$B$5,Geography!$A77)),"-")))),"-")</f>
        <v>0</v>
      </c>
      <c r="R77" s="80"/>
      <c r="S77" s="80">
        <f>IFERROR(IF($B$5=Eng_Code,SUMIFS(INDEX(Raw!$A$5:$AD$2998,,MATCH(Geography!S$5,Raw!$A$5:$AD$5,0)),Raw!$D$5:$D$2998,Geography!$A77),IF(ISNUMBER(MATCH($B$5,Reg_Code,0)),SUMIFS(INDEX(Raw!$A$5:$AD$2998,,MATCH(Geography!S$5,Raw!$A$5:$AD$5,0)),Raw!$B$5:$B$2998,Geography!$B$5,Raw!$D$5:$D$2998,Geography!$A77),IF(ISNUMBER(MATCH($B$5,Prov_Code,0)),SUMIFS(INDEX(Raw!$A$5:$AD$2998,,MATCH(Geography!S$5,Raw!$A$5:$AD$5,0)),Raw!$C$5:$C$2998,Geography!$B$5,Raw!$D$5:$D$2998,Geography!$A77),IF(ISNUMBER(MATCH($B$5,Area_Code,0)),SUMIFS(INDEX(Raw!$A$5:$AD$2998,,MATCH(Geography!S$5,Raw!$A$5:$AD$5,0)),Raw!$A$5:$A$2998,CONCATENATE(Geography!$B$5,Geography!$A77)),"-")))),"-")</f>
        <v>88843</v>
      </c>
      <c r="T77" s="80">
        <f>IFERROR(IF($B$5=Eng_Code,SUMIFS(INDEX(Raw!$A$5:$AD$2998,,MATCH(Geography!T$5,Raw!$A$5:$AD$5,0)),Raw!$D$5:$D$2998,Geography!$A77),IF(ISNUMBER(MATCH($B$5,Reg_Code,0)),SUMIFS(INDEX(Raw!$A$5:$AD$2998,,MATCH(Geography!T$5,Raw!$A$5:$AD$5,0)),Raw!$B$5:$B$2998,Geography!$B$5,Raw!$D$5:$D$2998,Geography!$A77),IF(ISNUMBER(MATCH($B$5,Prov_Code,0)),SUMIFS(INDEX(Raw!$A$5:$AD$2998,,MATCH(Geography!T$5,Raw!$A$5:$AD$5,0)),Raw!$C$5:$C$2998,Geography!$B$5,Raw!$D$5:$D$2998,Geography!$A77),IF(ISNUMBER(MATCH($B$5,Area_Code,0)),SUMIFS(INDEX(Raw!$A$5:$AD$2998,,MATCH(Geography!T$5,Raw!$A$5:$AD$5,0)),Raw!$A$5:$A$2998,CONCATENATE(Geography!$B$5,Geography!$A77)),"-")))),"-")</f>
        <v>74345</v>
      </c>
      <c r="U77" s="80"/>
      <c r="V77" s="80">
        <f>IFERROR(IF($B$5=Eng_Code,SUMIFS(INDEX(Raw!$A$5:$AD$2998,,MATCH(Geography!V$5,Raw!$A$5:$AD$5,0)),Raw!$D$5:$D$2998,Geography!$A77),IF(ISNUMBER(MATCH($B$5,Reg_Code,0)),SUMIFS(INDEX(Raw!$A$5:$AD$2998,,MATCH(Geography!V$5,Raw!$A$5:$AD$5,0)),Raw!$B$5:$B$2998,Geography!$B$5,Raw!$D$5:$D$2998,Geography!$A77),IF(ISNUMBER(MATCH($B$5,Prov_Code,0)),SUMIFS(INDEX(Raw!$A$5:$AD$2998,,MATCH(Geography!V$5,Raw!$A$5:$AD$5,0)),Raw!$C$5:$C$2998,Geography!$B$5,Raw!$D$5:$D$2998,Geography!$A77),IF(ISNUMBER(MATCH($B$5,Area_Code,0)),SUMIFS(INDEX(Raw!$A$5:$AD$2998,,MATCH(Geography!V$5,Raw!$A$5:$AD$5,0)),Raw!$A$5:$A$2998,CONCATENATE(Geography!$B$5,Geography!$A77)),"-")))),"-")</f>
        <v>495988</v>
      </c>
      <c r="W77" s="80">
        <f>IFERROR(IF($B$5=Eng_Code,SUMIFS(INDEX(Raw!$A$5:$AD$2998,,MATCH(Geography!W$5,Raw!$A$5:$AD$5,0)),Raw!$D$5:$D$2998,Geography!$A77),IF(ISNUMBER(MATCH($B$5,Reg_Code,0)),SUMIFS(INDEX(Raw!$A$5:$AD$2998,,MATCH(Geography!W$5,Raw!$A$5:$AD$5,0)),Raw!$B$5:$B$2998,Geography!$B$5,Raw!$D$5:$D$2998,Geography!$A77),IF(ISNUMBER(MATCH($B$5,Prov_Code,0)),SUMIFS(INDEX(Raw!$A$5:$AD$2998,,MATCH(Geography!W$5,Raw!$A$5:$AD$5,0)),Raw!$C$5:$C$2998,Geography!$B$5,Raw!$D$5:$D$2998,Geography!$A77),IF(ISNUMBER(MATCH($B$5,Area_Code,0)),SUMIFS(INDEX(Raw!$A$5:$AD$2998,,MATCH(Geography!W$5,Raw!$A$5:$AD$5,0)),Raw!$A$5:$A$2998,CONCATENATE(Geography!$B$5,Geography!$A77)),"-")))),"-")</f>
        <v>342978</v>
      </c>
      <c r="X77" s="80">
        <f>IFERROR(IF($B$5=Eng_Code,SUMIFS(INDEX(Raw!$A$5:$AD$2998,,MATCH(Geography!X$5,Raw!$A$5:$AD$5,0)),Raw!$D$5:$D$2998,Geography!$A77),IF(ISNUMBER(MATCH($B$5,Reg_Code,0)),SUMIFS(INDEX(Raw!$A$5:$AD$2998,,MATCH(Geography!X$5,Raw!$A$5:$AD$5,0)),Raw!$B$5:$B$2998,Geography!$B$5,Raw!$D$5:$D$2998,Geography!$A77),IF(ISNUMBER(MATCH($B$5,Prov_Code,0)),SUMIFS(INDEX(Raw!$A$5:$AD$2998,,MATCH(Geography!X$5,Raw!$A$5:$AD$5,0)),Raw!$C$5:$C$2998,Geography!$B$5,Raw!$D$5:$D$2998,Geography!$A77),IF(ISNUMBER(MATCH($B$5,Area_Code,0)),SUMIFS(INDEX(Raw!$A$5:$AD$2998,,MATCH(Geography!X$5,Raw!$A$5:$AD$5,0)),Raw!$A$5:$A$2998,CONCATENATE(Geography!$B$5,Geography!$A77)),"-")))),"-")</f>
        <v>102446</v>
      </c>
      <c r="Y77" s="80">
        <f>IFERROR(IF($B$5=Eng_Code,SUMIFS(INDEX(Raw!$A$5:$AD$2998,,MATCH(Geography!Y$5,Raw!$A$5:$AD$5,0)),Raw!$D$5:$D$2998,Geography!$A77),IF(ISNUMBER(MATCH($B$5,Reg_Code,0)),SUMIFS(INDEX(Raw!$A$5:$AD$2998,,MATCH(Geography!Y$5,Raw!$A$5:$AD$5,0)),Raw!$B$5:$B$2998,Geography!$B$5,Raw!$D$5:$D$2998,Geography!$A77),IF(ISNUMBER(MATCH($B$5,Prov_Code,0)),SUMIFS(INDEX(Raw!$A$5:$AD$2998,,MATCH(Geography!Y$5,Raw!$A$5:$AD$5,0)),Raw!$C$5:$C$2998,Geography!$B$5,Raw!$D$5:$D$2998,Geography!$A77),IF(ISNUMBER(MATCH($B$5,Area_Code,0)),SUMIFS(INDEX(Raw!$A$5:$AD$2998,,MATCH(Geography!Y$5,Raw!$A$5:$AD$5,0)),Raw!$A$5:$A$2998,CONCATENATE(Geography!$B$5,Geography!$A77)),"-")))),"-")</f>
        <v>50564</v>
      </c>
      <c r="Z77" s="80">
        <f>IFERROR(IF($B$5=Eng_Code,SUMIFS(INDEX(Raw!$A$5:$AD$2998,,MATCH(Geography!Z$5,Raw!$A$5:$AD$5,0)),Raw!$D$5:$D$2998,Geography!$A77),IF(ISNUMBER(MATCH($B$5,Reg_Code,0)),SUMIFS(INDEX(Raw!$A$5:$AD$2998,,MATCH(Geography!Z$5,Raw!$A$5:$AD$5,0)),Raw!$B$5:$B$2998,Geography!$B$5,Raw!$D$5:$D$2998,Geography!$A77),IF(ISNUMBER(MATCH($B$5,Prov_Code,0)),SUMIFS(INDEX(Raw!$A$5:$AD$2998,,MATCH(Geography!Z$5,Raw!$A$5:$AD$5,0)),Raw!$C$5:$C$2998,Geography!$B$5,Raw!$D$5:$D$2998,Geography!$A77),IF(ISNUMBER(MATCH($B$5,Area_Code,0)),SUMIFS(INDEX(Raw!$A$5:$AD$2998,,MATCH(Geography!Z$5,Raw!$A$5:$AD$5,0)),Raw!$A$5:$A$2998,CONCATENATE(Geography!$B$5,Geography!$A77)),"-")))),"-")</f>
        <v>0</v>
      </c>
      <c r="AA77" s="80">
        <f>IFERROR(IF($B$5=Eng_Code,SUMIFS(INDEX(Raw!$A$5:$AD$2998,,MATCH(Geography!AA$5,Raw!$A$5:$AD$5,0)),Raw!$D$5:$D$2998,Geography!$A77),IF(ISNUMBER(MATCH($B$5,Reg_Code,0)),SUMIFS(INDEX(Raw!$A$5:$AD$2998,,MATCH(Geography!AA$5,Raw!$A$5:$AD$5,0)),Raw!$B$5:$B$2998,Geography!$B$5,Raw!$D$5:$D$2998,Geography!$A77),IF(ISNUMBER(MATCH($B$5,Prov_Code,0)),SUMIFS(INDEX(Raw!$A$5:$AD$2998,,MATCH(Geography!AA$5,Raw!$A$5:$AD$5,0)),Raw!$C$5:$C$2998,Geography!$B$5,Raw!$D$5:$D$2998,Geography!$A77),IF(ISNUMBER(MATCH($B$5,Area_Code,0)),SUMIFS(INDEX(Raw!$A$5:$AD$2998,,MATCH(Geography!AA$5,Raw!$A$5:$AD$5,0)),Raw!$A$5:$A$2998,CONCATENATE(Geography!$B$5,Geography!$A77)),"-")))),"-")</f>
        <v>0</v>
      </c>
      <c r="AB77" s="80"/>
      <c r="AC77" s="80">
        <f>IFERROR(IF($B$5=Eng_Code,SUMIFS(INDEX(Raw!$A$5:$AD$2998,,MATCH(Geography!AC$5,Raw!$A$5:$AD$5,0)),Raw!$D$5:$D$2998,Geography!$A77),IF(ISNUMBER(MATCH($B$5,Reg_Code,0)),SUMIFS(INDEX(Raw!$A$5:$AD$2998,,MATCH(Geography!AC$5,Raw!$A$5:$AD$5,0)),Raw!$B$5:$B$2998,Geography!$B$5,Raw!$D$5:$D$2998,Geography!$A77),IF(ISNUMBER(MATCH($B$5,Prov_Code,0)),SUMIFS(INDEX(Raw!$A$5:$AD$2998,,MATCH(Geography!AC$5,Raw!$A$5:$AD$5,0)),Raw!$C$5:$C$2998,Geography!$B$5,Raw!$D$5:$D$2998,Geography!$A77),IF(ISNUMBER(MATCH($B$5,Area_Code,0)),SUMIFS(INDEX(Raw!$A$5:$AD$2998,,MATCH(Geography!AC$5,Raw!$A$5:$AD$5,0)),Raw!$A$5:$A$2998,CONCATENATE(Geography!$B$5,Geography!$A77)),"-")))),"-")</f>
        <v>28916</v>
      </c>
      <c r="AD77" s="80"/>
      <c r="AE77" s="80">
        <f>IFERROR(IF($B$5=Eng_Code,SUMIFS(INDEX(Raw!$A$5:$AD$2998,,MATCH(Geography!AE$5,Raw!$A$5:$AD$5,0)),Raw!$D$5:$D$2998,Geography!$A77),IF(ISNUMBER(MATCH($B$5,Reg_Code,0)),SUMIFS(INDEX(Raw!$A$5:$AD$2998,,MATCH(Geography!AE$5,Raw!$A$5:$AD$5,0)),Raw!$B$5:$B$2998,Geography!$B$5,Raw!$D$5:$D$2998,Geography!$A77),IF(ISNUMBER(MATCH($B$5,Prov_Code,0)),SUMIFS(INDEX(Raw!$A$5:$AD$2998,,MATCH(Geography!AE$5,Raw!$A$5:$AD$5,0)),Raw!$C$5:$C$2998,Geography!$B$5,Raw!$D$5:$D$2998,Geography!$A77),IF(ISNUMBER(MATCH($B$5,Area_Code,0)),SUMIFS(INDEX(Raw!$A$5:$AD$2998,,MATCH(Geography!AE$5,Raw!$A$5:$AD$5,0)),Raw!$A$5:$A$2998,CONCATENATE(Geography!$B$5,Geography!$A77)),"-")))),"-")</f>
        <v>131127</v>
      </c>
      <c r="AF77" s="80">
        <f>IFERROR(IF($B$5=Eng_Code,SUMIFS(INDEX(Raw!$A$5:$AD$2998,,MATCH(Geography!AF$5,Raw!$A$5:$AD$5,0)),Raw!$D$5:$D$2998,Geography!$A77),IF(ISNUMBER(MATCH($B$5,Reg_Code,0)),SUMIFS(INDEX(Raw!$A$5:$AD$2998,,MATCH(Geography!AF$5,Raw!$A$5:$AD$5,0)),Raw!$B$5:$B$2998,Geography!$B$5,Raw!$D$5:$D$2998,Geography!$A77),IF(ISNUMBER(MATCH($B$5,Prov_Code,0)),SUMIFS(INDEX(Raw!$A$5:$AD$2998,,MATCH(Geography!AF$5,Raw!$A$5:$AD$5,0)),Raw!$C$5:$C$2998,Geography!$B$5,Raw!$D$5:$D$2998,Geography!$A77),IF(ISNUMBER(MATCH($B$5,Area_Code,0)),SUMIFS(INDEX(Raw!$A$5:$AD$2998,,MATCH(Geography!AF$5,Raw!$A$5:$AD$5,0)),Raw!$A$5:$A$2998,CONCATENATE(Geography!$B$5,Geography!$A77)),"-")))),"-")</f>
        <v>12330</v>
      </c>
      <c r="AG77" s="80">
        <f>IFERROR(IF($B$5=Eng_Code,SUMIFS(INDEX(Raw!$A$5:$AD$2998,,MATCH(Geography!AG$5,Raw!$A$5:$AD$5,0)),Raw!$D$5:$D$2998,Geography!$A77),IF(ISNUMBER(MATCH($B$5,Reg_Code,0)),SUMIFS(INDEX(Raw!$A$5:$AD$2998,,MATCH(Geography!AG$5,Raw!$A$5:$AD$5,0)),Raw!$B$5:$B$2998,Geography!$B$5,Raw!$D$5:$D$2998,Geography!$A77),IF(ISNUMBER(MATCH($B$5,Prov_Code,0)),SUMIFS(INDEX(Raw!$A$5:$AD$2998,,MATCH(Geography!AG$5,Raw!$A$5:$AD$5,0)),Raw!$C$5:$C$2998,Geography!$B$5,Raw!$D$5:$D$2998,Geography!$A77),IF(ISNUMBER(MATCH($B$5,Area_Code,0)),SUMIFS(INDEX(Raw!$A$5:$AD$2998,,MATCH(Geography!AG$5,Raw!$A$5:$AD$5,0)),Raw!$A$5:$A$2998,CONCATENATE(Geography!$B$5,Geography!$A77)),"-")))),"-")</f>
        <v>54235</v>
      </c>
      <c r="AH77" s="80">
        <f>IFERROR(IF($B$5=Eng_Code,SUMIFS(INDEX(Raw!$A$5:$AD$2998,,MATCH(Geography!AH$5,Raw!$A$5:$AD$5,0)),Raw!$D$5:$D$2998,Geography!$A77),IF(ISNUMBER(MATCH($B$5,Reg_Code,0)),SUMIFS(INDEX(Raw!$A$5:$AD$2998,,MATCH(Geography!AH$5,Raw!$A$5:$AD$5,0)),Raw!$B$5:$B$2998,Geography!$B$5,Raw!$D$5:$D$2998,Geography!$A77),IF(ISNUMBER(MATCH($B$5,Prov_Code,0)),SUMIFS(INDEX(Raw!$A$5:$AD$2998,,MATCH(Geography!AH$5,Raw!$A$5:$AD$5,0)),Raw!$C$5:$C$2998,Geography!$B$5,Raw!$D$5:$D$2998,Geography!$A77),IF(ISNUMBER(MATCH($B$5,Area_Code,0)),SUMIFS(INDEX(Raw!$A$5:$AD$2998,,MATCH(Geography!AH$5,Raw!$A$5:$AD$5,0)),Raw!$A$5:$A$2998,CONCATENATE(Geography!$B$5,Geography!$A77)),"-")))),"-")</f>
        <v>64562</v>
      </c>
      <c r="AI77" s="12"/>
      <c r="AJ77" s="76">
        <f t="shared" si="36"/>
        <v>1.3397737023443254E-2</v>
      </c>
      <c r="AK77" s="76">
        <f t="shared" si="36"/>
        <v>0.94135276874068052</v>
      </c>
      <c r="AL77" s="76">
        <f t="shared" si="36"/>
        <v>0.86758146095973976</v>
      </c>
      <c r="AM77" s="76">
        <f t="shared" si="36"/>
        <v>0.22881506710044733</v>
      </c>
      <c r="AN77" s="76">
        <f t="shared" si="34"/>
        <v>0.10676553815914329</v>
      </c>
      <c r="AO77" s="76">
        <f t="shared" si="37"/>
        <v>0.12183984004337807</v>
      </c>
      <c r="AP77" s="76">
        <f t="shared" si="37"/>
        <v>0.41424448925665808</v>
      </c>
      <c r="AQ77" s="76" t="s">
        <v>0</v>
      </c>
      <c r="AR77" s="77"/>
      <c r="AS77" s="76">
        <f t="shared" si="27"/>
        <v>0.10844841245137136</v>
      </c>
      <c r="AT77" s="77"/>
      <c r="AU77" s="76">
        <f t="shared" si="28"/>
        <v>9.0751069005967883E-2</v>
      </c>
      <c r="AV77" s="77"/>
      <c r="AW77" s="76">
        <f t="shared" si="38"/>
        <v>0.60544005937362289</v>
      </c>
      <c r="AX77" s="76">
        <f t="shared" si="38"/>
        <v>0.41866460616758155</v>
      </c>
      <c r="AY77" s="76">
        <f t="shared" si="38"/>
        <v>0.12505325193873676</v>
      </c>
      <c r="AZ77" s="76">
        <f t="shared" si="38"/>
        <v>6.1722201267304592E-2</v>
      </c>
      <c r="BA77" s="76" t="s">
        <v>0</v>
      </c>
      <c r="BB77" s="76" t="s">
        <v>0</v>
      </c>
      <c r="BC77" s="77"/>
      <c r="BD77" s="76">
        <f t="shared" si="29"/>
        <v>3.5297032905730948E-2</v>
      </c>
      <c r="BE77" s="77"/>
      <c r="BF77" s="76">
        <f t="shared" si="39"/>
        <v>0.16006342626330688</v>
      </c>
      <c r="BG77" s="76">
        <f t="shared" si="39"/>
        <v>1.5050920449843082E-2</v>
      </c>
      <c r="BH77" s="76">
        <f t="shared" si="39"/>
        <v>6.6203298507480912E-2</v>
      </c>
      <c r="BI77" s="76">
        <f t="shared" si="39"/>
        <v>7.8809207305982898E-2</v>
      </c>
    </row>
    <row r="78" spans="1:61" ht="18" x14ac:dyDescent="0.25">
      <c r="A78" s="69">
        <f t="shared" si="35"/>
        <v>42186</v>
      </c>
      <c r="B78" s="35" t="str">
        <f t="shared" si="21"/>
        <v>2015-16</v>
      </c>
      <c r="C78" s="8" t="s">
        <v>887</v>
      </c>
      <c r="D78" s="8"/>
      <c r="E78" s="8"/>
      <c r="F78" s="8"/>
      <c r="G78" s="80">
        <f>IFERROR(IF($B$5=Eng_Code,SUMIFS(INDEX(Raw!$A$5:$AD$2998,,MATCH(Geography!G$5,Raw!$A$5:$AD$5,0)),Raw!$D$5:$D$2998,Geography!$A78),IF(ISNUMBER(MATCH($B$5,Reg_Code,0)),SUMIFS(INDEX(Raw!$A$5:$AD$2998,,MATCH(Geography!G$5,Raw!$A$5:$AD$5,0)),Raw!$B$5:$B$2998,Geography!$B$5,Raw!$D$5:$D$2998,Geography!$A78),IF(ISNUMBER(MATCH($B$5,Prov_Code,0)),SUMIFS(INDEX(Raw!$A$5:$AD$2998,,MATCH(Geography!G$5,Raw!$A$5:$AD$5,0)),Raw!$C$5:$C$2998,Geography!$B$5,Raw!$D$5:$D$2998,Geography!$A78),IF(ISNUMBER(MATCH($B$5,Area_Code,0)),SUMIFS(INDEX(Raw!$A$5:$AD$2998,,MATCH(Geography!G$5,Raw!$A$5:$AD$5,0)),Raw!$A$5:$A$2998,CONCATENATE(Geography!$B$5,Geography!$A78)),"-")))),"-")</f>
        <v>54786327</v>
      </c>
      <c r="H78" s="80">
        <f>IFERROR(IF($B$5=Eng_Code,SUMIFS(INDEX(Raw!$A$5:$AD$2998,,MATCH(Geography!H$5,Raw!$A$5:$AD$5,0)),Raw!$D$5:$D$2998,Geography!$A78),IF(ISNUMBER(MATCH($B$5,Reg_Code,0)),SUMIFS(INDEX(Raw!$A$5:$AD$2998,,MATCH(Geography!H$5,Raw!$A$5:$AD$5,0)),Raw!$B$5:$B$2998,Geography!$B$5,Raw!$D$5:$D$2998,Geography!$A78),IF(ISNUMBER(MATCH($B$5,Prov_Code,0)),SUMIFS(INDEX(Raw!$A$5:$AD$2998,,MATCH(Geography!H$5,Raw!$A$5:$AD$5,0)),Raw!$C$5:$C$2998,Geography!$B$5,Raw!$D$5:$D$2998,Geography!$A78),IF(ISNUMBER(MATCH($B$5,Area_Code,0)),SUMIFS(INDEX(Raw!$A$5:$AD$2998,,MATCH(Geography!H$5,Raw!$A$5:$AD$5,0)),Raw!$A$5:$A$2998,CONCATENATE(Geography!$B$5,Geography!$A78)),"-")))),"-")</f>
        <v>1016249</v>
      </c>
      <c r="I78" s="80">
        <f>IFERROR(IF($B$5=Eng_Code,SUMIFS(INDEX(Raw!$A$5:$AD$2998,,MATCH(Geography!I$5,Raw!$A$5:$AD$5,0)),Raw!$D$5:$D$2998,Geography!$A78),IF(ISNUMBER(MATCH($B$5,Reg_Code,0)),SUMIFS(INDEX(Raw!$A$5:$AD$2998,,MATCH(Geography!I$5,Raw!$A$5:$AD$5,0)),Raw!$B$5:$B$2998,Geography!$B$5,Raw!$D$5:$D$2998,Geography!$A78),IF(ISNUMBER(MATCH($B$5,Prov_Code,0)),SUMIFS(INDEX(Raw!$A$5:$AD$2998,,MATCH(Geography!I$5,Raw!$A$5:$AD$5,0)),Raw!$C$5:$C$2998,Geography!$B$5,Raw!$D$5:$D$2998,Geography!$A78),IF(ISNUMBER(MATCH($B$5,Area_Code,0)),SUMIFS(INDEX(Raw!$A$5:$AD$2998,,MATCH(Geography!I$5,Raw!$A$5:$AD$5,0)),Raw!$A$5:$A$2998,CONCATENATE(Geography!$B$5,Geography!$A78)),"-")))),"-")</f>
        <v>13202</v>
      </c>
      <c r="J78" s="80">
        <f>IFERROR(IF($B$5=Eng_Code,SUMIFS(INDEX(Raw!$A$5:$AD$2998,,MATCH(Geography!J$5,Raw!$A$5:$AD$5,0)),Raw!$D$5:$D$2998,Geography!$A78),IF(ISNUMBER(MATCH($B$5,Reg_Code,0)),SUMIFS(INDEX(Raw!$A$5:$AD$2998,,MATCH(Geography!J$5,Raw!$A$5:$AD$5,0)),Raw!$B$5:$B$2998,Geography!$B$5,Raw!$D$5:$D$2998,Geography!$A78),IF(ISNUMBER(MATCH($B$5,Prov_Code,0)),SUMIFS(INDEX(Raw!$A$5:$AD$2998,,MATCH(Geography!J$5,Raw!$A$5:$AD$5,0)),Raw!$C$5:$C$2998,Geography!$B$5,Raw!$D$5:$D$2998,Geography!$A78),IF(ISNUMBER(MATCH($B$5,Area_Code,0)),SUMIFS(INDEX(Raw!$A$5:$AD$2998,,MATCH(Geography!J$5,Raw!$A$5:$AD$5,0)),Raw!$A$5:$A$2998,CONCATENATE(Geography!$B$5,Geography!$A78)),"-")))),"-")</f>
        <v>973581</v>
      </c>
      <c r="K78" s="80">
        <f>IFERROR(IF($B$5=Eng_Code,SUMIFS(INDEX(Raw!$A$5:$AD$2998,,MATCH(Geography!K$5,Raw!$A$5:$AD$5,0)),Raw!$D$5:$D$2998,Geography!$A78),IF(ISNUMBER(MATCH($B$5,Reg_Code,0)),SUMIFS(INDEX(Raw!$A$5:$AD$2998,,MATCH(Geography!K$5,Raw!$A$5:$AD$5,0)),Raw!$B$5:$B$2998,Geography!$B$5,Raw!$D$5:$D$2998,Geography!$A78),IF(ISNUMBER(MATCH($B$5,Prov_Code,0)),SUMIFS(INDEX(Raw!$A$5:$AD$2998,,MATCH(Geography!K$5,Raw!$A$5:$AD$5,0)),Raw!$C$5:$C$2998,Geography!$B$5,Raw!$D$5:$D$2998,Geography!$A78),IF(ISNUMBER(MATCH($B$5,Area_Code,0)),SUMIFS(INDEX(Raw!$A$5:$AD$2998,,MATCH(Geography!K$5,Raw!$A$5:$AD$5,0)),Raw!$A$5:$A$2998,CONCATENATE(Geography!$B$5,Geography!$A78)),"-")))),"-")</f>
        <v>915780</v>
      </c>
      <c r="L78" s="80">
        <f>IFERROR(IF($B$5=Eng_Code,SUMIFS(INDEX(Raw!$A$5:$AD$2998,,MATCH(Geography!L$5,Raw!$A$5:$AD$5,0)),Raw!$D$5:$D$2998,Geography!$A78),IF(ISNUMBER(MATCH($B$5,Reg_Code,0)),SUMIFS(INDEX(Raw!$A$5:$AD$2998,,MATCH(Geography!L$5,Raw!$A$5:$AD$5,0)),Raw!$B$5:$B$2998,Geography!$B$5,Raw!$D$5:$D$2998,Geography!$A78),IF(ISNUMBER(MATCH($B$5,Prov_Code,0)),SUMIFS(INDEX(Raw!$A$5:$AD$2998,,MATCH(Geography!L$5,Raw!$A$5:$AD$5,0)),Raw!$C$5:$C$2998,Geography!$B$5,Raw!$D$5:$D$2998,Geography!$A78),IF(ISNUMBER(MATCH($B$5,Area_Code,0)),SUMIFS(INDEX(Raw!$A$5:$AD$2998,,MATCH(Geography!L$5,Raw!$A$5:$AD$5,0)),Raw!$A$5:$A$2998,CONCATENATE(Geography!$B$5,Geography!$A78)),"-")))),"-")</f>
        <v>839891</v>
      </c>
      <c r="M78" s="80">
        <f>IFERROR(IF($B$5=Eng_Code,SUMIFS(INDEX(Raw!$A$5:$AD$2998,,MATCH(Geography!M$5,Raw!$A$5:$AD$5,0)),Raw!$D$5:$D$2998,Geography!$A78),IF(ISNUMBER(MATCH($B$5,Reg_Code,0)),SUMIFS(INDEX(Raw!$A$5:$AD$2998,,MATCH(Geography!M$5,Raw!$A$5:$AD$5,0)),Raw!$B$5:$B$2998,Geography!$B$5,Raw!$D$5:$D$2998,Geography!$A78),IF(ISNUMBER(MATCH($B$5,Prov_Code,0)),SUMIFS(INDEX(Raw!$A$5:$AD$2998,,MATCH(Geography!M$5,Raw!$A$5:$AD$5,0)),Raw!$C$5:$C$2998,Geography!$B$5,Raw!$D$5:$D$2998,Geography!$A78),IF(ISNUMBER(MATCH($B$5,Area_Code,0)),SUMIFS(INDEX(Raw!$A$5:$AD$2998,,MATCH(Geography!M$5,Raw!$A$5:$AD$5,0)),Raw!$A$5:$A$2998,CONCATENATE(Geography!$B$5,Geography!$A78)),"-")))),"-")</f>
        <v>221615</v>
      </c>
      <c r="N78" s="80">
        <f>IFERROR(IF($B$5=Eng_Code,SUMIFS(INDEX(Raw!$A$5:$AD$2998,,MATCH(Geography!N$5,Raw!$A$5:$AD$5,0)),Raw!$D$5:$D$2998,Geography!$A78),IF(ISNUMBER(MATCH($B$5,Reg_Code,0)),SUMIFS(INDEX(Raw!$A$5:$AD$2998,,MATCH(Geography!N$5,Raw!$A$5:$AD$5,0)),Raw!$B$5:$B$2998,Geography!$B$5,Raw!$D$5:$D$2998,Geography!$A78),IF(ISNUMBER(MATCH($B$5,Prov_Code,0)),SUMIFS(INDEX(Raw!$A$5:$AD$2998,,MATCH(Geography!N$5,Raw!$A$5:$AD$5,0)),Raw!$C$5:$C$2998,Geography!$B$5,Raw!$D$5:$D$2998,Geography!$A78),IF(ISNUMBER(MATCH($B$5,Area_Code,0)),SUMIFS(INDEX(Raw!$A$5:$AD$2998,,MATCH(Geography!N$5,Raw!$A$5:$AD$5,0)),Raw!$A$5:$A$2998,CONCATENATE(Geography!$B$5,Geography!$A78)),"-")))),"-")</f>
        <v>101735</v>
      </c>
      <c r="O78" s="80">
        <f>IFERROR(IF($B$5=Eng_Code,SUMIFS(INDEX(Raw!$A$5:$AD$2998,,MATCH(Geography!O$5,Raw!$A$5:$AD$5,0)),Raw!$D$5:$D$2998,Geography!$A78),IF(ISNUMBER(MATCH($B$5,Reg_Code,0)),SUMIFS(INDEX(Raw!$A$5:$AD$2998,,MATCH(Geography!O$5,Raw!$A$5:$AD$5,0)),Raw!$B$5:$B$2998,Geography!$B$5,Raw!$D$5:$D$2998,Geography!$A78),IF(ISNUMBER(MATCH($B$5,Prov_Code,0)),SUMIFS(INDEX(Raw!$A$5:$AD$2998,,MATCH(Geography!O$5,Raw!$A$5:$AD$5,0)),Raw!$C$5:$C$2998,Geography!$B$5,Raw!$D$5:$D$2998,Geography!$A78),IF(ISNUMBER(MATCH($B$5,Area_Code,0)),SUMIFS(INDEX(Raw!$A$5:$AD$2998,,MATCH(Geography!O$5,Raw!$A$5:$AD$5,0)),Raw!$A$5:$A$2998,CONCATENATE(Geography!$B$5,Geography!$A78)),"-")))),"-")</f>
        <v>119828</v>
      </c>
      <c r="P78" s="80">
        <f>IFERROR(IF($B$5=Eng_Code,SUMIFS(INDEX(Raw!$A$5:$AD$2998,,MATCH(Geography!P$5,Raw!$A$5:$AD$5,0)),Raw!$D$5:$D$2998,Geography!$A78),IF(ISNUMBER(MATCH($B$5,Reg_Code,0)),SUMIFS(INDEX(Raw!$A$5:$AD$2998,,MATCH(Geography!P$5,Raw!$A$5:$AD$5,0)),Raw!$B$5:$B$2998,Geography!$B$5,Raw!$D$5:$D$2998,Geography!$A78),IF(ISNUMBER(MATCH($B$5,Prov_Code,0)),SUMIFS(INDEX(Raw!$A$5:$AD$2998,,MATCH(Geography!P$5,Raw!$A$5:$AD$5,0)),Raw!$C$5:$C$2998,Geography!$B$5,Raw!$D$5:$D$2998,Geography!$A78),IF(ISNUMBER(MATCH($B$5,Area_Code,0)),SUMIFS(INDEX(Raw!$A$5:$AD$2998,,MATCH(Geography!P$5,Raw!$A$5:$AD$5,0)),Raw!$A$5:$A$2998,CONCATENATE(Geography!$B$5,Geography!$A78)),"-")))),"-")</f>
        <v>50795</v>
      </c>
      <c r="Q78" s="80">
        <f>IFERROR(IF($B$5=Eng_Code,SUMIFS(INDEX(Raw!$A$5:$AD$2998,,MATCH(Geography!Q$5,Raw!$A$5:$AD$5,0)),Raw!$D$5:$D$2998,Geography!$A78),IF(ISNUMBER(MATCH($B$5,Reg_Code,0)),SUMIFS(INDEX(Raw!$A$5:$AD$2998,,MATCH(Geography!Q$5,Raw!$A$5:$AD$5,0)),Raw!$B$5:$B$2998,Geography!$B$5,Raw!$D$5:$D$2998,Geography!$A78),IF(ISNUMBER(MATCH($B$5,Prov_Code,0)),SUMIFS(INDEX(Raw!$A$5:$AD$2998,,MATCH(Geography!Q$5,Raw!$A$5:$AD$5,0)),Raw!$C$5:$C$2998,Geography!$B$5,Raw!$D$5:$D$2998,Geography!$A78),IF(ISNUMBER(MATCH($B$5,Area_Code,0)),SUMIFS(INDEX(Raw!$A$5:$AD$2998,,MATCH(Geography!Q$5,Raw!$A$5:$AD$5,0)),Raw!$A$5:$A$2998,CONCATENATE(Geography!$B$5,Geography!$A78)),"-")))),"-")</f>
        <v>0</v>
      </c>
      <c r="R78" s="80"/>
      <c r="S78" s="80">
        <f>IFERROR(IF($B$5=Eng_Code,SUMIFS(INDEX(Raw!$A$5:$AD$2998,,MATCH(Geography!S$5,Raw!$A$5:$AD$5,0)),Raw!$D$5:$D$2998,Geography!$A78),IF(ISNUMBER(MATCH($B$5,Reg_Code,0)),SUMIFS(INDEX(Raw!$A$5:$AD$2998,,MATCH(Geography!S$5,Raw!$A$5:$AD$5,0)),Raw!$B$5:$B$2998,Geography!$B$5,Raw!$D$5:$D$2998,Geography!$A78),IF(ISNUMBER(MATCH($B$5,Prov_Code,0)),SUMIFS(INDEX(Raw!$A$5:$AD$2998,,MATCH(Geography!S$5,Raw!$A$5:$AD$5,0)),Raw!$C$5:$C$2998,Geography!$B$5,Raw!$D$5:$D$2998,Geography!$A78),IF(ISNUMBER(MATCH($B$5,Area_Code,0)),SUMIFS(INDEX(Raw!$A$5:$AD$2998,,MATCH(Geography!S$5,Raw!$A$5:$AD$5,0)),Raw!$A$5:$A$2998,CONCATENATE(Geography!$B$5,Geography!$A78)),"-")))),"-")</f>
        <v>94354</v>
      </c>
      <c r="T78" s="80">
        <f>IFERROR(IF($B$5=Eng_Code,SUMIFS(INDEX(Raw!$A$5:$AD$2998,,MATCH(Geography!T$5,Raw!$A$5:$AD$5,0)),Raw!$D$5:$D$2998,Geography!$A78),IF(ISNUMBER(MATCH($B$5,Reg_Code,0)),SUMIFS(INDEX(Raw!$A$5:$AD$2998,,MATCH(Geography!T$5,Raw!$A$5:$AD$5,0)),Raw!$B$5:$B$2998,Geography!$B$5,Raw!$D$5:$D$2998,Geography!$A78),IF(ISNUMBER(MATCH($B$5,Prov_Code,0)),SUMIFS(INDEX(Raw!$A$5:$AD$2998,,MATCH(Geography!T$5,Raw!$A$5:$AD$5,0)),Raw!$C$5:$C$2998,Geography!$B$5,Raw!$D$5:$D$2998,Geography!$A78),IF(ISNUMBER(MATCH($B$5,Area_Code,0)),SUMIFS(INDEX(Raw!$A$5:$AD$2998,,MATCH(Geography!T$5,Raw!$A$5:$AD$5,0)),Raw!$A$5:$A$2998,CONCATENATE(Geography!$B$5,Geography!$A78)),"-")))),"-")</f>
        <v>77034</v>
      </c>
      <c r="U78" s="80"/>
      <c r="V78" s="80">
        <f>IFERROR(IF($B$5=Eng_Code,SUMIFS(INDEX(Raw!$A$5:$AD$2998,,MATCH(Geography!V$5,Raw!$A$5:$AD$5,0)),Raw!$D$5:$D$2998,Geography!$A78),IF(ISNUMBER(MATCH($B$5,Reg_Code,0)),SUMIFS(INDEX(Raw!$A$5:$AD$2998,,MATCH(Geography!V$5,Raw!$A$5:$AD$5,0)),Raw!$B$5:$B$2998,Geography!$B$5,Raw!$D$5:$D$2998,Geography!$A78),IF(ISNUMBER(MATCH($B$5,Prov_Code,0)),SUMIFS(INDEX(Raw!$A$5:$AD$2998,,MATCH(Geography!V$5,Raw!$A$5:$AD$5,0)),Raw!$C$5:$C$2998,Geography!$B$5,Raw!$D$5:$D$2998,Geography!$A78),IF(ISNUMBER(MATCH($B$5,Area_Code,0)),SUMIFS(INDEX(Raw!$A$5:$AD$2998,,MATCH(Geography!V$5,Raw!$A$5:$AD$5,0)),Raw!$A$5:$A$2998,CONCATENATE(Geography!$B$5,Geography!$A78)),"-")))),"-")</f>
        <v>504320</v>
      </c>
      <c r="W78" s="80">
        <f>IFERROR(IF($B$5=Eng_Code,SUMIFS(INDEX(Raw!$A$5:$AD$2998,,MATCH(Geography!W$5,Raw!$A$5:$AD$5,0)),Raw!$D$5:$D$2998,Geography!$A78),IF(ISNUMBER(MATCH($B$5,Reg_Code,0)),SUMIFS(INDEX(Raw!$A$5:$AD$2998,,MATCH(Geography!W$5,Raw!$A$5:$AD$5,0)),Raw!$B$5:$B$2998,Geography!$B$5,Raw!$D$5:$D$2998,Geography!$A78),IF(ISNUMBER(MATCH($B$5,Prov_Code,0)),SUMIFS(INDEX(Raw!$A$5:$AD$2998,,MATCH(Geography!W$5,Raw!$A$5:$AD$5,0)),Raw!$C$5:$C$2998,Geography!$B$5,Raw!$D$5:$D$2998,Geography!$A78),IF(ISNUMBER(MATCH($B$5,Area_Code,0)),SUMIFS(INDEX(Raw!$A$5:$AD$2998,,MATCH(Geography!W$5,Raw!$A$5:$AD$5,0)),Raw!$A$5:$A$2998,CONCATENATE(Geography!$B$5,Geography!$A78)),"-")))),"-")</f>
        <v>349437</v>
      </c>
      <c r="X78" s="80">
        <f>IFERROR(IF($B$5=Eng_Code,SUMIFS(INDEX(Raw!$A$5:$AD$2998,,MATCH(Geography!X$5,Raw!$A$5:$AD$5,0)),Raw!$D$5:$D$2998,Geography!$A78),IF(ISNUMBER(MATCH($B$5,Reg_Code,0)),SUMIFS(INDEX(Raw!$A$5:$AD$2998,,MATCH(Geography!X$5,Raw!$A$5:$AD$5,0)),Raw!$B$5:$B$2998,Geography!$B$5,Raw!$D$5:$D$2998,Geography!$A78),IF(ISNUMBER(MATCH($B$5,Prov_Code,0)),SUMIFS(INDEX(Raw!$A$5:$AD$2998,,MATCH(Geography!X$5,Raw!$A$5:$AD$5,0)),Raw!$C$5:$C$2998,Geography!$B$5,Raw!$D$5:$D$2998,Geography!$A78),IF(ISNUMBER(MATCH($B$5,Area_Code,0)),SUMIFS(INDEX(Raw!$A$5:$AD$2998,,MATCH(Geography!X$5,Raw!$A$5:$AD$5,0)),Raw!$A$5:$A$2998,CONCATENATE(Geography!$B$5,Geography!$A78)),"-")))),"-")</f>
        <v>101557</v>
      </c>
      <c r="Y78" s="80">
        <f>IFERROR(IF($B$5=Eng_Code,SUMIFS(INDEX(Raw!$A$5:$AD$2998,,MATCH(Geography!Y$5,Raw!$A$5:$AD$5,0)),Raw!$D$5:$D$2998,Geography!$A78),IF(ISNUMBER(MATCH($B$5,Reg_Code,0)),SUMIFS(INDEX(Raw!$A$5:$AD$2998,,MATCH(Geography!Y$5,Raw!$A$5:$AD$5,0)),Raw!$B$5:$B$2998,Geography!$B$5,Raw!$D$5:$D$2998,Geography!$A78),IF(ISNUMBER(MATCH($B$5,Prov_Code,0)),SUMIFS(INDEX(Raw!$A$5:$AD$2998,,MATCH(Geography!Y$5,Raw!$A$5:$AD$5,0)),Raw!$C$5:$C$2998,Geography!$B$5,Raw!$D$5:$D$2998,Geography!$A78),IF(ISNUMBER(MATCH($B$5,Area_Code,0)),SUMIFS(INDEX(Raw!$A$5:$AD$2998,,MATCH(Geography!Y$5,Raw!$A$5:$AD$5,0)),Raw!$A$5:$A$2998,CONCATENATE(Geography!$B$5,Geography!$A78)),"-")))),"-")</f>
        <v>53327</v>
      </c>
      <c r="Z78" s="80">
        <f>IFERROR(IF($B$5=Eng_Code,SUMIFS(INDEX(Raw!$A$5:$AD$2998,,MATCH(Geography!Z$5,Raw!$A$5:$AD$5,0)),Raw!$D$5:$D$2998,Geography!$A78),IF(ISNUMBER(MATCH($B$5,Reg_Code,0)),SUMIFS(INDEX(Raw!$A$5:$AD$2998,,MATCH(Geography!Z$5,Raw!$A$5:$AD$5,0)),Raw!$B$5:$B$2998,Geography!$B$5,Raw!$D$5:$D$2998,Geography!$A78),IF(ISNUMBER(MATCH($B$5,Prov_Code,0)),SUMIFS(INDEX(Raw!$A$5:$AD$2998,,MATCH(Geography!Z$5,Raw!$A$5:$AD$5,0)),Raw!$C$5:$C$2998,Geography!$B$5,Raw!$D$5:$D$2998,Geography!$A78),IF(ISNUMBER(MATCH($B$5,Area_Code,0)),SUMIFS(INDEX(Raw!$A$5:$AD$2998,,MATCH(Geography!Z$5,Raw!$A$5:$AD$5,0)),Raw!$A$5:$A$2998,CONCATENATE(Geography!$B$5,Geography!$A78)),"-")))),"-")</f>
        <v>0</v>
      </c>
      <c r="AA78" s="80">
        <f>IFERROR(IF($B$5=Eng_Code,SUMIFS(INDEX(Raw!$A$5:$AD$2998,,MATCH(Geography!AA$5,Raw!$A$5:$AD$5,0)),Raw!$D$5:$D$2998,Geography!$A78),IF(ISNUMBER(MATCH($B$5,Reg_Code,0)),SUMIFS(INDEX(Raw!$A$5:$AD$2998,,MATCH(Geography!AA$5,Raw!$A$5:$AD$5,0)),Raw!$B$5:$B$2998,Geography!$B$5,Raw!$D$5:$D$2998,Geography!$A78),IF(ISNUMBER(MATCH($B$5,Prov_Code,0)),SUMIFS(INDEX(Raw!$A$5:$AD$2998,,MATCH(Geography!AA$5,Raw!$A$5:$AD$5,0)),Raw!$C$5:$C$2998,Geography!$B$5,Raw!$D$5:$D$2998,Geography!$A78),IF(ISNUMBER(MATCH($B$5,Area_Code,0)),SUMIFS(INDEX(Raw!$A$5:$AD$2998,,MATCH(Geography!AA$5,Raw!$A$5:$AD$5,0)),Raw!$A$5:$A$2998,CONCATENATE(Geography!$B$5,Geography!$A78)),"-")))),"-")</f>
        <v>0</v>
      </c>
      <c r="AB78" s="80"/>
      <c r="AC78" s="80">
        <f>IFERROR(IF($B$5=Eng_Code,SUMIFS(INDEX(Raw!$A$5:$AD$2998,,MATCH(Geography!AC$5,Raw!$A$5:$AD$5,0)),Raw!$D$5:$D$2998,Geography!$A78),IF(ISNUMBER(MATCH($B$5,Reg_Code,0)),SUMIFS(INDEX(Raw!$A$5:$AD$2998,,MATCH(Geography!AC$5,Raw!$A$5:$AD$5,0)),Raw!$B$5:$B$2998,Geography!$B$5,Raw!$D$5:$D$2998,Geography!$A78),IF(ISNUMBER(MATCH($B$5,Prov_Code,0)),SUMIFS(INDEX(Raw!$A$5:$AD$2998,,MATCH(Geography!AC$5,Raw!$A$5:$AD$5,0)),Raw!$C$5:$C$2998,Geography!$B$5,Raw!$D$5:$D$2998,Geography!$A78),IF(ISNUMBER(MATCH($B$5,Area_Code,0)),SUMIFS(INDEX(Raw!$A$5:$AD$2998,,MATCH(Geography!AC$5,Raw!$A$5:$AD$5,0)),Raw!$A$5:$A$2998,CONCATENATE(Geography!$B$5,Geography!$A78)),"-")))),"-")</f>
        <v>29953</v>
      </c>
      <c r="AD78" s="80"/>
      <c r="AE78" s="80">
        <f>IFERROR(IF($B$5=Eng_Code,SUMIFS(INDEX(Raw!$A$5:$AD$2998,,MATCH(Geography!AE$5,Raw!$A$5:$AD$5,0)),Raw!$D$5:$D$2998,Geography!$A78),IF(ISNUMBER(MATCH($B$5,Reg_Code,0)),SUMIFS(INDEX(Raw!$A$5:$AD$2998,,MATCH(Geography!AE$5,Raw!$A$5:$AD$5,0)),Raw!$B$5:$B$2998,Geography!$B$5,Raw!$D$5:$D$2998,Geography!$A78),IF(ISNUMBER(MATCH($B$5,Prov_Code,0)),SUMIFS(INDEX(Raw!$A$5:$AD$2998,,MATCH(Geography!AE$5,Raw!$A$5:$AD$5,0)),Raw!$C$5:$C$2998,Geography!$B$5,Raw!$D$5:$D$2998,Geography!$A78),IF(ISNUMBER(MATCH($B$5,Area_Code,0)),SUMIFS(INDEX(Raw!$A$5:$AD$2998,,MATCH(Geography!AE$5,Raw!$A$5:$AD$5,0)),Raw!$A$5:$A$2998,CONCATENATE(Geography!$B$5,Geography!$A78)),"-")))),"-")</f>
        <v>134230</v>
      </c>
      <c r="AF78" s="80">
        <f>IFERROR(IF($B$5=Eng_Code,SUMIFS(INDEX(Raw!$A$5:$AD$2998,,MATCH(Geography!AF$5,Raw!$A$5:$AD$5,0)),Raw!$D$5:$D$2998,Geography!$A78),IF(ISNUMBER(MATCH($B$5,Reg_Code,0)),SUMIFS(INDEX(Raw!$A$5:$AD$2998,,MATCH(Geography!AF$5,Raw!$A$5:$AD$5,0)),Raw!$B$5:$B$2998,Geography!$B$5,Raw!$D$5:$D$2998,Geography!$A78),IF(ISNUMBER(MATCH($B$5,Prov_Code,0)),SUMIFS(INDEX(Raw!$A$5:$AD$2998,,MATCH(Geography!AF$5,Raw!$A$5:$AD$5,0)),Raw!$C$5:$C$2998,Geography!$B$5,Raw!$D$5:$D$2998,Geography!$A78),IF(ISNUMBER(MATCH($B$5,Area_Code,0)),SUMIFS(INDEX(Raw!$A$5:$AD$2998,,MATCH(Geography!AF$5,Raw!$A$5:$AD$5,0)),Raw!$A$5:$A$2998,CONCATENATE(Geography!$B$5,Geography!$A78)),"-")))),"-")</f>
        <v>12071</v>
      </c>
      <c r="AG78" s="80">
        <f>IFERROR(IF($B$5=Eng_Code,SUMIFS(INDEX(Raw!$A$5:$AD$2998,,MATCH(Geography!AG$5,Raw!$A$5:$AD$5,0)),Raw!$D$5:$D$2998,Geography!$A78),IF(ISNUMBER(MATCH($B$5,Reg_Code,0)),SUMIFS(INDEX(Raw!$A$5:$AD$2998,,MATCH(Geography!AG$5,Raw!$A$5:$AD$5,0)),Raw!$B$5:$B$2998,Geography!$B$5,Raw!$D$5:$D$2998,Geography!$A78),IF(ISNUMBER(MATCH($B$5,Prov_Code,0)),SUMIFS(INDEX(Raw!$A$5:$AD$2998,,MATCH(Geography!AG$5,Raw!$A$5:$AD$5,0)),Raw!$C$5:$C$2998,Geography!$B$5,Raw!$D$5:$D$2998,Geography!$A78),IF(ISNUMBER(MATCH($B$5,Area_Code,0)),SUMIFS(INDEX(Raw!$A$5:$AD$2998,,MATCH(Geography!AG$5,Raw!$A$5:$AD$5,0)),Raw!$A$5:$A$2998,CONCATENATE(Geography!$B$5,Geography!$A78)),"-")))),"-")</f>
        <v>54637</v>
      </c>
      <c r="AH78" s="80">
        <f>IFERROR(IF($B$5=Eng_Code,SUMIFS(INDEX(Raw!$A$5:$AD$2998,,MATCH(Geography!AH$5,Raw!$A$5:$AD$5,0)),Raw!$D$5:$D$2998,Geography!$A78),IF(ISNUMBER(MATCH($B$5,Reg_Code,0)),SUMIFS(INDEX(Raw!$A$5:$AD$2998,,MATCH(Geography!AH$5,Raw!$A$5:$AD$5,0)),Raw!$B$5:$B$2998,Geography!$B$5,Raw!$D$5:$D$2998,Geography!$A78),IF(ISNUMBER(MATCH($B$5,Prov_Code,0)),SUMIFS(INDEX(Raw!$A$5:$AD$2998,,MATCH(Geography!AH$5,Raw!$A$5:$AD$5,0)),Raw!$C$5:$C$2998,Geography!$B$5,Raw!$D$5:$D$2998,Geography!$A78),IF(ISNUMBER(MATCH($B$5,Area_Code,0)),SUMIFS(INDEX(Raw!$A$5:$AD$2998,,MATCH(Geography!AH$5,Raw!$A$5:$AD$5,0)),Raw!$A$5:$A$2998,CONCATENATE(Geography!$B$5,Geography!$A78)),"-")))),"-")</f>
        <v>67523</v>
      </c>
      <c r="AI78" s="12"/>
      <c r="AJ78" s="76">
        <f t="shared" si="36"/>
        <v>1.2990910692163044E-2</v>
      </c>
      <c r="AK78" s="76">
        <f t="shared" si="36"/>
        <v>0.94063051764568129</v>
      </c>
      <c r="AL78" s="76">
        <f t="shared" si="36"/>
        <v>0.86268220107007021</v>
      </c>
      <c r="AM78" s="76">
        <f t="shared" si="36"/>
        <v>0.22762872323925795</v>
      </c>
      <c r="AN78" s="76">
        <f t="shared" si="34"/>
        <v>0.10449567113573498</v>
      </c>
      <c r="AO78" s="76">
        <f t="shared" si="37"/>
        <v>0.12307964103654447</v>
      </c>
      <c r="AP78" s="76">
        <f t="shared" si="37"/>
        <v>0.42389925559969288</v>
      </c>
      <c r="AQ78" s="76" t="s">
        <v>0</v>
      </c>
      <c r="AR78" s="77"/>
      <c r="AS78" s="76">
        <f t="shared" si="27"/>
        <v>0.11234076802823223</v>
      </c>
      <c r="AT78" s="77"/>
      <c r="AU78" s="76">
        <f t="shared" si="28"/>
        <v>9.1719044495059479E-2</v>
      </c>
      <c r="AV78" s="77"/>
      <c r="AW78" s="76">
        <f t="shared" si="38"/>
        <v>0.60045886906753376</v>
      </c>
      <c r="AX78" s="76">
        <f t="shared" si="38"/>
        <v>0.41605041606589427</v>
      </c>
      <c r="AY78" s="76">
        <f t="shared" si="38"/>
        <v>0.12091688088097145</v>
      </c>
      <c r="AZ78" s="76">
        <f t="shared" si="38"/>
        <v>6.3492762751357026E-2</v>
      </c>
      <c r="BA78" s="76" t="s">
        <v>0</v>
      </c>
      <c r="BB78" s="76" t="s">
        <v>0</v>
      </c>
      <c r="BC78" s="77"/>
      <c r="BD78" s="76">
        <f t="shared" si="29"/>
        <v>3.566296102708566E-2</v>
      </c>
      <c r="BE78" s="77"/>
      <c r="BF78" s="76">
        <f t="shared" si="39"/>
        <v>0.15981835738208885</v>
      </c>
      <c r="BG78" s="76">
        <f t="shared" si="39"/>
        <v>1.437210304670487E-2</v>
      </c>
      <c r="BH78" s="76">
        <f t="shared" si="39"/>
        <v>6.5052488953923779E-2</v>
      </c>
      <c r="BI78" s="76">
        <f t="shared" si="39"/>
        <v>8.0394956012149202E-2</v>
      </c>
    </row>
    <row r="79" spans="1:61" x14ac:dyDescent="0.2">
      <c r="A79" s="3">
        <f t="shared" si="35"/>
        <v>42217</v>
      </c>
      <c r="B79" s="35" t="str">
        <f t="shared" si="21"/>
        <v>2015-16</v>
      </c>
      <c r="C79" s="8" t="s">
        <v>888</v>
      </c>
      <c r="D79" s="8"/>
      <c r="E79" s="8"/>
      <c r="F79" s="8"/>
      <c r="G79" s="80">
        <f>IFERROR(IF($B$5=Eng_Code,SUMIFS(INDEX(Raw!$A$5:$AD$2998,,MATCH(Geography!G$5,Raw!$A$5:$AD$5,0)),Raw!$D$5:$D$2998,Geography!$A79),IF(ISNUMBER(MATCH($B$5,Reg_Code,0)),SUMIFS(INDEX(Raw!$A$5:$AD$2998,,MATCH(Geography!G$5,Raw!$A$5:$AD$5,0)),Raw!$B$5:$B$2998,Geography!$B$5,Raw!$D$5:$D$2998,Geography!$A79),IF(ISNUMBER(MATCH($B$5,Prov_Code,0)),SUMIFS(INDEX(Raw!$A$5:$AD$2998,,MATCH(Geography!G$5,Raw!$A$5:$AD$5,0)),Raw!$C$5:$C$2998,Geography!$B$5,Raw!$D$5:$D$2998,Geography!$A79),IF(ISNUMBER(MATCH($B$5,Area_Code,0)),SUMIFS(INDEX(Raw!$A$5:$AD$2998,,MATCH(Geography!G$5,Raw!$A$5:$AD$5,0)),Raw!$A$5:$A$2998,CONCATENATE(Geography!$B$5,Geography!$A79)),"-")))),"-")</f>
        <v>54786327</v>
      </c>
      <c r="H79" s="80">
        <f>IFERROR(IF($B$5=Eng_Code,SUMIFS(INDEX(Raw!$A$5:$AD$2998,,MATCH(Geography!H$5,Raw!$A$5:$AD$5,0)),Raw!$D$5:$D$2998,Geography!$A79),IF(ISNUMBER(MATCH($B$5,Reg_Code,0)),SUMIFS(INDEX(Raw!$A$5:$AD$2998,,MATCH(Geography!H$5,Raw!$A$5:$AD$5,0)),Raw!$B$5:$B$2998,Geography!$B$5,Raw!$D$5:$D$2998,Geography!$A79),IF(ISNUMBER(MATCH($B$5,Prov_Code,0)),SUMIFS(INDEX(Raw!$A$5:$AD$2998,,MATCH(Geography!H$5,Raw!$A$5:$AD$5,0)),Raw!$C$5:$C$2998,Geography!$B$5,Raw!$D$5:$D$2998,Geography!$A79),IF(ISNUMBER(MATCH($B$5,Area_Code,0)),SUMIFS(INDEX(Raw!$A$5:$AD$2998,,MATCH(Geography!H$5,Raw!$A$5:$AD$5,0)),Raw!$A$5:$A$2998,CONCATENATE(Geography!$B$5,Geography!$A79)),"-")))),"-")</f>
        <v>1061499</v>
      </c>
      <c r="I79" s="80">
        <f>IFERROR(IF($B$5=Eng_Code,SUMIFS(INDEX(Raw!$A$5:$AD$2998,,MATCH(Geography!I$5,Raw!$A$5:$AD$5,0)),Raw!$D$5:$D$2998,Geography!$A79),IF(ISNUMBER(MATCH($B$5,Reg_Code,0)),SUMIFS(INDEX(Raw!$A$5:$AD$2998,,MATCH(Geography!I$5,Raw!$A$5:$AD$5,0)),Raw!$B$5:$B$2998,Geography!$B$5,Raw!$D$5:$D$2998,Geography!$A79),IF(ISNUMBER(MATCH($B$5,Prov_Code,0)),SUMIFS(INDEX(Raw!$A$5:$AD$2998,,MATCH(Geography!I$5,Raw!$A$5:$AD$5,0)),Raw!$C$5:$C$2998,Geography!$B$5,Raw!$D$5:$D$2998,Geography!$A79),IF(ISNUMBER(MATCH($B$5,Area_Code,0)),SUMIFS(INDEX(Raw!$A$5:$AD$2998,,MATCH(Geography!I$5,Raw!$A$5:$AD$5,0)),Raw!$A$5:$A$2998,CONCATENATE(Geography!$B$5,Geography!$A79)),"-")))),"-")</f>
        <v>17536</v>
      </c>
      <c r="J79" s="80">
        <f>IFERROR(IF($B$5=Eng_Code,SUMIFS(INDEX(Raw!$A$5:$AD$2998,,MATCH(Geography!J$5,Raw!$A$5:$AD$5,0)),Raw!$D$5:$D$2998,Geography!$A79),IF(ISNUMBER(MATCH($B$5,Reg_Code,0)),SUMIFS(INDEX(Raw!$A$5:$AD$2998,,MATCH(Geography!J$5,Raw!$A$5:$AD$5,0)),Raw!$B$5:$B$2998,Geography!$B$5,Raw!$D$5:$D$2998,Geography!$A79),IF(ISNUMBER(MATCH($B$5,Prov_Code,0)),SUMIFS(INDEX(Raw!$A$5:$AD$2998,,MATCH(Geography!J$5,Raw!$A$5:$AD$5,0)),Raw!$C$5:$C$2998,Geography!$B$5,Raw!$D$5:$D$2998,Geography!$A79),IF(ISNUMBER(MATCH($B$5,Area_Code,0)),SUMIFS(INDEX(Raw!$A$5:$AD$2998,,MATCH(Geography!J$5,Raw!$A$5:$AD$5,0)),Raw!$A$5:$A$2998,CONCATENATE(Geography!$B$5,Geography!$A79)),"-")))),"-")</f>
        <v>1012575</v>
      </c>
      <c r="K79" s="80">
        <f>IFERROR(IF($B$5=Eng_Code,SUMIFS(INDEX(Raw!$A$5:$AD$2998,,MATCH(Geography!K$5,Raw!$A$5:$AD$5,0)),Raw!$D$5:$D$2998,Geography!$A79),IF(ISNUMBER(MATCH($B$5,Reg_Code,0)),SUMIFS(INDEX(Raw!$A$5:$AD$2998,,MATCH(Geography!K$5,Raw!$A$5:$AD$5,0)),Raw!$B$5:$B$2998,Geography!$B$5,Raw!$D$5:$D$2998,Geography!$A79),IF(ISNUMBER(MATCH($B$5,Prov_Code,0)),SUMIFS(INDEX(Raw!$A$5:$AD$2998,,MATCH(Geography!K$5,Raw!$A$5:$AD$5,0)),Raw!$C$5:$C$2998,Geography!$B$5,Raw!$D$5:$D$2998,Geography!$A79),IF(ISNUMBER(MATCH($B$5,Area_Code,0)),SUMIFS(INDEX(Raw!$A$5:$AD$2998,,MATCH(Geography!K$5,Raw!$A$5:$AD$5,0)),Raw!$A$5:$A$2998,CONCATENATE(Geography!$B$5,Geography!$A79)),"-")))),"-")</f>
        <v>948070</v>
      </c>
      <c r="L79" s="80">
        <f>IFERROR(IF($B$5=Eng_Code,SUMIFS(INDEX(Raw!$A$5:$AD$2998,,MATCH(Geography!L$5,Raw!$A$5:$AD$5,0)),Raw!$D$5:$D$2998,Geography!$A79),IF(ISNUMBER(MATCH($B$5,Reg_Code,0)),SUMIFS(INDEX(Raw!$A$5:$AD$2998,,MATCH(Geography!L$5,Raw!$A$5:$AD$5,0)),Raw!$B$5:$B$2998,Geography!$B$5,Raw!$D$5:$D$2998,Geography!$A79),IF(ISNUMBER(MATCH($B$5,Prov_Code,0)),SUMIFS(INDEX(Raw!$A$5:$AD$2998,,MATCH(Geography!L$5,Raw!$A$5:$AD$5,0)),Raw!$C$5:$C$2998,Geography!$B$5,Raw!$D$5:$D$2998,Geography!$A79),IF(ISNUMBER(MATCH($B$5,Area_Code,0)),SUMIFS(INDEX(Raw!$A$5:$AD$2998,,MATCH(Geography!L$5,Raw!$A$5:$AD$5,0)),Raw!$A$5:$A$2998,CONCATENATE(Geography!$B$5,Geography!$A79)),"-")))),"-")</f>
        <v>875451</v>
      </c>
      <c r="M79" s="80">
        <f>IFERROR(IF($B$5=Eng_Code,SUMIFS(INDEX(Raw!$A$5:$AD$2998,,MATCH(Geography!M$5,Raw!$A$5:$AD$5,0)),Raw!$D$5:$D$2998,Geography!$A79),IF(ISNUMBER(MATCH($B$5,Reg_Code,0)),SUMIFS(INDEX(Raw!$A$5:$AD$2998,,MATCH(Geography!M$5,Raw!$A$5:$AD$5,0)),Raw!$B$5:$B$2998,Geography!$B$5,Raw!$D$5:$D$2998,Geography!$A79),IF(ISNUMBER(MATCH($B$5,Prov_Code,0)),SUMIFS(INDEX(Raw!$A$5:$AD$2998,,MATCH(Geography!M$5,Raw!$A$5:$AD$5,0)),Raw!$C$5:$C$2998,Geography!$B$5,Raw!$D$5:$D$2998,Geography!$A79),IF(ISNUMBER(MATCH($B$5,Area_Code,0)),SUMIFS(INDEX(Raw!$A$5:$AD$2998,,MATCH(Geography!M$5,Raw!$A$5:$AD$5,0)),Raw!$A$5:$A$2998,CONCATENATE(Geography!$B$5,Geography!$A79)),"-")))),"-")</f>
        <v>224332</v>
      </c>
      <c r="N79" s="80">
        <f>IFERROR(IF($B$5=Eng_Code,SUMIFS(INDEX(Raw!$A$5:$AD$2998,,MATCH(Geography!N$5,Raw!$A$5:$AD$5,0)),Raw!$D$5:$D$2998,Geography!$A79),IF(ISNUMBER(MATCH($B$5,Reg_Code,0)),SUMIFS(INDEX(Raw!$A$5:$AD$2998,,MATCH(Geography!N$5,Raw!$A$5:$AD$5,0)),Raw!$B$5:$B$2998,Geography!$B$5,Raw!$D$5:$D$2998,Geography!$A79),IF(ISNUMBER(MATCH($B$5,Prov_Code,0)),SUMIFS(INDEX(Raw!$A$5:$AD$2998,,MATCH(Geography!N$5,Raw!$A$5:$AD$5,0)),Raw!$C$5:$C$2998,Geography!$B$5,Raw!$D$5:$D$2998,Geography!$A79),IF(ISNUMBER(MATCH($B$5,Area_Code,0)),SUMIFS(INDEX(Raw!$A$5:$AD$2998,,MATCH(Geography!N$5,Raw!$A$5:$AD$5,0)),Raw!$A$5:$A$2998,CONCATENATE(Geography!$B$5,Geography!$A79)),"-")))),"-")</f>
        <v>106021</v>
      </c>
      <c r="O79" s="80">
        <f>IFERROR(IF($B$5=Eng_Code,SUMIFS(INDEX(Raw!$A$5:$AD$2998,,MATCH(Geography!O$5,Raw!$A$5:$AD$5,0)),Raw!$D$5:$D$2998,Geography!$A79),IF(ISNUMBER(MATCH($B$5,Reg_Code,0)),SUMIFS(INDEX(Raw!$A$5:$AD$2998,,MATCH(Geography!O$5,Raw!$A$5:$AD$5,0)),Raw!$B$5:$B$2998,Geography!$B$5,Raw!$D$5:$D$2998,Geography!$A79),IF(ISNUMBER(MATCH($B$5,Prov_Code,0)),SUMIFS(INDEX(Raw!$A$5:$AD$2998,,MATCH(Geography!O$5,Raw!$A$5:$AD$5,0)),Raw!$C$5:$C$2998,Geography!$B$5,Raw!$D$5:$D$2998,Geography!$A79),IF(ISNUMBER(MATCH($B$5,Area_Code,0)),SUMIFS(INDEX(Raw!$A$5:$AD$2998,,MATCH(Geography!O$5,Raw!$A$5:$AD$5,0)),Raw!$A$5:$A$2998,CONCATENATE(Geography!$B$5,Geography!$A79)),"-")))),"-")</f>
        <v>118230</v>
      </c>
      <c r="P79" s="80">
        <f>IFERROR(IF($B$5=Eng_Code,SUMIFS(INDEX(Raw!$A$5:$AD$2998,,MATCH(Geography!P$5,Raw!$A$5:$AD$5,0)),Raw!$D$5:$D$2998,Geography!$A79),IF(ISNUMBER(MATCH($B$5,Reg_Code,0)),SUMIFS(INDEX(Raw!$A$5:$AD$2998,,MATCH(Geography!P$5,Raw!$A$5:$AD$5,0)),Raw!$B$5:$B$2998,Geography!$B$5,Raw!$D$5:$D$2998,Geography!$A79),IF(ISNUMBER(MATCH($B$5,Prov_Code,0)),SUMIFS(INDEX(Raw!$A$5:$AD$2998,,MATCH(Geography!P$5,Raw!$A$5:$AD$5,0)),Raw!$C$5:$C$2998,Geography!$B$5,Raw!$D$5:$D$2998,Geography!$A79),IF(ISNUMBER(MATCH($B$5,Area_Code,0)),SUMIFS(INDEX(Raw!$A$5:$AD$2998,,MATCH(Geography!P$5,Raw!$A$5:$AD$5,0)),Raw!$A$5:$A$2998,CONCATENATE(Geography!$B$5,Geography!$A79)),"-")))),"-")</f>
        <v>52946</v>
      </c>
      <c r="Q79" s="80">
        <f>IFERROR(IF($B$5=Eng_Code,SUMIFS(INDEX(Raw!$A$5:$AD$2998,,MATCH(Geography!Q$5,Raw!$A$5:$AD$5,0)),Raw!$D$5:$D$2998,Geography!$A79),IF(ISNUMBER(MATCH($B$5,Reg_Code,0)),SUMIFS(INDEX(Raw!$A$5:$AD$2998,,MATCH(Geography!Q$5,Raw!$A$5:$AD$5,0)),Raw!$B$5:$B$2998,Geography!$B$5,Raw!$D$5:$D$2998,Geography!$A79),IF(ISNUMBER(MATCH($B$5,Prov_Code,0)),SUMIFS(INDEX(Raw!$A$5:$AD$2998,,MATCH(Geography!Q$5,Raw!$A$5:$AD$5,0)),Raw!$C$5:$C$2998,Geography!$B$5,Raw!$D$5:$D$2998,Geography!$A79),IF(ISNUMBER(MATCH($B$5,Area_Code,0)),SUMIFS(INDEX(Raw!$A$5:$AD$2998,,MATCH(Geography!Q$5,Raw!$A$5:$AD$5,0)),Raw!$A$5:$A$2998,CONCATENATE(Geography!$B$5,Geography!$A79)),"-")))),"-")</f>
        <v>0</v>
      </c>
      <c r="R79" s="80"/>
      <c r="S79" s="80">
        <f>IFERROR(IF($B$5=Eng_Code,SUMIFS(INDEX(Raw!$A$5:$AD$2998,,MATCH(Geography!S$5,Raw!$A$5:$AD$5,0)),Raw!$D$5:$D$2998,Geography!$A79),IF(ISNUMBER(MATCH($B$5,Reg_Code,0)),SUMIFS(INDEX(Raw!$A$5:$AD$2998,,MATCH(Geography!S$5,Raw!$A$5:$AD$5,0)),Raw!$B$5:$B$2998,Geography!$B$5,Raw!$D$5:$D$2998,Geography!$A79),IF(ISNUMBER(MATCH($B$5,Prov_Code,0)),SUMIFS(INDEX(Raw!$A$5:$AD$2998,,MATCH(Geography!S$5,Raw!$A$5:$AD$5,0)),Raw!$C$5:$C$2998,Geography!$B$5,Raw!$D$5:$D$2998,Geography!$A79),IF(ISNUMBER(MATCH($B$5,Area_Code,0)),SUMIFS(INDEX(Raw!$A$5:$AD$2998,,MATCH(Geography!S$5,Raw!$A$5:$AD$5,0)),Raw!$A$5:$A$2998,CONCATENATE(Geography!$B$5,Geography!$A79)),"-")))),"-")</f>
        <v>97145</v>
      </c>
      <c r="T79" s="80">
        <f>IFERROR(IF($B$5=Eng_Code,SUMIFS(INDEX(Raw!$A$5:$AD$2998,,MATCH(Geography!T$5,Raw!$A$5:$AD$5,0)),Raw!$D$5:$D$2998,Geography!$A79),IF(ISNUMBER(MATCH($B$5,Reg_Code,0)),SUMIFS(INDEX(Raw!$A$5:$AD$2998,,MATCH(Geography!T$5,Raw!$A$5:$AD$5,0)),Raw!$B$5:$B$2998,Geography!$B$5,Raw!$D$5:$D$2998,Geography!$A79),IF(ISNUMBER(MATCH($B$5,Prov_Code,0)),SUMIFS(INDEX(Raw!$A$5:$AD$2998,,MATCH(Geography!T$5,Raw!$A$5:$AD$5,0)),Raw!$C$5:$C$2998,Geography!$B$5,Raw!$D$5:$D$2998,Geography!$A79),IF(ISNUMBER(MATCH($B$5,Area_Code,0)),SUMIFS(INDEX(Raw!$A$5:$AD$2998,,MATCH(Geography!T$5,Raw!$A$5:$AD$5,0)),Raw!$A$5:$A$2998,CONCATENATE(Geography!$B$5,Geography!$A79)),"-")))),"-")</f>
        <v>75821</v>
      </c>
      <c r="U79" s="80"/>
      <c r="V79" s="80">
        <f>IFERROR(IF($B$5=Eng_Code,SUMIFS(INDEX(Raw!$A$5:$AD$2998,,MATCH(Geography!V$5,Raw!$A$5:$AD$5,0)),Raw!$D$5:$D$2998,Geography!$A79),IF(ISNUMBER(MATCH($B$5,Reg_Code,0)),SUMIFS(INDEX(Raw!$A$5:$AD$2998,,MATCH(Geography!V$5,Raw!$A$5:$AD$5,0)),Raw!$B$5:$B$2998,Geography!$B$5,Raw!$D$5:$D$2998,Geography!$A79),IF(ISNUMBER(MATCH($B$5,Prov_Code,0)),SUMIFS(INDEX(Raw!$A$5:$AD$2998,,MATCH(Geography!V$5,Raw!$A$5:$AD$5,0)),Raw!$C$5:$C$2998,Geography!$B$5,Raw!$D$5:$D$2998,Geography!$A79),IF(ISNUMBER(MATCH($B$5,Area_Code,0)),SUMIFS(INDEX(Raw!$A$5:$AD$2998,,MATCH(Geography!V$5,Raw!$A$5:$AD$5,0)),Raw!$A$5:$A$2998,CONCATENATE(Geography!$B$5,Geography!$A79)),"-")))),"-")</f>
        <v>537704</v>
      </c>
      <c r="W79" s="80">
        <f>IFERROR(IF($B$5=Eng_Code,SUMIFS(INDEX(Raw!$A$5:$AD$2998,,MATCH(Geography!W$5,Raw!$A$5:$AD$5,0)),Raw!$D$5:$D$2998,Geography!$A79),IF(ISNUMBER(MATCH($B$5,Reg_Code,0)),SUMIFS(INDEX(Raw!$A$5:$AD$2998,,MATCH(Geography!W$5,Raw!$A$5:$AD$5,0)),Raw!$B$5:$B$2998,Geography!$B$5,Raw!$D$5:$D$2998,Geography!$A79),IF(ISNUMBER(MATCH($B$5,Prov_Code,0)),SUMIFS(INDEX(Raw!$A$5:$AD$2998,,MATCH(Geography!W$5,Raw!$A$5:$AD$5,0)),Raw!$C$5:$C$2998,Geography!$B$5,Raw!$D$5:$D$2998,Geography!$A79),IF(ISNUMBER(MATCH($B$5,Area_Code,0)),SUMIFS(INDEX(Raw!$A$5:$AD$2998,,MATCH(Geography!W$5,Raw!$A$5:$AD$5,0)),Raw!$A$5:$A$2998,CONCATENATE(Geography!$B$5,Geography!$A79)),"-")))),"-")</f>
        <v>367223</v>
      </c>
      <c r="X79" s="80">
        <f>IFERROR(IF($B$5=Eng_Code,SUMIFS(INDEX(Raw!$A$5:$AD$2998,,MATCH(Geography!X$5,Raw!$A$5:$AD$5,0)),Raw!$D$5:$D$2998,Geography!$A79),IF(ISNUMBER(MATCH($B$5,Reg_Code,0)),SUMIFS(INDEX(Raw!$A$5:$AD$2998,,MATCH(Geography!X$5,Raw!$A$5:$AD$5,0)),Raw!$B$5:$B$2998,Geography!$B$5,Raw!$D$5:$D$2998,Geography!$A79),IF(ISNUMBER(MATCH($B$5,Prov_Code,0)),SUMIFS(INDEX(Raw!$A$5:$AD$2998,,MATCH(Geography!X$5,Raw!$A$5:$AD$5,0)),Raw!$C$5:$C$2998,Geography!$B$5,Raw!$D$5:$D$2998,Geography!$A79),IF(ISNUMBER(MATCH($B$5,Area_Code,0)),SUMIFS(INDEX(Raw!$A$5:$AD$2998,,MATCH(Geography!X$5,Raw!$A$5:$AD$5,0)),Raw!$A$5:$A$2998,CONCATENATE(Geography!$B$5,Geography!$A79)),"-")))),"-")</f>
        <v>111284</v>
      </c>
      <c r="Y79" s="80">
        <f>IFERROR(IF($B$5=Eng_Code,SUMIFS(INDEX(Raw!$A$5:$AD$2998,,MATCH(Geography!Y$5,Raw!$A$5:$AD$5,0)),Raw!$D$5:$D$2998,Geography!$A79),IF(ISNUMBER(MATCH($B$5,Reg_Code,0)),SUMIFS(INDEX(Raw!$A$5:$AD$2998,,MATCH(Geography!Y$5,Raw!$A$5:$AD$5,0)),Raw!$B$5:$B$2998,Geography!$B$5,Raw!$D$5:$D$2998,Geography!$A79),IF(ISNUMBER(MATCH($B$5,Prov_Code,0)),SUMIFS(INDEX(Raw!$A$5:$AD$2998,,MATCH(Geography!Y$5,Raw!$A$5:$AD$5,0)),Raw!$C$5:$C$2998,Geography!$B$5,Raw!$D$5:$D$2998,Geography!$A79),IF(ISNUMBER(MATCH($B$5,Area_Code,0)),SUMIFS(INDEX(Raw!$A$5:$AD$2998,,MATCH(Geography!Y$5,Raw!$A$5:$AD$5,0)),Raw!$A$5:$A$2998,CONCATENATE(Geography!$B$5,Geography!$A79)),"-")))),"-")</f>
        <v>59195</v>
      </c>
      <c r="Z79" s="80">
        <f>IFERROR(IF($B$5=Eng_Code,SUMIFS(INDEX(Raw!$A$5:$AD$2998,,MATCH(Geography!Z$5,Raw!$A$5:$AD$5,0)),Raw!$D$5:$D$2998,Geography!$A79),IF(ISNUMBER(MATCH($B$5,Reg_Code,0)),SUMIFS(INDEX(Raw!$A$5:$AD$2998,,MATCH(Geography!Z$5,Raw!$A$5:$AD$5,0)),Raw!$B$5:$B$2998,Geography!$B$5,Raw!$D$5:$D$2998,Geography!$A79),IF(ISNUMBER(MATCH($B$5,Prov_Code,0)),SUMIFS(INDEX(Raw!$A$5:$AD$2998,,MATCH(Geography!Z$5,Raw!$A$5:$AD$5,0)),Raw!$C$5:$C$2998,Geography!$B$5,Raw!$D$5:$D$2998,Geography!$A79),IF(ISNUMBER(MATCH($B$5,Area_Code,0)),SUMIFS(INDEX(Raw!$A$5:$AD$2998,,MATCH(Geography!Z$5,Raw!$A$5:$AD$5,0)),Raw!$A$5:$A$2998,CONCATENATE(Geography!$B$5,Geography!$A79)),"-")))),"-")</f>
        <v>0</v>
      </c>
      <c r="AA79" s="80">
        <f>IFERROR(IF($B$5=Eng_Code,SUMIFS(INDEX(Raw!$A$5:$AD$2998,,MATCH(Geography!AA$5,Raw!$A$5:$AD$5,0)),Raw!$D$5:$D$2998,Geography!$A79),IF(ISNUMBER(MATCH($B$5,Reg_Code,0)),SUMIFS(INDEX(Raw!$A$5:$AD$2998,,MATCH(Geography!AA$5,Raw!$A$5:$AD$5,0)),Raw!$B$5:$B$2998,Geography!$B$5,Raw!$D$5:$D$2998,Geography!$A79),IF(ISNUMBER(MATCH($B$5,Prov_Code,0)),SUMIFS(INDEX(Raw!$A$5:$AD$2998,,MATCH(Geography!AA$5,Raw!$A$5:$AD$5,0)),Raw!$C$5:$C$2998,Geography!$B$5,Raw!$D$5:$D$2998,Geography!$A79),IF(ISNUMBER(MATCH($B$5,Area_Code,0)),SUMIFS(INDEX(Raw!$A$5:$AD$2998,,MATCH(Geography!AA$5,Raw!$A$5:$AD$5,0)),Raw!$A$5:$A$2998,CONCATENATE(Geography!$B$5,Geography!$A79)),"-")))),"-")</f>
        <v>0</v>
      </c>
      <c r="AB79" s="80"/>
      <c r="AC79" s="80">
        <f>IFERROR(IF($B$5=Eng_Code,SUMIFS(INDEX(Raw!$A$5:$AD$2998,,MATCH(Geography!AC$5,Raw!$A$5:$AD$5,0)),Raw!$D$5:$D$2998,Geography!$A79),IF(ISNUMBER(MATCH($B$5,Reg_Code,0)),SUMIFS(INDEX(Raw!$A$5:$AD$2998,,MATCH(Geography!AC$5,Raw!$A$5:$AD$5,0)),Raw!$B$5:$B$2998,Geography!$B$5,Raw!$D$5:$D$2998,Geography!$A79),IF(ISNUMBER(MATCH($B$5,Prov_Code,0)),SUMIFS(INDEX(Raw!$A$5:$AD$2998,,MATCH(Geography!AC$5,Raw!$A$5:$AD$5,0)),Raw!$C$5:$C$2998,Geography!$B$5,Raw!$D$5:$D$2998,Geography!$A79),IF(ISNUMBER(MATCH($B$5,Area_Code,0)),SUMIFS(INDEX(Raw!$A$5:$AD$2998,,MATCH(Geography!AC$5,Raw!$A$5:$AD$5,0)),Raw!$A$5:$A$2998,CONCATENATE(Geography!$B$5,Geography!$A79)),"-")))),"-")</f>
        <v>33339</v>
      </c>
      <c r="AD79" s="80"/>
      <c r="AE79" s="80">
        <f>IFERROR(IF($B$5=Eng_Code,SUMIFS(INDEX(Raw!$A$5:$AD$2998,,MATCH(Geography!AE$5,Raw!$A$5:$AD$5,0)),Raw!$D$5:$D$2998,Geography!$A79),IF(ISNUMBER(MATCH($B$5,Reg_Code,0)),SUMIFS(INDEX(Raw!$A$5:$AD$2998,,MATCH(Geography!AE$5,Raw!$A$5:$AD$5,0)),Raw!$B$5:$B$2998,Geography!$B$5,Raw!$D$5:$D$2998,Geography!$A79),IF(ISNUMBER(MATCH($B$5,Prov_Code,0)),SUMIFS(INDEX(Raw!$A$5:$AD$2998,,MATCH(Geography!AE$5,Raw!$A$5:$AD$5,0)),Raw!$C$5:$C$2998,Geography!$B$5,Raw!$D$5:$D$2998,Geography!$A79),IF(ISNUMBER(MATCH($B$5,Area_Code,0)),SUMIFS(INDEX(Raw!$A$5:$AD$2998,,MATCH(Geography!AE$5,Raw!$A$5:$AD$5,0)),Raw!$A$5:$A$2998,CONCATENATE(Geography!$B$5,Geography!$A79)),"-")))),"-")</f>
        <v>131442</v>
      </c>
      <c r="AF79" s="80">
        <f>IFERROR(IF($B$5=Eng_Code,SUMIFS(INDEX(Raw!$A$5:$AD$2998,,MATCH(Geography!AF$5,Raw!$A$5:$AD$5,0)),Raw!$D$5:$D$2998,Geography!$A79),IF(ISNUMBER(MATCH($B$5,Reg_Code,0)),SUMIFS(INDEX(Raw!$A$5:$AD$2998,,MATCH(Geography!AF$5,Raw!$A$5:$AD$5,0)),Raw!$B$5:$B$2998,Geography!$B$5,Raw!$D$5:$D$2998,Geography!$A79),IF(ISNUMBER(MATCH($B$5,Prov_Code,0)),SUMIFS(INDEX(Raw!$A$5:$AD$2998,,MATCH(Geography!AF$5,Raw!$A$5:$AD$5,0)),Raw!$C$5:$C$2998,Geography!$B$5,Raw!$D$5:$D$2998,Geography!$A79),IF(ISNUMBER(MATCH($B$5,Area_Code,0)),SUMIFS(INDEX(Raw!$A$5:$AD$2998,,MATCH(Geography!AF$5,Raw!$A$5:$AD$5,0)),Raw!$A$5:$A$2998,CONCATENATE(Geography!$B$5,Geography!$A79)),"-")))),"-")</f>
        <v>11854</v>
      </c>
      <c r="AG79" s="80">
        <f>IFERROR(IF($B$5=Eng_Code,SUMIFS(INDEX(Raw!$A$5:$AD$2998,,MATCH(Geography!AG$5,Raw!$A$5:$AD$5,0)),Raw!$D$5:$D$2998,Geography!$A79),IF(ISNUMBER(MATCH($B$5,Reg_Code,0)),SUMIFS(INDEX(Raw!$A$5:$AD$2998,,MATCH(Geography!AG$5,Raw!$A$5:$AD$5,0)),Raw!$B$5:$B$2998,Geography!$B$5,Raw!$D$5:$D$2998,Geography!$A79),IF(ISNUMBER(MATCH($B$5,Prov_Code,0)),SUMIFS(INDEX(Raw!$A$5:$AD$2998,,MATCH(Geography!AG$5,Raw!$A$5:$AD$5,0)),Raw!$C$5:$C$2998,Geography!$B$5,Raw!$D$5:$D$2998,Geography!$A79),IF(ISNUMBER(MATCH($B$5,Area_Code,0)),SUMIFS(INDEX(Raw!$A$5:$AD$2998,,MATCH(Geography!AG$5,Raw!$A$5:$AD$5,0)),Raw!$A$5:$A$2998,CONCATENATE(Geography!$B$5,Geography!$A79)),"-")))),"-")</f>
        <v>51806</v>
      </c>
      <c r="AH79" s="80">
        <f>IFERROR(IF($B$5=Eng_Code,SUMIFS(INDEX(Raw!$A$5:$AD$2998,,MATCH(Geography!AH$5,Raw!$A$5:$AD$5,0)),Raw!$D$5:$D$2998,Geography!$A79),IF(ISNUMBER(MATCH($B$5,Reg_Code,0)),SUMIFS(INDEX(Raw!$A$5:$AD$2998,,MATCH(Geography!AH$5,Raw!$A$5:$AD$5,0)),Raw!$B$5:$B$2998,Geography!$B$5,Raw!$D$5:$D$2998,Geography!$A79),IF(ISNUMBER(MATCH($B$5,Prov_Code,0)),SUMIFS(INDEX(Raw!$A$5:$AD$2998,,MATCH(Geography!AH$5,Raw!$A$5:$AD$5,0)),Raw!$C$5:$C$2998,Geography!$B$5,Raw!$D$5:$D$2998,Geography!$A79),IF(ISNUMBER(MATCH($B$5,Area_Code,0)),SUMIFS(INDEX(Raw!$A$5:$AD$2998,,MATCH(Geography!AH$5,Raw!$A$5:$AD$5,0)),Raw!$A$5:$A$2998,CONCATENATE(Geography!$B$5,Geography!$A79)),"-")))),"-")</f>
        <v>67781</v>
      </c>
      <c r="AI79" s="12"/>
      <c r="AJ79" s="76">
        <f t="shared" si="36"/>
        <v>1.652003440417749E-2</v>
      </c>
      <c r="AK79" s="76">
        <f t="shared" si="36"/>
        <v>0.93629607683381477</v>
      </c>
      <c r="AL79" s="76">
        <f t="shared" si="36"/>
        <v>0.86457892007999404</v>
      </c>
      <c r="AM79" s="76">
        <f t="shared" si="36"/>
        <v>0.2215460583166679</v>
      </c>
      <c r="AN79" s="76">
        <f t="shared" si="34"/>
        <v>0.10470434288818112</v>
      </c>
      <c r="AO79" s="76">
        <f t="shared" si="37"/>
        <v>0.11676172135397378</v>
      </c>
      <c r="AP79" s="76">
        <f t="shared" si="37"/>
        <v>0.44782204178296542</v>
      </c>
      <c r="AQ79" s="76" t="s">
        <v>0</v>
      </c>
      <c r="AR79" s="77"/>
      <c r="AS79" s="76">
        <f t="shared" ref="AS79:AS110" si="40">IFERROR(SUMIF($D$5:$AI$5,AS$5,$D79:$AI79)/SUMIF($D$5:$AI$5,AS$6,$D79:$AI79),"-")</f>
        <v>0.11096566227007565</v>
      </c>
      <c r="AT79" s="77"/>
      <c r="AU79" s="76">
        <f t="shared" ref="AU79:AU110" si="41">IFERROR(SUMIF($D$5:$AI$5,AU$5,$D79:$AI79)/SUMIF($D$5:$AI$5,AU$6,$D79:$AI79),"-")</f>
        <v>8.6607931226305071E-2</v>
      </c>
      <c r="AV79" s="77"/>
      <c r="AW79" s="76">
        <f t="shared" si="38"/>
        <v>0.61420227973924302</v>
      </c>
      <c r="AX79" s="76">
        <f t="shared" si="38"/>
        <v>0.41946722317982388</v>
      </c>
      <c r="AY79" s="76">
        <f t="shared" si="38"/>
        <v>0.12711619496693705</v>
      </c>
      <c r="AZ79" s="76">
        <f t="shared" si="38"/>
        <v>6.7616577055711863E-2</v>
      </c>
      <c r="BA79" s="76" t="s">
        <v>0</v>
      </c>
      <c r="BB79" s="76" t="s">
        <v>0</v>
      </c>
      <c r="BC79" s="77"/>
      <c r="BD79" s="76">
        <f t="shared" ref="BD79:BD110" si="42">IFERROR(SUMIF($D$5:$AI$5,BD$5,$D79:$AI79)/SUMIF($D$5:$AI$5,BD$6,$D79:$AI79),"-")</f>
        <v>3.8082085690689715E-2</v>
      </c>
      <c r="BE79" s="77"/>
      <c r="BF79" s="76">
        <f t="shared" si="39"/>
        <v>0.15014204107368659</v>
      </c>
      <c r="BG79" s="76">
        <f t="shared" si="39"/>
        <v>1.3540449436918799E-2</v>
      </c>
      <c r="BH79" s="76">
        <f t="shared" si="39"/>
        <v>5.9176355958243235E-2</v>
      </c>
      <c r="BI79" s="76">
        <f t="shared" si="39"/>
        <v>7.7424093410139463E-2</v>
      </c>
    </row>
    <row r="80" spans="1:61" x14ac:dyDescent="0.2">
      <c r="A80" s="3">
        <f t="shared" si="35"/>
        <v>42248</v>
      </c>
      <c r="B80" s="35" t="str">
        <f t="shared" si="21"/>
        <v>2015-16</v>
      </c>
      <c r="C80" s="8" t="s">
        <v>889</v>
      </c>
      <c r="D80" s="8"/>
      <c r="E80" s="8"/>
      <c r="F80" s="8"/>
      <c r="G80" s="80">
        <f>IFERROR(IF($B$5=Eng_Code,SUMIFS(INDEX(Raw!$A$5:$AD$2998,,MATCH(Geography!G$5,Raw!$A$5:$AD$5,0)),Raw!$D$5:$D$2998,Geography!$A80),IF(ISNUMBER(MATCH($B$5,Reg_Code,0)),SUMIFS(INDEX(Raw!$A$5:$AD$2998,,MATCH(Geography!G$5,Raw!$A$5:$AD$5,0)),Raw!$B$5:$B$2998,Geography!$B$5,Raw!$D$5:$D$2998,Geography!$A80),IF(ISNUMBER(MATCH($B$5,Prov_Code,0)),SUMIFS(INDEX(Raw!$A$5:$AD$2998,,MATCH(Geography!G$5,Raw!$A$5:$AD$5,0)),Raw!$C$5:$C$2998,Geography!$B$5,Raw!$D$5:$D$2998,Geography!$A80),IF(ISNUMBER(MATCH($B$5,Area_Code,0)),SUMIFS(INDEX(Raw!$A$5:$AD$2998,,MATCH(Geography!G$5,Raw!$A$5:$AD$5,0)),Raw!$A$5:$A$2998,CONCATENATE(Geography!$B$5,Geography!$A80)),"-")))),"-")</f>
        <v>54786327</v>
      </c>
      <c r="H80" s="80">
        <f>IFERROR(IF($B$5=Eng_Code,SUMIFS(INDEX(Raw!$A$5:$AD$2998,,MATCH(Geography!H$5,Raw!$A$5:$AD$5,0)),Raw!$D$5:$D$2998,Geography!$A80),IF(ISNUMBER(MATCH($B$5,Reg_Code,0)),SUMIFS(INDEX(Raw!$A$5:$AD$2998,,MATCH(Geography!H$5,Raw!$A$5:$AD$5,0)),Raw!$B$5:$B$2998,Geography!$B$5,Raw!$D$5:$D$2998,Geography!$A80),IF(ISNUMBER(MATCH($B$5,Prov_Code,0)),SUMIFS(INDEX(Raw!$A$5:$AD$2998,,MATCH(Geography!H$5,Raw!$A$5:$AD$5,0)),Raw!$C$5:$C$2998,Geography!$B$5,Raw!$D$5:$D$2998,Geography!$A80),IF(ISNUMBER(MATCH($B$5,Area_Code,0)),SUMIFS(INDEX(Raw!$A$5:$AD$2998,,MATCH(Geography!H$5,Raw!$A$5:$AD$5,0)),Raw!$A$5:$A$2998,CONCATENATE(Geography!$B$5,Geography!$A80)),"-")))),"-")</f>
        <v>954074</v>
      </c>
      <c r="I80" s="80">
        <f>IFERROR(IF($B$5=Eng_Code,SUMIFS(INDEX(Raw!$A$5:$AD$2998,,MATCH(Geography!I$5,Raw!$A$5:$AD$5,0)),Raw!$D$5:$D$2998,Geography!$A80),IF(ISNUMBER(MATCH($B$5,Reg_Code,0)),SUMIFS(INDEX(Raw!$A$5:$AD$2998,,MATCH(Geography!I$5,Raw!$A$5:$AD$5,0)),Raw!$B$5:$B$2998,Geography!$B$5,Raw!$D$5:$D$2998,Geography!$A80),IF(ISNUMBER(MATCH($B$5,Prov_Code,0)),SUMIFS(INDEX(Raw!$A$5:$AD$2998,,MATCH(Geography!I$5,Raw!$A$5:$AD$5,0)),Raw!$C$5:$C$2998,Geography!$B$5,Raw!$D$5:$D$2998,Geography!$A80),IF(ISNUMBER(MATCH($B$5,Area_Code,0)),SUMIFS(INDEX(Raw!$A$5:$AD$2998,,MATCH(Geography!I$5,Raw!$A$5:$AD$5,0)),Raw!$A$5:$A$2998,CONCATENATE(Geography!$B$5,Geography!$A80)),"-")))),"-")</f>
        <v>13377</v>
      </c>
      <c r="J80" s="80">
        <f>IFERROR(IF($B$5=Eng_Code,SUMIFS(INDEX(Raw!$A$5:$AD$2998,,MATCH(Geography!J$5,Raw!$A$5:$AD$5,0)),Raw!$D$5:$D$2998,Geography!$A80),IF(ISNUMBER(MATCH($B$5,Reg_Code,0)),SUMIFS(INDEX(Raw!$A$5:$AD$2998,,MATCH(Geography!J$5,Raw!$A$5:$AD$5,0)),Raw!$B$5:$B$2998,Geography!$B$5,Raw!$D$5:$D$2998,Geography!$A80),IF(ISNUMBER(MATCH($B$5,Prov_Code,0)),SUMIFS(INDEX(Raw!$A$5:$AD$2998,,MATCH(Geography!J$5,Raw!$A$5:$AD$5,0)),Raw!$C$5:$C$2998,Geography!$B$5,Raw!$D$5:$D$2998,Geography!$A80),IF(ISNUMBER(MATCH($B$5,Area_Code,0)),SUMIFS(INDEX(Raw!$A$5:$AD$2998,,MATCH(Geography!J$5,Raw!$A$5:$AD$5,0)),Raw!$A$5:$A$2998,CONCATENATE(Geography!$B$5,Geography!$A80)),"-")))),"-")</f>
        <v>913092</v>
      </c>
      <c r="K80" s="80">
        <f>IFERROR(IF($B$5=Eng_Code,SUMIFS(INDEX(Raw!$A$5:$AD$2998,,MATCH(Geography!K$5,Raw!$A$5:$AD$5,0)),Raw!$D$5:$D$2998,Geography!$A80),IF(ISNUMBER(MATCH($B$5,Reg_Code,0)),SUMIFS(INDEX(Raw!$A$5:$AD$2998,,MATCH(Geography!K$5,Raw!$A$5:$AD$5,0)),Raw!$B$5:$B$2998,Geography!$B$5,Raw!$D$5:$D$2998,Geography!$A80),IF(ISNUMBER(MATCH($B$5,Prov_Code,0)),SUMIFS(INDEX(Raw!$A$5:$AD$2998,,MATCH(Geography!K$5,Raw!$A$5:$AD$5,0)),Raw!$C$5:$C$2998,Geography!$B$5,Raw!$D$5:$D$2998,Geography!$A80),IF(ISNUMBER(MATCH($B$5,Area_Code,0)),SUMIFS(INDEX(Raw!$A$5:$AD$2998,,MATCH(Geography!K$5,Raw!$A$5:$AD$5,0)),Raw!$A$5:$A$2998,CONCATENATE(Geography!$B$5,Geography!$A80)),"-")))),"-")</f>
        <v>834294</v>
      </c>
      <c r="L80" s="80">
        <f>IFERROR(IF($B$5=Eng_Code,SUMIFS(INDEX(Raw!$A$5:$AD$2998,,MATCH(Geography!L$5,Raw!$A$5:$AD$5,0)),Raw!$D$5:$D$2998,Geography!$A80),IF(ISNUMBER(MATCH($B$5,Reg_Code,0)),SUMIFS(INDEX(Raw!$A$5:$AD$2998,,MATCH(Geography!L$5,Raw!$A$5:$AD$5,0)),Raw!$B$5:$B$2998,Geography!$B$5,Raw!$D$5:$D$2998,Geography!$A80),IF(ISNUMBER(MATCH($B$5,Prov_Code,0)),SUMIFS(INDEX(Raw!$A$5:$AD$2998,,MATCH(Geography!L$5,Raw!$A$5:$AD$5,0)),Raw!$C$5:$C$2998,Geography!$B$5,Raw!$D$5:$D$2998,Geography!$A80),IF(ISNUMBER(MATCH($B$5,Area_Code,0)),SUMIFS(INDEX(Raw!$A$5:$AD$2998,,MATCH(Geography!L$5,Raw!$A$5:$AD$5,0)),Raw!$A$5:$A$2998,CONCATENATE(Geography!$B$5,Geography!$A80)),"-")))),"-")</f>
        <v>787420</v>
      </c>
      <c r="M80" s="80">
        <f>IFERROR(IF($B$5=Eng_Code,SUMIFS(INDEX(Raw!$A$5:$AD$2998,,MATCH(Geography!M$5,Raw!$A$5:$AD$5,0)),Raw!$D$5:$D$2998,Geography!$A80),IF(ISNUMBER(MATCH($B$5,Reg_Code,0)),SUMIFS(INDEX(Raw!$A$5:$AD$2998,,MATCH(Geography!M$5,Raw!$A$5:$AD$5,0)),Raw!$B$5:$B$2998,Geography!$B$5,Raw!$D$5:$D$2998,Geography!$A80),IF(ISNUMBER(MATCH($B$5,Prov_Code,0)),SUMIFS(INDEX(Raw!$A$5:$AD$2998,,MATCH(Geography!M$5,Raw!$A$5:$AD$5,0)),Raw!$C$5:$C$2998,Geography!$B$5,Raw!$D$5:$D$2998,Geography!$A80),IF(ISNUMBER(MATCH($B$5,Area_Code,0)),SUMIFS(INDEX(Raw!$A$5:$AD$2998,,MATCH(Geography!M$5,Raw!$A$5:$AD$5,0)),Raw!$A$5:$A$2998,CONCATENATE(Geography!$B$5,Geography!$A80)),"-")))),"-")</f>
        <v>207146</v>
      </c>
      <c r="N80" s="80">
        <f>IFERROR(IF($B$5=Eng_Code,SUMIFS(INDEX(Raw!$A$5:$AD$2998,,MATCH(Geography!N$5,Raw!$A$5:$AD$5,0)),Raw!$D$5:$D$2998,Geography!$A80),IF(ISNUMBER(MATCH($B$5,Reg_Code,0)),SUMIFS(INDEX(Raw!$A$5:$AD$2998,,MATCH(Geography!N$5,Raw!$A$5:$AD$5,0)),Raw!$B$5:$B$2998,Geography!$B$5,Raw!$D$5:$D$2998,Geography!$A80),IF(ISNUMBER(MATCH($B$5,Prov_Code,0)),SUMIFS(INDEX(Raw!$A$5:$AD$2998,,MATCH(Geography!N$5,Raw!$A$5:$AD$5,0)),Raw!$C$5:$C$2998,Geography!$B$5,Raw!$D$5:$D$2998,Geography!$A80),IF(ISNUMBER(MATCH($B$5,Area_Code,0)),SUMIFS(INDEX(Raw!$A$5:$AD$2998,,MATCH(Geography!N$5,Raw!$A$5:$AD$5,0)),Raw!$A$5:$A$2998,CONCATENATE(Geography!$B$5,Geography!$A80)),"-")))),"-")</f>
        <v>90328</v>
      </c>
      <c r="O80" s="80">
        <f>IFERROR(IF($B$5=Eng_Code,SUMIFS(INDEX(Raw!$A$5:$AD$2998,,MATCH(Geography!O$5,Raw!$A$5:$AD$5,0)),Raw!$D$5:$D$2998,Geography!$A80),IF(ISNUMBER(MATCH($B$5,Reg_Code,0)),SUMIFS(INDEX(Raw!$A$5:$AD$2998,,MATCH(Geography!O$5,Raw!$A$5:$AD$5,0)),Raw!$B$5:$B$2998,Geography!$B$5,Raw!$D$5:$D$2998,Geography!$A80),IF(ISNUMBER(MATCH($B$5,Prov_Code,0)),SUMIFS(INDEX(Raw!$A$5:$AD$2998,,MATCH(Geography!O$5,Raw!$A$5:$AD$5,0)),Raw!$C$5:$C$2998,Geography!$B$5,Raw!$D$5:$D$2998,Geography!$A80),IF(ISNUMBER(MATCH($B$5,Area_Code,0)),SUMIFS(INDEX(Raw!$A$5:$AD$2998,,MATCH(Geography!O$5,Raw!$A$5:$AD$5,0)),Raw!$A$5:$A$2998,CONCATENATE(Geography!$B$5,Geography!$A80)),"-")))),"-")</f>
        <v>116906</v>
      </c>
      <c r="P80" s="80">
        <f>IFERROR(IF($B$5=Eng_Code,SUMIFS(INDEX(Raw!$A$5:$AD$2998,,MATCH(Geography!P$5,Raw!$A$5:$AD$5,0)),Raw!$D$5:$D$2998,Geography!$A80),IF(ISNUMBER(MATCH($B$5,Reg_Code,0)),SUMIFS(INDEX(Raw!$A$5:$AD$2998,,MATCH(Geography!P$5,Raw!$A$5:$AD$5,0)),Raw!$B$5:$B$2998,Geography!$B$5,Raw!$D$5:$D$2998,Geography!$A80),IF(ISNUMBER(MATCH($B$5,Prov_Code,0)),SUMIFS(INDEX(Raw!$A$5:$AD$2998,,MATCH(Geography!P$5,Raw!$A$5:$AD$5,0)),Raw!$C$5:$C$2998,Geography!$B$5,Raw!$D$5:$D$2998,Geography!$A80),IF(ISNUMBER(MATCH($B$5,Area_Code,0)),SUMIFS(INDEX(Raw!$A$5:$AD$2998,,MATCH(Geography!P$5,Raw!$A$5:$AD$5,0)),Raw!$A$5:$A$2998,CONCATENATE(Geography!$B$5,Geography!$A80)),"-")))),"-")</f>
        <v>50072</v>
      </c>
      <c r="Q80" s="80">
        <f>IFERROR(IF($B$5=Eng_Code,SUMIFS(INDEX(Raw!$A$5:$AD$2998,,MATCH(Geography!Q$5,Raw!$A$5:$AD$5,0)),Raw!$D$5:$D$2998,Geography!$A80),IF(ISNUMBER(MATCH($B$5,Reg_Code,0)),SUMIFS(INDEX(Raw!$A$5:$AD$2998,,MATCH(Geography!Q$5,Raw!$A$5:$AD$5,0)),Raw!$B$5:$B$2998,Geography!$B$5,Raw!$D$5:$D$2998,Geography!$A80),IF(ISNUMBER(MATCH($B$5,Prov_Code,0)),SUMIFS(INDEX(Raw!$A$5:$AD$2998,,MATCH(Geography!Q$5,Raw!$A$5:$AD$5,0)),Raw!$C$5:$C$2998,Geography!$B$5,Raw!$D$5:$D$2998,Geography!$A80),IF(ISNUMBER(MATCH($B$5,Area_Code,0)),SUMIFS(INDEX(Raw!$A$5:$AD$2998,,MATCH(Geography!Q$5,Raw!$A$5:$AD$5,0)),Raw!$A$5:$A$2998,CONCATENATE(Geography!$B$5,Geography!$A80)),"-")))),"-")</f>
        <v>0</v>
      </c>
      <c r="R80" s="80"/>
      <c r="S80" s="80">
        <f>IFERROR(IF($B$5=Eng_Code,SUMIFS(INDEX(Raw!$A$5:$AD$2998,,MATCH(Geography!S$5,Raw!$A$5:$AD$5,0)),Raw!$D$5:$D$2998,Geography!$A80),IF(ISNUMBER(MATCH($B$5,Reg_Code,0)),SUMIFS(INDEX(Raw!$A$5:$AD$2998,,MATCH(Geography!S$5,Raw!$A$5:$AD$5,0)),Raw!$B$5:$B$2998,Geography!$B$5,Raw!$D$5:$D$2998,Geography!$A80),IF(ISNUMBER(MATCH($B$5,Prov_Code,0)),SUMIFS(INDEX(Raw!$A$5:$AD$2998,,MATCH(Geography!S$5,Raw!$A$5:$AD$5,0)),Raw!$C$5:$C$2998,Geography!$B$5,Raw!$D$5:$D$2998,Geography!$A80),IF(ISNUMBER(MATCH($B$5,Area_Code,0)),SUMIFS(INDEX(Raw!$A$5:$AD$2998,,MATCH(Geography!S$5,Raw!$A$5:$AD$5,0)),Raw!$A$5:$A$2998,CONCATENATE(Geography!$B$5,Geography!$A80)),"-")))),"-")</f>
        <v>92768</v>
      </c>
      <c r="T80" s="80">
        <f>IFERROR(IF($B$5=Eng_Code,SUMIFS(INDEX(Raw!$A$5:$AD$2998,,MATCH(Geography!T$5,Raw!$A$5:$AD$5,0)),Raw!$D$5:$D$2998,Geography!$A80),IF(ISNUMBER(MATCH($B$5,Reg_Code,0)),SUMIFS(INDEX(Raw!$A$5:$AD$2998,,MATCH(Geography!T$5,Raw!$A$5:$AD$5,0)),Raw!$B$5:$B$2998,Geography!$B$5,Raw!$D$5:$D$2998,Geography!$A80),IF(ISNUMBER(MATCH($B$5,Prov_Code,0)),SUMIFS(INDEX(Raw!$A$5:$AD$2998,,MATCH(Geography!T$5,Raw!$A$5:$AD$5,0)),Raw!$C$5:$C$2998,Geography!$B$5,Raw!$D$5:$D$2998,Geography!$A80),IF(ISNUMBER(MATCH($B$5,Area_Code,0)),SUMIFS(INDEX(Raw!$A$5:$AD$2998,,MATCH(Geography!T$5,Raw!$A$5:$AD$5,0)),Raw!$A$5:$A$2998,CONCATENATE(Geography!$B$5,Geography!$A80)),"-")))),"-")</f>
        <v>69088</v>
      </c>
      <c r="U80" s="80"/>
      <c r="V80" s="80">
        <f>IFERROR(IF($B$5=Eng_Code,SUMIFS(INDEX(Raw!$A$5:$AD$2998,,MATCH(Geography!V$5,Raw!$A$5:$AD$5,0)),Raw!$D$5:$D$2998,Geography!$A80),IF(ISNUMBER(MATCH($B$5,Reg_Code,0)),SUMIFS(INDEX(Raw!$A$5:$AD$2998,,MATCH(Geography!V$5,Raw!$A$5:$AD$5,0)),Raw!$B$5:$B$2998,Geography!$B$5,Raw!$D$5:$D$2998,Geography!$A80),IF(ISNUMBER(MATCH($B$5,Prov_Code,0)),SUMIFS(INDEX(Raw!$A$5:$AD$2998,,MATCH(Geography!V$5,Raw!$A$5:$AD$5,0)),Raw!$C$5:$C$2998,Geography!$B$5,Raw!$D$5:$D$2998,Geography!$A80),IF(ISNUMBER(MATCH($B$5,Area_Code,0)),SUMIFS(INDEX(Raw!$A$5:$AD$2998,,MATCH(Geography!V$5,Raw!$A$5:$AD$5,0)),Raw!$A$5:$A$2998,CONCATENATE(Geography!$B$5,Geography!$A80)),"-")))),"-")</f>
        <v>476926</v>
      </c>
      <c r="W80" s="80">
        <f>IFERROR(IF($B$5=Eng_Code,SUMIFS(INDEX(Raw!$A$5:$AD$2998,,MATCH(Geography!W$5,Raw!$A$5:$AD$5,0)),Raw!$D$5:$D$2998,Geography!$A80),IF(ISNUMBER(MATCH($B$5,Reg_Code,0)),SUMIFS(INDEX(Raw!$A$5:$AD$2998,,MATCH(Geography!W$5,Raw!$A$5:$AD$5,0)),Raw!$B$5:$B$2998,Geography!$B$5,Raw!$D$5:$D$2998,Geography!$A80),IF(ISNUMBER(MATCH($B$5,Prov_Code,0)),SUMIFS(INDEX(Raw!$A$5:$AD$2998,,MATCH(Geography!W$5,Raw!$A$5:$AD$5,0)),Raw!$C$5:$C$2998,Geography!$B$5,Raw!$D$5:$D$2998,Geography!$A80),IF(ISNUMBER(MATCH($B$5,Area_Code,0)),SUMIFS(INDEX(Raw!$A$5:$AD$2998,,MATCH(Geography!W$5,Raw!$A$5:$AD$5,0)),Raw!$A$5:$A$2998,CONCATENATE(Geography!$B$5,Geography!$A80)),"-")))),"-")</f>
        <v>322775</v>
      </c>
      <c r="X80" s="80">
        <f>IFERROR(IF($B$5=Eng_Code,SUMIFS(INDEX(Raw!$A$5:$AD$2998,,MATCH(Geography!X$5,Raw!$A$5:$AD$5,0)),Raw!$D$5:$D$2998,Geography!$A80),IF(ISNUMBER(MATCH($B$5,Reg_Code,0)),SUMIFS(INDEX(Raw!$A$5:$AD$2998,,MATCH(Geography!X$5,Raw!$A$5:$AD$5,0)),Raw!$B$5:$B$2998,Geography!$B$5,Raw!$D$5:$D$2998,Geography!$A80),IF(ISNUMBER(MATCH($B$5,Prov_Code,0)),SUMIFS(INDEX(Raw!$A$5:$AD$2998,,MATCH(Geography!X$5,Raw!$A$5:$AD$5,0)),Raw!$C$5:$C$2998,Geography!$B$5,Raw!$D$5:$D$2998,Geography!$A80),IF(ISNUMBER(MATCH($B$5,Area_Code,0)),SUMIFS(INDEX(Raw!$A$5:$AD$2998,,MATCH(Geography!X$5,Raw!$A$5:$AD$5,0)),Raw!$A$5:$A$2998,CONCATENATE(Geography!$B$5,Geography!$A80)),"-")))),"-")</f>
        <v>100690</v>
      </c>
      <c r="Y80" s="80">
        <f>IFERROR(IF($B$5=Eng_Code,SUMIFS(INDEX(Raw!$A$5:$AD$2998,,MATCH(Geography!Y$5,Raw!$A$5:$AD$5,0)),Raw!$D$5:$D$2998,Geography!$A80),IF(ISNUMBER(MATCH($B$5,Reg_Code,0)),SUMIFS(INDEX(Raw!$A$5:$AD$2998,,MATCH(Geography!Y$5,Raw!$A$5:$AD$5,0)),Raw!$B$5:$B$2998,Geography!$B$5,Raw!$D$5:$D$2998,Geography!$A80),IF(ISNUMBER(MATCH($B$5,Prov_Code,0)),SUMIFS(INDEX(Raw!$A$5:$AD$2998,,MATCH(Geography!Y$5,Raw!$A$5:$AD$5,0)),Raw!$C$5:$C$2998,Geography!$B$5,Raw!$D$5:$D$2998,Geography!$A80),IF(ISNUMBER(MATCH($B$5,Area_Code,0)),SUMIFS(INDEX(Raw!$A$5:$AD$2998,,MATCH(Geography!Y$5,Raw!$A$5:$AD$5,0)),Raw!$A$5:$A$2998,CONCATENATE(Geography!$B$5,Geography!$A80)),"-")))),"-")</f>
        <v>53461</v>
      </c>
      <c r="Z80" s="80">
        <f>IFERROR(IF($B$5=Eng_Code,SUMIFS(INDEX(Raw!$A$5:$AD$2998,,MATCH(Geography!Z$5,Raw!$A$5:$AD$5,0)),Raw!$D$5:$D$2998,Geography!$A80),IF(ISNUMBER(MATCH($B$5,Reg_Code,0)),SUMIFS(INDEX(Raw!$A$5:$AD$2998,,MATCH(Geography!Z$5,Raw!$A$5:$AD$5,0)),Raw!$B$5:$B$2998,Geography!$B$5,Raw!$D$5:$D$2998,Geography!$A80),IF(ISNUMBER(MATCH($B$5,Prov_Code,0)),SUMIFS(INDEX(Raw!$A$5:$AD$2998,,MATCH(Geography!Z$5,Raw!$A$5:$AD$5,0)),Raw!$C$5:$C$2998,Geography!$B$5,Raw!$D$5:$D$2998,Geography!$A80),IF(ISNUMBER(MATCH($B$5,Area_Code,0)),SUMIFS(INDEX(Raw!$A$5:$AD$2998,,MATCH(Geography!Z$5,Raw!$A$5:$AD$5,0)),Raw!$A$5:$A$2998,CONCATENATE(Geography!$B$5,Geography!$A80)),"-")))),"-")</f>
        <v>0</v>
      </c>
      <c r="AA80" s="80">
        <f>IFERROR(IF($B$5=Eng_Code,SUMIFS(INDEX(Raw!$A$5:$AD$2998,,MATCH(Geography!AA$5,Raw!$A$5:$AD$5,0)),Raw!$D$5:$D$2998,Geography!$A80),IF(ISNUMBER(MATCH($B$5,Reg_Code,0)),SUMIFS(INDEX(Raw!$A$5:$AD$2998,,MATCH(Geography!AA$5,Raw!$A$5:$AD$5,0)),Raw!$B$5:$B$2998,Geography!$B$5,Raw!$D$5:$D$2998,Geography!$A80),IF(ISNUMBER(MATCH($B$5,Prov_Code,0)),SUMIFS(INDEX(Raw!$A$5:$AD$2998,,MATCH(Geography!AA$5,Raw!$A$5:$AD$5,0)),Raw!$C$5:$C$2998,Geography!$B$5,Raw!$D$5:$D$2998,Geography!$A80),IF(ISNUMBER(MATCH($B$5,Area_Code,0)),SUMIFS(INDEX(Raw!$A$5:$AD$2998,,MATCH(Geography!AA$5,Raw!$A$5:$AD$5,0)),Raw!$A$5:$A$2998,CONCATENATE(Geography!$B$5,Geography!$A80)),"-")))),"-")</f>
        <v>0</v>
      </c>
      <c r="AB80" s="80"/>
      <c r="AC80" s="80">
        <f>IFERROR(IF($B$5=Eng_Code,SUMIFS(INDEX(Raw!$A$5:$AD$2998,,MATCH(Geography!AC$5,Raw!$A$5:$AD$5,0)),Raw!$D$5:$D$2998,Geography!$A80),IF(ISNUMBER(MATCH($B$5,Reg_Code,0)),SUMIFS(INDEX(Raw!$A$5:$AD$2998,,MATCH(Geography!AC$5,Raw!$A$5:$AD$5,0)),Raw!$B$5:$B$2998,Geography!$B$5,Raw!$D$5:$D$2998,Geography!$A80),IF(ISNUMBER(MATCH($B$5,Prov_Code,0)),SUMIFS(INDEX(Raw!$A$5:$AD$2998,,MATCH(Geography!AC$5,Raw!$A$5:$AD$5,0)),Raw!$C$5:$C$2998,Geography!$B$5,Raw!$D$5:$D$2998,Geography!$A80),IF(ISNUMBER(MATCH($B$5,Area_Code,0)),SUMIFS(INDEX(Raw!$A$5:$AD$2998,,MATCH(Geography!AC$5,Raw!$A$5:$AD$5,0)),Raw!$A$5:$A$2998,CONCATENATE(Geography!$B$5,Geography!$A80)),"-")))),"-")</f>
        <v>28135</v>
      </c>
      <c r="AD80" s="80"/>
      <c r="AE80" s="80">
        <f>IFERROR(IF($B$5=Eng_Code,SUMIFS(INDEX(Raw!$A$5:$AD$2998,,MATCH(Geography!AE$5,Raw!$A$5:$AD$5,0)),Raw!$D$5:$D$2998,Geography!$A80),IF(ISNUMBER(MATCH($B$5,Reg_Code,0)),SUMIFS(INDEX(Raw!$A$5:$AD$2998,,MATCH(Geography!AE$5,Raw!$A$5:$AD$5,0)),Raw!$B$5:$B$2998,Geography!$B$5,Raw!$D$5:$D$2998,Geography!$A80),IF(ISNUMBER(MATCH($B$5,Prov_Code,0)),SUMIFS(INDEX(Raw!$A$5:$AD$2998,,MATCH(Geography!AE$5,Raw!$A$5:$AD$5,0)),Raw!$C$5:$C$2998,Geography!$B$5,Raw!$D$5:$D$2998,Geography!$A80),IF(ISNUMBER(MATCH($B$5,Area_Code,0)),SUMIFS(INDEX(Raw!$A$5:$AD$2998,,MATCH(Geography!AE$5,Raw!$A$5:$AD$5,0)),Raw!$A$5:$A$2998,CONCATENATE(Geography!$B$5,Geography!$A80)),"-")))),"-")</f>
        <v>120503</v>
      </c>
      <c r="AF80" s="80">
        <f>IFERROR(IF($B$5=Eng_Code,SUMIFS(INDEX(Raw!$A$5:$AD$2998,,MATCH(Geography!AF$5,Raw!$A$5:$AD$5,0)),Raw!$D$5:$D$2998,Geography!$A80),IF(ISNUMBER(MATCH($B$5,Reg_Code,0)),SUMIFS(INDEX(Raw!$A$5:$AD$2998,,MATCH(Geography!AF$5,Raw!$A$5:$AD$5,0)),Raw!$B$5:$B$2998,Geography!$B$5,Raw!$D$5:$D$2998,Geography!$A80),IF(ISNUMBER(MATCH($B$5,Prov_Code,0)),SUMIFS(INDEX(Raw!$A$5:$AD$2998,,MATCH(Geography!AF$5,Raw!$A$5:$AD$5,0)),Raw!$C$5:$C$2998,Geography!$B$5,Raw!$D$5:$D$2998,Geography!$A80),IF(ISNUMBER(MATCH($B$5,Area_Code,0)),SUMIFS(INDEX(Raw!$A$5:$AD$2998,,MATCH(Geography!AF$5,Raw!$A$5:$AD$5,0)),Raw!$A$5:$A$2998,CONCATENATE(Geography!$B$5,Geography!$A80)),"-")))),"-")</f>
        <v>10441</v>
      </c>
      <c r="AG80" s="80">
        <f>IFERROR(IF($B$5=Eng_Code,SUMIFS(INDEX(Raw!$A$5:$AD$2998,,MATCH(Geography!AG$5,Raw!$A$5:$AD$5,0)),Raw!$D$5:$D$2998,Geography!$A80),IF(ISNUMBER(MATCH($B$5,Reg_Code,0)),SUMIFS(INDEX(Raw!$A$5:$AD$2998,,MATCH(Geography!AG$5,Raw!$A$5:$AD$5,0)),Raw!$B$5:$B$2998,Geography!$B$5,Raw!$D$5:$D$2998,Geography!$A80),IF(ISNUMBER(MATCH($B$5,Prov_Code,0)),SUMIFS(INDEX(Raw!$A$5:$AD$2998,,MATCH(Geography!AG$5,Raw!$A$5:$AD$5,0)),Raw!$C$5:$C$2998,Geography!$B$5,Raw!$D$5:$D$2998,Geography!$A80),IF(ISNUMBER(MATCH($B$5,Area_Code,0)),SUMIFS(INDEX(Raw!$A$5:$AD$2998,,MATCH(Geography!AG$5,Raw!$A$5:$AD$5,0)),Raw!$A$5:$A$2998,CONCATENATE(Geography!$B$5,Geography!$A80)),"-")))),"-")</f>
        <v>47498</v>
      </c>
      <c r="AH80" s="80">
        <f>IFERROR(IF($B$5=Eng_Code,SUMIFS(INDEX(Raw!$A$5:$AD$2998,,MATCH(Geography!AH$5,Raw!$A$5:$AD$5,0)),Raw!$D$5:$D$2998,Geography!$A80),IF(ISNUMBER(MATCH($B$5,Reg_Code,0)),SUMIFS(INDEX(Raw!$A$5:$AD$2998,,MATCH(Geography!AH$5,Raw!$A$5:$AD$5,0)),Raw!$B$5:$B$2998,Geography!$B$5,Raw!$D$5:$D$2998,Geography!$A80),IF(ISNUMBER(MATCH($B$5,Prov_Code,0)),SUMIFS(INDEX(Raw!$A$5:$AD$2998,,MATCH(Geography!AH$5,Raw!$A$5:$AD$5,0)),Raw!$C$5:$C$2998,Geography!$B$5,Raw!$D$5:$D$2998,Geography!$A80),IF(ISNUMBER(MATCH($B$5,Area_Code,0)),SUMIFS(INDEX(Raw!$A$5:$AD$2998,,MATCH(Geography!AH$5,Raw!$A$5:$AD$5,0)),Raw!$A$5:$A$2998,CONCATENATE(Geography!$B$5,Geography!$A80)),"-")))),"-")</f>
        <v>62564</v>
      </c>
      <c r="AI80" s="12"/>
      <c r="AJ80" s="76">
        <f t="shared" si="36"/>
        <v>1.4020925001624612E-2</v>
      </c>
      <c r="AK80" s="76">
        <f t="shared" si="36"/>
        <v>0.91370201469293344</v>
      </c>
      <c r="AL80" s="76">
        <f t="shared" si="36"/>
        <v>0.86236655232988568</v>
      </c>
      <c r="AM80" s="76">
        <f t="shared" si="36"/>
        <v>0.22686213437419231</v>
      </c>
      <c r="AN80" s="76">
        <f t="shared" si="34"/>
        <v>9.8925409487762461E-2</v>
      </c>
      <c r="AO80" s="76">
        <f t="shared" si="37"/>
        <v>0.12803310071712379</v>
      </c>
      <c r="AP80" s="76">
        <f t="shared" si="37"/>
        <v>0.42830992421261527</v>
      </c>
      <c r="AQ80" s="76" t="s">
        <v>0</v>
      </c>
      <c r="AR80" s="77"/>
      <c r="AS80" s="76">
        <f t="shared" si="40"/>
        <v>0.11781260318508546</v>
      </c>
      <c r="AT80" s="77"/>
      <c r="AU80" s="76">
        <f t="shared" si="41"/>
        <v>8.7739706890858749E-2</v>
      </c>
      <c r="AV80" s="77"/>
      <c r="AW80" s="76">
        <f t="shared" si="38"/>
        <v>0.60568184704477912</v>
      </c>
      <c r="AX80" s="76">
        <f t="shared" si="38"/>
        <v>0.40991465799700288</v>
      </c>
      <c r="AY80" s="76">
        <f t="shared" si="38"/>
        <v>0.12787330776459832</v>
      </c>
      <c r="AZ80" s="76">
        <f t="shared" si="38"/>
        <v>6.789388128317797E-2</v>
      </c>
      <c r="BA80" s="76" t="s">
        <v>0</v>
      </c>
      <c r="BB80" s="76" t="s">
        <v>0</v>
      </c>
      <c r="BC80" s="77"/>
      <c r="BD80" s="76">
        <f t="shared" si="42"/>
        <v>3.5730613903634655E-2</v>
      </c>
      <c r="BE80" s="77"/>
      <c r="BF80" s="76">
        <f t="shared" si="39"/>
        <v>0.15303522897564198</v>
      </c>
      <c r="BG80" s="76">
        <f t="shared" si="39"/>
        <v>1.3259759721622515E-2</v>
      </c>
      <c r="BH80" s="76">
        <f t="shared" si="39"/>
        <v>6.0321048487465397E-2</v>
      </c>
      <c r="BI80" s="76">
        <f t="shared" si="39"/>
        <v>7.9454420766554068E-2</v>
      </c>
    </row>
    <row r="81" spans="1:61" ht="18" x14ac:dyDescent="0.25">
      <c r="A81" s="69">
        <f t="shared" si="35"/>
        <v>42278</v>
      </c>
      <c r="B81" s="35" t="str">
        <f t="shared" ref="B81:B110" si="43">IF($C81="April",LEFT($B80,4)+1&amp;"-"&amp;RIGHT($B80,2)+1,$B80)</f>
        <v>2015-16</v>
      </c>
      <c r="C81" s="8" t="s">
        <v>890</v>
      </c>
      <c r="D81" s="8"/>
      <c r="E81" s="8"/>
      <c r="F81" s="8"/>
      <c r="G81" s="80">
        <f>IFERROR(IF($B$5=Eng_Code,SUMIFS(INDEX(Raw!$A$5:$AD$2998,,MATCH(Geography!G$5,Raw!$A$5:$AD$5,0)),Raw!$D$5:$D$2998,Geography!$A81),IF(ISNUMBER(MATCH($B$5,Reg_Code,0)),SUMIFS(INDEX(Raw!$A$5:$AD$2998,,MATCH(Geography!G$5,Raw!$A$5:$AD$5,0)),Raw!$B$5:$B$2998,Geography!$B$5,Raw!$D$5:$D$2998,Geography!$A81),IF(ISNUMBER(MATCH($B$5,Prov_Code,0)),SUMIFS(INDEX(Raw!$A$5:$AD$2998,,MATCH(Geography!G$5,Raw!$A$5:$AD$5,0)),Raw!$C$5:$C$2998,Geography!$B$5,Raw!$D$5:$D$2998,Geography!$A81),IF(ISNUMBER(MATCH($B$5,Area_Code,0)),SUMIFS(INDEX(Raw!$A$5:$AD$2998,,MATCH(Geography!G$5,Raw!$A$5:$AD$5,0)),Raw!$A$5:$A$2998,CONCATENATE(Geography!$B$5,Geography!$A81)),"-")))),"-")</f>
        <v>54786327</v>
      </c>
      <c r="H81" s="80">
        <f>IFERROR(IF($B$5=Eng_Code,SUMIFS(INDEX(Raw!$A$5:$AD$2998,,MATCH(Geography!H$5,Raw!$A$5:$AD$5,0)),Raw!$D$5:$D$2998,Geography!$A81),IF(ISNUMBER(MATCH($B$5,Reg_Code,0)),SUMIFS(INDEX(Raw!$A$5:$AD$2998,,MATCH(Geography!H$5,Raw!$A$5:$AD$5,0)),Raw!$B$5:$B$2998,Geography!$B$5,Raw!$D$5:$D$2998,Geography!$A81),IF(ISNUMBER(MATCH($B$5,Prov_Code,0)),SUMIFS(INDEX(Raw!$A$5:$AD$2998,,MATCH(Geography!H$5,Raw!$A$5:$AD$5,0)),Raw!$C$5:$C$2998,Geography!$B$5,Raw!$D$5:$D$2998,Geography!$A81),IF(ISNUMBER(MATCH($B$5,Area_Code,0)),SUMIFS(INDEX(Raw!$A$5:$AD$2998,,MATCH(Geography!H$5,Raw!$A$5:$AD$5,0)),Raw!$A$5:$A$2998,CONCATENATE(Geography!$B$5,Geography!$A81)),"-")))),"-")</f>
        <v>1083628</v>
      </c>
      <c r="I81" s="80">
        <f>IFERROR(IF($B$5=Eng_Code,SUMIFS(INDEX(Raw!$A$5:$AD$2998,,MATCH(Geography!I$5,Raw!$A$5:$AD$5,0)),Raw!$D$5:$D$2998,Geography!$A81),IF(ISNUMBER(MATCH($B$5,Reg_Code,0)),SUMIFS(INDEX(Raw!$A$5:$AD$2998,,MATCH(Geography!I$5,Raw!$A$5:$AD$5,0)),Raw!$B$5:$B$2998,Geography!$B$5,Raw!$D$5:$D$2998,Geography!$A81),IF(ISNUMBER(MATCH($B$5,Prov_Code,0)),SUMIFS(INDEX(Raw!$A$5:$AD$2998,,MATCH(Geography!I$5,Raw!$A$5:$AD$5,0)),Raw!$C$5:$C$2998,Geography!$B$5,Raw!$D$5:$D$2998,Geography!$A81),IF(ISNUMBER(MATCH($B$5,Area_Code,0)),SUMIFS(INDEX(Raw!$A$5:$AD$2998,,MATCH(Geography!I$5,Raw!$A$5:$AD$5,0)),Raw!$A$5:$A$2998,CONCATENATE(Geography!$B$5,Geography!$A81)),"-")))),"-")</f>
        <v>16178</v>
      </c>
      <c r="J81" s="80">
        <f>IFERROR(IF($B$5=Eng_Code,SUMIFS(INDEX(Raw!$A$5:$AD$2998,,MATCH(Geography!J$5,Raw!$A$5:$AD$5,0)),Raw!$D$5:$D$2998,Geography!$A81),IF(ISNUMBER(MATCH($B$5,Reg_Code,0)),SUMIFS(INDEX(Raw!$A$5:$AD$2998,,MATCH(Geography!J$5,Raw!$A$5:$AD$5,0)),Raw!$B$5:$B$2998,Geography!$B$5,Raw!$D$5:$D$2998,Geography!$A81),IF(ISNUMBER(MATCH($B$5,Prov_Code,0)),SUMIFS(INDEX(Raw!$A$5:$AD$2998,,MATCH(Geography!J$5,Raw!$A$5:$AD$5,0)),Raw!$C$5:$C$2998,Geography!$B$5,Raw!$D$5:$D$2998,Geography!$A81),IF(ISNUMBER(MATCH($B$5,Area_Code,0)),SUMIFS(INDEX(Raw!$A$5:$AD$2998,,MATCH(Geography!J$5,Raw!$A$5:$AD$5,0)),Raw!$A$5:$A$2998,CONCATENATE(Geography!$B$5,Geography!$A81)),"-")))),"-")</f>
        <v>1030392</v>
      </c>
      <c r="K81" s="80">
        <f>IFERROR(IF($B$5=Eng_Code,SUMIFS(INDEX(Raw!$A$5:$AD$2998,,MATCH(Geography!K$5,Raw!$A$5:$AD$5,0)),Raw!$D$5:$D$2998,Geography!$A81),IF(ISNUMBER(MATCH($B$5,Reg_Code,0)),SUMIFS(INDEX(Raw!$A$5:$AD$2998,,MATCH(Geography!K$5,Raw!$A$5:$AD$5,0)),Raw!$B$5:$B$2998,Geography!$B$5,Raw!$D$5:$D$2998,Geography!$A81),IF(ISNUMBER(MATCH($B$5,Prov_Code,0)),SUMIFS(INDEX(Raw!$A$5:$AD$2998,,MATCH(Geography!K$5,Raw!$A$5:$AD$5,0)),Raw!$C$5:$C$2998,Geography!$B$5,Raw!$D$5:$D$2998,Geography!$A81),IF(ISNUMBER(MATCH($B$5,Area_Code,0)),SUMIFS(INDEX(Raw!$A$5:$AD$2998,,MATCH(Geography!K$5,Raw!$A$5:$AD$5,0)),Raw!$A$5:$A$2998,CONCATENATE(Geography!$B$5,Geography!$A81)),"-")))),"-")</f>
        <v>942233</v>
      </c>
      <c r="L81" s="80">
        <f>IFERROR(IF($B$5=Eng_Code,SUMIFS(INDEX(Raw!$A$5:$AD$2998,,MATCH(Geography!L$5,Raw!$A$5:$AD$5,0)),Raw!$D$5:$D$2998,Geography!$A81),IF(ISNUMBER(MATCH($B$5,Reg_Code,0)),SUMIFS(INDEX(Raw!$A$5:$AD$2998,,MATCH(Geography!L$5,Raw!$A$5:$AD$5,0)),Raw!$B$5:$B$2998,Geography!$B$5,Raw!$D$5:$D$2998,Geography!$A81),IF(ISNUMBER(MATCH($B$5,Prov_Code,0)),SUMIFS(INDEX(Raw!$A$5:$AD$2998,,MATCH(Geography!L$5,Raw!$A$5:$AD$5,0)),Raw!$C$5:$C$2998,Geography!$B$5,Raw!$D$5:$D$2998,Geography!$A81),IF(ISNUMBER(MATCH($B$5,Area_Code,0)),SUMIFS(INDEX(Raw!$A$5:$AD$2998,,MATCH(Geography!L$5,Raw!$A$5:$AD$5,0)),Raw!$A$5:$A$2998,CONCATENATE(Geography!$B$5,Geography!$A81)),"-")))),"-")</f>
        <v>897188</v>
      </c>
      <c r="M81" s="80">
        <f>IFERROR(IF($B$5=Eng_Code,SUMIFS(INDEX(Raw!$A$5:$AD$2998,,MATCH(Geography!M$5,Raw!$A$5:$AD$5,0)),Raw!$D$5:$D$2998,Geography!$A81),IF(ISNUMBER(MATCH($B$5,Reg_Code,0)),SUMIFS(INDEX(Raw!$A$5:$AD$2998,,MATCH(Geography!M$5,Raw!$A$5:$AD$5,0)),Raw!$B$5:$B$2998,Geography!$B$5,Raw!$D$5:$D$2998,Geography!$A81),IF(ISNUMBER(MATCH($B$5,Prov_Code,0)),SUMIFS(INDEX(Raw!$A$5:$AD$2998,,MATCH(Geography!M$5,Raw!$A$5:$AD$5,0)),Raw!$C$5:$C$2998,Geography!$B$5,Raw!$D$5:$D$2998,Geography!$A81),IF(ISNUMBER(MATCH($B$5,Area_Code,0)),SUMIFS(INDEX(Raw!$A$5:$AD$2998,,MATCH(Geography!M$5,Raw!$A$5:$AD$5,0)),Raw!$A$5:$A$2998,CONCATENATE(Geography!$B$5,Geography!$A81)),"-")))),"-")</f>
        <v>236545</v>
      </c>
      <c r="N81" s="80">
        <f>IFERROR(IF($B$5=Eng_Code,SUMIFS(INDEX(Raw!$A$5:$AD$2998,,MATCH(Geography!N$5,Raw!$A$5:$AD$5,0)),Raw!$D$5:$D$2998,Geography!$A81),IF(ISNUMBER(MATCH($B$5,Reg_Code,0)),SUMIFS(INDEX(Raw!$A$5:$AD$2998,,MATCH(Geography!N$5,Raw!$A$5:$AD$5,0)),Raw!$B$5:$B$2998,Geography!$B$5,Raw!$D$5:$D$2998,Geography!$A81),IF(ISNUMBER(MATCH($B$5,Prov_Code,0)),SUMIFS(INDEX(Raw!$A$5:$AD$2998,,MATCH(Geography!N$5,Raw!$A$5:$AD$5,0)),Raw!$C$5:$C$2998,Geography!$B$5,Raw!$D$5:$D$2998,Geography!$A81),IF(ISNUMBER(MATCH($B$5,Area_Code,0)),SUMIFS(INDEX(Raw!$A$5:$AD$2998,,MATCH(Geography!N$5,Raw!$A$5:$AD$5,0)),Raw!$A$5:$A$2998,CONCATENATE(Geography!$B$5,Geography!$A81)),"-")))),"-")</f>
        <v>109470</v>
      </c>
      <c r="O81" s="80">
        <f>IFERROR(IF($B$5=Eng_Code,SUMIFS(INDEX(Raw!$A$5:$AD$2998,,MATCH(Geography!O$5,Raw!$A$5:$AD$5,0)),Raw!$D$5:$D$2998,Geography!$A81),IF(ISNUMBER(MATCH($B$5,Reg_Code,0)),SUMIFS(INDEX(Raw!$A$5:$AD$2998,,MATCH(Geography!O$5,Raw!$A$5:$AD$5,0)),Raw!$B$5:$B$2998,Geography!$B$5,Raw!$D$5:$D$2998,Geography!$A81),IF(ISNUMBER(MATCH($B$5,Prov_Code,0)),SUMIFS(INDEX(Raw!$A$5:$AD$2998,,MATCH(Geography!O$5,Raw!$A$5:$AD$5,0)),Raw!$C$5:$C$2998,Geography!$B$5,Raw!$D$5:$D$2998,Geography!$A81),IF(ISNUMBER(MATCH($B$5,Area_Code,0)),SUMIFS(INDEX(Raw!$A$5:$AD$2998,,MATCH(Geography!O$5,Raw!$A$5:$AD$5,0)),Raw!$A$5:$A$2998,CONCATENATE(Geography!$B$5,Geography!$A81)),"-")))),"-")</f>
        <v>127007</v>
      </c>
      <c r="P81" s="80">
        <f>IFERROR(IF($B$5=Eng_Code,SUMIFS(INDEX(Raw!$A$5:$AD$2998,,MATCH(Geography!P$5,Raw!$A$5:$AD$5,0)),Raw!$D$5:$D$2998,Geography!$A81),IF(ISNUMBER(MATCH($B$5,Reg_Code,0)),SUMIFS(INDEX(Raw!$A$5:$AD$2998,,MATCH(Geography!P$5,Raw!$A$5:$AD$5,0)),Raw!$B$5:$B$2998,Geography!$B$5,Raw!$D$5:$D$2998,Geography!$A81),IF(ISNUMBER(MATCH($B$5,Prov_Code,0)),SUMIFS(INDEX(Raw!$A$5:$AD$2998,,MATCH(Geography!P$5,Raw!$A$5:$AD$5,0)),Raw!$C$5:$C$2998,Geography!$B$5,Raw!$D$5:$D$2998,Geography!$A81),IF(ISNUMBER(MATCH($B$5,Area_Code,0)),SUMIFS(INDEX(Raw!$A$5:$AD$2998,,MATCH(Geography!P$5,Raw!$A$5:$AD$5,0)),Raw!$A$5:$A$2998,CONCATENATE(Geography!$B$5,Geography!$A81)),"-")))),"-")</f>
        <v>54115</v>
      </c>
      <c r="Q81" s="80">
        <f>IFERROR(IF($B$5=Eng_Code,SUMIFS(INDEX(Raw!$A$5:$AD$2998,,MATCH(Geography!Q$5,Raw!$A$5:$AD$5,0)),Raw!$D$5:$D$2998,Geography!$A81),IF(ISNUMBER(MATCH($B$5,Reg_Code,0)),SUMIFS(INDEX(Raw!$A$5:$AD$2998,,MATCH(Geography!Q$5,Raw!$A$5:$AD$5,0)),Raw!$B$5:$B$2998,Geography!$B$5,Raw!$D$5:$D$2998,Geography!$A81),IF(ISNUMBER(MATCH($B$5,Prov_Code,0)),SUMIFS(INDEX(Raw!$A$5:$AD$2998,,MATCH(Geography!Q$5,Raw!$A$5:$AD$5,0)),Raw!$C$5:$C$2998,Geography!$B$5,Raw!$D$5:$D$2998,Geography!$A81),IF(ISNUMBER(MATCH($B$5,Area_Code,0)),SUMIFS(INDEX(Raw!$A$5:$AD$2998,,MATCH(Geography!Q$5,Raw!$A$5:$AD$5,0)),Raw!$A$5:$A$2998,CONCATENATE(Geography!$B$5,Geography!$A81)),"-")))),"-")</f>
        <v>0</v>
      </c>
      <c r="R81" s="80"/>
      <c r="S81" s="80">
        <f>IFERROR(IF($B$5=Eng_Code,SUMIFS(INDEX(Raw!$A$5:$AD$2998,,MATCH(Geography!S$5,Raw!$A$5:$AD$5,0)),Raw!$D$5:$D$2998,Geography!$A81),IF(ISNUMBER(MATCH($B$5,Reg_Code,0)),SUMIFS(INDEX(Raw!$A$5:$AD$2998,,MATCH(Geography!S$5,Raw!$A$5:$AD$5,0)),Raw!$B$5:$B$2998,Geography!$B$5,Raw!$D$5:$D$2998,Geography!$A81),IF(ISNUMBER(MATCH($B$5,Prov_Code,0)),SUMIFS(INDEX(Raw!$A$5:$AD$2998,,MATCH(Geography!S$5,Raw!$A$5:$AD$5,0)),Raw!$C$5:$C$2998,Geography!$B$5,Raw!$D$5:$D$2998,Geography!$A81),IF(ISNUMBER(MATCH($B$5,Area_Code,0)),SUMIFS(INDEX(Raw!$A$5:$AD$2998,,MATCH(Geography!S$5,Raw!$A$5:$AD$5,0)),Raw!$A$5:$A$2998,CONCATENATE(Geography!$B$5,Geography!$A81)),"-")))),"-")</f>
        <v>102579</v>
      </c>
      <c r="T81" s="80">
        <f>IFERROR(IF($B$5=Eng_Code,SUMIFS(INDEX(Raw!$A$5:$AD$2998,,MATCH(Geography!T$5,Raw!$A$5:$AD$5,0)),Raw!$D$5:$D$2998,Geography!$A81),IF(ISNUMBER(MATCH($B$5,Reg_Code,0)),SUMIFS(INDEX(Raw!$A$5:$AD$2998,,MATCH(Geography!T$5,Raw!$A$5:$AD$5,0)),Raw!$B$5:$B$2998,Geography!$B$5,Raw!$D$5:$D$2998,Geography!$A81),IF(ISNUMBER(MATCH($B$5,Prov_Code,0)),SUMIFS(INDEX(Raw!$A$5:$AD$2998,,MATCH(Geography!T$5,Raw!$A$5:$AD$5,0)),Raw!$C$5:$C$2998,Geography!$B$5,Raw!$D$5:$D$2998,Geography!$A81),IF(ISNUMBER(MATCH($B$5,Area_Code,0)),SUMIFS(INDEX(Raw!$A$5:$AD$2998,,MATCH(Geography!T$5,Raw!$A$5:$AD$5,0)),Raw!$A$5:$A$2998,CONCATENATE(Geography!$B$5,Geography!$A81)),"-")))),"-")</f>
        <v>74889</v>
      </c>
      <c r="U81" s="80"/>
      <c r="V81" s="80">
        <f>IFERROR(IF($B$5=Eng_Code,SUMIFS(INDEX(Raw!$A$5:$AD$2998,,MATCH(Geography!V$5,Raw!$A$5:$AD$5,0)),Raw!$D$5:$D$2998,Geography!$A81),IF(ISNUMBER(MATCH($B$5,Reg_Code,0)),SUMIFS(INDEX(Raw!$A$5:$AD$2998,,MATCH(Geography!V$5,Raw!$A$5:$AD$5,0)),Raw!$B$5:$B$2998,Geography!$B$5,Raw!$D$5:$D$2998,Geography!$A81),IF(ISNUMBER(MATCH($B$5,Prov_Code,0)),SUMIFS(INDEX(Raw!$A$5:$AD$2998,,MATCH(Geography!V$5,Raw!$A$5:$AD$5,0)),Raw!$C$5:$C$2998,Geography!$B$5,Raw!$D$5:$D$2998,Geography!$A81),IF(ISNUMBER(MATCH($B$5,Area_Code,0)),SUMIFS(INDEX(Raw!$A$5:$AD$2998,,MATCH(Geography!V$5,Raw!$A$5:$AD$5,0)),Raw!$A$5:$A$2998,CONCATENATE(Geography!$B$5,Geography!$A81)),"-")))),"-")</f>
        <v>551825</v>
      </c>
      <c r="W81" s="80">
        <f>IFERROR(IF($B$5=Eng_Code,SUMIFS(INDEX(Raw!$A$5:$AD$2998,,MATCH(Geography!W$5,Raw!$A$5:$AD$5,0)),Raw!$D$5:$D$2998,Geography!$A81),IF(ISNUMBER(MATCH($B$5,Reg_Code,0)),SUMIFS(INDEX(Raw!$A$5:$AD$2998,,MATCH(Geography!W$5,Raw!$A$5:$AD$5,0)),Raw!$B$5:$B$2998,Geography!$B$5,Raw!$D$5:$D$2998,Geography!$A81),IF(ISNUMBER(MATCH($B$5,Prov_Code,0)),SUMIFS(INDEX(Raw!$A$5:$AD$2998,,MATCH(Geography!W$5,Raw!$A$5:$AD$5,0)),Raw!$C$5:$C$2998,Geography!$B$5,Raw!$D$5:$D$2998,Geography!$A81),IF(ISNUMBER(MATCH($B$5,Area_Code,0)),SUMIFS(INDEX(Raw!$A$5:$AD$2998,,MATCH(Geography!W$5,Raw!$A$5:$AD$5,0)),Raw!$A$5:$A$2998,CONCATENATE(Geography!$B$5,Geography!$A81)),"-")))),"-")</f>
        <v>379580</v>
      </c>
      <c r="X81" s="80">
        <f>IFERROR(IF($B$5=Eng_Code,SUMIFS(INDEX(Raw!$A$5:$AD$2998,,MATCH(Geography!X$5,Raw!$A$5:$AD$5,0)),Raw!$D$5:$D$2998,Geography!$A81),IF(ISNUMBER(MATCH($B$5,Reg_Code,0)),SUMIFS(INDEX(Raw!$A$5:$AD$2998,,MATCH(Geography!X$5,Raw!$A$5:$AD$5,0)),Raw!$B$5:$B$2998,Geography!$B$5,Raw!$D$5:$D$2998,Geography!$A81),IF(ISNUMBER(MATCH($B$5,Prov_Code,0)),SUMIFS(INDEX(Raw!$A$5:$AD$2998,,MATCH(Geography!X$5,Raw!$A$5:$AD$5,0)),Raw!$C$5:$C$2998,Geography!$B$5,Raw!$D$5:$D$2998,Geography!$A81),IF(ISNUMBER(MATCH($B$5,Area_Code,0)),SUMIFS(INDEX(Raw!$A$5:$AD$2998,,MATCH(Geography!X$5,Raw!$A$5:$AD$5,0)),Raw!$A$5:$A$2998,CONCATENATE(Geography!$B$5,Geography!$A81)),"-")))),"-")</f>
        <v>116155</v>
      </c>
      <c r="Y81" s="80">
        <f>IFERROR(IF($B$5=Eng_Code,SUMIFS(INDEX(Raw!$A$5:$AD$2998,,MATCH(Geography!Y$5,Raw!$A$5:$AD$5,0)),Raw!$D$5:$D$2998,Geography!$A81),IF(ISNUMBER(MATCH($B$5,Reg_Code,0)),SUMIFS(INDEX(Raw!$A$5:$AD$2998,,MATCH(Geography!Y$5,Raw!$A$5:$AD$5,0)),Raw!$B$5:$B$2998,Geography!$B$5,Raw!$D$5:$D$2998,Geography!$A81),IF(ISNUMBER(MATCH($B$5,Prov_Code,0)),SUMIFS(INDEX(Raw!$A$5:$AD$2998,,MATCH(Geography!Y$5,Raw!$A$5:$AD$5,0)),Raw!$C$5:$C$2998,Geography!$B$5,Raw!$D$5:$D$2998,Geography!$A81),IF(ISNUMBER(MATCH($B$5,Area_Code,0)),SUMIFS(INDEX(Raw!$A$5:$AD$2998,,MATCH(Geography!Y$5,Raw!$A$5:$AD$5,0)),Raw!$A$5:$A$2998,CONCATENATE(Geography!$B$5,Geography!$A81)),"-")))),"-")</f>
        <v>56090</v>
      </c>
      <c r="Z81" s="80">
        <f>IFERROR(IF($B$5=Eng_Code,SUMIFS(INDEX(Raw!$A$5:$AD$2998,,MATCH(Geography!Z$5,Raw!$A$5:$AD$5,0)),Raw!$D$5:$D$2998,Geography!$A81),IF(ISNUMBER(MATCH($B$5,Reg_Code,0)),SUMIFS(INDEX(Raw!$A$5:$AD$2998,,MATCH(Geography!Z$5,Raw!$A$5:$AD$5,0)),Raw!$B$5:$B$2998,Geography!$B$5,Raw!$D$5:$D$2998,Geography!$A81),IF(ISNUMBER(MATCH($B$5,Prov_Code,0)),SUMIFS(INDEX(Raw!$A$5:$AD$2998,,MATCH(Geography!Z$5,Raw!$A$5:$AD$5,0)),Raw!$C$5:$C$2998,Geography!$B$5,Raw!$D$5:$D$2998,Geography!$A81),IF(ISNUMBER(MATCH($B$5,Area_Code,0)),SUMIFS(INDEX(Raw!$A$5:$AD$2998,,MATCH(Geography!Z$5,Raw!$A$5:$AD$5,0)),Raw!$A$5:$A$2998,CONCATENATE(Geography!$B$5,Geography!$A81)),"-")))),"-")</f>
        <v>0</v>
      </c>
      <c r="AA81" s="80">
        <f>IFERROR(IF($B$5=Eng_Code,SUMIFS(INDEX(Raw!$A$5:$AD$2998,,MATCH(Geography!AA$5,Raw!$A$5:$AD$5,0)),Raw!$D$5:$D$2998,Geography!$A81),IF(ISNUMBER(MATCH($B$5,Reg_Code,0)),SUMIFS(INDEX(Raw!$A$5:$AD$2998,,MATCH(Geography!AA$5,Raw!$A$5:$AD$5,0)),Raw!$B$5:$B$2998,Geography!$B$5,Raw!$D$5:$D$2998,Geography!$A81),IF(ISNUMBER(MATCH($B$5,Prov_Code,0)),SUMIFS(INDEX(Raw!$A$5:$AD$2998,,MATCH(Geography!AA$5,Raw!$A$5:$AD$5,0)),Raw!$C$5:$C$2998,Geography!$B$5,Raw!$D$5:$D$2998,Geography!$A81),IF(ISNUMBER(MATCH($B$5,Area_Code,0)),SUMIFS(INDEX(Raw!$A$5:$AD$2998,,MATCH(Geography!AA$5,Raw!$A$5:$AD$5,0)),Raw!$A$5:$A$2998,CONCATENATE(Geography!$B$5,Geography!$A81)),"-")))),"-")</f>
        <v>0</v>
      </c>
      <c r="AB81" s="80"/>
      <c r="AC81" s="80">
        <f>IFERROR(IF($B$5=Eng_Code,SUMIFS(INDEX(Raw!$A$5:$AD$2998,,MATCH(Geography!AC$5,Raw!$A$5:$AD$5,0)),Raw!$D$5:$D$2998,Geography!$A81),IF(ISNUMBER(MATCH($B$5,Reg_Code,0)),SUMIFS(INDEX(Raw!$A$5:$AD$2998,,MATCH(Geography!AC$5,Raw!$A$5:$AD$5,0)),Raw!$B$5:$B$2998,Geography!$B$5,Raw!$D$5:$D$2998,Geography!$A81),IF(ISNUMBER(MATCH($B$5,Prov_Code,0)),SUMIFS(INDEX(Raw!$A$5:$AD$2998,,MATCH(Geography!AC$5,Raw!$A$5:$AD$5,0)),Raw!$C$5:$C$2998,Geography!$B$5,Raw!$D$5:$D$2998,Geography!$A81),IF(ISNUMBER(MATCH($B$5,Area_Code,0)),SUMIFS(INDEX(Raw!$A$5:$AD$2998,,MATCH(Geography!AC$5,Raw!$A$5:$AD$5,0)),Raw!$A$5:$A$2998,CONCATENATE(Geography!$B$5,Geography!$A81)),"-")))),"-")</f>
        <v>32557</v>
      </c>
      <c r="AD81" s="80"/>
      <c r="AE81" s="80">
        <f>IFERROR(IF($B$5=Eng_Code,SUMIFS(INDEX(Raw!$A$5:$AD$2998,,MATCH(Geography!AE$5,Raw!$A$5:$AD$5,0)),Raw!$D$5:$D$2998,Geography!$A81),IF(ISNUMBER(MATCH($B$5,Reg_Code,0)),SUMIFS(INDEX(Raw!$A$5:$AD$2998,,MATCH(Geography!AE$5,Raw!$A$5:$AD$5,0)),Raw!$B$5:$B$2998,Geography!$B$5,Raw!$D$5:$D$2998,Geography!$A81),IF(ISNUMBER(MATCH($B$5,Prov_Code,0)),SUMIFS(INDEX(Raw!$A$5:$AD$2998,,MATCH(Geography!AE$5,Raw!$A$5:$AD$5,0)),Raw!$C$5:$C$2998,Geography!$B$5,Raw!$D$5:$D$2998,Geography!$A81),IF(ISNUMBER(MATCH($B$5,Area_Code,0)),SUMIFS(INDEX(Raw!$A$5:$AD$2998,,MATCH(Geography!AE$5,Raw!$A$5:$AD$5,0)),Raw!$A$5:$A$2998,CONCATENATE(Geography!$B$5,Geography!$A81)),"-")))),"-")</f>
        <v>135338</v>
      </c>
      <c r="AF81" s="80">
        <f>IFERROR(IF($B$5=Eng_Code,SUMIFS(INDEX(Raw!$A$5:$AD$2998,,MATCH(Geography!AF$5,Raw!$A$5:$AD$5,0)),Raw!$D$5:$D$2998,Geography!$A81),IF(ISNUMBER(MATCH($B$5,Reg_Code,0)),SUMIFS(INDEX(Raw!$A$5:$AD$2998,,MATCH(Geography!AF$5,Raw!$A$5:$AD$5,0)),Raw!$B$5:$B$2998,Geography!$B$5,Raw!$D$5:$D$2998,Geography!$A81),IF(ISNUMBER(MATCH($B$5,Prov_Code,0)),SUMIFS(INDEX(Raw!$A$5:$AD$2998,,MATCH(Geography!AF$5,Raw!$A$5:$AD$5,0)),Raw!$C$5:$C$2998,Geography!$B$5,Raw!$D$5:$D$2998,Geography!$A81),IF(ISNUMBER(MATCH($B$5,Area_Code,0)),SUMIFS(INDEX(Raw!$A$5:$AD$2998,,MATCH(Geography!AF$5,Raw!$A$5:$AD$5,0)),Raw!$A$5:$A$2998,CONCATENATE(Geography!$B$5,Geography!$A81)),"-")))),"-")</f>
        <v>11223</v>
      </c>
      <c r="AG81" s="80">
        <f>IFERROR(IF($B$5=Eng_Code,SUMIFS(INDEX(Raw!$A$5:$AD$2998,,MATCH(Geography!AG$5,Raw!$A$5:$AD$5,0)),Raw!$D$5:$D$2998,Geography!$A81),IF(ISNUMBER(MATCH($B$5,Reg_Code,0)),SUMIFS(INDEX(Raw!$A$5:$AD$2998,,MATCH(Geography!AG$5,Raw!$A$5:$AD$5,0)),Raw!$B$5:$B$2998,Geography!$B$5,Raw!$D$5:$D$2998,Geography!$A81),IF(ISNUMBER(MATCH($B$5,Prov_Code,0)),SUMIFS(INDEX(Raw!$A$5:$AD$2998,,MATCH(Geography!AG$5,Raw!$A$5:$AD$5,0)),Raw!$C$5:$C$2998,Geography!$B$5,Raw!$D$5:$D$2998,Geography!$A81),IF(ISNUMBER(MATCH($B$5,Area_Code,0)),SUMIFS(INDEX(Raw!$A$5:$AD$2998,,MATCH(Geography!AG$5,Raw!$A$5:$AD$5,0)),Raw!$A$5:$A$2998,CONCATENATE(Geography!$B$5,Geography!$A81)),"-")))),"-")</f>
        <v>54119</v>
      </c>
      <c r="AH81" s="80">
        <f>IFERROR(IF($B$5=Eng_Code,SUMIFS(INDEX(Raw!$A$5:$AD$2998,,MATCH(Geography!AH$5,Raw!$A$5:$AD$5,0)),Raw!$D$5:$D$2998,Geography!$A81),IF(ISNUMBER(MATCH($B$5,Reg_Code,0)),SUMIFS(INDEX(Raw!$A$5:$AD$2998,,MATCH(Geography!AH$5,Raw!$A$5:$AD$5,0)),Raw!$B$5:$B$2998,Geography!$B$5,Raw!$D$5:$D$2998,Geography!$A81),IF(ISNUMBER(MATCH($B$5,Prov_Code,0)),SUMIFS(INDEX(Raw!$A$5:$AD$2998,,MATCH(Geography!AH$5,Raw!$A$5:$AD$5,0)),Raw!$C$5:$C$2998,Geography!$B$5,Raw!$D$5:$D$2998,Geography!$A81),IF(ISNUMBER(MATCH($B$5,Area_Code,0)),SUMIFS(INDEX(Raw!$A$5:$AD$2998,,MATCH(Geography!AH$5,Raw!$A$5:$AD$5,0)),Raw!$A$5:$A$2998,CONCATENATE(Geography!$B$5,Geography!$A81)),"-")))),"-")</f>
        <v>69996</v>
      </c>
      <c r="AI81" s="12"/>
      <c r="AJ81" s="76">
        <f t="shared" si="36"/>
        <v>1.4929477643619397E-2</v>
      </c>
      <c r="AK81" s="76">
        <f t="shared" si="36"/>
        <v>0.91444130001009327</v>
      </c>
      <c r="AL81" s="76">
        <f t="shared" si="36"/>
        <v>0.87072492798857137</v>
      </c>
      <c r="AM81" s="76">
        <f t="shared" si="36"/>
        <v>0.22956797024821621</v>
      </c>
      <c r="AN81" s="76">
        <f t="shared" si="34"/>
        <v>0.10624111988447116</v>
      </c>
      <c r="AO81" s="76">
        <f t="shared" si="37"/>
        <v>0.12326085606254707</v>
      </c>
      <c r="AP81" s="76">
        <f t="shared" si="37"/>
        <v>0.42607887754218271</v>
      </c>
      <c r="AQ81" s="76" t="s">
        <v>0</v>
      </c>
      <c r="AR81" s="77"/>
      <c r="AS81" s="76">
        <f t="shared" si="40"/>
        <v>0.11433389657463096</v>
      </c>
      <c r="AT81" s="77"/>
      <c r="AU81" s="76">
        <f t="shared" si="41"/>
        <v>8.3470799876948873E-2</v>
      </c>
      <c r="AV81" s="77"/>
      <c r="AW81" s="76">
        <f t="shared" si="38"/>
        <v>0.61506061159979852</v>
      </c>
      <c r="AX81" s="76">
        <f t="shared" si="38"/>
        <v>0.42307743750473703</v>
      </c>
      <c r="AY81" s="76">
        <f t="shared" si="38"/>
        <v>0.12946561924591055</v>
      </c>
      <c r="AZ81" s="76">
        <f t="shared" si="38"/>
        <v>6.2517554849150905E-2</v>
      </c>
      <c r="BA81" s="76" t="s">
        <v>0</v>
      </c>
      <c r="BB81" s="76" t="s">
        <v>0</v>
      </c>
      <c r="BC81" s="77"/>
      <c r="BD81" s="76">
        <f t="shared" si="42"/>
        <v>3.6287823733710214E-2</v>
      </c>
      <c r="BE81" s="77"/>
      <c r="BF81" s="76">
        <f t="shared" si="39"/>
        <v>0.15084686821491147</v>
      </c>
      <c r="BG81" s="76">
        <f t="shared" si="39"/>
        <v>1.2509083937814594E-2</v>
      </c>
      <c r="BH81" s="76">
        <f t="shared" si="39"/>
        <v>6.032069086969509E-2</v>
      </c>
      <c r="BI81" s="76">
        <f t="shared" si="39"/>
        <v>7.8017093407401789E-2</v>
      </c>
    </row>
    <row r="82" spans="1:61" x14ac:dyDescent="0.2">
      <c r="A82" s="3">
        <f t="shared" si="35"/>
        <v>42309</v>
      </c>
      <c r="B82" s="35" t="str">
        <f t="shared" si="43"/>
        <v>2015-16</v>
      </c>
      <c r="C82" s="8" t="s">
        <v>891</v>
      </c>
      <c r="D82" s="8"/>
      <c r="E82" s="8"/>
      <c r="F82" s="8"/>
      <c r="G82" s="80">
        <f>IFERROR(IF($B$5=Eng_Code,SUMIFS(INDEX(Raw!$A$5:$AD$2998,,MATCH(Geography!G$5,Raw!$A$5:$AD$5,0)),Raw!$D$5:$D$2998,Geography!$A82),IF(ISNUMBER(MATCH($B$5,Reg_Code,0)),SUMIFS(INDEX(Raw!$A$5:$AD$2998,,MATCH(Geography!G$5,Raw!$A$5:$AD$5,0)),Raw!$B$5:$B$2998,Geography!$B$5,Raw!$D$5:$D$2998,Geography!$A82),IF(ISNUMBER(MATCH($B$5,Prov_Code,0)),SUMIFS(INDEX(Raw!$A$5:$AD$2998,,MATCH(Geography!G$5,Raw!$A$5:$AD$5,0)),Raw!$C$5:$C$2998,Geography!$B$5,Raw!$D$5:$D$2998,Geography!$A82),IF(ISNUMBER(MATCH($B$5,Area_Code,0)),SUMIFS(INDEX(Raw!$A$5:$AD$2998,,MATCH(Geography!G$5,Raw!$A$5:$AD$5,0)),Raw!$A$5:$A$2998,CONCATENATE(Geography!$B$5,Geography!$A82)),"-")))),"-")</f>
        <v>54786327</v>
      </c>
      <c r="H82" s="80">
        <f>IFERROR(IF($B$5=Eng_Code,SUMIFS(INDEX(Raw!$A$5:$AD$2998,,MATCH(Geography!H$5,Raw!$A$5:$AD$5,0)),Raw!$D$5:$D$2998,Geography!$A82),IF(ISNUMBER(MATCH($B$5,Reg_Code,0)),SUMIFS(INDEX(Raw!$A$5:$AD$2998,,MATCH(Geography!H$5,Raw!$A$5:$AD$5,0)),Raw!$B$5:$B$2998,Geography!$B$5,Raw!$D$5:$D$2998,Geography!$A82),IF(ISNUMBER(MATCH($B$5,Prov_Code,0)),SUMIFS(INDEX(Raw!$A$5:$AD$2998,,MATCH(Geography!H$5,Raw!$A$5:$AD$5,0)),Raw!$C$5:$C$2998,Geography!$B$5,Raw!$D$5:$D$2998,Geography!$A82),IF(ISNUMBER(MATCH($B$5,Area_Code,0)),SUMIFS(INDEX(Raw!$A$5:$AD$2998,,MATCH(Geography!H$5,Raw!$A$5:$AD$5,0)),Raw!$A$5:$A$2998,CONCATENATE(Geography!$B$5,Geography!$A82)),"-")))),"-")</f>
        <v>1160300</v>
      </c>
      <c r="I82" s="80">
        <f>IFERROR(IF($B$5=Eng_Code,SUMIFS(INDEX(Raw!$A$5:$AD$2998,,MATCH(Geography!I$5,Raw!$A$5:$AD$5,0)),Raw!$D$5:$D$2998,Geography!$A82),IF(ISNUMBER(MATCH($B$5,Reg_Code,0)),SUMIFS(INDEX(Raw!$A$5:$AD$2998,,MATCH(Geography!I$5,Raw!$A$5:$AD$5,0)),Raw!$B$5:$B$2998,Geography!$B$5,Raw!$D$5:$D$2998,Geography!$A82),IF(ISNUMBER(MATCH($B$5,Prov_Code,0)),SUMIFS(INDEX(Raw!$A$5:$AD$2998,,MATCH(Geography!I$5,Raw!$A$5:$AD$5,0)),Raw!$C$5:$C$2998,Geography!$B$5,Raw!$D$5:$D$2998,Geography!$A82),IF(ISNUMBER(MATCH($B$5,Area_Code,0)),SUMIFS(INDEX(Raw!$A$5:$AD$2998,,MATCH(Geography!I$5,Raw!$A$5:$AD$5,0)),Raw!$A$5:$A$2998,CONCATENATE(Geography!$B$5,Geography!$A82)),"-")))),"-")</f>
        <v>20426</v>
      </c>
      <c r="J82" s="80">
        <f>IFERROR(IF($B$5=Eng_Code,SUMIFS(INDEX(Raw!$A$5:$AD$2998,,MATCH(Geography!J$5,Raw!$A$5:$AD$5,0)),Raw!$D$5:$D$2998,Geography!$A82),IF(ISNUMBER(MATCH($B$5,Reg_Code,0)),SUMIFS(INDEX(Raw!$A$5:$AD$2998,,MATCH(Geography!J$5,Raw!$A$5:$AD$5,0)),Raw!$B$5:$B$2998,Geography!$B$5,Raw!$D$5:$D$2998,Geography!$A82),IF(ISNUMBER(MATCH($B$5,Prov_Code,0)),SUMIFS(INDEX(Raw!$A$5:$AD$2998,,MATCH(Geography!J$5,Raw!$A$5:$AD$5,0)),Raw!$C$5:$C$2998,Geography!$B$5,Raw!$D$5:$D$2998,Geography!$A82),IF(ISNUMBER(MATCH($B$5,Area_Code,0)),SUMIFS(INDEX(Raw!$A$5:$AD$2998,,MATCH(Geography!J$5,Raw!$A$5:$AD$5,0)),Raw!$A$5:$A$2998,CONCATENATE(Geography!$B$5,Geography!$A82)),"-")))),"-")</f>
        <v>1094236</v>
      </c>
      <c r="K82" s="80">
        <f>IFERROR(IF($B$5=Eng_Code,SUMIFS(INDEX(Raw!$A$5:$AD$2998,,MATCH(Geography!K$5,Raw!$A$5:$AD$5,0)),Raw!$D$5:$D$2998,Geography!$A82),IF(ISNUMBER(MATCH($B$5,Reg_Code,0)),SUMIFS(INDEX(Raw!$A$5:$AD$2998,,MATCH(Geography!K$5,Raw!$A$5:$AD$5,0)),Raw!$B$5:$B$2998,Geography!$B$5,Raw!$D$5:$D$2998,Geography!$A82),IF(ISNUMBER(MATCH($B$5,Prov_Code,0)),SUMIFS(INDEX(Raw!$A$5:$AD$2998,,MATCH(Geography!K$5,Raw!$A$5:$AD$5,0)),Raw!$C$5:$C$2998,Geography!$B$5,Raw!$D$5:$D$2998,Geography!$A82),IF(ISNUMBER(MATCH($B$5,Area_Code,0)),SUMIFS(INDEX(Raw!$A$5:$AD$2998,,MATCH(Geography!K$5,Raw!$A$5:$AD$5,0)),Raw!$A$5:$A$2998,CONCATENATE(Geography!$B$5,Geography!$A82)),"-")))),"-")</f>
        <v>980226</v>
      </c>
      <c r="L82" s="80">
        <f>IFERROR(IF($B$5=Eng_Code,SUMIFS(INDEX(Raw!$A$5:$AD$2998,,MATCH(Geography!L$5,Raw!$A$5:$AD$5,0)),Raw!$D$5:$D$2998,Geography!$A82),IF(ISNUMBER(MATCH($B$5,Reg_Code,0)),SUMIFS(INDEX(Raw!$A$5:$AD$2998,,MATCH(Geography!L$5,Raw!$A$5:$AD$5,0)),Raw!$B$5:$B$2998,Geography!$B$5,Raw!$D$5:$D$2998,Geography!$A82),IF(ISNUMBER(MATCH($B$5,Prov_Code,0)),SUMIFS(INDEX(Raw!$A$5:$AD$2998,,MATCH(Geography!L$5,Raw!$A$5:$AD$5,0)),Raw!$C$5:$C$2998,Geography!$B$5,Raw!$D$5:$D$2998,Geography!$A82),IF(ISNUMBER(MATCH($B$5,Area_Code,0)),SUMIFS(INDEX(Raw!$A$5:$AD$2998,,MATCH(Geography!L$5,Raw!$A$5:$AD$5,0)),Raw!$A$5:$A$2998,CONCATENATE(Geography!$B$5,Geography!$A82)),"-")))),"-")</f>
        <v>953357</v>
      </c>
      <c r="M82" s="80">
        <f>IFERROR(IF($B$5=Eng_Code,SUMIFS(INDEX(Raw!$A$5:$AD$2998,,MATCH(Geography!M$5,Raw!$A$5:$AD$5,0)),Raw!$D$5:$D$2998,Geography!$A82),IF(ISNUMBER(MATCH($B$5,Reg_Code,0)),SUMIFS(INDEX(Raw!$A$5:$AD$2998,,MATCH(Geography!M$5,Raw!$A$5:$AD$5,0)),Raw!$B$5:$B$2998,Geography!$B$5,Raw!$D$5:$D$2998,Geography!$A82),IF(ISNUMBER(MATCH($B$5,Prov_Code,0)),SUMIFS(INDEX(Raw!$A$5:$AD$2998,,MATCH(Geography!M$5,Raw!$A$5:$AD$5,0)),Raw!$C$5:$C$2998,Geography!$B$5,Raw!$D$5:$D$2998,Geography!$A82),IF(ISNUMBER(MATCH($B$5,Area_Code,0)),SUMIFS(INDEX(Raw!$A$5:$AD$2998,,MATCH(Geography!M$5,Raw!$A$5:$AD$5,0)),Raw!$A$5:$A$2998,CONCATENATE(Geography!$B$5,Geography!$A82)),"-")))),"-")</f>
        <v>245193</v>
      </c>
      <c r="N82" s="80">
        <f>IFERROR(IF($B$5=Eng_Code,SUMIFS(INDEX(Raw!$A$5:$AD$2998,,MATCH(Geography!N$5,Raw!$A$5:$AD$5,0)),Raw!$D$5:$D$2998,Geography!$A82),IF(ISNUMBER(MATCH($B$5,Reg_Code,0)),SUMIFS(INDEX(Raw!$A$5:$AD$2998,,MATCH(Geography!N$5,Raw!$A$5:$AD$5,0)),Raw!$B$5:$B$2998,Geography!$B$5,Raw!$D$5:$D$2998,Geography!$A82),IF(ISNUMBER(MATCH($B$5,Prov_Code,0)),SUMIFS(INDEX(Raw!$A$5:$AD$2998,,MATCH(Geography!N$5,Raw!$A$5:$AD$5,0)),Raw!$C$5:$C$2998,Geography!$B$5,Raw!$D$5:$D$2998,Geography!$A82),IF(ISNUMBER(MATCH($B$5,Area_Code,0)),SUMIFS(INDEX(Raw!$A$5:$AD$2998,,MATCH(Geography!N$5,Raw!$A$5:$AD$5,0)),Raw!$A$5:$A$2998,CONCATENATE(Geography!$B$5,Geography!$A82)),"-")))),"-")</f>
        <v>105562</v>
      </c>
      <c r="O82" s="80">
        <f>IFERROR(IF($B$5=Eng_Code,SUMIFS(INDEX(Raw!$A$5:$AD$2998,,MATCH(Geography!O$5,Raw!$A$5:$AD$5,0)),Raw!$D$5:$D$2998,Geography!$A82),IF(ISNUMBER(MATCH($B$5,Reg_Code,0)),SUMIFS(INDEX(Raw!$A$5:$AD$2998,,MATCH(Geography!O$5,Raw!$A$5:$AD$5,0)),Raw!$B$5:$B$2998,Geography!$B$5,Raw!$D$5:$D$2998,Geography!$A82),IF(ISNUMBER(MATCH($B$5,Prov_Code,0)),SUMIFS(INDEX(Raw!$A$5:$AD$2998,,MATCH(Geography!O$5,Raw!$A$5:$AD$5,0)),Raw!$C$5:$C$2998,Geography!$B$5,Raw!$D$5:$D$2998,Geography!$A82),IF(ISNUMBER(MATCH($B$5,Area_Code,0)),SUMIFS(INDEX(Raw!$A$5:$AD$2998,,MATCH(Geography!O$5,Raw!$A$5:$AD$5,0)),Raw!$A$5:$A$2998,CONCATENATE(Geography!$B$5,Geography!$A82)),"-")))),"-")</f>
        <v>139593</v>
      </c>
      <c r="P82" s="80">
        <f>IFERROR(IF($B$5=Eng_Code,SUMIFS(INDEX(Raw!$A$5:$AD$2998,,MATCH(Geography!P$5,Raw!$A$5:$AD$5,0)),Raw!$D$5:$D$2998,Geography!$A82),IF(ISNUMBER(MATCH($B$5,Reg_Code,0)),SUMIFS(INDEX(Raw!$A$5:$AD$2998,,MATCH(Geography!P$5,Raw!$A$5:$AD$5,0)),Raw!$B$5:$B$2998,Geography!$B$5,Raw!$D$5:$D$2998,Geography!$A82),IF(ISNUMBER(MATCH($B$5,Prov_Code,0)),SUMIFS(INDEX(Raw!$A$5:$AD$2998,,MATCH(Geography!P$5,Raw!$A$5:$AD$5,0)),Raw!$C$5:$C$2998,Geography!$B$5,Raw!$D$5:$D$2998,Geography!$A82),IF(ISNUMBER(MATCH($B$5,Area_Code,0)),SUMIFS(INDEX(Raw!$A$5:$AD$2998,,MATCH(Geography!P$5,Raw!$A$5:$AD$5,0)),Raw!$A$5:$A$2998,CONCATENATE(Geography!$B$5,Geography!$A82)),"-")))),"-")</f>
        <v>55248</v>
      </c>
      <c r="Q82" s="80">
        <f>IFERROR(IF($B$5=Eng_Code,SUMIFS(INDEX(Raw!$A$5:$AD$2998,,MATCH(Geography!Q$5,Raw!$A$5:$AD$5,0)),Raw!$D$5:$D$2998,Geography!$A82),IF(ISNUMBER(MATCH($B$5,Reg_Code,0)),SUMIFS(INDEX(Raw!$A$5:$AD$2998,,MATCH(Geography!Q$5,Raw!$A$5:$AD$5,0)),Raw!$B$5:$B$2998,Geography!$B$5,Raw!$D$5:$D$2998,Geography!$A82),IF(ISNUMBER(MATCH($B$5,Prov_Code,0)),SUMIFS(INDEX(Raw!$A$5:$AD$2998,,MATCH(Geography!Q$5,Raw!$A$5:$AD$5,0)),Raw!$C$5:$C$2998,Geography!$B$5,Raw!$D$5:$D$2998,Geography!$A82),IF(ISNUMBER(MATCH($B$5,Area_Code,0)),SUMIFS(INDEX(Raw!$A$5:$AD$2998,,MATCH(Geography!Q$5,Raw!$A$5:$AD$5,0)),Raw!$A$5:$A$2998,CONCATENATE(Geography!$B$5,Geography!$A82)),"-")))),"-")</f>
        <v>0</v>
      </c>
      <c r="R82" s="80"/>
      <c r="S82" s="80">
        <f>IFERROR(IF($B$5=Eng_Code,SUMIFS(INDEX(Raw!$A$5:$AD$2998,,MATCH(Geography!S$5,Raw!$A$5:$AD$5,0)),Raw!$D$5:$D$2998,Geography!$A82),IF(ISNUMBER(MATCH($B$5,Reg_Code,0)),SUMIFS(INDEX(Raw!$A$5:$AD$2998,,MATCH(Geography!S$5,Raw!$A$5:$AD$5,0)),Raw!$B$5:$B$2998,Geography!$B$5,Raw!$D$5:$D$2998,Geography!$A82),IF(ISNUMBER(MATCH($B$5,Prov_Code,0)),SUMIFS(INDEX(Raw!$A$5:$AD$2998,,MATCH(Geography!S$5,Raw!$A$5:$AD$5,0)),Raw!$C$5:$C$2998,Geography!$B$5,Raw!$D$5:$D$2998,Geography!$A82),IF(ISNUMBER(MATCH($B$5,Area_Code,0)),SUMIFS(INDEX(Raw!$A$5:$AD$2998,,MATCH(Geography!S$5,Raw!$A$5:$AD$5,0)),Raw!$A$5:$A$2998,CONCATENATE(Geography!$B$5,Geography!$A82)),"-")))),"-")</f>
        <v>112291</v>
      </c>
      <c r="T82" s="80">
        <f>IFERROR(IF($B$5=Eng_Code,SUMIFS(INDEX(Raw!$A$5:$AD$2998,,MATCH(Geography!T$5,Raw!$A$5:$AD$5,0)),Raw!$D$5:$D$2998,Geography!$A82),IF(ISNUMBER(MATCH($B$5,Reg_Code,0)),SUMIFS(INDEX(Raw!$A$5:$AD$2998,,MATCH(Geography!T$5,Raw!$A$5:$AD$5,0)),Raw!$B$5:$B$2998,Geography!$B$5,Raw!$D$5:$D$2998,Geography!$A82),IF(ISNUMBER(MATCH($B$5,Prov_Code,0)),SUMIFS(INDEX(Raw!$A$5:$AD$2998,,MATCH(Geography!T$5,Raw!$A$5:$AD$5,0)),Raw!$C$5:$C$2998,Geography!$B$5,Raw!$D$5:$D$2998,Geography!$A82),IF(ISNUMBER(MATCH($B$5,Area_Code,0)),SUMIFS(INDEX(Raw!$A$5:$AD$2998,,MATCH(Geography!T$5,Raw!$A$5:$AD$5,0)),Raw!$A$5:$A$2998,CONCATENATE(Geography!$B$5,Geography!$A82)),"-")))),"-")</f>
        <v>77447</v>
      </c>
      <c r="U82" s="80"/>
      <c r="V82" s="80">
        <f>IFERROR(IF($B$5=Eng_Code,SUMIFS(INDEX(Raw!$A$5:$AD$2998,,MATCH(Geography!V$5,Raw!$A$5:$AD$5,0)),Raw!$D$5:$D$2998,Geography!$A82),IF(ISNUMBER(MATCH($B$5,Reg_Code,0)),SUMIFS(INDEX(Raw!$A$5:$AD$2998,,MATCH(Geography!V$5,Raw!$A$5:$AD$5,0)),Raw!$B$5:$B$2998,Geography!$B$5,Raw!$D$5:$D$2998,Geography!$A82),IF(ISNUMBER(MATCH($B$5,Prov_Code,0)),SUMIFS(INDEX(Raw!$A$5:$AD$2998,,MATCH(Geography!V$5,Raw!$A$5:$AD$5,0)),Raw!$C$5:$C$2998,Geography!$B$5,Raw!$D$5:$D$2998,Geography!$A82),IF(ISNUMBER(MATCH($B$5,Area_Code,0)),SUMIFS(INDEX(Raw!$A$5:$AD$2998,,MATCH(Geography!V$5,Raw!$A$5:$AD$5,0)),Raw!$A$5:$A$2998,CONCATENATE(Geography!$B$5,Geography!$A82)),"-")))),"-")</f>
        <v>587756</v>
      </c>
      <c r="W82" s="80">
        <f>IFERROR(IF($B$5=Eng_Code,SUMIFS(INDEX(Raw!$A$5:$AD$2998,,MATCH(Geography!W$5,Raw!$A$5:$AD$5,0)),Raw!$D$5:$D$2998,Geography!$A82),IF(ISNUMBER(MATCH($B$5,Reg_Code,0)),SUMIFS(INDEX(Raw!$A$5:$AD$2998,,MATCH(Geography!W$5,Raw!$A$5:$AD$5,0)),Raw!$B$5:$B$2998,Geography!$B$5,Raw!$D$5:$D$2998,Geography!$A82),IF(ISNUMBER(MATCH($B$5,Prov_Code,0)),SUMIFS(INDEX(Raw!$A$5:$AD$2998,,MATCH(Geography!W$5,Raw!$A$5:$AD$5,0)),Raw!$C$5:$C$2998,Geography!$B$5,Raw!$D$5:$D$2998,Geography!$A82),IF(ISNUMBER(MATCH($B$5,Area_Code,0)),SUMIFS(INDEX(Raw!$A$5:$AD$2998,,MATCH(Geography!W$5,Raw!$A$5:$AD$5,0)),Raw!$A$5:$A$2998,CONCATENATE(Geography!$B$5,Geography!$A82)),"-")))),"-")</f>
        <v>411670</v>
      </c>
      <c r="X82" s="80">
        <f>IFERROR(IF($B$5=Eng_Code,SUMIFS(INDEX(Raw!$A$5:$AD$2998,,MATCH(Geography!X$5,Raw!$A$5:$AD$5,0)),Raw!$D$5:$D$2998,Geography!$A82),IF(ISNUMBER(MATCH($B$5,Reg_Code,0)),SUMIFS(INDEX(Raw!$A$5:$AD$2998,,MATCH(Geography!X$5,Raw!$A$5:$AD$5,0)),Raw!$B$5:$B$2998,Geography!$B$5,Raw!$D$5:$D$2998,Geography!$A82),IF(ISNUMBER(MATCH($B$5,Prov_Code,0)),SUMIFS(INDEX(Raw!$A$5:$AD$2998,,MATCH(Geography!X$5,Raw!$A$5:$AD$5,0)),Raw!$C$5:$C$2998,Geography!$B$5,Raw!$D$5:$D$2998,Geography!$A82),IF(ISNUMBER(MATCH($B$5,Area_Code,0)),SUMIFS(INDEX(Raw!$A$5:$AD$2998,,MATCH(Geography!X$5,Raw!$A$5:$AD$5,0)),Raw!$A$5:$A$2998,CONCATENATE(Geography!$B$5,Geography!$A82)),"-")))),"-")</f>
        <v>123266</v>
      </c>
      <c r="Y82" s="80">
        <f>IFERROR(IF($B$5=Eng_Code,SUMIFS(INDEX(Raw!$A$5:$AD$2998,,MATCH(Geography!Y$5,Raw!$A$5:$AD$5,0)),Raw!$D$5:$D$2998,Geography!$A82),IF(ISNUMBER(MATCH($B$5,Reg_Code,0)),SUMIFS(INDEX(Raw!$A$5:$AD$2998,,MATCH(Geography!Y$5,Raw!$A$5:$AD$5,0)),Raw!$B$5:$B$2998,Geography!$B$5,Raw!$D$5:$D$2998,Geography!$A82),IF(ISNUMBER(MATCH($B$5,Prov_Code,0)),SUMIFS(INDEX(Raw!$A$5:$AD$2998,,MATCH(Geography!Y$5,Raw!$A$5:$AD$5,0)),Raw!$C$5:$C$2998,Geography!$B$5,Raw!$D$5:$D$2998,Geography!$A82),IF(ISNUMBER(MATCH($B$5,Area_Code,0)),SUMIFS(INDEX(Raw!$A$5:$AD$2998,,MATCH(Geography!Y$5,Raw!$A$5:$AD$5,0)),Raw!$A$5:$A$2998,CONCATENATE(Geography!$B$5,Geography!$A82)),"-")))),"-")</f>
        <v>52820</v>
      </c>
      <c r="Z82" s="80">
        <f>IFERROR(IF($B$5=Eng_Code,SUMIFS(INDEX(Raw!$A$5:$AD$2998,,MATCH(Geography!Z$5,Raw!$A$5:$AD$5,0)),Raw!$D$5:$D$2998,Geography!$A82),IF(ISNUMBER(MATCH($B$5,Reg_Code,0)),SUMIFS(INDEX(Raw!$A$5:$AD$2998,,MATCH(Geography!Z$5,Raw!$A$5:$AD$5,0)),Raw!$B$5:$B$2998,Geography!$B$5,Raw!$D$5:$D$2998,Geography!$A82),IF(ISNUMBER(MATCH($B$5,Prov_Code,0)),SUMIFS(INDEX(Raw!$A$5:$AD$2998,,MATCH(Geography!Z$5,Raw!$A$5:$AD$5,0)),Raw!$C$5:$C$2998,Geography!$B$5,Raw!$D$5:$D$2998,Geography!$A82),IF(ISNUMBER(MATCH($B$5,Area_Code,0)),SUMIFS(INDEX(Raw!$A$5:$AD$2998,,MATCH(Geography!Z$5,Raw!$A$5:$AD$5,0)),Raw!$A$5:$A$2998,CONCATENATE(Geography!$B$5,Geography!$A82)),"-")))),"-")</f>
        <v>0</v>
      </c>
      <c r="AA82" s="80">
        <f>IFERROR(IF($B$5=Eng_Code,SUMIFS(INDEX(Raw!$A$5:$AD$2998,,MATCH(Geography!AA$5,Raw!$A$5:$AD$5,0)),Raw!$D$5:$D$2998,Geography!$A82),IF(ISNUMBER(MATCH($B$5,Reg_Code,0)),SUMIFS(INDEX(Raw!$A$5:$AD$2998,,MATCH(Geography!AA$5,Raw!$A$5:$AD$5,0)),Raw!$B$5:$B$2998,Geography!$B$5,Raw!$D$5:$D$2998,Geography!$A82),IF(ISNUMBER(MATCH($B$5,Prov_Code,0)),SUMIFS(INDEX(Raw!$A$5:$AD$2998,,MATCH(Geography!AA$5,Raw!$A$5:$AD$5,0)),Raw!$C$5:$C$2998,Geography!$B$5,Raw!$D$5:$D$2998,Geography!$A82),IF(ISNUMBER(MATCH($B$5,Area_Code,0)),SUMIFS(INDEX(Raw!$A$5:$AD$2998,,MATCH(Geography!AA$5,Raw!$A$5:$AD$5,0)),Raw!$A$5:$A$2998,CONCATENATE(Geography!$B$5,Geography!$A82)),"-")))),"-")</f>
        <v>0</v>
      </c>
      <c r="AB82" s="80"/>
      <c r="AC82" s="80">
        <f>IFERROR(IF($B$5=Eng_Code,SUMIFS(INDEX(Raw!$A$5:$AD$2998,,MATCH(Geography!AC$5,Raw!$A$5:$AD$5,0)),Raw!$D$5:$D$2998,Geography!$A82),IF(ISNUMBER(MATCH($B$5,Reg_Code,0)),SUMIFS(INDEX(Raw!$A$5:$AD$2998,,MATCH(Geography!AC$5,Raw!$A$5:$AD$5,0)),Raw!$B$5:$B$2998,Geography!$B$5,Raw!$D$5:$D$2998,Geography!$A82),IF(ISNUMBER(MATCH($B$5,Prov_Code,0)),SUMIFS(INDEX(Raw!$A$5:$AD$2998,,MATCH(Geography!AC$5,Raw!$A$5:$AD$5,0)),Raw!$C$5:$C$2998,Geography!$B$5,Raw!$D$5:$D$2998,Geography!$A82),IF(ISNUMBER(MATCH($B$5,Area_Code,0)),SUMIFS(INDEX(Raw!$A$5:$AD$2998,,MATCH(Geography!AC$5,Raw!$A$5:$AD$5,0)),Raw!$A$5:$A$2998,CONCATENATE(Geography!$B$5,Geography!$A82)),"-")))),"-")</f>
        <v>34188</v>
      </c>
      <c r="AD82" s="80"/>
      <c r="AE82" s="80">
        <f>IFERROR(IF($B$5=Eng_Code,SUMIFS(INDEX(Raw!$A$5:$AD$2998,,MATCH(Geography!AE$5,Raw!$A$5:$AD$5,0)),Raw!$D$5:$D$2998,Geography!$A82),IF(ISNUMBER(MATCH($B$5,Reg_Code,0)),SUMIFS(INDEX(Raw!$A$5:$AD$2998,,MATCH(Geography!AE$5,Raw!$A$5:$AD$5,0)),Raw!$B$5:$B$2998,Geography!$B$5,Raw!$D$5:$D$2998,Geography!$A82),IF(ISNUMBER(MATCH($B$5,Prov_Code,0)),SUMIFS(INDEX(Raw!$A$5:$AD$2998,,MATCH(Geography!AE$5,Raw!$A$5:$AD$5,0)),Raw!$C$5:$C$2998,Geography!$B$5,Raw!$D$5:$D$2998,Geography!$A82),IF(ISNUMBER(MATCH($B$5,Area_Code,0)),SUMIFS(INDEX(Raw!$A$5:$AD$2998,,MATCH(Geography!AE$5,Raw!$A$5:$AD$5,0)),Raw!$A$5:$A$2998,CONCATENATE(Geography!$B$5,Geography!$A82)),"-")))),"-")</f>
        <v>141598</v>
      </c>
      <c r="AF82" s="80">
        <f>IFERROR(IF($B$5=Eng_Code,SUMIFS(INDEX(Raw!$A$5:$AD$2998,,MATCH(Geography!AF$5,Raw!$A$5:$AD$5,0)),Raw!$D$5:$D$2998,Geography!$A82),IF(ISNUMBER(MATCH($B$5,Reg_Code,0)),SUMIFS(INDEX(Raw!$A$5:$AD$2998,,MATCH(Geography!AF$5,Raw!$A$5:$AD$5,0)),Raw!$B$5:$B$2998,Geography!$B$5,Raw!$D$5:$D$2998,Geography!$A82),IF(ISNUMBER(MATCH($B$5,Prov_Code,0)),SUMIFS(INDEX(Raw!$A$5:$AD$2998,,MATCH(Geography!AF$5,Raw!$A$5:$AD$5,0)),Raw!$C$5:$C$2998,Geography!$B$5,Raw!$D$5:$D$2998,Geography!$A82),IF(ISNUMBER(MATCH($B$5,Area_Code,0)),SUMIFS(INDEX(Raw!$A$5:$AD$2998,,MATCH(Geography!AF$5,Raw!$A$5:$AD$5,0)),Raw!$A$5:$A$2998,CONCATENATE(Geography!$B$5,Geography!$A82)),"-")))),"-")</f>
        <v>11336</v>
      </c>
      <c r="AG82" s="80">
        <f>IFERROR(IF($B$5=Eng_Code,SUMIFS(INDEX(Raw!$A$5:$AD$2998,,MATCH(Geography!AG$5,Raw!$A$5:$AD$5,0)),Raw!$D$5:$D$2998,Geography!$A82),IF(ISNUMBER(MATCH($B$5,Reg_Code,0)),SUMIFS(INDEX(Raw!$A$5:$AD$2998,,MATCH(Geography!AG$5,Raw!$A$5:$AD$5,0)),Raw!$B$5:$B$2998,Geography!$B$5,Raw!$D$5:$D$2998,Geography!$A82),IF(ISNUMBER(MATCH($B$5,Prov_Code,0)),SUMIFS(INDEX(Raw!$A$5:$AD$2998,,MATCH(Geography!AG$5,Raw!$A$5:$AD$5,0)),Raw!$C$5:$C$2998,Geography!$B$5,Raw!$D$5:$D$2998,Geography!$A82),IF(ISNUMBER(MATCH($B$5,Area_Code,0)),SUMIFS(INDEX(Raw!$A$5:$AD$2998,,MATCH(Geography!AG$5,Raw!$A$5:$AD$5,0)),Raw!$A$5:$A$2998,CONCATENATE(Geography!$B$5,Geography!$A82)),"-")))),"-")</f>
        <v>57209</v>
      </c>
      <c r="AH82" s="80">
        <f>IFERROR(IF($B$5=Eng_Code,SUMIFS(INDEX(Raw!$A$5:$AD$2998,,MATCH(Geography!AH$5,Raw!$A$5:$AD$5,0)),Raw!$D$5:$D$2998,Geography!$A82),IF(ISNUMBER(MATCH($B$5,Reg_Code,0)),SUMIFS(INDEX(Raw!$A$5:$AD$2998,,MATCH(Geography!AH$5,Raw!$A$5:$AD$5,0)),Raw!$B$5:$B$2998,Geography!$B$5,Raw!$D$5:$D$2998,Geography!$A82),IF(ISNUMBER(MATCH($B$5,Prov_Code,0)),SUMIFS(INDEX(Raw!$A$5:$AD$2998,,MATCH(Geography!AH$5,Raw!$A$5:$AD$5,0)),Raw!$C$5:$C$2998,Geography!$B$5,Raw!$D$5:$D$2998,Geography!$A82),IF(ISNUMBER(MATCH($B$5,Area_Code,0)),SUMIFS(INDEX(Raw!$A$5:$AD$2998,,MATCH(Geography!AH$5,Raw!$A$5:$AD$5,0)),Raw!$A$5:$A$2998,CONCATENATE(Geography!$B$5,Geography!$A82)),"-")))),"-")</f>
        <v>73053</v>
      </c>
      <c r="AI82" s="12"/>
      <c r="AJ82" s="76">
        <f t="shared" si="36"/>
        <v>1.7604067913470654E-2</v>
      </c>
      <c r="AK82" s="76">
        <f t="shared" si="36"/>
        <v>0.89580858242646011</v>
      </c>
      <c r="AL82" s="76">
        <f t="shared" si="36"/>
        <v>0.87125355042239516</v>
      </c>
      <c r="AM82" s="76">
        <f t="shared" si="36"/>
        <v>0.2240768901772561</v>
      </c>
      <c r="AN82" s="76">
        <f t="shared" si="34"/>
        <v>9.6470962388369608E-2</v>
      </c>
      <c r="AO82" s="76">
        <f t="shared" si="37"/>
        <v>0.12757120036262745</v>
      </c>
      <c r="AP82" s="76">
        <f t="shared" si="37"/>
        <v>0.39577915798070101</v>
      </c>
      <c r="AQ82" s="76" t="s">
        <v>0</v>
      </c>
      <c r="AR82" s="77"/>
      <c r="AS82" s="76">
        <f t="shared" si="40"/>
        <v>0.11778483820856196</v>
      </c>
      <c r="AT82" s="77"/>
      <c r="AU82" s="76">
        <f t="shared" si="41"/>
        <v>8.1236095187846732E-2</v>
      </c>
      <c r="AV82" s="77"/>
      <c r="AW82" s="76">
        <f t="shared" si="38"/>
        <v>0.61651196770989247</v>
      </c>
      <c r="AX82" s="76">
        <f t="shared" si="38"/>
        <v>0.43181095853914114</v>
      </c>
      <c r="AY82" s="76">
        <f t="shared" si="38"/>
        <v>0.12929679018457935</v>
      </c>
      <c r="AZ82" s="76">
        <f t="shared" si="38"/>
        <v>5.5404218986172024E-2</v>
      </c>
      <c r="BA82" s="76" t="s">
        <v>0</v>
      </c>
      <c r="BB82" s="76" t="s">
        <v>0</v>
      </c>
      <c r="BC82" s="77"/>
      <c r="BD82" s="76">
        <f t="shared" si="42"/>
        <v>3.5860648214677188E-2</v>
      </c>
      <c r="BE82" s="77"/>
      <c r="BF82" s="76">
        <f t="shared" si="39"/>
        <v>0.14852568345331288</v>
      </c>
      <c r="BG82" s="76">
        <f t="shared" si="39"/>
        <v>1.1890613904340137E-2</v>
      </c>
      <c r="BH82" s="76">
        <f t="shared" si="39"/>
        <v>6.000795085156977E-2</v>
      </c>
      <c r="BI82" s="76">
        <f t="shared" si="39"/>
        <v>7.6627118697402963E-2</v>
      </c>
    </row>
    <row r="83" spans="1:61" x14ac:dyDescent="0.2">
      <c r="A83" s="3">
        <f t="shared" si="35"/>
        <v>42339</v>
      </c>
      <c r="B83" s="35" t="str">
        <f t="shared" si="43"/>
        <v>2015-16</v>
      </c>
      <c r="C83" s="8" t="s">
        <v>892</v>
      </c>
      <c r="D83" s="8"/>
      <c r="E83" s="8"/>
      <c r="F83" s="8"/>
      <c r="G83" s="80">
        <f>IFERROR(IF($B$5=Eng_Code,SUMIFS(INDEX(Raw!$A$5:$AD$2998,,MATCH(Geography!G$5,Raw!$A$5:$AD$5,0)),Raw!$D$5:$D$2998,Geography!$A83),IF(ISNUMBER(MATCH($B$5,Reg_Code,0)),SUMIFS(INDEX(Raw!$A$5:$AD$2998,,MATCH(Geography!G$5,Raw!$A$5:$AD$5,0)),Raw!$B$5:$B$2998,Geography!$B$5,Raw!$D$5:$D$2998,Geography!$A83),IF(ISNUMBER(MATCH($B$5,Prov_Code,0)),SUMIFS(INDEX(Raw!$A$5:$AD$2998,,MATCH(Geography!G$5,Raw!$A$5:$AD$5,0)),Raw!$C$5:$C$2998,Geography!$B$5,Raw!$D$5:$D$2998,Geography!$A83),IF(ISNUMBER(MATCH($B$5,Area_Code,0)),SUMIFS(INDEX(Raw!$A$5:$AD$2998,,MATCH(Geography!G$5,Raw!$A$5:$AD$5,0)),Raw!$A$5:$A$2998,CONCATENATE(Geography!$B$5,Geography!$A83)),"-")))),"-")</f>
        <v>54786327</v>
      </c>
      <c r="H83" s="80">
        <f>IFERROR(IF($B$5=Eng_Code,SUMIFS(INDEX(Raw!$A$5:$AD$2998,,MATCH(Geography!H$5,Raw!$A$5:$AD$5,0)),Raw!$D$5:$D$2998,Geography!$A83),IF(ISNUMBER(MATCH($B$5,Reg_Code,0)),SUMIFS(INDEX(Raw!$A$5:$AD$2998,,MATCH(Geography!H$5,Raw!$A$5:$AD$5,0)),Raw!$B$5:$B$2998,Geography!$B$5,Raw!$D$5:$D$2998,Geography!$A83),IF(ISNUMBER(MATCH($B$5,Prov_Code,0)),SUMIFS(INDEX(Raw!$A$5:$AD$2998,,MATCH(Geography!H$5,Raw!$A$5:$AD$5,0)),Raw!$C$5:$C$2998,Geography!$B$5,Raw!$D$5:$D$2998,Geography!$A83),IF(ISNUMBER(MATCH($B$5,Area_Code,0)),SUMIFS(INDEX(Raw!$A$5:$AD$2998,,MATCH(Geography!H$5,Raw!$A$5:$AD$5,0)),Raw!$A$5:$A$2998,CONCATENATE(Geography!$B$5,Geography!$A83)),"-")))),"-")</f>
        <v>1362161</v>
      </c>
      <c r="I83" s="80">
        <f>IFERROR(IF($B$5=Eng_Code,SUMIFS(INDEX(Raw!$A$5:$AD$2998,,MATCH(Geography!I$5,Raw!$A$5:$AD$5,0)),Raw!$D$5:$D$2998,Geography!$A83),IF(ISNUMBER(MATCH($B$5,Reg_Code,0)),SUMIFS(INDEX(Raw!$A$5:$AD$2998,,MATCH(Geography!I$5,Raw!$A$5:$AD$5,0)),Raw!$B$5:$B$2998,Geography!$B$5,Raw!$D$5:$D$2998,Geography!$A83),IF(ISNUMBER(MATCH($B$5,Prov_Code,0)),SUMIFS(INDEX(Raw!$A$5:$AD$2998,,MATCH(Geography!I$5,Raw!$A$5:$AD$5,0)),Raw!$C$5:$C$2998,Geography!$B$5,Raw!$D$5:$D$2998,Geography!$A83),IF(ISNUMBER(MATCH($B$5,Area_Code,0)),SUMIFS(INDEX(Raw!$A$5:$AD$2998,,MATCH(Geography!I$5,Raw!$A$5:$AD$5,0)),Raw!$A$5:$A$2998,CONCATENATE(Geography!$B$5,Geography!$A83)),"-")))),"-")</f>
        <v>60359</v>
      </c>
      <c r="J83" s="80">
        <f>IFERROR(IF($B$5=Eng_Code,SUMIFS(INDEX(Raw!$A$5:$AD$2998,,MATCH(Geography!J$5,Raw!$A$5:$AD$5,0)),Raw!$D$5:$D$2998,Geography!$A83),IF(ISNUMBER(MATCH($B$5,Reg_Code,0)),SUMIFS(INDEX(Raw!$A$5:$AD$2998,,MATCH(Geography!J$5,Raw!$A$5:$AD$5,0)),Raw!$B$5:$B$2998,Geography!$B$5,Raw!$D$5:$D$2998,Geography!$A83),IF(ISNUMBER(MATCH($B$5,Prov_Code,0)),SUMIFS(INDEX(Raw!$A$5:$AD$2998,,MATCH(Geography!J$5,Raw!$A$5:$AD$5,0)),Raw!$C$5:$C$2998,Geography!$B$5,Raw!$D$5:$D$2998,Geography!$A83),IF(ISNUMBER(MATCH($B$5,Area_Code,0)),SUMIFS(INDEX(Raw!$A$5:$AD$2998,,MATCH(Geography!J$5,Raw!$A$5:$AD$5,0)),Raw!$A$5:$A$2998,CONCATENATE(Geography!$B$5,Geography!$A83)),"-")))),"-")</f>
        <v>1219645</v>
      </c>
      <c r="K83" s="80">
        <f>IFERROR(IF($B$5=Eng_Code,SUMIFS(INDEX(Raw!$A$5:$AD$2998,,MATCH(Geography!K$5,Raw!$A$5:$AD$5,0)),Raw!$D$5:$D$2998,Geography!$A83),IF(ISNUMBER(MATCH($B$5,Reg_Code,0)),SUMIFS(INDEX(Raw!$A$5:$AD$2998,,MATCH(Geography!K$5,Raw!$A$5:$AD$5,0)),Raw!$B$5:$B$2998,Geography!$B$5,Raw!$D$5:$D$2998,Geography!$A83),IF(ISNUMBER(MATCH($B$5,Prov_Code,0)),SUMIFS(INDEX(Raw!$A$5:$AD$2998,,MATCH(Geography!K$5,Raw!$A$5:$AD$5,0)),Raw!$C$5:$C$2998,Geography!$B$5,Raw!$D$5:$D$2998,Geography!$A83),IF(ISNUMBER(MATCH($B$5,Area_Code,0)),SUMIFS(INDEX(Raw!$A$5:$AD$2998,,MATCH(Geography!K$5,Raw!$A$5:$AD$5,0)),Raw!$A$5:$A$2998,CONCATENATE(Geography!$B$5,Geography!$A83)),"-")))),"-")</f>
        <v>1050550</v>
      </c>
      <c r="L83" s="80">
        <f>IFERROR(IF($B$5=Eng_Code,SUMIFS(INDEX(Raw!$A$5:$AD$2998,,MATCH(Geography!L$5,Raw!$A$5:$AD$5,0)),Raw!$D$5:$D$2998,Geography!$A83),IF(ISNUMBER(MATCH($B$5,Reg_Code,0)),SUMIFS(INDEX(Raw!$A$5:$AD$2998,,MATCH(Geography!L$5,Raw!$A$5:$AD$5,0)),Raw!$B$5:$B$2998,Geography!$B$5,Raw!$D$5:$D$2998,Geography!$A83),IF(ISNUMBER(MATCH($B$5,Prov_Code,0)),SUMIFS(INDEX(Raw!$A$5:$AD$2998,,MATCH(Geography!L$5,Raw!$A$5:$AD$5,0)),Raw!$C$5:$C$2998,Geography!$B$5,Raw!$D$5:$D$2998,Geography!$A83),IF(ISNUMBER(MATCH($B$5,Area_Code,0)),SUMIFS(INDEX(Raw!$A$5:$AD$2998,,MATCH(Geography!L$5,Raw!$A$5:$AD$5,0)),Raw!$A$5:$A$2998,CONCATENATE(Geography!$B$5,Geography!$A83)),"-")))),"-")</f>
        <v>1056333</v>
      </c>
      <c r="M83" s="80">
        <f>IFERROR(IF($B$5=Eng_Code,SUMIFS(INDEX(Raw!$A$5:$AD$2998,,MATCH(Geography!M$5,Raw!$A$5:$AD$5,0)),Raw!$D$5:$D$2998,Geography!$A83),IF(ISNUMBER(MATCH($B$5,Reg_Code,0)),SUMIFS(INDEX(Raw!$A$5:$AD$2998,,MATCH(Geography!M$5,Raw!$A$5:$AD$5,0)),Raw!$B$5:$B$2998,Geography!$B$5,Raw!$D$5:$D$2998,Geography!$A83),IF(ISNUMBER(MATCH($B$5,Prov_Code,0)),SUMIFS(INDEX(Raw!$A$5:$AD$2998,,MATCH(Geography!M$5,Raw!$A$5:$AD$5,0)),Raw!$C$5:$C$2998,Geography!$B$5,Raw!$D$5:$D$2998,Geography!$A83),IF(ISNUMBER(MATCH($B$5,Area_Code,0)),SUMIFS(INDEX(Raw!$A$5:$AD$2998,,MATCH(Geography!M$5,Raw!$A$5:$AD$5,0)),Raw!$A$5:$A$2998,CONCATENATE(Geography!$B$5,Geography!$A83)),"-")))),"-")</f>
        <v>262330</v>
      </c>
      <c r="N83" s="80">
        <f>IFERROR(IF($B$5=Eng_Code,SUMIFS(INDEX(Raw!$A$5:$AD$2998,,MATCH(Geography!N$5,Raw!$A$5:$AD$5,0)),Raw!$D$5:$D$2998,Geography!$A83),IF(ISNUMBER(MATCH($B$5,Reg_Code,0)),SUMIFS(INDEX(Raw!$A$5:$AD$2998,,MATCH(Geography!N$5,Raw!$A$5:$AD$5,0)),Raw!$B$5:$B$2998,Geography!$B$5,Raw!$D$5:$D$2998,Geography!$A83),IF(ISNUMBER(MATCH($B$5,Prov_Code,0)),SUMIFS(INDEX(Raw!$A$5:$AD$2998,,MATCH(Geography!N$5,Raw!$A$5:$AD$5,0)),Raw!$C$5:$C$2998,Geography!$B$5,Raw!$D$5:$D$2998,Geography!$A83),IF(ISNUMBER(MATCH($B$5,Area_Code,0)),SUMIFS(INDEX(Raw!$A$5:$AD$2998,,MATCH(Geography!N$5,Raw!$A$5:$AD$5,0)),Raw!$A$5:$A$2998,CONCATENATE(Geography!$B$5,Geography!$A83)),"-")))),"-")</f>
        <v>111569</v>
      </c>
      <c r="O83" s="80">
        <f>IFERROR(IF($B$5=Eng_Code,SUMIFS(INDEX(Raw!$A$5:$AD$2998,,MATCH(Geography!O$5,Raw!$A$5:$AD$5,0)),Raw!$D$5:$D$2998,Geography!$A83),IF(ISNUMBER(MATCH($B$5,Reg_Code,0)),SUMIFS(INDEX(Raw!$A$5:$AD$2998,,MATCH(Geography!O$5,Raw!$A$5:$AD$5,0)),Raw!$B$5:$B$2998,Geography!$B$5,Raw!$D$5:$D$2998,Geography!$A83),IF(ISNUMBER(MATCH($B$5,Prov_Code,0)),SUMIFS(INDEX(Raw!$A$5:$AD$2998,,MATCH(Geography!O$5,Raw!$A$5:$AD$5,0)),Raw!$C$5:$C$2998,Geography!$B$5,Raw!$D$5:$D$2998,Geography!$A83),IF(ISNUMBER(MATCH($B$5,Area_Code,0)),SUMIFS(INDEX(Raw!$A$5:$AD$2998,,MATCH(Geography!O$5,Raw!$A$5:$AD$5,0)),Raw!$A$5:$A$2998,CONCATENATE(Geography!$B$5,Geography!$A83)),"-")))),"-")</f>
        <v>150802</v>
      </c>
      <c r="P83" s="80">
        <f>IFERROR(IF($B$5=Eng_Code,SUMIFS(INDEX(Raw!$A$5:$AD$2998,,MATCH(Geography!P$5,Raw!$A$5:$AD$5,0)),Raw!$D$5:$D$2998,Geography!$A83),IF(ISNUMBER(MATCH($B$5,Reg_Code,0)),SUMIFS(INDEX(Raw!$A$5:$AD$2998,,MATCH(Geography!P$5,Raw!$A$5:$AD$5,0)),Raw!$B$5:$B$2998,Geography!$B$5,Raw!$D$5:$D$2998,Geography!$A83),IF(ISNUMBER(MATCH($B$5,Prov_Code,0)),SUMIFS(INDEX(Raw!$A$5:$AD$2998,,MATCH(Geography!P$5,Raw!$A$5:$AD$5,0)),Raw!$C$5:$C$2998,Geography!$B$5,Raw!$D$5:$D$2998,Geography!$A83),IF(ISNUMBER(MATCH($B$5,Area_Code,0)),SUMIFS(INDEX(Raw!$A$5:$AD$2998,,MATCH(Geography!P$5,Raw!$A$5:$AD$5,0)),Raw!$A$5:$A$2998,CONCATENATE(Geography!$B$5,Geography!$A83)),"-")))),"-")</f>
        <v>63051</v>
      </c>
      <c r="Q83" s="80">
        <f>IFERROR(IF($B$5=Eng_Code,SUMIFS(INDEX(Raw!$A$5:$AD$2998,,MATCH(Geography!Q$5,Raw!$A$5:$AD$5,0)),Raw!$D$5:$D$2998,Geography!$A83),IF(ISNUMBER(MATCH($B$5,Reg_Code,0)),SUMIFS(INDEX(Raw!$A$5:$AD$2998,,MATCH(Geography!Q$5,Raw!$A$5:$AD$5,0)),Raw!$B$5:$B$2998,Geography!$B$5,Raw!$D$5:$D$2998,Geography!$A83),IF(ISNUMBER(MATCH($B$5,Prov_Code,0)),SUMIFS(INDEX(Raw!$A$5:$AD$2998,,MATCH(Geography!Q$5,Raw!$A$5:$AD$5,0)),Raw!$C$5:$C$2998,Geography!$B$5,Raw!$D$5:$D$2998,Geography!$A83),IF(ISNUMBER(MATCH($B$5,Area_Code,0)),SUMIFS(INDEX(Raw!$A$5:$AD$2998,,MATCH(Geography!Q$5,Raw!$A$5:$AD$5,0)),Raw!$A$5:$A$2998,CONCATENATE(Geography!$B$5,Geography!$A83)),"-")))),"-")</f>
        <v>0</v>
      </c>
      <c r="R83" s="80"/>
      <c r="S83" s="80">
        <f>IFERROR(IF($B$5=Eng_Code,SUMIFS(INDEX(Raw!$A$5:$AD$2998,,MATCH(Geography!S$5,Raw!$A$5:$AD$5,0)),Raw!$D$5:$D$2998,Geography!$A83),IF(ISNUMBER(MATCH($B$5,Reg_Code,0)),SUMIFS(INDEX(Raw!$A$5:$AD$2998,,MATCH(Geography!S$5,Raw!$A$5:$AD$5,0)),Raw!$B$5:$B$2998,Geography!$B$5,Raw!$D$5:$D$2998,Geography!$A83),IF(ISNUMBER(MATCH($B$5,Prov_Code,0)),SUMIFS(INDEX(Raw!$A$5:$AD$2998,,MATCH(Geography!S$5,Raw!$A$5:$AD$5,0)),Raw!$C$5:$C$2998,Geography!$B$5,Raw!$D$5:$D$2998,Geography!$A83),IF(ISNUMBER(MATCH($B$5,Area_Code,0)),SUMIFS(INDEX(Raw!$A$5:$AD$2998,,MATCH(Geography!S$5,Raw!$A$5:$AD$5,0)),Raw!$A$5:$A$2998,CONCATENATE(Geography!$B$5,Geography!$A83)),"-")))),"-")</f>
        <v>123360</v>
      </c>
      <c r="T83" s="80">
        <f>IFERROR(IF($B$5=Eng_Code,SUMIFS(INDEX(Raw!$A$5:$AD$2998,,MATCH(Geography!T$5,Raw!$A$5:$AD$5,0)),Raw!$D$5:$D$2998,Geography!$A83),IF(ISNUMBER(MATCH($B$5,Reg_Code,0)),SUMIFS(INDEX(Raw!$A$5:$AD$2998,,MATCH(Geography!T$5,Raw!$A$5:$AD$5,0)),Raw!$B$5:$B$2998,Geography!$B$5,Raw!$D$5:$D$2998,Geography!$A83),IF(ISNUMBER(MATCH($B$5,Prov_Code,0)),SUMIFS(INDEX(Raw!$A$5:$AD$2998,,MATCH(Geography!T$5,Raw!$A$5:$AD$5,0)),Raw!$C$5:$C$2998,Geography!$B$5,Raw!$D$5:$D$2998,Geography!$A83),IF(ISNUMBER(MATCH($B$5,Area_Code,0)),SUMIFS(INDEX(Raw!$A$5:$AD$2998,,MATCH(Geography!T$5,Raw!$A$5:$AD$5,0)),Raw!$A$5:$A$2998,CONCATENATE(Geography!$B$5,Geography!$A83)),"-")))),"-")</f>
        <v>78900</v>
      </c>
      <c r="U83" s="80"/>
      <c r="V83" s="80">
        <f>IFERROR(IF($B$5=Eng_Code,SUMIFS(INDEX(Raw!$A$5:$AD$2998,,MATCH(Geography!V$5,Raw!$A$5:$AD$5,0)),Raw!$D$5:$D$2998,Geography!$A83),IF(ISNUMBER(MATCH($B$5,Reg_Code,0)),SUMIFS(INDEX(Raw!$A$5:$AD$2998,,MATCH(Geography!V$5,Raw!$A$5:$AD$5,0)),Raw!$B$5:$B$2998,Geography!$B$5,Raw!$D$5:$D$2998,Geography!$A83),IF(ISNUMBER(MATCH($B$5,Prov_Code,0)),SUMIFS(INDEX(Raw!$A$5:$AD$2998,,MATCH(Geography!V$5,Raw!$A$5:$AD$5,0)),Raw!$C$5:$C$2998,Geography!$B$5,Raw!$D$5:$D$2998,Geography!$A83),IF(ISNUMBER(MATCH($B$5,Area_Code,0)),SUMIFS(INDEX(Raw!$A$5:$AD$2998,,MATCH(Geography!V$5,Raw!$A$5:$AD$5,0)),Raw!$A$5:$A$2998,CONCATENATE(Geography!$B$5,Geography!$A83)),"-")))),"-")</f>
        <v>661965</v>
      </c>
      <c r="W83" s="80">
        <f>IFERROR(IF($B$5=Eng_Code,SUMIFS(INDEX(Raw!$A$5:$AD$2998,,MATCH(Geography!W$5,Raw!$A$5:$AD$5,0)),Raw!$D$5:$D$2998,Geography!$A83),IF(ISNUMBER(MATCH($B$5,Reg_Code,0)),SUMIFS(INDEX(Raw!$A$5:$AD$2998,,MATCH(Geography!W$5,Raw!$A$5:$AD$5,0)),Raw!$B$5:$B$2998,Geography!$B$5,Raw!$D$5:$D$2998,Geography!$A83),IF(ISNUMBER(MATCH($B$5,Prov_Code,0)),SUMIFS(INDEX(Raw!$A$5:$AD$2998,,MATCH(Geography!W$5,Raw!$A$5:$AD$5,0)),Raw!$C$5:$C$2998,Geography!$B$5,Raw!$D$5:$D$2998,Geography!$A83),IF(ISNUMBER(MATCH($B$5,Area_Code,0)),SUMIFS(INDEX(Raw!$A$5:$AD$2998,,MATCH(Geography!W$5,Raw!$A$5:$AD$5,0)),Raw!$A$5:$A$2998,CONCATENATE(Geography!$B$5,Geography!$A83)),"-")))),"-")</f>
        <v>460856</v>
      </c>
      <c r="X83" s="80">
        <f>IFERROR(IF($B$5=Eng_Code,SUMIFS(INDEX(Raw!$A$5:$AD$2998,,MATCH(Geography!X$5,Raw!$A$5:$AD$5,0)),Raw!$D$5:$D$2998,Geography!$A83),IF(ISNUMBER(MATCH($B$5,Reg_Code,0)),SUMIFS(INDEX(Raw!$A$5:$AD$2998,,MATCH(Geography!X$5,Raw!$A$5:$AD$5,0)),Raw!$B$5:$B$2998,Geography!$B$5,Raw!$D$5:$D$2998,Geography!$A83),IF(ISNUMBER(MATCH($B$5,Prov_Code,0)),SUMIFS(INDEX(Raw!$A$5:$AD$2998,,MATCH(Geography!X$5,Raw!$A$5:$AD$5,0)),Raw!$C$5:$C$2998,Geography!$B$5,Raw!$D$5:$D$2998,Geography!$A83),IF(ISNUMBER(MATCH($B$5,Area_Code,0)),SUMIFS(INDEX(Raw!$A$5:$AD$2998,,MATCH(Geography!X$5,Raw!$A$5:$AD$5,0)),Raw!$A$5:$A$2998,CONCATENATE(Geography!$B$5,Geography!$A83)),"-")))),"-")</f>
        <v>136234</v>
      </c>
      <c r="Y83" s="80">
        <f>IFERROR(IF($B$5=Eng_Code,SUMIFS(INDEX(Raw!$A$5:$AD$2998,,MATCH(Geography!Y$5,Raw!$A$5:$AD$5,0)),Raw!$D$5:$D$2998,Geography!$A83),IF(ISNUMBER(MATCH($B$5,Reg_Code,0)),SUMIFS(INDEX(Raw!$A$5:$AD$2998,,MATCH(Geography!Y$5,Raw!$A$5:$AD$5,0)),Raw!$B$5:$B$2998,Geography!$B$5,Raw!$D$5:$D$2998,Geography!$A83),IF(ISNUMBER(MATCH($B$5,Prov_Code,0)),SUMIFS(INDEX(Raw!$A$5:$AD$2998,,MATCH(Geography!Y$5,Raw!$A$5:$AD$5,0)),Raw!$C$5:$C$2998,Geography!$B$5,Raw!$D$5:$D$2998,Geography!$A83),IF(ISNUMBER(MATCH($B$5,Area_Code,0)),SUMIFS(INDEX(Raw!$A$5:$AD$2998,,MATCH(Geography!Y$5,Raw!$A$5:$AD$5,0)),Raw!$A$5:$A$2998,CONCATENATE(Geography!$B$5,Geography!$A83)),"-")))),"-")</f>
        <v>64875</v>
      </c>
      <c r="Z83" s="80">
        <f>IFERROR(IF($B$5=Eng_Code,SUMIFS(INDEX(Raw!$A$5:$AD$2998,,MATCH(Geography!Z$5,Raw!$A$5:$AD$5,0)),Raw!$D$5:$D$2998,Geography!$A83),IF(ISNUMBER(MATCH($B$5,Reg_Code,0)),SUMIFS(INDEX(Raw!$A$5:$AD$2998,,MATCH(Geography!Z$5,Raw!$A$5:$AD$5,0)),Raw!$B$5:$B$2998,Geography!$B$5,Raw!$D$5:$D$2998,Geography!$A83),IF(ISNUMBER(MATCH($B$5,Prov_Code,0)),SUMIFS(INDEX(Raw!$A$5:$AD$2998,,MATCH(Geography!Z$5,Raw!$A$5:$AD$5,0)),Raw!$C$5:$C$2998,Geography!$B$5,Raw!$D$5:$D$2998,Geography!$A83),IF(ISNUMBER(MATCH($B$5,Area_Code,0)),SUMIFS(INDEX(Raw!$A$5:$AD$2998,,MATCH(Geography!Z$5,Raw!$A$5:$AD$5,0)),Raw!$A$5:$A$2998,CONCATENATE(Geography!$B$5,Geography!$A83)),"-")))),"-")</f>
        <v>0</v>
      </c>
      <c r="AA83" s="80">
        <f>IFERROR(IF($B$5=Eng_Code,SUMIFS(INDEX(Raw!$A$5:$AD$2998,,MATCH(Geography!AA$5,Raw!$A$5:$AD$5,0)),Raw!$D$5:$D$2998,Geography!$A83),IF(ISNUMBER(MATCH($B$5,Reg_Code,0)),SUMIFS(INDEX(Raw!$A$5:$AD$2998,,MATCH(Geography!AA$5,Raw!$A$5:$AD$5,0)),Raw!$B$5:$B$2998,Geography!$B$5,Raw!$D$5:$D$2998,Geography!$A83),IF(ISNUMBER(MATCH($B$5,Prov_Code,0)),SUMIFS(INDEX(Raw!$A$5:$AD$2998,,MATCH(Geography!AA$5,Raw!$A$5:$AD$5,0)),Raw!$C$5:$C$2998,Geography!$B$5,Raw!$D$5:$D$2998,Geography!$A83),IF(ISNUMBER(MATCH($B$5,Area_Code,0)),SUMIFS(INDEX(Raw!$A$5:$AD$2998,,MATCH(Geography!AA$5,Raw!$A$5:$AD$5,0)),Raw!$A$5:$A$2998,CONCATENATE(Geography!$B$5,Geography!$A83)),"-")))),"-")</f>
        <v>0</v>
      </c>
      <c r="AB83" s="80"/>
      <c r="AC83" s="80">
        <f>IFERROR(IF($B$5=Eng_Code,SUMIFS(INDEX(Raw!$A$5:$AD$2998,,MATCH(Geography!AC$5,Raw!$A$5:$AD$5,0)),Raw!$D$5:$D$2998,Geography!$A83),IF(ISNUMBER(MATCH($B$5,Reg_Code,0)),SUMIFS(INDEX(Raw!$A$5:$AD$2998,,MATCH(Geography!AC$5,Raw!$A$5:$AD$5,0)),Raw!$B$5:$B$2998,Geography!$B$5,Raw!$D$5:$D$2998,Geography!$A83),IF(ISNUMBER(MATCH($B$5,Prov_Code,0)),SUMIFS(INDEX(Raw!$A$5:$AD$2998,,MATCH(Geography!AC$5,Raw!$A$5:$AD$5,0)),Raw!$C$5:$C$2998,Geography!$B$5,Raw!$D$5:$D$2998,Geography!$A83),IF(ISNUMBER(MATCH($B$5,Area_Code,0)),SUMIFS(INDEX(Raw!$A$5:$AD$2998,,MATCH(Geography!AC$5,Raw!$A$5:$AD$5,0)),Raw!$A$5:$A$2998,CONCATENATE(Geography!$B$5,Geography!$A83)),"-")))),"-")</f>
        <v>40815</v>
      </c>
      <c r="AD83" s="80"/>
      <c r="AE83" s="80">
        <f>IFERROR(IF($B$5=Eng_Code,SUMIFS(INDEX(Raw!$A$5:$AD$2998,,MATCH(Geography!AE$5,Raw!$A$5:$AD$5,0)),Raw!$D$5:$D$2998,Geography!$A83),IF(ISNUMBER(MATCH($B$5,Reg_Code,0)),SUMIFS(INDEX(Raw!$A$5:$AD$2998,,MATCH(Geography!AE$5,Raw!$A$5:$AD$5,0)),Raw!$B$5:$B$2998,Geography!$B$5,Raw!$D$5:$D$2998,Geography!$A83),IF(ISNUMBER(MATCH($B$5,Prov_Code,0)),SUMIFS(INDEX(Raw!$A$5:$AD$2998,,MATCH(Geography!AE$5,Raw!$A$5:$AD$5,0)),Raw!$C$5:$C$2998,Geography!$B$5,Raw!$D$5:$D$2998,Geography!$A83),IF(ISNUMBER(MATCH($B$5,Area_Code,0)),SUMIFS(INDEX(Raw!$A$5:$AD$2998,,MATCH(Geography!AE$5,Raw!$A$5:$AD$5,0)),Raw!$A$5:$A$2998,CONCATENATE(Geography!$B$5,Geography!$A83)),"-")))),"-")</f>
        <v>151214</v>
      </c>
      <c r="AF83" s="80">
        <f>IFERROR(IF($B$5=Eng_Code,SUMIFS(INDEX(Raw!$A$5:$AD$2998,,MATCH(Geography!AF$5,Raw!$A$5:$AD$5,0)),Raw!$D$5:$D$2998,Geography!$A83),IF(ISNUMBER(MATCH($B$5,Reg_Code,0)),SUMIFS(INDEX(Raw!$A$5:$AD$2998,,MATCH(Geography!AF$5,Raw!$A$5:$AD$5,0)),Raw!$B$5:$B$2998,Geography!$B$5,Raw!$D$5:$D$2998,Geography!$A83),IF(ISNUMBER(MATCH($B$5,Prov_Code,0)),SUMIFS(INDEX(Raw!$A$5:$AD$2998,,MATCH(Geography!AF$5,Raw!$A$5:$AD$5,0)),Raw!$C$5:$C$2998,Geography!$B$5,Raw!$D$5:$D$2998,Geography!$A83),IF(ISNUMBER(MATCH($B$5,Area_Code,0)),SUMIFS(INDEX(Raw!$A$5:$AD$2998,,MATCH(Geography!AF$5,Raw!$A$5:$AD$5,0)),Raw!$A$5:$A$2998,CONCATENATE(Geography!$B$5,Geography!$A83)),"-")))),"-")</f>
        <v>12410</v>
      </c>
      <c r="AG83" s="80">
        <f>IFERROR(IF($B$5=Eng_Code,SUMIFS(INDEX(Raw!$A$5:$AD$2998,,MATCH(Geography!AG$5,Raw!$A$5:$AD$5,0)),Raw!$D$5:$D$2998,Geography!$A83),IF(ISNUMBER(MATCH($B$5,Reg_Code,0)),SUMIFS(INDEX(Raw!$A$5:$AD$2998,,MATCH(Geography!AG$5,Raw!$A$5:$AD$5,0)),Raw!$B$5:$B$2998,Geography!$B$5,Raw!$D$5:$D$2998,Geography!$A83),IF(ISNUMBER(MATCH($B$5,Prov_Code,0)),SUMIFS(INDEX(Raw!$A$5:$AD$2998,,MATCH(Geography!AG$5,Raw!$A$5:$AD$5,0)),Raw!$C$5:$C$2998,Geography!$B$5,Raw!$D$5:$D$2998,Geography!$A83),IF(ISNUMBER(MATCH($B$5,Area_Code,0)),SUMIFS(INDEX(Raw!$A$5:$AD$2998,,MATCH(Geography!AG$5,Raw!$A$5:$AD$5,0)),Raw!$A$5:$A$2998,CONCATENATE(Geography!$B$5,Geography!$A83)),"-")))),"-")</f>
        <v>60001</v>
      </c>
      <c r="AH83" s="80">
        <f>IFERROR(IF($B$5=Eng_Code,SUMIFS(INDEX(Raw!$A$5:$AD$2998,,MATCH(Geography!AH$5,Raw!$A$5:$AD$5,0)),Raw!$D$5:$D$2998,Geography!$A83),IF(ISNUMBER(MATCH($B$5,Reg_Code,0)),SUMIFS(INDEX(Raw!$A$5:$AD$2998,,MATCH(Geography!AH$5,Raw!$A$5:$AD$5,0)),Raw!$B$5:$B$2998,Geography!$B$5,Raw!$D$5:$D$2998,Geography!$A83),IF(ISNUMBER(MATCH($B$5,Prov_Code,0)),SUMIFS(INDEX(Raw!$A$5:$AD$2998,,MATCH(Geography!AH$5,Raw!$A$5:$AD$5,0)),Raw!$C$5:$C$2998,Geography!$B$5,Raw!$D$5:$D$2998,Geography!$A83),IF(ISNUMBER(MATCH($B$5,Area_Code,0)),SUMIFS(INDEX(Raw!$A$5:$AD$2998,,MATCH(Geography!AH$5,Raw!$A$5:$AD$5,0)),Raw!$A$5:$A$2998,CONCATENATE(Geography!$B$5,Geography!$A83)),"-")))),"-")</f>
        <v>78803</v>
      </c>
      <c r="AI83" s="12"/>
      <c r="AJ83" s="76">
        <f t="shared" si="36"/>
        <v>4.4311208440118315E-2</v>
      </c>
      <c r="AK83" s="76">
        <f t="shared" si="36"/>
        <v>0.86135719820111589</v>
      </c>
      <c r="AL83" s="76">
        <f t="shared" si="36"/>
        <v>0.86609874184701285</v>
      </c>
      <c r="AM83" s="76">
        <f t="shared" si="36"/>
        <v>0.21508717700642399</v>
      </c>
      <c r="AN83" s="76">
        <f t="shared" si="34"/>
        <v>9.147661819627842E-2</v>
      </c>
      <c r="AO83" s="76">
        <f t="shared" si="37"/>
        <v>0.12364417514932624</v>
      </c>
      <c r="AP83" s="76">
        <f t="shared" si="37"/>
        <v>0.41810453442262041</v>
      </c>
      <c r="AQ83" s="76" t="s">
        <v>0</v>
      </c>
      <c r="AR83" s="77"/>
      <c r="AS83" s="76">
        <f t="shared" si="40"/>
        <v>0.11678135587925398</v>
      </c>
      <c r="AT83" s="77"/>
      <c r="AU83" s="76">
        <f t="shared" si="41"/>
        <v>7.4692355535612348E-2</v>
      </c>
      <c r="AV83" s="77"/>
      <c r="AW83" s="76">
        <f t="shared" si="38"/>
        <v>0.62666318291675072</v>
      </c>
      <c r="AX83" s="76">
        <f t="shared" si="38"/>
        <v>0.43627909002180182</v>
      </c>
      <c r="AY83" s="76">
        <f t="shared" si="38"/>
        <v>0.12896880055815732</v>
      </c>
      <c r="AZ83" s="76">
        <f t="shared" si="38"/>
        <v>6.1415292336791522E-2</v>
      </c>
      <c r="BA83" s="76" t="s">
        <v>0</v>
      </c>
      <c r="BB83" s="76" t="s">
        <v>0</v>
      </c>
      <c r="BC83" s="77"/>
      <c r="BD83" s="76">
        <f t="shared" si="42"/>
        <v>3.8638383918707456E-2</v>
      </c>
      <c r="BE83" s="77"/>
      <c r="BF83" s="76">
        <f t="shared" si="39"/>
        <v>0.14314993472702264</v>
      </c>
      <c r="BG83" s="76">
        <f t="shared" si="39"/>
        <v>1.1748189254714186E-2</v>
      </c>
      <c r="BH83" s="76">
        <f t="shared" si="39"/>
        <v>5.6801217040459782E-2</v>
      </c>
      <c r="BI83" s="76">
        <f t="shared" si="39"/>
        <v>7.4600528431848667E-2</v>
      </c>
    </row>
    <row r="84" spans="1:61" ht="18" x14ac:dyDescent="0.25">
      <c r="A84" s="69">
        <f t="shared" si="35"/>
        <v>42370</v>
      </c>
      <c r="B84" s="35" t="str">
        <f t="shared" si="43"/>
        <v>2015-16</v>
      </c>
      <c r="C84" s="8" t="s">
        <v>893</v>
      </c>
      <c r="D84" s="8"/>
      <c r="E84" s="8"/>
      <c r="F84" s="8"/>
      <c r="G84" s="80">
        <f>IFERROR(IF($B$5=Eng_Code,SUMIFS(INDEX(Raw!$A$5:$AD$2998,,MATCH(Geography!G$5,Raw!$A$5:$AD$5,0)),Raw!$D$5:$D$2998,Geography!$A84),IF(ISNUMBER(MATCH($B$5,Reg_Code,0)),SUMIFS(INDEX(Raw!$A$5:$AD$2998,,MATCH(Geography!G$5,Raw!$A$5:$AD$5,0)),Raw!$B$5:$B$2998,Geography!$B$5,Raw!$D$5:$D$2998,Geography!$A84),IF(ISNUMBER(MATCH($B$5,Prov_Code,0)),SUMIFS(INDEX(Raw!$A$5:$AD$2998,,MATCH(Geography!G$5,Raw!$A$5:$AD$5,0)),Raw!$C$5:$C$2998,Geography!$B$5,Raw!$D$5:$D$2998,Geography!$A84),IF(ISNUMBER(MATCH($B$5,Area_Code,0)),SUMIFS(INDEX(Raw!$A$5:$AD$2998,,MATCH(Geography!G$5,Raw!$A$5:$AD$5,0)),Raw!$A$5:$A$2998,CONCATENATE(Geography!$B$5,Geography!$A84)),"-")))),"-")</f>
        <v>55218200</v>
      </c>
      <c r="H84" s="80">
        <f>IFERROR(IF($B$5=Eng_Code,SUMIFS(INDEX(Raw!$A$5:$AD$2998,,MATCH(Geography!H$5,Raw!$A$5:$AD$5,0)),Raw!$D$5:$D$2998,Geography!$A84),IF(ISNUMBER(MATCH($B$5,Reg_Code,0)),SUMIFS(INDEX(Raw!$A$5:$AD$2998,,MATCH(Geography!H$5,Raw!$A$5:$AD$5,0)),Raw!$B$5:$B$2998,Geography!$B$5,Raw!$D$5:$D$2998,Geography!$A84),IF(ISNUMBER(MATCH($B$5,Prov_Code,0)),SUMIFS(INDEX(Raw!$A$5:$AD$2998,,MATCH(Geography!H$5,Raw!$A$5:$AD$5,0)),Raw!$C$5:$C$2998,Geography!$B$5,Raw!$D$5:$D$2998,Geography!$A84),IF(ISNUMBER(MATCH($B$5,Area_Code,0)),SUMIFS(INDEX(Raw!$A$5:$AD$2998,,MATCH(Geography!H$5,Raw!$A$5:$AD$5,0)),Raw!$A$5:$A$2998,CONCATENATE(Geography!$B$5,Geography!$A84)),"-")))),"-")</f>
        <v>1366094</v>
      </c>
      <c r="I84" s="80">
        <f>IFERROR(IF($B$5=Eng_Code,SUMIFS(INDEX(Raw!$A$5:$AD$2998,,MATCH(Geography!I$5,Raw!$A$5:$AD$5,0)),Raw!$D$5:$D$2998,Geography!$A84),IF(ISNUMBER(MATCH($B$5,Reg_Code,0)),SUMIFS(INDEX(Raw!$A$5:$AD$2998,,MATCH(Geography!I$5,Raw!$A$5:$AD$5,0)),Raw!$B$5:$B$2998,Geography!$B$5,Raw!$D$5:$D$2998,Geography!$A84),IF(ISNUMBER(MATCH($B$5,Prov_Code,0)),SUMIFS(INDEX(Raw!$A$5:$AD$2998,,MATCH(Geography!I$5,Raw!$A$5:$AD$5,0)),Raw!$C$5:$C$2998,Geography!$B$5,Raw!$D$5:$D$2998,Geography!$A84),IF(ISNUMBER(MATCH($B$5,Area_Code,0)),SUMIFS(INDEX(Raw!$A$5:$AD$2998,,MATCH(Geography!I$5,Raw!$A$5:$AD$5,0)),Raw!$A$5:$A$2998,CONCATENATE(Geography!$B$5,Geography!$A84)),"-")))),"-")</f>
        <v>61792</v>
      </c>
      <c r="J84" s="80">
        <f>IFERROR(IF($B$5=Eng_Code,SUMIFS(INDEX(Raw!$A$5:$AD$2998,,MATCH(Geography!J$5,Raw!$A$5:$AD$5,0)),Raw!$D$5:$D$2998,Geography!$A84),IF(ISNUMBER(MATCH($B$5,Reg_Code,0)),SUMIFS(INDEX(Raw!$A$5:$AD$2998,,MATCH(Geography!J$5,Raw!$A$5:$AD$5,0)),Raw!$B$5:$B$2998,Geography!$B$5,Raw!$D$5:$D$2998,Geography!$A84),IF(ISNUMBER(MATCH($B$5,Prov_Code,0)),SUMIFS(INDEX(Raw!$A$5:$AD$2998,,MATCH(Geography!J$5,Raw!$A$5:$AD$5,0)),Raw!$C$5:$C$2998,Geography!$B$5,Raw!$D$5:$D$2998,Geography!$A84),IF(ISNUMBER(MATCH($B$5,Area_Code,0)),SUMIFS(INDEX(Raw!$A$5:$AD$2998,,MATCH(Geography!J$5,Raw!$A$5:$AD$5,0)),Raw!$A$5:$A$2998,CONCATENATE(Geography!$B$5,Geography!$A84)),"-")))),"-")</f>
        <v>1225247</v>
      </c>
      <c r="K84" s="80">
        <f>IFERROR(IF($B$5=Eng_Code,SUMIFS(INDEX(Raw!$A$5:$AD$2998,,MATCH(Geography!K$5,Raw!$A$5:$AD$5,0)),Raw!$D$5:$D$2998,Geography!$A84),IF(ISNUMBER(MATCH($B$5,Reg_Code,0)),SUMIFS(INDEX(Raw!$A$5:$AD$2998,,MATCH(Geography!K$5,Raw!$A$5:$AD$5,0)),Raw!$B$5:$B$2998,Geography!$B$5,Raw!$D$5:$D$2998,Geography!$A84),IF(ISNUMBER(MATCH($B$5,Prov_Code,0)),SUMIFS(INDEX(Raw!$A$5:$AD$2998,,MATCH(Geography!K$5,Raw!$A$5:$AD$5,0)),Raw!$C$5:$C$2998,Geography!$B$5,Raw!$D$5:$D$2998,Geography!$A84),IF(ISNUMBER(MATCH($B$5,Area_Code,0)),SUMIFS(INDEX(Raw!$A$5:$AD$2998,,MATCH(Geography!K$5,Raw!$A$5:$AD$5,0)),Raw!$A$5:$A$2998,CONCATENATE(Geography!$B$5,Geography!$A84)),"-")))),"-")</f>
        <v>1007569</v>
      </c>
      <c r="L84" s="80">
        <f>IFERROR(IF($B$5=Eng_Code,SUMIFS(INDEX(Raw!$A$5:$AD$2998,,MATCH(Geography!L$5,Raw!$A$5:$AD$5,0)),Raw!$D$5:$D$2998,Geography!$A84),IF(ISNUMBER(MATCH($B$5,Reg_Code,0)),SUMIFS(INDEX(Raw!$A$5:$AD$2998,,MATCH(Geography!L$5,Raw!$A$5:$AD$5,0)),Raw!$B$5:$B$2998,Geography!$B$5,Raw!$D$5:$D$2998,Geography!$A84),IF(ISNUMBER(MATCH($B$5,Prov_Code,0)),SUMIFS(INDEX(Raw!$A$5:$AD$2998,,MATCH(Geography!L$5,Raw!$A$5:$AD$5,0)),Raw!$C$5:$C$2998,Geography!$B$5,Raw!$D$5:$D$2998,Geography!$A84),IF(ISNUMBER(MATCH($B$5,Area_Code,0)),SUMIFS(INDEX(Raw!$A$5:$AD$2998,,MATCH(Geography!L$5,Raw!$A$5:$AD$5,0)),Raw!$A$5:$A$2998,CONCATENATE(Geography!$B$5,Geography!$A84)),"-")))),"-")</f>
        <v>1071999</v>
      </c>
      <c r="M84" s="80">
        <f>IFERROR(IF($B$5=Eng_Code,SUMIFS(INDEX(Raw!$A$5:$AD$2998,,MATCH(Geography!M$5,Raw!$A$5:$AD$5,0)),Raw!$D$5:$D$2998,Geography!$A84),IF(ISNUMBER(MATCH($B$5,Reg_Code,0)),SUMIFS(INDEX(Raw!$A$5:$AD$2998,,MATCH(Geography!M$5,Raw!$A$5:$AD$5,0)),Raw!$B$5:$B$2998,Geography!$B$5,Raw!$D$5:$D$2998,Geography!$A84),IF(ISNUMBER(MATCH($B$5,Prov_Code,0)),SUMIFS(INDEX(Raw!$A$5:$AD$2998,,MATCH(Geography!M$5,Raw!$A$5:$AD$5,0)),Raw!$C$5:$C$2998,Geography!$B$5,Raw!$D$5:$D$2998,Geography!$A84),IF(ISNUMBER(MATCH($B$5,Area_Code,0)),SUMIFS(INDEX(Raw!$A$5:$AD$2998,,MATCH(Geography!M$5,Raw!$A$5:$AD$5,0)),Raw!$A$5:$A$2998,CONCATENATE(Geography!$B$5,Geography!$A84)),"-")))),"-")</f>
        <v>266164</v>
      </c>
      <c r="N84" s="80">
        <f>IFERROR(IF($B$5=Eng_Code,SUMIFS(INDEX(Raw!$A$5:$AD$2998,,MATCH(Geography!N$5,Raw!$A$5:$AD$5,0)),Raw!$D$5:$D$2998,Geography!$A84),IF(ISNUMBER(MATCH($B$5,Reg_Code,0)),SUMIFS(INDEX(Raw!$A$5:$AD$2998,,MATCH(Geography!N$5,Raw!$A$5:$AD$5,0)),Raw!$B$5:$B$2998,Geography!$B$5,Raw!$D$5:$D$2998,Geography!$A84),IF(ISNUMBER(MATCH($B$5,Prov_Code,0)),SUMIFS(INDEX(Raw!$A$5:$AD$2998,,MATCH(Geography!N$5,Raw!$A$5:$AD$5,0)),Raw!$C$5:$C$2998,Geography!$B$5,Raw!$D$5:$D$2998,Geography!$A84),IF(ISNUMBER(MATCH($B$5,Area_Code,0)),SUMIFS(INDEX(Raw!$A$5:$AD$2998,,MATCH(Geography!N$5,Raw!$A$5:$AD$5,0)),Raw!$A$5:$A$2998,CONCATENATE(Geography!$B$5,Geography!$A84)),"-")))),"-")</f>
        <v>104570</v>
      </c>
      <c r="O84" s="80">
        <f>IFERROR(IF($B$5=Eng_Code,SUMIFS(INDEX(Raw!$A$5:$AD$2998,,MATCH(Geography!O$5,Raw!$A$5:$AD$5,0)),Raw!$D$5:$D$2998,Geography!$A84),IF(ISNUMBER(MATCH($B$5,Reg_Code,0)),SUMIFS(INDEX(Raw!$A$5:$AD$2998,,MATCH(Geography!O$5,Raw!$A$5:$AD$5,0)),Raw!$B$5:$B$2998,Geography!$B$5,Raw!$D$5:$D$2998,Geography!$A84),IF(ISNUMBER(MATCH($B$5,Prov_Code,0)),SUMIFS(INDEX(Raw!$A$5:$AD$2998,,MATCH(Geography!O$5,Raw!$A$5:$AD$5,0)),Raw!$C$5:$C$2998,Geography!$B$5,Raw!$D$5:$D$2998,Geography!$A84),IF(ISNUMBER(MATCH($B$5,Area_Code,0)),SUMIFS(INDEX(Raw!$A$5:$AD$2998,,MATCH(Geography!O$5,Raw!$A$5:$AD$5,0)),Raw!$A$5:$A$2998,CONCATENATE(Geography!$B$5,Geography!$A84)),"-")))),"-")</f>
        <v>161544</v>
      </c>
      <c r="P84" s="80">
        <f>IFERROR(IF($B$5=Eng_Code,SUMIFS(INDEX(Raw!$A$5:$AD$2998,,MATCH(Geography!P$5,Raw!$A$5:$AD$5,0)),Raw!$D$5:$D$2998,Geography!$A84),IF(ISNUMBER(MATCH($B$5,Reg_Code,0)),SUMIFS(INDEX(Raw!$A$5:$AD$2998,,MATCH(Geography!P$5,Raw!$A$5:$AD$5,0)),Raw!$B$5:$B$2998,Geography!$B$5,Raw!$D$5:$D$2998,Geography!$A84),IF(ISNUMBER(MATCH($B$5,Prov_Code,0)),SUMIFS(INDEX(Raw!$A$5:$AD$2998,,MATCH(Geography!P$5,Raw!$A$5:$AD$5,0)),Raw!$C$5:$C$2998,Geography!$B$5,Raw!$D$5:$D$2998,Geography!$A84),IF(ISNUMBER(MATCH($B$5,Area_Code,0)),SUMIFS(INDEX(Raw!$A$5:$AD$2998,,MATCH(Geography!P$5,Raw!$A$5:$AD$5,0)),Raw!$A$5:$A$2998,CONCATENATE(Geography!$B$5,Geography!$A84)),"-")))),"-")</f>
        <v>62796</v>
      </c>
      <c r="Q84" s="80">
        <f>IFERROR(IF($B$5=Eng_Code,SUMIFS(INDEX(Raw!$A$5:$AD$2998,,MATCH(Geography!Q$5,Raw!$A$5:$AD$5,0)),Raw!$D$5:$D$2998,Geography!$A84),IF(ISNUMBER(MATCH($B$5,Reg_Code,0)),SUMIFS(INDEX(Raw!$A$5:$AD$2998,,MATCH(Geography!Q$5,Raw!$A$5:$AD$5,0)),Raw!$B$5:$B$2998,Geography!$B$5,Raw!$D$5:$D$2998,Geography!$A84),IF(ISNUMBER(MATCH($B$5,Prov_Code,0)),SUMIFS(INDEX(Raw!$A$5:$AD$2998,,MATCH(Geography!Q$5,Raw!$A$5:$AD$5,0)),Raw!$C$5:$C$2998,Geography!$B$5,Raw!$D$5:$D$2998,Geography!$A84),IF(ISNUMBER(MATCH($B$5,Area_Code,0)),SUMIFS(INDEX(Raw!$A$5:$AD$2998,,MATCH(Geography!Q$5,Raw!$A$5:$AD$5,0)),Raw!$A$5:$A$2998,CONCATENATE(Geography!$B$5,Geography!$A84)),"-")))),"-")</f>
        <v>0</v>
      </c>
      <c r="R84" s="80"/>
      <c r="S84" s="80">
        <f>IFERROR(IF($B$5=Eng_Code,SUMIFS(INDEX(Raw!$A$5:$AD$2998,,MATCH(Geography!S$5,Raw!$A$5:$AD$5,0)),Raw!$D$5:$D$2998,Geography!$A84),IF(ISNUMBER(MATCH($B$5,Reg_Code,0)),SUMIFS(INDEX(Raw!$A$5:$AD$2998,,MATCH(Geography!S$5,Raw!$A$5:$AD$5,0)),Raw!$B$5:$B$2998,Geography!$B$5,Raw!$D$5:$D$2998,Geography!$A84),IF(ISNUMBER(MATCH($B$5,Prov_Code,0)),SUMIFS(INDEX(Raw!$A$5:$AD$2998,,MATCH(Geography!S$5,Raw!$A$5:$AD$5,0)),Raw!$C$5:$C$2998,Geography!$B$5,Raw!$D$5:$D$2998,Geography!$A84),IF(ISNUMBER(MATCH($B$5,Area_Code,0)),SUMIFS(INDEX(Raw!$A$5:$AD$2998,,MATCH(Geography!S$5,Raw!$A$5:$AD$5,0)),Raw!$A$5:$A$2998,CONCATENATE(Geography!$B$5,Geography!$A84)),"-")))),"-")</f>
        <v>127601</v>
      </c>
      <c r="T84" s="80">
        <f>IFERROR(IF($B$5=Eng_Code,SUMIFS(INDEX(Raw!$A$5:$AD$2998,,MATCH(Geography!T$5,Raw!$A$5:$AD$5,0)),Raw!$D$5:$D$2998,Geography!$A84),IF(ISNUMBER(MATCH($B$5,Reg_Code,0)),SUMIFS(INDEX(Raw!$A$5:$AD$2998,,MATCH(Geography!T$5,Raw!$A$5:$AD$5,0)),Raw!$B$5:$B$2998,Geography!$B$5,Raw!$D$5:$D$2998,Geography!$A84),IF(ISNUMBER(MATCH($B$5,Prov_Code,0)),SUMIFS(INDEX(Raw!$A$5:$AD$2998,,MATCH(Geography!T$5,Raw!$A$5:$AD$5,0)),Raw!$C$5:$C$2998,Geography!$B$5,Raw!$D$5:$D$2998,Geography!$A84),IF(ISNUMBER(MATCH($B$5,Area_Code,0)),SUMIFS(INDEX(Raw!$A$5:$AD$2998,,MATCH(Geography!T$5,Raw!$A$5:$AD$5,0)),Raw!$A$5:$A$2998,CONCATENATE(Geography!$B$5,Geography!$A84)),"-")))),"-")</f>
        <v>84342</v>
      </c>
      <c r="U84" s="80"/>
      <c r="V84" s="80">
        <f>IFERROR(IF($B$5=Eng_Code,SUMIFS(INDEX(Raw!$A$5:$AD$2998,,MATCH(Geography!V$5,Raw!$A$5:$AD$5,0)),Raw!$D$5:$D$2998,Geography!$A84),IF(ISNUMBER(MATCH($B$5,Reg_Code,0)),SUMIFS(INDEX(Raw!$A$5:$AD$2998,,MATCH(Geography!V$5,Raw!$A$5:$AD$5,0)),Raw!$B$5:$B$2998,Geography!$B$5,Raw!$D$5:$D$2998,Geography!$A84),IF(ISNUMBER(MATCH($B$5,Prov_Code,0)),SUMIFS(INDEX(Raw!$A$5:$AD$2998,,MATCH(Geography!V$5,Raw!$A$5:$AD$5,0)),Raw!$C$5:$C$2998,Geography!$B$5,Raw!$D$5:$D$2998,Geography!$A84),IF(ISNUMBER(MATCH($B$5,Area_Code,0)),SUMIFS(INDEX(Raw!$A$5:$AD$2998,,MATCH(Geography!V$5,Raw!$A$5:$AD$5,0)),Raw!$A$5:$A$2998,CONCATENATE(Geography!$B$5,Geography!$A84)),"-")))),"-")</f>
        <v>668592</v>
      </c>
      <c r="W84" s="80">
        <f>IFERROR(IF($B$5=Eng_Code,SUMIFS(INDEX(Raw!$A$5:$AD$2998,,MATCH(Geography!W$5,Raw!$A$5:$AD$5,0)),Raw!$D$5:$D$2998,Geography!$A84),IF(ISNUMBER(MATCH($B$5,Reg_Code,0)),SUMIFS(INDEX(Raw!$A$5:$AD$2998,,MATCH(Geography!W$5,Raw!$A$5:$AD$5,0)),Raw!$B$5:$B$2998,Geography!$B$5,Raw!$D$5:$D$2998,Geography!$A84),IF(ISNUMBER(MATCH($B$5,Prov_Code,0)),SUMIFS(INDEX(Raw!$A$5:$AD$2998,,MATCH(Geography!W$5,Raw!$A$5:$AD$5,0)),Raw!$C$5:$C$2998,Geography!$B$5,Raw!$D$5:$D$2998,Geography!$A84),IF(ISNUMBER(MATCH($B$5,Area_Code,0)),SUMIFS(INDEX(Raw!$A$5:$AD$2998,,MATCH(Geography!W$5,Raw!$A$5:$AD$5,0)),Raw!$A$5:$A$2998,CONCATENATE(Geography!$B$5,Geography!$A84)),"-")))),"-")</f>
        <v>470405</v>
      </c>
      <c r="X84" s="80">
        <f>IFERROR(IF($B$5=Eng_Code,SUMIFS(INDEX(Raw!$A$5:$AD$2998,,MATCH(Geography!X$5,Raw!$A$5:$AD$5,0)),Raw!$D$5:$D$2998,Geography!$A84),IF(ISNUMBER(MATCH($B$5,Reg_Code,0)),SUMIFS(INDEX(Raw!$A$5:$AD$2998,,MATCH(Geography!X$5,Raw!$A$5:$AD$5,0)),Raw!$B$5:$B$2998,Geography!$B$5,Raw!$D$5:$D$2998,Geography!$A84),IF(ISNUMBER(MATCH($B$5,Prov_Code,0)),SUMIFS(INDEX(Raw!$A$5:$AD$2998,,MATCH(Geography!X$5,Raw!$A$5:$AD$5,0)),Raw!$C$5:$C$2998,Geography!$B$5,Raw!$D$5:$D$2998,Geography!$A84),IF(ISNUMBER(MATCH($B$5,Area_Code,0)),SUMIFS(INDEX(Raw!$A$5:$AD$2998,,MATCH(Geography!X$5,Raw!$A$5:$AD$5,0)),Raw!$A$5:$A$2998,CONCATENATE(Geography!$B$5,Geography!$A84)),"-")))),"-")</f>
        <v>139536</v>
      </c>
      <c r="Y84" s="80">
        <f>IFERROR(IF($B$5=Eng_Code,SUMIFS(INDEX(Raw!$A$5:$AD$2998,,MATCH(Geography!Y$5,Raw!$A$5:$AD$5,0)),Raw!$D$5:$D$2998,Geography!$A84),IF(ISNUMBER(MATCH($B$5,Reg_Code,0)),SUMIFS(INDEX(Raw!$A$5:$AD$2998,,MATCH(Geography!Y$5,Raw!$A$5:$AD$5,0)),Raw!$B$5:$B$2998,Geography!$B$5,Raw!$D$5:$D$2998,Geography!$A84),IF(ISNUMBER(MATCH($B$5,Prov_Code,0)),SUMIFS(INDEX(Raw!$A$5:$AD$2998,,MATCH(Geography!Y$5,Raw!$A$5:$AD$5,0)),Raw!$C$5:$C$2998,Geography!$B$5,Raw!$D$5:$D$2998,Geography!$A84),IF(ISNUMBER(MATCH($B$5,Area_Code,0)),SUMIFS(INDEX(Raw!$A$5:$AD$2998,,MATCH(Geography!Y$5,Raw!$A$5:$AD$5,0)),Raw!$A$5:$A$2998,CONCATENATE(Geography!$B$5,Geography!$A84)),"-")))),"-")</f>
        <v>58651</v>
      </c>
      <c r="Z84" s="80">
        <f>IFERROR(IF($B$5=Eng_Code,SUMIFS(INDEX(Raw!$A$5:$AD$2998,,MATCH(Geography!Z$5,Raw!$A$5:$AD$5,0)),Raw!$D$5:$D$2998,Geography!$A84),IF(ISNUMBER(MATCH($B$5,Reg_Code,0)),SUMIFS(INDEX(Raw!$A$5:$AD$2998,,MATCH(Geography!Z$5,Raw!$A$5:$AD$5,0)),Raw!$B$5:$B$2998,Geography!$B$5,Raw!$D$5:$D$2998,Geography!$A84),IF(ISNUMBER(MATCH($B$5,Prov_Code,0)),SUMIFS(INDEX(Raw!$A$5:$AD$2998,,MATCH(Geography!Z$5,Raw!$A$5:$AD$5,0)),Raw!$C$5:$C$2998,Geography!$B$5,Raw!$D$5:$D$2998,Geography!$A84),IF(ISNUMBER(MATCH($B$5,Area_Code,0)),SUMIFS(INDEX(Raw!$A$5:$AD$2998,,MATCH(Geography!Z$5,Raw!$A$5:$AD$5,0)),Raw!$A$5:$A$2998,CONCATENATE(Geography!$B$5,Geography!$A84)),"-")))),"-")</f>
        <v>0</v>
      </c>
      <c r="AA84" s="80">
        <f>IFERROR(IF($B$5=Eng_Code,SUMIFS(INDEX(Raw!$A$5:$AD$2998,,MATCH(Geography!AA$5,Raw!$A$5:$AD$5,0)),Raw!$D$5:$D$2998,Geography!$A84),IF(ISNUMBER(MATCH($B$5,Reg_Code,0)),SUMIFS(INDEX(Raw!$A$5:$AD$2998,,MATCH(Geography!AA$5,Raw!$A$5:$AD$5,0)),Raw!$B$5:$B$2998,Geography!$B$5,Raw!$D$5:$D$2998,Geography!$A84),IF(ISNUMBER(MATCH($B$5,Prov_Code,0)),SUMIFS(INDEX(Raw!$A$5:$AD$2998,,MATCH(Geography!AA$5,Raw!$A$5:$AD$5,0)),Raw!$C$5:$C$2998,Geography!$B$5,Raw!$D$5:$D$2998,Geography!$A84),IF(ISNUMBER(MATCH($B$5,Area_Code,0)),SUMIFS(INDEX(Raw!$A$5:$AD$2998,,MATCH(Geography!AA$5,Raw!$A$5:$AD$5,0)),Raw!$A$5:$A$2998,CONCATENATE(Geography!$B$5,Geography!$A84)),"-")))),"-")</f>
        <v>0</v>
      </c>
      <c r="AB84" s="80"/>
      <c r="AC84" s="80">
        <f>IFERROR(IF($B$5=Eng_Code,SUMIFS(INDEX(Raw!$A$5:$AD$2998,,MATCH(Geography!AC$5,Raw!$A$5:$AD$5,0)),Raw!$D$5:$D$2998,Geography!$A84),IF(ISNUMBER(MATCH($B$5,Reg_Code,0)),SUMIFS(INDEX(Raw!$A$5:$AD$2998,,MATCH(Geography!AC$5,Raw!$A$5:$AD$5,0)),Raw!$B$5:$B$2998,Geography!$B$5,Raw!$D$5:$D$2998,Geography!$A84),IF(ISNUMBER(MATCH($B$5,Prov_Code,0)),SUMIFS(INDEX(Raw!$A$5:$AD$2998,,MATCH(Geography!AC$5,Raw!$A$5:$AD$5,0)),Raw!$C$5:$C$2998,Geography!$B$5,Raw!$D$5:$D$2998,Geography!$A84),IF(ISNUMBER(MATCH($B$5,Area_Code,0)),SUMIFS(INDEX(Raw!$A$5:$AD$2998,,MATCH(Geography!AC$5,Raw!$A$5:$AD$5,0)),Raw!$A$5:$A$2998,CONCATENATE(Geography!$B$5,Geography!$A84)),"-")))),"-")</f>
        <v>41770</v>
      </c>
      <c r="AD84" s="80"/>
      <c r="AE84" s="80">
        <f>IFERROR(IF($B$5=Eng_Code,SUMIFS(INDEX(Raw!$A$5:$AD$2998,,MATCH(Geography!AE$5,Raw!$A$5:$AD$5,0)),Raw!$D$5:$D$2998,Geography!$A84),IF(ISNUMBER(MATCH($B$5,Reg_Code,0)),SUMIFS(INDEX(Raw!$A$5:$AD$2998,,MATCH(Geography!AE$5,Raw!$A$5:$AD$5,0)),Raw!$B$5:$B$2998,Geography!$B$5,Raw!$D$5:$D$2998,Geography!$A84),IF(ISNUMBER(MATCH($B$5,Prov_Code,0)),SUMIFS(INDEX(Raw!$A$5:$AD$2998,,MATCH(Geography!AE$5,Raw!$A$5:$AD$5,0)),Raw!$C$5:$C$2998,Geography!$B$5,Raw!$D$5:$D$2998,Geography!$A84),IF(ISNUMBER(MATCH($B$5,Area_Code,0)),SUMIFS(INDEX(Raw!$A$5:$AD$2998,,MATCH(Geography!AE$5,Raw!$A$5:$AD$5,0)),Raw!$A$5:$A$2998,CONCATENATE(Geography!$B$5,Geography!$A84)),"-")))),"-")</f>
        <v>149609</v>
      </c>
      <c r="AF84" s="80">
        <f>IFERROR(IF($B$5=Eng_Code,SUMIFS(INDEX(Raw!$A$5:$AD$2998,,MATCH(Geography!AF$5,Raw!$A$5:$AD$5,0)),Raw!$D$5:$D$2998,Geography!$A84),IF(ISNUMBER(MATCH($B$5,Reg_Code,0)),SUMIFS(INDEX(Raw!$A$5:$AD$2998,,MATCH(Geography!AF$5,Raw!$A$5:$AD$5,0)),Raw!$B$5:$B$2998,Geography!$B$5,Raw!$D$5:$D$2998,Geography!$A84),IF(ISNUMBER(MATCH($B$5,Prov_Code,0)),SUMIFS(INDEX(Raw!$A$5:$AD$2998,,MATCH(Geography!AF$5,Raw!$A$5:$AD$5,0)),Raw!$C$5:$C$2998,Geography!$B$5,Raw!$D$5:$D$2998,Geography!$A84),IF(ISNUMBER(MATCH($B$5,Area_Code,0)),SUMIFS(INDEX(Raw!$A$5:$AD$2998,,MATCH(Geography!AF$5,Raw!$A$5:$AD$5,0)),Raw!$A$5:$A$2998,CONCATENATE(Geography!$B$5,Geography!$A84)),"-")))),"-")</f>
        <v>12791</v>
      </c>
      <c r="AG84" s="80">
        <f>IFERROR(IF($B$5=Eng_Code,SUMIFS(INDEX(Raw!$A$5:$AD$2998,,MATCH(Geography!AG$5,Raw!$A$5:$AD$5,0)),Raw!$D$5:$D$2998,Geography!$A84),IF(ISNUMBER(MATCH($B$5,Reg_Code,0)),SUMIFS(INDEX(Raw!$A$5:$AD$2998,,MATCH(Geography!AG$5,Raw!$A$5:$AD$5,0)),Raw!$B$5:$B$2998,Geography!$B$5,Raw!$D$5:$D$2998,Geography!$A84),IF(ISNUMBER(MATCH($B$5,Prov_Code,0)),SUMIFS(INDEX(Raw!$A$5:$AD$2998,,MATCH(Geography!AG$5,Raw!$A$5:$AD$5,0)),Raw!$C$5:$C$2998,Geography!$B$5,Raw!$D$5:$D$2998,Geography!$A84),IF(ISNUMBER(MATCH($B$5,Area_Code,0)),SUMIFS(INDEX(Raw!$A$5:$AD$2998,,MATCH(Geography!AG$5,Raw!$A$5:$AD$5,0)),Raw!$A$5:$A$2998,CONCATENATE(Geography!$B$5,Geography!$A84)),"-")))),"-")</f>
        <v>58624</v>
      </c>
      <c r="AH84" s="80">
        <f>IFERROR(IF($B$5=Eng_Code,SUMIFS(INDEX(Raw!$A$5:$AD$2998,,MATCH(Geography!AH$5,Raw!$A$5:$AD$5,0)),Raw!$D$5:$D$2998,Geography!$A84),IF(ISNUMBER(MATCH($B$5,Reg_Code,0)),SUMIFS(INDEX(Raw!$A$5:$AD$2998,,MATCH(Geography!AH$5,Raw!$A$5:$AD$5,0)),Raw!$B$5:$B$2998,Geography!$B$5,Raw!$D$5:$D$2998,Geography!$A84),IF(ISNUMBER(MATCH($B$5,Prov_Code,0)),SUMIFS(INDEX(Raw!$A$5:$AD$2998,,MATCH(Geography!AH$5,Raw!$A$5:$AD$5,0)),Raw!$C$5:$C$2998,Geography!$B$5,Raw!$D$5:$D$2998,Geography!$A84),IF(ISNUMBER(MATCH($B$5,Area_Code,0)),SUMIFS(INDEX(Raw!$A$5:$AD$2998,,MATCH(Geography!AH$5,Raw!$A$5:$AD$5,0)),Raw!$A$5:$A$2998,CONCATENATE(Geography!$B$5,Geography!$A84)),"-")))),"-")</f>
        <v>78194</v>
      </c>
      <c r="AI84" s="12"/>
      <c r="AJ84" s="76">
        <f t="shared" si="36"/>
        <v>4.5232612104291504E-2</v>
      </c>
      <c r="AK84" s="76">
        <f t="shared" si="36"/>
        <v>0.82233949562822839</v>
      </c>
      <c r="AL84" s="76">
        <f t="shared" si="36"/>
        <v>0.87492481107890896</v>
      </c>
      <c r="AM84" s="76">
        <f t="shared" si="36"/>
        <v>0.21723293344117553</v>
      </c>
      <c r="AN84" s="76">
        <f t="shared" si="34"/>
        <v>8.5346056754270774E-2</v>
      </c>
      <c r="AO84" s="76">
        <f t="shared" si="37"/>
        <v>0.13184606858861928</v>
      </c>
      <c r="AP84" s="76">
        <f t="shared" si="37"/>
        <v>0.38872381518347943</v>
      </c>
      <c r="AQ84" s="76" t="s">
        <v>0</v>
      </c>
      <c r="AR84" s="77"/>
      <c r="AS84" s="76">
        <f t="shared" si="40"/>
        <v>0.11903089461837185</v>
      </c>
      <c r="AT84" s="77"/>
      <c r="AU84" s="76">
        <f t="shared" si="41"/>
        <v>7.8677312198985258E-2</v>
      </c>
      <c r="AV84" s="77"/>
      <c r="AW84" s="76">
        <f t="shared" si="38"/>
        <v>0.6236871489618927</v>
      </c>
      <c r="AX84" s="76">
        <f t="shared" si="38"/>
        <v>0.43881104366701834</v>
      </c>
      <c r="AY84" s="76">
        <f t="shared" si="38"/>
        <v>0.13016430052639974</v>
      </c>
      <c r="AZ84" s="76">
        <f t="shared" si="38"/>
        <v>5.4711804768474599E-2</v>
      </c>
      <c r="BA84" s="76" t="s">
        <v>0</v>
      </c>
      <c r="BB84" s="76" t="s">
        <v>0</v>
      </c>
      <c r="BC84" s="77"/>
      <c r="BD84" s="76">
        <f t="shared" si="42"/>
        <v>3.8964588586369947E-2</v>
      </c>
      <c r="BE84" s="77"/>
      <c r="BF84" s="76">
        <f t="shared" si="39"/>
        <v>0.13956076451563854</v>
      </c>
      <c r="BG84" s="76">
        <f t="shared" si="39"/>
        <v>1.1931914115591526E-2</v>
      </c>
      <c r="BH84" s="76">
        <f t="shared" si="39"/>
        <v>5.4686618177815463E-2</v>
      </c>
      <c r="BI84" s="76">
        <f t="shared" si="39"/>
        <v>7.2942232222231548E-2</v>
      </c>
    </row>
    <row r="85" spans="1:61" x14ac:dyDescent="0.2">
      <c r="A85" s="3">
        <f t="shared" si="35"/>
        <v>42401</v>
      </c>
      <c r="B85" s="35" t="str">
        <f t="shared" si="43"/>
        <v>2015-16</v>
      </c>
      <c r="C85" s="8" t="s">
        <v>894</v>
      </c>
      <c r="D85" s="8"/>
      <c r="E85" s="8"/>
      <c r="F85" s="8"/>
      <c r="G85" s="80">
        <f>IFERROR(IF($B$5=Eng_Code,SUMIFS(INDEX(Raw!$A$5:$AD$2998,,MATCH(Geography!G$5,Raw!$A$5:$AD$5,0)),Raw!$D$5:$D$2998,Geography!$A85),IF(ISNUMBER(MATCH($B$5,Reg_Code,0)),SUMIFS(INDEX(Raw!$A$5:$AD$2998,,MATCH(Geography!G$5,Raw!$A$5:$AD$5,0)),Raw!$B$5:$B$2998,Geography!$B$5,Raw!$D$5:$D$2998,Geography!$A85),IF(ISNUMBER(MATCH($B$5,Prov_Code,0)),SUMIFS(INDEX(Raw!$A$5:$AD$2998,,MATCH(Geography!G$5,Raw!$A$5:$AD$5,0)),Raw!$C$5:$C$2998,Geography!$B$5,Raw!$D$5:$D$2998,Geography!$A85),IF(ISNUMBER(MATCH($B$5,Area_Code,0)),SUMIFS(INDEX(Raw!$A$5:$AD$2998,,MATCH(Geography!G$5,Raw!$A$5:$AD$5,0)),Raw!$A$5:$A$2998,CONCATENATE(Geography!$B$5,Geography!$A85)),"-")))),"-")</f>
        <v>55218200</v>
      </c>
      <c r="H85" s="80">
        <f>IFERROR(IF($B$5=Eng_Code,SUMIFS(INDEX(Raw!$A$5:$AD$2998,,MATCH(Geography!H$5,Raw!$A$5:$AD$5,0)),Raw!$D$5:$D$2998,Geography!$A85),IF(ISNUMBER(MATCH($B$5,Reg_Code,0)),SUMIFS(INDEX(Raw!$A$5:$AD$2998,,MATCH(Geography!H$5,Raw!$A$5:$AD$5,0)),Raw!$B$5:$B$2998,Geography!$B$5,Raw!$D$5:$D$2998,Geography!$A85),IF(ISNUMBER(MATCH($B$5,Prov_Code,0)),SUMIFS(INDEX(Raw!$A$5:$AD$2998,,MATCH(Geography!H$5,Raw!$A$5:$AD$5,0)),Raw!$C$5:$C$2998,Geography!$B$5,Raw!$D$5:$D$2998,Geography!$A85),IF(ISNUMBER(MATCH($B$5,Area_Code,0)),SUMIFS(INDEX(Raw!$A$5:$AD$2998,,MATCH(Geography!H$5,Raw!$A$5:$AD$5,0)),Raw!$A$5:$A$2998,CONCATENATE(Geography!$B$5,Geography!$A85)),"-")))),"-")</f>
        <v>1218365</v>
      </c>
      <c r="I85" s="80">
        <f>IFERROR(IF($B$5=Eng_Code,SUMIFS(INDEX(Raw!$A$5:$AD$2998,,MATCH(Geography!I$5,Raw!$A$5:$AD$5,0)),Raw!$D$5:$D$2998,Geography!$A85),IF(ISNUMBER(MATCH($B$5,Reg_Code,0)),SUMIFS(INDEX(Raw!$A$5:$AD$2998,,MATCH(Geography!I$5,Raw!$A$5:$AD$5,0)),Raw!$B$5:$B$2998,Geography!$B$5,Raw!$D$5:$D$2998,Geography!$A85),IF(ISNUMBER(MATCH($B$5,Prov_Code,0)),SUMIFS(INDEX(Raw!$A$5:$AD$2998,,MATCH(Geography!I$5,Raw!$A$5:$AD$5,0)),Raw!$C$5:$C$2998,Geography!$B$5,Raw!$D$5:$D$2998,Geography!$A85),IF(ISNUMBER(MATCH($B$5,Area_Code,0)),SUMIFS(INDEX(Raw!$A$5:$AD$2998,,MATCH(Geography!I$5,Raw!$A$5:$AD$5,0)),Raw!$A$5:$A$2998,CONCATENATE(Geography!$B$5,Geography!$A85)),"-")))),"-")</f>
        <v>61300</v>
      </c>
      <c r="J85" s="80">
        <f>IFERROR(IF($B$5=Eng_Code,SUMIFS(INDEX(Raw!$A$5:$AD$2998,,MATCH(Geography!J$5,Raw!$A$5:$AD$5,0)),Raw!$D$5:$D$2998,Geography!$A85),IF(ISNUMBER(MATCH($B$5,Reg_Code,0)),SUMIFS(INDEX(Raw!$A$5:$AD$2998,,MATCH(Geography!J$5,Raw!$A$5:$AD$5,0)),Raw!$B$5:$B$2998,Geography!$B$5,Raw!$D$5:$D$2998,Geography!$A85),IF(ISNUMBER(MATCH($B$5,Prov_Code,0)),SUMIFS(INDEX(Raw!$A$5:$AD$2998,,MATCH(Geography!J$5,Raw!$A$5:$AD$5,0)),Raw!$C$5:$C$2998,Geography!$B$5,Raw!$D$5:$D$2998,Geography!$A85),IF(ISNUMBER(MATCH($B$5,Area_Code,0)),SUMIFS(INDEX(Raw!$A$5:$AD$2998,,MATCH(Geography!J$5,Raw!$A$5:$AD$5,0)),Raw!$A$5:$A$2998,CONCATENATE(Geography!$B$5,Geography!$A85)),"-")))),"-")</f>
        <v>1090535</v>
      </c>
      <c r="K85" s="80">
        <f>IFERROR(IF($B$5=Eng_Code,SUMIFS(INDEX(Raw!$A$5:$AD$2998,,MATCH(Geography!K$5,Raw!$A$5:$AD$5,0)),Raw!$D$5:$D$2998,Geography!$A85),IF(ISNUMBER(MATCH($B$5,Reg_Code,0)),SUMIFS(INDEX(Raw!$A$5:$AD$2998,,MATCH(Geography!K$5,Raw!$A$5:$AD$5,0)),Raw!$B$5:$B$2998,Geography!$B$5,Raw!$D$5:$D$2998,Geography!$A85),IF(ISNUMBER(MATCH($B$5,Prov_Code,0)),SUMIFS(INDEX(Raw!$A$5:$AD$2998,,MATCH(Geography!K$5,Raw!$A$5:$AD$5,0)),Raw!$C$5:$C$2998,Geography!$B$5,Raw!$D$5:$D$2998,Geography!$A85),IF(ISNUMBER(MATCH($B$5,Area_Code,0)),SUMIFS(INDEX(Raw!$A$5:$AD$2998,,MATCH(Geography!K$5,Raw!$A$5:$AD$5,0)),Raw!$A$5:$A$2998,CONCATENATE(Geography!$B$5,Geography!$A85)),"-")))),"-")</f>
        <v>869385</v>
      </c>
      <c r="L85" s="80">
        <f>IFERROR(IF($B$5=Eng_Code,SUMIFS(INDEX(Raw!$A$5:$AD$2998,,MATCH(Geography!L$5,Raw!$A$5:$AD$5,0)),Raw!$D$5:$D$2998,Geography!$A85),IF(ISNUMBER(MATCH($B$5,Reg_Code,0)),SUMIFS(INDEX(Raw!$A$5:$AD$2998,,MATCH(Geography!L$5,Raw!$A$5:$AD$5,0)),Raw!$B$5:$B$2998,Geography!$B$5,Raw!$D$5:$D$2998,Geography!$A85),IF(ISNUMBER(MATCH($B$5,Prov_Code,0)),SUMIFS(INDEX(Raw!$A$5:$AD$2998,,MATCH(Geography!L$5,Raw!$A$5:$AD$5,0)),Raw!$C$5:$C$2998,Geography!$B$5,Raw!$D$5:$D$2998,Geography!$A85),IF(ISNUMBER(MATCH($B$5,Area_Code,0)),SUMIFS(INDEX(Raw!$A$5:$AD$2998,,MATCH(Geography!L$5,Raw!$A$5:$AD$5,0)),Raw!$A$5:$A$2998,CONCATENATE(Geography!$B$5,Geography!$A85)),"-")))),"-")</f>
        <v>947714</v>
      </c>
      <c r="M85" s="80">
        <f>IFERROR(IF($B$5=Eng_Code,SUMIFS(INDEX(Raw!$A$5:$AD$2998,,MATCH(Geography!M$5,Raw!$A$5:$AD$5,0)),Raw!$D$5:$D$2998,Geography!$A85),IF(ISNUMBER(MATCH($B$5,Reg_Code,0)),SUMIFS(INDEX(Raw!$A$5:$AD$2998,,MATCH(Geography!M$5,Raw!$A$5:$AD$5,0)),Raw!$B$5:$B$2998,Geography!$B$5,Raw!$D$5:$D$2998,Geography!$A85),IF(ISNUMBER(MATCH($B$5,Prov_Code,0)),SUMIFS(INDEX(Raw!$A$5:$AD$2998,,MATCH(Geography!M$5,Raw!$A$5:$AD$5,0)),Raw!$C$5:$C$2998,Geography!$B$5,Raw!$D$5:$D$2998,Geography!$A85),IF(ISNUMBER(MATCH($B$5,Area_Code,0)),SUMIFS(INDEX(Raw!$A$5:$AD$2998,,MATCH(Geography!M$5,Raw!$A$5:$AD$5,0)),Raw!$A$5:$A$2998,CONCATENATE(Geography!$B$5,Geography!$A85)),"-")))),"-")</f>
        <v>235738</v>
      </c>
      <c r="N85" s="80">
        <f>IFERROR(IF($B$5=Eng_Code,SUMIFS(INDEX(Raw!$A$5:$AD$2998,,MATCH(Geography!N$5,Raw!$A$5:$AD$5,0)),Raw!$D$5:$D$2998,Geography!$A85),IF(ISNUMBER(MATCH($B$5,Reg_Code,0)),SUMIFS(INDEX(Raw!$A$5:$AD$2998,,MATCH(Geography!N$5,Raw!$A$5:$AD$5,0)),Raw!$B$5:$B$2998,Geography!$B$5,Raw!$D$5:$D$2998,Geography!$A85),IF(ISNUMBER(MATCH($B$5,Prov_Code,0)),SUMIFS(INDEX(Raw!$A$5:$AD$2998,,MATCH(Geography!N$5,Raw!$A$5:$AD$5,0)),Raw!$C$5:$C$2998,Geography!$B$5,Raw!$D$5:$D$2998,Geography!$A85),IF(ISNUMBER(MATCH($B$5,Area_Code,0)),SUMIFS(INDEX(Raw!$A$5:$AD$2998,,MATCH(Geography!N$5,Raw!$A$5:$AD$5,0)),Raw!$A$5:$A$2998,CONCATENATE(Geography!$B$5,Geography!$A85)),"-")))),"-")</f>
        <v>83493</v>
      </c>
      <c r="O85" s="80">
        <f>IFERROR(IF($B$5=Eng_Code,SUMIFS(INDEX(Raw!$A$5:$AD$2998,,MATCH(Geography!O$5,Raw!$A$5:$AD$5,0)),Raw!$D$5:$D$2998,Geography!$A85),IF(ISNUMBER(MATCH($B$5,Reg_Code,0)),SUMIFS(INDEX(Raw!$A$5:$AD$2998,,MATCH(Geography!O$5,Raw!$A$5:$AD$5,0)),Raw!$B$5:$B$2998,Geography!$B$5,Raw!$D$5:$D$2998,Geography!$A85),IF(ISNUMBER(MATCH($B$5,Prov_Code,0)),SUMIFS(INDEX(Raw!$A$5:$AD$2998,,MATCH(Geography!O$5,Raw!$A$5:$AD$5,0)),Raw!$C$5:$C$2998,Geography!$B$5,Raw!$D$5:$D$2998,Geography!$A85),IF(ISNUMBER(MATCH($B$5,Area_Code,0)),SUMIFS(INDEX(Raw!$A$5:$AD$2998,,MATCH(Geography!O$5,Raw!$A$5:$AD$5,0)),Raw!$A$5:$A$2998,CONCATENATE(Geography!$B$5,Geography!$A85)),"-")))),"-")</f>
        <v>152139</v>
      </c>
      <c r="P85" s="80">
        <f>IFERROR(IF($B$5=Eng_Code,SUMIFS(INDEX(Raw!$A$5:$AD$2998,,MATCH(Geography!P$5,Raw!$A$5:$AD$5,0)),Raw!$D$5:$D$2998,Geography!$A85),IF(ISNUMBER(MATCH($B$5,Reg_Code,0)),SUMIFS(INDEX(Raw!$A$5:$AD$2998,,MATCH(Geography!P$5,Raw!$A$5:$AD$5,0)),Raw!$B$5:$B$2998,Geography!$B$5,Raw!$D$5:$D$2998,Geography!$A85),IF(ISNUMBER(MATCH($B$5,Prov_Code,0)),SUMIFS(INDEX(Raw!$A$5:$AD$2998,,MATCH(Geography!P$5,Raw!$A$5:$AD$5,0)),Raw!$C$5:$C$2998,Geography!$B$5,Raw!$D$5:$D$2998,Geography!$A85),IF(ISNUMBER(MATCH($B$5,Area_Code,0)),SUMIFS(INDEX(Raw!$A$5:$AD$2998,,MATCH(Geography!P$5,Raw!$A$5:$AD$5,0)),Raw!$A$5:$A$2998,CONCATENATE(Geography!$B$5,Geography!$A85)),"-")))),"-")</f>
        <v>52787</v>
      </c>
      <c r="Q85" s="80">
        <f>IFERROR(IF($B$5=Eng_Code,SUMIFS(INDEX(Raw!$A$5:$AD$2998,,MATCH(Geography!Q$5,Raw!$A$5:$AD$5,0)),Raw!$D$5:$D$2998,Geography!$A85),IF(ISNUMBER(MATCH($B$5,Reg_Code,0)),SUMIFS(INDEX(Raw!$A$5:$AD$2998,,MATCH(Geography!Q$5,Raw!$A$5:$AD$5,0)),Raw!$B$5:$B$2998,Geography!$B$5,Raw!$D$5:$D$2998,Geography!$A85),IF(ISNUMBER(MATCH($B$5,Prov_Code,0)),SUMIFS(INDEX(Raw!$A$5:$AD$2998,,MATCH(Geography!Q$5,Raw!$A$5:$AD$5,0)),Raw!$C$5:$C$2998,Geography!$B$5,Raw!$D$5:$D$2998,Geography!$A85),IF(ISNUMBER(MATCH($B$5,Area_Code,0)),SUMIFS(INDEX(Raw!$A$5:$AD$2998,,MATCH(Geography!Q$5,Raw!$A$5:$AD$5,0)),Raw!$A$5:$A$2998,CONCATENATE(Geography!$B$5,Geography!$A85)),"-")))),"-")</f>
        <v>0</v>
      </c>
      <c r="R85" s="80"/>
      <c r="S85" s="80">
        <f>IFERROR(IF($B$5=Eng_Code,SUMIFS(INDEX(Raw!$A$5:$AD$2998,,MATCH(Geography!S$5,Raw!$A$5:$AD$5,0)),Raw!$D$5:$D$2998,Geography!$A85),IF(ISNUMBER(MATCH($B$5,Reg_Code,0)),SUMIFS(INDEX(Raw!$A$5:$AD$2998,,MATCH(Geography!S$5,Raw!$A$5:$AD$5,0)),Raw!$B$5:$B$2998,Geography!$B$5,Raw!$D$5:$D$2998,Geography!$A85),IF(ISNUMBER(MATCH($B$5,Prov_Code,0)),SUMIFS(INDEX(Raw!$A$5:$AD$2998,,MATCH(Geography!S$5,Raw!$A$5:$AD$5,0)),Raw!$C$5:$C$2998,Geography!$B$5,Raw!$D$5:$D$2998,Geography!$A85),IF(ISNUMBER(MATCH($B$5,Area_Code,0)),SUMIFS(INDEX(Raw!$A$5:$AD$2998,,MATCH(Geography!S$5,Raw!$A$5:$AD$5,0)),Raw!$A$5:$A$2998,CONCATENATE(Geography!$B$5,Geography!$A85)),"-")))),"-")</f>
        <v>115695</v>
      </c>
      <c r="T85" s="80">
        <f>IFERROR(IF($B$5=Eng_Code,SUMIFS(INDEX(Raw!$A$5:$AD$2998,,MATCH(Geography!T$5,Raw!$A$5:$AD$5,0)),Raw!$D$5:$D$2998,Geography!$A85),IF(ISNUMBER(MATCH($B$5,Reg_Code,0)),SUMIFS(INDEX(Raw!$A$5:$AD$2998,,MATCH(Geography!T$5,Raw!$A$5:$AD$5,0)),Raw!$B$5:$B$2998,Geography!$B$5,Raw!$D$5:$D$2998,Geography!$A85),IF(ISNUMBER(MATCH($B$5,Prov_Code,0)),SUMIFS(INDEX(Raw!$A$5:$AD$2998,,MATCH(Geography!T$5,Raw!$A$5:$AD$5,0)),Raw!$C$5:$C$2998,Geography!$B$5,Raw!$D$5:$D$2998,Geography!$A85),IF(ISNUMBER(MATCH($B$5,Area_Code,0)),SUMIFS(INDEX(Raw!$A$5:$AD$2998,,MATCH(Geography!T$5,Raw!$A$5:$AD$5,0)),Raw!$A$5:$A$2998,CONCATENATE(Geography!$B$5,Geography!$A85)),"-")))),"-")</f>
        <v>77724</v>
      </c>
      <c r="U85" s="80"/>
      <c r="V85" s="80">
        <f>IFERROR(IF($B$5=Eng_Code,SUMIFS(INDEX(Raw!$A$5:$AD$2998,,MATCH(Geography!V$5,Raw!$A$5:$AD$5,0)),Raw!$D$5:$D$2998,Geography!$A85),IF(ISNUMBER(MATCH($B$5,Reg_Code,0)),SUMIFS(INDEX(Raw!$A$5:$AD$2998,,MATCH(Geography!V$5,Raw!$A$5:$AD$5,0)),Raw!$B$5:$B$2998,Geography!$B$5,Raw!$D$5:$D$2998,Geography!$A85),IF(ISNUMBER(MATCH($B$5,Prov_Code,0)),SUMIFS(INDEX(Raw!$A$5:$AD$2998,,MATCH(Geography!V$5,Raw!$A$5:$AD$5,0)),Raw!$C$5:$C$2998,Geography!$B$5,Raw!$D$5:$D$2998,Geography!$A85),IF(ISNUMBER(MATCH($B$5,Area_Code,0)),SUMIFS(INDEX(Raw!$A$5:$AD$2998,,MATCH(Geography!V$5,Raw!$A$5:$AD$5,0)),Raw!$A$5:$A$2998,CONCATENATE(Geography!$B$5,Geography!$A85)),"-")))),"-")</f>
        <v>582892</v>
      </c>
      <c r="W85" s="80">
        <f>IFERROR(IF($B$5=Eng_Code,SUMIFS(INDEX(Raw!$A$5:$AD$2998,,MATCH(Geography!W$5,Raw!$A$5:$AD$5,0)),Raw!$D$5:$D$2998,Geography!$A85),IF(ISNUMBER(MATCH($B$5,Reg_Code,0)),SUMIFS(INDEX(Raw!$A$5:$AD$2998,,MATCH(Geography!W$5,Raw!$A$5:$AD$5,0)),Raw!$B$5:$B$2998,Geography!$B$5,Raw!$D$5:$D$2998,Geography!$A85),IF(ISNUMBER(MATCH($B$5,Prov_Code,0)),SUMIFS(INDEX(Raw!$A$5:$AD$2998,,MATCH(Geography!W$5,Raw!$A$5:$AD$5,0)),Raw!$C$5:$C$2998,Geography!$B$5,Raw!$D$5:$D$2998,Geography!$A85),IF(ISNUMBER(MATCH($B$5,Area_Code,0)),SUMIFS(INDEX(Raw!$A$5:$AD$2998,,MATCH(Geography!W$5,Raw!$A$5:$AD$5,0)),Raw!$A$5:$A$2998,CONCATENATE(Geography!$B$5,Geography!$A85)),"-")))),"-")</f>
        <v>414465</v>
      </c>
      <c r="X85" s="80">
        <f>IFERROR(IF($B$5=Eng_Code,SUMIFS(INDEX(Raw!$A$5:$AD$2998,,MATCH(Geography!X$5,Raw!$A$5:$AD$5,0)),Raw!$D$5:$D$2998,Geography!$A85),IF(ISNUMBER(MATCH($B$5,Reg_Code,0)),SUMIFS(INDEX(Raw!$A$5:$AD$2998,,MATCH(Geography!X$5,Raw!$A$5:$AD$5,0)),Raw!$B$5:$B$2998,Geography!$B$5,Raw!$D$5:$D$2998,Geography!$A85),IF(ISNUMBER(MATCH($B$5,Prov_Code,0)),SUMIFS(INDEX(Raw!$A$5:$AD$2998,,MATCH(Geography!X$5,Raw!$A$5:$AD$5,0)),Raw!$C$5:$C$2998,Geography!$B$5,Raw!$D$5:$D$2998,Geography!$A85),IF(ISNUMBER(MATCH($B$5,Area_Code,0)),SUMIFS(INDEX(Raw!$A$5:$AD$2998,,MATCH(Geography!X$5,Raw!$A$5:$AD$5,0)),Raw!$A$5:$A$2998,CONCATENATE(Geography!$B$5,Geography!$A85)),"-")))),"-")</f>
        <v>120355</v>
      </c>
      <c r="Y85" s="80">
        <f>IFERROR(IF($B$5=Eng_Code,SUMIFS(INDEX(Raw!$A$5:$AD$2998,,MATCH(Geography!Y$5,Raw!$A$5:$AD$5,0)),Raw!$D$5:$D$2998,Geography!$A85),IF(ISNUMBER(MATCH($B$5,Reg_Code,0)),SUMIFS(INDEX(Raw!$A$5:$AD$2998,,MATCH(Geography!Y$5,Raw!$A$5:$AD$5,0)),Raw!$B$5:$B$2998,Geography!$B$5,Raw!$D$5:$D$2998,Geography!$A85),IF(ISNUMBER(MATCH($B$5,Prov_Code,0)),SUMIFS(INDEX(Raw!$A$5:$AD$2998,,MATCH(Geography!Y$5,Raw!$A$5:$AD$5,0)),Raw!$C$5:$C$2998,Geography!$B$5,Raw!$D$5:$D$2998,Geography!$A85),IF(ISNUMBER(MATCH($B$5,Area_Code,0)),SUMIFS(INDEX(Raw!$A$5:$AD$2998,,MATCH(Geography!Y$5,Raw!$A$5:$AD$5,0)),Raw!$A$5:$A$2998,CONCATENATE(Geography!$B$5,Geography!$A85)),"-")))),"-")</f>
        <v>48072</v>
      </c>
      <c r="Z85" s="80">
        <f>IFERROR(IF($B$5=Eng_Code,SUMIFS(INDEX(Raw!$A$5:$AD$2998,,MATCH(Geography!Z$5,Raw!$A$5:$AD$5,0)),Raw!$D$5:$D$2998,Geography!$A85),IF(ISNUMBER(MATCH($B$5,Reg_Code,0)),SUMIFS(INDEX(Raw!$A$5:$AD$2998,,MATCH(Geography!Z$5,Raw!$A$5:$AD$5,0)),Raw!$B$5:$B$2998,Geography!$B$5,Raw!$D$5:$D$2998,Geography!$A85),IF(ISNUMBER(MATCH($B$5,Prov_Code,0)),SUMIFS(INDEX(Raw!$A$5:$AD$2998,,MATCH(Geography!Z$5,Raw!$A$5:$AD$5,0)),Raw!$C$5:$C$2998,Geography!$B$5,Raw!$D$5:$D$2998,Geography!$A85),IF(ISNUMBER(MATCH($B$5,Area_Code,0)),SUMIFS(INDEX(Raw!$A$5:$AD$2998,,MATCH(Geography!Z$5,Raw!$A$5:$AD$5,0)),Raw!$A$5:$A$2998,CONCATENATE(Geography!$B$5,Geography!$A85)),"-")))),"-")</f>
        <v>0</v>
      </c>
      <c r="AA85" s="80">
        <f>IFERROR(IF($B$5=Eng_Code,SUMIFS(INDEX(Raw!$A$5:$AD$2998,,MATCH(Geography!AA$5,Raw!$A$5:$AD$5,0)),Raw!$D$5:$D$2998,Geography!$A85),IF(ISNUMBER(MATCH($B$5,Reg_Code,0)),SUMIFS(INDEX(Raw!$A$5:$AD$2998,,MATCH(Geography!AA$5,Raw!$A$5:$AD$5,0)),Raw!$B$5:$B$2998,Geography!$B$5,Raw!$D$5:$D$2998,Geography!$A85),IF(ISNUMBER(MATCH($B$5,Prov_Code,0)),SUMIFS(INDEX(Raw!$A$5:$AD$2998,,MATCH(Geography!AA$5,Raw!$A$5:$AD$5,0)),Raw!$C$5:$C$2998,Geography!$B$5,Raw!$D$5:$D$2998,Geography!$A85),IF(ISNUMBER(MATCH($B$5,Area_Code,0)),SUMIFS(INDEX(Raw!$A$5:$AD$2998,,MATCH(Geography!AA$5,Raw!$A$5:$AD$5,0)),Raw!$A$5:$A$2998,CONCATENATE(Geography!$B$5,Geography!$A85)),"-")))),"-")</f>
        <v>0</v>
      </c>
      <c r="AB85" s="80"/>
      <c r="AC85" s="80">
        <f>IFERROR(IF($B$5=Eng_Code,SUMIFS(INDEX(Raw!$A$5:$AD$2998,,MATCH(Geography!AC$5,Raw!$A$5:$AD$5,0)),Raw!$D$5:$D$2998,Geography!$A85),IF(ISNUMBER(MATCH($B$5,Reg_Code,0)),SUMIFS(INDEX(Raw!$A$5:$AD$2998,,MATCH(Geography!AC$5,Raw!$A$5:$AD$5,0)),Raw!$B$5:$B$2998,Geography!$B$5,Raw!$D$5:$D$2998,Geography!$A85),IF(ISNUMBER(MATCH($B$5,Prov_Code,0)),SUMIFS(INDEX(Raw!$A$5:$AD$2998,,MATCH(Geography!AC$5,Raw!$A$5:$AD$5,0)),Raw!$C$5:$C$2998,Geography!$B$5,Raw!$D$5:$D$2998,Geography!$A85),IF(ISNUMBER(MATCH($B$5,Area_Code,0)),SUMIFS(INDEX(Raw!$A$5:$AD$2998,,MATCH(Geography!AC$5,Raw!$A$5:$AD$5,0)),Raw!$A$5:$A$2998,CONCATENATE(Geography!$B$5,Geography!$A85)),"-")))),"-")</f>
        <v>35458</v>
      </c>
      <c r="AD85" s="80"/>
      <c r="AE85" s="80">
        <f>IFERROR(IF($B$5=Eng_Code,SUMIFS(INDEX(Raw!$A$5:$AD$2998,,MATCH(Geography!AE$5,Raw!$A$5:$AD$5,0)),Raw!$D$5:$D$2998,Geography!$A85),IF(ISNUMBER(MATCH($B$5,Reg_Code,0)),SUMIFS(INDEX(Raw!$A$5:$AD$2998,,MATCH(Geography!AE$5,Raw!$A$5:$AD$5,0)),Raw!$B$5:$B$2998,Geography!$B$5,Raw!$D$5:$D$2998,Geography!$A85),IF(ISNUMBER(MATCH($B$5,Prov_Code,0)),SUMIFS(INDEX(Raw!$A$5:$AD$2998,,MATCH(Geography!AE$5,Raw!$A$5:$AD$5,0)),Raw!$C$5:$C$2998,Geography!$B$5,Raw!$D$5:$D$2998,Geography!$A85),IF(ISNUMBER(MATCH($B$5,Area_Code,0)),SUMIFS(INDEX(Raw!$A$5:$AD$2998,,MATCH(Geography!AE$5,Raw!$A$5:$AD$5,0)),Raw!$A$5:$A$2998,CONCATENATE(Geography!$B$5,Geography!$A85)),"-")))),"-")</f>
        <v>135866</v>
      </c>
      <c r="AF85" s="80">
        <f>IFERROR(IF($B$5=Eng_Code,SUMIFS(INDEX(Raw!$A$5:$AD$2998,,MATCH(Geography!AF$5,Raw!$A$5:$AD$5,0)),Raw!$D$5:$D$2998,Geography!$A85),IF(ISNUMBER(MATCH($B$5,Reg_Code,0)),SUMIFS(INDEX(Raw!$A$5:$AD$2998,,MATCH(Geography!AF$5,Raw!$A$5:$AD$5,0)),Raw!$B$5:$B$2998,Geography!$B$5,Raw!$D$5:$D$2998,Geography!$A85),IF(ISNUMBER(MATCH($B$5,Prov_Code,0)),SUMIFS(INDEX(Raw!$A$5:$AD$2998,,MATCH(Geography!AF$5,Raw!$A$5:$AD$5,0)),Raw!$C$5:$C$2998,Geography!$B$5,Raw!$D$5:$D$2998,Geography!$A85),IF(ISNUMBER(MATCH($B$5,Area_Code,0)),SUMIFS(INDEX(Raw!$A$5:$AD$2998,,MATCH(Geography!AF$5,Raw!$A$5:$AD$5,0)),Raw!$A$5:$A$2998,CONCATENATE(Geography!$B$5,Geography!$A85)),"-")))),"-")</f>
        <v>13638</v>
      </c>
      <c r="AG85" s="80">
        <f>IFERROR(IF($B$5=Eng_Code,SUMIFS(INDEX(Raw!$A$5:$AD$2998,,MATCH(Geography!AG$5,Raw!$A$5:$AD$5,0)),Raw!$D$5:$D$2998,Geography!$A85),IF(ISNUMBER(MATCH($B$5,Reg_Code,0)),SUMIFS(INDEX(Raw!$A$5:$AD$2998,,MATCH(Geography!AG$5,Raw!$A$5:$AD$5,0)),Raw!$B$5:$B$2998,Geography!$B$5,Raw!$D$5:$D$2998,Geography!$A85),IF(ISNUMBER(MATCH($B$5,Prov_Code,0)),SUMIFS(INDEX(Raw!$A$5:$AD$2998,,MATCH(Geography!AG$5,Raw!$A$5:$AD$5,0)),Raw!$C$5:$C$2998,Geography!$B$5,Raw!$D$5:$D$2998,Geography!$A85),IF(ISNUMBER(MATCH($B$5,Area_Code,0)),SUMIFS(INDEX(Raw!$A$5:$AD$2998,,MATCH(Geography!AG$5,Raw!$A$5:$AD$5,0)),Raw!$A$5:$A$2998,CONCATENATE(Geography!$B$5,Geography!$A85)),"-")))),"-")</f>
        <v>51765</v>
      </c>
      <c r="AH85" s="80">
        <f>IFERROR(IF($B$5=Eng_Code,SUMIFS(INDEX(Raw!$A$5:$AD$2998,,MATCH(Geography!AH$5,Raw!$A$5:$AD$5,0)),Raw!$D$5:$D$2998,Geography!$A85),IF(ISNUMBER(MATCH($B$5,Reg_Code,0)),SUMIFS(INDEX(Raw!$A$5:$AD$2998,,MATCH(Geography!AH$5,Raw!$A$5:$AD$5,0)),Raw!$B$5:$B$2998,Geography!$B$5,Raw!$D$5:$D$2998,Geography!$A85),IF(ISNUMBER(MATCH($B$5,Prov_Code,0)),SUMIFS(INDEX(Raw!$A$5:$AD$2998,,MATCH(Geography!AH$5,Raw!$A$5:$AD$5,0)),Raw!$C$5:$C$2998,Geography!$B$5,Raw!$D$5:$D$2998,Geography!$A85),IF(ISNUMBER(MATCH($B$5,Area_Code,0)),SUMIFS(INDEX(Raw!$A$5:$AD$2998,,MATCH(Geography!AH$5,Raw!$A$5:$AD$5,0)),Raw!$A$5:$A$2998,CONCATENATE(Geography!$B$5,Geography!$A85)),"-")))),"-")</f>
        <v>70463</v>
      </c>
      <c r="AI85" s="12"/>
      <c r="AJ85" s="76">
        <f t="shared" si="36"/>
        <v>5.0313329749295164E-2</v>
      </c>
      <c r="AK85" s="76">
        <f t="shared" si="36"/>
        <v>0.79720962646774285</v>
      </c>
      <c r="AL85" s="76">
        <f t="shared" si="36"/>
        <v>0.86903584020687097</v>
      </c>
      <c r="AM85" s="76">
        <f t="shared" si="36"/>
        <v>0.21616729403457935</v>
      </c>
      <c r="AN85" s="76">
        <f t="shared" si="34"/>
        <v>7.6561504215820669E-2</v>
      </c>
      <c r="AO85" s="76">
        <f t="shared" si="37"/>
        <v>0.13950858982059264</v>
      </c>
      <c r="AP85" s="76">
        <f t="shared" si="37"/>
        <v>0.34696560382281993</v>
      </c>
      <c r="AQ85" s="76" t="s">
        <v>0</v>
      </c>
      <c r="AR85" s="77"/>
      <c r="AS85" s="76">
        <f t="shared" si="40"/>
        <v>0.12207796866987299</v>
      </c>
      <c r="AT85" s="77"/>
      <c r="AU85" s="76">
        <f t="shared" si="41"/>
        <v>8.2012083814315295E-2</v>
      </c>
      <c r="AV85" s="77"/>
      <c r="AW85" s="76">
        <f t="shared" si="38"/>
        <v>0.61505053212256022</v>
      </c>
      <c r="AX85" s="76">
        <f t="shared" si="38"/>
        <v>0.43733130459189162</v>
      </c>
      <c r="AY85" s="76">
        <f t="shared" si="38"/>
        <v>0.12699506391168644</v>
      </c>
      <c r="AZ85" s="76">
        <f t="shared" si="38"/>
        <v>5.0724163618982097E-2</v>
      </c>
      <c r="BA85" s="76" t="s">
        <v>0</v>
      </c>
      <c r="BB85" s="76" t="s">
        <v>0</v>
      </c>
      <c r="BC85" s="77"/>
      <c r="BD85" s="76">
        <f t="shared" si="42"/>
        <v>3.7414241005197774E-2</v>
      </c>
      <c r="BE85" s="77"/>
      <c r="BF85" s="76">
        <f t="shared" si="39"/>
        <v>0.14336181590648656</v>
      </c>
      <c r="BG85" s="76">
        <f t="shared" si="39"/>
        <v>1.4390417362199988E-2</v>
      </c>
      <c r="BH85" s="76">
        <f t="shared" si="39"/>
        <v>5.4620908839586625E-2</v>
      </c>
      <c r="BI85" s="76">
        <f t="shared" si="39"/>
        <v>7.4350489704699943E-2</v>
      </c>
    </row>
    <row r="86" spans="1:61" x14ac:dyDescent="0.2">
      <c r="A86" s="3">
        <f t="shared" si="35"/>
        <v>42430</v>
      </c>
      <c r="B86" s="35" t="str">
        <f t="shared" si="43"/>
        <v>2015-16</v>
      </c>
      <c r="C86" s="8" t="s">
        <v>895</v>
      </c>
      <c r="D86" s="8"/>
      <c r="E86" s="8"/>
      <c r="F86" s="8"/>
      <c r="G86" s="80">
        <f>IFERROR(IF($B$5=Eng_Code,SUMIFS(INDEX(Raw!$A$5:$AD$2998,,MATCH(Geography!G$5,Raw!$A$5:$AD$5,0)),Raw!$D$5:$D$2998,Geography!$A86),IF(ISNUMBER(MATCH($B$5,Reg_Code,0)),SUMIFS(INDEX(Raw!$A$5:$AD$2998,,MATCH(Geography!G$5,Raw!$A$5:$AD$5,0)),Raw!$B$5:$B$2998,Geography!$B$5,Raw!$D$5:$D$2998,Geography!$A86),IF(ISNUMBER(MATCH($B$5,Prov_Code,0)),SUMIFS(INDEX(Raw!$A$5:$AD$2998,,MATCH(Geography!G$5,Raw!$A$5:$AD$5,0)),Raw!$C$5:$C$2998,Geography!$B$5,Raw!$D$5:$D$2998,Geography!$A86),IF(ISNUMBER(MATCH($B$5,Area_Code,0)),SUMIFS(INDEX(Raw!$A$5:$AD$2998,,MATCH(Geography!G$5,Raw!$A$5:$AD$5,0)),Raw!$A$5:$A$2998,CONCATENATE(Geography!$B$5,Geography!$A86)),"-")))),"-")</f>
        <v>55218200</v>
      </c>
      <c r="H86" s="80">
        <f>IFERROR(IF($B$5=Eng_Code,SUMIFS(INDEX(Raw!$A$5:$AD$2998,,MATCH(Geography!H$5,Raw!$A$5:$AD$5,0)),Raw!$D$5:$D$2998,Geography!$A86),IF(ISNUMBER(MATCH($B$5,Reg_Code,0)),SUMIFS(INDEX(Raw!$A$5:$AD$2998,,MATCH(Geography!H$5,Raw!$A$5:$AD$5,0)),Raw!$B$5:$B$2998,Geography!$B$5,Raw!$D$5:$D$2998,Geography!$A86),IF(ISNUMBER(MATCH($B$5,Prov_Code,0)),SUMIFS(INDEX(Raw!$A$5:$AD$2998,,MATCH(Geography!H$5,Raw!$A$5:$AD$5,0)),Raw!$C$5:$C$2998,Geography!$B$5,Raw!$D$5:$D$2998,Geography!$A86),IF(ISNUMBER(MATCH($B$5,Area_Code,0)),SUMIFS(INDEX(Raw!$A$5:$AD$2998,,MATCH(Geography!H$5,Raw!$A$5:$AD$5,0)),Raw!$A$5:$A$2998,CONCATENATE(Geography!$B$5,Geography!$A86)),"-")))),"-")</f>
        <v>1515031</v>
      </c>
      <c r="I86" s="80">
        <f>IFERROR(IF($B$5=Eng_Code,SUMIFS(INDEX(Raw!$A$5:$AD$2998,,MATCH(Geography!I$5,Raw!$A$5:$AD$5,0)),Raw!$D$5:$D$2998,Geography!$A86),IF(ISNUMBER(MATCH($B$5,Reg_Code,0)),SUMIFS(INDEX(Raw!$A$5:$AD$2998,,MATCH(Geography!I$5,Raw!$A$5:$AD$5,0)),Raw!$B$5:$B$2998,Geography!$B$5,Raw!$D$5:$D$2998,Geography!$A86),IF(ISNUMBER(MATCH($B$5,Prov_Code,0)),SUMIFS(INDEX(Raw!$A$5:$AD$2998,,MATCH(Geography!I$5,Raw!$A$5:$AD$5,0)),Raw!$C$5:$C$2998,Geography!$B$5,Raw!$D$5:$D$2998,Geography!$A86),IF(ISNUMBER(MATCH($B$5,Area_Code,0)),SUMIFS(INDEX(Raw!$A$5:$AD$2998,,MATCH(Geography!I$5,Raw!$A$5:$AD$5,0)),Raw!$A$5:$A$2998,CONCATENATE(Geography!$B$5,Geography!$A86)),"-")))),"-")</f>
        <v>127330</v>
      </c>
      <c r="J86" s="80">
        <f>IFERROR(IF($B$5=Eng_Code,SUMIFS(INDEX(Raw!$A$5:$AD$2998,,MATCH(Geography!J$5,Raw!$A$5:$AD$5,0)),Raw!$D$5:$D$2998,Geography!$A86),IF(ISNUMBER(MATCH($B$5,Reg_Code,0)),SUMIFS(INDEX(Raw!$A$5:$AD$2998,,MATCH(Geography!J$5,Raw!$A$5:$AD$5,0)),Raw!$B$5:$B$2998,Geography!$B$5,Raw!$D$5:$D$2998,Geography!$A86),IF(ISNUMBER(MATCH($B$5,Prov_Code,0)),SUMIFS(INDEX(Raw!$A$5:$AD$2998,,MATCH(Geography!J$5,Raw!$A$5:$AD$5,0)),Raw!$C$5:$C$2998,Geography!$B$5,Raw!$D$5:$D$2998,Geography!$A86),IF(ISNUMBER(MATCH($B$5,Area_Code,0)),SUMIFS(INDEX(Raw!$A$5:$AD$2998,,MATCH(Geography!J$5,Raw!$A$5:$AD$5,0)),Raw!$A$5:$A$2998,CONCATENATE(Geography!$B$5,Geography!$A86)),"-")))),"-")</f>
        <v>1298102</v>
      </c>
      <c r="K86" s="80">
        <f>IFERROR(IF($B$5=Eng_Code,SUMIFS(INDEX(Raw!$A$5:$AD$2998,,MATCH(Geography!K$5,Raw!$A$5:$AD$5,0)),Raw!$D$5:$D$2998,Geography!$A86),IF(ISNUMBER(MATCH($B$5,Reg_Code,0)),SUMIFS(INDEX(Raw!$A$5:$AD$2998,,MATCH(Geography!K$5,Raw!$A$5:$AD$5,0)),Raw!$B$5:$B$2998,Geography!$B$5,Raw!$D$5:$D$2998,Geography!$A86),IF(ISNUMBER(MATCH($B$5,Prov_Code,0)),SUMIFS(INDEX(Raw!$A$5:$AD$2998,,MATCH(Geography!K$5,Raw!$A$5:$AD$5,0)),Raw!$C$5:$C$2998,Geography!$B$5,Raw!$D$5:$D$2998,Geography!$A86),IF(ISNUMBER(MATCH($B$5,Area_Code,0)),SUMIFS(INDEX(Raw!$A$5:$AD$2998,,MATCH(Geography!K$5,Raw!$A$5:$AD$5,0)),Raw!$A$5:$A$2998,CONCATENATE(Geography!$B$5,Geography!$A86)),"-")))),"-")</f>
        <v>917519</v>
      </c>
      <c r="L86" s="80">
        <f>IFERROR(IF($B$5=Eng_Code,SUMIFS(INDEX(Raw!$A$5:$AD$2998,,MATCH(Geography!L$5,Raw!$A$5:$AD$5,0)),Raw!$D$5:$D$2998,Geography!$A86),IF(ISNUMBER(MATCH($B$5,Reg_Code,0)),SUMIFS(INDEX(Raw!$A$5:$AD$2998,,MATCH(Geography!L$5,Raw!$A$5:$AD$5,0)),Raw!$B$5:$B$2998,Geography!$B$5,Raw!$D$5:$D$2998,Geography!$A86),IF(ISNUMBER(MATCH($B$5,Prov_Code,0)),SUMIFS(INDEX(Raw!$A$5:$AD$2998,,MATCH(Geography!L$5,Raw!$A$5:$AD$5,0)),Raw!$C$5:$C$2998,Geography!$B$5,Raw!$D$5:$D$2998,Geography!$A86),IF(ISNUMBER(MATCH($B$5,Area_Code,0)),SUMIFS(INDEX(Raw!$A$5:$AD$2998,,MATCH(Geography!L$5,Raw!$A$5:$AD$5,0)),Raw!$A$5:$A$2998,CONCATENATE(Geography!$B$5,Geography!$A86)),"-")))),"-")</f>
        <v>1130657</v>
      </c>
      <c r="M86" s="80">
        <f>IFERROR(IF($B$5=Eng_Code,SUMIFS(INDEX(Raw!$A$5:$AD$2998,,MATCH(Geography!M$5,Raw!$A$5:$AD$5,0)),Raw!$D$5:$D$2998,Geography!$A86),IF(ISNUMBER(MATCH($B$5,Reg_Code,0)),SUMIFS(INDEX(Raw!$A$5:$AD$2998,,MATCH(Geography!M$5,Raw!$A$5:$AD$5,0)),Raw!$B$5:$B$2998,Geography!$B$5,Raw!$D$5:$D$2998,Geography!$A86),IF(ISNUMBER(MATCH($B$5,Prov_Code,0)),SUMIFS(INDEX(Raw!$A$5:$AD$2998,,MATCH(Geography!M$5,Raw!$A$5:$AD$5,0)),Raw!$C$5:$C$2998,Geography!$B$5,Raw!$D$5:$D$2998,Geography!$A86),IF(ISNUMBER(MATCH($B$5,Area_Code,0)),SUMIFS(INDEX(Raw!$A$5:$AD$2998,,MATCH(Geography!M$5,Raw!$A$5:$AD$5,0)),Raw!$A$5:$A$2998,CONCATENATE(Geography!$B$5,Geography!$A86)),"-")))),"-")</f>
        <v>272840</v>
      </c>
      <c r="N86" s="80">
        <f>IFERROR(IF($B$5=Eng_Code,SUMIFS(INDEX(Raw!$A$5:$AD$2998,,MATCH(Geography!N$5,Raw!$A$5:$AD$5,0)),Raw!$D$5:$D$2998,Geography!$A86),IF(ISNUMBER(MATCH($B$5,Reg_Code,0)),SUMIFS(INDEX(Raw!$A$5:$AD$2998,,MATCH(Geography!N$5,Raw!$A$5:$AD$5,0)),Raw!$B$5:$B$2998,Geography!$B$5,Raw!$D$5:$D$2998,Geography!$A86),IF(ISNUMBER(MATCH($B$5,Prov_Code,0)),SUMIFS(INDEX(Raw!$A$5:$AD$2998,,MATCH(Geography!N$5,Raw!$A$5:$AD$5,0)),Raw!$C$5:$C$2998,Geography!$B$5,Raw!$D$5:$D$2998,Geography!$A86),IF(ISNUMBER(MATCH($B$5,Area_Code,0)),SUMIFS(INDEX(Raw!$A$5:$AD$2998,,MATCH(Geography!N$5,Raw!$A$5:$AD$5,0)),Raw!$A$5:$A$2998,CONCATENATE(Geography!$B$5,Geography!$A86)),"-")))),"-")</f>
        <v>89833</v>
      </c>
      <c r="O86" s="80">
        <f>IFERROR(IF($B$5=Eng_Code,SUMIFS(INDEX(Raw!$A$5:$AD$2998,,MATCH(Geography!O$5,Raw!$A$5:$AD$5,0)),Raw!$D$5:$D$2998,Geography!$A86),IF(ISNUMBER(MATCH($B$5,Reg_Code,0)),SUMIFS(INDEX(Raw!$A$5:$AD$2998,,MATCH(Geography!O$5,Raw!$A$5:$AD$5,0)),Raw!$B$5:$B$2998,Geography!$B$5,Raw!$D$5:$D$2998,Geography!$A86),IF(ISNUMBER(MATCH($B$5,Prov_Code,0)),SUMIFS(INDEX(Raw!$A$5:$AD$2998,,MATCH(Geography!O$5,Raw!$A$5:$AD$5,0)),Raw!$C$5:$C$2998,Geography!$B$5,Raw!$D$5:$D$2998,Geography!$A86),IF(ISNUMBER(MATCH($B$5,Area_Code,0)),SUMIFS(INDEX(Raw!$A$5:$AD$2998,,MATCH(Geography!O$5,Raw!$A$5:$AD$5,0)),Raw!$A$5:$A$2998,CONCATENATE(Geography!$B$5,Geography!$A86)),"-")))),"-")</f>
        <v>180884</v>
      </c>
      <c r="P86" s="80">
        <f>IFERROR(IF($B$5=Eng_Code,SUMIFS(INDEX(Raw!$A$5:$AD$2998,,MATCH(Geography!P$5,Raw!$A$5:$AD$5,0)),Raw!$D$5:$D$2998,Geography!$A86),IF(ISNUMBER(MATCH($B$5,Reg_Code,0)),SUMIFS(INDEX(Raw!$A$5:$AD$2998,,MATCH(Geography!P$5,Raw!$A$5:$AD$5,0)),Raw!$B$5:$B$2998,Geography!$B$5,Raw!$D$5:$D$2998,Geography!$A86),IF(ISNUMBER(MATCH($B$5,Prov_Code,0)),SUMIFS(INDEX(Raw!$A$5:$AD$2998,,MATCH(Geography!P$5,Raw!$A$5:$AD$5,0)),Raw!$C$5:$C$2998,Geography!$B$5,Raw!$D$5:$D$2998,Geography!$A86),IF(ISNUMBER(MATCH($B$5,Area_Code,0)),SUMIFS(INDEX(Raw!$A$5:$AD$2998,,MATCH(Geography!P$5,Raw!$A$5:$AD$5,0)),Raw!$A$5:$A$2998,CONCATENATE(Geography!$B$5,Geography!$A86)),"-")))),"-")</f>
        <v>64463</v>
      </c>
      <c r="Q86" s="80">
        <f>IFERROR(IF($B$5=Eng_Code,SUMIFS(INDEX(Raw!$A$5:$AD$2998,,MATCH(Geography!Q$5,Raw!$A$5:$AD$5,0)),Raw!$D$5:$D$2998,Geography!$A86),IF(ISNUMBER(MATCH($B$5,Reg_Code,0)),SUMIFS(INDEX(Raw!$A$5:$AD$2998,,MATCH(Geography!Q$5,Raw!$A$5:$AD$5,0)),Raw!$B$5:$B$2998,Geography!$B$5,Raw!$D$5:$D$2998,Geography!$A86),IF(ISNUMBER(MATCH($B$5,Prov_Code,0)),SUMIFS(INDEX(Raw!$A$5:$AD$2998,,MATCH(Geography!Q$5,Raw!$A$5:$AD$5,0)),Raw!$C$5:$C$2998,Geography!$B$5,Raw!$D$5:$D$2998,Geography!$A86),IF(ISNUMBER(MATCH($B$5,Area_Code,0)),SUMIFS(INDEX(Raw!$A$5:$AD$2998,,MATCH(Geography!Q$5,Raw!$A$5:$AD$5,0)),Raw!$A$5:$A$2998,CONCATENATE(Geography!$B$5,Geography!$A86)),"-")))),"-")</f>
        <v>0</v>
      </c>
      <c r="R86" s="80"/>
      <c r="S86" s="80">
        <f>IFERROR(IF($B$5=Eng_Code,SUMIFS(INDEX(Raw!$A$5:$AD$2998,,MATCH(Geography!S$5,Raw!$A$5:$AD$5,0)),Raw!$D$5:$D$2998,Geography!$A86),IF(ISNUMBER(MATCH($B$5,Reg_Code,0)),SUMIFS(INDEX(Raw!$A$5:$AD$2998,,MATCH(Geography!S$5,Raw!$A$5:$AD$5,0)),Raw!$B$5:$B$2998,Geography!$B$5,Raw!$D$5:$D$2998,Geography!$A86),IF(ISNUMBER(MATCH($B$5,Prov_Code,0)),SUMIFS(INDEX(Raw!$A$5:$AD$2998,,MATCH(Geography!S$5,Raw!$A$5:$AD$5,0)),Raw!$C$5:$C$2998,Geography!$B$5,Raw!$D$5:$D$2998,Geography!$A86),IF(ISNUMBER(MATCH($B$5,Area_Code,0)),SUMIFS(INDEX(Raw!$A$5:$AD$2998,,MATCH(Geography!S$5,Raw!$A$5:$AD$5,0)),Raw!$A$5:$A$2998,CONCATENATE(Geography!$B$5,Geography!$A86)),"-")))),"-")</f>
        <v>126337</v>
      </c>
      <c r="T86" s="80">
        <f>IFERROR(IF($B$5=Eng_Code,SUMIFS(INDEX(Raw!$A$5:$AD$2998,,MATCH(Geography!T$5,Raw!$A$5:$AD$5,0)),Raw!$D$5:$D$2998,Geography!$A86),IF(ISNUMBER(MATCH($B$5,Reg_Code,0)),SUMIFS(INDEX(Raw!$A$5:$AD$2998,,MATCH(Geography!T$5,Raw!$A$5:$AD$5,0)),Raw!$B$5:$B$2998,Geography!$B$5,Raw!$D$5:$D$2998,Geography!$A86),IF(ISNUMBER(MATCH($B$5,Prov_Code,0)),SUMIFS(INDEX(Raw!$A$5:$AD$2998,,MATCH(Geography!T$5,Raw!$A$5:$AD$5,0)),Raw!$C$5:$C$2998,Geography!$B$5,Raw!$D$5:$D$2998,Geography!$A86),IF(ISNUMBER(MATCH($B$5,Area_Code,0)),SUMIFS(INDEX(Raw!$A$5:$AD$2998,,MATCH(Geography!T$5,Raw!$A$5:$AD$5,0)),Raw!$A$5:$A$2998,CONCATENATE(Geography!$B$5,Geography!$A86)),"-")))),"-")</f>
        <v>87693</v>
      </c>
      <c r="U86" s="80"/>
      <c r="V86" s="80">
        <f>IFERROR(IF($B$5=Eng_Code,SUMIFS(INDEX(Raw!$A$5:$AD$2998,,MATCH(Geography!V$5,Raw!$A$5:$AD$5,0)),Raw!$D$5:$D$2998,Geography!$A86),IF(ISNUMBER(MATCH($B$5,Reg_Code,0)),SUMIFS(INDEX(Raw!$A$5:$AD$2998,,MATCH(Geography!V$5,Raw!$A$5:$AD$5,0)),Raw!$B$5:$B$2998,Geography!$B$5,Raw!$D$5:$D$2998,Geography!$A86),IF(ISNUMBER(MATCH($B$5,Prov_Code,0)),SUMIFS(INDEX(Raw!$A$5:$AD$2998,,MATCH(Geography!V$5,Raw!$A$5:$AD$5,0)),Raw!$C$5:$C$2998,Geography!$B$5,Raw!$D$5:$D$2998,Geography!$A86),IF(ISNUMBER(MATCH($B$5,Area_Code,0)),SUMIFS(INDEX(Raw!$A$5:$AD$2998,,MATCH(Geography!V$5,Raw!$A$5:$AD$5,0)),Raw!$A$5:$A$2998,CONCATENATE(Geography!$B$5,Geography!$A86)),"-")))),"-")</f>
        <v>711088</v>
      </c>
      <c r="W86" s="80">
        <f>IFERROR(IF($B$5=Eng_Code,SUMIFS(INDEX(Raw!$A$5:$AD$2998,,MATCH(Geography!W$5,Raw!$A$5:$AD$5,0)),Raw!$D$5:$D$2998,Geography!$A86),IF(ISNUMBER(MATCH($B$5,Reg_Code,0)),SUMIFS(INDEX(Raw!$A$5:$AD$2998,,MATCH(Geography!W$5,Raw!$A$5:$AD$5,0)),Raw!$B$5:$B$2998,Geography!$B$5,Raw!$D$5:$D$2998,Geography!$A86),IF(ISNUMBER(MATCH($B$5,Prov_Code,0)),SUMIFS(INDEX(Raw!$A$5:$AD$2998,,MATCH(Geography!W$5,Raw!$A$5:$AD$5,0)),Raw!$C$5:$C$2998,Geography!$B$5,Raw!$D$5:$D$2998,Geography!$A86),IF(ISNUMBER(MATCH($B$5,Area_Code,0)),SUMIFS(INDEX(Raw!$A$5:$AD$2998,,MATCH(Geography!W$5,Raw!$A$5:$AD$5,0)),Raw!$A$5:$A$2998,CONCATENATE(Geography!$B$5,Geography!$A86)),"-")))),"-")</f>
        <v>512145</v>
      </c>
      <c r="X86" s="80">
        <f>IFERROR(IF($B$5=Eng_Code,SUMIFS(INDEX(Raw!$A$5:$AD$2998,,MATCH(Geography!X$5,Raw!$A$5:$AD$5,0)),Raw!$D$5:$D$2998,Geography!$A86),IF(ISNUMBER(MATCH($B$5,Reg_Code,0)),SUMIFS(INDEX(Raw!$A$5:$AD$2998,,MATCH(Geography!X$5,Raw!$A$5:$AD$5,0)),Raw!$B$5:$B$2998,Geography!$B$5,Raw!$D$5:$D$2998,Geography!$A86),IF(ISNUMBER(MATCH($B$5,Prov_Code,0)),SUMIFS(INDEX(Raw!$A$5:$AD$2998,,MATCH(Geography!X$5,Raw!$A$5:$AD$5,0)),Raw!$C$5:$C$2998,Geography!$B$5,Raw!$D$5:$D$2998,Geography!$A86),IF(ISNUMBER(MATCH($B$5,Area_Code,0)),SUMIFS(INDEX(Raw!$A$5:$AD$2998,,MATCH(Geography!X$5,Raw!$A$5:$AD$5,0)),Raw!$A$5:$A$2998,CONCATENATE(Geography!$B$5,Geography!$A86)),"-")))),"-")</f>
        <v>143031</v>
      </c>
      <c r="Y86" s="80">
        <f>IFERROR(IF($B$5=Eng_Code,SUMIFS(INDEX(Raw!$A$5:$AD$2998,,MATCH(Geography!Y$5,Raw!$A$5:$AD$5,0)),Raw!$D$5:$D$2998,Geography!$A86),IF(ISNUMBER(MATCH($B$5,Reg_Code,0)),SUMIFS(INDEX(Raw!$A$5:$AD$2998,,MATCH(Geography!Y$5,Raw!$A$5:$AD$5,0)),Raw!$B$5:$B$2998,Geography!$B$5,Raw!$D$5:$D$2998,Geography!$A86),IF(ISNUMBER(MATCH($B$5,Prov_Code,0)),SUMIFS(INDEX(Raw!$A$5:$AD$2998,,MATCH(Geography!Y$5,Raw!$A$5:$AD$5,0)),Raw!$C$5:$C$2998,Geography!$B$5,Raw!$D$5:$D$2998,Geography!$A86),IF(ISNUMBER(MATCH($B$5,Area_Code,0)),SUMIFS(INDEX(Raw!$A$5:$AD$2998,,MATCH(Geography!Y$5,Raw!$A$5:$AD$5,0)),Raw!$A$5:$A$2998,CONCATENATE(Geography!$B$5,Geography!$A86)),"-")))),"-")</f>
        <v>55912</v>
      </c>
      <c r="Z86" s="80">
        <f>IFERROR(IF($B$5=Eng_Code,SUMIFS(INDEX(Raw!$A$5:$AD$2998,,MATCH(Geography!Z$5,Raw!$A$5:$AD$5,0)),Raw!$D$5:$D$2998,Geography!$A86),IF(ISNUMBER(MATCH($B$5,Reg_Code,0)),SUMIFS(INDEX(Raw!$A$5:$AD$2998,,MATCH(Geography!Z$5,Raw!$A$5:$AD$5,0)),Raw!$B$5:$B$2998,Geography!$B$5,Raw!$D$5:$D$2998,Geography!$A86),IF(ISNUMBER(MATCH($B$5,Prov_Code,0)),SUMIFS(INDEX(Raw!$A$5:$AD$2998,,MATCH(Geography!Z$5,Raw!$A$5:$AD$5,0)),Raw!$C$5:$C$2998,Geography!$B$5,Raw!$D$5:$D$2998,Geography!$A86),IF(ISNUMBER(MATCH($B$5,Area_Code,0)),SUMIFS(INDEX(Raw!$A$5:$AD$2998,,MATCH(Geography!Z$5,Raw!$A$5:$AD$5,0)),Raw!$A$5:$A$2998,CONCATENATE(Geography!$B$5,Geography!$A86)),"-")))),"-")</f>
        <v>0</v>
      </c>
      <c r="AA86" s="80">
        <f>IFERROR(IF($B$5=Eng_Code,SUMIFS(INDEX(Raw!$A$5:$AD$2998,,MATCH(Geography!AA$5,Raw!$A$5:$AD$5,0)),Raw!$D$5:$D$2998,Geography!$A86),IF(ISNUMBER(MATCH($B$5,Reg_Code,0)),SUMIFS(INDEX(Raw!$A$5:$AD$2998,,MATCH(Geography!AA$5,Raw!$A$5:$AD$5,0)),Raw!$B$5:$B$2998,Geography!$B$5,Raw!$D$5:$D$2998,Geography!$A86),IF(ISNUMBER(MATCH($B$5,Prov_Code,0)),SUMIFS(INDEX(Raw!$A$5:$AD$2998,,MATCH(Geography!AA$5,Raw!$A$5:$AD$5,0)),Raw!$C$5:$C$2998,Geography!$B$5,Raw!$D$5:$D$2998,Geography!$A86),IF(ISNUMBER(MATCH($B$5,Area_Code,0)),SUMIFS(INDEX(Raw!$A$5:$AD$2998,,MATCH(Geography!AA$5,Raw!$A$5:$AD$5,0)),Raw!$A$5:$A$2998,CONCATENATE(Geography!$B$5,Geography!$A86)),"-")))),"-")</f>
        <v>0</v>
      </c>
      <c r="AB86" s="80"/>
      <c r="AC86" s="80">
        <f>IFERROR(IF($B$5=Eng_Code,SUMIFS(INDEX(Raw!$A$5:$AD$2998,,MATCH(Geography!AC$5,Raw!$A$5:$AD$5,0)),Raw!$D$5:$D$2998,Geography!$A86),IF(ISNUMBER(MATCH($B$5,Reg_Code,0)),SUMIFS(INDEX(Raw!$A$5:$AD$2998,,MATCH(Geography!AC$5,Raw!$A$5:$AD$5,0)),Raw!$B$5:$B$2998,Geography!$B$5,Raw!$D$5:$D$2998,Geography!$A86),IF(ISNUMBER(MATCH($B$5,Prov_Code,0)),SUMIFS(INDEX(Raw!$A$5:$AD$2998,,MATCH(Geography!AC$5,Raw!$A$5:$AD$5,0)),Raw!$C$5:$C$2998,Geography!$B$5,Raw!$D$5:$D$2998,Geography!$A86),IF(ISNUMBER(MATCH($B$5,Area_Code,0)),SUMIFS(INDEX(Raw!$A$5:$AD$2998,,MATCH(Geography!AC$5,Raw!$A$5:$AD$5,0)),Raw!$A$5:$A$2998,CONCATENATE(Geography!$B$5,Geography!$A86)),"-")))),"-")</f>
        <v>41725</v>
      </c>
      <c r="AD86" s="80"/>
      <c r="AE86" s="80">
        <f>IFERROR(IF($B$5=Eng_Code,SUMIFS(INDEX(Raw!$A$5:$AD$2998,,MATCH(Geography!AE$5,Raw!$A$5:$AD$5,0)),Raw!$D$5:$D$2998,Geography!$A86),IF(ISNUMBER(MATCH($B$5,Reg_Code,0)),SUMIFS(INDEX(Raw!$A$5:$AD$2998,,MATCH(Geography!AE$5,Raw!$A$5:$AD$5,0)),Raw!$B$5:$B$2998,Geography!$B$5,Raw!$D$5:$D$2998,Geography!$A86),IF(ISNUMBER(MATCH($B$5,Prov_Code,0)),SUMIFS(INDEX(Raw!$A$5:$AD$2998,,MATCH(Geography!AE$5,Raw!$A$5:$AD$5,0)),Raw!$C$5:$C$2998,Geography!$B$5,Raw!$D$5:$D$2998,Geography!$A86),IF(ISNUMBER(MATCH($B$5,Area_Code,0)),SUMIFS(INDEX(Raw!$A$5:$AD$2998,,MATCH(Geography!AE$5,Raw!$A$5:$AD$5,0)),Raw!$A$5:$A$2998,CONCATENATE(Geography!$B$5,Geography!$A86)),"-")))),"-")</f>
        <v>163729</v>
      </c>
      <c r="AF86" s="80">
        <f>IFERROR(IF($B$5=Eng_Code,SUMIFS(INDEX(Raw!$A$5:$AD$2998,,MATCH(Geography!AF$5,Raw!$A$5:$AD$5,0)),Raw!$D$5:$D$2998,Geography!$A86),IF(ISNUMBER(MATCH($B$5,Reg_Code,0)),SUMIFS(INDEX(Raw!$A$5:$AD$2998,,MATCH(Geography!AF$5,Raw!$A$5:$AD$5,0)),Raw!$B$5:$B$2998,Geography!$B$5,Raw!$D$5:$D$2998,Geography!$A86),IF(ISNUMBER(MATCH($B$5,Prov_Code,0)),SUMIFS(INDEX(Raw!$A$5:$AD$2998,,MATCH(Geography!AF$5,Raw!$A$5:$AD$5,0)),Raw!$C$5:$C$2998,Geography!$B$5,Raw!$D$5:$D$2998,Geography!$A86),IF(ISNUMBER(MATCH($B$5,Area_Code,0)),SUMIFS(INDEX(Raw!$A$5:$AD$2998,,MATCH(Geography!AF$5,Raw!$A$5:$AD$5,0)),Raw!$A$5:$A$2998,CONCATENATE(Geography!$B$5,Geography!$A86)),"-")))),"-")</f>
        <v>16027</v>
      </c>
      <c r="AG86" s="80">
        <f>IFERROR(IF($B$5=Eng_Code,SUMIFS(INDEX(Raw!$A$5:$AD$2998,,MATCH(Geography!AG$5,Raw!$A$5:$AD$5,0)),Raw!$D$5:$D$2998,Geography!$A86),IF(ISNUMBER(MATCH($B$5,Reg_Code,0)),SUMIFS(INDEX(Raw!$A$5:$AD$2998,,MATCH(Geography!AG$5,Raw!$A$5:$AD$5,0)),Raw!$B$5:$B$2998,Geography!$B$5,Raw!$D$5:$D$2998,Geography!$A86),IF(ISNUMBER(MATCH($B$5,Prov_Code,0)),SUMIFS(INDEX(Raw!$A$5:$AD$2998,,MATCH(Geography!AG$5,Raw!$A$5:$AD$5,0)),Raw!$C$5:$C$2998,Geography!$B$5,Raw!$D$5:$D$2998,Geography!$A86),IF(ISNUMBER(MATCH($B$5,Area_Code,0)),SUMIFS(INDEX(Raw!$A$5:$AD$2998,,MATCH(Geography!AG$5,Raw!$A$5:$AD$5,0)),Raw!$A$5:$A$2998,CONCATENATE(Geography!$B$5,Geography!$A86)),"-")))),"-")</f>
        <v>61286</v>
      </c>
      <c r="AH86" s="80">
        <f>IFERROR(IF($B$5=Eng_Code,SUMIFS(INDEX(Raw!$A$5:$AD$2998,,MATCH(Geography!AH$5,Raw!$A$5:$AD$5,0)),Raw!$D$5:$D$2998,Geography!$A86),IF(ISNUMBER(MATCH($B$5,Reg_Code,0)),SUMIFS(INDEX(Raw!$A$5:$AD$2998,,MATCH(Geography!AH$5,Raw!$A$5:$AD$5,0)),Raw!$B$5:$B$2998,Geography!$B$5,Raw!$D$5:$D$2998,Geography!$A86),IF(ISNUMBER(MATCH($B$5,Prov_Code,0)),SUMIFS(INDEX(Raw!$A$5:$AD$2998,,MATCH(Geography!AH$5,Raw!$A$5:$AD$5,0)),Raw!$C$5:$C$2998,Geography!$B$5,Raw!$D$5:$D$2998,Geography!$A86),IF(ISNUMBER(MATCH($B$5,Area_Code,0)),SUMIFS(INDEX(Raw!$A$5:$AD$2998,,MATCH(Geography!AH$5,Raw!$A$5:$AD$5,0)),Raw!$A$5:$A$2998,CONCATENATE(Geography!$B$5,Geography!$A86)),"-")))),"-")</f>
        <v>86416</v>
      </c>
      <c r="AI86" s="12"/>
      <c r="AJ86" s="76">
        <f t="shared" si="36"/>
        <v>8.4044484898328817E-2</v>
      </c>
      <c r="AK86" s="76">
        <f t="shared" si="36"/>
        <v>0.70681579721778409</v>
      </c>
      <c r="AL86" s="76">
        <f t="shared" si="36"/>
        <v>0.87100782527104958</v>
      </c>
      <c r="AM86" s="76">
        <f t="shared" si="36"/>
        <v>0.21018379141238516</v>
      </c>
      <c r="AN86" s="76">
        <f t="shared" si="34"/>
        <v>6.9203344575387765E-2</v>
      </c>
      <c r="AO86" s="76">
        <f t="shared" si="37"/>
        <v>0.13934498213545624</v>
      </c>
      <c r="AP86" s="76">
        <f t="shared" si="37"/>
        <v>0.35637756794409675</v>
      </c>
      <c r="AQ86" s="76" t="s">
        <v>0</v>
      </c>
      <c r="AR86" s="77"/>
      <c r="AS86" s="76">
        <f t="shared" si="40"/>
        <v>0.11173768879509878</v>
      </c>
      <c r="AT86" s="77"/>
      <c r="AU86" s="76">
        <f t="shared" si="41"/>
        <v>7.7559330548521793E-2</v>
      </c>
      <c r="AV86" s="77"/>
      <c r="AW86" s="76">
        <f t="shared" si="38"/>
        <v>0.62891575429153135</v>
      </c>
      <c r="AX86" s="76">
        <f t="shared" si="38"/>
        <v>0.45296230421781319</v>
      </c>
      <c r="AY86" s="76">
        <f t="shared" si="38"/>
        <v>0.12650255559378309</v>
      </c>
      <c r="AZ86" s="76">
        <f t="shared" si="38"/>
        <v>4.9450894479935115E-2</v>
      </c>
      <c r="BA86" s="76" t="s">
        <v>0</v>
      </c>
      <c r="BB86" s="76" t="s">
        <v>0</v>
      </c>
      <c r="BC86" s="77"/>
      <c r="BD86" s="76">
        <f t="shared" si="42"/>
        <v>3.6903322581472539E-2</v>
      </c>
      <c r="BE86" s="77"/>
      <c r="BF86" s="76">
        <f t="shared" si="39"/>
        <v>0.14480872625385063</v>
      </c>
      <c r="BG86" s="76">
        <f t="shared" si="39"/>
        <v>1.4174944302295038E-2</v>
      </c>
      <c r="BH86" s="76">
        <f t="shared" si="39"/>
        <v>5.4203883228954496E-2</v>
      </c>
      <c r="BI86" s="76">
        <f t="shared" si="39"/>
        <v>7.6429898722601114E-2</v>
      </c>
    </row>
    <row r="87" spans="1:61" ht="18" x14ac:dyDescent="0.25">
      <c r="A87" s="69">
        <f t="shared" si="35"/>
        <v>42461</v>
      </c>
      <c r="B87" s="8" t="str">
        <f t="shared" si="43"/>
        <v>2016-17</v>
      </c>
      <c r="C87" s="8" t="s">
        <v>884</v>
      </c>
      <c r="D87" s="8"/>
      <c r="E87" s="8"/>
      <c r="F87" s="8"/>
      <c r="G87" s="80">
        <f>IFERROR(IF($B$5=Eng_Code,SUMIFS(INDEX(Raw!$A$5:$AD$2998,,MATCH(Geography!G$5,Raw!$A$5:$AD$5,0)),Raw!$D$5:$D$2998,Geography!$A87),IF(ISNUMBER(MATCH($B$5,Reg_Code,0)),SUMIFS(INDEX(Raw!$A$5:$AD$2998,,MATCH(Geography!G$5,Raw!$A$5:$AD$5,0)),Raw!$B$5:$B$2998,Geography!$B$5,Raw!$D$5:$D$2998,Geography!$A87),IF(ISNUMBER(MATCH($B$5,Prov_Code,0)),SUMIFS(INDEX(Raw!$A$5:$AD$2998,,MATCH(Geography!G$5,Raw!$A$5:$AD$5,0)),Raw!$C$5:$C$2998,Geography!$B$5,Raw!$D$5:$D$2998,Geography!$A87),IF(ISNUMBER(MATCH($B$5,Area_Code,0)),SUMIFS(INDEX(Raw!$A$5:$AD$2998,,MATCH(Geography!G$5,Raw!$A$5:$AD$5,0)),Raw!$A$5:$A$2998,CONCATENATE(Geography!$B$5,Geography!$A87)),"-")))),"-")</f>
        <v>55218200</v>
      </c>
      <c r="H87" s="80">
        <f>IFERROR(IF($B$5=Eng_Code,SUMIFS(INDEX(Raw!$A$5:$AD$2998,,MATCH(Geography!H$5,Raw!$A$5:$AD$5,0)),Raw!$D$5:$D$2998,Geography!$A87),IF(ISNUMBER(MATCH($B$5,Reg_Code,0)),SUMIFS(INDEX(Raw!$A$5:$AD$2998,,MATCH(Geography!H$5,Raw!$A$5:$AD$5,0)),Raw!$B$5:$B$2998,Geography!$B$5,Raw!$D$5:$D$2998,Geography!$A87),IF(ISNUMBER(MATCH($B$5,Prov_Code,0)),SUMIFS(INDEX(Raw!$A$5:$AD$2998,,MATCH(Geography!H$5,Raw!$A$5:$AD$5,0)),Raw!$C$5:$C$2998,Geography!$B$5,Raw!$D$5:$D$2998,Geography!$A87),IF(ISNUMBER(MATCH($B$5,Area_Code,0)),SUMIFS(INDEX(Raw!$A$5:$AD$2998,,MATCH(Geography!H$5,Raw!$A$5:$AD$5,0)),Raw!$A$5:$A$2998,CONCATENATE(Geography!$B$5,Geography!$A87)),"-")))),"-")</f>
        <v>1192235</v>
      </c>
      <c r="I87" s="80">
        <f>IFERROR(IF($B$5=Eng_Code,SUMIFS(INDEX(Raw!$A$5:$AD$2998,,MATCH(Geography!I$5,Raw!$A$5:$AD$5,0)),Raw!$D$5:$D$2998,Geography!$A87),IF(ISNUMBER(MATCH($B$5,Reg_Code,0)),SUMIFS(INDEX(Raw!$A$5:$AD$2998,,MATCH(Geography!I$5,Raw!$A$5:$AD$5,0)),Raw!$B$5:$B$2998,Geography!$B$5,Raw!$D$5:$D$2998,Geography!$A87),IF(ISNUMBER(MATCH($B$5,Prov_Code,0)),SUMIFS(INDEX(Raw!$A$5:$AD$2998,,MATCH(Geography!I$5,Raw!$A$5:$AD$5,0)),Raw!$C$5:$C$2998,Geography!$B$5,Raw!$D$5:$D$2998,Geography!$A87),IF(ISNUMBER(MATCH($B$5,Area_Code,0)),SUMIFS(INDEX(Raw!$A$5:$AD$2998,,MATCH(Geography!I$5,Raw!$A$5:$AD$5,0)),Raw!$A$5:$A$2998,CONCATENATE(Geography!$B$5,Geography!$A87)),"-")))),"-")</f>
        <v>33464</v>
      </c>
      <c r="J87" s="80">
        <f>IFERROR(IF($B$5=Eng_Code,SUMIFS(INDEX(Raw!$A$5:$AD$2998,,MATCH(Geography!J$5,Raw!$A$5:$AD$5,0)),Raw!$D$5:$D$2998,Geography!$A87),IF(ISNUMBER(MATCH($B$5,Reg_Code,0)),SUMIFS(INDEX(Raw!$A$5:$AD$2998,,MATCH(Geography!J$5,Raw!$A$5:$AD$5,0)),Raw!$B$5:$B$2998,Geography!$B$5,Raw!$D$5:$D$2998,Geography!$A87),IF(ISNUMBER(MATCH($B$5,Prov_Code,0)),SUMIFS(INDEX(Raw!$A$5:$AD$2998,,MATCH(Geography!J$5,Raw!$A$5:$AD$5,0)),Raw!$C$5:$C$2998,Geography!$B$5,Raw!$D$5:$D$2998,Geography!$A87),IF(ISNUMBER(MATCH($B$5,Area_Code,0)),SUMIFS(INDEX(Raw!$A$5:$AD$2998,,MATCH(Geography!J$5,Raw!$A$5:$AD$5,0)),Raw!$A$5:$A$2998,CONCATENATE(Geography!$B$5,Geography!$A87)),"-")))),"-")</f>
        <v>1092458</v>
      </c>
      <c r="K87" s="80">
        <f>IFERROR(IF($B$5=Eng_Code,SUMIFS(INDEX(Raw!$A$5:$AD$2998,,MATCH(Geography!K$5,Raw!$A$5:$AD$5,0)),Raw!$D$5:$D$2998,Geography!$A87),IF(ISNUMBER(MATCH($B$5,Reg_Code,0)),SUMIFS(INDEX(Raw!$A$5:$AD$2998,,MATCH(Geography!K$5,Raw!$A$5:$AD$5,0)),Raw!$B$5:$B$2998,Geography!$B$5,Raw!$D$5:$D$2998,Geography!$A87),IF(ISNUMBER(MATCH($B$5,Prov_Code,0)),SUMIFS(INDEX(Raw!$A$5:$AD$2998,,MATCH(Geography!K$5,Raw!$A$5:$AD$5,0)),Raw!$C$5:$C$2998,Geography!$B$5,Raw!$D$5:$D$2998,Geography!$A87),IF(ISNUMBER(MATCH($B$5,Area_Code,0)),SUMIFS(INDEX(Raw!$A$5:$AD$2998,,MATCH(Geography!K$5,Raw!$A$5:$AD$5,0)),Raw!$A$5:$A$2998,CONCATENATE(Geography!$B$5,Geography!$A87)),"-")))),"-")</f>
        <v>951574</v>
      </c>
      <c r="L87" s="80">
        <f>IFERROR(IF($B$5=Eng_Code,SUMIFS(INDEX(Raw!$A$5:$AD$2998,,MATCH(Geography!L$5,Raw!$A$5:$AD$5,0)),Raw!$D$5:$D$2998,Geography!$A87),IF(ISNUMBER(MATCH($B$5,Reg_Code,0)),SUMIFS(INDEX(Raw!$A$5:$AD$2998,,MATCH(Geography!L$5,Raw!$A$5:$AD$5,0)),Raw!$B$5:$B$2998,Geography!$B$5,Raw!$D$5:$D$2998,Geography!$A87),IF(ISNUMBER(MATCH($B$5,Prov_Code,0)),SUMIFS(INDEX(Raw!$A$5:$AD$2998,,MATCH(Geography!L$5,Raw!$A$5:$AD$5,0)),Raw!$C$5:$C$2998,Geography!$B$5,Raw!$D$5:$D$2998,Geography!$A87),IF(ISNUMBER(MATCH($B$5,Area_Code,0)),SUMIFS(INDEX(Raw!$A$5:$AD$2998,,MATCH(Geography!L$5,Raw!$A$5:$AD$5,0)),Raw!$A$5:$A$2998,CONCATENATE(Geography!$B$5,Geography!$A87)),"-")))),"-")</f>
        <v>944593</v>
      </c>
      <c r="M87" s="80">
        <f>IFERROR(IF($B$5=Eng_Code,SUMIFS(INDEX(Raw!$A$5:$AD$2998,,MATCH(Geography!M$5,Raw!$A$5:$AD$5,0)),Raw!$D$5:$D$2998,Geography!$A87),IF(ISNUMBER(MATCH($B$5,Reg_Code,0)),SUMIFS(INDEX(Raw!$A$5:$AD$2998,,MATCH(Geography!M$5,Raw!$A$5:$AD$5,0)),Raw!$B$5:$B$2998,Geography!$B$5,Raw!$D$5:$D$2998,Geography!$A87),IF(ISNUMBER(MATCH($B$5,Prov_Code,0)),SUMIFS(INDEX(Raw!$A$5:$AD$2998,,MATCH(Geography!M$5,Raw!$A$5:$AD$5,0)),Raw!$C$5:$C$2998,Geography!$B$5,Raw!$D$5:$D$2998,Geography!$A87),IF(ISNUMBER(MATCH($B$5,Area_Code,0)),SUMIFS(INDEX(Raw!$A$5:$AD$2998,,MATCH(Geography!M$5,Raw!$A$5:$AD$5,0)),Raw!$A$5:$A$2998,CONCATENATE(Geography!$B$5,Geography!$A87)),"-")))),"-")</f>
        <v>233626</v>
      </c>
      <c r="N87" s="80">
        <f>IFERROR(IF($B$5=Eng_Code,SUMIFS(INDEX(Raw!$A$5:$AD$2998,,MATCH(Geography!N$5,Raw!$A$5:$AD$5,0)),Raw!$D$5:$D$2998,Geography!$A87),IF(ISNUMBER(MATCH($B$5,Reg_Code,0)),SUMIFS(INDEX(Raw!$A$5:$AD$2998,,MATCH(Geography!N$5,Raw!$A$5:$AD$5,0)),Raw!$B$5:$B$2998,Geography!$B$5,Raw!$D$5:$D$2998,Geography!$A87),IF(ISNUMBER(MATCH($B$5,Prov_Code,0)),SUMIFS(INDEX(Raw!$A$5:$AD$2998,,MATCH(Geography!N$5,Raw!$A$5:$AD$5,0)),Raw!$C$5:$C$2998,Geography!$B$5,Raw!$D$5:$D$2998,Geography!$A87),IF(ISNUMBER(MATCH($B$5,Area_Code,0)),SUMIFS(INDEX(Raw!$A$5:$AD$2998,,MATCH(Geography!N$5,Raw!$A$5:$AD$5,0)),Raw!$A$5:$A$2998,CONCATENATE(Geography!$B$5,Geography!$A87)),"-")))),"-")</f>
        <v>84857</v>
      </c>
      <c r="O87" s="80">
        <f>IFERROR(IF($B$5=Eng_Code,SUMIFS(INDEX(Raw!$A$5:$AD$2998,,MATCH(Geography!O$5,Raw!$A$5:$AD$5,0)),Raw!$D$5:$D$2998,Geography!$A87),IF(ISNUMBER(MATCH($B$5,Reg_Code,0)),SUMIFS(INDEX(Raw!$A$5:$AD$2998,,MATCH(Geography!O$5,Raw!$A$5:$AD$5,0)),Raw!$B$5:$B$2998,Geography!$B$5,Raw!$D$5:$D$2998,Geography!$A87),IF(ISNUMBER(MATCH($B$5,Prov_Code,0)),SUMIFS(INDEX(Raw!$A$5:$AD$2998,,MATCH(Geography!O$5,Raw!$A$5:$AD$5,0)),Raw!$C$5:$C$2998,Geography!$B$5,Raw!$D$5:$D$2998,Geography!$A87),IF(ISNUMBER(MATCH($B$5,Area_Code,0)),SUMIFS(INDEX(Raw!$A$5:$AD$2998,,MATCH(Geography!O$5,Raw!$A$5:$AD$5,0)),Raw!$A$5:$A$2998,CONCATENATE(Geography!$B$5,Geography!$A87)),"-")))),"-")</f>
        <v>148677</v>
      </c>
      <c r="P87" s="80">
        <f>IFERROR(IF($B$5=Eng_Code,SUMIFS(INDEX(Raw!$A$5:$AD$2998,,MATCH(Geography!P$5,Raw!$A$5:$AD$5,0)),Raw!$D$5:$D$2998,Geography!$A87),IF(ISNUMBER(MATCH($B$5,Reg_Code,0)),SUMIFS(INDEX(Raw!$A$5:$AD$2998,,MATCH(Geography!P$5,Raw!$A$5:$AD$5,0)),Raw!$B$5:$B$2998,Geography!$B$5,Raw!$D$5:$D$2998,Geography!$A87),IF(ISNUMBER(MATCH($B$5,Prov_Code,0)),SUMIFS(INDEX(Raw!$A$5:$AD$2998,,MATCH(Geography!P$5,Raw!$A$5:$AD$5,0)),Raw!$C$5:$C$2998,Geography!$B$5,Raw!$D$5:$D$2998,Geography!$A87),IF(ISNUMBER(MATCH($B$5,Area_Code,0)),SUMIFS(INDEX(Raw!$A$5:$AD$2998,,MATCH(Geography!P$5,Raw!$A$5:$AD$5,0)),Raw!$A$5:$A$2998,CONCATENATE(Geography!$B$5,Geography!$A87)),"-")))),"-")</f>
        <v>58062</v>
      </c>
      <c r="Q87" s="80">
        <f>IFERROR(IF($B$5=Eng_Code,SUMIFS(INDEX(Raw!$A$5:$AD$2998,,MATCH(Geography!Q$5,Raw!$A$5:$AD$5,0)),Raw!$D$5:$D$2998,Geography!$A87),IF(ISNUMBER(MATCH($B$5,Reg_Code,0)),SUMIFS(INDEX(Raw!$A$5:$AD$2998,,MATCH(Geography!Q$5,Raw!$A$5:$AD$5,0)),Raw!$B$5:$B$2998,Geography!$B$5,Raw!$D$5:$D$2998,Geography!$A87),IF(ISNUMBER(MATCH($B$5,Prov_Code,0)),SUMIFS(INDEX(Raw!$A$5:$AD$2998,,MATCH(Geography!Q$5,Raw!$A$5:$AD$5,0)),Raw!$C$5:$C$2998,Geography!$B$5,Raw!$D$5:$D$2998,Geography!$A87),IF(ISNUMBER(MATCH($B$5,Area_Code,0)),SUMIFS(INDEX(Raw!$A$5:$AD$2998,,MATCH(Geography!Q$5,Raw!$A$5:$AD$5,0)),Raw!$A$5:$A$2998,CONCATENATE(Geography!$B$5,Geography!$A87)),"-")))),"-")</f>
        <v>0</v>
      </c>
      <c r="R87" s="80"/>
      <c r="S87" s="80">
        <f>IFERROR(IF($B$5=Eng_Code,SUMIFS(INDEX(Raw!$A$5:$AD$2998,,MATCH(Geography!S$5,Raw!$A$5:$AD$5,0)),Raw!$D$5:$D$2998,Geography!$A87),IF(ISNUMBER(MATCH($B$5,Reg_Code,0)),SUMIFS(INDEX(Raw!$A$5:$AD$2998,,MATCH(Geography!S$5,Raw!$A$5:$AD$5,0)),Raw!$B$5:$B$2998,Geography!$B$5,Raw!$D$5:$D$2998,Geography!$A87),IF(ISNUMBER(MATCH($B$5,Prov_Code,0)),SUMIFS(INDEX(Raw!$A$5:$AD$2998,,MATCH(Geography!S$5,Raw!$A$5:$AD$5,0)),Raw!$C$5:$C$2998,Geography!$B$5,Raw!$D$5:$D$2998,Geography!$A87),IF(ISNUMBER(MATCH($B$5,Area_Code,0)),SUMIFS(INDEX(Raw!$A$5:$AD$2998,,MATCH(Geography!S$5,Raw!$A$5:$AD$5,0)),Raw!$A$5:$A$2998,CONCATENATE(Geography!$B$5,Geography!$A87)),"-")))),"-")</f>
        <v>111508</v>
      </c>
      <c r="T87" s="80">
        <f>IFERROR(IF($B$5=Eng_Code,SUMIFS(INDEX(Raw!$A$5:$AD$2998,,MATCH(Geography!T$5,Raw!$A$5:$AD$5,0)),Raw!$D$5:$D$2998,Geography!$A87),IF(ISNUMBER(MATCH($B$5,Reg_Code,0)),SUMIFS(INDEX(Raw!$A$5:$AD$2998,,MATCH(Geography!T$5,Raw!$A$5:$AD$5,0)),Raw!$B$5:$B$2998,Geography!$B$5,Raw!$D$5:$D$2998,Geography!$A87),IF(ISNUMBER(MATCH($B$5,Prov_Code,0)),SUMIFS(INDEX(Raw!$A$5:$AD$2998,,MATCH(Geography!T$5,Raw!$A$5:$AD$5,0)),Raw!$C$5:$C$2998,Geography!$B$5,Raw!$D$5:$D$2998,Geography!$A87),IF(ISNUMBER(MATCH($B$5,Area_Code,0)),SUMIFS(INDEX(Raw!$A$5:$AD$2998,,MATCH(Geography!T$5,Raw!$A$5:$AD$5,0)),Raw!$A$5:$A$2998,CONCATENATE(Geography!$B$5,Geography!$A87)),"-")))),"-")</f>
        <v>82530</v>
      </c>
      <c r="U87" s="80"/>
      <c r="V87" s="80">
        <f>IFERROR(IF($B$5=Eng_Code,SUMIFS(INDEX(Raw!$A$5:$AD$2998,,MATCH(Geography!V$5,Raw!$A$5:$AD$5,0)),Raw!$D$5:$D$2998,Geography!$A87),IF(ISNUMBER(MATCH($B$5,Reg_Code,0)),SUMIFS(INDEX(Raw!$A$5:$AD$2998,,MATCH(Geography!V$5,Raw!$A$5:$AD$5,0)),Raw!$B$5:$B$2998,Geography!$B$5,Raw!$D$5:$D$2998,Geography!$A87),IF(ISNUMBER(MATCH($B$5,Prov_Code,0)),SUMIFS(INDEX(Raw!$A$5:$AD$2998,,MATCH(Geography!V$5,Raw!$A$5:$AD$5,0)),Raw!$C$5:$C$2998,Geography!$B$5,Raw!$D$5:$D$2998,Geography!$A87),IF(ISNUMBER(MATCH($B$5,Area_Code,0)),SUMIFS(INDEX(Raw!$A$5:$AD$2998,,MATCH(Geography!V$5,Raw!$A$5:$AD$5,0)),Raw!$A$5:$A$2998,CONCATENATE(Geography!$B$5,Geography!$A87)),"-")))),"-")</f>
        <v>580468</v>
      </c>
      <c r="W87" s="80">
        <f>IFERROR(IF($B$5=Eng_Code,SUMIFS(INDEX(Raw!$A$5:$AD$2998,,MATCH(Geography!W$5,Raw!$A$5:$AD$5,0)),Raw!$D$5:$D$2998,Geography!$A87),IF(ISNUMBER(MATCH($B$5,Reg_Code,0)),SUMIFS(INDEX(Raw!$A$5:$AD$2998,,MATCH(Geography!W$5,Raw!$A$5:$AD$5,0)),Raw!$B$5:$B$2998,Geography!$B$5,Raw!$D$5:$D$2998,Geography!$A87),IF(ISNUMBER(MATCH($B$5,Prov_Code,0)),SUMIFS(INDEX(Raw!$A$5:$AD$2998,,MATCH(Geography!W$5,Raw!$A$5:$AD$5,0)),Raw!$C$5:$C$2998,Geography!$B$5,Raw!$D$5:$D$2998,Geography!$A87),IF(ISNUMBER(MATCH($B$5,Area_Code,0)),SUMIFS(INDEX(Raw!$A$5:$AD$2998,,MATCH(Geography!W$5,Raw!$A$5:$AD$5,0)),Raw!$A$5:$A$2998,CONCATENATE(Geography!$B$5,Geography!$A87)),"-")))),"-")</f>
        <v>405562</v>
      </c>
      <c r="X87" s="80">
        <f>IFERROR(IF($B$5=Eng_Code,SUMIFS(INDEX(Raw!$A$5:$AD$2998,,MATCH(Geography!X$5,Raw!$A$5:$AD$5,0)),Raw!$D$5:$D$2998,Geography!$A87),IF(ISNUMBER(MATCH($B$5,Reg_Code,0)),SUMIFS(INDEX(Raw!$A$5:$AD$2998,,MATCH(Geography!X$5,Raw!$A$5:$AD$5,0)),Raw!$B$5:$B$2998,Geography!$B$5,Raw!$D$5:$D$2998,Geography!$A87),IF(ISNUMBER(MATCH($B$5,Prov_Code,0)),SUMIFS(INDEX(Raw!$A$5:$AD$2998,,MATCH(Geography!X$5,Raw!$A$5:$AD$5,0)),Raw!$C$5:$C$2998,Geography!$B$5,Raw!$D$5:$D$2998,Geography!$A87),IF(ISNUMBER(MATCH($B$5,Area_Code,0)),SUMIFS(INDEX(Raw!$A$5:$AD$2998,,MATCH(Geography!X$5,Raw!$A$5:$AD$5,0)),Raw!$A$5:$A$2998,CONCATENATE(Geography!$B$5,Geography!$A87)),"-")))),"-")</f>
        <v>116371</v>
      </c>
      <c r="Y87" s="80">
        <f>IFERROR(IF($B$5=Eng_Code,SUMIFS(INDEX(Raw!$A$5:$AD$2998,,MATCH(Geography!Y$5,Raw!$A$5:$AD$5,0)),Raw!$D$5:$D$2998,Geography!$A87),IF(ISNUMBER(MATCH($B$5,Reg_Code,0)),SUMIFS(INDEX(Raw!$A$5:$AD$2998,,MATCH(Geography!Y$5,Raw!$A$5:$AD$5,0)),Raw!$B$5:$B$2998,Geography!$B$5,Raw!$D$5:$D$2998,Geography!$A87),IF(ISNUMBER(MATCH($B$5,Prov_Code,0)),SUMIFS(INDEX(Raw!$A$5:$AD$2998,,MATCH(Geography!Y$5,Raw!$A$5:$AD$5,0)),Raw!$C$5:$C$2998,Geography!$B$5,Raw!$D$5:$D$2998,Geography!$A87),IF(ISNUMBER(MATCH($B$5,Area_Code,0)),SUMIFS(INDEX(Raw!$A$5:$AD$2998,,MATCH(Geography!Y$5,Raw!$A$5:$AD$5,0)),Raw!$A$5:$A$2998,CONCATENATE(Geography!$B$5,Geography!$A87)),"-")))),"-")</f>
        <v>58414</v>
      </c>
      <c r="Z87" s="80">
        <f>IFERROR(IF($B$5=Eng_Code,SUMIFS(INDEX(Raw!$A$5:$AD$2998,,MATCH(Geography!Z$5,Raw!$A$5:$AD$5,0)),Raw!$D$5:$D$2998,Geography!$A87),IF(ISNUMBER(MATCH($B$5,Reg_Code,0)),SUMIFS(INDEX(Raw!$A$5:$AD$2998,,MATCH(Geography!Z$5,Raw!$A$5:$AD$5,0)),Raw!$B$5:$B$2998,Geography!$B$5,Raw!$D$5:$D$2998,Geography!$A87),IF(ISNUMBER(MATCH($B$5,Prov_Code,0)),SUMIFS(INDEX(Raw!$A$5:$AD$2998,,MATCH(Geography!Z$5,Raw!$A$5:$AD$5,0)),Raw!$C$5:$C$2998,Geography!$B$5,Raw!$D$5:$D$2998,Geography!$A87),IF(ISNUMBER(MATCH($B$5,Area_Code,0)),SUMIFS(INDEX(Raw!$A$5:$AD$2998,,MATCH(Geography!Z$5,Raw!$A$5:$AD$5,0)),Raw!$A$5:$A$2998,CONCATENATE(Geography!$B$5,Geography!$A87)),"-")))),"-")</f>
        <v>0</v>
      </c>
      <c r="AA87" s="80">
        <f>IFERROR(IF($B$5=Eng_Code,SUMIFS(INDEX(Raw!$A$5:$AD$2998,,MATCH(Geography!AA$5,Raw!$A$5:$AD$5,0)),Raw!$D$5:$D$2998,Geography!$A87),IF(ISNUMBER(MATCH($B$5,Reg_Code,0)),SUMIFS(INDEX(Raw!$A$5:$AD$2998,,MATCH(Geography!AA$5,Raw!$A$5:$AD$5,0)),Raw!$B$5:$B$2998,Geography!$B$5,Raw!$D$5:$D$2998,Geography!$A87),IF(ISNUMBER(MATCH($B$5,Prov_Code,0)),SUMIFS(INDEX(Raw!$A$5:$AD$2998,,MATCH(Geography!AA$5,Raw!$A$5:$AD$5,0)),Raw!$C$5:$C$2998,Geography!$B$5,Raw!$D$5:$D$2998,Geography!$A87),IF(ISNUMBER(MATCH($B$5,Area_Code,0)),SUMIFS(INDEX(Raw!$A$5:$AD$2998,,MATCH(Geography!AA$5,Raw!$A$5:$AD$5,0)),Raw!$A$5:$A$2998,CONCATENATE(Geography!$B$5,Geography!$A87)),"-")))),"-")</f>
        <v>0</v>
      </c>
      <c r="AB87" s="80"/>
      <c r="AC87" s="80">
        <f>IFERROR(IF($B$5=Eng_Code,SUMIFS(INDEX(Raw!$A$5:$AD$2998,,MATCH(Geography!AC$5,Raw!$A$5:$AD$5,0)),Raw!$D$5:$D$2998,Geography!$A87),IF(ISNUMBER(MATCH($B$5,Reg_Code,0)),SUMIFS(INDEX(Raw!$A$5:$AD$2998,,MATCH(Geography!AC$5,Raw!$A$5:$AD$5,0)),Raw!$B$5:$B$2998,Geography!$B$5,Raw!$D$5:$D$2998,Geography!$A87),IF(ISNUMBER(MATCH($B$5,Prov_Code,0)),SUMIFS(INDEX(Raw!$A$5:$AD$2998,,MATCH(Geography!AC$5,Raw!$A$5:$AD$5,0)),Raw!$C$5:$C$2998,Geography!$B$5,Raw!$D$5:$D$2998,Geography!$A87),IF(ISNUMBER(MATCH($B$5,Area_Code,0)),SUMIFS(INDEX(Raw!$A$5:$AD$2998,,MATCH(Geography!AC$5,Raw!$A$5:$AD$5,0)),Raw!$A$5:$A$2998,CONCATENATE(Geography!$B$5,Geography!$A87)),"-")))),"-")</f>
        <v>34189</v>
      </c>
      <c r="AD87" s="80"/>
      <c r="AE87" s="80">
        <f>IFERROR(IF($B$5=Eng_Code,SUMIFS(INDEX(Raw!$A$5:$AD$2998,,MATCH(Geography!AE$5,Raw!$A$5:$AD$5,0)),Raw!$D$5:$D$2998,Geography!$A87),IF(ISNUMBER(MATCH($B$5,Reg_Code,0)),SUMIFS(INDEX(Raw!$A$5:$AD$2998,,MATCH(Geography!AE$5,Raw!$A$5:$AD$5,0)),Raw!$B$5:$B$2998,Geography!$B$5,Raw!$D$5:$D$2998,Geography!$A87),IF(ISNUMBER(MATCH($B$5,Prov_Code,0)),SUMIFS(INDEX(Raw!$A$5:$AD$2998,,MATCH(Geography!AE$5,Raw!$A$5:$AD$5,0)),Raw!$C$5:$C$2998,Geography!$B$5,Raw!$D$5:$D$2998,Geography!$A87),IF(ISNUMBER(MATCH($B$5,Area_Code,0)),SUMIFS(INDEX(Raw!$A$5:$AD$2998,,MATCH(Geography!AE$5,Raw!$A$5:$AD$5,0)),Raw!$A$5:$A$2998,CONCATENATE(Geography!$B$5,Geography!$A87)),"-")))),"-")</f>
        <v>135813</v>
      </c>
      <c r="AF87" s="80">
        <f>IFERROR(IF($B$5=Eng_Code,SUMIFS(INDEX(Raw!$A$5:$AD$2998,,MATCH(Geography!AF$5,Raw!$A$5:$AD$5,0)),Raw!$D$5:$D$2998,Geography!$A87),IF(ISNUMBER(MATCH($B$5,Reg_Code,0)),SUMIFS(INDEX(Raw!$A$5:$AD$2998,,MATCH(Geography!AF$5,Raw!$A$5:$AD$5,0)),Raw!$B$5:$B$2998,Geography!$B$5,Raw!$D$5:$D$2998,Geography!$A87),IF(ISNUMBER(MATCH($B$5,Prov_Code,0)),SUMIFS(INDEX(Raw!$A$5:$AD$2998,,MATCH(Geography!AF$5,Raw!$A$5:$AD$5,0)),Raw!$C$5:$C$2998,Geography!$B$5,Raw!$D$5:$D$2998,Geography!$A87),IF(ISNUMBER(MATCH($B$5,Area_Code,0)),SUMIFS(INDEX(Raw!$A$5:$AD$2998,,MATCH(Geography!AF$5,Raw!$A$5:$AD$5,0)),Raw!$A$5:$A$2998,CONCATENATE(Geography!$B$5,Geography!$A87)),"-")))),"-")</f>
        <v>15610</v>
      </c>
      <c r="AG87" s="80">
        <f>IFERROR(IF($B$5=Eng_Code,SUMIFS(INDEX(Raw!$A$5:$AD$2998,,MATCH(Geography!AG$5,Raw!$A$5:$AD$5,0)),Raw!$D$5:$D$2998,Geography!$A87),IF(ISNUMBER(MATCH($B$5,Reg_Code,0)),SUMIFS(INDEX(Raw!$A$5:$AD$2998,,MATCH(Geography!AG$5,Raw!$A$5:$AD$5,0)),Raw!$B$5:$B$2998,Geography!$B$5,Raw!$D$5:$D$2998,Geography!$A87),IF(ISNUMBER(MATCH($B$5,Prov_Code,0)),SUMIFS(INDEX(Raw!$A$5:$AD$2998,,MATCH(Geography!AG$5,Raw!$A$5:$AD$5,0)),Raw!$C$5:$C$2998,Geography!$B$5,Raw!$D$5:$D$2998,Geography!$A87),IF(ISNUMBER(MATCH($B$5,Area_Code,0)),SUMIFS(INDEX(Raw!$A$5:$AD$2998,,MATCH(Geography!AG$5,Raw!$A$5:$AD$5,0)),Raw!$A$5:$A$2998,CONCATENATE(Geography!$B$5,Geography!$A87)),"-")))),"-")</f>
        <v>51008</v>
      </c>
      <c r="AH87" s="80">
        <f>IFERROR(IF($B$5=Eng_Code,SUMIFS(INDEX(Raw!$A$5:$AD$2998,,MATCH(Geography!AH$5,Raw!$A$5:$AD$5,0)),Raw!$D$5:$D$2998,Geography!$A87),IF(ISNUMBER(MATCH($B$5,Reg_Code,0)),SUMIFS(INDEX(Raw!$A$5:$AD$2998,,MATCH(Geography!AH$5,Raw!$A$5:$AD$5,0)),Raw!$B$5:$B$2998,Geography!$B$5,Raw!$D$5:$D$2998,Geography!$A87),IF(ISNUMBER(MATCH($B$5,Prov_Code,0)),SUMIFS(INDEX(Raw!$A$5:$AD$2998,,MATCH(Geography!AH$5,Raw!$A$5:$AD$5,0)),Raw!$C$5:$C$2998,Geography!$B$5,Raw!$D$5:$D$2998,Geography!$A87),IF(ISNUMBER(MATCH($B$5,Area_Code,0)),SUMIFS(INDEX(Raw!$A$5:$AD$2998,,MATCH(Geography!AH$5,Raw!$A$5:$AD$5,0)),Raw!$A$5:$A$2998,CONCATENATE(Geography!$B$5,Geography!$A87)),"-")))),"-")</f>
        <v>69166</v>
      </c>
      <c r="AI87" s="12"/>
      <c r="AJ87" s="76">
        <f t="shared" si="36"/>
        <v>2.8068291905538757E-2</v>
      </c>
      <c r="AK87" s="76">
        <f t="shared" si="36"/>
        <v>0.87103943584101173</v>
      </c>
      <c r="AL87" s="76">
        <f t="shared" si="36"/>
        <v>0.86464925882734167</v>
      </c>
      <c r="AM87" s="76">
        <f t="shared" si="36"/>
        <v>0.21385353029590154</v>
      </c>
      <c r="AN87" s="76">
        <f t="shared" si="34"/>
        <v>7.7675297356969333E-2</v>
      </c>
      <c r="AO87" s="76">
        <f t="shared" si="37"/>
        <v>0.13609401917510788</v>
      </c>
      <c r="AP87" s="76">
        <f t="shared" si="37"/>
        <v>0.39052442543231303</v>
      </c>
      <c r="AQ87" s="76" t="s">
        <v>0</v>
      </c>
      <c r="AR87" s="77"/>
      <c r="AS87" s="76">
        <f t="shared" si="40"/>
        <v>0.11804872574749124</v>
      </c>
      <c r="AT87" s="77"/>
      <c r="AU87" s="76">
        <f t="shared" si="41"/>
        <v>8.737096294382872E-2</v>
      </c>
      <c r="AV87" s="77"/>
      <c r="AW87" s="76">
        <f t="shared" si="38"/>
        <v>0.61451651663732421</v>
      </c>
      <c r="AX87" s="76">
        <f t="shared" si="38"/>
        <v>0.42935105384011951</v>
      </c>
      <c r="AY87" s="76">
        <f t="shared" si="38"/>
        <v>0.12319697478173139</v>
      </c>
      <c r="AZ87" s="76">
        <f t="shared" si="38"/>
        <v>6.1840390517397439E-2</v>
      </c>
      <c r="BA87" s="76" t="s">
        <v>0</v>
      </c>
      <c r="BB87" s="76" t="s">
        <v>0</v>
      </c>
      <c r="BC87" s="77"/>
      <c r="BD87" s="76">
        <f t="shared" si="42"/>
        <v>3.6194424476996973E-2</v>
      </c>
      <c r="BE87" s="77"/>
      <c r="BF87" s="76">
        <f t="shared" si="39"/>
        <v>0.14377938434860305</v>
      </c>
      <c r="BG87" s="76">
        <f t="shared" si="39"/>
        <v>1.6525635908798814E-2</v>
      </c>
      <c r="BH87" s="76">
        <f t="shared" si="39"/>
        <v>5.3999976709545802E-2</v>
      </c>
      <c r="BI87" s="76">
        <f t="shared" si="39"/>
        <v>7.3223070677000568E-2</v>
      </c>
    </row>
    <row r="88" spans="1:61" x14ac:dyDescent="0.2">
      <c r="A88" s="3">
        <f t="shared" si="35"/>
        <v>42491</v>
      </c>
      <c r="B88" s="35" t="str">
        <f t="shared" si="43"/>
        <v>2016-17</v>
      </c>
      <c r="C88" s="8" t="s">
        <v>885</v>
      </c>
      <c r="D88" s="8"/>
      <c r="E88" s="8"/>
      <c r="F88" s="8"/>
      <c r="G88" s="80">
        <f>IFERROR(IF($B$5=Eng_Code,SUMIFS(INDEX(Raw!$A$5:$AD$2998,,MATCH(Geography!G$5,Raw!$A$5:$AD$5,0)),Raw!$D$5:$D$2998,Geography!$A88),IF(ISNUMBER(MATCH($B$5,Reg_Code,0)),SUMIFS(INDEX(Raw!$A$5:$AD$2998,,MATCH(Geography!G$5,Raw!$A$5:$AD$5,0)),Raw!$B$5:$B$2998,Geography!$B$5,Raw!$D$5:$D$2998,Geography!$A88),IF(ISNUMBER(MATCH($B$5,Prov_Code,0)),SUMIFS(INDEX(Raw!$A$5:$AD$2998,,MATCH(Geography!G$5,Raw!$A$5:$AD$5,0)),Raw!$C$5:$C$2998,Geography!$B$5,Raw!$D$5:$D$2998,Geography!$A88),IF(ISNUMBER(MATCH($B$5,Area_Code,0)),SUMIFS(INDEX(Raw!$A$5:$AD$2998,,MATCH(Geography!G$5,Raw!$A$5:$AD$5,0)),Raw!$A$5:$A$2998,CONCATENATE(Geography!$B$5,Geography!$A88)),"-")))),"-")</f>
        <v>55218200</v>
      </c>
      <c r="H88" s="80">
        <f>IFERROR(IF($B$5=Eng_Code,SUMIFS(INDEX(Raw!$A$5:$AD$2998,,MATCH(Geography!H$5,Raw!$A$5:$AD$5,0)),Raw!$D$5:$D$2998,Geography!$A88),IF(ISNUMBER(MATCH($B$5,Reg_Code,0)),SUMIFS(INDEX(Raw!$A$5:$AD$2998,,MATCH(Geography!H$5,Raw!$A$5:$AD$5,0)),Raw!$B$5:$B$2998,Geography!$B$5,Raw!$D$5:$D$2998,Geography!$A88),IF(ISNUMBER(MATCH($B$5,Prov_Code,0)),SUMIFS(INDEX(Raw!$A$5:$AD$2998,,MATCH(Geography!H$5,Raw!$A$5:$AD$5,0)),Raw!$C$5:$C$2998,Geography!$B$5,Raw!$D$5:$D$2998,Geography!$A88),IF(ISNUMBER(MATCH($B$5,Area_Code,0)),SUMIFS(INDEX(Raw!$A$5:$AD$2998,,MATCH(Geography!H$5,Raw!$A$5:$AD$5,0)),Raw!$A$5:$A$2998,CONCATENATE(Geography!$B$5,Geography!$A88)),"-")))),"-")</f>
        <v>1306199</v>
      </c>
      <c r="I88" s="80">
        <f>IFERROR(IF($B$5=Eng_Code,SUMIFS(INDEX(Raw!$A$5:$AD$2998,,MATCH(Geography!I$5,Raw!$A$5:$AD$5,0)),Raw!$D$5:$D$2998,Geography!$A88),IF(ISNUMBER(MATCH($B$5,Reg_Code,0)),SUMIFS(INDEX(Raw!$A$5:$AD$2998,,MATCH(Geography!I$5,Raw!$A$5:$AD$5,0)),Raw!$B$5:$B$2998,Geography!$B$5,Raw!$D$5:$D$2998,Geography!$A88),IF(ISNUMBER(MATCH($B$5,Prov_Code,0)),SUMIFS(INDEX(Raw!$A$5:$AD$2998,,MATCH(Geography!I$5,Raw!$A$5:$AD$5,0)),Raw!$C$5:$C$2998,Geography!$B$5,Raw!$D$5:$D$2998,Geography!$A88),IF(ISNUMBER(MATCH($B$5,Area_Code,0)),SUMIFS(INDEX(Raw!$A$5:$AD$2998,,MATCH(Geography!I$5,Raw!$A$5:$AD$5,0)),Raw!$A$5:$A$2998,CONCATENATE(Geography!$B$5,Geography!$A88)),"-")))),"-")</f>
        <v>32486</v>
      </c>
      <c r="J88" s="80">
        <f>IFERROR(IF($B$5=Eng_Code,SUMIFS(INDEX(Raw!$A$5:$AD$2998,,MATCH(Geography!J$5,Raw!$A$5:$AD$5,0)),Raw!$D$5:$D$2998,Geography!$A88),IF(ISNUMBER(MATCH($B$5,Reg_Code,0)),SUMIFS(INDEX(Raw!$A$5:$AD$2998,,MATCH(Geography!J$5,Raw!$A$5:$AD$5,0)),Raw!$B$5:$B$2998,Geography!$B$5,Raw!$D$5:$D$2998,Geography!$A88),IF(ISNUMBER(MATCH($B$5,Prov_Code,0)),SUMIFS(INDEX(Raw!$A$5:$AD$2998,,MATCH(Geography!J$5,Raw!$A$5:$AD$5,0)),Raw!$C$5:$C$2998,Geography!$B$5,Raw!$D$5:$D$2998,Geography!$A88),IF(ISNUMBER(MATCH($B$5,Area_Code,0)),SUMIFS(INDEX(Raw!$A$5:$AD$2998,,MATCH(Geography!J$5,Raw!$A$5:$AD$5,0)),Raw!$A$5:$A$2998,CONCATENATE(Geography!$B$5,Geography!$A88)),"-")))),"-")</f>
        <v>1199877</v>
      </c>
      <c r="K88" s="80">
        <f>IFERROR(IF($B$5=Eng_Code,SUMIFS(INDEX(Raw!$A$5:$AD$2998,,MATCH(Geography!K$5,Raw!$A$5:$AD$5,0)),Raw!$D$5:$D$2998,Geography!$A88),IF(ISNUMBER(MATCH($B$5,Reg_Code,0)),SUMIFS(INDEX(Raw!$A$5:$AD$2998,,MATCH(Geography!K$5,Raw!$A$5:$AD$5,0)),Raw!$B$5:$B$2998,Geography!$B$5,Raw!$D$5:$D$2998,Geography!$A88),IF(ISNUMBER(MATCH($B$5,Prov_Code,0)),SUMIFS(INDEX(Raw!$A$5:$AD$2998,,MATCH(Geography!K$5,Raw!$A$5:$AD$5,0)),Raw!$C$5:$C$2998,Geography!$B$5,Raw!$D$5:$D$2998,Geography!$A88),IF(ISNUMBER(MATCH($B$5,Area_Code,0)),SUMIFS(INDEX(Raw!$A$5:$AD$2998,,MATCH(Geography!K$5,Raw!$A$5:$AD$5,0)),Raw!$A$5:$A$2998,CONCATENATE(Geography!$B$5,Geography!$A88)),"-")))),"-")</f>
        <v>1058440</v>
      </c>
      <c r="L88" s="80">
        <f>IFERROR(IF($B$5=Eng_Code,SUMIFS(INDEX(Raw!$A$5:$AD$2998,,MATCH(Geography!L$5,Raw!$A$5:$AD$5,0)),Raw!$D$5:$D$2998,Geography!$A88),IF(ISNUMBER(MATCH($B$5,Reg_Code,0)),SUMIFS(INDEX(Raw!$A$5:$AD$2998,,MATCH(Geography!L$5,Raw!$A$5:$AD$5,0)),Raw!$B$5:$B$2998,Geography!$B$5,Raw!$D$5:$D$2998,Geography!$A88),IF(ISNUMBER(MATCH($B$5,Prov_Code,0)),SUMIFS(INDEX(Raw!$A$5:$AD$2998,,MATCH(Geography!L$5,Raw!$A$5:$AD$5,0)),Raw!$C$5:$C$2998,Geography!$B$5,Raw!$D$5:$D$2998,Geography!$A88),IF(ISNUMBER(MATCH($B$5,Area_Code,0)),SUMIFS(INDEX(Raw!$A$5:$AD$2998,,MATCH(Geography!L$5,Raw!$A$5:$AD$5,0)),Raw!$A$5:$A$2998,CONCATENATE(Geography!$B$5,Geography!$A88)),"-")))),"-")</f>
        <v>1030829</v>
      </c>
      <c r="M88" s="80">
        <f>IFERROR(IF($B$5=Eng_Code,SUMIFS(INDEX(Raw!$A$5:$AD$2998,,MATCH(Geography!M$5,Raw!$A$5:$AD$5,0)),Raw!$D$5:$D$2998,Geography!$A88),IF(ISNUMBER(MATCH($B$5,Reg_Code,0)),SUMIFS(INDEX(Raw!$A$5:$AD$2998,,MATCH(Geography!M$5,Raw!$A$5:$AD$5,0)),Raw!$B$5:$B$2998,Geography!$B$5,Raw!$D$5:$D$2998,Geography!$A88),IF(ISNUMBER(MATCH($B$5,Prov_Code,0)),SUMIFS(INDEX(Raw!$A$5:$AD$2998,,MATCH(Geography!M$5,Raw!$A$5:$AD$5,0)),Raw!$C$5:$C$2998,Geography!$B$5,Raw!$D$5:$D$2998,Geography!$A88),IF(ISNUMBER(MATCH($B$5,Area_Code,0)),SUMIFS(INDEX(Raw!$A$5:$AD$2998,,MATCH(Geography!M$5,Raw!$A$5:$AD$5,0)),Raw!$A$5:$A$2998,CONCATENATE(Geography!$B$5,Geography!$A88)),"-")))),"-")</f>
        <v>256472</v>
      </c>
      <c r="N88" s="80">
        <f>IFERROR(IF($B$5=Eng_Code,SUMIFS(INDEX(Raw!$A$5:$AD$2998,,MATCH(Geography!N$5,Raw!$A$5:$AD$5,0)),Raw!$D$5:$D$2998,Geography!$A88),IF(ISNUMBER(MATCH($B$5,Reg_Code,0)),SUMIFS(INDEX(Raw!$A$5:$AD$2998,,MATCH(Geography!N$5,Raw!$A$5:$AD$5,0)),Raw!$B$5:$B$2998,Geography!$B$5,Raw!$D$5:$D$2998,Geography!$A88),IF(ISNUMBER(MATCH($B$5,Prov_Code,0)),SUMIFS(INDEX(Raw!$A$5:$AD$2998,,MATCH(Geography!N$5,Raw!$A$5:$AD$5,0)),Raw!$C$5:$C$2998,Geography!$B$5,Raw!$D$5:$D$2998,Geography!$A88),IF(ISNUMBER(MATCH($B$5,Area_Code,0)),SUMIFS(INDEX(Raw!$A$5:$AD$2998,,MATCH(Geography!N$5,Raw!$A$5:$AD$5,0)),Raw!$A$5:$A$2998,CONCATENATE(Geography!$B$5,Geography!$A88)),"-")))),"-")</f>
        <v>91837</v>
      </c>
      <c r="O88" s="80">
        <f>IFERROR(IF($B$5=Eng_Code,SUMIFS(INDEX(Raw!$A$5:$AD$2998,,MATCH(Geography!O$5,Raw!$A$5:$AD$5,0)),Raw!$D$5:$D$2998,Geography!$A88),IF(ISNUMBER(MATCH($B$5,Reg_Code,0)),SUMIFS(INDEX(Raw!$A$5:$AD$2998,,MATCH(Geography!O$5,Raw!$A$5:$AD$5,0)),Raw!$B$5:$B$2998,Geography!$B$5,Raw!$D$5:$D$2998,Geography!$A88),IF(ISNUMBER(MATCH($B$5,Prov_Code,0)),SUMIFS(INDEX(Raw!$A$5:$AD$2998,,MATCH(Geography!O$5,Raw!$A$5:$AD$5,0)),Raw!$C$5:$C$2998,Geography!$B$5,Raw!$D$5:$D$2998,Geography!$A88),IF(ISNUMBER(MATCH($B$5,Area_Code,0)),SUMIFS(INDEX(Raw!$A$5:$AD$2998,,MATCH(Geography!O$5,Raw!$A$5:$AD$5,0)),Raw!$A$5:$A$2998,CONCATENATE(Geography!$B$5,Geography!$A88)),"-")))),"-")</f>
        <v>164381</v>
      </c>
      <c r="P88" s="80">
        <f>IFERROR(IF($B$5=Eng_Code,SUMIFS(INDEX(Raw!$A$5:$AD$2998,,MATCH(Geography!P$5,Raw!$A$5:$AD$5,0)),Raw!$D$5:$D$2998,Geography!$A88),IF(ISNUMBER(MATCH($B$5,Reg_Code,0)),SUMIFS(INDEX(Raw!$A$5:$AD$2998,,MATCH(Geography!P$5,Raw!$A$5:$AD$5,0)),Raw!$B$5:$B$2998,Geography!$B$5,Raw!$D$5:$D$2998,Geography!$A88),IF(ISNUMBER(MATCH($B$5,Prov_Code,0)),SUMIFS(INDEX(Raw!$A$5:$AD$2998,,MATCH(Geography!P$5,Raw!$A$5:$AD$5,0)),Raw!$C$5:$C$2998,Geography!$B$5,Raw!$D$5:$D$2998,Geography!$A88),IF(ISNUMBER(MATCH($B$5,Area_Code,0)),SUMIFS(INDEX(Raw!$A$5:$AD$2998,,MATCH(Geography!P$5,Raw!$A$5:$AD$5,0)),Raw!$A$5:$A$2998,CONCATENATE(Geography!$B$5,Geography!$A88)),"-")))),"-")</f>
        <v>66811</v>
      </c>
      <c r="Q88" s="80">
        <f>IFERROR(IF($B$5=Eng_Code,SUMIFS(INDEX(Raw!$A$5:$AD$2998,,MATCH(Geography!Q$5,Raw!$A$5:$AD$5,0)),Raw!$D$5:$D$2998,Geography!$A88),IF(ISNUMBER(MATCH($B$5,Reg_Code,0)),SUMIFS(INDEX(Raw!$A$5:$AD$2998,,MATCH(Geography!Q$5,Raw!$A$5:$AD$5,0)),Raw!$B$5:$B$2998,Geography!$B$5,Raw!$D$5:$D$2998,Geography!$A88),IF(ISNUMBER(MATCH($B$5,Prov_Code,0)),SUMIFS(INDEX(Raw!$A$5:$AD$2998,,MATCH(Geography!Q$5,Raw!$A$5:$AD$5,0)),Raw!$C$5:$C$2998,Geography!$B$5,Raw!$D$5:$D$2998,Geography!$A88),IF(ISNUMBER(MATCH($B$5,Area_Code,0)),SUMIFS(INDEX(Raw!$A$5:$AD$2998,,MATCH(Geography!Q$5,Raw!$A$5:$AD$5,0)),Raw!$A$5:$A$2998,CONCATENATE(Geography!$B$5,Geography!$A88)),"-")))),"-")</f>
        <v>0</v>
      </c>
      <c r="R88" s="80"/>
      <c r="S88" s="80">
        <f>IFERROR(IF($B$5=Eng_Code,SUMIFS(INDEX(Raw!$A$5:$AD$2998,,MATCH(Geography!S$5,Raw!$A$5:$AD$5,0)),Raw!$D$5:$D$2998,Geography!$A88),IF(ISNUMBER(MATCH($B$5,Reg_Code,0)),SUMIFS(INDEX(Raw!$A$5:$AD$2998,,MATCH(Geography!S$5,Raw!$A$5:$AD$5,0)),Raw!$B$5:$B$2998,Geography!$B$5,Raw!$D$5:$D$2998,Geography!$A88),IF(ISNUMBER(MATCH($B$5,Prov_Code,0)),SUMIFS(INDEX(Raw!$A$5:$AD$2998,,MATCH(Geography!S$5,Raw!$A$5:$AD$5,0)),Raw!$C$5:$C$2998,Geography!$B$5,Raw!$D$5:$D$2998,Geography!$A88),IF(ISNUMBER(MATCH($B$5,Area_Code,0)),SUMIFS(INDEX(Raw!$A$5:$AD$2998,,MATCH(Geography!S$5,Raw!$A$5:$AD$5,0)),Raw!$A$5:$A$2998,CONCATENATE(Geography!$B$5,Geography!$A88)),"-")))),"-")</f>
        <v>121371</v>
      </c>
      <c r="T88" s="80">
        <f>IFERROR(IF($B$5=Eng_Code,SUMIFS(INDEX(Raw!$A$5:$AD$2998,,MATCH(Geography!T$5,Raw!$A$5:$AD$5,0)),Raw!$D$5:$D$2998,Geography!$A88),IF(ISNUMBER(MATCH($B$5,Reg_Code,0)),SUMIFS(INDEX(Raw!$A$5:$AD$2998,,MATCH(Geography!T$5,Raw!$A$5:$AD$5,0)),Raw!$B$5:$B$2998,Geography!$B$5,Raw!$D$5:$D$2998,Geography!$A88),IF(ISNUMBER(MATCH($B$5,Prov_Code,0)),SUMIFS(INDEX(Raw!$A$5:$AD$2998,,MATCH(Geography!T$5,Raw!$A$5:$AD$5,0)),Raw!$C$5:$C$2998,Geography!$B$5,Raw!$D$5:$D$2998,Geography!$A88),IF(ISNUMBER(MATCH($B$5,Area_Code,0)),SUMIFS(INDEX(Raw!$A$5:$AD$2998,,MATCH(Geography!T$5,Raw!$A$5:$AD$5,0)),Raw!$A$5:$A$2998,CONCATENATE(Geography!$B$5,Geography!$A88)),"-")))),"-")</f>
        <v>89095</v>
      </c>
      <c r="U88" s="80"/>
      <c r="V88" s="80">
        <f>IFERROR(IF($B$5=Eng_Code,SUMIFS(INDEX(Raw!$A$5:$AD$2998,,MATCH(Geography!V$5,Raw!$A$5:$AD$5,0)),Raw!$D$5:$D$2998,Geography!$A88),IF(ISNUMBER(MATCH($B$5,Reg_Code,0)),SUMIFS(INDEX(Raw!$A$5:$AD$2998,,MATCH(Geography!V$5,Raw!$A$5:$AD$5,0)),Raw!$B$5:$B$2998,Geography!$B$5,Raw!$D$5:$D$2998,Geography!$A88),IF(ISNUMBER(MATCH($B$5,Prov_Code,0)),SUMIFS(INDEX(Raw!$A$5:$AD$2998,,MATCH(Geography!V$5,Raw!$A$5:$AD$5,0)),Raw!$C$5:$C$2998,Geography!$B$5,Raw!$D$5:$D$2998,Geography!$A88),IF(ISNUMBER(MATCH($B$5,Area_Code,0)),SUMIFS(INDEX(Raw!$A$5:$AD$2998,,MATCH(Geography!V$5,Raw!$A$5:$AD$5,0)),Raw!$A$5:$A$2998,CONCATENATE(Geography!$B$5,Geography!$A88)),"-")))),"-")</f>
        <v>633677</v>
      </c>
      <c r="W88" s="80">
        <f>IFERROR(IF($B$5=Eng_Code,SUMIFS(INDEX(Raw!$A$5:$AD$2998,,MATCH(Geography!W$5,Raw!$A$5:$AD$5,0)),Raw!$D$5:$D$2998,Geography!$A88),IF(ISNUMBER(MATCH($B$5,Reg_Code,0)),SUMIFS(INDEX(Raw!$A$5:$AD$2998,,MATCH(Geography!W$5,Raw!$A$5:$AD$5,0)),Raw!$B$5:$B$2998,Geography!$B$5,Raw!$D$5:$D$2998,Geography!$A88),IF(ISNUMBER(MATCH($B$5,Prov_Code,0)),SUMIFS(INDEX(Raw!$A$5:$AD$2998,,MATCH(Geography!W$5,Raw!$A$5:$AD$5,0)),Raw!$C$5:$C$2998,Geography!$B$5,Raw!$D$5:$D$2998,Geography!$A88),IF(ISNUMBER(MATCH($B$5,Area_Code,0)),SUMIFS(INDEX(Raw!$A$5:$AD$2998,,MATCH(Geography!W$5,Raw!$A$5:$AD$5,0)),Raw!$A$5:$A$2998,CONCATENATE(Geography!$B$5,Geography!$A88)),"-")))),"-")</f>
        <v>443387</v>
      </c>
      <c r="X88" s="80">
        <f>IFERROR(IF($B$5=Eng_Code,SUMIFS(INDEX(Raw!$A$5:$AD$2998,,MATCH(Geography!X$5,Raw!$A$5:$AD$5,0)),Raw!$D$5:$D$2998,Geography!$A88),IF(ISNUMBER(MATCH($B$5,Reg_Code,0)),SUMIFS(INDEX(Raw!$A$5:$AD$2998,,MATCH(Geography!X$5,Raw!$A$5:$AD$5,0)),Raw!$B$5:$B$2998,Geography!$B$5,Raw!$D$5:$D$2998,Geography!$A88),IF(ISNUMBER(MATCH($B$5,Prov_Code,0)),SUMIFS(INDEX(Raw!$A$5:$AD$2998,,MATCH(Geography!X$5,Raw!$A$5:$AD$5,0)),Raw!$C$5:$C$2998,Geography!$B$5,Raw!$D$5:$D$2998,Geography!$A88),IF(ISNUMBER(MATCH($B$5,Area_Code,0)),SUMIFS(INDEX(Raw!$A$5:$AD$2998,,MATCH(Geography!X$5,Raw!$A$5:$AD$5,0)),Raw!$A$5:$A$2998,CONCATENATE(Geography!$B$5,Geography!$A88)),"-")))),"-")</f>
        <v>127445</v>
      </c>
      <c r="Y88" s="80">
        <f>IFERROR(IF($B$5=Eng_Code,SUMIFS(INDEX(Raw!$A$5:$AD$2998,,MATCH(Geography!Y$5,Raw!$A$5:$AD$5,0)),Raw!$D$5:$D$2998,Geography!$A88),IF(ISNUMBER(MATCH($B$5,Reg_Code,0)),SUMIFS(INDEX(Raw!$A$5:$AD$2998,,MATCH(Geography!Y$5,Raw!$A$5:$AD$5,0)),Raw!$B$5:$B$2998,Geography!$B$5,Raw!$D$5:$D$2998,Geography!$A88),IF(ISNUMBER(MATCH($B$5,Prov_Code,0)),SUMIFS(INDEX(Raw!$A$5:$AD$2998,,MATCH(Geography!Y$5,Raw!$A$5:$AD$5,0)),Raw!$C$5:$C$2998,Geography!$B$5,Raw!$D$5:$D$2998,Geography!$A88),IF(ISNUMBER(MATCH($B$5,Area_Code,0)),SUMIFS(INDEX(Raw!$A$5:$AD$2998,,MATCH(Geography!Y$5,Raw!$A$5:$AD$5,0)),Raw!$A$5:$A$2998,CONCATENATE(Geography!$B$5,Geography!$A88)),"-")))),"-")</f>
        <v>62845</v>
      </c>
      <c r="Z88" s="80">
        <f>IFERROR(IF($B$5=Eng_Code,SUMIFS(INDEX(Raw!$A$5:$AD$2998,,MATCH(Geography!Z$5,Raw!$A$5:$AD$5,0)),Raw!$D$5:$D$2998,Geography!$A88),IF(ISNUMBER(MATCH($B$5,Reg_Code,0)),SUMIFS(INDEX(Raw!$A$5:$AD$2998,,MATCH(Geography!Z$5,Raw!$A$5:$AD$5,0)),Raw!$B$5:$B$2998,Geography!$B$5,Raw!$D$5:$D$2998,Geography!$A88),IF(ISNUMBER(MATCH($B$5,Prov_Code,0)),SUMIFS(INDEX(Raw!$A$5:$AD$2998,,MATCH(Geography!Z$5,Raw!$A$5:$AD$5,0)),Raw!$C$5:$C$2998,Geography!$B$5,Raw!$D$5:$D$2998,Geography!$A88),IF(ISNUMBER(MATCH($B$5,Area_Code,0)),SUMIFS(INDEX(Raw!$A$5:$AD$2998,,MATCH(Geography!Z$5,Raw!$A$5:$AD$5,0)),Raw!$A$5:$A$2998,CONCATENATE(Geography!$B$5,Geography!$A88)),"-")))),"-")</f>
        <v>0</v>
      </c>
      <c r="AA88" s="80">
        <f>IFERROR(IF($B$5=Eng_Code,SUMIFS(INDEX(Raw!$A$5:$AD$2998,,MATCH(Geography!AA$5,Raw!$A$5:$AD$5,0)),Raw!$D$5:$D$2998,Geography!$A88),IF(ISNUMBER(MATCH($B$5,Reg_Code,0)),SUMIFS(INDEX(Raw!$A$5:$AD$2998,,MATCH(Geography!AA$5,Raw!$A$5:$AD$5,0)),Raw!$B$5:$B$2998,Geography!$B$5,Raw!$D$5:$D$2998,Geography!$A88),IF(ISNUMBER(MATCH($B$5,Prov_Code,0)),SUMIFS(INDEX(Raw!$A$5:$AD$2998,,MATCH(Geography!AA$5,Raw!$A$5:$AD$5,0)),Raw!$C$5:$C$2998,Geography!$B$5,Raw!$D$5:$D$2998,Geography!$A88),IF(ISNUMBER(MATCH($B$5,Area_Code,0)),SUMIFS(INDEX(Raw!$A$5:$AD$2998,,MATCH(Geography!AA$5,Raw!$A$5:$AD$5,0)),Raw!$A$5:$A$2998,CONCATENATE(Geography!$B$5,Geography!$A88)),"-")))),"-")</f>
        <v>0</v>
      </c>
      <c r="AB88" s="80"/>
      <c r="AC88" s="80">
        <f>IFERROR(IF($B$5=Eng_Code,SUMIFS(INDEX(Raw!$A$5:$AD$2998,,MATCH(Geography!AC$5,Raw!$A$5:$AD$5,0)),Raw!$D$5:$D$2998,Geography!$A88),IF(ISNUMBER(MATCH($B$5,Reg_Code,0)),SUMIFS(INDEX(Raw!$A$5:$AD$2998,,MATCH(Geography!AC$5,Raw!$A$5:$AD$5,0)),Raw!$B$5:$B$2998,Geography!$B$5,Raw!$D$5:$D$2998,Geography!$A88),IF(ISNUMBER(MATCH($B$5,Prov_Code,0)),SUMIFS(INDEX(Raw!$A$5:$AD$2998,,MATCH(Geography!AC$5,Raw!$A$5:$AD$5,0)),Raw!$C$5:$C$2998,Geography!$B$5,Raw!$D$5:$D$2998,Geography!$A88),IF(ISNUMBER(MATCH($B$5,Area_Code,0)),SUMIFS(INDEX(Raw!$A$5:$AD$2998,,MATCH(Geography!AC$5,Raw!$A$5:$AD$5,0)),Raw!$A$5:$A$2998,CONCATENATE(Geography!$B$5,Geography!$A88)),"-")))),"-")</f>
        <v>38033</v>
      </c>
      <c r="AD88" s="80"/>
      <c r="AE88" s="80">
        <f>IFERROR(IF($B$5=Eng_Code,SUMIFS(INDEX(Raw!$A$5:$AD$2998,,MATCH(Geography!AE$5,Raw!$A$5:$AD$5,0)),Raw!$D$5:$D$2998,Geography!$A88),IF(ISNUMBER(MATCH($B$5,Reg_Code,0)),SUMIFS(INDEX(Raw!$A$5:$AD$2998,,MATCH(Geography!AE$5,Raw!$A$5:$AD$5,0)),Raw!$B$5:$B$2998,Geography!$B$5,Raw!$D$5:$D$2998,Geography!$A88),IF(ISNUMBER(MATCH($B$5,Prov_Code,0)),SUMIFS(INDEX(Raw!$A$5:$AD$2998,,MATCH(Geography!AE$5,Raw!$A$5:$AD$5,0)),Raw!$C$5:$C$2998,Geography!$B$5,Raw!$D$5:$D$2998,Geography!$A88),IF(ISNUMBER(MATCH($B$5,Area_Code,0)),SUMIFS(INDEX(Raw!$A$5:$AD$2998,,MATCH(Geography!AE$5,Raw!$A$5:$AD$5,0)),Raw!$A$5:$A$2998,CONCATENATE(Geography!$B$5,Geography!$A88)),"-")))),"-")</f>
        <v>148555</v>
      </c>
      <c r="AF88" s="80">
        <f>IFERROR(IF($B$5=Eng_Code,SUMIFS(INDEX(Raw!$A$5:$AD$2998,,MATCH(Geography!AF$5,Raw!$A$5:$AD$5,0)),Raw!$D$5:$D$2998,Geography!$A88),IF(ISNUMBER(MATCH($B$5,Reg_Code,0)),SUMIFS(INDEX(Raw!$A$5:$AD$2998,,MATCH(Geography!AF$5,Raw!$A$5:$AD$5,0)),Raw!$B$5:$B$2998,Geography!$B$5,Raw!$D$5:$D$2998,Geography!$A88),IF(ISNUMBER(MATCH($B$5,Prov_Code,0)),SUMIFS(INDEX(Raw!$A$5:$AD$2998,,MATCH(Geography!AF$5,Raw!$A$5:$AD$5,0)),Raw!$C$5:$C$2998,Geography!$B$5,Raw!$D$5:$D$2998,Geography!$A88),IF(ISNUMBER(MATCH($B$5,Area_Code,0)),SUMIFS(INDEX(Raw!$A$5:$AD$2998,,MATCH(Geography!AF$5,Raw!$A$5:$AD$5,0)),Raw!$A$5:$A$2998,CONCATENATE(Geography!$B$5,Geography!$A88)),"-")))),"-")</f>
        <v>18115</v>
      </c>
      <c r="AG88" s="80">
        <f>IFERROR(IF($B$5=Eng_Code,SUMIFS(INDEX(Raw!$A$5:$AD$2998,,MATCH(Geography!AG$5,Raw!$A$5:$AD$5,0)),Raw!$D$5:$D$2998,Geography!$A88),IF(ISNUMBER(MATCH($B$5,Reg_Code,0)),SUMIFS(INDEX(Raw!$A$5:$AD$2998,,MATCH(Geography!AG$5,Raw!$A$5:$AD$5,0)),Raw!$B$5:$B$2998,Geography!$B$5,Raw!$D$5:$D$2998,Geography!$A88),IF(ISNUMBER(MATCH($B$5,Prov_Code,0)),SUMIFS(INDEX(Raw!$A$5:$AD$2998,,MATCH(Geography!AG$5,Raw!$A$5:$AD$5,0)),Raw!$C$5:$C$2998,Geography!$B$5,Raw!$D$5:$D$2998,Geography!$A88),IF(ISNUMBER(MATCH($B$5,Area_Code,0)),SUMIFS(INDEX(Raw!$A$5:$AD$2998,,MATCH(Geography!AG$5,Raw!$A$5:$AD$5,0)),Raw!$A$5:$A$2998,CONCATENATE(Geography!$B$5,Geography!$A88)),"-")))),"-")</f>
        <v>56142</v>
      </c>
      <c r="AH88" s="80">
        <f>IFERROR(IF($B$5=Eng_Code,SUMIFS(INDEX(Raw!$A$5:$AD$2998,,MATCH(Geography!AH$5,Raw!$A$5:$AD$5,0)),Raw!$D$5:$D$2998,Geography!$A88),IF(ISNUMBER(MATCH($B$5,Reg_Code,0)),SUMIFS(INDEX(Raw!$A$5:$AD$2998,,MATCH(Geography!AH$5,Raw!$A$5:$AD$5,0)),Raw!$B$5:$B$2998,Geography!$B$5,Raw!$D$5:$D$2998,Geography!$A88),IF(ISNUMBER(MATCH($B$5,Prov_Code,0)),SUMIFS(INDEX(Raw!$A$5:$AD$2998,,MATCH(Geography!AH$5,Raw!$A$5:$AD$5,0)),Raw!$C$5:$C$2998,Geography!$B$5,Raw!$D$5:$D$2998,Geography!$A88),IF(ISNUMBER(MATCH($B$5,Area_Code,0)),SUMIFS(INDEX(Raw!$A$5:$AD$2998,,MATCH(Geography!AH$5,Raw!$A$5:$AD$5,0)),Raw!$A$5:$A$2998,CONCATENATE(Geography!$B$5,Geography!$A88)),"-")))),"-")</f>
        <v>74298</v>
      </c>
      <c r="AI88" s="12"/>
      <c r="AJ88" s="76">
        <f t="shared" si="36"/>
        <v>2.487063609756247E-2</v>
      </c>
      <c r="AK88" s="76">
        <f t="shared" si="36"/>
        <v>0.88212375101781271</v>
      </c>
      <c r="AL88" s="76">
        <f t="shared" si="36"/>
        <v>0.85911222566979784</v>
      </c>
      <c r="AM88" s="76">
        <f t="shared" si="36"/>
        <v>0.21374857589569599</v>
      </c>
      <c r="AN88" s="76">
        <f t="shared" si="34"/>
        <v>7.6538678547884487E-2</v>
      </c>
      <c r="AO88" s="76">
        <f t="shared" si="37"/>
        <v>0.13699820898308743</v>
      </c>
      <c r="AP88" s="76">
        <f t="shared" si="37"/>
        <v>0.40643991702204024</v>
      </c>
      <c r="AQ88" s="76" t="s">
        <v>0</v>
      </c>
      <c r="AR88" s="77"/>
      <c r="AS88" s="76">
        <f t="shared" si="40"/>
        <v>0.11774115784480259</v>
      </c>
      <c r="AT88" s="77"/>
      <c r="AU88" s="76">
        <f t="shared" si="41"/>
        <v>8.6430436085907558E-2</v>
      </c>
      <c r="AV88" s="77"/>
      <c r="AW88" s="76">
        <f t="shared" si="38"/>
        <v>0.61472562374554851</v>
      </c>
      <c r="AX88" s="76">
        <f t="shared" si="38"/>
        <v>0.43012662623965758</v>
      </c>
      <c r="AY88" s="76">
        <f t="shared" si="38"/>
        <v>0.12363350274390805</v>
      </c>
      <c r="AZ88" s="76">
        <f t="shared" si="38"/>
        <v>6.0965494761982833E-2</v>
      </c>
      <c r="BA88" s="76" t="s">
        <v>0</v>
      </c>
      <c r="BB88" s="76" t="s">
        <v>0</v>
      </c>
      <c r="BC88" s="77"/>
      <c r="BD88" s="76">
        <f t="shared" si="42"/>
        <v>3.6895547176107775E-2</v>
      </c>
      <c r="BE88" s="77"/>
      <c r="BF88" s="76">
        <f t="shared" si="39"/>
        <v>0.14411216603335761</v>
      </c>
      <c r="BG88" s="76">
        <f t="shared" si="39"/>
        <v>1.75732347460151E-2</v>
      </c>
      <c r="BH88" s="76">
        <f t="shared" si="39"/>
        <v>5.4462961364105979E-2</v>
      </c>
      <c r="BI88" s="76">
        <f t="shared" si="39"/>
        <v>7.2075969923236546E-2</v>
      </c>
    </row>
    <row r="89" spans="1:61" x14ac:dyDescent="0.2">
      <c r="A89" s="3">
        <f t="shared" si="35"/>
        <v>42522</v>
      </c>
      <c r="B89" s="35" t="str">
        <f t="shared" si="43"/>
        <v>2016-17</v>
      </c>
      <c r="C89" s="8" t="s">
        <v>886</v>
      </c>
      <c r="D89" s="8"/>
      <c r="E89" s="8"/>
      <c r="F89" s="8"/>
      <c r="G89" s="80">
        <f>IFERROR(IF($B$5=Eng_Code,SUMIFS(INDEX(Raw!$A$5:$AD$2998,,MATCH(Geography!G$5,Raw!$A$5:$AD$5,0)),Raw!$D$5:$D$2998,Geography!$A89),IF(ISNUMBER(MATCH($B$5,Reg_Code,0)),SUMIFS(INDEX(Raw!$A$5:$AD$2998,,MATCH(Geography!G$5,Raw!$A$5:$AD$5,0)),Raw!$B$5:$B$2998,Geography!$B$5,Raw!$D$5:$D$2998,Geography!$A89),IF(ISNUMBER(MATCH($B$5,Prov_Code,0)),SUMIFS(INDEX(Raw!$A$5:$AD$2998,,MATCH(Geography!G$5,Raw!$A$5:$AD$5,0)),Raw!$C$5:$C$2998,Geography!$B$5,Raw!$D$5:$D$2998,Geography!$A89),IF(ISNUMBER(MATCH($B$5,Area_Code,0)),SUMIFS(INDEX(Raw!$A$5:$AD$2998,,MATCH(Geography!G$5,Raw!$A$5:$AD$5,0)),Raw!$A$5:$A$2998,CONCATENATE(Geography!$B$5,Geography!$A89)),"-")))),"-")</f>
        <v>55218200</v>
      </c>
      <c r="H89" s="80">
        <f>IFERROR(IF($B$5=Eng_Code,SUMIFS(INDEX(Raw!$A$5:$AD$2998,,MATCH(Geography!H$5,Raw!$A$5:$AD$5,0)),Raw!$D$5:$D$2998,Geography!$A89),IF(ISNUMBER(MATCH($B$5,Reg_Code,0)),SUMIFS(INDEX(Raw!$A$5:$AD$2998,,MATCH(Geography!H$5,Raw!$A$5:$AD$5,0)),Raw!$B$5:$B$2998,Geography!$B$5,Raw!$D$5:$D$2998,Geography!$A89),IF(ISNUMBER(MATCH($B$5,Prov_Code,0)),SUMIFS(INDEX(Raw!$A$5:$AD$2998,,MATCH(Geography!H$5,Raw!$A$5:$AD$5,0)),Raw!$C$5:$C$2998,Geography!$B$5,Raw!$D$5:$D$2998,Geography!$A89),IF(ISNUMBER(MATCH($B$5,Area_Code,0)),SUMIFS(INDEX(Raw!$A$5:$AD$2998,,MATCH(Geography!H$5,Raw!$A$5:$AD$5,0)),Raw!$A$5:$A$2998,CONCATENATE(Geography!$B$5,Geography!$A89)),"-")))),"-")</f>
        <v>1124990</v>
      </c>
      <c r="I89" s="80">
        <f>IFERROR(IF($B$5=Eng_Code,SUMIFS(INDEX(Raw!$A$5:$AD$2998,,MATCH(Geography!I$5,Raw!$A$5:$AD$5,0)),Raw!$D$5:$D$2998,Geography!$A89),IF(ISNUMBER(MATCH($B$5,Reg_Code,0)),SUMIFS(INDEX(Raw!$A$5:$AD$2998,,MATCH(Geography!I$5,Raw!$A$5:$AD$5,0)),Raw!$B$5:$B$2998,Geography!$B$5,Raw!$D$5:$D$2998,Geography!$A89),IF(ISNUMBER(MATCH($B$5,Prov_Code,0)),SUMIFS(INDEX(Raw!$A$5:$AD$2998,,MATCH(Geography!I$5,Raw!$A$5:$AD$5,0)),Raw!$C$5:$C$2998,Geography!$B$5,Raw!$D$5:$D$2998,Geography!$A89),IF(ISNUMBER(MATCH($B$5,Area_Code,0)),SUMIFS(INDEX(Raw!$A$5:$AD$2998,,MATCH(Geography!I$5,Raw!$A$5:$AD$5,0)),Raw!$A$5:$A$2998,CONCATENATE(Geography!$B$5,Geography!$A89)),"-")))),"-")</f>
        <v>19799</v>
      </c>
      <c r="J89" s="80">
        <f>IFERROR(IF($B$5=Eng_Code,SUMIFS(INDEX(Raw!$A$5:$AD$2998,,MATCH(Geography!J$5,Raw!$A$5:$AD$5,0)),Raw!$D$5:$D$2998,Geography!$A89),IF(ISNUMBER(MATCH($B$5,Reg_Code,0)),SUMIFS(INDEX(Raw!$A$5:$AD$2998,,MATCH(Geography!J$5,Raw!$A$5:$AD$5,0)),Raw!$B$5:$B$2998,Geography!$B$5,Raw!$D$5:$D$2998,Geography!$A89),IF(ISNUMBER(MATCH($B$5,Prov_Code,0)),SUMIFS(INDEX(Raw!$A$5:$AD$2998,,MATCH(Geography!J$5,Raw!$A$5:$AD$5,0)),Raw!$C$5:$C$2998,Geography!$B$5,Raw!$D$5:$D$2998,Geography!$A89),IF(ISNUMBER(MATCH($B$5,Area_Code,0)),SUMIFS(INDEX(Raw!$A$5:$AD$2998,,MATCH(Geography!J$5,Raw!$A$5:$AD$5,0)),Raw!$A$5:$A$2998,CONCATENATE(Geography!$B$5,Geography!$A89)),"-")))),"-")</f>
        <v>1041297</v>
      </c>
      <c r="K89" s="80">
        <f>IFERROR(IF($B$5=Eng_Code,SUMIFS(INDEX(Raw!$A$5:$AD$2998,,MATCH(Geography!K$5,Raw!$A$5:$AD$5,0)),Raw!$D$5:$D$2998,Geography!$A89),IF(ISNUMBER(MATCH($B$5,Reg_Code,0)),SUMIFS(INDEX(Raw!$A$5:$AD$2998,,MATCH(Geography!K$5,Raw!$A$5:$AD$5,0)),Raw!$B$5:$B$2998,Geography!$B$5,Raw!$D$5:$D$2998,Geography!$A89),IF(ISNUMBER(MATCH($B$5,Prov_Code,0)),SUMIFS(INDEX(Raw!$A$5:$AD$2998,,MATCH(Geography!K$5,Raw!$A$5:$AD$5,0)),Raw!$C$5:$C$2998,Geography!$B$5,Raw!$D$5:$D$2998,Geography!$A89),IF(ISNUMBER(MATCH($B$5,Area_Code,0)),SUMIFS(INDEX(Raw!$A$5:$AD$2998,,MATCH(Geography!K$5,Raw!$A$5:$AD$5,0)),Raw!$A$5:$A$2998,CONCATENATE(Geography!$B$5,Geography!$A89)),"-")))),"-")</f>
        <v>942998</v>
      </c>
      <c r="L89" s="80">
        <f>IFERROR(IF($B$5=Eng_Code,SUMIFS(INDEX(Raw!$A$5:$AD$2998,,MATCH(Geography!L$5,Raw!$A$5:$AD$5,0)),Raw!$D$5:$D$2998,Geography!$A89),IF(ISNUMBER(MATCH($B$5,Reg_Code,0)),SUMIFS(INDEX(Raw!$A$5:$AD$2998,,MATCH(Geography!L$5,Raw!$A$5:$AD$5,0)),Raw!$B$5:$B$2998,Geography!$B$5,Raw!$D$5:$D$2998,Geography!$A89),IF(ISNUMBER(MATCH($B$5,Prov_Code,0)),SUMIFS(INDEX(Raw!$A$5:$AD$2998,,MATCH(Geography!L$5,Raw!$A$5:$AD$5,0)),Raw!$C$5:$C$2998,Geography!$B$5,Raw!$D$5:$D$2998,Geography!$A89),IF(ISNUMBER(MATCH($B$5,Area_Code,0)),SUMIFS(INDEX(Raw!$A$5:$AD$2998,,MATCH(Geography!L$5,Raw!$A$5:$AD$5,0)),Raw!$A$5:$A$2998,CONCATENATE(Geography!$B$5,Geography!$A89)),"-")))),"-")</f>
        <v>887920</v>
      </c>
      <c r="M89" s="80">
        <f>IFERROR(IF($B$5=Eng_Code,SUMIFS(INDEX(Raw!$A$5:$AD$2998,,MATCH(Geography!M$5,Raw!$A$5:$AD$5,0)),Raw!$D$5:$D$2998,Geography!$A89),IF(ISNUMBER(MATCH($B$5,Reg_Code,0)),SUMIFS(INDEX(Raw!$A$5:$AD$2998,,MATCH(Geography!M$5,Raw!$A$5:$AD$5,0)),Raw!$B$5:$B$2998,Geography!$B$5,Raw!$D$5:$D$2998,Geography!$A89),IF(ISNUMBER(MATCH($B$5,Prov_Code,0)),SUMIFS(INDEX(Raw!$A$5:$AD$2998,,MATCH(Geography!M$5,Raw!$A$5:$AD$5,0)),Raw!$C$5:$C$2998,Geography!$B$5,Raw!$D$5:$D$2998,Geography!$A89),IF(ISNUMBER(MATCH($B$5,Area_Code,0)),SUMIFS(INDEX(Raw!$A$5:$AD$2998,,MATCH(Geography!M$5,Raw!$A$5:$AD$5,0)),Raw!$A$5:$A$2998,CONCATENATE(Geography!$B$5,Geography!$A89)),"-")))),"-")</f>
        <v>222415</v>
      </c>
      <c r="N89" s="80">
        <f>IFERROR(IF($B$5=Eng_Code,SUMIFS(INDEX(Raw!$A$5:$AD$2998,,MATCH(Geography!N$5,Raw!$A$5:$AD$5,0)),Raw!$D$5:$D$2998,Geography!$A89),IF(ISNUMBER(MATCH($B$5,Reg_Code,0)),SUMIFS(INDEX(Raw!$A$5:$AD$2998,,MATCH(Geography!N$5,Raw!$A$5:$AD$5,0)),Raw!$B$5:$B$2998,Geography!$B$5,Raw!$D$5:$D$2998,Geography!$A89),IF(ISNUMBER(MATCH($B$5,Prov_Code,0)),SUMIFS(INDEX(Raw!$A$5:$AD$2998,,MATCH(Geography!N$5,Raw!$A$5:$AD$5,0)),Raw!$C$5:$C$2998,Geography!$B$5,Raw!$D$5:$D$2998,Geography!$A89),IF(ISNUMBER(MATCH($B$5,Area_Code,0)),SUMIFS(INDEX(Raw!$A$5:$AD$2998,,MATCH(Geography!N$5,Raw!$A$5:$AD$5,0)),Raw!$A$5:$A$2998,CONCATENATE(Geography!$B$5,Geography!$A89)),"-")))),"-")</f>
        <v>82904</v>
      </c>
      <c r="O89" s="80">
        <f>IFERROR(IF($B$5=Eng_Code,SUMIFS(INDEX(Raw!$A$5:$AD$2998,,MATCH(Geography!O$5,Raw!$A$5:$AD$5,0)),Raw!$D$5:$D$2998,Geography!$A89),IF(ISNUMBER(MATCH($B$5,Reg_Code,0)),SUMIFS(INDEX(Raw!$A$5:$AD$2998,,MATCH(Geography!O$5,Raw!$A$5:$AD$5,0)),Raw!$B$5:$B$2998,Geography!$B$5,Raw!$D$5:$D$2998,Geography!$A89),IF(ISNUMBER(MATCH($B$5,Prov_Code,0)),SUMIFS(INDEX(Raw!$A$5:$AD$2998,,MATCH(Geography!O$5,Raw!$A$5:$AD$5,0)),Raw!$C$5:$C$2998,Geography!$B$5,Raw!$D$5:$D$2998,Geography!$A89),IF(ISNUMBER(MATCH($B$5,Area_Code,0)),SUMIFS(INDEX(Raw!$A$5:$AD$2998,,MATCH(Geography!O$5,Raw!$A$5:$AD$5,0)),Raw!$A$5:$A$2998,CONCATENATE(Geography!$B$5,Geography!$A89)),"-")))),"-")</f>
        <v>139291</v>
      </c>
      <c r="P89" s="80">
        <f>IFERROR(IF($B$5=Eng_Code,SUMIFS(INDEX(Raw!$A$5:$AD$2998,,MATCH(Geography!P$5,Raw!$A$5:$AD$5,0)),Raw!$D$5:$D$2998,Geography!$A89),IF(ISNUMBER(MATCH($B$5,Reg_Code,0)),SUMIFS(INDEX(Raw!$A$5:$AD$2998,,MATCH(Geography!P$5,Raw!$A$5:$AD$5,0)),Raw!$B$5:$B$2998,Geography!$B$5,Raw!$D$5:$D$2998,Geography!$A89),IF(ISNUMBER(MATCH($B$5,Prov_Code,0)),SUMIFS(INDEX(Raw!$A$5:$AD$2998,,MATCH(Geography!P$5,Raw!$A$5:$AD$5,0)),Raw!$C$5:$C$2998,Geography!$B$5,Raw!$D$5:$D$2998,Geography!$A89),IF(ISNUMBER(MATCH($B$5,Area_Code,0)),SUMIFS(INDEX(Raw!$A$5:$AD$2998,,MATCH(Geography!P$5,Raw!$A$5:$AD$5,0)),Raw!$A$5:$A$2998,CONCATENATE(Geography!$B$5,Geography!$A89)),"-")))),"-")</f>
        <v>55583</v>
      </c>
      <c r="Q89" s="80">
        <f>IFERROR(IF($B$5=Eng_Code,SUMIFS(INDEX(Raw!$A$5:$AD$2998,,MATCH(Geography!Q$5,Raw!$A$5:$AD$5,0)),Raw!$D$5:$D$2998,Geography!$A89),IF(ISNUMBER(MATCH($B$5,Reg_Code,0)),SUMIFS(INDEX(Raw!$A$5:$AD$2998,,MATCH(Geography!Q$5,Raw!$A$5:$AD$5,0)),Raw!$B$5:$B$2998,Geography!$B$5,Raw!$D$5:$D$2998,Geography!$A89),IF(ISNUMBER(MATCH($B$5,Prov_Code,0)),SUMIFS(INDEX(Raw!$A$5:$AD$2998,,MATCH(Geography!Q$5,Raw!$A$5:$AD$5,0)),Raw!$C$5:$C$2998,Geography!$B$5,Raw!$D$5:$D$2998,Geography!$A89),IF(ISNUMBER(MATCH($B$5,Area_Code,0)),SUMIFS(INDEX(Raw!$A$5:$AD$2998,,MATCH(Geography!Q$5,Raw!$A$5:$AD$5,0)),Raw!$A$5:$A$2998,CONCATENATE(Geography!$B$5,Geography!$A89)),"-")))),"-")</f>
        <v>0</v>
      </c>
      <c r="R89" s="80"/>
      <c r="S89" s="80">
        <f>IFERROR(IF($B$5=Eng_Code,SUMIFS(INDEX(Raw!$A$5:$AD$2998,,MATCH(Geography!S$5,Raw!$A$5:$AD$5,0)),Raw!$D$5:$D$2998,Geography!$A89),IF(ISNUMBER(MATCH($B$5,Reg_Code,0)),SUMIFS(INDEX(Raw!$A$5:$AD$2998,,MATCH(Geography!S$5,Raw!$A$5:$AD$5,0)),Raw!$B$5:$B$2998,Geography!$B$5,Raw!$D$5:$D$2998,Geography!$A89),IF(ISNUMBER(MATCH($B$5,Prov_Code,0)),SUMIFS(INDEX(Raw!$A$5:$AD$2998,,MATCH(Geography!S$5,Raw!$A$5:$AD$5,0)),Raw!$C$5:$C$2998,Geography!$B$5,Raw!$D$5:$D$2998,Geography!$A89),IF(ISNUMBER(MATCH($B$5,Area_Code,0)),SUMIFS(INDEX(Raw!$A$5:$AD$2998,,MATCH(Geography!S$5,Raw!$A$5:$AD$5,0)),Raw!$A$5:$A$2998,CONCATENATE(Geography!$B$5,Geography!$A89)),"-")))),"-")</f>
        <v>113910</v>
      </c>
      <c r="T89" s="80">
        <f>IFERROR(IF($B$5=Eng_Code,SUMIFS(INDEX(Raw!$A$5:$AD$2998,,MATCH(Geography!T$5,Raw!$A$5:$AD$5,0)),Raw!$D$5:$D$2998,Geography!$A89),IF(ISNUMBER(MATCH($B$5,Reg_Code,0)),SUMIFS(INDEX(Raw!$A$5:$AD$2998,,MATCH(Geography!T$5,Raw!$A$5:$AD$5,0)),Raw!$B$5:$B$2998,Geography!$B$5,Raw!$D$5:$D$2998,Geography!$A89),IF(ISNUMBER(MATCH($B$5,Prov_Code,0)),SUMIFS(INDEX(Raw!$A$5:$AD$2998,,MATCH(Geography!T$5,Raw!$A$5:$AD$5,0)),Raw!$C$5:$C$2998,Geography!$B$5,Raw!$D$5:$D$2998,Geography!$A89),IF(ISNUMBER(MATCH($B$5,Area_Code,0)),SUMIFS(INDEX(Raw!$A$5:$AD$2998,,MATCH(Geography!T$5,Raw!$A$5:$AD$5,0)),Raw!$A$5:$A$2998,CONCATENATE(Geography!$B$5,Geography!$A89)),"-")))),"-")</f>
        <v>79378</v>
      </c>
      <c r="U89" s="80"/>
      <c r="V89" s="80">
        <f>IFERROR(IF($B$5=Eng_Code,SUMIFS(INDEX(Raw!$A$5:$AD$2998,,MATCH(Geography!V$5,Raw!$A$5:$AD$5,0)),Raw!$D$5:$D$2998,Geography!$A89),IF(ISNUMBER(MATCH($B$5,Reg_Code,0)),SUMIFS(INDEX(Raw!$A$5:$AD$2998,,MATCH(Geography!V$5,Raw!$A$5:$AD$5,0)),Raw!$B$5:$B$2998,Geography!$B$5,Raw!$D$5:$D$2998,Geography!$A89),IF(ISNUMBER(MATCH($B$5,Prov_Code,0)),SUMIFS(INDEX(Raw!$A$5:$AD$2998,,MATCH(Geography!V$5,Raw!$A$5:$AD$5,0)),Raw!$C$5:$C$2998,Geography!$B$5,Raw!$D$5:$D$2998,Geography!$A89),IF(ISNUMBER(MATCH($B$5,Area_Code,0)),SUMIFS(INDEX(Raw!$A$5:$AD$2998,,MATCH(Geography!V$5,Raw!$A$5:$AD$5,0)),Raw!$A$5:$A$2998,CONCATENATE(Geography!$B$5,Geography!$A89)),"-")))),"-")</f>
        <v>530746</v>
      </c>
      <c r="W89" s="80">
        <f>IFERROR(IF($B$5=Eng_Code,SUMIFS(INDEX(Raw!$A$5:$AD$2998,,MATCH(Geography!W$5,Raw!$A$5:$AD$5,0)),Raw!$D$5:$D$2998,Geography!$A89),IF(ISNUMBER(MATCH($B$5,Reg_Code,0)),SUMIFS(INDEX(Raw!$A$5:$AD$2998,,MATCH(Geography!W$5,Raw!$A$5:$AD$5,0)),Raw!$B$5:$B$2998,Geography!$B$5,Raw!$D$5:$D$2998,Geography!$A89),IF(ISNUMBER(MATCH($B$5,Prov_Code,0)),SUMIFS(INDEX(Raw!$A$5:$AD$2998,,MATCH(Geography!W$5,Raw!$A$5:$AD$5,0)),Raw!$C$5:$C$2998,Geography!$B$5,Raw!$D$5:$D$2998,Geography!$A89),IF(ISNUMBER(MATCH($B$5,Area_Code,0)),SUMIFS(INDEX(Raw!$A$5:$AD$2998,,MATCH(Geography!W$5,Raw!$A$5:$AD$5,0)),Raw!$A$5:$A$2998,CONCATENATE(Geography!$B$5,Geography!$A89)),"-")))),"-")</f>
        <v>369167</v>
      </c>
      <c r="X89" s="80">
        <f>IFERROR(IF($B$5=Eng_Code,SUMIFS(INDEX(Raw!$A$5:$AD$2998,,MATCH(Geography!X$5,Raw!$A$5:$AD$5,0)),Raw!$D$5:$D$2998,Geography!$A89),IF(ISNUMBER(MATCH($B$5,Reg_Code,0)),SUMIFS(INDEX(Raw!$A$5:$AD$2998,,MATCH(Geography!X$5,Raw!$A$5:$AD$5,0)),Raw!$B$5:$B$2998,Geography!$B$5,Raw!$D$5:$D$2998,Geography!$A89),IF(ISNUMBER(MATCH($B$5,Prov_Code,0)),SUMIFS(INDEX(Raw!$A$5:$AD$2998,,MATCH(Geography!X$5,Raw!$A$5:$AD$5,0)),Raw!$C$5:$C$2998,Geography!$B$5,Raw!$D$5:$D$2998,Geography!$A89),IF(ISNUMBER(MATCH($B$5,Area_Code,0)),SUMIFS(INDEX(Raw!$A$5:$AD$2998,,MATCH(Geography!X$5,Raw!$A$5:$AD$5,0)),Raw!$A$5:$A$2998,CONCATENATE(Geography!$B$5,Geography!$A89)),"-")))),"-")</f>
        <v>106632</v>
      </c>
      <c r="Y89" s="80">
        <f>IFERROR(IF($B$5=Eng_Code,SUMIFS(INDEX(Raw!$A$5:$AD$2998,,MATCH(Geography!Y$5,Raw!$A$5:$AD$5,0)),Raw!$D$5:$D$2998,Geography!$A89),IF(ISNUMBER(MATCH($B$5,Reg_Code,0)),SUMIFS(INDEX(Raw!$A$5:$AD$2998,,MATCH(Geography!Y$5,Raw!$A$5:$AD$5,0)),Raw!$B$5:$B$2998,Geography!$B$5,Raw!$D$5:$D$2998,Geography!$A89),IF(ISNUMBER(MATCH($B$5,Prov_Code,0)),SUMIFS(INDEX(Raw!$A$5:$AD$2998,,MATCH(Geography!Y$5,Raw!$A$5:$AD$5,0)),Raw!$C$5:$C$2998,Geography!$B$5,Raw!$D$5:$D$2998,Geography!$A89),IF(ISNUMBER(MATCH($B$5,Area_Code,0)),SUMIFS(INDEX(Raw!$A$5:$AD$2998,,MATCH(Geography!Y$5,Raw!$A$5:$AD$5,0)),Raw!$A$5:$A$2998,CONCATENATE(Geography!$B$5,Geography!$A89)),"-")))),"-")</f>
        <v>54947</v>
      </c>
      <c r="Z89" s="80">
        <f>IFERROR(IF($B$5=Eng_Code,SUMIFS(INDEX(Raw!$A$5:$AD$2998,,MATCH(Geography!Z$5,Raw!$A$5:$AD$5,0)),Raw!$D$5:$D$2998,Geography!$A89),IF(ISNUMBER(MATCH($B$5,Reg_Code,0)),SUMIFS(INDEX(Raw!$A$5:$AD$2998,,MATCH(Geography!Z$5,Raw!$A$5:$AD$5,0)),Raw!$B$5:$B$2998,Geography!$B$5,Raw!$D$5:$D$2998,Geography!$A89),IF(ISNUMBER(MATCH($B$5,Prov_Code,0)),SUMIFS(INDEX(Raw!$A$5:$AD$2998,,MATCH(Geography!Z$5,Raw!$A$5:$AD$5,0)),Raw!$C$5:$C$2998,Geography!$B$5,Raw!$D$5:$D$2998,Geography!$A89),IF(ISNUMBER(MATCH($B$5,Area_Code,0)),SUMIFS(INDEX(Raw!$A$5:$AD$2998,,MATCH(Geography!Z$5,Raw!$A$5:$AD$5,0)),Raw!$A$5:$A$2998,CONCATENATE(Geography!$B$5,Geography!$A89)),"-")))),"-")</f>
        <v>0</v>
      </c>
      <c r="AA89" s="80">
        <f>IFERROR(IF($B$5=Eng_Code,SUMIFS(INDEX(Raw!$A$5:$AD$2998,,MATCH(Geography!AA$5,Raw!$A$5:$AD$5,0)),Raw!$D$5:$D$2998,Geography!$A89),IF(ISNUMBER(MATCH($B$5,Reg_Code,0)),SUMIFS(INDEX(Raw!$A$5:$AD$2998,,MATCH(Geography!AA$5,Raw!$A$5:$AD$5,0)),Raw!$B$5:$B$2998,Geography!$B$5,Raw!$D$5:$D$2998,Geography!$A89),IF(ISNUMBER(MATCH($B$5,Prov_Code,0)),SUMIFS(INDEX(Raw!$A$5:$AD$2998,,MATCH(Geography!AA$5,Raw!$A$5:$AD$5,0)),Raw!$C$5:$C$2998,Geography!$B$5,Raw!$D$5:$D$2998,Geography!$A89),IF(ISNUMBER(MATCH($B$5,Area_Code,0)),SUMIFS(INDEX(Raw!$A$5:$AD$2998,,MATCH(Geography!AA$5,Raw!$A$5:$AD$5,0)),Raw!$A$5:$A$2998,CONCATENATE(Geography!$B$5,Geography!$A89)),"-")))),"-")</f>
        <v>0</v>
      </c>
      <c r="AB89" s="80"/>
      <c r="AC89" s="80">
        <f>IFERROR(IF($B$5=Eng_Code,SUMIFS(INDEX(Raw!$A$5:$AD$2998,,MATCH(Geography!AC$5,Raw!$A$5:$AD$5,0)),Raw!$D$5:$D$2998,Geography!$A89),IF(ISNUMBER(MATCH($B$5,Reg_Code,0)),SUMIFS(INDEX(Raw!$A$5:$AD$2998,,MATCH(Geography!AC$5,Raw!$A$5:$AD$5,0)),Raw!$B$5:$B$2998,Geography!$B$5,Raw!$D$5:$D$2998,Geography!$A89),IF(ISNUMBER(MATCH($B$5,Prov_Code,0)),SUMIFS(INDEX(Raw!$A$5:$AD$2998,,MATCH(Geography!AC$5,Raw!$A$5:$AD$5,0)),Raw!$C$5:$C$2998,Geography!$B$5,Raw!$D$5:$D$2998,Geography!$A89),IF(ISNUMBER(MATCH($B$5,Area_Code,0)),SUMIFS(INDEX(Raw!$A$5:$AD$2998,,MATCH(Geography!AC$5,Raw!$A$5:$AD$5,0)),Raw!$A$5:$A$2998,CONCATENATE(Geography!$B$5,Geography!$A89)),"-")))),"-")</f>
        <v>32087</v>
      </c>
      <c r="AD89" s="80"/>
      <c r="AE89" s="80">
        <f>IFERROR(IF($B$5=Eng_Code,SUMIFS(INDEX(Raw!$A$5:$AD$2998,,MATCH(Geography!AE$5,Raw!$A$5:$AD$5,0)),Raw!$D$5:$D$2998,Geography!$A89),IF(ISNUMBER(MATCH($B$5,Reg_Code,0)),SUMIFS(INDEX(Raw!$A$5:$AD$2998,,MATCH(Geography!AE$5,Raw!$A$5:$AD$5,0)),Raw!$B$5:$B$2998,Geography!$B$5,Raw!$D$5:$D$2998,Geography!$A89),IF(ISNUMBER(MATCH($B$5,Prov_Code,0)),SUMIFS(INDEX(Raw!$A$5:$AD$2998,,MATCH(Geography!AE$5,Raw!$A$5:$AD$5,0)),Raw!$C$5:$C$2998,Geography!$B$5,Raw!$D$5:$D$2998,Geography!$A89),IF(ISNUMBER(MATCH($B$5,Area_Code,0)),SUMIFS(INDEX(Raw!$A$5:$AD$2998,,MATCH(Geography!AE$5,Raw!$A$5:$AD$5,0)),Raw!$A$5:$A$2998,CONCATENATE(Geography!$B$5,Geography!$A89)),"-")))),"-")</f>
        <v>131728</v>
      </c>
      <c r="AF89" s="80">
        <f>IFERROR(IF($B$5=Eng_Code,SUMIFS(INDEX(Raw!$A$5:$AD$2998,,MATCH(Geography!AF$5,Raw!$A$5:$AD$5,0)),Raw!$D$5:$D$2998,Geography!$A89),IF(ISNUMBER(MATCH($B$5,Reg_Code,0)),SUMIFS(INDEX(Raw!$A$5:$AD$2998,,MATCH(Geography!AF$5,Raw!$A$5:$AD$5,0)),Raw!$B$5:$B$2998,Geography!$B$5,Raw!$D$5:$D$2998,Geography!$A89),IF(ISNUMBER(MATCH($B$5,Prov_Code,0)),SUMIFS(INDEX(Raw!$A$5:$AD$2998,,MATCH(Geography!AF$5,Raw!$A$5:$AD$5,0)),Raw!$C$5:$C$2998,Geography!$B$5,Raw!$D$5:$D$2998,Geography!$A89),IF(ISNUMBER(MATCH($B$5,Area_Code,0)),SUMIFS(INDEX(Raw!$A$5:$AD$2998,,MATCH(Geography!AF$5,Raw!$A$5:$AD$5,0)),Raw!$A$5:$A$2998,CONCATENATE(Geography!$B$5,Geography!$A89)),"-")))),"-")</f>
        <v>16268</v>
      </c>
      <c r="AG89" s="80">
        <f>IFERROR(IF($B$5=Eng_Code,SUMIFS(INDEX(Raw!$A$5:$AD$2998,,MATCH(Geography!AG$5,Raw!$A$5:$AD$5,0)),Raw!$D$5:$D$2998,Geography!$A89),IF(ISNUMBER(MATCH($B$5,Reg_Code,0)),SUMIFS(INDEX(Raw!$A$5:$AD$2998,,MATCH(Geography!AG$5,Raw!$A$5:$AD$5,0)),Raw!$B$5:$B$2998,Geography!$B$5,Raw!$D$5:$D$2998,Geography!$A89),IF(ISNUMBER(MATCH($B$5,Prov_Code,0)),SUMIFS(INDEX(Raw!$A$5:$AD$2998,,MATCH(Geography!AG$5,Raw!$A$5:$AD$5,0)),Raw!$C$5:$C$2998,Geography!$B$5,Raw!$D$5:$D$2998,Geography!$A89),IF(ISNUMBER(MATCH($B$5,Area_Code,0)),SUMIFS(INDEX(Raw!$A$5:$AD$2998,,MATCH(Geography!AG$5,Raw!$A$5:$AD$5,0)),Raw!$A$5:$A$2998,CONCATENATE(Geography!$B$5,Geography!$A89)),"-")))),"-")</f>
        <v>48444</v>
      </c>
      <c r="AH89" s="80">
        <f>IFERROR(IF($B$5=Eng_Code,SUMIFS(INDEX(Raw!$A$5:$AD$2998,,MATCH(Geography!AH$5,Raw!$A$5:$AD$5,0)),Raw!$D$5:$D$2998,Geography!$A89),IF(ISNUMBER(MATCH($B$5,Reg_Code,0)),SUMIFS(INDEX(Raw!$A$5:$AD$2998,,MATCH(Geography!AH$5,Raw!$A$5:$AD$5,0)),Raw!$B$5:$B$2998,Geography!$B$5,Raw!$D$5:$D$2998,Geography!$A89),IF(ISNUMBER(MATCH($B$5,Prov_Code,0)),SUMIFS(INDEX(Raw!$A$5:$AD$2998,,MATCH(Geography!AH$5,Raw!$A$5:$AD$5,0)),Raw!$C$5:$C$2998,Geography!$B$5,Raw!$D$5:$D$2998,Geography!$A89),IF(ISNUMBER(MATCH($B$5,Area_Code,0)),SUMIFS(INDEX(Raw!$A$5:$AD$2998,,MATCH(Geography!AH$5,Raw!$A$5:$AD$5,0)),Raw!$A$5:$A$2998,CONCATENATE(Geography!$B$5,Geography!$A89)),"-")))),"-")</f>
        <v>67016</v>
      </c>
      <c r="AI89" s="12"/>
      <c r="AJ89" s="76">
        <f t="shared" si="36"/>
        <v>1.7599267549044881E-2</v>
      </c>
      <c r="AK89" s="76">
        <f t="shared" si="36"/>
        <v>0.90559945913605822</v>
      </c>
      <c r="AL89" s="76">
        <f t="shared" si="36"/>
        <v>0.85270580823722719</v>
      </c>
      <c r="AM89" s="76">
        <f t="shared" si="36"/>
        <v>0.21359420030980594</v>
      </c>
      <c r="AN89" s="76">
        <f t="shared" si="34"/>
        <v>7.9616094159495318E-2</v>
      </c>
      <c r="AO89" s="76">
        <f t="shared" si="37"/>
        <v>0.13376683117304669</v>
      </c>
      <c r="AP89" s="76">
        <f t="shared" si="37"/>
        <v>0.39904229275401859</v>
      </c>
      <c r="AQ89" s="76" t="s">
        <v>0</v>
      </c>
      <c r="AR89" s="77"/>
      <c r="AS89" s="76">
        <f t="shared" si="40"/>
        <v>0.12828858455716732</v>
      </c>
      <c r="AT89" s="77"/>
      <c r="AU89" s="76">
        <f t="shared" si="41"/>
        <v>8.9397693485899626E-2</v>
      </c>
      <c r="AV89" s="77"/>
      <c r="AW89" s="76">
        <f t="shared" si="38"/>
        <v>0.59774078745832959</v>
      </c>
      <c r="AX89" s="76">
        <f t="shared" si="38"/>
        <v>0.41576606000540589</v>
      </c>
      <c r="AY89" s="76">
        <f t="shared" si="38"/>
        <v>0.12009190017118659</v>
      </c>
      <c r="AZ89" s="76">
        <f t="shared" si="38"/>
        <v>6.1882827281737093E-2</v>
      </c>
      <c r="BA89" s="76" t="s">
        <v>0</v>
      </c>
      <c r="BB89" s="76" t="s">
        <v>0</v>
      </c>
      <c r="BC89" s="77"/>
      <c r="BD89" s="76">
        <f t="shared" si="42"/>
        <v>3.6137264618434091E-2</v>
      </c>
      <c r="BE89" s="77"/>
      <c r="BF89" s="76">
        <f t="shared" si="39"/>
        <v>0.14835570772141635</v>
      </c>
      <c r="BG89" s="76">
        <f t="shared" si="39"/>
        <v>1.8321470402738984E-2</v>
      </c>
      <c r="BH89" s="76">
        <f t="shared" si="39"/>
        <v>5.4558969276511396E-2</v>
      </c>
      <c r="BI89" s="76">
        <f t="shared" si="39"/>
        <v>7.5475268042165963E-2</v>
      </c>
    </row>
    <row r="90" spans="1:61" ht="18" x14ac:dyDescent="0.25">
      <c r="A90" s="69">
        <f t="shared" si="35"/>
        <v>42552</v>
      </c>
      <c r="B90" s="35" t="str">
        <f t="shared" si="43"/>
        <v>2016-17</v>
      </c>
      <c r="C90" s="8" t="s">
        <v>887</v>
      </c>
      <c r="D90" s="8"/>
      <c r="E90" s="8"/>
      <c r="F90" s="8"/>
      <c r="G90" s="80">
        <f>IFERROR(IF($B$5=Eng_Code,SUMIFS(INDEX(Raw!$A$5:$AD$2998,,MATCH(Geography!G$5,Raw!$A$5:$AD$5,0)),Raw!$D$5:$D$2998,Geography!$A90),IF(ISNUMBER(MATCH($B$5,Reg_Code,0)),SUMIFS(INDEX(Raw!$A$5:$AD$2998,,MATCH(Geography!G$5,Raw!$A$5:$AD$5,0)),Raw!$B$5:$B$2998,Geography!$B$5,Raw!$D$5:$D$2998,Geography!$A90),IF(ISNUMBER(MATCH($B$5,Prov_Code,0)),SUMIFS(INDEX(Raw!$A$5:$AD$2998,,MATCH(Geography!G$5,Raw!$A$5:$AD$5,0)),Raw!$C$5:$C$2998,Geography!$B$5,Raw!$D$5:$D$2998,Geography!$A90),IF(ISNUMBER(MATCH($B$5,Area_Code,0)),SUMIFS(INDEX(Raw!$A$5:$AD$2998,,MATCH(Geography!G$5,Raw!$A$5:$AD$5,0)),Raw!$A$5:$A$2998,CONCATENATE(Geography!$B$5,Geography!$A90)),"-")))),"-")</f>
        <v>55218200</v>
      </c>
      <c r="H90" s="80">
        <f>IFERROR(IF($B$5=Eng_Code,SUMIFS(INDEX(Raw!$A$5:$AD$2998,,MATCH(Geography!H$5,Raw!$A$5:$AD$5,0)),Raw!$D$5:$D$2998,Geography!$A90),IF(ISNUMBER(MATCH($B$5,Reg_Code,0)),SUMIFS(INDEX(Raw!$A$5:$AD$2998,,MATCH(Geography!H$5,Raw!$A$5:$AD$5,0)),Raw!$B$5:$B$2998,Geography!$B$5,Raw!$D$5:$D$2998,Geography!$A90),IF(ISNUMBER(MATCH($B$5,Prov_Code,0)),SUMIFS(INDEX(Raw!$A$5:$AD$2998,,MATCH(Geography!H$5,Raw!$A$5:$AD$5,0)),Raw!$C$5:$C$2998,Geography!$B$5,Raw!$D$5:$D$2998,Geography!$A90),IF(ISNUMBER(MATCH($B$5,Area_Code,0)),SUMIFS(INDEX(Raw!$A$5:$AD$2998,,MATCH(Geography!H$5,Raw!$A$5:$AD$5,0)),Raw!$A$5:$A$2998,CONCATENATE(Geography!$B$5,Geography!$A90)),"-")))),"-")</f>
        <v>1238972</v>
      </c>
      <c r="I90" s="80">
        <f>IFERROR(IF($B$5=Eng_Code,SUMIFS(INDEX(Raw!$A$5:$AD$2998,,MATCH(Geography!I$5,Raw!$A$5:$AD$5,0)),Raw!$D$5:$D$2998,Geography!$A90),IF(ISNUMBER(MATCH($B$5,Reg_Code,0)),SUMIFS(INDEX(Raw!$A$5:$AD$2998,,MATCH(Geography!I$5,Raw!$A$5:$AD$5,0)),Raw!$B$5:$B$2998,Geography!$B$5,Raw!$D$5:$D$2998,Geography!$A90),IF(ISNUMBER(MATCH($B$5,Prov_Code,0)),SUMIFS(INDEX(Raw!$A$5:$AD$2998,,MATCH(Geography!I$5,Raw!$A$5:$AD$5,0)),Raw!$C$5:$C$2998,Geography!$B$5,Raw!$D$5:$D$2998,Geography!$A90),IF(ISNUMBER(MATCH($B$5,Area_Code,0)),SUMIFS(INDEX(Raw!$A$5:$AD$2998,,MATCH(Geography!I$5,Raw!$A$5:$AD$5,0)),Raw!$A$5:$A$2998,CONCATENATE(Geography!$B$5,Geography!$A90)),"-")))),"-")</f>
        <v>30790</v>
      </c>
      <c r="J90" s="80">
        <f>IFERROR(IF($B$5=Eng_Code,SUMIFS(INDEX(Raw!$A$5:$AD$2998,,MATCH(Geography!J$5,Raw!$A$5:$AD$5,0)),Raw!$D$5:$D$2998,Geography!$A90),IF(ISNUMBER(MATCH($B$5,Reg_Code,0)),SUMIFS(INDEX(Raw!$A$5:$AD$2998,,MATCH(Geography!J$5,Raw!$A$5:$AD$5,0)),Raw!$B$5:$B$2998,Geography!$B$5,Raw!$D$5:$D$2998,Geography!$A90),IF(ISNUMBER(MATCH($B$5,Prov_Code,0)),SUMIFS(INDEX(Raw!$A$5:$AD$2998,,MATCH(Geography!J$5,Raw!$A$5:$AD$5,0)),Raw!$C$5:$C$2998,Geography!$B$5,Raw!$D$5:$D$2998,Geography!$A90),IF(ISNUMBER(MATCH($B$5,Area_Code,0)),SUMIFS(INDEX(Raw!$A$5:$AD$2998,,MATCH(Geography!J$5,Raw!$A$5:$AD$5,0)),Raw!$A$5:$A$2998,CONCATENATE(Geography!$B$5,Geography!$A90)),"-")))),"-")</f>
        <v>1141770</v>
      </c>
      <c r="K90" s="80">
        <f>IFERROR(IF($B$5=Eng_Code,SUMIFS(INDEX(Raw!$A$5:$AD$2998,,MATCH(Geography!K$5,Raw!$A$5:$AD$5,0)),Raw!$D$5:$D$2998,Geography!$A90),IF(ISNUMBER(MATCH($B$5,Reg_Code,0)),SUMIFS(INDEX(Raw!$A$5:$AD$2998,,MATCH(Geography!K$5,Raw!$A$5:$AD$5,0)),Raw!$B$5:$B$2998,Geography!$B$5,Raw!$D$5:$D$2998,Geography!$A90),IF(ISNUMBER(MATCH($B$5,Prov_Code,0)),SUMIFS(INDEX(Raw!$A$5:$AD$2998,,MATCH(Geography!K$5,Raw!$A$5:$AD$5,0)),Raw!$C$5:$C$2998,Geography!$B$5,Raw!$D$5:$D$2998,Geography!$A90),IF(ISNUMBER(MATCH($B$5,Area_Code,0)),SUMIFS(INDEX(Raw!$A$5:$AD$2998,,MATCH(Geography!K$5,Raw!$A$5:$AD$5,0)),Raw!$A$5:$A$2998,CONCATENATE(Geography!$B$5,Geography!$A90)),"-")))),"-")</f>
        <v>1006215</v>
      </c>
      <c r="L90" s="80">
        <f>IFERROR(IF($B$5=Eng_Code,SUMIFS(INDEX(Raw!$A$5:$AD$2998,,MATCH(Geography!L$5,Raw!$A$5:$AD$5,0)),Raw!$D$5:$D$2998,Geography!$A90),IF(ISNUMBER(MATCH($B$5,Reg_Code,0)),SUMIFS(INDEX(Raw!$A$5:$AD$2998,,MATCH(Geography!L$5,Raw!$A$5:$AD$5,0)),Raw!$B$5:$B$2998,Geography!$B$5,Raw!$D$5:$D$2998,Geography!$A90),IF(ISNUMBER(MATCH($B$5,Prov_Code,0)),SUMIFS(INDEX(Raw!$A$5:$AD$2998,,MATCH(Geography!L$5,Raw!$A$5:$AD$5,0)),Raw!$C$5:$C$2998,Geography!$B$5,Raw!$D$5:$D$2998,Geography!$A90),IF(ISNUMBER(MATCH($B$5,Area_Code,0)),SUMIFS(INDEX(Raw!$A$5:$AD$2998,,MATCH(Geography!L$5,Raw!$A$5:$AD$5,0)),Raw!$A$5:$A$2998,CONCATENATE(Geography!$B$5,Geography!$A90)),"-")))),"-")</f>
        <v>973889</v>
      </c>
      <c r="M90" s="80">
        <f>IFERROR(IF($B$5=Eng_Code,SUMIFS(INDEX(Raw!$A$5:$AD$2998,,MATCH(Geography!M$5,Raw!$A$5:$AD$5,0)),Raw!$D$5:$D$2998,Geography!$A90),IF(ISNUMBER(MATCH($B$5,Reg_Code,0)),SUMIFS(INDEX(Raw!$A$5:$AD$2998,,MATCH(Geography!M$5,Raw!$A$5:$AD$5,0)),Raw!$B$5:$B$2998,Geography!$B$5,Raw!$D$5:$D$2998,Geography!$A90),IF(ISNUMBER(MATCH($B$5,Prov_Code,0)),SUMIFS(INDEX(Raw!$A$5:$AD$2998,,MATCH(Geography!M$5,Raw!$A$5:$AD$5,0)),Raw!$C$5:$C$2998,Geography!$B$5,Raw!$D$5:$D$2998,Geography!$A90),IF(ISNUMBER(MATCH($B$5,Area_Code,0)),SUMIFS(INDEX(Raw!$A$5:$AD$2998,,MATCH(Geography!M$5,Raw!$A$5:$AD$5,0)),Raw!$A$5:$A$2998,CONCATENATE(Geography!$B$5,Geography!$A90)),"-")))),"-")</f>
        <v>242461</v>
      </c>
      <c r="N90" s="80">
        <f>IFERROR(IF($B$5=Eng_Code,SUMIFS(INDEX(Raw!$A$5:$AD$2998,,MATCH(Geography!N$5,Raw!$A$5:$AD$5,0)),Raw!$D$5:$D$2998,Geography!$A90),IF(ISNUMBER(MATCH($B$5,Reg_Code,0)),SUMIFS(INDEX(Raw!$A$5:$AD$2998,,MATCH(Geography!N$5,Raw!$A$5:$AD$5,0)),Raw!$B$5:$B$2998,Geography!$B$5,Raw!$D$5:$D$2998,Geography!$A90),IF(ISNUMBER(MATCH($B$5,Prov_Code,0)),SUMIFS(INDEX(Raw!$A$5:$AD$2998,,MATCH(Geography!N$5,Raw!$A$5:$AD$5,0)),Raw!$C$5:$C$2998,Geography!$B$5,Raw!$D$5:$D$2998,Geography!$A90),IF(ISNUMBER(MATCH($B$5,Area_Code,0)),SUMIFS(INDEX(Raw!$A$5:$AD$2998,,MATCH(Geography!N$5,Raw!$A$5:$AD$5,0)),Raw!$A$5:$A$2998,CONCATENATE(Geography!$B$5,Geography!$A90)),"-")))),"-")</f>
        <v>86726</v>
      </c>
      <c r="O90" s="80">
        <f>IFERROR(IF($B$5=Eng_Code,SUMIFS(INDEX(Raw!$A$5:$AD$2998,,MATCH(Geography!O$5,Raw!$A$5:$AD$5,0)),Raw!$D$5:$D$2998,Geography!$A90),IF(ISNUMBER(MATCH($B$5,Reg_Code,0)),SUMIFS(INDEX(Raw!$A$5:$AD$2998,,MATCH(Geography!O$5,Raw!$A$5:$AD$5,0)),Raw!$B$5:$B$2998,Geography!$B$5,Raw!$D$5:$D$2998,Geography!$A90),IF(ISNUMBER(MATCH($B$5,Prov_Code,0)),SUMIFS(INDEX(Raw!$A$5:$AD$2998,,MATCH(Geography!O$5,Raw!$A$5:$AD$5,0)),Raw!$C$5:$C$2998,Geography!$B$5,Raw!$D$5:$D$2998,Geography!$A90),IF(ISNUMBER(MATCH($B$5,Area_Code,0)),SUMIFS(INDEX(Raw!$A$5:$AD$2998,,MATCH(Geography!O$5,Raw!$A$5:$AD$5,0)),Raw!$A$5:$A$2998,CONCATENATE(Geography!$B$5,Geography!$A90)),"-")))),"-")</f>
        <v>155601</v>
      </c>
      <c r="P90" s="80">
        <f>IFERROR(IF($B$5=Eng_Code,SUMIFS(INDEX(Raw!$A$5:$AD$2998,,MATCH(Geography!P$5,Raw!$A$5:$AD$5,0)),Raw!$D$5:$D$2998,Geography!$A90),IF(ISNUMBER(MATCH($B$5,Reg_Code,0)),SUMIFS(INDEX(Raw!$A$5:$AD$2998,,MATCH(Geography!P$5,Raw!$A$5:$AD$5,0)),Raw!$B$5:$B$2998,Geography!$B$5,Raw!$D$5:$D$2998,Geography!$A90),IF(ISNUMBER(MATCH($B$5,Prov_Code,0)),SUMIFS(INDEX(Raw!$A$5:$AD$2998,,MATCH(Geography!P$5,Raw!$A$5:$AD$5,0)),Raw!$C$5:$C$2998,Geography!$B$5,Raw!$D$5:$D$2998,Geography!$A90),IF(ISNUMBER(MATCH($B$5,Area_Code,0)),SUMIFS(INDEX(Raw!$A$5:$AD$2998,,MATCH(Geography!P$5,Raw!$A$5:$AD$5,0)),Raw!$A$5:$A$2998,CONCATENATE(Geography!$B$5,Geography!$A90)),"-")))),"-")</f>
        <v>59092</v>
      </c>
      <c r="Q90" s="80">
        <f>IFERROR(IF($B$5=Eng_Code,SUMIFS(INDEX(Raw!$A$5:$AD$2998,,MATCH(Geography!Q$5,Raw!$A$5:$AD$5,0)),Raw!$D$5:$D$2998,Geography!$A90),IF(ISNUMBER(MATCH($B$5,Reg_Code,0)),SUMIFS(INDEX(Raw!$A$5:$AD$2998,,MATCH(Geography!Q$5,Raw!$A$5:$AD$5,0)),Raw!$B$5:$B$2998,Geography!$B$5,Raw!$D$5:$D$2998,Geography!$A90),IF(ISNUMBER(MATCH($B$5,Prov_Code,0)),SUMIFS(INDEX(Raw!$A$5:$AD$2998,,MATCH(Geography!Q$5,Raw!$A$5:$AD$5,0)),Raw!$C$5:$C$2998,Geography!$B$5,Raw!$D$5:$D$2998,Geography!$A90),IF(ISNUMBER(MATCH($B$5,Area_Code,0)),SUMIFS(INDEX(Raw!$A$5:$AD$2998,,MATCH(Geography!Q$5,Raw!$A$5:$AD$5,0)),Raw!$A$5:$A$2998,CONCATENATE(Geography!$B$5,Geography!$A90)),"-")))),"-")</f>
        <v>0</v>
      </c>
      <c r="R90" s="80"/>
      <c r="S90" s="80">
        <f>IFERROR(IF($B$5=Eng_Code,SUMIFS(INDEX(Raw!$A$5:$AD$2998,,MATCH(Geography!S$5,Raw!$A$5:$AD$5,0)),Raw!$D$5:$D$2998,Geography!$A90),IF(ISNUMBER(MATCH($B$5,Reg_Code,0)),SUMIFS(INDEX(Raw!$A$5:$AD$2998,,MATCH(Geography!S$5,Raw!$A$5:$AD$5,0)),Raw!$B$5:$B$2998,Geography!$B$5,Raw!$D$5:$D$2998,Geography!$A90),IF(ISNUMBER(MATCH($B$5,Prov_Code,0)),SUMIFS(INDEX(Raw!$A$5:$AD$2998,,MATCH(Geography!S$5,Raw!$A$5:$AD$5,0)),Raw!$C$5:$C$2998,Geography!$B$5,Raw!$D$5:$D$2998,Geography!$A90),IF(ISNUMBER(MATCH($B$5,Area_Code,0)),SUMIFS(INDEX(Raw!$A$5:$AD$2998,,MATCH(Geography!S$5,Raw!$A$5:$AD$5,0)),Raw!$A$5:$A$2998,CONCATENATE(Geography!$B$5,Geography!$A90)),"-")))),"-")</f>
        <v>121782</v>
      </c>
      <c r="T90" s="80">
        <f>IFERROR(IF($B$5=Eng_Code,SUMIFS(INDEX(Raw!$A$5:$AD$2998,,MATCH(Geography!T$5,Raw!$A$5:$AD$5,0)),Raw!$D$5:$D$2998,Geography!$A90),IF(ISNUMBER(MATCH($B$5,Reg_Code,0)),SUMIFS(INDEX(Raw!$A$5:$AD$2998,,MATCH(Geography!T$5,Raw!$A$5:$AD$5,0)),Raw!$B$5:$B$2998,Geography!$B$5,Raw!$D$5:$D$2998,Geography!$A90),IF(ISNUMBER(MATCH($B$5,Prov_Code,0)),SUMIFS(INDEX(Raw!$A$5:$AD$2998,,MATCH(Geography!T$5,Raw!$A$5:$AD$5,0)),Raw!$C$5:$C$2998,Geography!$B$5,Raw!$D$5:$D$2998,Geography!$A90),IF(ISNUMBER(MATCH($B$5,Area_Code,0)),SUMIFS(INDEX(Raw!$A$5:$AD$2998,,MATCH(Geography!T$5,Raw!$A$5:$AD$5,0)),Raw!$A$5:$A$2998,CONCATENATE(Geography!$B$5,Geography!$A90)),"-")))),"-")</f>
        <v>87768</v>
      </c>
      <c r="U90" s="80"/>
      <c r="V90" s="80">
        <f>IFERROR(IF($B$5=Eng_Code,SUMIFS(INDEX(Raw!$A$5:$AD$2998,,MATCH(Geography!V$5,Raw!$A$5:$AD$5,0)),Raw!$D$5:$D$2998,Geography!$A90),IF(ISNUMBER(MATCH($B$5,Reg_Code,0)),SUMIFS(INDEX(Raw!$A$5:$AD$2998,,MATCH(Geography!V$5,Raw!$A$5:$AD$5,0)),Raw!$B$5:$B$2998,Geography!$B$5,Raw!$D$5:$D$2998,Geography!$A90),IF(ISNUMBER(MATCH($B$5,Prov_Code,0)),SUMIFS(INDEX(Raw!$A$5:$AD$2998,,MATCH(Geography!V$5,Raw!$A$5:$AD$5,0)),Raw!$C$5:$C$2998,Geography!$B$5,Raw!$D$5:$D$2998,Geography!$A90),IF(ISNUMBER(MATCH($B$5,Area_Code,0)),SUMIFS(INDEX(Raw!$A$5:$AD$2998,,MATCH(Geography!V$5,Raw!$A$5:$AD$5,0)),Raw!$A$5:$A$2998,CONCATENATE(Geography!$B$5,Geography!$A90)),"-")))),"-")</f>
        <v>584612</v>
      </c>
      <c r="W90" s="80">
        <f>IFERROR(IF($B$5=Eng_Code,SUMIFS(INDEX(Raw!$A$5:$AD$2998,,MATCH(Geography!W$5,Raw!$A$5:$AD$5,0)),Raw!$D$5:$D$2998,Geography!$A90),IF(ISNUMBER(MATCH($B$5,Reg_Code,0)),SUMIFS(INDEX(Raw!$A$5:$AD$2998,,MATCH(Geography!W$5,Raw!$A$5:$AD$5,0)),Raw!$B$5:$B$2998,Geography!$B$5,Raw!$D$5:$D$2998,Geography!$A90),IF(ISNUMBER(MATCH($B$5,Prov_Code,0)),SUMIFS(INDEX(Raw!$A$5:$AD$2998,,MATCH(Geography!W$5,Raw!$A$5:$AD$5,0)),Raw!$C$5:$C$2998,Geography!$B$5,Raw!$D$5:$D$2998,Geography!$A90),IF(ISNUMBER(MATCH($B$5,Area_Code,0)),SUMIFS(INDEX(Raw!$A$5:$AD$2998,,MATCH(Geography!W$5,Raw!$A$5:$AD$5,0)),Raw!$A$5:$A$2998,CONCATENATE(Geography!$B$5,Geography!$A90)),"-")))),"-")</f>
        <v>409597</v>
      </c>
      <c r="X90" s="80">
        <f>IFERROR(IF($B$5=Eng_Code,SUMIFS(INDEX(Raw!$A$5:$AD$2998,,MATCH(Geography!X$5,Raw!$A$5:$AD$5,0)),Raw!$D$5:$D$2998,Geography!$A90),IF(ISNUMBER(MATCH($B$5,Reg_Code,0)),SUMIFS(INDEX(Raw!$A$5:$AD$2998,,MATCH(Geography!X$5,Raw!$A$5:$AD$5,0)),Raw!$B$5:$B$2998,Geography!$B$5,Raw!$D$5:$D$2998,Geography!$A90),IF(ISNUMBER(MATCH($B$5,Prov_Code,0)),SUMIFS(INDEX(Raw!$A$5:$AD$2998,,MATCH(Geography!X$5,Raw!$A$5:$AD$5,0)),Raw!$C$5:$C$2998,Geography!$B$5,Raw!$D$5:$D$2998,Geography!$A90),IF(ISNUMBER(MATCH($B$5,Area_Code,0)),SUMIFS(INDEX(Raw!$A$5:$AD$2998,,MATCH(Geography!X$5,Raw!$A$5:$AD$5,0)),Raw!$A$5:$A$2998,CONCATENATE(Geography!$B$5,Geography!$A90)),"-")))),"-")</f>
        <v>115630</v>
      </c>
      <c r="Y90" s="80">
        <f>IFERROR(IF($B$5=Eng_Code,SUMIFS(INDEX(Raw!$A$5:$AD$2998,,MATCH(Geography!Y$5,Raw!$A$5:$AD$5,0)),Raw!$D$5:$D$2998,Geography!$A90),IF(ISNUMBER(MATCH($B$5,Reg_Code,0)),SUMIFS(INDEX(Raw!$A$5:$AD$2998,,MATCH(Geography!Y$5,Raw!$A$5:$AD$5,0)),Raw!$B$5:$B$2998,Geography!$B$5,Raw!$D$5:$D$2998,Geography!$A90),IF(ISNUMBER(MATCH($B$5,Prov_Code,0)),SUMIFS(INDEX(Raw!$A$5:$AD$2998,,MATCH(Geography!Y$5,Raw!$A$5:$AD$5,0)),Raw!$C$5:$C$2998,Geography!$B$5,Raw!$D$5:$D$2998,Geography!$A90),IF(ISNUMBER(MATCH($B$5,Area_Code,0)),SUMIFS(INDEX(Raw!$A$5:$AD$2998,,MATCH(Geography!Y$5,Raw!$A$5:$AD$5,0)),Raw!$A$5:$A$2998,CONCATENATE(Geography!$B$5,Geography!$A90)),"-")))),"-")</f>
        <v>59385</v>
      </c>
      <c r="Z90" s="80">
        <f>IFERROR(IF($B$5=Eng_Code,SUMIFS(INDEX(Raw!$A$5:$AD$2998,,MATCH(Geography!Z$5,Raw!$A$5:$AD$5,0)),Raw!$D$5:$D$2998,Geography!$A90),IF(ISNUMBER(MATCH($B$5,Reg_Code,0)),SUMIFS(INDEX(Raw!$A$5:$AD$2998,,MATCH(Geography!Z$5,Raw!$A$5:$AD$5,0)),Raw!$B$5:$B$2998,Geography!$B$5,Raw!$D$5:$D$2998,Geography!$A90),IF(ISNUMBER(MATCH($B$5,Prov_Code,0)),SUMIFS(INDEX(Raw!$A$5:$AD$2998,,MATCH(Geography!Z$5,Raw!$A$5:$AD$5,0)),Raw!$C$5:$C$2998,Geography!$B$5,Raw!$D$5:$D$2998,Geography!$A90),IF(ISNUMBER(MATCH($B$5,Area_Code,0)),SUMIFS(INDEX(Raw!$A$5:$AD$2998,,MATCH(Geography!Z$5,Raw!$A$5:$AD$5,0)),Raw!$A$5:$A$2998,CONCATENATE(Geography!$B$5,Geography!$A90)),"-")))),"-")</f>
        <v>0</v>
      </c>
      <c r="AA90" s="80">
        <f>IFERROR(IF($B$5=Eng_Code,SUMIFS(INDEX(Raw!$A$5:$AD$2998,,MATCH(Geography!AA$5,Raw!$A$5:$AD$5,0)),Raw!$D$5:$D$2998,Geography!$A90),IF(ISNUMBER(MATCH($B$5,Reg_Code,0)),SUMIFS(INDEX(Raw!$A$5:$AD$2998,,MATCH(Geography!AA$5,Raw!$A$5:$AD$5,0)),Raw!$B$5:$B$2998,Geography!$B$5,Raw!$D$5:$D$2998,Geography!$A90),IF(ISNUMBER(MATCH($B$5,Prov_Code,0)),SUMIFS(INDEX(Raw!$A$5:$AD$2998,,MATCH(Geography!AA$5,Raw!$A$5:$AD$5,0)),Raw!$C$5:$C$2998,Geography!$B$5,Raw!$D$5:$D$2998,Geography!$A90),IF(ISNUMBER(MATCH($B$5,Area_Code,0)),SUMIFS(INDEX(Raw!$A$5:$AD$2998,,MATCH(Geography!AA$5,Raw!$A$5:$AD$5,0)),Raw!$A$5:$A$2998,CONCATENATE(Geography!$B$5,Geography!$A90)),"-")))),"-")</f>
        <v>0</v>
      </c>
      <c r="AB90" s="80"/>
      <c r="AC90" s="80">
        <f>IFERROR(IF($B$5=Eng_Code,SUMIFS(INDEX(Raw!$A$5:$AD$2998,,MATCH(Geography!AC$5,Raw!$A$5:$AD$5,0)),Raw!$D$5:$D$2998,Geography!$A90),IF(ISNUMBER(MATCH($B$5,Reg_Code,0)),SUMIFS(INDEX(Raw!$A$5:$AD$2998,,MATCH(Geography!AC$5,Raw!$A$5:$AD$5,0)),Raw!$B$5:$B$2998,Geography!$B$5,Raw!$D$5:$D$2998,Geography!$A90),IF(ISNUMBER(MATCH($B$5,Prov_Code,0)),SUMIFS(INDEX(Raw!$A$5:$AD$2998,,MATCH(Geography!AC$5,Raw!$A$5:$AD$5,0)),Raw!$C$5:$C$2998,Geography!$B$5,Raw!$D$5:$D$2998,Geography!$A90),IF(ISNUMBER(MATCH($B$5,Area_Code,0)),SUMIFS(INDEX(Raw!$A$5:$AD$2998,,MATCH(Geography!AC$5,Raw!$A$5:$AD$5,0)),Raw!$A$5:$A$2998,CONCATENATE(Geography!$B$5,Geography!$A90)),"-")))),"-")</f>
        <v>36439</v>
      </c>
      <c r="AD90" s="80"/>
      <c r="AE90" s="80">
        <f>IFERROR(IF($B$5=Eng_Code,SUMIFS(INDEX(Raw!$A$5:$AD$2998,,MATCH(Geography!AE$5,Raw!$A$5:$AD$5,0)),Raw!$D$5:$D$2998,Geography!$A90),IF(ISNUMBER(MATCH($B$5,Reg_Code,0)),SUMIFS(INDEX(Raw!$A$5:$AD$2998,,MATCH(Geography!AE$5,Raw!$A$5:$AD$5,0)),Raw!$B$5:$B$2998,Geography!$B$5,Raw!$D$5:$D$2998,Geography!$A90),IF(ISNUMBER(MATCH($B$5,Prov_Code,0)),SUMIFS(INDEX(Raw!$A$5:$AD$2998,,MATCH(Geography!AE$5,Raw!$A$5:$AD$5,0)),Raw!$C$5:$C$2998,Geography!$B$5,Raw!$D$5:$D$2998,Geography!$A90),IF(ISNUMBER(MATCH($B$5,Area_Code,0)),SUMIFS(INDEX(Raw!$A$5:$AD$2998,,MATCH(Geography!AE$5,Raw!$A$5:$AD$5,0)),Raw!$A$5:$A$2998,CONCATENATE(Geography!$B$5,Geography!$A90)),"-")))),"-")</f>
        <v>143205</v>
      </c>
      <c r="AF90" s="80">
        <f>IFERROR(IF($B$5=Eng_Code,SUMIFS(INDEX(Raw!$A$5:$AD$2998,,MATCH(Geography!AF$5,Raw!$A$5:$AD$5,0)),Raw!$D$5:$D$2998,Geography!$A90),IF(ISNUMBER(MATCH($B$5,Reg_Code,0)),SUMIFS(INDEX(Raw!$A$5:$AD$2998,,MATCH(Geography!AF$5,Raw!$A$5:$AD$5,0)),Raw!$B$5:$B$2998,Geography!$B$5,Raw!$D$5:$D$2998,Geography!$A90),IF(ISNUMBER(MATCH($B$5,Prov_Code,0)),SUMIFS(INDEX(Raw!$A$5:$AD$2998,,MATCH(Geography!AF$5,Raw!$A$5:$AD$5,0)),Raw!$C$5:$C$2998,Geography!$B$5,Raw!$D$5:$D$2998,Geography!$A90),IF(ISNUMBER(MATCH($B$5,Area_Code,0)),SUMIFS(INDEX(Raw!$A$5:$AD$2998,,MATCH(Geography!AF$5,Raw!$A$5:$AD$5,0)),Raw!$A$5:$A$2998,CONCATENATE(Geography!$B$5,Geography!$A90)),"-")))),"-")</f>
        <v>17237</v>
      </c>
      <c r="AG90" s="80">
        <f>IFERROR(IF($B$5=Eng_Code,SUMIFS(INDEX(Raw!$A$5:$AD$2998,,MATCH(Geography!AG$5,Raw!$A$5:$AD$5,0)),Raw!$D$5:$D$2998,Geography!$A90),IF(ISNUMBER(MATCH($B$5,Reg_Code,0)),SUMIFS(INDEX(Raw!$A$5:$AD$2998,,MATCH(Geography!AG$5,Raw!$A$5:$AD$5,0)),Raw!$B$5:$B$2998,Geography!$B$5,Raw!$D$5:$D$2998,Geography!$A90),IF(ISNUMBER(MATCH($B$5,Prov_Code,0)),SUMIFS(INDEX(Raw!$A$5:$AD$2998,,MATCH(Geography!AG$5,Raw!$A$5:$AD$5,0)),Raw!$C$5:$C$2998,Geography!$B$5,Raw!$D$5:$D$2998,Geography!$A90),IF(ISNUMBER(MATCH($B$5,Area_Code,0)),SUMIFS(INDEX(Raw!$A$5:$AD$2998,,MATCH(Geography!AG$5,Raw!$A$5:$AD$5,0)),Raw!$A$5:$A$2998,CONCATENATE(Geography!$B$5,Geography!$A90)),"-")))),"-")</f>
        <v>51587</v>
      </c>
      <c r="AH90" s="80">
        <f>IFERROR(IF($B$5=Eng_Code,SUMIFS(INDEX(Raw!$A$5:$AD$2998,,MATCH(Geography!AH$5,Raw!$A$5:$AD$5,0)),Raw!$D$5:$D$2998,Geography!$A90),IF(ISNUMBER(MATCH($B$5,Reg_Code,0)),SUMIFS(INDEX(Raw!$A$5:$AD$2998,,MATCH(Geography!AH$5,Raw!$A$5:$AD$5,0)),Raw!$B$5:$B$2998,Geography!$B$5,Raw!$D$5:$D$2998,Geography!$A90),IF(ISNUMBER(MATCH($B$5,Prov_Code,0)),SUMIFS(INDEX(Raw!$A$5:$AD$2998,,MATCH(Geography!AH$5,Raw!$A$5:$AD$5,0)),Raw!$C$5:$C$2998,Geography!$B$5,Raw!$D$5:$D$2998,Geography!$A90),IF(ISNUMBER(MATCH($B$5,Area_Code,0)),SUMIFS(INDEX(Raw!$A$5:$AD$2998,,MATCH(Geography!AH$5,Raw!$A$5:$AD$5,0)),Raw!$A$5:$A$2998,CONCATENATE(Geography!$B$5,Geography!$A90)),"-")))),"-")</f>
        <v>74381</v>
      </c>
      <c r="AI90" s="12"/>
      <c r="AJ90" s="76">
        <f t="shared" si="36"/>
        <v>2.4851247647243037E-2</v>
      </c>
      <c r="AK90" s="76">
        <f t="shared" si="36"/>
        <v>0.88127643921280119</v>
      </c>
      <c r="AL90" s="76">
        <f t="shared" si="36"/>
        <v>0.85296425724970881</v>
      </c>
      <c r="AM90" s="76">
        <f t="shared" si="36"/>
        <v>0.21235537805337326</v>
      </c>
      <c r="AN90" s="76">
        <f t="shared" si="34"/>
        <v>7.5957504576228144E-2</v>
      </c>
      <c r="AO90" s="76">
        <f t="shared" si="37"/>
        <v>0.13628051183688483</v>
      </c>
      <c r="AP90" s="76">
        <f t="shared" si="37"/>
        <v>0.37976619687534141</v>
      </c>
      <c r="AQ90" s="76" t="s">
        <v>0</v>
      </c>
      <c r="AR90" s="77"/>
      <c r="AS90" s="76">
        <f t="shared" si="40"/>
        <v>0.12504710495754651</v>
      </c>
      <c r="AT90" s="77"/>
      <c r="AU90" s="76">
        <f t="shared" si="41"/>
        <v>9.0121153437404053E-2</v>
      </c>
      <c r="AV90" s="77"/>
      <c r="AW90" s="76">
        <f t="shared" si="38"/>
        <v>0.60028606956234232</v>
      </c>
      <c r="AX90" s="76">
        <f t="shared" si="38"/>
        <v>0.42057873125171347</v>
      </c>
      <c r="AY90" s="76">
        <f t="shared" si="38"/>
        <v>0.11873016329376346</v>
      </c>
      <c r="AZ90" s="76">
        <f t="shared" si="38"/>
        <v>6.0977175016865372E-2</v>
      </c>
      <c r="BA90" s="76" t="s">
        <v>0</v>
      </c>
      <c r="BB90" s="76" t="s">
        <v>0</v>
      </c>
      <c r="BC90" s="77"/>
      <c r="BD90" s="76">
        <f t="shared" si="42"/>
        <v>3.7415968349575772E-2</v>
      </c>
      <c r="BE90" s="77"/>
      <c r="BF90" s="76">
        <f t="shared" si="39"/>
        <v>0.14704447837484561</v>
      </c>
      <c r="BG90" s="76">
        <f t="shared" si="39"/>
        <v>1.7699142304718505E-2</v>
      </c>
      <c r="BH90" s="76">
        <f t="shared" si="39"/>
        <v>5.2970102342258719E-2</v>
      </c>
      <c r="BI90" s="76">
        <f t="shared" si="39"/>
        <v>7.6375233727868377E-2</v>
      </c>
    </row>
    <row r="91" spans="1:61" x14ac:dyDescent="0.2">
      <c r="A91" s="3">
        <f t="shared" si="35"/>
        <v>42583</v>
      </c>
      <c r="B91" s="35" t="str">
        <f t="shared" si="43"/>
        <v>2016-17</v>
      </c>
      <c r="C91" s="8" t="s">
        <v>888</v>
      </c>
      <c r="D91" s="8"/>
      <c r="E91" s="8"/>
      <c r="F91" s="8"/>
      <c r="G91" s="80">
        <f>IFERROR(IF($B$5=Eng_Code,SUMIFS(INDEX(Raw!$A$5:$AD$2998,,MATCH(Geography!G$5,Raw!$A$5:$AD$5,0)),Raw!$D$5:$D$2998,Geography!$A91),IF(ISNUMBER(MATCH($B$5,Reg_Code,0)),SUMIFS(INDEX(Raw!$A$5:$AD$2998,,MATCH(Geography!G$5,Raw!$A$5:$AD$5,0)),Raw!$B$5:$B$2998,Geography!$B$5,Raw!$D$5:$D$2998,Geography!$A91),IF(ISNUMBER(MATCH($B$5,Prov_Code,0)),SUMIFS(INDEX(Raw!$A$5:$AD$2998,,MATCH(Geography!G$5,Raw!$A$5:$AD$5,0)),Raw!$C$5:$C$2998,Geography!$B$5,Raw!$D$5:$D$2998,Geography!$A91),IF(ISNUMBER(MATCH($B$5,Area_Code,0)),SUMIFS(INDEX(Raw!$A$5:$AD$2998,,MATCH(Geography!G$5,Raw!$A$5:$AD$5,0)),Raw!$A$5:$A$2998,CONCATENATE(Geography!$B$5,Geography!$A91)),"-")))),"-")</f>
        <v>55218200</v>
      </c>
      <c r="H91" s="80">
        <f>IFERROR(IF($B$5=Eng_Code,SUMIFS(INDEX(Raw!$A$5:$AD$2998,,MATCH(Geography!H$5,Raw!$A$5:$AD$5,0)),Raw!$D$5:$D$2998,Geography!$A91),IF(ISNUMBER(MATCH($B$5,Reg_Code,0)),SUMIFS(INDEX(Raw!$A$5:$AD$2998,,MATCH(Geography!H$5,Raw!$A$5:$AD$5,0)),Raw!$B$5:$B$2998,Geography!$B$5,Raw!$D$5:$D$2998,Geography!$A91),IF(ISNUMBER(MATCH($B$5,Prov_Code,0)),SUMIFS(INDEX(Raw!$A$5:$AD$2998,,MATCH(Geography!H$5,Raw!$A$5:$AD$5,0)),Raw!$C$5:$C$2998,Geography!$B$5,Raw!$D$5:$D$2998,Geography!$A91),IF(ISNUMBER(MATCH($B$5,Area_Code,0)),SUMIFS(INDEX(Raw!$A$5:$AD$2998,,MATCH(Geography!H$5,Raw!$A$5:$AD$5,0)),Raw!$A$5:$A$2998,CONCATENATE(Geography!$B$5,Geography!$A91)),"-")))),"-")</f>
        <v>1118207</v>
      </c>
      <c r="I91" s="80">
        <f>IFERROR(IF($B$5=Eng_Code,SUMIFS(INDEX(Raw!$A$5:$AD$2998,,MATCH(Geography!I$5,Raw!$A$5:$AD$5,0)),Raw!$D$5:$D$2998,Geography!$A91),IF(ISNUMBER(MATCH($B$5,Reg_Code,0)),SUMIFS(INDEX(Raw!$A$5:$AD$2998,,MATCH(Geography!I$5,Raw!$A$5:$AD$5,0)),Raw!$B$5:$B$2998,Geography!$B$5,Raw!$D$5:$D$2998,Geography!$A91),IF(ISNUMBER(MATCH($B$5,Prov_Code,0)),SUMIFS(INDEX(Raw!$A$5:$AD$2998,,MATCH(Geography!I$5,Raw!$A$5:$AD$5,0)),Raw!$C$5:$C$2998,Geography!$B$5,Raw!$D$5:$D$2998,Geography!$A91),IF(ISNUMBER(MATCH($B$5,Area_Code,0)),SUMIFS(INDEX(Raw!$A$5:$AD$2998,,MATCH(Geography!I$5,Raw!$A$5:$AD$5,0)),Raw!$A$5:$A$2998,CONCATENATE(Geography!$B$5,Geography!$A91)),"-")))),"-")</f>
        <v>15114</v>
      </c>
      <c r="J91" s="80">
        <f>IFERROR(IF($B$5=Eng_Code,SUMIFS(INDEX(Raw!$A$5:$AD$2998,,MATCH(Geography!J$5,Raw!$A$5:$AD$5,0)),Raw!$D$5:$D$2998,Geography!$A91),IF(ISNUMBER(MATCH($B$5,Reg_Code,0)),SUMIFS(INDEX(Raw!$A$5:$AD$2998,,MATCH(Geography!J$5,Raw!$A$5:$AD$5,0)),Raw!$B$5:$B$2998,Geography!$B$5,Raw!$D$5:$D$2998,Geography!$A91),IF(ISNUMBER(MATCH($B$5,Prov_Code,0)),SUMIFS(INDEX(Raw!$A$5:$AD$2998,,MATCH(Geography!J$5,Raw!$A$5:$AD$5,0)),Raw!$C$5:$C$2998,Geography!$B$5,Raw!$D$5:$D$2998,Geography!$A91),IF(ISNUMBER(MATCH($B$5,Area_Code,0)),SUMIFS(INDEX(Raw!$A$5:$AD$2998,,MATCH(Geography!J$5,Raw!$A$5:$AD$5,0)),Raw!$A$5:$A$2998,CONCATENATE(Geography!$B$5,Geography!$A91)),"-")))),"-")</f>
        <v>1038817</v>
      </c>
      <c r="K91" s="80">
        <f>IFERROR(IF($B$5=Eng_Code,SUMIFS(INDEX(Raw!$A$5:$AD$2998,,MATCH(Geography!K$5,Raw!$A$5:$AD$5,0)),Raw!$D$5:$D$2998,Geography!$A91),IF(ISNUMBER(MATCH($B$5,Reg_Code,0)),SUMIFS(INDEX(Raw!$A$5:$AD$2998,,MATCH(Geography!K$5,Raw!$A$5:$AD$5,0)),Raw!$B$5:$B$2998,Geography!$B$5,Raw!$D$5:$D$2998,Geography!$A91),IF(ISNUMBER(MATCH($B$5,Prov_Code,0)),SUMIFS(INDEX(Raw!$A$5:$AD$2998,,MATCH(Geography!K$5,Raw!$A$5:$AD$5,0)),Raw!$C$5:$C$2998,Geography!$B$5,Raw!$D$5:$D$2998,Geography!$A91),IF(ISNUMBER(MATCH($B$5,Area_Code,0)),SUMIFS(INDEX(Raw!$A$5:$AD$2998,,MATCH(Geography!K$5,Raw!$A$5:$AD$5,0)),Raw!$A$5:$A$2998,CONCATENATE(Geography!$B$5,Geography!$A91)),"-")))),"-")</f>
        <v>965203</v>
      </c>
      <c r="L91" s="80">
        <f>IFERROR(IF($B$5=Eng_Code,SUMIFS(INDEX(Raw!$A$5:$AD$2998,,MATCH(Geography!L$5,Raw!$A$5:$AD$5,0)),Raw!$D$5:$D$2998,Geography!$A91),IF(ISNUMBER(MATCH($B$5,Reg_Code,0)),SUMIFS(INDEX(Raw!$A$5:$AD$2998,,MATCH(Geography!L$5,Raw!$A$5:$AD$5,0)),Raw!$B$5:$B$2998,Geography!$B$5,Raw!$D$5:$D$2998,Geography!$A91),IF(ISNUMBER(MATCH($B$5,Prov_Code,0)),SUMIFS(INDEX(Raw!$A$5:$AD$2998,,MATCH(Geography!L$5,Raw!$A$5:$AD$5,0)),Raw!$C$5:$C$2998,Geography!$B$5,Raw!$D$5:$D$2998,Geography!$A91),IF(ISNUMBER(MATCH($B$5,Area_Code,0)),SUMIFS(INDEX(Raw!$A$5:$AD$2998,,MATCH(Geography!L$5,Raw!$A$5:$AD$5,0)),Raw!$A$5:$A$2998,CONCATENATE(Geography!$B$5,Geography!$A91)),"-")))),"-")</f>
        <v>884453</v>
      </c>
      <c r="M91" s="80">
        <f>IFERROR(IF($B$5=Eng_Code,SUMIFS(INDEX(Raw!$A$5:$AD$2998,,MATCH(Geography!M$5,Raw!$A$5:$AD$5,0)),Raw!$D$5:$D$2998,Geography!$A91),IF(ISNUMBER(MATCH($B$5,Reg_Code,0)),SUMIFS(INDEX(Raw!$A$5:$AD$2998,,MATCH(Geography!M$5,Raw!$A$5:$AD$5,0)),Raw!$B$5:$B$2998,Geography!$B$5,Raw!$D$5:$D$2998,Geography!$A91),IF(ISNUMBER(MATCH($B$5,Prov_Code,0)),SUMIFS(INDEX(Raw!$A$5:$AD$2998,,MATCH(Geography!M$5,Raw!$A$5:$AD$5,0)),Raw!$C$5:$C$2998,Geography!$B$5,Raw!$D$5:$D$2998,Geography!$A91),IF(ISNUMBER(MATCH($B$5,Area_Code,0)),SUMIFS(INDEX(Raw!$A$5:$AD$2998,,MATCH(Geography!M$5,Raw!$A$5:$AD$5,0)),Raw!$A$5:$A$2998,CONCATENATE(Geography!$B$5,Geography!$A91)),"-")))),"-")</f>
        <v>219582</v>
      </c>
      <c r="N91" s="80">
        <f>IFERROR(IF($B$5=Eng_Code,SUMIFS(INDEX(Raw!$A$5:$AD$2998,,MATCH(Geography!N$5,Raw!$A$5:$AD$5,0)),Raw!$D$5:$D$2998,Geography!$A91),IF(ISNUMBER(MATCH($B$5,Reg_Code,0)),SUMIFS(INDEX(Raw!$A$5:$AD$2998,,MATCH(Geography!N$5,Raw!$A$5:$AD$5,0)),Raw!$B$5:$B$2998,Geography!$B$5,Raw!$D$5:$D$2998,Geography!$A91),IF(ISNUMBER(MATCH($B$5,Prov_Code,0)),SUMIFS(INDEX(Raw!$A$5:$AD$2998,,MATCH(Geography!N$5,Raw!$A$5:$AD$5,0)),Raw!$C$5:$C$2998,Geography!$B$5,Raw!$D$5:$D$2998,Geography!$A91),IF(ISNUMBER(MATCH($B$5,Area_Code,0)),SUMIFS(INDEX(Raw!$A$5:$AD$2998,,MATCH(Geography!N$5,Raw!$A$5:$AD$5,0)),Raw!$A$5:$A$2998,CONCATENATE(Geography!$B$5,Geography!$A91)),"-")))),"-")</f>
        <v>87407</v>
      </c>
      <c r="O91" s="80">
        <f>IFERROR(IF($B$5=Eng_Code,SUMIFS(INDEX(Raw!$A$5:$AD$2998,,MATCH(Geography!O$5,Raw!$A$5:$AD$5,0)),Raw!$D$5:$D$2998,Geography!$A91),IF(ISNUMBER(MATCH($B$5,Reg_Code,0)),SUMIFS(INDEX(Raw!$A$5:$AD$2998,,MATCH(Geography!O$5,Raw!$A$5:$AD$5,0)),Raw!$B$5:$B$2998,Geography!$B$5,Raw!$D$5:$D$2998,Geography!$A91),IF(ISNUMBER(MATCH($B$5,Prov_Code,0)),SUMIFS(INDEX(Raw!$A$5:$AD$2998,,MATCH(Geography!O$5,Raw!$A$5:$AD$5,0)),Raw!$C$5:$C$2998,Geography!$B$5,Raw!$D$5:$D$2998,Geography!$A91),IF(ISNUMBER(MATCH($B$5,Area_Code,0)),SUMIFS(INDEX(Raw!$A$5:$AD$2998,,MATCH(Geography!O$5,Raw!$A$5:$AD$5,0)),Raw!$A$5:$A$2998,CONCATENATE(Geography!$B$5,Geography!$A91)),"-")))),"-")</f>
        <v>132083</v>
      </c>
      <c r="P91" s="80">
        <f>IFERROR(IF($B$5=Eng_Code,SUMIFS(INDEX(Raw!$A$5:$AD$2998,,MATCH(Geography!P$5,Raw!$A$5:$AD$5,0)),Raw!$D$5:$D$2998,Geography!$A91),IF(ISNUMBER(MATCH($B$5,Reg_Code,0)),SUMIFS(INDEX(Raw!$A$5:$AD$2998,,MATCH(Geography!P$5,Raw!$A$5:$AD$5,0)),Raw!$B$5:$B$2998,Geography!$B$5,Raw!$D$5:$D$2998,Geography!$A91),IF(ISNUMBER(MATCH($B$5,Prov_Code,0)),SUMIFS(INDEX(Raw!$A$5:$AD$2998,,MATCH(Geography!P$5,Raw!$A$5:$AD$5,0)),Raw!$C$5:$C$2998,Geography!$B$5,Raw!$D$5:$D$2998,Geography!$A91),IF(ISNUMBER(MATCH($B$5,Area_Code,0)),SUMIFS(INDEX(Raw!$A$5:$AD$2998,,MATCH(Geography!P$5,Raw!$A$5:$AD$5,0)),Raw!$A$5:$A$2998,CONCATENATE(Geography!$B$5,Geography!$A91)),"-")))),"-")</f>
        <v>55948</v>
      </c>
      <c r="Q91" s="80">
        <f>IFERROR(IF($B$5=Eng_Code,SUMIFS(INDEX(Raw!$A$5:$AD$2998,,MATCH(Geography!Q$5,Raw!$A$5:$AD$5,0)),Raw!$D$5:$D$2998,Geography!$A91),IF(ISNUMBER(MATCH($B$5,Reg_Code,0)),SUMIFS(INDEX(Raw!$A$5:$AD$2998,,MATCH(Geography!Q$5,Raw!$A$5:$AD$5,0)),Raw!$B$5:$B$2998,Geography!$B$5,Raw!$D$5:$D$2998,Geography!$A91),IF(ISNUMBER(MATCH($B$5,Prov_Code,0)),SUMIFS(INDEX(Raw!$A$5:$AD$2998,,MATCH(Geography!Q$5,Raw!$A$5:$AD$5,0)),Raw!$C$5:$C$2998,Geography!$B$5,Raw!$D$5:$D$2998,Geography!$A91),IF(ISNUMBER(MATCH($B$5,Area_Code,0)),SUMIFS(INDEX(Raw!$A$5:$AD$2998,,MATCH(Geography!Q$5,Raw!$A$5:$AD$5,0)),Raw!$A$5:$A$2998,CONCATENATE(Geography!$B$5,Geography!$A91)),"-")))),"-")</f>
        <v>0</v>
      </c>
      <c r="R91" s="80"/>
      <c r="S91" s="80">
        <f>IFERROR(IF($B$5=Eng_Code,SUMIFS(INDEX(Raw!$A$5:$AD$2998,,MATCH(Geography!S$5,Raw!$A$5:$AD$5,0)),Raw!$D$5:$D$2998,Geography!$A91),IF(ISNUMBER(MATCH($B$5,Reg_Code,0)),SUMIFS(INDEX(Raw!$A$5:$AD$2998,,MATCH(Geography!S$5,Raw!$A$5:$AD$5,0)),Raw!$B$5:$B$2998,Geography!$B$5,Raw!$D$5:$D$2998,Geography!$A91),IF(ISNUMBER(MATCH($B$5,Prov_Code,0)),SUMIFS(INDEX(Raw!$A$5:$AD$2998,,MATCH(Geography!S$5,Raw!$A$5:$AD$5,0)),Raw!$C$5:$C$2998,Geography!$B$5,Raw!$D$5:$D$2998,Geography!$A91),IF(ISNUMBER(MATCH($B$5,Area_Code,0)),SUMIFS(INDEX(Raw!$A$5:$AD$2998,,MATCH(Geography!S$5,Raw!$A$5:$AD$5,0)),Raw!$A$5:$A$2998,CONCATENATE(Geography!$B$5,Geography!$A91)),"-")))),"-")</f>
        <v>111286</v>
      </c>
      <c r="T91" s="80">
        <f>IFERROR(IF($B$5=Eng_Code,SUMIFS(INDEX(Raw!$A$5:$AD$2998,,MATCH(Geography!T$5,Raw!$A$5:$AD$5,0)),Raw!$D$5:$D$2998,Geography!$A91),IF(ISNUMBER(MATCH($B$5,Reg_Code,0)),SUMIFS(INDEX(Raw!$A$5:$AD$2998,,MATCH(Geography!T$5,Raw!$A$5:$AD$5,0)),Raw!$B$5:$B$2998,Geography!$B$5,Raw!$D$5:$D$2998,Geography!$A91),IF(ISNUMBER(MATCH($B$5,Prov_Code,0)),SUMIFS(INDEX(Raw!$A$5:$AD$2998,,MATCH(Geography!T$5,Raw!$A$5:$AD$5,0)),Raw!$C$5:$C$2998,Geography!$B$5,Raw!$D$5:$D$2998,Geography!$A91),IF(ISNUMBER(MATCH($B$5,Area_Code,0)),SUMIFS(INDEX(Raw!$A$5:$AD$2998,,MATCH(Geography!T$5,Raw!$A$5:$AD$5,0)),Raw!$A$5:$A$2998,CONCATENATE(Geography!$B$5,Geography!$A91)),"-")))),"-")</f>
        <v>79986</v>
      </c>
      <c r="U91" s="80"/>
      <c r="V91" s="80">
        <f>IFERROR(IF($B$5=Eng_Code,SUMIFS(INDEX(Raw!$A$5:$AD$2998,,MATCH(Geography!V$5,Raw!$A$5:$AD$5,0)),Raw!$D$5:$D$2998,Geography!$A91),IF(ISNUMBER(MATCH($B$5,Reg_Code,0)),SUMIFS(INDEX(Raw!$A$5:$AD$2998,,MATCH(Geography!V$5,Raw!$A$5:$AD$5,0)),Raw!$B$5:$B$2998,Geography!$B$5,Raw!$D$5:$D$2998,Geography!$A91),IF(ISNUMBER(MATCH($B$5,Prov_Code,0)),SUMIFS(INDEX(Raw!$A$5:$AD$2998,,MATCH(Geography!V$5,Raw!$A$5:$AD$5,0)),Raw!$C$5:$C$2998,Geography!$B$5,Raw!$D$5:$D$2998,Geography!$A91),IF(ISNUMBER(MATCH($B$5,Area_Code,0)),SUMIFS(INDEX(Raw!$A$5:$AD$2998,,MATCH(Geography!V$5,Raw!$A$5:$AD$5,0)),Raw!$A$5:$A$2998,CONCATENATE(Geography!$B$5,Geography!$A91)),"-")))),"-")</f>
        <v>530555</v>
      </c>
      <c r="W91" s="80">
        <f>IFERROR(IF($B$5=Eng_Code,SUMIFS(INDEX(Raw!$A$5:$AD$2998,,MATCH(Geography!W$5,Raw!$A$5:$AD$5,0)),Raw!$D$5:$D$2998,Geography!$A91),IF(ISNUMBER(MATCH($B$5,Reg_Code,0)),SUMIFS(INDEX(Raw!$A$5:$AD$2998,,MATCH(Geography!W$5,Raw!$A$5:$AD$5,0)),Raw!$B$5:$B$2998,Geography!$B$5,Raw!$D$5:$D$2998,Geography!$A91),IF(ISNUMBER(MATCH($B$5,Prov_Code,0)),SUMIFS(INDEX(Raw!$A$5:$AD$2998,,MATCH(Geography!W$5,Raw!$A$5:$AD$5,0)),Raw!$C$5:$C$2998,Geography!$B$5,Raw!$D$5:$D$2998,Geography!$A91),IF(ISNUMBER(MATCH($B$5,Area_Code,0)),SUMIFS(INDEX(Raw!$A$5:$AD$2998,,MATCH(Geography!W$5,Raw!$A$5:$AD$5,0)),Raw!$A$5:$A$2998,CONCATENATE(Geography!$B$5,Geography!$A91)),"-")))),"-")</f>
        <v>365303</v>
      </c>
      <c r="X91" s="80">
        <f>IFERROR(IF($B$5=Eng_Code,SUMIFS(INDEX(Raw!$A$5:$AD$2998,,MATCH(Geography!X$5,Raw!$A$5:$AD$5,0)),Raw!$D$5:$D$2998,Geography!$A91),IF(ISNUMBER(MATCH($B$5,Reg_Code,0)),SUMIFS(INDEX(Raw!$A$5:$AD$2998,,MATCH(Geography!X$5,Raw!$A$5:$AD$5,0)),Raw!$B$5:$B$2998,Geography!$B$5,Raw!$D$5:$D$2998,Geography!$A91),IF(ISNUMBER(MATCH($B$5,Prov_Code,0)),SUMIFS(INDEX(Raw!$A$5:$AD$2998,,MATCH(Geography!X$5,Raw!$A$5:$AD$5,0)),Raw!$C$5:$C$2998,Geography!$B$5,Raw!$D$5:$D$2998,Geography!$A91),IF(ISNUMBER(MATCH($B$5,Area_Code,0)),SUMIFS(INDEX(Raw!$A$5:$AD$2998,,MATCH(Geography!X$5,Raw!$A$5:$AD$5,0)),Raw!$A$5:$A$2998,CONCATENATE(Geography!$B$5,Geography!$A91)),"-")))),"-")</f>
        <v>104276</v>
      </c>
      <c r="Y91" s="80">
        <f>IFERROR(IF($B$5=Eng_Code,SUMIFS(INDEX(Raw!$A$5:$AD$2998,,MATCH(Geography!Y$5,Raw!$A$5:$AD$5,0)),Raw!$D$5:$D$2998,Geography!$A91),IF(ISNUMBER(MATCH($B$5,Reg_Code,0)),SUMIFS(INDEX(Raw!$A$5:$AD$2998,,MATCH(Geography!Y$5,Raw!$A$5:$AD$5,0)),Raw!$B$5:$B$2998,Geography!$B$5,Raw!$D$5:$D$2998,Geography!$A91),IF(ISNUMBER(MATCH($B$5,Prov_Code,0)),SUMIFS(INDEX(Raw!$A$5:$AD$2998,,MATCH(Geography!Y$5,Raw!$A$5:$AD$5,0)),Raw!$C$5:$C$2998,Geography!$B$5,Raw!$D$5:$D$2998,Geography!$A91),IF(ISNUMBER(MATCH($B$5,Area_Code,0)),SUMIFS(INDEX(Raw!$A$5:$AD$2998,,MATCH(Geography!Y$5,Raw!$A$5:$AD$5,0)),Raw!$A$5:$A$2998,CONCATENATE(Geography!$B$5,Geography!$A91)),"-")))),"-")</f>
        <v>60976</v>
      </c>
      <c r="Z91" s="80">
        <f>IFERROR(IF($B$5=Eng_Code,SUMIFS(INDEX(Raw!$A$5:$AD$2998,,MATCH(Geography!Z$5,Raw!$A$5:$AD$5,0)),Raw!$D$5:$D$2998,Geography!$A91),IF(ISNUMBER(MATCH($B$5,Reg_Code,0)),SUMIFS(INDEX(Raw!$A$5:$AD$2998,,MATCH(Geography!Z$5,Raw!$A$5:$AD$5,0)),Raw!$B$5:$B$2998,Geography!$B$5,Raw!$D$5:$D$2998,Geography!$A91),IF(ISNUMBER(MATCH($B$5,Prov_Code,0)),SUMIFS(INDEX(Raw!$A$5:$AD$2998,,MATCH(Geography!Z$5,Raw!$A$5:$AD$5,0)),Raw!$C$5:$C$2998,Geography!$B$5,Raw!$D$5:$D$2998,Geography!$A91),IF(ISNUMBER(MATCH($B$5,Area_Code,0)),SUMIFS(INDEX(Raw!$A$5:$AD$2998,,MATCH(Geography!Z$5,Raw!$A$5:$AD$5,0)),Raw!$A$5:$A$2998,CONCATENATE(Geography!$B$5,Geography!$A91)),"-")))),"-")</f>
        <v>0</v>
      </c>
      <c r="AA91" s="80">
        <f>IFERROR(IF($B$5=Eng_Code,SUMIFS(INDEX(Raw!$A$5:$AD$2998,,MATCH(Geography!AA$5,Raw!$A$5:$AD$5,0)),Raw!$D$5:$D$2998,Geography!$A91),IF(ISNUMBER(MATCH($B$5,Reg_Code,0)),SUMIFS(INDEX(Raw!$A$5:$AD$2998,,MATCH(Geography!AA$5,Raw!$A$5:$AD$5,0)),Raw!$B$5:$B$2998,Geography!$B$5,Raw!$D$5:$D$2998,Geography!$A91),IF(ISNUMBER(MATCH($B$5,Prov_Code,0)),SUMIFS(INDEX(Raw!$A$5:$AD$2998,,MATCH(Geography!AA$5,Raw!$A$5:$AD$5,0)),Raw!$C$5:$C$2998,Geography!$B$5,Raw!$D$5:$D$2998,Geography!$A91),IF(ISNUMBER(MATCH($B$5,Area_Code,0)),SUMIFS(INDEX(Raw!$A$5:$AD$2998,,MATCH(Geography!AA$5,Raw!$A$5:$AD$5,0)),Raw!$A$5:$A$2998,CONCATENATE(Geography!$B$5,Geography!$A91)),"-")))),"-")</f>
        <v>0</v>
      </c>
      <c r="AB91" s="80"/>
      <c r="AC91" s="80">
        <f>IFERROR(IF($B$5=Eng_Code,SUMIFS(INDEX(Raw!$A$5:$AD$2998,,MATCH(Geography!AC$5,Raw!$A$5:$AD$5,0)),Raw!$D$5:$D$2998,Geography!$A91),IF(ISNUMBER(MATCH($B$5,Reg_Code,0)),SUMIFS(INDEX(Raw!$A$5:$AD$2998,,MATCH(Geography!AC$5,Raw!$A$5:$AD$5,0)),Raw!$B$5:$B$2998,Geography!$B$5,Raw!$D$5:$D$2998,Geography!$A91),IF(ISNUMBER(MATCH($B$5,Prov_Code,0)),SUMIFS(INDEX(Raw!$A$5:$AD$2998,,MATCH(Geography!AC$5,Raw!$A$5:$AD$5,0)),Raw!$C$5:$C$2998,Geography!$B$5,Raw!$D$5:$D$2998,Geography!$A91),IF(ISNUMBER(MATCH($B$5,Area_Code,0)),SUMIFS(INDEX(Raw!$A$5:$AD$2998,,MATCH(Geography!AC$5,Raw!$A$5:$AD$5,0)),Raw!$A$5:$A$2998,CONCATENATE(Geography!$B$5,Geography!$A91)),"-")))),"-")</f>
        <v>34062</v>
      </c>
      <c r="AD91" s="80"/>
      <c r="AE91" s="80">
        <f>IFERROR(IF($B$5=Eng_Code,SUMIFS(INDEX(Raw!$A$5:$AD$2998,,MATCH(Geography!AE$5,Raw!$A$5:$AD$5,0)),Raw!$D$5:$D$2998,Geography!$A91),IF(ISNUMBER(MATCH($B$5,Reg_Code,0)),SUMIFS(INDEX(Raw!$A$5:$AD$2998,,MATCH(Geography!AE$5,Raw!$A$5:$AD$5,0)),Raw!$B$5:$B$2998,Geography!$B$5,Raw!$D$5:$D$2998,Geography!$A91),IF(ISNUMBER(MATCH($B$5,Prov_Code,0)),SUMIFS(INDEX(Raw!$A$5:$AD$2998,,MATCH(Geography!AE$5,Raw!$A$5:$AD$5,0)),Raw!$C$5:$C$2998,Geography!$B$5,Raw!$D$5:$D$2998,Geography!$A91),IF(ISNUMBER(MATCH($B$5,Area_Code,0)),SUMIFS(INDEX(Raw!$A$5:$AD$2998,,MATCH(Geography!AE$5,Raw!$A$5:$AD$5,0)),Raw!$A$5:$A$2998,CONCATENATE(Geography!$B$5,Geography!$A91)),"-")))),"-")</f>
        <v>128499</v>
      </c>
      <c r="AF91" s="80">
        <f>IFERROR(IF($B$5=Eng_Code,SUMIFS(INDEX(Raw!$A$5:$AD$2998,,MATCH(Geography!AF$5,Raw!$A$5:$AD$5,0)),Raw!$D$5:$D$2998,Geography!$A91),IF(ISNUMBER(MATCH($B$5,Reg_Code,0)),SUMIFS(INDEX(Raw!$A$5:$AD$2998,,MATCH(Geography!AF$5,Raw!$A$5:$AD$5,0)),Raw!$B$5:$B$2998,Geography!$B$5,Raw!$D$5:$D$2998,Geography!$A91),IF(ISNUMBER(MATCH($B$5,Prov_Code,0)),SUMIFS(INDEX(Raw!$A$5:$AD$2998,,MATCH(Geography!AF$5,Raw!$A$5:$AD$5,0)),Raw!$C$5:$C$2998,Geography!$B$5,Raw!$D$5:$D$2998,Geography!$A91),IF(ISNUMBER(MATCH($B$5,Area_Code,0)),SUMIFS(INDEX(Raw!$A$5:$AD$2998,,MATCH(Geography!AF$5,Raw!$A$5:$AD$5,0)),Raw!$A$5:$A$2998,CONCATENATE(Geography!$B$5,Geography!$A91)),"-")))),"-")</f>
        <v>17427</v>
      </c>
      <c r="AG91" s="80">
        <f>IFERROR(IF($B$5=Eng_Code,SUMIFS(INDEX(Raw!$A$5:$AD$2998,,MATCH(Geography!AG$5,Raw!$A$5:$AD$5,0)),Raw!$D$5:$D$2998,Geography!$A91),IF(ISNUMBER(MATCH($B$5,Reg_Code,0)),SUMIFS(INDEX(Raw!$A$5:$AD$2998,,MATCH(Geography!AG$5,Raw!$A$5:$AD$5,0)),Raw!$B$5:$B$2998,Geography!$B$5,Raw!$D$5:$D$2998,Geography!$A91),IF(ISNUMBER(MATCH($B$5,Prov_Code,0)),SUMIFS(INDEX(Raw!$A$5:$AD$2998,,MATCH(Geography!AG$5,Raw!$A$5:$AD$5,0)),Raw!$C$5:$C$2998,Geography!$B$5,Raw!$D$5:$D$2998,Geography!$A91),IF(ISNUMBER(MATCH($B$5,Area_Code,0)),SUMIFS(INDEX(Raw!$A$5:$AD$2998,,MATCH(Geography!AG$5,Raw!$A$5:$AD$5,0)),Raw!$A$5:$A$2998,CONCATENATE(Geography!$B$5,Geography!$A91)),"-")))),"-")</f>
        <v>45620</v>
      </c>
      <c r="AH91" s="80">
        <f>IFERROR(IF($B$5=Eng_Code,SUMIFS(INDEX(Raw!$A$5:$AD$2998,,MATCH(Geography!AH$5,Raw!$A$5:$AD$5,0)),Raw!$D$5:$D$2998,Geography!$A91),IF(ISNUMBER(MATCH($B$5,Reg_Code,0)),SUMIFS(INDEX(Raw!$A$5:$AD$2998,,MATCH(Geography!AH$5,Raw!$A$5:$AD$5,0)),Raw!$B$5:$B$2998,Geography!$B$5,Raw!$D$5:$D$2998,Geography!$A91),IF(ISNUMBER(MATCH($B$5,Prov_Code,0)),SUMIFS(INDEX(Raw!$A$5:$AD$2998,,MATCH(Geography!AH$5,Raw!$A$5:$AD$5,0)),Raw!$C$5:$C$2998,Geography!$B$5,Raw!$D$5:$D$2998,Geography!$A91),IF(ISNUMBER(MATCH($B$5,Area_Code,0)),SUMIFS(INDEX(Raw!$A$5:$AD$2998,,MATCH(Geography!AH$5,Raw!$A$5:$AD$5,0)),Raw!$A$5:$A$2998,CONCATENATE(Geography!$B$5,Geography!$A91)),"-")))),"-")</f>
        <v>65452</v>
      </c>
      <c r="AI91" s="12"/>
      <c r="AJ91" s="76">
        <f t="shared" si="36"/>
        <v>1.3516280974810568E-2</v>
      </c>
      <c r="AK91" s="76">
        <f t="shared" si="36"/>
        <v>0.92913670068934184</v>
      </c>
      <c r="AL91" s="76">
        <f t="shared" si="36"/>
        <v>0.85140404902884725</v>
      </c>
      <c r="AM91" s="76">
        <f t="shared" si="36"/>
        <v>0.2113769797760337</v>
      </c>
      <c r="AN91" s="76">
        <f t="shared" ref="AN91:AN110" si="44">IFERROR(SUMIF($D$5:$AI$5,AN$5,$D91:$AI91)/SUMIF($D$5:$AI$5,AN$6,$D91:$AI91),"-")</f>
        <v>8.4140902584382046E-2</v>
      </c>
      <c r="AO91" s="76">
        <f t="shared" si="37"/>
        <v>0.12714751491359882</v>
      </c>
      <c r="AP91" s="76">
        <f t="shared" si="37"/>
        <v>0.4235821415322184</v>
      </c>
      <c r="AQ91" s="76" t="s">
        <v>0</v>
      </c>
      <c r="AR91" s="77"/>
      <c r="AS91" s="76">
        <f t="shared" si="40"/>
        <v>0.12582466224887021</v>
      </c>
      <c r="AT91" s="77"/>
      <c r="AU91" s="76">
        <f t="shared" si="41"/>
        <v>9.043555734448297E-2</v>
      </c>
      <c r="AV91" s="77"/>
      <c r="AW91" s="76">
        <f t="shared" si="38"/>
        <v>0.59986794097594787</v>
      </c>
      <c r="AX91" s="76">
        <f t="shared" si="38"/>
        <v>0.41302703478873382</v>
      </c>
      <c r="AY91" s="76">
        <f t="shared" si="38"/>
        <v>0.11789885952108252</v>
      </c>
      <c r="AZ91" s="76">
        <f t="shared" si="38"/>
        <v>6.894204666613149E-2</v>
      </c>
      <c r="BA91" s="76" t="s">
        <v>0</v>
      </c>
      <c r="BB91" s="76" t="s">
        <v>0</v>
      </c>
      <c r="BC91" s="77"/>
      <c r="BD91" s="76">
        <f t="shared" si="42"/>
        <v>3.8511939017675328E-2</v>
      </c>
      <c r="BE91" s="77"/>
      <c r="BF91" s="76">
        <f t="shared" si="39"/>
        <v>0.14528640866162476</v>
      </c>
      <c r="BG91" s="76">
        <f t="shared" si="39"/>
        <v>1.970370387120627E-2</v>
      </c>
      <c r="BH91" s="76">
        <f t="shared" si="39"/>
        <v>5.1579903058726694E-2</v>
      </c>
      <c r="BI91" s="76">
        <f t="shared" si="39"/>
        <v>7.4002801731691797E-2</v>
      </c>
    </row>
    <row r="92" spans="1:61" x14ac:dyDescent="0.2">
      <c r="A92" s="3">
        <f t="shared" si="35"/>
        <v>42614</v>
      </c>
      <c r="B92" s="35" t="str">
        <f t="shared" si="43"/>
        <v>2016-17</v>
      </c>
      <c r="C92" s="8" t="s">
        <v>889</v>
      </c>
      <c r="D92" s="8"/>
      <c r="E92" s="8"/>
      <c r="F92" s="8"/>
      <c r="G92" s="80">
        <f>IFERROR(IF($B$5=Eng_Code,SUMIFS(INDEX(Raw!$A$5:$AD$2998,,MATCH(Geography!G$5,Raw!$A$5:$AD$5,0)),Raw!$D$5:$D$2998,Geography!$A92),IF(ISNUMBER(MATCH($B$5,Reg_Code,0)),SUMIFS(INDEX(Raw!$A$5:$AD$2998,,MATCH(Geography!G$5,Raw!$A$5:$AD$5,0)),Raw!$B$5:$B$2998,Geography!$B$5,Raw!$D$5:$D$2998,Geography!$A92),IF(ISNUMBER(MATCH($B$5,Prov_Code,0)),SUMIFS(INDEX(Raw!$A$5:$AD$2998,,MATCH(Geography!G$5,Raw!$A$5:$AD$5,0)),Raw!$C$5:$C$2998,Geography!$B$5,Raw!$D$5:$D$2998,Geography!$A92),IF(ISNUMBER(MATCH($B$5,Area_Code,0)),SUMIFS(INDEX(Raw!$A$5:$AD$2998,,MATCH(Geography!G$5,Raw!$A$5:$AD$5,0)),Raw!$A$5:$A$2998,CONCATENATE(Geography!$B$5,Geography!$A92)),"-")))),"-")</f>
        <v>55218200</v>
      </c>
      <c r="H92" s="80">
        <f>IFERROR(IF($B$5=Eng_Code,SUMIFS(INDEX(Raw!$A$5:$AD$2998,,MATCH(Geography!H$5,Raw!$A$5:$AD$5,0)),Raw!$D$5:$D$2998,Geography!$A92),IF(ISNUMBER(MATCH($B$5,Reg_Code,0)),SUMIFS(INDEX(Raw!$A$5:$AD$2998,,MATCH(Geography!H$5,Raw!$A$5:$AD$5,0)),Raw!$B$5:$B$2998,Geography!$B$5,Raw!$D$5:$D$2998,Geography!$A92),IF(ISNUMBER(MATCH($B$5,Prov_Code,0)),SUMIFS(INDEX(Raw!$A$5:$AD$2998,,MATCH(Geography!H$5,Raw!$A$5:$AD$5,0)),Raw!$C$5:$C$2998,Geography!$B$5,Raw!$D$5:$D$2998,Geography!$A92),IF(ISNUMBER(MATCH($B$5,Area_Code,0)),SUMIFS(INDEX(Raw!$A$5:$AD$2998,,MATCH(Geography!H$5,Raw!$A$5:$AD$5,0)),Raw!$A$5:$A$2998,CONCATENATE(Geography!$B$5,Geography!$A92)),"-")))),"-")</f>
        <v>1084345</v>
      </c>
      <c r="I92" s="80">
        <f>IFERROR(IF($B$5=Eng_Code,SUMIFS(INDEX(Raw!$A$5:$AD$2998,,MATCH(Geography!I$5,Raw!$A$5:$AD$5,0)),Raw!$D$5:$D$2998,Geography!$A92),IF(ISNUMBER(MATCH($B$5,Reg_Code,0)),SUMIFS(INDEX(Raw!$A$5:$AD$2998,,MATCH(Geography!I$5,Raw!$A$5:$AD$5,0)),Raw!$B$5:$B$2998,Geography!$B$5,Raw!$D$5:$D$2998,Geography!$A92),IF(ISNUMBER(MATCH($B$5,Prov_Code,0)),SUMIFS(INDEX(Raw!$A$5:$AD$2998,,MATCH(Geography!I$5,Raw!$A$5:$AD$5,0)),Raw!$C$5:$C$2998,Geography!$B$5,Raw!$D$5:$D$2998,Geography!$A92),IF(ISNUMBER(MATCH($B$5,Area_Code,0)),SUMIFS(INDEX(Raw!$A$5:$AD$2998,,MATCH(Geography!I$5,Raw!$A$5:$AD$5,0)),Raw!$A$5:$A$2998,CONCATENATE(Geography!$B$5,Geography!$A92)),"-")))),"-")</f>
        <v>16126</v>
      </c>
      <c r="J92" s="80">
        <f>IFERROR(IF($B$5=Eng_Code,SUMIFS(INDEX(Raw!$A$5:$AD$2998,,MATCH(Geography!J$5,Raw!$A$5:$AD$5,0)),Raw!$D$5:$D$2998,Geography!$A92),IF(ISNUMBER(MATCH($B$5,Reg_Code,0)),SUMIFS(INDEX(Raw!$A$5:$AD$2998,,MATCH(Geography!J$5,Raw!$A$5:$AD$5,0)),Raw!$B$5:$B$2998,Geography!$B$5,Raw!$D$5:$D$2998,Geography!$A92),IF(ISNUMBER(MATCH($B$5,Prov_Code,0)),SUMIFS(INDEX(Raw!$A$5:$AD$2998,,MATCH(Geography!J$5,Raw!$A$5:$AD$5,0)),Raw!$C$5:$C$2998,Geography!$B$5,Raw!$D$5:$D$2998,Geography!$A92),IF(ISNUMBER(MATCH($B$5,Area_Code,0)),SUMIFS(INDEX(Raw!$A$5:$AD$2998,,MATCH(Geography!J$5,Raw!$A$5:$AD$5,0)),Raw!$A$5:$A$2998,CONCATENATE(Geography!$B$5,Geography!$A92)),"-")))),"-")</f>
        <v>1004041</v>
      </c>
      <c r="K92" s="80">
        <f>IFERROR(IF($B$5=Eng_Code,SUMIFS(INDEX(Raw!$A$5:$AD$2998,,MATCH(Geography!K$5,Raw!$A$5:$AD$5,0)),Raw!$D$5:$D$2998,Geography!$A92),IF(ISNUMBER(MATCH($B$5,Reg_Code,0)),SUMIFS(INDEX(Raw!$A$5:$AD$2998,,MATCH(Geography!K$5,Raw!$A$5:$AD$5,0)),Raw!$B$5:$B$2998,Geography!$B$5,Raw!$D$5:$D$2998,Geography!$A92),IF(ISNUMBER(MATCH($B$5,Prov_Code,0)),SUMIFS(INDEX(Raw!$A$5:$AD$2998,,MATCH(Geography!K$5,Raw!$A$5:$AD$5,0)),Raw!$C$5:$C$2998,Geography!$B$5,Raw!$D$5:$D$2998,Geography!$A92),IF(ISNUMBER(MATCH($B$5,Area_Code,0)),SUMIFS(INDEX(Raw!$A$5:$AD$2998,,MATCH(Geography!K$5,Raw!$A$5:$AD$5,0)),Raw!$A$5:$A$2998,CONCATENATE(Geography!$B$5,Geography!$A92)),"-")))),"-")</f>
        <v>924106</v>
      </c>
      <c r="L92" s="80">
        <f>IFERROR(IF($B$5=Eng_Code,SUMIFS(INDEX(Raw!$A$5:$AD$2998,,MATCH(Geography!L$5,Raw!$A$5:$AD$5,0)),Raw!$D$5:$D$2998,Geography!$A92),IF(ISNUMBER(MATCH($B$5,Reg_Code,0)),SUMIFS(INDEX(Raw!$A$5:$AD$2998,,MATCH(Geography!L$5,Raw!$A$5:$AD$5,0)),Raw!$B$5:$B$2998,Geography!$B$5,Raw!$D$5:$D$2998,Geography!$A92),IF(ISNUMBER(MATCH($B$5,Prov_Code,0)),SUMIFS(INDEX(Raw!$A$5:$AD$2998,,MATCH(Geography!L$5,Raw!$A$5:$AD$5,0)),Raw!$C$5:$C$2998,Geography!$B$5,Raw!$D$5:$D$2998,Geography!$A92),IF(ISNUMBER(MATCH($B$5,Area_Code,0)),SUMIFS(INDEX(Raw!$A$5:$AD$2998,,MATCH(Geography!L$5,Raw!$A$5:$AD$5,0)),Raw!$A$5:$A$2998,CONCATENATE(Geography!$B$5,Geography!$A92)),"-")))),"-")</f>
        <v>853110</v>
      </c>
      <c r="M92" s="80">
        <f>IFERROR(IF($B$5=Eng_Code,SUMIFS(INDEX(Raw!$A$5:$AD$2998,,MATCH(Geography!M$5,Raw!$A$5:$AD$5,0)),Raw!$D$5:$D$2998,Geography!$A92),IF(ISNUMBER(MATCH($B$5,Reg_Code,0)),SUMIFS(INDEX(Raw!$A$5:$AD$2998,,MATCH(Geography!M$5,Raw!$A$5:$AD$5,0)),Raw!$B$5:$B$2998,Geography!$B$5,Raw!$D$5:$D$2998,Geography!$A92),IF(ISNUMBER(MATCH($B$5,Prov_Code,0)),SUMIFS(INDEX(Raw!$A$5:$AD$2998,,MATCH(Geography!M$5,Raw!$A$5:$AD$5,0)),Raw!$C$5:$C$2998,Geography!$B$5,Raw!$D$5:$D$2998,Geography!$A92),IF(ISNUMBER(MATCH($B$5,Area_Code,0)),SUMIFS(INDEX(Raw!$A$5:$AD$2998,,MATCH(Geography!M$5,Raw!$A$5:$AD$5,0)),Raw!$A$5:$A$2998,CONCATENATE(Geography!$B$5,Geography!$A92)),"-")))),"-")</f>
        <v>213268</v>
      </c>
      <c r="N92" s="80">
        <f>IFERROR(IF($B$5=Eng_Code,SUMIFS(INDEX(Raw!$A$5:$AD$2998,,MATCH(Geography!N$5,Raw!$A$5:$AD$5,0)),Raw!$D$5:$D$2998,Geography!$A92),IF(ISNUMBER(MATCH($B$5,Reg_Code,0)),SUMIFS(INDEX(Raw!$A$5:$AD$2998,,MATCH(Geography!N$5,Raw!$A$5:$AD$5,0)),Raw!$B$5:$B$2998,Geography!$B$5,Raw!$D$5:$D$2998,Geography!$A92),IF(ISNUMBER(MATCH($B$5,Prov_Code,0)),SUMIFS(INDEX(Raw!$A$5:$AD$2998,,MATCH(Geography!N$5,Raw!$A$5:$AD$5,0)),Raw!$C$5:$C$2998,Geography!$B$5,Raw!$D$5:$D$2998,Geography!$A92),IF(ISNUMBER(MATCH($B$5,Area_Code,0)),SUMIFS(INDEX(Raw!$A$5:$AD$2998,,MATCH(Geography!N$5,Raw!$A$5:$AD$5,0)),Raw!$A$5:$A$2998,CONCATENATE(Geography!$B$5,Geography!$A92)),"-")))),"-")</f>
        <v>83843</v>
      </c>
      <c r="O92" s="80">
        <f>IFERROR(IF($B$5=Eng_Code,SUMIFS(INDEX(Raw!$A$5:$AD$2998,,MATCH(Geography!O$5,Raw!$A$5:$AD$5,0)),Raw!$D$5:$D$2998,Geography!$A92),IF(ISNUMBER(MATCH($B$5,Reg_Code,0)),SUMIFS(INDEX(Raw!$A$5:$AD$2998,,MATCH(Geography!O$5,Raw!$A$5:$AD$5,0)),Raw!$B$5:$B$2998,Geography!$B$5,Raw!$D$5:$D$2998,Geography!$A92),IF(ISNUMBER(MATCH($B$5,Prov_Code,0)),SUMIFS(INDEX(Raw!$A$5:$AD$2998,,MATCH(Geography!O$5,Raw!$A$5:$AD$5,0)),Raw!$C$5:$C$2998,Geography!$B$5,Raw!$D$5:$D$2998,Geography!$A92),IF(ISNUMBER(MATCH($B$5,Area_Code,0)),SUMIFS(INDEX(Raw!$A$5:$AD$2998,,MATCH(Geography!O$5,Raw!$A$5:$AD$5,0)),Raw!$A$5:$A$2998,CONCATENATE(Geography!$B$5,Geography!$A92)),"-")))),"-")</f>
        <v>129439</v>
      </c>
      <c r="P92" s="80">
        <f>IFERROR(IF($B$5=Eng_Code,SUMIFS(INDEX(Raw!$A$5:$AD$2998,,MATCH(Geography!P$5,Raw!$A$5:$AD$5,0)),Raw!$D$5:$D$2998,Geography!$A92),IF(ISNUMBER(MATCH($B$5,Reg_Code,0)),SUMIFS(INDEX(Raw!$A$5:$AD$2998,,MATCH(Geography!P$5,Raw!$A$5:$AD$5,0)),Raw!$B$5:$B$2998,Geography!$B$5,Raw!$D$5:$D$2998,Geography!$A92),IF(ISNUMBER(MATCH($B$5,Prov_Code,0)),SUMIFS(INDEX(Raw!$A$5:$AD$2998,,MATCH(Geography!P$5,Raw!$A$5:$AD$5,0)),Raw!$C$5:$C$2998,Geography!$B$5,Raw!$D$5:$D$2998,Geography!$A92),IF(ISNUMBER(MATCH($B$5,Area_Code,0)),SUMIFS(INDEX(Raw!$A$5:$AD$2998,,MATCH(Geography!P$5,Raw!$A$5:$AD$5,0)),Raw!$A$5:$A$2998,CONCATENATE(Geography!$B$5,Geography!$A92)),"-")))),"-")</f>
        <v>51795</v>
      </c>
      <c r="Q92" s="80">
        <f>IFERROR(IF($B$5=Eng_Code,SUMIFS(INDEX(Raw!$A$5:$AD$2998,,MATCH(Geography!Q$5,Raw!$A$5:$AD$5,0)),Raw!$D$5:$D$2998,Geography!$A92),IF(ISNUMBER(MATCH($B$5,Reg_Code,0)),SUMIFS(INDEX(Raw!$A$5:$AD$2998,,MATCH(Geography!Q$5,Raw!$A$5:$AD$5,0)),Raw!$B$5:$B$2998,Geography!$B$5,Raw!$D$5:$D$2998,Geography!$A92),IF(ISNUMBER(MATCH($B$5,Prov_Code,0)),SUMIFS(INDEX(Raw!$A$5:$AD$2998,,MATCH(Geography!Q$5,Raw!$A$5:$AD$5,0)),Raw!$C$5:$C$2998,Geography!$B$5,Raw!$D$5:$D$2998,Geography!$A92),IF(ISNUMBER(MATCH($B$5,Area_Code,0)),SUMIFS(INDEX(Raw!$A$5:$AD$2998,,MATCH(Geography!Q$5,Raw!$A$5:$AD$5,0)),Raw!$A$5:$A$2998,CONCATENATE(Geography!$B$5,Geography!$A92)),"-")))),"-")</f>
        <v>0</v>
      </c>
      <c r="R92" s="80"/>
      <c r="S92" s="80">
        <f>IFERROR(IF($B$5=Eng_Code,SUMIFS(INDEX(Raw!$A$5:$AD$2998,,MATCH(Geography!S$5,Raw!$A$5:$AD$5,0)),Raw!$D$5:$D$2998,Geography!$A92),IF(ISNUMBER(MATCH($B$5,Reg_Code,0)),SUMIFS(INDEX(Raw!$A$5:$AD$2998,,MATCH(Geography!S$5,Raw!$A$5:$AD$5,0)),Raw!$B$5:$B$2998,Geography!$B$5,Raw!$D$5:$D$2998,Geography!$A92),IF(ISNUMBER(MATCH($B$5,Prov_Code,0)),SUMIFS(INDEX(Raw!$A$5:$AD$2998,,MATCH(Geography!S$5,Raw!$A$5:$AD$5,0)),Raw!$C$5:$C$2998,Geography!$B$5,Raw!$D$5:$D$2998,Geography!$A92),IF(ISNUMBER(MATCH($B$5,Area_Code,0)),SUMIFS(INDEX(Raw!$A$5:$AD$2998,,MATCH(Geography!S$5,Raw!$A$5:$AD$5,0)),Raw!$A$5:$A$2998,CONCATENATE(Geography!$B$5,Geography!$A92)),"-")))),"-")</f>
        <v>111064</v>
      </c>
      <c r="T92" s="80">
        <f>IFERROR(IF($B$5=Eng_Code,SUMIFS(INDEX(Raw!$A$5:$AD$2998,,MATCH(Geography!T$5,Raw!$A$5:$AD$5,0)),Raw!$D$5:$D$2998,Geography!$A92),IF(ISNUMBER(MATCH($B$5,Reg_Code,0)),SUMIFS(INDEX(Raw!$A$5:$AD$2998,,MATCH(Geography!T$5,Raw!$A$5:$AD$5,0)),Raw!$B$5:$B$2998,Geography!$B$5,Raw!$D$5:$D$2998,Geography!$A92),IF(ISNUMBER(MATCH($B$5,Prov_Code,0)),SUMIFS(INDEX(Raw!$A$5:$AD$2998,,MATCH(Geography!T$5,Raw!$A$5:$AD$5,0)),Raw!$C$5:$C$2998,Geography!$B$5,Raw!$D$5:$D$2998,Geography!$A92),IF(ISNUMBER(MATCH($B$5,Area_Code,0)),SUMIFS(INDEX(Raw!$A$5:$AD$2998,,MATCH(Geography!T$5,Raw!$A$5:$AD$5,0)),Raw!$A$5:$A$2998,CONCATENATE(Geography!$B$5,Geography!$A92)),"-")))),"-")</f>
        <v>78256</v>
      </c>
      <c r="U92" s="80"/>
      <c r="V92" s="80">
        <f>IFERROR(IF($B$5=Eng_Code,SUMIFS(INDEX(Raw!$A$5:$AD$2998,,MATCH(Geography!V$5,Raw!$A$5:$AD$5,0)),Raw!$D$5:$D$2998,Geography!$A92),IF(ISNUMBER(MATCH($B$5,Reg_Code,0)),SUMIFS(INDEX(Raw!$A$5:$AD$2998,,MATCH(Geography!V$5,Raw!$A$5:$AD$5,0)),Raw!$B$5:$B$2998,Geography!$B$5,Raw!$D$5:$D$2998,Geography!$A92),IF(ISNUMBER(MATCH($B$5,Prov_Code,0)),SUMIFS(INDEX(Raw!$A$5:$AD$2998,,MATCH(Geography!V$5,Raw!$A$5:$AD$5,0)),Raw!$C$5:$C$2998,Geography!$B$5,Raw!$D$5:$D$2998,Geography!$A92),IF(ISNUMBER(MATCH($B$5,Area_Code,0)),SUMIFS(INDEX(Raw!$A$5:$AD$2998,,MATCH(Geography!V$5,Raw!$A$5:$AD$5,0)),Raw!$A$5:$A$2998,CONCATENATE(Geography!$B$5,Geography!$A92)),"-")))),"-")</f>
        <v>505528</v>
      </c>
      <c r="W92" s="80">
        <f>IFERROR(IF($B$5=Eng_Code,SUMIFS(INDEX(Raw!$A$5:$AD$2998,,MATCH(Geography!W$5,Raw!$A$5:$AD$5,0)),Raw!$D$5:$D$2998,Geography!$A92),IF(ISNUMBER(MATCH($B$5,Reg_Code,0)),SUMIFS(INDEX(Raw!$A$5:$AD$2998,,MATCH(Geography!W$5,Raw!$A$5:$AD$5,0)),Raw!$B$5:$B$2998,Geography!$B$5,Raw!$D$5:$D$2998,Geography!$A92),IF(ISNUMBER(MATCH($B$5,Prov_Code,0)),SUMIFS(INDEX(Raw!$A$5:$AD$2998,,MATCH(Geography!W$5,Raw!$A$5:$AD$5,0)),Raw!$C$5:$C$2998,Geography!$B$5,Raw!$D$5:$D$2998,Geography!$A92),IF(ISNUMBER(MATCH($B$5,Area_Code,0)),SUMIFS(INDEX(Raw!$A$5:$AD$2998,,MATCH(Geography!W$5,Raw!$A$5:$AD$5,0)),Raw!$A$5:$A$2998,CONCATENATE(Geography!$B$5,Geography!$A92)),"-")))),"-")</f>
        <v>350884</v>
      </c>
      <c r="X92" s="80">
        <f>IFERROR(IF($B$5=Eng_Code,SUMIFS(INDEX(Raw!$A$5:$AD$2998,,MATCH(Geography!X$5,Raw!$A$5:$AD$5,0)),Raw!$D$5:$D$2998,Geography!$A92),IF(ISNUMBER(MATCH($B$5,Reg_Code,0)),SUMIFS(INDEX(Raw!$A$5:$AD$2998,,MATCH(Geography!X$5,Raw!$A$5:$AD$5,0)),Raw!$B$5:$B$2998,Geography!$B$5,Raw!$D$5:$D$2998,Geography!$A92),IF(ISNUMBER(MATCH($B$5,Prov_Code,0)),SUMIFS(INDEX(Raw!$A$5:$AD$2998,,MATCH(Geography!X$5,Raw!$A$5:$AD$5,0)),Raw!$C$5:$C$2998,Geography!$B$5,Raw!$D$5:$D$2998,Geography!$A92),IF(ISNUMBER(MATCH($B$5,Area_Code,0)),SUMIFS(INDEX(Raw!$A$5:$AD$2998,,MATCH(Geography!X$5,Raw!$A$5:$AD$5,0)),Raw!$A$5:$A$2998,CONCATENATE(Geography!$B$5,Geography!$A92)),"-")))),"-")</f>
        <v>100418</v>
      </c>
      <c r="Y92" s="80">
        <f>IFERROR(IF($B$5=Eng_Code,SUMIFS(INDEX(Raw!$A$5:$AD$2998,,MATCH(Geography!Y$5,Raw!$A$5:$AD$5,0)),Raw!$D$5:$D$2998,Geography!$A92),IF(ISNUMBER(MATCH($B$5,Reg_Code,0)),SUMIFS(INDEX(Raw!$A$5:$AD$2998,,MATCH(Geography!Y$5,Raw!$A$5:$AD$5,0)),Raw!$B$5:$B$2998,Geography!$B$5,Raw!$D$5:$D$2998,Geography!$A92),IF(ISNUMBER(MATCH($B$5,Prov_Code,0)),SUMIFS(INDEX(Raw!$A$5:$AD$2998,,MATCH(Geography!Y$5,Raw!$A$5:$AD$5,0)),Raw!$C$5:$C$2998,Geography!$B$5,Raw!$D$5:$D$2998,Geography!$A92),IF(ISNUMBER(MATCH($B$5,Area_Code,0)),SUMIFS(INDEX(Raw!$A$5:$AD$2998,,MATCH(Geography!Y$5,Raw!$A$5:$AD$5,0)),Raw!$A$5:$A$2998,CONCATENATE(Geography!$B$5,Geography!$A92)),"-")))),"-")</f>
        <v>54226</v>
      </c>
      <c r="Z92" s="80">
        <f>IFERROR(IF($B$5=Eng_Code,SUMIFS(INDEX(Raw!$A$5:$AD$2998,,MATCH(Geography!Z$5,Raw!$A$5:$AD$5,0)),Raw!$D$5:$D$2998,Geography!$A92),IF(ISNUMBER(MATCH($B$5,Reg_Code,0)),SUMIFS(INDEX(Raw!$A$5:$AD$2998,,MATCH(Geography!Z$5,Raw!$A$5:$AD$5,0)),Raw!$B$5:$B$2998,Geography!$B$5,Raw!$D$5:$D$2998,Geography!$A92),IF(ISNUMBER(MATCH($B$5,Prov_Code,0)),SUMIFS(INDEX(Raw!$A$5:$AD$2998,,MATCH(Geography!Z$5,Raw!$A$5:$AD$5,0)),Raw!$C$5:$C$2998,Geography!$B$5,Raw!$D$5:$D$2998,Geography!$A92),IF(ISNUMBER(MATCH($B$5,Area_Code,0)),SUMIFS(INDEX(Raw!$A$5:$AD$2998,,MATCH(Geography!Z$5,Raw!$A$5:$AD$5,0)),Raw!$A$5:$A$2998,CONCATENATE(Geography!$B$5,Geography!$A92)),"-")))),"-")</f>
        <v>0</v>
      </c>
      <c r="AA92" s="80">
        <f>IFERROR(IF($B$5=Eng_Code,SUMIFS(INDEX(Raw!$A$5:$AD$2998,,MATCH(Geography!AA$5,Raw!$A$5:$AD$5,0)),Raw!$D$5:$D$2998,Geography!$A92),IF(ISNUMBER(MATCH($B$5,Reg_Code,0)),SUMIFS(INDEX(Raw!$A$5:$AD$2998,,MATCH(Geography!AA$5,Raw!$A$5:$AD$5,0)),Raw!$B$5:$B$2998,Geography!$B$5,Raw!$D$5:$D$2998,Geography!$A92),IF(ISNUMBER(MATCH($B$5,Prov_Code,0)),SUMIFS(INDEX(Raw!$A$5:$AD$2998,,MATCH(Geography!AA$5,Raw!$A$5:$AD$5,0)),Raw!$C$5:$C$2998,Geography!$B$5,Raw!$D$5:$D$2998,Geography!$A92),IF(ISNUMBER(MATCH($B$5,Area_Code,0)),SUMIFS(INDEX(Raw!$A$5:$AD$2998,,MATCH(Geography!AA$5,Raw!$A$5:$AD$5,0)),Raw!$A$5:$A$2998,CONCATENATE(Geography!$B$5,Geography!$A92)),"-")))),"-")</f>
        <v>0</v>
      </c>
      <c r="AB92" s="80"/>
      <c r="AC92" s="80">
        <f>IFERROR(IF($B$5=Eng_Code,SUMIFS(INDEX(Raw!$A$5:$AD$2998,,MATCH(Geography!AC$5,Raw!$A$5:$AD$5,0)),Raw!$D$5:$D$2998,Geography!$A92),IF(ISNUMBER(MATCH($B$5,Reg_Code,0)),SUMIFS(INDEX(Raw!$A$5:$AD$2998,,MATCH(Geography!AC$5,Raw!$A$5:$AD$5,0)),Raw!$B$5:$B$2998,Geography!$B$5,Raw!$D$5:$D$2998,Geography!$A92),IF(ISNUMBER(MATCH($B$5,Prov_Code,0)),SUMIFS(INDEX(Raw!$A$5:$AD$2998,,MATCH(Geography!AC$5,Raw!$A$5:$AD$5,0)),Raw!$C$5:$C$2998,Geography!$B$5,Raw!$D$5:$D$2998,Geography!$A92),IF(ISNUMBER(MATCH($B$5,Area_Code,0)),SUMIFS(INDEX(Raw!$A$5:$AD$2998,,MATCH(Geography!AC$5,Raw!$A$5:$AD$5,0)),Raw!$A$5:$A$2998,CONCATENATE(Geography!$B$5,Geography!$A92)),"-")))),"-")</f>
        <v>31818</v>
      </c>
      <c r="AD92" s="80"/>
      <c r="AE92" s="80">
        <f>IFERROR(IF($B$5=Eng_Code,SUMIFS(INDEX(Raw!$A$5:$AD$2998,,MATCH(Geography!AE$5,Raw!$A$5:$AD$5,0)),Raw!$D$5:$D$2998,Geography!$A92),IF(ISNUMBER(MATCH($B$5,Reg_Code,0)),SUMIFS(INDEX(Raw!$A$5:$AD$2998,,MATCH(Geography!AE$5,Raw!$A$5:$AD$5,0)),Raw!$B$5:$B$2998,Geography!$B$5,Raw!$D$5:$D$2998,Geography!$A92),IF(ISNUMBER(MATCH($B$5,Prov_Code,0)),SUMIFS(INDEX(Raw!$A$5:$AD$2998,,MATCH(Geography!AE$5,Raw!$A$5:$AD$5,0)),Raw!$C$5:$C$2998,Geography!$B$5,Raw!$D$5:$D$2998,Geography!$A92),IF(ISNUMBER(MATCH($B$5,Area_Code,0)),SUMIFS(INDEX(Raw!$A$5:$AD$2998,,MATCH(Geography!AE$5,Raw!$A$5:$AD$5,0)),Raw!$A$5:$A$2998,CONCATENATE(Geography!$B$5,Geography!$A92)),"-")))),"-")</f>
        <v>126357</v>
      </c>
      <c r="AF92" s="80">
        <f>IFERROR(IF($B$5=Eng_Code,SUMIFS(INDEX(Raw!$A$5:$AD$2998,,MATCH(Geography!AF$5,Raw!$A$5:$AD$5,0)),Raw!$D$5:$D$2998,Geography!$A92),IF(ISNUMBER(MATCH($B$5,Reg_Code,0)),SUMIFS(INDEX(Raw!$A$5:$AD$2998,,MATCH(Geography!AF$5,Raw!$A$5:$AD$5,0)),Raw!$B$5:$B$2998,Geography!$B$5,Raw!$D$5:$D$2998,Geography!$A92),IF(ISNUMBER(MATCH($B$5,Prov_Code,0)),SUMIFS(INDEX(Raw!$A$5:$AD$2998,,MATCH(Geography!AF$5,Raw!$A$5:$AD$5,0)),Raw!$C$5:$C$2998,Geography!$B$5,Raw!$D$5:$D$2998,Geography!$A92),IF(ISNUMBER(MATCH($B$5,Area_Code,0)),SUMIFS(INDEX(Raw!$A$5:$AD$2998,,MATCH(Geography!AF$5,Raw!$A$5:$AD$5,0)),Raw!$A$5:$A$2998,CONCATENATE(Geography!$B$5,Geography!$A92)),"-")))),"-")</f>
        <v>15951</v>
      </c>
      <c r="AG92" s="80">
        <f>IFERROR(IF($B$5=Eng_Code,SUMIFS(INDEX(Raw!$A$5:$AD$2998,,MATCH(Geography!AG$5,Raw!$A$5:$AD$5,0)),Raw!$D$5:$D$2998,Geography!$A92),IF(ISNUMBER(MATCH($B$5,Reg_Code,0)),SUMIFS(INDEX(Raw!$A$5:$AD$2998,,MATCH(Geography!AG$5,Raw!$A$5:$AD$5,0)),Raw!$B$5:$B$2998,Geography!$B$5,Raw!$D$5:$D$2998,Geography!$A92),IF(ISNUMBER(MATCH($B$5,Prov_Code,0)),SUMIFS(INDEX(Raw!$A$5:$AD$2998,,MATCH(Geography!AG$5,Raw!$A$5:$AD$5,0)),Raw!$C$5:$C$2998,Geography!$B$5,Raw!$D$5:$D$2998,Geography!$A92),IF(ISNUMBER(MATCH($B$5,Area_Code,0)),SUMIFS(INDEX(Raw!$A$5:$AD$2998,,MATCH(Geography!AG$5,Raw!$A$5:$AD$5,0)),Raw!$A$5:$A$2998,CONCATENATE(Geography!$B$5,Geography!$A92)),"-")))),"-")</f>
        <v>44519</v>
      </c>
      <c r="AH92" s="80">
        <f>IFERROR(IF($B$5=Eng_Code,SUMIFS(INDEX(Raw!$A$5:$AD$2998,,MATCH(Geography!AH$5,Raw!$A$5:$AD$5,0)),Raw!$D$5:$D$2998,Geography!$A92),IF(ISNUMBER(MATCH($B$5,Reg_Code,0)),SUMIFS(INDEX(Raw!$A$5:$AD$2998,,MATCH(Geography!AH$5,Raw!$A$5:$AD$5,0)),Raw!$B$5:$B$2998,Geography!$B$5,Raw!$D$5:$D$2998,Geography!$A92),IF(ISNUMBER(MATCH($B$5,Prov_Code,0)),SUMIFS(INDEX(Raw!$A$5:$AD$2998,,MATCH(Geography!AH$5,Raw!$A$5:$AD$5,0)),Raw!$C$5:$C$2998,Geography!$B$5,Raw!$D$5:$D$2998,Geography!$A92),IF(ISNUMBER(MATCH($B$5,Area_Code,0)),SUMIFS(INDEX(Raw!$A$5:$AD$2998,,MATCH(Geography!AH$5,Raw!$A$5:$AD$5,0)),Raw!$A$5:$A$2998,CONCATENATE(Geography!$B$5,Geography!$A92)),"-")))),"-")</f>
        <v>65887</v>
      </c>
      <c r="AI92" s="12"/>
      <c r="AJ92" s="76">
        <f t="shared" si="36"/>
        <v>1.4871650627798348E-2</v>
      </c>
      <c r="AK92" s="76">
        <f t="shared" si="36"/>
        <v>0.92038671727548971</v>
      </c>
      <c r="AL92" s="76">
        <f t="shared" si="36"/>
        <v>0.84967645743550313</v>
      </c>
      <c r="AM92" s="76">
        <f t="shared" si="36"/>
        <v>0.21240965259386818</v>
      </c>
      <c r="AN92" s="76">
        <f t="shared" si="44"/>
        <v>8.3505554056059458E-2</v>
      </c>
      <c r="AO92" s="76">
        <f t="shared" si="37"/>
        <v>0.12891804219150413</v>
      </c>
      <c r="AP92" s="76">
        <f t="shared" si="37"/>
        <v>0.40014987754849773</v>
      </c>
      <c r="AQ92" s="76" t="s">
        <v>0</v>
      </c>
      <c r="AR92" s="77"/>
      <c r="AS92" s="76">
        <f t="shared" si="40"/>
        <v>0.13018719743057752</v>
      </c>
      <c r="AT92" s="77"/>
      <c r="AU92" s="76">
        <f t="shared" si="41"/>
        <v>9.1730257528337494E-2</v>
      </c>
      <c r="AV92" s="77"/>
      <c r="AW92" s="76">
        <f t="shared" si="38"/>
        <v>0.59257071186599619</v>
      </c>
      <c r="AX92" s="76">
        <f t="shared" si="38"/>
        <v>0.41129983237800516</v>
      </c>
      <c r="AY92" s="76">
        <f t="shared" si="38"/>
        <v>0.1177081501799299</v>
      </c>
      <c r="AZ92" s="76">
        <f t="shared" si="38"/>
        <v>6.3562729308061089E-2</v>
      </c>
      <c r="BA92" s="76" t="s">
        <v>0</v>
      </c>
      <c r="BB92" s="76" t="s">
        <v>0</v>
      </c>
      <c r="BC92" s="77"/>
      <c r="BD92" s="76">
        <f t="shared" si="42"/>
        <v>3.7296479938108799E-2</v>
      </c>
      <c r="BE92" s="77"/>
      <c r="BF92" s="76">
        <f t="shared" si="39"/>
        <v>0.14811337342195027</v>
      </c>
      <c r="BG92" s="76">
        <f t="shared" si="39"/>
        <v>1.8697471603896332E-2</v>
      </c>
      <c r="BH92" s="76">
        <f t="shared" si="39"/>
        <v>5.2184360750665217E-2</v>
      </c>
      <c r="BI92" s="76">
        <f t="shared" si="39"/>
        <v>7.7231541067388734E-2</v>
      </c>
    </row>
    <row r="93" spans="1:61" ht="18" x14ac:dyDescent="0.25">
      <c r="A93" s="69">
        <f t="shared" si="35"/>
        <v>42644</v>
      </c>
      <c r="B93" s="35" t="str">
        <f t="shared" si="43"/>
        <v>2016-17</v>
      </c>
      <c r="C93" s="8" t="s">
        <v>890</v>
      </c>
      <c r="D93" s="8"/>
      <c r="E93" s="8"/>
      <c r="F93" s="8"/>
      <c r="G93" s="80">
        <f>IFERROR(IF($B$5=Eng_Code,SUMIFS(INDEX(Raw!$A$5:$AD$2998,,MATCH(Geography!G$5,Raw!$A$5:$AD$5,0)),Raw!$D$5:$D$2998,Geography!$A93),IF(ISNUMBER(MATCH($B$5,Reg_Code,0)),SUMIFS(INDEX(Raw!$A$5:$AD$2998,,MATCH(Geography!G$5,Raw!$A$5:$AD$5,0)),Raw!$B$5:$B$2998,Geography!$B$5,Raw!$D$5:$D$2998,Geography!$A93),IF(ISNUMBER(MATCH($B$5,Prov_Code,0)),SUMIFS(INDEX(Raw!$A$5:$AD$2998,,MATCH(Geography!G$5,Raw!$A$5:$AD$5,0)),Raw!$C$5:$C$2998,Geography!$B$5,Raw!$D$5:$D$2998,Geography!$A93),IF(ISNUMBER(MATCH($B$5,Area_Code,0)),SUMIFS(INDEX(Raw!$A$5:$AD$2998,,MATCH(Geography!G$5,Raw!$A$5:$AD$5,0)),Raw!$A$5:$A$2998,CONCATENATE(Geography!$B$5,Geography!$A93)),"-")))),"-")</f>
        <v>55218200</v>
      </c>
      <c r="H93" s="80">
        <f>IFERROR(IF($B$5=Eng_Code,SUMIFS(INDEX(Raw!$A$5:$AD$2998,,MATCH(Geography!H$5,Raw!$A$5:$AD$5,0)),Raw!$D$5:$D$2998,Geography!$A93),IF(ISNUMBER(MATCH($B$5,Reg_Code,0)),SUMIFS(INDEX(Raw!$A$5:$AD$2998,,MATCH(Geography!H$5,Raw!$A$5:$AD$5,0)),Raw!$B$5:$B$2998,Geography!$B$5,Raw!$D$5:$D$2998,Geography!$A93),IF(ISNUMBER(MATCH($B$5,Prov_Code,0)),SUMIFS(INDEX(Raw!$A$5:$AD$2998,,MATCH(Geography!H$5,Raw!$A$5:$AD$5,0)),Raw!$C$5:$C$2998,Geography!$B$5,Raw!$D$5:$D$2998,Geography!$A93),IF(ISNUMBER(MATCH($B$5,Area_Code,0)),SUMIFS(INDEX(Raw!$A$5:$AD$2998,,MATCH(Geography!H$5,Raw!$A$5:$AD$5,0)),Raw!$A$5:$A$2998,CONCATENATE(Geography!$B$5,Geography!$A93)),"-")))),"-")</f>
        <v>1235035</v>
      </c>
      <c r="I93" s="80">
        <f>IFERROR(IF($B$5=Eng_Code,SUMIFS(INDEX(Raw!$A$5:$AD$2998,,MATCH(Geography!I$5,Raw!$A$5:$AD$5,0)),Raw!$D$5:$D$2998,Geography!$A93),IF(ISNUMBER(MATCH($B$5,Reg_Code,0)),SUMIFS(INDEX(Raw!$A$5:$AD$2998,,MATCH(Geography!I$5,Raw!$A$5:$AD$5,0)),Raw!$B$5:$B$2998,Geography!$B$5,Raw!$D$5:$D$2998,Geography!$A93),IF(ISNUMBER(MATCH($B$5,Prov_Code,0)),SUMIFS(INDEX(Raw!$A$5:$AD$2998,,MATCH(Geography!I$5,Raw!$A$5:$AD$5,0)),Raw!$C$5:$C$2998,Geography!$B$5,Raw!$D$5:$D$2998,Geography!$A93),IF(ISNUMBER(MATCH($B$5,Area_Code,0)),SUMIFS(INDEX(Raw!$A$5:$AD$2998,,MATCH(Geography!I$5,Raw!$A$5:$AD$5,0)),Raw!$A$5:$A$2998,CONCATENATE(Geography!$B$5,Geography!$A93)),"-")))),"-")</f>
        <v>29270</v>
      </c>
      <c r="J93" s="80">
        <f>IFERROR(IF($B$5=Eng_Code,SUMIFS(INDEX(Raw!$A$5:$AD$2998,,MATCH(Geography!J$5,Raw!$A$5:$AD$5,0)),Raw!$D$5:$D$2998,Geography!$A93),IF(ISNUMBER(MATCH($B$5,Reg_Code,0)),SUMIFS(INDEX(Raw!$A$5:$AD$2998,,MATCH(Geography!J$5,Raw!$A$5:$AD$5,0)),Raw!$B$5:$B$2998,Geography!$B$5,Raw!$D$5:$D$2998,Geography!$A93),IF(ISNUMBER(MATCH($B$5,Prov_Code,0)),SUMIFS(INDEX(Raw!$A$5:$AD$2998,,MATCH(Geography!J$5,Raw!$A$5:$AD$5,0)),Raw!$C$5:$C$2998,Geography!$B$5,Raw!$D$5:$D$2998,Geography!$A93),IF(ISNUMBER(MATCH($B$5,Area_Code,0)),SUMIFS(INDEX(Raw!$A$5:$AD$2998,,MATCH(Geography!J$5,Raw!$A$5:$AD$5,0)),Raw!$A$5:$A$2998,CONCATENATE(Geography!$B$5,Geography!$A93)),"-")))),"-")</f>
        <v>1137200</v>
      </c>
      <c r="K93" s="80">
        <f>IFERROR(IF($B$5=Eng_Code,SUMIFS(INDEX(Raw!$A$5:$AD$2998,,MATCH(Geography!K$5,Raw!$A$5:$AD$5,0)),Raw!$D$5:$D$2998,Geography!$A93),IF(ISNUMBER(MATCH($B$5,Reg_Code,0)),SUMIFS(INDEX(Raw!$A$5:$AD$2998,,MATCH(Geography!K$5,Raw!$A$5:$AD$5,0)),Raw!$B$5:$B$2998,Geography!$B$5,Raw!$D$5:$D$2998,Geography!$A93),IF(ISNUMBER(MATCH($B$5,Prov_Code,0)),SUMIFS(INDEX(Raw!$A$5:$AD$2998,,MATCH(Geography!K$5,Raw!$A$5:$AD$5,0)),Raw!$C$5:$C$2998,Geography!$B$5,Raw!$D$5:$D$2998,Geography!$A93),IF(ISNUMBER(MATCH($B$5,Area_Code,0)),SUMIFS(INDEX(Raw!$A$5:$AD$2998,,MATCH(Geography!K$5,Raw!$A$5:$AD$5,0)),Raw!$A$5:$A$2998,CONCATENATE(Geography!$B$5,Geography!$A93)),"-")))),"-")</f>
        <v>1006656</v>
      </c>
      <c r="L93" s="80">
        <f>IFERROR(IF($B$5=Eng_Code,SUMIFS(INDEX(Raw!$A$5:$AD$2998,,MATCH(Geography!L$5,Raw!$A$5:$AD$5,0)),Raw!$D$5:$D$2998,Geography!$A93),IF(ISNUMBER(MATCH($B$5,Reg_Code,0)),SUMIFS(INDEX(Raw!$A$5:$AD$2998,,MATCH(Geography!L$5,Raw!$A$5:$AD$5,0)),Raw!$B$5:$B$2998,Geography!$B$5,Raw!$D$5:$D$2998,Geography!$A93),IF(ISNUMBER(MATCH($B$5,Prov_Code,0)),SUMIFS(INDEX(Raw!$A$5:$AD$2998,,MATCH(Geography!L$5,Raw!$A$5:$AD$5,0)),Raw!$C$5:$C$2998,Geography!$B$5,Raw!$D$5:$D$2998,Geography!$A93),IF(ISNUMBER(MATCH($B$5,Area_Code,0)),SUMIFS(INDEX(Raw!$A$5:$AD$2998,,MATCH(Geography!L$5,Raw!$A$5:$AD$5,0)),Raw!$A$5:$A$2998,CONCATENATE(Geography!$B$5,Geography!$A93)),"-")))),"-")</f>
        <v>977170</v>
      </c>
      <c r="M93" s="80">
        <f>IFERROR(IF($B$5=Eng_Code,SUMIFS(INDEX(Raw!$A$5:$AD$2998,,MATCH(Geography!M$5,Raw!$A$5:$AD$5,0)),Raw!$D$5:$D$2998,Geography!$A93),IF(ISNUMBER(MATCH($B$5,Reg_Code,0)),SUMIFS(INDEX(Raw!$A$5:$AD$2998,,MATCH(Geography!M$5,Raw!$A$5:$AD$5,0)),Raw!$B$5:$B$2998,Geography!$B$5,Raw!$D$5:$D$2998,Geography!$A93),IF(ISNUMBER(MATCH($B$5,Prov_Code,0)),SUMIFS(INDEX(Raw!$A$5:$AD$2998,,MATCH(Geography!M$5,Raw!$A$5:$AD$5,0)),Raw!$C$5:$C$2998,Geography!$B$5,Raw!$D$5:$D$2998,Geography!$A93),IF(ISNUMBER(MATCH($B$5,Area_Code,0)),SUMIFS(INDEX(Raw!$A$5:$AD$2998,,MATCH(Geography!M$5,Raw!$A$5:$AD$5,0)),Raw!$A$5:$A$2998,CONCATENATE(Geography!$B$5,Geography!$A93)),"-")))),"-")</f>
        <v>243716</v>
      </c>
      <c r="N93" s="80">
        <f>IFERROR(IF($B$5=Eng_Code,SUMIFS(INDEX(Raw!$A$5:$AD$2998,,MATCH(Geography!N$5,Raw!$A$5:$AD$5,0)),Raw!$D$5:$D$2998,Geography!$A93),IF(ISNUMBER(MATCH($B$5,Reg_Code,0)),SUMIFS(INDEX(Raw!$A$5:$AD$2998,,MATCH(Geography!N$5,Raw!$A$5:$AD$5,0)),Raw!$B$5:$B$2998,Geography!$B$5,Raw!$D$5:$D$2998,Geography!$A93),IF(ISNUMBER(MATCH($B$5,Prov_Code,0)),SUMIFS(INDEX(Raw!$A$5:$AD$2998,,MATCH(Geography!N$5,Raw!$A$5:$AD$5,0)),Raw!$C$5:$C$2998,Geography!$B$5,Raw!$D$5:$D$2998,Geography!$A93),IF(ISNUMBER(MATCH($B$5,Area_Code,0)),SUMIFS(INDEX(Raw!$A$5:$AD$2998,,MATCH(Geography!N$5,Raw!$A$5:$AD$5,0)),Raw!$A$5:$A$2998,CONCATENATE(Geography!$B$5,Geography!$A93)),"-")))),"-")</f>
        <v>88570</v>
      </c>
      <c r="O93" s="80">
        <f>IFERROR(IF($B$5=Eng_Code,SUMIFS(INDEX(Raw!$A$5:$AD$2998,,MATCH(Geography!O$5,Raw!$A$5:$AD$5,0)),Raw!$D$5:$D$2998,Geography!$A93),IF(ISNUMBER(MATCH($B$5,Reg_Code,0)),SUMIFS(INDEX(Raw!$A$5:$AD$2998,,MATCH(Geography!O$5,Raw!$A$5:$AD$5,0)),Raw!$B$5:$B$2998,Geography!$B$5,Raw!$D$5:$D$2998,Geography!$A93),IF(ISNUMBER(MATCH($B$5,Prov_Code,0)),SUMIFS(INDEX(Raw!$A$5:$AD$2998,,MATCH(Geography!O$5,Raw!$A$5:$AD$5,0)),Raw!$C$5:$C$2998,Geography!$B$5,Raw!$D$5:$D$2998,Geography!$A93),IF(ISNUMBER(MATCH($B$5,Area_Code,0)),SUMIFS(INDEX(Raw!$A$5:$AD$2998,,MATCH(Geography!O$5,Raw!$A$5:$AD$5,0)),Raw!$A$5:$A$2998,CONCATENATE(Geography!$B$5,Geography!$A93)),"-")))),"-")</f>
        <v>155077</v>
      </c>
      <c r="P93" s="80">
        <f>IFERROR(IF($B$5=Eng_Code,SUMIFS(INDEX(Raw!$A$5:$AD$2998,,MATCH(Geography!P$5,Raw!$A$5:$AD$5,0)),Raw!$D$5:$D$2998,Geography!$A93),IF(ISNUMBER(MATCH($B$5,Reg_Code,0)),SUMIFS(INDEX(Raw!$A$5:$AD$2998,,MATCH(Geography!P$5,Raw!$A$5:$AD$5,0)),Raw!$B$5:$B$2998,Geography!$B$5,Raw!$D$5:$D$2998,Geography!$A93),IF(ISNUMBER(MATCH($B$5,Prov_Code,0)),SUMIFS(INDEX(Raw!$A$5:$AD$2998,,MATCH(Geography!P$5,Raw!$A$5:$AD$5,0)),Raw!$C$5:$C$2998,Geography!$B$5,Raw!$D$5:$D$2998,Geography!$A93),IF(ISNUMBER(MATCH($B$5,Area_Code,0)),SUMIFS(INDEX(Raw!$A$5:$AD$2998,,MATCH(Geography!P$5,Raw!$A$5:$AD$5,0)),Raw!$A$5:$A$2998,CONCATENATE(Geography!$B$5,Geography!$A93)),"-")))),"-")</f>
        <v>58491</v>
      </c>
      <c r="Q93" s="80">
        <f>IFERROR(IF($B$5=Eng_Code,SUMIFS(INDEX(Raw!$A$5:$AD$2998,,MATCH(Geography!Q$5,Raw!$A$5:$AD$5,0)),Raw!$D$5:$D$2998,Geography!$A93),IF(ISNUMBER(MATCH($B$5,Reg_Code,0)),SUMIFS(INDEX(Raw!$A$5:$AD$2998,,MATCH(Geography!Q$5,Raw!$A$5:$AD$5,0)),Raw!$B$5:$B$2998,Geography!$B$5,Raw!$D$5:$D$2998,Geography!$A93),IF(ISNUMBER(MATCH($B$5,Prov_Code,0)),SUMIFS(INDEX(Raw!$A$5:$AD$2998,,MATCH(Geography!Q$5,Raw!$A$5:$AD$5,0)),Raw!$C$5:$C$2998,Geography!$B$5,Raw!$D$5:$D$2998,Geography!$A93),IF(ISNUMBER(MATCH($B$5,Area_Code,0)),SUMIFS(INDEX(Raw!$A$5:$AD$2998,,MATCH(Geography!Q$5,Raw!$A$5:$AD$5,0)),Raw!$A$5:$A$2998,CONCATENATE(Geography!$B$5,Geography!$A93)),"-")))),"-")</f>
        <v>0</v>
      </c>
      <c r="R93" s="80"/>
      <c r="S93" s="80">
        <f>IFERROR(IF($B$5=Eng_Code,SUMIFS(INDEX(Raw!$A$5:$AD$2998,,MATCH(Geography!S$5,Raw!$A$5:$AD$5,0)),Raw!$D$5:$D$2998,Geography!$A93),IF(ISNUMBER(MATCH($B$5,Reg_Code,0)),SUMIFS(INDEX(Raw!$A$5:$AD$2998,,MATCH(Geography!S$5,Raw!$A$5:$AD$5,0)),Raw!$B$5:$B$2998,Geography!$B$5,Raw!$D$5:$D$2998,Geography!$A93),IF(ISNUMBER(MATCH($B$5,Prov_Code,0)),SUMIFS(INDEX(Raw!$A$5:$AD$2998,,MATCH(Geography!S$5,Raw!$A$5:$AD$5,0)),Raw!$C$5:$C$2998,Geography!$B$5,Raw!$D$5:$D$2998,Geography!$A93),IF(ISNUMBER(MATCH($B$5,Area_Code,0)),SUMIFS(INDEX(Raw!$A$5:$AD$2998,,MATCH(Geography!S$5,Raw!$A$5:$AD$5,0)),Raw!$A$5:$A$2998,CONCATENATE(Geography!$B$5,Geography!$A93)),"-")))),"-")</f>
        <v>128651</v>
      </c>
      <c r="T93" s="80">
        <f>IFERROR(IF($B$5=Eng_Code,SUMIFS(INDEX(Raw!$A$5:$AD$2998,,MATCH(Geography!T$5,Raw!$A$5:$AD$5,0)),Raw!$D$5:$D$2998,Geography!$A93),IF(ISNUMBER(MATCH($B$5,Reg_Code,0)),SUMIFS(INDEX(Raw!$A$5:$AD$2998,,MATCH(Geography!T$5,Raw!$A$5:$AD$5,0)),Raw!$B$5:$B$2998,Geography!$B$5,Raw!$D$5:$D$2998,Geography!$A93),IF(ISNUMBER(MATCH($B$5,Prov_Code,0)),SUMIFS(INDEX(Raw!$A$5:$AD$2998,,MATCH(Geography!T$5,Raw!$A$5:$AD$5,0)),Raw!$C$5:$C$2998,Geography!$B$5,Raw!$D$5:$D$2998,Geography!$A93),IF(ISNUMBER(MATCH($B$5,Area_Code,0)),SUMIFS(INDEX(Raw!$A$5:$AD$2998,,MATCH(Geography!T$5,Raw!$A$5:$AD$5,0)),Raw!$A$5:$A$2998,CONCATENATE(Geography!$B$5,Geography!$A93)),"-")))),"-")</f>
        <v>85227</v>
      </c>
      <c r="U93" s="80"/>
      <c r="V93" s="80">
        <f>IFERROR(IF($B$5=Eng_Code,SUMIFS(INDEX(Raw!$A$5:$AD$2998,,MATCH(Geography!V$5,Raw!$A$5:$AD$5,0)),Raw!$D$5:$D$2998,Geography!$A93),IF(ISNUMBER(MATCH($B$5,Reg_Code,0)),SUMIFS(INDEX(Raw!$A$5:$AD$2998,,MATCH(Geography!V$5,Raw!$A$5:$AD$5,0)),Raw!$B$5:$B$2998,Geography!$B$5,Raw!$D$5:$D$2998,Geography!$A93),IF(ISNUMBER(MATCH($B$5,Prov_Code,0)),SUMIFS(INDEX(Raw!$A$5:$AD$2998,,MATCH(Geography!V$5,Raw!$A$5:$AD$5,0)),Raw!$C$5:$C$2998,Geography!$B$5,Raw!$D$5:$D$2998,Geography!$A93),IF(ISNUMBER(MATCH($B$5,Area_Code,0)),SUMIFS(INDEX(Raw!$A$5:$AD$2998,,MATCH(Geography!V$5,Raw!$A$5:$AD$5,0)),Raw!$A$5:$A$2998,CONCATENATE(Geography!$B$5,Geography!$A93)),"-")))),"-")</f>
        <v>582343</v>
      </c>
      <c r="W93" s="80">
        <f>IFERROR(IF($B$5=Eng_Code,SUMIFS(INDEX(Raw!$A$5:$AD$2998,,MATCH(Geography!W$5,Raw!$A$5:$AD$5,0)),Raw!$D$5:$D$2998,Geography!$A93),IF(ISNUMBER(MATCH($B$5,Reg_Code,0)),SUMIFS(INDEX(Raw!$A$5:$AD$2998,,MATCH(Geography!W$5,Raw!$A$5:$AD$5,0)),Raw!$B$5:$B$2998,Geography!$B$5,Raw!$D$5:$D$2998,Geography!$A93),IF(ISNUMBER(MATCH($B$5,Prov_Code,0)),SUMIFS(INDEX(Raw!$A$5:$AD$2998,,MATCH(Geography!W$5,Raw!$A$5:$AD$5,0)),Raw!$C$5:$C$2998,Geography!$B$5,Raw!$D$5:$D$2998,Geography!$A93),IF(ISNUMBER(MATCH($B$5,Area_Code,0)),SUMIFS(INDEX(Raw!$A$5:$AD$2998,,MATCH(Geography!W$5,Raw!$A$5:$AD$5,0)),Raw!$A$5:$A$2998,CONCATENATE(Geography!$B$5,Geography!$A93)),"-")))),"-")</f>
        <v>409248</v>
      </c>
      <c r="X93" s="80">
        <f>IFERROR(IF($B$5=Eng_Code,SUMIFS(INDEX(Raw!$A$5:$AD$2998,,MATCH(Geography!X$5,Raw!$A$5:$AD$5,0)),Raw!$D$5:$D$2998,Geography!$A93),IF(ISNUMBER(MATCH($B$5,Reg_Code,0)),SUMIFS(INDEX(Raw!$A$5:$AD$2998,,MATCH(Geography!X$5,Raw!$A$5:$AD$5,0)),Raw!$B$5:$B$2998,Geography!$B$5,Raw!$D$5:$D$2998,Geography!$A93),IF(ISNUMBER(MATCH($B$5,Prov_Code,0)),SUMIFS(INDEX(Raw!$A$5:$AD$2998,,MATCH(Geography!X$5,Raw!$A$5:$AD$5,0)),Raw!$C$5:$C$2998,Geography!$B$5,Raw!$D$5:$D$2998,Geography!$A93),IF(ISNUMBER(MATCH($B$5,Area_Code,0)),SUMIFS(INDEX(Raw!$A$5:$AD$2998,,MATCH(Geography!X$5,Raw!$A$5:$AD$5,0)),Raw!$A$5:$A$2998,CONCATENATE(Geography!$B$5,Geography!$A93)),"-")))),"-")</f>
        <v>116295</v>
      </c>
      <c r="Y93" s="80">
        <f>IFERROR(IF($B$5=Eng_Code,SUMIFS(INDEX(Raw!$A$5:$AD$2998,,MATCH(Geography!Y$5,Raw!$A$5:$AD$5,0)),Raw!$D$5:$D$2998,Geography!$A93),IF(ISNUMBER(MATCH($B$5,Reg_Code,0)),SUMIFS(INDEX(Raw!$A$5:$AD$2998,,MATCH(Geography!Y$5,Raw!$A$5:$AD$5,0)),Raw!$B$5:$B$2998,Geography!$B$5,Raw!$D$5:$D$2998,Geography!$A93),IF(ISNUMBER(MATCH($B$5,Prov_Code,0)),SUMIFS(INDEX(Raw!$A$5:$AD$2998,,MATCH(Geography!Y$5,Raw!$A$5:$AD$5,0)),Raw!$C$5:$C$2998,Geography!$B$5,Raw!$D$5:$D$2998,Geography!$A93),IF(ISNUMBER(MATCH($B$5,Area_Code,0)),SUMIFS(INDEX(Raw!$A$5:$AD$2998,,MATCH(Geography!Y$5,Raw!$A$5:$AD$5,0)),Raw!$A$5:$A$2998,CONCATENATE(Geography!$B$5,Geography!$A93)),"-")))),"-")</f>
        <v>56800</v>
      </c>
      <c r="Z93" s="80">
        <f>IFERROR(IF($B$5=Eng_Code,SUMIFS(INDEX(Raw!$A$5:$AD$2998,,MATCH(Geography!Z$5,Raw!$A$5:$AD$5,0)),Raw!$D$5:$D$2998,Geography!$A93),IF(ISNUMBER(MATCH($B$5,Reg_Code,0)),SUMIFS(INDEX(Raw!$A$5:$AD$2998,,MATCH(Geography!Z$5,Raw!$A$5:$AD$5,0)),Raw!$B$5:$B$2998,Geography!$B$5,Raw!$D$5:$D$2998,Geography!$A93),IF(ISNUMBER(MATCH($B$5,Prov_Code,0)),SUMIFS(INDEX(Raw!$A$5:$AD$2998,,MATCH(Geography!Z$5,Raw!$A$5:$AD$5,0)),Raw!$C$5:$C$2998,Geography!$B$5,Raw!$D$5:$D$2998,Geography!$A93),IF(ISNUMBER(MATCH($B$5,Area_Code,0)),SUMIFS(INDEX(Raw!$A$5:$AD$2998,,MATCH(Geography!Z$5,Raw!$A$5:$AD$5,0)),Raw!$A$5:$A$2998,CONCATENATE(Geography!$B$5,Geography!$A93)),"-")))),"-")</f>
        <v>0</v>
      </c>
      <c r="AA93" s="80">
        <f>IFERROR(IF($B$5=Eng_Code,SUMIFS(INDEX(Raw!$A$5:$AD$2998,,MATCH(Geography!AA$5,Raw!$A$5:$AD$5,0)),Raw!$D$5:$D$2998,Geography!$A93),IF(ISNUMBER(MATCH($B$5,Reg_Code,0)),SUMIFS(INDEX(Raw!$A$5:$AD$2998,,MATCH(Geography!AA$5,Raw!$A$5:$AD$5,0)),Raw!$B$5:$B$2998,Geography!$B$5,Raw!$D$5:$D$2998,Geography!$A93),IF(ISNUMBER(MATCH($B$5,Prov_Code,0)),SUMIFS(INDEX(Raw!$A$5:$AD$2998,,MATCH(Geography!AA$5,Raw!$A$5:$AD$5,0)),Raw!$C$5:$C$2998,Geography!$B$5,Raw!$D$5:$D$2998,Geography!$A93),IF(ISNUMBER(MATCH($B$5,Area_Code,0)),SUMIFS(INDEX(Raw!$A$5:$AD$2998,,MATCH(Geography!AA$5,Raw!$A$5:$AD$5,0)),Raw!$A$5:$A$2998,CONCATENATE(Geography!$B$5,Geography!$A93)),"-")))),"-")</f>
        <v>0</v>
      </c>
      <c r="AB93" s="80"/>
      <c r="AC93" s="80">
        <f>IFERROR(IF($B$5=Eng_Code,SUMIFS(INDEX(Raw!$A$5:$AD$2998,,MATCH(Geography!AC$5,Raw!$A$5:$AD$5,0)),Raw!$D$5:$D$2998,Geography!$A93),IF(ISNUMBER(MATCH($B$5,Reg_Code,0)),SUMIFS(INDEX(Raw!$A$5:$AD$2998,,MATCH(Geography!AC$5,Raw!$A$5:$AD$5,0)),Raw!$B$5:$B$2998,Geography!$B$5,Raw!$D$5:$D$2998,Geography!$A93),IF(ISNUMBER(MATCH($B$5,Prov_Code,0)),SUMIFS(INDEX(Raw!$A$5:$AD$2998,,MATCH(Geography!AC$5,Raw!$A$5:$AD$5,0)),Raw!$C$5:$C$2998,Geography!$B$5,Raw!$D$5:$D$2998,Geography!$A93),IF(ISNUMBER(MATCH($B$5,Area_Code,0)),SUMIFS(INDEX(Raw!$A$5:$AD$2998,,MATCH(Geography!AC$5,Raw!$A$5:$AD$5,0)),Raw!$A$5:$A$2998,CONCATENATE(Geography!$B$5,Geography!$A93)),"-")))),"-")</f>
        <v>41249</v>
      </c>
      <c r="AD93" s="80"/>
      <c r="AE93" s="80">
        <f>IFERROR(IF($B$5=Eng_Code,SUMIFS(INDEX(Raw!$A$5:$AD$2998,,MATCH(Geography!AE$5,Raw!$A$5:$AD$5,0)),Raw!$D$5:$D$2998,Geography!$A93),IF(ISNUMBER(MATCH($B$5,Reg_Code,0)),SUMIFS(INDEX(Raw!$A$5:$AD$2998,,MATCH(Geography!AE$5,Raw!$A$5:$AD$5,0)),Raw!$B$5:$B$2998,Geography!$B$5,Raw!$D$5:$D$2998,Geography!$A93),IF(ISNUMBER(MATCH($B$5,Prov_Code,0)),SUMIFS(INDEX(Raw!$A$5:$AD$2998,,MATCH(Geography!AE$5,Raw!$A$5:$AD$5,0)),Raw!$C$5:$C$2998,Geography!$B$5,Raw!$D$5:$D$2998,Geography!$A93),IF(ISNUMBER(MATCH($B$5,Area_Code,0)),SUMIFS(INDEX(Raw!$A$5:$AD$2998,,MATCH(Geography!AE$5,Raw!$A$5:$AD$5,0)),Raw!$A$5:$A$2998,CONCATENATE(Geography!$B$5,Geography!$A93)),"-")))),"-")</f>
        <v>139612</v>
      </c>
      <c r="AF93" s="80">
        <f>IFERROR(IF($B$5=Eng_Code,SUMIFS(INDEX(Raw!$A$5:$AD$2998,,MATCH(Geography!AF$5,Raw!$A$5:$AD$5,0)),Raw!$D$5:$D$2998,Geography!$A93),IF(ISNUMBER(MATCH($B$5,Reg_Code,0)),SUMIFS(INDEX(Raw!$A$5:$AD$2998,,MATCH(Geography!AF$5,Raw!$A$5:$AD$5,0)),Raw!$B$5:$B$2998,Geography!$B$5,Raw!$D$5:$D$2998,Geography!$A93),IF(ISNUMBER(MATCH($B$5,Prov_Code,0)),SUMIFS(INDEX(Raw!$A$5:$AD$2998,,MATCH(Geography!AF$5,Raw!$A$5:$AD$5,0)),Raw!$C$5:$C$2998,Geography!$B$5,Raw!$D$5:$D$2998,Geography!$A93),IF(ISNUMBER(MATCH($B$5,Area_Code,0)),SUMIFS(INDEX(Raw!$A$5:$AD$2998,,MATCH(Geography!AF$5,Raw!$A$5:$AD$5,0)),Raw!$A$5:$A$2998,CONCATENATE(Geography!$B$5,Geography!$A93)),"-")))),"-")</f>
        <v>16582</v>
      </c>
      <c r="AG93" s="80">
        <f>IFERROR(IF($B$5=Eng_Code,SUMIFS(INDEX(Raw!$A$5:$AD$2998,,MATCH(Geography!AG$5,Raw!$A$5:$AD$5,0)),Raw!$D$5:$D$2998,Geography!$A93),IF(ISNUMBER(MATCH($B$5,Reg_Code,0)),SUMIFS(INDEX(Raw!$A$5:$AD$2998,,MATCH(Geography!AG$5,Raw!$A$5:$AD$5,0)),Raw!$B$5:$B$2998,Geography!$B$5,Raw!$D$5:$D$2998,Geography!$A93),IF(ISNUMBER(MATCH($B$5,Prov_Code,0)),SUMIFS(INDEX(Raw!$A$5:$AD$2998,,MATCH(Geography!AG$5,Raw!$A$5:$AD$5,0)),Raw!$C$5:$C$2998,Geography!$B$5,Raw!$D$5:$D$2998,Geography!$A93),IF(ISNUMBER(MATCH($B$5,Area_Code,0)),SUMIFS(INDEX(Raw!$A$5:$AD$2998,,MATCH(Geography!AG$5,Raw!$A$5:$AD$5,0)),Raw!$A$5:$A$2998,CONCATENATE(Geography!$B$5,Geography!$A93)),"-")))),"-")</f>
        <v>50589</v>
      </c>
      <c r="AH93" s="80">
        <f>IFERROR(IF($B$5=Eng_Code,SUMIFS(INDEX(Raw!$A$5:$AD$2998,,MATCH(Geography!AH$5,Raw!$A$5:$AD$5,0)),Raw!$D$5:$D$2998,Geography!$A93),IF(ISNUMBER(MATCH($B$5,Reg_Code,0)),SUMIFS(INDEX(Raw!$A$5:$AD$2998,,MATCH(Geography!AH$5,Raw!$A$5:$AD$5,0)),Raw!$B$5:$B$2998,Geography!$B$5,Raw!$D$5:$D$2998,Geography!$A93),IF(ISNUMBER(MATCH($B$5,Prov_Code,0)),SUMIFS(INDEX(Raw!$A$5:$AD$2998,,MATCH(Geography!AH$5,Raw!$A$5:$AD$5,0)),Raw!$C$5:$C$2998,Geography!$B$5,Raw!$D$5:$D$2998,Geography!$A93),IF(ISNUMBER(MATCH($B$5,Area_Code,0)),SUMIFS(INDEX(Raw!$A$5:$AD$2998,,MATCH(Geography!AH$5,Raw!$A$5:$AD$5,0)),Raw!$A$5:$A$2998,CONCATENATE(Geography!$B$5,Geography!$A93)),"-")))),"-")</f>
        <v>72441</v>
      </c>
      <c r="AI93" s="12"/>
      <c r="AJ93" s="76">
        <f t="shared" si="36"/>
        <v>2.3699733205941532E-2</v>
      </c>
      <c r="AK93" s="76">
        <f t="shared" si="36"/>
        <v>0.88520576855434396</v>
      </c>
      <c r="AL93" s="76">
        <f t="shared" si="36"/>
        <v>0.85927717200140696</v>
      </c>
      <c r="AM93" s="76">
        <f t="shared" si="36"/>
        <v>0.21431234611326064</v>
      </c>
      <c r="AN93" s="76">
        <f t="shared" si="44"/>
        <v>7.7884277172001401E-2</v>
      </c>
      <c r="AO93" s="76">
        <f t="shared" si="37"/>
        <v>0.13636739359831165</v>
      </c>
      <c r="AP93" s="76">
        <f t="shared" si="37"/>
        <v>0.37717392005261902</v>
      </c>
      <c r="AQ93" s="76" t="s">
        <v>0</v>
      </c>
      <c r="AR93" s="77"/>
      <c r="AS93" s="76">
        <f t="shared" si="40"/>
        <v>0.13165672298576503</v>
      </c>
      <c r="AT93" s="77"/>
      <c r="AU93" s="76">
        <f t="shared" si="41"/>
        <v>8.7218191307551401E-2</v>
      </c>
      <c r="AV93" s="77"/>
      <c r="AW93" s="76">
        <f t="shared" si="38"/>
        <v>0.59594850435441116</v>
      </c>
      <c r="AX93" s="76">
        <f t="shared" si="38"/>
        <v>0.41880941903660573</v>
      </c>
      <c r="AY93" s="76">
        <f t="shared" si="38"/>
        <v>0.11901204498705445</v>
      </c>
      <c r="AZ93" s="76">
        <f t="shared" si="38"/>
        <v>5.8127040330751049E-2</v>
      </c>
      <c r="BA93" s="76" t="s">
        <v>0</v>
      </c>
      <c r="BB93" s="76" t="s">
        <v>0</v>
      </c>
      <c r="BC93" s="77"/>
      <c r="BD93" s="76">
        <f t="shared" si="42"/>
        <v>4.221271631343574E-2</v>
      </c>
      <c r="BE93" s="77"/>
      <c r="BF93" s="76">
        <f t="shared" si="39"/>
        <v>0.14287380906085942</v>
      </c>
      <c r="BG93" s="76">
        <f t="shared" si="39"/>
        <v>1.6969411668389327E-2</v>
      </c>
      <c r="BH93" s="76">
        <f t="shared" si="39"/>
        <v>5.1770930339654304E-2</v>
      </c>
      <c r="BI93" s="76">
        <f t="shared" si="39"/>
        <v>7.4133467052815788E-2</v>
      </c>
    </row>
    <row r="94" spans="1:61" x14ac:dyDescent="0.2">
      <c r="A94" s="3">
        <f t="shared" si="35"/>
        <v>42675</v>
      </c>
      <c r="B94" s="35" t="str">
        <f t="shared" si="43"/>
        <v>2016-17</v>
      </c>
      <c r="C94" s="8" t="s">
        <v>891</v>
      </c>
      <c r="D94" s="8"/>
      <c r="E94" s="8"/>
      <c r="F94" s="8"/>
      <c r="G94" s="80">
        <f>IFERROR(IF($B$5=Eng_Code,SUMIFS(INDEX(Raw!$A$5:$AD$2998,,MATCH(Geography!G$5,Raw!$A$5:$AD$5,0)),Raw!$D$5:$D$2998,Geography!$A94),IF(ISNUMBER(MATCH($B$5,Reg_Code,0)),SUMIFS(INDEX(Raw!$A$5:$AD$2998,,MATCH(Geography!G$5,Raw!$A$5:$AD$5,0)),Raw!$B$5:$B$2998,Geography!$B$5,Raw!$D$5:$D$2998,Geography!$A94),IF(ISNUMBER(MATCH($B$5,Prov_Code,0)),SUMIFS(INDEX(Raw!$A$5:$AD$2998,,MATCH(Geography!G$5,Raw!$A$5:$AD$5,0)),Raw!$C$5:$C$2998,Geography!$B$5,Raw!$D$5:$D$2998,Geography!$A94),IF(ISNUMBER(MATCH($B$5,Area_Code,0)),SUMIFS(INDEX(Raw!$A$5:$AD$2998,,MATCH(Geography!G$5,Raw!$A$5:$AD$5,0)),Raw!$A$5:$A$2998,CONCATENATE(Geography!$B$5,Geography!$A94)),"-")))),"-")</f>
        <v>55218200</v>
      </c>
      <c r="H94" s="80">
        <f>IFERROR(IF($B$5=Eng_Code,SUMIFS(INDEX(Raw!$A$5:$AD$2998,,MATCH(Geography!H$5,Raw!$A$5:$AD$5,0)),Raw!$D$5:$D$2998,Geography!$A94),IF(ISNUMBER(MATCH($B$5,Reg_Code,0)),SUMIFS(INDEX(Raw!$A$5:$AD$2998,,MATCH(Geography!H$5,Raw!$A$5:$AD$5,0)),Raw!$B$5:$B$2998,Geography!$B$5,Raw!$D$5:$D$2998,Geography!$A94),IF(ISNUMBER(MATCH($B$5,Prov_Code,0)),SUMIFS(INDEX(Raw!$A$5:$AD$2998,,MATCH(Geography!H$5,Raw!$A$5:$AD$5,0)),Raw!$C$5:$C$2998,Geography!$B$5,Raw!$D$5:$D$2998,Geography!$A94),IF(ISNUMBER(MATCH($B$5,Area_Code,0)),SUMIFS(INDEX(Raw!$A$5:$AD$2998,,MATCH(Geography!H$5,Raw!$A$5:$AD$5,0)),Raw!$A$5:$A$2998,CONCATENATE(Geography!$B$5,Geography!$A94)),"-")))),"-")</f>
        <v>1172821</v>
      </c>
      <c r="I94" s="80">
        <f>IFERROR(IF($B$5=Eng_Code,SUMIFS(INDEX(Raw!$A$5:$AD$2998,,MATCH(Geography!I$5,Raw!$A$5:$AD$5,0)),Raw!$D$5:$D$2998,Geography!$A94),IF(ISNUMBER(MATCH($B$5,Reg_Code,0)),SUMIFS(INDEX(Raw!$A$5:$AD$2998,,MATCH(Geography!I$5,Raw!$A$5:$AD$5,0)),Raw!$B$5:$B$2998,Geography!$B$5,Raw!$D$5:$D$2998,Geography!$A94),IF(ISNUMBER(MATCH($B$5,Prov_Code,0)),SUMIFS(INDEX(Raw!$A$5:$AD$2998,,MATCH(Geography!I$5,Raw!$A$5:$AD$5,0)),Raw!$C$5:$C$2998,Geography!$B$5,Raw!$D$5:$D$2998,Geography!$A94),IF(ISNUMBER(MATCH($B$5,Area_Code,0)),SUMIFS(INDEX(Raw!$A$5:$AD$2998,,MATCH(Geography!I$5,Raw!$A$5:$AD$5,0)),Raw!$A$5:$A$2998,CONCATENATE(Geography!$B$5,Geography!$A94)),"-")))),"-")</f>
        <v>29069</v>
      </c>
      <c r="J94" s="80">
        <f>IFERROR(IF($B$5=Eng_Code,SUMIFS(INDEX(Raw!$A$5:$AD$2998,,MATCH(Geography!J$5,Raw!$A$5:$AD$5,0)),Raw!$D$5:$D$2998,Geography!$A94),IF(ISNUMBER(MATCH($B$5,Reg_Code,0)),SUMIFS(INDEX(Raw!$A$5:$AD$2998,,MATCH(Geography!J$5,Raw!$A$5:$AD$5,0)),Raw!$B$5:$B$2998,Geography!$B$5,Raw!$D$5:$D$2998,Geography!$A94),IF(ISNUMBER(MATCH($B$5,Prov_Code,0)),SUMIFS(INDEX(Raw!$A$5:$AD$2998,,MATCH(Geography!J$5,Raw!$A$5:$AD$5,0)),Raw!$C$5:$C$2998,Geography!$B$5,Raw!$D$5:$D$2998,Geography!$A94),IF(ISNUMBER(MATCH($B$5,Area_Code,0)),SUMIFS(INDEX(Raw!$A$5:$AD$2998,,MATCH(Geography!J$5,Raw!$A$5:$AD$5,0)),Raw!$A$5:$A$2998,CONCATENATE(Geography!$B$5,Geography!$A94)),"-")))),"-")</f>
        <v>1089761</v>
      </c>
      <c r="K94" s="80">
        <f>IFERROR(IF($B$5=Eng_Code,SUMIFS(INDEX(Raw!$A$5:$AD$2998,,MATCH(Geography!K$5,Raw!$A$5:$AD$5,0)),Raw!$D$5:$D$2998,Geography!$A94),IF(ISNUMBER(MATCH($B$5,Reg_Code,0)),SUMIFS(INDEX(Raw!$A$5:$AD$2998,,MATCH(Geography!K$5,Raw!$A$5:$AD$5,0)),Raw!$B$5:$B$2998,Geography!$B$5,Raw!$D$5:$D$2998,Geography!$A94),IF(ISNUMBER(MATCH($B$5,Prov_Code,0)),SUMIFS(INDEX(Raw!$A$5:$AD$2998,,MATCH(Geography!K$5,Raw!$A$5:$AD$5,0)),Raw!$C$5:$C$2998,Geography!$B$5,Raw!$D$5:$D$2998,Geography!$A94),IF(ISNUMBER(MATCH($B$5,Area_Code,0)),SUMIFS(INDEX(Raw!$A$5:$AD$2998,,MATCH(Geography!K$5,Raw!$A$5:$AD$5,0)),Raw!$A$5:$A$2998,CONCATENATE(Geography!$B$5,Geography!$A94)),"-")))),"-")</f>
        <v>961632</v>
      </c>
      <c r="L94" s="80">
        <f>IFERROR(IF($B$5=Eng_Code,SUMIFS(INDEX(Raw!$A$5:$AD$2998,,MATCH(Geography!L$5,Raw!$A$5:$AD$5,0)),Raw!$D$5:$D$2998,Geography!$A94),IF(ISNUMBER(MATCH($B$5,Reg_Code,0)),SUMIFS(INDEX(Raw!$A$5:$AD$2998,,MATCH(Geography!L$5,Raw!$A$5:$AD$5,0)),Raw!$B$5:$B$2998,Geography!$B$5,Raw!$D$5:$D$2998,Geography!$A94),IF(ISNUMBER(MATCH($B$5,Prov_Code,0)),SUMIFS(INDEX(Raw!$A$5:$AD$2998,,MATCH(Geography!L$5,Raw!$A$5:$AD$5,0)),Raw!$C$5:$C$2998,Geography!$B$5,Raw!$D$5:$D$2998,Geography!$A94),IF(ISNUMBER(MATCH($B$5,Area_Code,0)),SUMIFS(INDEX(Raw!$A$5:$AD$2998,,MATCH(Geography!L$5,Raw!$A$5:$AD$5,0)),Raw!$A$5:$A$2998,CONCATENATE(Geography!$B$5,Geography!$A94)),"-")))),"-")</f>
        <v>948354</v>
      </c>
      <c r="M94" s="80">
        <f>IFERROR(IF($B$5=Eng_Code,SUMIFS(INDEX(Raw!$A$5:$AD$2998,,MATCH(Geography!M$5,Raw!$A$5:$AD$5,0)),Raw!$D$5:$D$2998,Geography!$A94),IF(ISNUMBER(MATCH($B$5,Reg_Code,0)),SUMIFS(INDEX(Raw!$A$5:$AD$2998,,MATCH(Geography!M$5,Raw!$A$5:$AD$5,0)),Raw!$B$5:$B$2998,Geography!$B$5,Raw!$D$5:$D$2998,Geography!$A94),IF(ISNUMBER(MATCH($B$5,Prov_Code,0)),SUMIFS(INDEX(Raw!$A$5:$AD$2998,,MATCH(Geography!M$5,Raw!$A$5:$AD$5,0)),Raw!$C$5:$C$2998,Geography!$B$5,Raw!$D$5:$D$2998,Geography!$A94),IF(ISNUMBER(MATCH($B$5,Area_Code,0)),SUMIFS(INDEX(Raw!$A$5:$AD$2998,,MATCH(Geography!M$5,Raw!$A$5:$AD$5,0)),Raw!$A$5:$A$2998,CONCATENATE(Geography!$B$5,Geography!$A94)),"-")))),"-")</f>
        <v>241490</v>
      </c>
      <c r="N94" s="80">
        <f>IFERROR(IF($B$5=Eng_Code,SUMIFS(INDEX(Raw!$A$5:$AD$2998,,MATCH(Geography!N$5,Raw!$A$5:$AD$5,0)),Raw!$D$5:$D$2998,Geography!$A94),IF(ISNUMBER(MATCH($B$5,Reg_Code,0)),SUMIFS(INDEX(Raw!$A$5:$AD$2998,,MATCH(Geography!N$5,Raw!$A$5:$AD$5,0)),Raw!$B$5:$B$2998,Geography!$B$5,Raw!$D$5:$D$2998,Geography!$A94),IF(ISNUMBER(MATCH($B$5,Prov_Code,0)),SUMIFS(INDEX(Raw!$A$5:$AD$2998,,MATCH(Geography!N$5,Raw!$A$5:$AD$5,0)),Raw!$C$5:$C$2998,Geography!$B$5,Raw!$D$5:$D$2998,Geography!$A94),IF(ISNUMBER(MATCH($B$5,Area_Code,0)),SUMIFS(INDEX(Raw!$A$5:$AD$2998,,MATCH(Geography!N$5,Raw!$A$5:$AD$5,0)),Raw!$A$5:$A$2998,CONCATENATE(Geography!$B$5,Geography!$A94)),"-")))),"-")</f>
        <v>89764</v>
      </c>
      <c r="O94" s="80">
        <f>IFERROR(IF($B$5=Eng_Code,SUMIFS(INDEX(Raw!$A$5:$AD$2998,,MATCH(Geography!O$5,Raw!$A$5:$AD$5,0)),Raw!$D$5:$D$2998,Geography!$A94),IF(ISNUMBER(MATCH($B$5,Reg_Code,0)),SUMIFS(INDEX(Raw!$A$5:$AD$2998,,MATCH(Geography!O$5,Raw!$A$5:$AD$5,0)),Raw!$B$5:$B$2998,Geography!$B$5,Raw!$D$5:$D$2998,Geography!$A94),IF(ISNUMBER(MATCH($B$5,Prov_Code,0)),SUMIFS(INDEX(Raw!$A$5:$AD$2998,,MATCH(Geography!O$5,Raw!$A$5:$AD$5,0)),Raw!$C$5:$C$2998,Geography!$B$5,Raw!$D$5:$D$2998,Geography!$A94),IF(ISNUMBER(MATCH($B$5,Area_Code,0)),SUMIFS(INDEX(Raw!$A$5:$AD$2998,,MATCH(Geography!O$5,Raw!$A$5:$AD$5,0)),Raw!$A$5:$A$2998,CONCATENATE(Geography!$B$5,Geography!$A94)),"-")))),"-")</f>
        <v>150445</v>
      </c>
      <c r="P94" s="80">
        <f>IFERROR(IF($B$5=Eng_Code,SUMIFS(INDEX(Raw!$A$5:$AD$2998,,MATCH(Geography!P$5,Raw!$A$5:$AD$5,0)),Raw!$D$5:$D$2998,Geography!$A94),IF(ISNUMBER(MATCH($B$5,Reg_Code,0)),SUMIFS(INDEX(Raw!$A$5:$AD$2998,,MATCH(Geography!P$5,Raw!$A$5:$AD$5,0)),Raw!$B$5:$B$2998,Geography!$B$5,Raw!$D$5:$D$2998,Geography!$A94),IF(ISNUMBER(MATCH($B$5,Prov_Code,0)),SUMIFS(INDEX(Raw!$A$5:$AD$2998,,MATCH(Geography!P$5,Raw!$A$5:$AD$5,0)),Raw!$C$5:$C$2998,Geography!$B$5,Raw!$D$5:$D$2998,Geography!$A94),IF(ISNUMBER(MATCH($B$5,Area_Code,0)),SUMIFS(INDEX(Raw!$A$5:$AD$2998,,MATCH(Geography!P$5,Raw!$A$5:$AD$5,0)),Raw!$A$5:$A$2998,CONCATENATE(Geography!$B$5,Geography!$A94)),"-")))),"-")</f>
        <v>58146</v>
      </c>
      <c r="Q94" s="80">
        <f>IFERROR(IF($B$5=Eng_Code,SUMIFS(INDEX(Raw!$A$5:$AD$2998,,MATCH(Geography!Q$5,Raw!$A$5:$AD$5,0)),Raw!$D$5:$D$2998,Geography!$A94),IF(ISNUMBER(MATCH($B$5,Reg_Code,0)),SUMIFS(INDEX(Raw!$A$5:$AD$2998,,MATCH(Geography!Q$5,Raw!$A$5:$AD$5,0)),Raw!$B$5:$B$2998,Geography!$B$5,Raw!$D$5:$D$2998,Geography!$A94),IF(ISNUMBER(MATCH($B$5,Prov_Code,0)),SUMIFS(INDEX(Raw!$A$5:$AD$2998,,MATCH(Geography!Q$5,Raw!$A$5:$AD$5,0)),Raw!$C$5:$C$2998,Geography!$B$5,Raw!$D$5:$D$2998,Geography!$A94),IF(ISNUMBER(MATCH($B$5,Area_Code,0)),SUMIFS(INDEX(Raw!$A$5:$AD$2998,,MATCH(Geography!Q$5,Raw!$A$5:$AD$5,0)),Raw!$A$5:$A$2998,CONCATENATE(Geography!$B$5,Geography!$A94)),"-")))),"-")</f>
        <v>254568</v>
      </c>
      <c r="R94" s="80"/>
      <c r="S94" s="80">
        <f>IFERROR(IF($B$5=Eng_Code,SUMIFS(INDEX(Raw!$A$5:$AD$2998,,MATCH(Geography!S$5,Raw!$A$5:$AD$5,0)),Raw!$D$5:$D$2998,Geography!$A94),IF(ISNUMBER(MATCH($B$5,Reg_Code,0)),SUMIFS(INDEX(Raw!$A$5:$AD$2998,,MATCH(Geography!S$5,Raw!$A$5:$AD$5,0)),Raw!$B$5:$B$2998,Geography!$B$5,Raw!$D$5:$D$2998,Geography!$A94),IF(ISNUMBER(MATCH($B$5,Prov_Code,0)),SUMIFS(INDEX(Raw!$A$5:$AD$2998,,MATCH(Geography!S$5,Raw!$A$5:$AD$5,0)),Raw!$C$5:$C$2998,Geography!$B$5,Raw!$D$5:$D$2998,Geography!$A94),IF(ISNUMBER(MATCH($B$5,Area_Code,0)),SUMIFS(INDEX(Raw!$A$5:$AD$2998,,MATCH(Geography!S$5,Raw!$A$5:$AD$5,0)),Raw!$A$5:$A$2998,CONCATENATE(Geography!$B$5,Geography!$A94)),"-")))),"-")</f>
        <v>128233</v>
      </c>
      <c r="T94" s="80">
        <f>IFERROR(IF($B$5=Eng_Code,SUMIFS(INDEX(Raw!$A$5:$AD$2998,,MATCH(Geography!T$5,Raw!$A$5:$AD$5,0)),Raw!$D$5:$D$2998,Geography!$A94),IF(ISNUMBER(MATCH($B$5,Reg_Code,0)),SUMIFS(INDEX(Raw!$A$5:$AD$2998,,MATCH(Geography!T$5,Raw!$A$5:$AD$5,0)),Raw!$B$5:$B$2998,Geography!$B$5,Raw!$D$5:$D$2998,Geography!$A94),IF(ISNUMBER(MATCH($B$5,Prov_Code,0)),SUMIFS(INDEX(Raw!$A$5:$AD$2998,,MATCH(Geography!T$5,Raw!$A$5:$AD$5,0)),Raw!$C$5:$C$2998,Geography!$B$5,Raw!$D$5:$D$2998,Geography!$A94),IF(ISNUMBER(MATCH($B$5,Area_Code,0)),SUMIFS(INDEX(Raw!$A$5:$AD$2998,,MATCH(Geography!T$5,Raw!$A$5:$AD$5,0)),Raw!$A$5:$A$2998,CONCATENATE(Geography!$B$5,Geography!$A94)),"-")))),"-")</f>
        <v>80315</v>
      </c>
      <c r="U94" s="80"/>
      <c r="V94" s="80">
        <f>IFERROR(IF($B$5=Eng_Code,SUMIFS(INDEX(Raw!$A$5:$AD$2998,,MATCH(Geography!V$5,Raw!$A$5:$AD$5,0)),Raw!$D$5:$D$2998,Geography!$A94),IF(ISNUMBER(MATCH($B$5,Reg_Code,0)),SUMIFS(INDEX(Raw!$A$5:$AD$2998,,MATCH(Geography!V$5,Raw!$A$5:$AD$5,0)),Raw!$B$5:$B$2998,Geography!$B$5,Raw!$D$5:$D$2998,Geography!$A94),IF(ISNUMBER(MATCH($B$5,Prov_Code,0)),SUMIFS(INDEX(Raw!$A$5:$AD$2998,,MATCH(Geography!V$5,Raw!$A$5:$AD$5,0)),Raw!$C$5:$C$2998,Geography!$B$5,Raw!$D$5:$D$2998,Geography!$A94),IF(ISNUMBER(MATCH($B$5,Area_Code,0)),SUMIFS(INDEX(Raw!$A$5:$AD$2998,,MATCH(Geography!V$5,Raw!$A$5:$AD$5,0)),Raw!$A$5:$A$2998,CONCATENATE(Geography!$B$5,Geography!$A94)),"-")))),"-")</f>
        <v>564597</v>
      </c>
      <c r="W94" s="80">
        <f>IFERROR(IF($B$5=Eng_Code,SUMIFS(INDEX(Raw!$A$5:$AD$2998,,MATCH(Geography!W$5,Raw!$A$5:$AD$5,0)),Raw!$D$5:$D$2998,Geography!$A94),IF(ISNUMBER(MATCH($B$5,Reg_Code,0)),SUMIFS(INDEX(Raw!$A$5:$AD$2998,,MATCH(Geography!W$5,Raw!$A$5:$AD$5,0)),Raw!$B$5:$B$2998,Geography!$B$5,Raw!$D$5:$D$2998,Geography!$A94),IF(ISNUMBER(MATCH($B$5,Prov_Code,0)),SUMIFS(INDEX(Raw!$A$5:$AD$2998,,MATCH(Geography!W$5,Raw!$A$5:$AD$5,0)),Raw!$C$5:$C$2998,Geography!$B$5,Raw!$D$5:$D$2998,Geography!$A94),IF(ISNUMBER(MATCH($B$5,Area_Code,0)),SUMIFS(INDEX(Raw!$A$5:$AD$2998,,MATCH(Geography!W$5,Raw!$A$5:$AD$5,0)),Raw!$A$5:$A$2998,CONCATENATE(Geography!$B$5,Geography!$A94)),"-")))),"-")</f>
        <v>399151</v>
      </c>
      <c r="X94" s="80">
        <f>IFERROR(IF($B$5=Eng_Code,SUMIFS(INDEX(Raw!$A$5:$AD$2998,,MATCH(Geography!X$5,Raw!$A$5:$AD$5,0)),Raw!$D$5:$D$2998,Geography!$A94),IF(ISNUMBER(MATCH($B$5,Reg_Code,0)),SUMIFS(INDEX(Raw!$A$5:$AD$2998,,MATCH(Geography!X$5,Raw!$A$5:$AD$5,0)),Raw!$B$5:$B$2998,Geography!$B$5,Raw!$D$5:$D$2998,Geography!$A94),IF(ISNUMBER(MATCH($B$5,Prov_Code,0)),SUMIFS(INDEX(Raw!$A$5:$AD$2998,,MATCH(Geography!X$5,Raw!$A$5:$AD$5,0)),Raw!$C$5:$C$2998,Geography!$B$5,Raw!$D$5:$D$2998,Geography!$A94),IF(ISNUMBER(MATCH($B$5,Area_Code,0)),SUMIFS(INDEX(Raw!$A$5:$AD$2998,,MATCH(Geography!X$5,Raw!$A$5:$AD$5,0)),Raw!$A$5:$A$2998,CONCATENATE(Geography!$B$5,Geography!$A94)),"-")))),"-")</f>
        <v>111850</v>
      </c>
      <c r="Y94" s="80">
        <f>IFERROR(IF($B$5=Eng_Code,SUMIFS(INDEX(Raw!$A$5:$AD$2998,,MATCH(Geography!Y$5,Raw!$A$5:$AD$5,0)),Raw!$D$5:$D$2998,Geography!$A94),IF(ISNUMBER(MATCH($B$5,Reg_Code,0)),SUMIFS(INDEX(Raw!$A$5:$AD$2998,,MATCH(Geography!Y$5,Raw!$A$5:$AD$5,0)),Raw!$B$5:$B$2998,Geography!$B$5,Raw!$D$5:$D$2998,Geography!$A94),IF(ISNUMBER(MATCH($B$5,Prov_Code,0)),SUMIFS(INDEX(Raw!$A$5:$AD$2998,,MATCH(Geography!Y$5,Raw!$A$5:$AD$5,0)),Raw!$C$5:$C$2998,Geography!$B$5,Raw!$D$5:$D$2998,Geography!$A94),IF(ISNUMBER(MATCH($B$5,Area_Code,0)),SUMIFS(INDEX(Raw!$A$5:$AD$2998,,MATCH(Geography!Y$5,Raw!$A$5:$AD$5,0)),Raw!$A$5:$A$2998,CONCATENATE(Geography!$B$5,Geography!$A94)),"-")))),"-")</f>
        <v>53596</v>
      </c>
      <c r="Z94" s="80">
        <f>IFERROR(IF($B$5=Eng_Code,SUMIFS(INDEX(Raw!$A$5:$AD$2998,,MATCH(Geography!Z$5,Raw!$A$5:$AD$5,0)),Raw!$D$5:$D$2998,Geography!$A94),IF(ISNUMBER(MATCH($B$5,Reg_Code,0)),SUMIFS(INDEX(Raw!$A$5:$AD$2998,,MATCH(Geography!Z$5,Raw!$A$5:$AD$5,0)),Raw!$B$5:$B$2998,Geography!$B$5,Raw!$D$5:$D$2998,Geography!$A94),IF(ISNUMBER(MATCH($B$5,Prov_Code,0)),SUMIFS(INDEX(Raw!$A$5:$AD$2998,,MATCH(Geography!Z$5,Raw!$A$5:$AD$5,0)),Raw!$C$5:$C$2998,Geography!$B$5,Raw!$D$5:$D$2998,Geography!$A94),IF(ISNUMBER(MATCH($B$5,Area_Code,0)),SUMIFS(INDEX(Raw!$A$5:$AD$2998,,MATCH(Geography!Z$5,Raw!$A$5:$AD$5,0)),Raw!$A$5:$A$2998,CONCATENATE(Geography!$B$5,Geography!$A94)),"-")))),"-")</f>
        <v>0</v>
      </c>
      <c r="AA94" s="80">
        <f>IFERROR(IF($B$5=Eng_Code,SUMIFS(INDEX(Raw!$A$5:$AD$2998,,MATCH(Geography!AA$5,Raw!$A$5:$AD$5,0)),Raw!$D$5:$D$2998,Geography!$A94),IF(ISNUMBER(MATCH($B$5,Reg_Code,0)),SUMIFS(INDEX(Raw!$A$5:$AD$2998,,MATCH(Geography!AA$5,Raw!$A$5:$AD$5,0)),Raw!$B$5:$B$2998,Geography!$B$5,Raw!$D$5:$D$2998,Geography!$A94),IF(ISNUMBER(MATCH($B$5,Prov_Code,0)),SUMIFS(INDEX(Raw!$A$5:$AD$2998,,MATCH(Geography!AA$5,Raw!$A$5:$AD$5,0)),Raw!$C$5:$C$2998,Geography!$B$5,Raw!$D$5:$D$2998,Geography!$A94),IF(ISNUMBER(MATCH($B$5,Area_Code,0)),SUMIFS(INDEX(Raw!$A$5:$AD$2998,,MATCH(Geography!AA$5,Raw!$A$5:$AD$5,0)),Raw!$A$5:$A$2998,CONCATENATE(Geography!$B$5,Geography!$A94)),"-")))),"-")</f>
        <v>0</v>
      </c>
      <c r="AB94" s="80"/>
      <c r="AC94" s="80">
        <f>IFERROR(IF($B$5=Eng_Code,SUMIFS(INDEX(Raw!$A$5:$AD$2998,,MATCH(Geography!AC$5,Raw!$A$5:$AD$5,0)),Raw!$D$5:$D$2998,Geography!$A94),IF(ISNUMBER(MATCH($B$5,Reg_Code,0)),SUMIFS(INDEX(Raw!$A$5:$AD$2998,,MATCH(Geography!AC$5,Raw!$A$5:$AD$5,0)),Raw!$B$5:$B$2998,Geography!$B$5,Raw!$D$5:$D$2998,Geography!$A94),IF(ISNUMBER(MATCH($B$5,Prov_Code,0)),SUMIFS(INDEX(Raw!$A$5:$AD$2998,,MATCH(Geography!AC$5,Raw!$A$5:$AD$5,0)),Raw!$C$5:$C$2998,Geography!$B$5,Raw!$D$5:$D$2998,Geography!$A94),IF(ISNUMBER(MATCH($B$5,Area_Code,0)),SUMIFS(INDEX(Raw!$A$5:$AD$2998,,MATCH(Geography!AC$5,Raw!$A$5:$AD$5,0)),Raw!$A$5:$A$2998,CONCATENATE(Geography!$B$5,Geography!$A94)),"-")))),"-")</f>
        <v>39946</v>
      </c>
      <c r="AD94" s="80"/>
      <c r="AE94" s="80">
        <f>IFERROR(IF($B$5=Eng_Code,SUMIFS(INDEX(Raw!$A$5:$AD$2998,,MATCH(Geography!AE$5,Raw!$A$5:$AD$5,0)),Raw!$D$5:$D$2998,Geography!$A94),IF(ISNUMBER(MATCH($B$5,Reg_Code,0)),SUMIFS(INDEX(Raw!$A$5:$AD$2998,,MATCH(Geography!AE$5,Raw!$A$5:$AD$5,0)),Raw!$B$5:$B$2998,Geography!$B$5,Raw!$D$5:$D$2998,Geography!$A94),IF(ISNUMBER(MATCH($B$5,Prov_Code,0)),SUMIFS(INDEX(Raw!$A$5:$AD$2998,,MATCH(Geography!AE$5,Raw!$A$5:$AD$5,0)),Raw!$C$5:$C$2998,Geography!$B$5,Raw!$D$5:$D$2998,Geography!$A94),IF(ISNUMBER(MATCH($B$5,Area_Code,0)),SUMIFS(INDEX(Raw!$A$5:$AD$2998,,MATCH(Geography!AE$5,Raw!$A$5:$AD$5,0)),Raw!$A$5:$A$2998,CONCATENATE(Geography!$B$5,Geography!$A94)),"-")))),"-")</f>
        <v>135171</v>
      </c>
      <c r="AF94" s="80">
        <f>IFERROR(IF($B$5=Eng_Code,SUMIFS(INDEX(Raw!$A$5:$AD$2998,,MATCH(Geography!AF$5,Raw!$A$5:$AD$5,0)),Raw!$D$5:$D$2998,Geography!$A94),IF(ISNUMBER(MATCH($B$5,Reg_Code,0)),SUMIFS(INDEX(Raw!$A$5:$AD$2998,,MATCH(Geography!AF$5,Raw!$A$5:$AD$5,0)),Raw!$B$5:$B$2998,Geography!$B$5,Raw!$D$5:$D$2998,Geography!$A94),IF(ISNUMBER(MATCH($B$5,Prov_Code,0)),SUMIFS(INDEX(Raw!$A$5:$AD$2998,,MATCH(Geography!AF$5,Raw!$A$5:$AD$5,0)),Raw!$C$5:$C$2998,Geography!$B$5,Raw!$D$5:$D$2998,Geography!$A94),IF(ISNUMBER(MATCH($B$5,Area_Code,0)),SUMIFS(INDEX(Raw!$A$5:$AD$2998,,MATCH(Geography!AF$5,Raw!$A$5:$AD$5,0)),Raw!$A$5:$A$2998,CONCATENATE(Geography!$B$5,Geography!$A94)),"-")))),"-")</f>
        <v>15419</v>
      </c>
      <c r="AG94" s="80">
        <f>IFERROR(IF($B$5=Eng_Code,SUMIFS(INDEX(Raw!$A$5:$AD$2998,,MATCH(Geography!AG$5,Raw!$A$5:$AD$5,0)),Raw!$D$5:$D$2998,Geography!$A94),IF(ISNUMBER(MATCH($B$5,Reg_Code,0)),SUMIFS(INDEX(Raw!$A$5:$AD$2998,,MATCH(Geography!AG$5,Raw!$A$5:$AD$5,0)),Raw!$B$5:$B$2998,Geography!$B$5,Raw!$D$5:$D$2998,Geography!$A94),IF(ISNUMBER(MATCH($B$5,Prov_Code,0)),SUMIFS(INDEX(Raw!$A$5:$AD$2998,,MATCH(Geography!AG$5,Raw!$A$5:$AD$5,0)),Raw!$C$5:$C$2998,Geography!$B$5,Raw!$D$5:$D$2998,Geography!$A94),IF(ISNUMBER(MATCH($B$5,Area_Code,0)),SUMIFS(INDEX(Raw!$A$5:$AD$2998,,MATCH(Geography!AG$5,Raw!$A$5:$AD$5,0)),Raw!$A$5:$A$2998,CONCATENATE(Geography!$B$5,Geography!$A94)),"-")))),"-")</f>
        <v>50300</v>
      </c>
      <c r="AH94" s="80">
        <f>IFERROR(IF($B$5=Eng_Code,SUMIFS(INDEX(Raw!$A$5:$AD$2998,,MATCH(Geography!AH$5,Raw!$A$5:$AD$5,0)),Raw!$D$5:$D$2998,Geography!$A94),IF(ISNUMBER(MATCH($B$5,Reg_Code,0)),SUMIFS(INDEX(Raw!$A$5:$AD$2998,,MATCH(Geography!AH$5,Raw!$A$5:$AD$5,0)),Raw!$B$5:$B$2998,Geography!$B$5,Raw!$D$5:$D$2998,Geography!$A94),IF(ISNUMBER(MATCH($B$5,Prov_Code,0)),SUMIFS(INDEX(Raw!$A$5:$AD$2998,,MATCH(Geography!AH$5,Raw!$A$5:$AD$5,0)),Raw!$C$5:$C$2998,Geography!$B$5,Raw!$D$5:$D$2998,Geography!$A94),IF(ISNUMBER(MATCH($B$5,Area_Code,0)),SUMIFS(INDEX(Raw!$A$5:$AD$2998,,MATCH(Geography!AH$5,Raw!$A$5:$AD$5,0)),Raw!$A$5:$A$2998,CONCATENATE(Geography!$B$5,Geography!$A94)),"-")))),"-")</f>
        <v>73848</v>
      </c>
      <c r="AI94" s="12"/>
      <c r="AJ94" s="76">
        <f t="shared" si="36"/>
        <v>2.4785538458127882E-2</v>
      </c>
      <c r="AK94" s="76">
        <f t="shared" si="36"/>
        <v>0.88242467843866679</v>
      </c>
      <c r="AL94" s="76">
        <f t="shared" si="36"/>
        <v>0.87024035545408585</v>
      </c>
      <c r="AM94" s="76">
        <f t="shared" si="36"/>
        <v>0.22159904786462353</v>
      </c>
      <c r="AN94" s="76">
        <f t="shared" si="44"/>
        <v>8.2370354600687673E-2</v>
      </c>
      <c r="AO94" s="76">
        <f t="shared" si="37"/>
        <v>0.13805320616171804</v>
      </c>
      <c r="AP94" s="76">
        <f t="shared" si="37"/>
        <v>0.38649340290471601</v>
      </c>
      <c r="AQ94" s="76">
        <f t="shared" ref="AQ94:AQ110" si="45">IFERROR(SUMIF($D$5:$AI$5,AQ$5,$D94:$AI94)/SUMIF($D$5:$AI$5,AQ$6,$D94:$AI94),"-")</f>
        <v>0.23359984436954526</v>
      </c>
      <c r="AR94" s="77"/>
      <c r="AS94" s="76">
        <f t="shared" si="40"/>
        <v>0.13521638544256681</v>
      </c>
      <c r="AT94" s="77"/>
      <c r="AU94" s="76">
        <f t="shared" si="41"/>
        <v>8.4688839821416895E-2</v>
      </c>
      <c r="AV94" s="77"/>
      <c r="AW94" s="76">
        <f t="shared" si="38"/>
        <v>0.59534414364256383</v>
      </c>
      <c r="AX94" s="76">
        <f t="shared" si="38"/>
        <v>0.42088819154028978</v>
      </c>
      <c r="AY94" s="76">
        <f t="shared" si="38"/>
        <v>0.11794119073679238</v>
      </c>
      <c r="AZ94" s="76">
        <f t="shared" si="38"/>
        <v>5.6514761365481669E-2</v>
      </c>
      <c r="BA94" s="76" t="s">
        <v>0</v>
      </c>
      <c r="BB94" s="76" t="s">
        <v>0</v>
      </c>
      <c r="BC94" s="77"/>
      <c r="BD94" s="76">
        <f t="shared" si="42"/>
        <v>4.2121401923754208E-2</v>
      </c>
      <c r="BE94" s="77"/>
      <c r="BF94" s="76">
        <f t="shared" si="39"/>
        <v>0.14253221898151955</v>
      </c>
      <c r="BG94" s="76">
        <f t="shared" si="39"/>
        <v>1.6258696647032649E-2</v>
      </c>
      <c r="BH94" s="76">
        <f t="shared" si="39"/>
        <v>5.3039265928123885E-2</v>
      </c>
      <c r="BI94" s="76">
        <f t="shared" si="39"/>
        <v>7.7869656267596274E-2</v>
      </c>
    </row>
    <row r="95" spans="1:61" x14ac:dyDescent="0.2">
      <c r="A95" s="3">
        <f t="shared" si="35"/>
        <v>42705</v>
      </c>
      <c r="B95" s="35" t="str">
        <f t="shared" si="43"/>
        <v>2016-17</v>
      </c>
      <c r="C95" s="8" t="s">
        <v>892</v>
      </c>
      <c r="D95" s="8"/>
      <c r="E95" s="8"/>
      <c r="F95" s="8"/>
      <c r="G95" s="80">
        <f>IFERROR(IF($B$5=Eng_Code,SUMIFS(INDEX(Raw!$A$5:$AD$2998,,MATCH(Geography!G$5,Raw!$A$5:$AD$5,0)),Raw!$D$5:$D$2998,Geography!$A95),IF(ISNUMBER(MATCH($B$5,Reg_Code,0)),SUMIFS(INDEX(Raw!$A$5:$AD$2998,,MATCH(Geography!G$5,Raw!$A$5:$AD$5,0)),Raw!$B$5:$B$2998,Geography!$B$5,Raw!$D$5:$D$2998,Geography!$A95),IF(ISNUMBER(MATCH($B$5,Prov_Code,0)),SUMIFS(INDEX(Raw!$A$5:$AD$2998,,MATCH(Geography!G$5,Raw!$A$5:$AD$5,0)),Raw!$C$5:$C$2998,Geography!$B$5,Raw!$D$5:$D$2998,Geography!$A95),IF(ISNUMBER(MATCH($B$5,Area_Code,0)),SUMIFS(INDEX(Raw!$A$5:$AD$2998,,MATCH(Geography!G$5,Raw!$A$5:$AD$5,0)),Raw!$A$5:$A$2998,CONCATENATE(Geography!$B$5,Geography!$A95)),"-")))),"-")</f>
        <v>55218200</v>
      </c>
      <c r="H95" s="80">
        <f>IFERROR(IF($B$5=Eng_Code,SUMIFS(INDEX(Raw!$A$5:$AD$2998,,MATCH(Geography!H$5,Raw!$A$5:$AD$5,0)),Raw!$D$5:$D$2998,Geography!$A95),IF(ISNUMBER(MATCH($B$5,Reg_Code,0)),SUMIFS(INDEX(Raw!$A$5:$AD$2998,,MATCH(Geography!H$5,Raw!$A$5:$AD$5,0)),Raw!$B$5:$B$2998,Geography!$B$5,Raw!$D$5:$D$2998,Geography!$A95),IF(ISNUMBER(MATCH($B$5,Prov_Code,0)),SUMIFS(INDEX(Raw!$A$5:$AD$2998,,MATCH(Geography!H$5,Raw!$A$5:$AD$5,0)),Raw!$C$5:$C$2998,Geography!$B$5,Raw!$D$5:$D$2998,Geography!$A95),IF(ISNUMBER(MATCH($B$5,Area_Code,0)),SUMIFS(INDEX(Raw!$A$5:$AD$2998,,MATCH(Geography!H$5,Raw!$A$5:$AD$5,0)),Raw!$A$5:$A$2998,CONCATENATE(Geography!$B$5,Geography!$A95)),"-")))),"-")</f>
        <v>1476826</v>
      </c>
      <c r="I95" s="80">
        <f>IFERROR(IF($B$5=Eng_Code,SUMIFS(INDEX(Raw!$A$5:$AD$2998,,MATCH(Geography!I$5,Raw!$A$5:$AD$5,0)),Raw!$D$5:$D$2998,Geography!$A95),IF(ISNUMBER(MATCH($B$5,Reg_Code,0)),SUMIFS(INDEX(Raw!$A$5:$AD$2998,,MATCH(Geography!I$5,Raw!$A$5:$AD$5,0)),Raw!$B$5:$B$2998,Geography!$B$5,Raw!$D$5:$D$2998,Geography!$A95),IF(ISNUMBER(MATCH($B$5,Prov_Code,0)),SUMIFS(INDEX(Raw!$A$5:$AD$2998,,MATCH(Geography!I$5,Raw!$A$5:$AD$5,0)),Raw!$C$5:$C$2998,Geography!$B$5,Raw!$D$5:$D$2998,Geography!$A95),IF(ISNUMBER(MATCH($B$5,Area_Code,0)),SUMIFS(INDEX(Raw!$A$5:$AD$2998,,MATCH(Geography!I$5,Raw!$A$5:$AD$5,0)),Raw!$A$5:$A$2998,CONCATENATE(Geography!$B$5,Geography!$A95)),"-")))),"-")</f>
        <v>56675</v>
      </c>
      <c r="J95" s="80">
        <f>IFERROR(IF($B$5=Eng_Code,SUMIFS(INDEX(Raw!$A$5:$AD$2998,,MATCH(Geography!J$5,Raw!$A$5:$AD$5,0)),Raw!$D$5:$D$2998,Geography!$A95),IF(ISNUMBER(MATCH($B$5,Reg_Code,0)),SUMIFS(INDEX(Raw!$A$5:$AD$2998,,MATCH(Geography!J$5,Raw!$A$5:$AD$5,0)),Raw!$B$5:$B$2998,Geography!$B$5,Raw!$D$5:$D$2998,Geography!$A95),IF(ISNUMBER(MATCH($B$5,Prov_Code,0)),SUMIFS(INDEX(Raw!$A$5:$AD$2998,,MATCH(Geography!J$5,Raw!$A$5:$AD$5,0)),Raw!$C$5:$C$2998,Geography!$B$5,Raw!$D$5:$D$2998,Geography!$A95),IF(ISNUMBER(MATCH($B$5,Area_Code,0)),SUMIFS(INDEX(Raw!$A$5:$AD$2998,,MATCH(Geography!J$5,Raw!$A$5:$AD$5,0)),Raw!$A$5:$A$2998,CONCATENATE(Geography!$B$5,Geography!$A95)),"-")))),"-")</f>
        <v>1351761</v>
      </c>
      <c r="K95" s="80">
        <f>IFERROR(IF($B$5=Eng_Code,SUMIFS(INDEX(Raw!$A$5:$AD$2998,,MATCH(Geography!K$5,Raw!$A$5:$AD$5,0)),Raw!$D$5:$D$2998,Geography!$A95),IF(ISNUMBER(MATCH($B$5,Reg_Code,0)),SUMIFS(INDEX(Raw!$A$5:$AD$2998,,MATCH(Geography!K$5,Raw!$A$5:$AD$5,0)),Raw!$B$5:$B$2998,Geography!$B$5,Raw!$D$5:$D$2998,Geography!$A95),IF(ISNUMBER(MATCH($B$5,Prov_Code,0)),SUMIFS(INDEX(Raw!$A$5:$AD$2998,,MATCH(Geography!K$5,Raw!$A$5:$AD$5,0)),Raw!$C$5:$C$2998,Geography!$B$5,Raw!$D$5:$D$2998,Geography!$A95),IF(ISNUMBER(MATCH($B$5,Area_Code,0)),SUMIFS(INDEX(Raw!$A$5:$AD$2998,,MATCH(Geography!K$5,Raw!$A$5:$AD$5,0)),Raw!$A$5:$A$2998,CONCATENATE(Geography!$B$5,Geography!$A95)),"-")))),"-")</f>
        <v>1162812</v>
      </c>
      <c r="L95" s="80">
        <f>IFERROR(IF($B$5=Eng_Code,SUMIFS(INDEX(Raw!$A$5:$AD$2998,,MATCH(Geography!L$5,Raw!$A$5:$AD$5,0)),Raw!$D$5:$D$2998,Geography!$A95),IF(ISNUMBER(MATCH($B$5,Reg_Code,0)),SUMIFS(INDEX(Raw!$A$5:$AD$2998,,MATCH(Geography!L$5,Raw!$A$5:$AD$5,0)),Raw!$B$5:$B$2998,Geography!$B$5,Raw!$D$5:$D$2998,Geography!$A95),IF(ISNUMBER(MATCH($B$5,Prov_Code,0)),SUMIFS(INDEX(Raw!$A$5:$AD$2998,,MATCH(Geography!L$5,Raw!$A$5:$AD$5,0)),Raw!$C$5:$C$2998,Geography!$B$5,Raw!$D$5:$D$2998,Geography!$A95),IF(ISNUMBER(MATCH($B$5,Area_Code,0)),SUMIFS(INDEX(Raw!$A$5:$AD$2998,,MATCH(Geography!L$5,Raw!$A$5:$AD$5,0)),Raw!$A$5:$A$2998,CONCATENATE(Geography!$B$5,Geography!$A95)),"-")))),"-")</f>
        <v>1169296</v>
      </c>
      <c r="M95" s="80">
        <f>IFERROR(IF($B$5=Eng_Code,SUMIFS(INDEX(Raw!$A$5:$AD$2998,,MATCH(Geography!M$5,Raw!$A$5:$AD$5,0)),Raw!$D$5:$D$2998,Geography!$A95),IF(ISNUMBER(MATCH($B$5,Reg_Code,0)),SUMIFS(INDEX(Raw!$A$5:$AD$2998,,MATCH(Geography!M$5,Raw!$A$5:$AD$5,0)),Raw!$B$5:$B$2998,Geography!$B$5,Raw!$D$5:$D$2998,Geography!$A95),IF(ISNUMBER(MATCH($B$5,Prov_Code,0)),SUMIFS(INDEX(Raw!$A$5:$AD$2998,,MATCH(Geography!M$5,Raw!$A$5:$AD$5,0)),Raw!$C$5:$C$2998,Geography!$B$5,Raw!$D$5:$D$2998,Geography!$A95),IF(ISNUMBER(MATCH($B$5,Area_Code,0)),SUMIFS(INDEX(Raw!$A$5:$AD$2998,,MATCH(Geography!M$5,Raw!$A$5:$AD$5,0)),Raw!$A$5:$A$2998,CONCATENATE(Geography!$B$5,Geography!$A95)),"-")))),"-")</f>
        <v>298468</v>
      </c>
      <c r="N95" s="80">
        <f>IFERROR(IF($B$5=Eng_Code,SUMIFS(INDEX(Raw!$A$5:$AD$2998,,MATCH(Geography!N$5,Raw!$A$5:$AD$5,0)),Raw!$D$5:$D$2998,Geography!$A95),IF(ISNUMBER(MATCH($B$5,Reg_Code,0)),SUMIFS(INDEX(Raw!$A$5:$AD$2998,,MATCH(Geography!N$5,Raw!$A$5:$AD$5,0)),Raw!$B$5:$B$2998,Geography!$B$5,Raw!$D$5:$D$2998,Geography!$A95),IF(ISNUMBER(MATCH($B$5,Prov_Code,0)),SUMIFS(INDEX(Raw!$A$5:$AD$2998,,MATCH(Geography!N$5,Raw!$A$5:$AD$5,0)),Raw!$C$5:$C$2998,Geography!$B$5,Raw!$D$5:$D$2998,Geography!$A95),IF(ISNUMBER(MATCH($B$5,Area_Code,0)),SUMIFS(INDEX(Raw!$A$5:$AD$2998,,MATCH(Geography!N$5,Raw!$A$5:$AD$5,0)),Raw!$A$5:$A$2998,CONCATENATE(Geography!$B$5,Geography!$A95)),"-")))),"-")</f>
        <v>115119</v>
      </c>
      <c r="O95" s="80">
        <f>IFERROR(IF($B$5=Eng_Code,SUMIFS(INDEX(Raw!$A$5:$AD$2998,,MATCH(Geography!O$5,Raw!$A$5:$AD$5,0)),Raw!$D$5:$D$2998,Geography!$A95),IF(ISNUMBER(MATCH($B$5,Reg_Code,0)),SUMIFS(INDEX(Raw!$A$5:$AD$2998,,MATCH(Geography!O$5,Raw!$A$5:$AD$5,0)),Raw!$B$5:$B$2998,Geography!$B$5,Raw!$D$5:$D$2998,Geography!$A95),IF(ISNUMBER(MATCH($B$5,Prov_Code,0)),SUMIFS(INDEX(Raw!$A$5:$AD$2998,,MATCH(Geography!O$5,Raw!$A$5:$AD$5,0)),Raw!$C$5:$C$2998,Geography!$B$5,Raw!$D$5:$D$2998,Geography!$A95),IF(ISNUMBER(MATCH($B$5,Area_Code,0)),SUMIFS(INDEX(Raw!$A$5:$AD$2998,,MATCH(Geography!O$5,Raw!$A$5:$AD$5,0)),Raw!$A$5:$A$2998,CONCATENATE(Geography!$B$5,Geography!$A95)),"-")))),"-")</f>
        <v>182355</v>
      </c>
      <c r="P95" s="80">
        <f>IFERROR(IF($B$5=Eng_Code,SUMIFS(INDEX(Raw!$A$5:$AD$2998,,MATCH(Geography!P$5,Raw!$A$5:$AD$5,0)),Raw!$D$5:$D$2998,Geography!$A95),IF(ISNUMBER(MATCH($B$5,Reg_Code,0)),SUMIFS(INDEX(Raw!$A$5:$AD$2998,,MATCH(Geography!P$5,Raw!$A$5:$AD$5,0)),Raw!$B$5:$B$2998,Geography!$B$5,Raw!$D$5:$D$2998,Geography!$A95),IF(ISNUMBER(MATCH($B$5,Prov_Code,0)),SUMIFS(INDEX(Raw!$A$5:$AD$2998,,MATCH(Geography!P$5,Raw!$A$5:$AD$5,0)),Raw!$C$5:$C$2998,Geography!$B$5,Raw!$D$5:$D$2998,Geography!$A95),IF(ISNUMBER(MATCH($B$5,Area_Code,0)),SUMIFS(INDEX(Raw!$A$5:$AD$2998,,MATCH(Geography!P$5,Raw!$A$5:$AD$5,0)),Raw!$A$5:$A$2998,CONCATENATE(Geography!$B$5,Geography!$A95)),"-")))),"-")</f>
        <v>70009</v>
      </c>
      <c r="Q95" s="80">
        <f>IFERROR(IF($B$5=Eng_Code,SUMIFS(INDEX(Raw!$A$5:$AD$2998,,MATCH(Geography!Q$5,Raw!$A$5:$AD$5,0)),Raw!$D$5:$D$2998,Geography!$A95),IF(ISNUMBER(MATCH($B$5,Reg_Code,0)),SUMIFS(INDEX(Raw!$A$5:$AD$2998,,MATCH(Geography!Q$5,Raw!$A$5:$AD$5,0)),Raw!$B$5:$B$2998,Geography!$B$5,Raw!$D$5:$D$2998,Geography!$A95),IF(ISNUMBER(MATCH($B$5,Prov_Code,0)),SUMIFS(INDEX(Raw!$A$5:$AD$2998,,MATCH(Geography!Q$5,Raw!$A$5:$AD$5,0)),Raw!$C$5:$C$2998,Geography!$B$5,Raw!$D$5:$D$2998,Geography!$A95),IF(ISNUMBER(MATCH($B$5,Area_Code,0)),SUMIFS(INDEX(Raw!$A$5:$AD$2998,,MATCH(Geography!Q$5,Raw!$A$5:$AD$5,0)),Raw!$A$5:$A$2998,CONCATENATE(Geography!$B$5,Geography!$A95)),"-")))),"-")</f>
        <v>316183</v>
      </c>
      <c r="R95" s="80"/>
      <c r="S95" s="80">
        <f>IFERROR(IF($B$5=Eng_Code,SUMIFS(INDEX(Raw!$A$5:$AD$2998,,MATCH(Geography!S$5,Raw!$A$5:$AD$5,0)),Raw!$D$5:$D$2998,Geography!$A95),IF(ISNUMBER(MATCH($B$5,Reg_Code,0)),SUMIFS(INDEX(Raw!$A$5:$AD$2998,,MATCH(Geography!S$5,Raw!$A$5:$AD$5,0)),Raw!$B$5:$B$2998,Geography!$B$5,Raw!$D$5:$D$2998,Geography!$A95),IF(ISNUMBER(MATCH($B$5,Prov_Code,0)),SUMIFS(INDEX(Raw!$A$5:$AD$2998,,MATCH(Geography!S$5,Raw!$A$5:$AD$5,0)),Raw!$C$5:$C$2998,Geography!$B$5,Raw!$D$5:$D$2998,Geography!$A95),IF(ISNUMBER(MATCH($B$5,Area_Code,0)),SUMIFS(INDEX(Raw!$A$5:$AD$2998,,MATCH(Geography!S$5,Raw!$A$5:$AD$5,0)),Raw!$A$5:$A$2998,CONCATENATE(Geography!$B$5,Geography!$A95)),"-")))),"-")</f>
        <v>150258</v>
      </c>
      <c r="T95" s="80">
        <f>IFERROR(IF($B$5=Eng_Code,SUMIFS(INDEX(Raw!$A$5:$AD$2998,,MATCH(Geography!T$5,Raw!$A$5:$AD$5,0)),Raw!$D$5:$D$2998,Geography!$A95),IF(ISNUMBER(MATCH($B$5,Reg_Code,0)),SUMIFS(INDEX(Raw!$A$5:$AD$2998,,MATCH(Geography!T$5,Raw!$A$5:$AD$5,0)),Raw!$B$5:$B$2998,Geography!$B$5,Raw!$D$5:$D$2998,Geography!$A95),IF(ISNUMBER(MATCH($B$5,Prov_Code,0)),SUMIFS(INDEX(Raw!$A$5:$AD$2998,,MATCH(Geography!T$5,Raw!$A$5:$AD$5,0)),Raw!$C$5:$C$2998,Geography!$B$5,Raw!$D$5:$D$2998,Geography!$A95),IF(ISNUMBER(MATCH($B$5,Area_Code,0)),SUMIFS(INDEX(Raw!$A$5:$AD$2998,,MATCH(Geography!T$5,Raw!$A$5:$AD$5,0)),Raw!$A$5:$A$2998,CONCATENATE(Geography!$B$5,Geography!$A95)),"-")))),"-")</f>
        <v>88378</v>
      </c>
      <c r="U95" s="80"/>
      <c r="V95" s="80">
        <f>IFERROR(IF($B$5=Eng_Code,SUMIFS(INDEX(Raw!$A$5:$AD$2998,,MATCH(Geography!V$5,Raw!$A$5:$AD$5,0)),Raw!$D$5:$D$2998,Geography!$A95),IF(ISNUMBER(MATCH($B$5,Reg_Code,0)),SUMIFS(INDEX(Raw!$A$5:$AD$2998,,MATCH(Geography!V$5,Raw!$A$5:$AD$5,0)),Raw!$B$5:$B$2998,Geography!$B$5,Raw!$D$5:$D$2998,Geography!$A95),IF(ISNUMBER(MATCH($B$5,Prov_Code,0)),SUMIFS(INDEX(Raw!$A$5:$AD$2998,,MATCH(Geography!V$5,Raw!$A$5:$AD$5,0)),Raw!$C$5:$C$2998,Geography!$B$5,Raw!$D$5:$D$2998,Geography!$A95),IF(ISNUMBER(MATCH($B$5,Area_Code,0)),SUMIFS(INDEX(Raw!$A$5:$AD$2998,,MATCH(Geography!V$5,Raw!$A$5:$AD$5,0)),Raw!$A$5:$A$2998,CONCATENATE(Geography!$B$5,Geography!$A95)),"-")))),"-")</f>
        <v>716422</v>
      </c>
      <c r="W95" s="80">
        <f>IFERROR(IF($B$5=Eng_Code,SUMIFS(INDEX(Raw!$A$5:$AD$2998,,MATCH(Geography!W$5,Raw!$A$5:$AD$5,0)),Raw!$D$5:$D$2998,Geography!$A95),IF(ISNUMBER(MATCH($B$5,Reg_Code,0)),SUMIFS(INDEX(Raw!$A$5:$AD$2998,,MATCH(Geography!W$5,Raw!$A$5:$AD$5,0)),Raw!$B$5:$B$2998,Geography!$B$5,Raw!$D$5:$D$2998,Geography!$A95),IF(ISNUMBER(MATCH($B$5,Prov_Code,0)),SUMIFS(INDEX(Raw!$A$5:$AD$2998,,MATCH(Geography!W$5,Raw!$A$5:$AD$5,0)),Raw!$C$5:$C$2998,Geography!$B$5,Raw!$D$5:$D$2998,Geography!$A95),IF(ISNUMBER(MATCH($B$5,Area_Code,0)),SUMIFS(INDEX(Raw!$A$5:$AD$2998,,MATCH(Geography!W$5,Raw!$A$5:$AD$5,0)),Raw!$A$5:$A$2998,CONCATENATE(Geography!$B$5,Geography!$A95)),"-")))),"-")</f>
        <v>505926</v>
      </c>
      <c r="X95" s="80">
        <f>IFERROR(IF($B$5=Eng_Code,SUMIFS(INDEX(Raw!$A$5:$AD$2998,,MATCH(Geography!X$5,Raw!$A$5:$AD$5,0)),Raw!$D$5:$D$2998,Geography!$A95),IF(ISNUMBER(MATCH($B$5,Reg_Code,0)),SUMIFS(INDEX(Raw!$A$5:$AD$2998,,MATCH(Geography!X$5,Raw!$A$5:$AD$5,0)),Raw!$B$5:$B$2998,Geography!$B$5,Raw!$D$5:$D$2998,Geography!$A95),IF(ISNUMBER(MATCH($B$5,Prov_Code,0)),SUMIFS(INDEX(Raw!$A$5:$AD$2998,,MATCH(Geography!X$5,Raw!$A$5:$AD$5,0)),Raw!$C$5:$C$2998,Geography!$B$5,Raw!$D$5:$D$2998,Geography!$A95),IF(ISNUMBER(MATCH($B$5,Area_Code,0)),SUMIFS(INDEX(Raw!$A$5:$AD$2998,,MATCH(Geography!X$5,Raw!$A$5:$AD$5,0)),Raw!$A$5:$A$2998,CONCATENATE(Geography!$B$5,Geography!$A95)),"-")))),"-")</f>
        <v>144115</v>
      </c>
      <c r="Y95" s="80">
        <f>IFERROR(IF($B$5=Eng_Code,SUMIFS(INDEX(Raw!$A$5:$AD$2998,,MATCH(Geography!Y$5,Raw!$A$5:$AD$5,0)),Raw!$D$5:$D$2998,Geography!$A95),IF(ISNUMBER(MATCH($B$5,Reg_Code,0)),SUMIFS(INDEX(Raw!$A$5:$AD$2998,,MATCH(Geography!Y$5,Raw!$A$5:$AD$5,0)),Raw!$B$5:$B$2998,Geography!$B$5,Raw!$D$5:$D$2998,Geography!$A95),IF(ISNUMBER(MATCH($B$5,Prov_Code,0)),SUMIFS(INDEX(Raw!$A$5:$AD$2998,,MATCH(Geography!Y$5,Raw!$A$5:$AD$5,0)),Raw!$C$5:$C$2998,Geography!$B$5,Raw!$D$5:$D$2998,Geography!$A95),IF(ISNUMBER(MATCH($B$5,Area_Code,0)),SUMIFS(INDEX(Raw!$A$5:$AD$2998,,MATCH(Geography!Y$5,Raw!$A$5:$AD$5,0)),Raw!$A$5:$A$2998,CONCATENATE(Geography!$B$5,Geography!$A95)),"-")))),"-")</f>
        <v>66381</v>
      </c>
      <c r="Z95" s="80">
        <f>IFERROR(IF($B$5=Eng_Code,SUMIFS(INDEX(Raw!$A$5:$AD$2998,,MATCH(Geography!Z$5,Raw!$A$5:$AD$5,0)),Raw!$D$5:$D$2998,Geography!$A95),IF(ISNUMBER(MATCH($B$5,Reg_Code,0)),SUMIFS(INDEX(Raw!$A$5:$AD$2998,,MATCH(Geography!Z$5,Raw!$A$5:$AD$5,0)),Raw!$B$5:$B$2998,Geography!$B$5,Raw!$D$5:$D$2998,Geography!$A95),IF(ISNUMBER(MATCH($B$5,Prov_Code,0)),SUMIFS(INDEX(Raw!$A$5:$AD$2998,,MATCH(Geography!Z$5,Raw!$A$5:$AD$5,0)),Raw!$C$5:$C$2998,Geography!$B$5,Raw!$D$5:$D$2998,Geography!$A95),IF(ISNUMBER(MATCH($B$5,Area_Code,0)),SUMIFS(INDEX(Raw!$A$5:$AD$2998,,MATCH(Geography!Z$5,Raw!$A$5:$AD$5,0)),Raw!$A$5:$A$2998,CONCATENATE(Geography!$B$5,Geography!$A95)),"-")))),"-")</f>
        <v>0</v>
      </c>
      <c r="AA95" s="80">
        <f>IFERROR(IF($B$5=Eng_Code,SUMIFS(INDEX(Raw!$A$5:$AD$2998,,MATCH(Geography!AA$5,Raw!$A$5:$AD$5,0)),Raw!$D$5:$D$2998,Geography!$A95),IF(ISNUMBER(MATCH($B$5,Reg_Code,0)),SUMIFS(INDEX(Raw!$A$5:$AD$2998,,MATCH(Geography!AA$5,Raw!$A$5:$AD$5,0)),Raw!$B$5:$B$2998,Geography!$B$5,Raw!$D$5:$D$2998,Geography!$A95),IF(ISNUMBER(MATCH($B$5,Prov_Code,0)),SUMIFS(INDEX(Raw!$A$5:$AD$2998,,MATCH(Geography!AA$5,Raw!$A$5:$AD$5,0)),Raw!$C$5:$C$2998,Geography!$B$5,Raw!$D$5:$D$2998,Geography!$A95),IF(ISNUMBER(MATCH($B$5,Area_Code,0)),SUMIFS(INDEX(Raw!$A$5:$AD$2998,,MATCH(Geography!AA$5,Raw!$A$5:$AD$5,0)),Raw!$A$5:$A$2998,CONCATENATE(Geography!$B$5,Geography!$A95)),"-")))),"-")</f>
        <v>0</v>
      </c>
      <c r="AB95" s="80"/>
      <c r="AC95" s="80">
        <f>IFERROR(IF($B$5=Eng_Code,SUMIFS(INDEX(Raw!$A$5:$AD$2998,,MATCH(Geography!AC$5,Raw!$A$5:$AD$5,0)),Raw!$D$5:$D$2998,Geography!$A95),IF(ISNUMBER(MATCH($B$5,Reg_Code,0)),SUMIFS(INDEX(Raw!$A$5:$AD$2998,,MATCH(Geography!AC$5,Raw!$A$5:$AD$5,0)),Raw!$B$5:$B$2998,Geography!$B$5,Raw!$D$5:$D$2998,Geography!$A95),IF(ISNUMBER(MATCH($B$5,Prov_Code,0)),SUMIFS(INDEX(Raw!$A$5:$AD$2998,,MATCH(Geography!AC$5,Raw!$A$5:$AD$5,0)),Raw!$C$5:$C$2998,Geography!$B$5,Raw!$D$5:$D$2998,Geography!$A95),IF(ISNUMBER(MATCH($B$5,Area_Code,0)),SUMIFS(INDEX(Raw!$A$5:$AD$2998,,MATCH(Geography!AC$5,Raw!$A$5:$AD$5,0)),Raw!$A$5:$A$2998,CONCATENATE(Geography!$B$5,Geography!$A95)),"-")))),"-")</f>
        <v>51461</v>
      </c>
      <c r="AD95" s="80"/>
      <c r="AE95" s="80">
        <f>IFERROR(IF($B$5=Eng_Code,SUMIFS(INDEX(Raw!$A$5:$AD$2998,,MATCH(Geography!AE$5,Raw!$A$5:$AD$5,0)),Raw!$D$5:$D$2998,Geography!$A95),IF(ISNUMBER(MATCH($B$5,Reg_Code,0)),SUMIFS(INDEX(Raw!$A$5:$AD$2998,,MATCH(Geography!AE$5,Raw!$A$5:$AD$5,0)),Raw!$B$5:$B$2998,Geography!$B$5,Raw!$D$5:$D$2998,Geography!$A95),IF(ISNUMBER(MATCH($B$5,Prov_Code,0)),SUMIFS(INDEX(Raw!$A$5:$AD$2998,,MATCH(Geography!AE$5,Raw!$A$5:$AD$5,0)),Raw!$C$5:$C$2998,Geography!$B$5,Raw!$D$5:$D$2998,Geography!$A95),IF(ISNUMBER(MATCH($B$5,Area_Code,0)),SUMIFS(INDEX(Raw!$A$5:$AD$2998,,MATCH(Geography!AE$5,Raw!$A$5:$AD$5,0)),Raw!$A$5:$A$2998,CONCATENATE(Geography!$B$5,Geography!$A95)),"-")))),"-")</f>
        <v>162658</v>
      </c>
      <c r="AF95" s="80">
        <f>IFERROR(IF($B$5=Eng_Code,SUMIFS(INDEX(Raw!$A$5:$AD$2998,,MATCH(Geography!AF$5,Raw!$A$5:$AD$5,0)),Raw!$D$5:$D$2998,Geography!$A95),IF(ISNUMBER(MATCH($B$5,Reg_Code,0)),SUMIFS(INDEX(Raw!$A$5:$AD$2998,,MATCH(Geography!AF$5,Raw!$A$5:$AD$5,0)),Raw!$B$5:$B$2998,Geography!$B$5,Raw!$D$5:$D$2998,Geography!$A95),IF(ISNUMBER(MATCH($B$5,Prov_Code,0)),SUMIFS(INDEX(Raw!$A$5:$AD$2998,,MATCH(Geography!AF$5,Raw!$A$5:$AD$5,0)),Raw!$C$5:$C$2998,Geography!$B$5,Raw!$D$5:$D$2998,Geography!$A95),IF(ISNUMBER(MATCH($B$5,Area_Code,0)),SUMIFS(INDEX(Raw!$A$5:$AD$2998,,MATCH(Geography!AF$5,Raw!$A$5:$AD$5,0)),Raw!$A$5:$A$2998,CONCATENATE(Geography!$B$5,Geography!$A95)),"-")))),"-")</f>
        <v>18013</v>
      </c>
      <c r="AG95" s="80">
        <f>IFERROR(IF($B$5=Eng_Code,SUMIFS(INDEX(Raw!$A$5:$AD$2998,,MATCH(Geography!AG$5,Raw!$A$5:$AD$5,0)),Raw!$D$5:$D$2998,Geography!$A95),IF(ISNUMBER(MATCH($B$5,Reg_Code,0)),SUMIFS(INDEX(Raw!$A$5:$AD$2998,,MATCH(Geography!AG$5,Raw!$A$5:$AD$5,0)),Raw!$B$5:$B$2998,Geography!$B$5,Raw!$D$5:$D$2998,Geography!$A95),IF(ISNUMBER(MATCH($B$5,Prov_Code,0)),SUMIFS(INDEX(Raw!$A$5:$AD$2998,,MATCH(Geography!AG$5,Raw!$A$5:$AD$5,0)),Raw!$C$5:$C$2998,Geography!$B$5,Raw!$D$5:$D$2998,Geography!$A95),IF(ISNUMBER(MATCH($B$5,Area_Code,0)),SUMIFS(INDEX(Raw!$A$5:$AD$2998,,MATCH(Geography!AG$5,Raw!$A$5:$AD$5,0)),Raw!$A$5:$A$2998,CONCATENATE(Geography!$B$5,Geography!$A95)),"-")))),"-")</f>
        <v>58777</v>
      </c>
      <c r="AH95" s="80">
        <f>IFERROR(IF($B$5=Eng_Code,SUMIFS(INDEX(Raw!$A$5:$AD$2998,,MATCH(Geography!AH$5,Raw!$A$5:$AD$5,0)),Raw!$D$5:$D$2998,Geography!$A95),IF(ISNUMBER(MATCH($B$5,Reg_Code,0)),SUMIFS(INDEX(Raw!$A$5:$AD$2998,,MATCH(Geography!AH$5,Raw!$A$5:$AD$5,0)),Raw!$B$5:$B$2998,Geography!$B$5,Raw!$D$5:$D$2998,Geography!$A95),IF(ISNUMBER(MATCH($B$5,Prov_Code,0)),SUMIFS(INDEX(Raw!$A$5:$AD$2998,,MATCH(Geography!AH$5,Raw!$A$5:$AD$5,0)),Raw!$C$5:$C$2998,Geography!$B$5,Raw!$D$5:$D$2998,Geography!$A95),IF(ISNUMBER(MATCH($B$5,Area_Code,0)),SUMIFS(INDEX(Raw!$A$5:$AD$2998,,MATCH(Geography!AH$5,Raw!$A$5:$AD$5,0)),Raw!$A$5:$A$2998,CONCATENATE(Geography!$B$5,Geography!$A95)),"-")))),"-")</f>
        <v>91873</v>
      </c>
      <c r="AI95" s="12"/>
      <c r="AJ95" s="76">
        <f t="shared" si="36"/>
        <v>3.8376220353650327E-2</v>
      </c>
      <c r="AK95" s="76">
        <f t="shared" si="36"/>
        <v>0.86022011287498312</v>
      </c>
      <c r="AL95" s="76">
        <f t="shared" si="36"/>
        <v>0.86501681880154846</v>
      </c>
      <c r="AM95" s="76">
        <f t="shared" si="36"/>
        <v>0.22079938687386305</v>
      </c>
      <c r="AN95" s="76">
        <f t="shared" si="44"/>
        <v>8.516224391737888E-2</v>
      </c>
      <c r="AO95" s="76">
        <f t="shared" ref="AO95:AP110" si="46">IFERROR(SUMIF($D$5:$AI$5,AO$5,$D95:$AI95)/SUMIF($D$5:$AI$5,AO$6,$D95:$AI95),"-")</f>
        <v>0.13490180586656961</v>
      </c>
      <c r="AP95" s="76">
        <f t="shared" si="46"/>
        <v>0.38391598804529625</v>
      </c>
      <c r="AQ95" s="76">
        <f t="shared" si="45"/>
        <v>0.23390451418556979</v>
      </c>
      <c r="AR95" s="77"/>
      <c r="AS95" s="76">
        <f t="shared" si="40"/>
        <v>0.12850296246630452</v>
      </c>
      <c r="AT95" s="77"/>
      <c r="AU95" s="76">
        <f t="shared" si="41"/>
        <v>7.5582230675551781E-2</v>
      </c>
      <c r="AV95" s="77"/>
      <c r="AW95" s="76">
        <f t="shared" ref="AW95:AZ101" si="47">IFERROR(SUMIF($D$5:$AI$5,AW$5,$D95:$AI95)/SUMIF($D$5:$AI$5,AW$6,$D95:$AI95),"-")</f>
        <v>0.61269516016474868</v>
      </c>
      <c r="AX95" s="76">
        <f t="shared" si="47"/>
        <v>0.43267572966981843</v>
      </c>
      <c r="AY95" s="76">
        <f t="shared" si="47"/>
        <v>0.12324937398229362</v>
      </c>
      <c r="AZ95" s="76">
        <f t="shared" si="47"/>
        <v>5.6770056512636662E-2</v>
      </c>
      <c r="BA95" s="76" t="s">
        <v>0</v>
      </c>
      <c r="BB95" s="76" t="s">
        <v>0</v>
      </c>
      <c r="BC95" s="77"/>
      <c r="BD95" s="76">
        <f t="shared" si="42"/>
        <v>4.4010242060179804E-2</v>
      </c>
      <c r="BE95" s="77"/>
      <c r="BF95" s="76">
        <f t="shared" ref="BF95:BI110" si="48">IFERROR(SUMIF($D$5:$AI$5,BF$5,$D95:$AI95)/SUMIF($D$5:$AI$5,BF$6,$D95:$AI95),"-")</f>
        <v>0.13910763399515605</v>
      </c>
      <c r="BG95" s="76">
        <f t="shared" si="48"/>
        <v>1.5404995826548624E-2</v>
      </c>
      <c r="BH95" s="76">
        <f t="shared" si="48"/>
        <v>5.0266998262202212E-2</v>
      </c>
      <c r="BI95" s="76">
        <f t="shared" si="48"/>
        <v>7.8571208658885353E-2</v>
      </c>
    </row>
    <row r="96" spans="1:61" ht="18" x14ac:dyDescent="0.25">
      <c r="A96" s="69">
        <f t="shared" si="35"/>
        <v>42736</v>
      </c>
      <c r="B96" s="35" t="str">
        <f t="shared" si="43"/>
        <v>2016-17</v>
      </c>
      <c r="C96" s="8" t="s">
        <v>893</v>
      </c>
      <c r="D96" s="8"/>
      <c r="E96" s="8"/>
      <c r="F96" s="8"/>
      <c r="G96" s="80">
        <f>IFERROR(IF($B$5=Eng_Code,SUMIFS(INDEX(Raw!$A$5:$AD$2998,,MATCH(Geography!G$5,Raw!$A$5:$AD$5,0)),Raw!$D$5:$D$2998,Geography!$A96),IF(ISNUMBER(MATCH($B$5,Reg_Code,0)),SUMIFS(INDEX(Raw!$A$5:$AD$2998,,MATCH(Geography!G$5,Raw!$A$5:$AD$5,0)),Raw!$B$5:$B$2998,Geography!$B$5,Raw!$D$5:$D$2998,Geography!$A96),IF(ISNUMBER(MATCH($B$5,Prov_Code,0)),SUMIFS(INDEX(Raw!$A$5:$AD$2998,,MATCH(Geography!G$5,Raw!$A$5:$AD$5,0)),Raw!$C$5:$C$2998,Geography!$B$5,Raw!$D$5:$D$2998,Geography!$A96),IF(ISNUMBER(MATCH($B$5,Area_Code,0)),SUMIFS(INDEX(Raw!$A$5:$AD$2998,,MATCH(Geography!G$5,Raw!$A$5:$AD$5,0)),Raw!$A$5:$A$2998,CONCATENATE(Geography!$B$5,Geography!$A96)),"-")))),"-")</f>
        <v>55640400</v>
      </c>
      <c r="H96" s="80">
        <f>IFERROR(IF($B$5=Eng_Code,SUMIFS(INDEX(Raw!$A$5:$AD$2998,,MATCH(Geography!H$5,Raw!$A$5:$AD$5,0)),Raw!$D$5:$D$2998,Geography!$A96),IF(ISNUMBER(MATCH($B$5,Reg_Code,0)),SUMIFS(INDEX(Raw!$A$5:$AD$2998,,MATCH(Geography!H$5,Raw!$A$5:$AD$5,0)),Raw!$B$5:$B$2998,Geography!$B$5,Raw!$D$5:$D$2998,Geography!$A96),IF(ISNUMBER(MATCH($B$5,Prov_Code,0)),SUMIFS(INDEX(Raw!$A$5:$AD$2998,,MATCH(Geography!H$5,Raw!$A$5:$AD$5,0)),Raw!$C$5:$C$2998,Geography!$B$5,Raw!$D$5:$D$2998,Geography!$A96),IF(ISNUMBER(MATCH($B$5,Area_Code,0)),SUMIFS(INDEX(Raw!$A$5:$AD$2998,,MATCH(Geography!H$5,Raw!$A$5:$AD$5,0)),Raw!$A$5:$A$2998,CONCATENATE(Geography!$B$5,Geography!$A96)),"-")))),"-")</f>
        <v>1378117</v>
      </c>
      <c r="I96" s="80">
        <f>IFERROR(IF($B$5=Eng_Code,SUMIFS(INDEX(Raw!$A$5:$AD$2998,,MATCH(Geography!I$5,Raw!$A$5:$AD$5,0)),Raw!$D$5:$D$2998,Geography!$A96),IF(ISNUMBER(MATCH($B$5,Reg_Code,0)),SUMIFS(INDEX(Raw!$A$5:$AD$2998,,MATCH(Geography!I$5,Raw!$A$5:$AD$5,0)),Raw!$B$5:$B$2998,Geography!$B$5,Raw!$D$5:$D$2998,Geography!$A96),IF(ISNUMBER(MATCH($B$5,Prov_Code,0)),SUMIFS(INDEX(Raw!$A$5:$AD$2998,,MATCH(Geography!I$5,Raw!$A$5:$AD$5,0)),Raw!$C$5:$C$2998,Geography!$B$5,Raw!$D$5:$D$2998,Geography!$A96),IF(ISNUMBER(MATCH($B$5,Area_Code,0)),SUMIFS(INDEX(Raw!$A$5:$AD$2998,,MATCH(Geography!I$5,Raw!$A$5:$AD$5,0)),Raw!$A$5:$A$2998,CONCATENATE(Geography!$B$5,Geography!$A96)),"-")))),"-")</f>
        <v>37543</v>
      </c>
      <c r="J96" s="80">
        <f>IFERROR(IF($B$5=Eng_Code,SUMIFS(INDEX(Raw!$A$5:$AD$2998,,MATCH(Geography!J$5,Raw!$A$5:$AD$5,0)),Raw!$D$5:$D$2998,Geography!$A96),IF(ISNUMBER(MATCH($B$5,Reg_Code,0)),SUMIFS(INDEX(Raw!$A$5:$AD$2998,,MATCH(Geography!J$5,Raw!$A$5:$AD$5,0)),Raw!$B$5:$B$2998,Geography!$B$5,Raw!$D$5:$D$2998,Geography!$A96),IF(ISNUMBER(MATCH($B$5,Prov_Code,0)),SUMIFS(INDEX(Raw!$A$5:$AD$2998,,MATCH(Geography!J$5,Raw!$A$5:$AD$5,0)),Raw!$C$5:$C$2998,Geography!$B$5,Raw!$D$5:$D$2998,Geography!$A96),IF(ISNUMBER(MATCH($B$5,Area_Code,0)),SUMIFS(INDEX(Raw!$A$5:$AD$2998,,MATCH(Geography!J$5,Raw!$A$5:$AD$5,0)),Raw!$A$5:$A$2998,CONCATENATE(Geography!$B$5,Geography!$A96)),"-")))),"-")</f>
        <v>1270066</v>
      </c>
      <c r="K96" s="80">
        <f>IFERROR(IF($B$5=Eng_Code,SUMIFS(INDEX(Raw!$A$5:$AD$2998,,MATCH(Geography!K$5,Raw!$A$5:$AD$5,0)),Raw!$D$5:$D$2998,Geography!$A96),IF(ISNUMBER(MATCH($B$5,Reg_Code,0)),SUMIFS(INDEX(Raw!$A$5:$AD$2998,,MATCH(Geography!K$5,Raw!$A$5:$AD$5,0)),Raw!$B$5:$B$2998,Geography!$B$5,Raw!$D$5:$D$2998,Geography!$A96),IF(ISNUMBER(MATCH($B$5,Prov_Code,0)),SUMIFS(INDEX(Raw!$A$5:$AD$2998,,MATCH(Geography!K$5,Raw!$A$5:$AD$5,0)),Raw!$C$5:$C$2998,Geography!$B$5,Raw!$D$5:$D$2998,Geography!$A96),IF(ISNUMBER(MATCH($B$5,Area_Code,0)),SUMIFS(INDEX(Raw!$A$5:$AD$2998,,MATCH(Geography!K$5,Raw!$A$5:$AD$5,0)),Raw!$A$5:$A$2998,CONCATENATE(Geography!$B$5,Geography!$A96)),"-")))),"-")</f>
        <v>1118332</v>
      </c>
      <c r="L96" s="80">
        <f>IFERROR(IF($B$5=Eng_Code,SUMIFS(INDEX(Raw!$A$5:$AD$2998,,MATCH(Geography!L$5,Raw!$A$5:$AD$5,0)),Raw!$D$5:$D$2998,Geography!$A96),IF(ISNUMBER(MATCH($B$5,Reg_Code,0)),SUMIFS(INDEX(Raw!$A$5:$AD$2998,,MATCH(Geography!L$5,Raw!$A$5:$AD$5,0)),Raw!$B$5:$B$2998,Geography!$B$5,Raw!$D$5:$D$2998,Geography!$A96),IF(ISNUMBER(MATCH($B$5,Prov_Code,0)),SUMIFS(INDEX(Raw!$A$5:$AD$2998,,MATCH(Geography!L$5,Raw!$A$5:$AD$5,0)),Raw!$C$5:$C$2998,Geography!$B$5,Raw!$D$5:$D$2998,Geography!$A96),IF(ISNUMBER(MATCH($B$5,Area_Code,0)),SUMIFS(INDEX(Raw!$A$5:$AD$2998,,MATCH(Geography!L$5,Raw!$A$5:$AD$5,0)),Raw!$A$5:$A$2998,CONCATENATE(Geography!$B$5,Geography!$A96)),"-")))),"-")</f>
        <v>1092237</v>
      </c>
      <c r="M96" s="80">
        <f>IFERROR(IF($B$5=Eng_Code,SUMIFS(INDEX(Raw!$A$5:$AD$2998,,MATCH(Geography!M$5,Raw!$A$5:$AD$5,0)),Raw!$D$5:$D$2998,Geography!$A96),IF(ISNUMBER(MATCH($B$5,Reg_Code,0)),SUMIFS(INDEX(Raw!$A$5:$AD$2998,,MATCH(Geography!M$5,Raw!$A$5:$AD$5,0)),Raw!$B$5:$B$2998,Geography!$B$5,Raw!$D$5:$D$2998,Geography!$A96),IF(ISNUMBER(MATCH($B$5,Prov_Code,0)),SUMIFS(INDEX(Raw!$A$5:$AD$2998,,MATCH(Geography!M$5,Raw!$A$5:$AD$5,0)),Raw!$C$5:$C$2998,Geography!$B$5,Raw!$D$5:$D$2998,Geography!$A96),IF(ISNUMBER(MATCH($B$5,Area_Code,0)),SUMIFS(INDEX(Raw!$A$5:$AD$2998,,MATCH(Geography!M$5,Raw!$A$5:$AD$5,0)),Raw!$A$5:$A$2998,CONCATENATE(Geography!$B$5,Geography!$A96)),"-")))),"-")</f>
        <v>284132</v>
      </c>
      <c r="N96" s="80">
        <f>IFERROR(IF($B$5=Eng_Code,SUMIFS(INDEX(Raw!$A$5:$AD$2998,,MATCH(Geography!N$5,Raw!$A$5:$AD$5,0)),Raw!$D$5:$D$2998,Geography!$A96),IF(ISNUMBER(MATCH($B$5,Reg_Code,0)),SUMIFS(INDEX(Raw!$A$5:$AD$2998,,MATCH(Geography!N$5,Raw!$A$5:$AD$5,0)),Raw!$B$5:$B$2998,Geography!$B$5,Raw!$D$5:$D$2998,Geography!$A96),IF(ISNUMBER(MATCH($B$5,Prov_Code,0)),SUMIFS(INDEX(Raw!$A$5:$AD$2998,,MATCH(Geography!N$5,Raw!$A$5:$AD$5,0)),Raw!$C$5:$C$2998,Geography!$B$5,Raw!$D$5:$D$2998,Geography!$A96),IF(ISNUMBER(MATCH($B$5,Area_Code,0)),SUMIFS(INDEX(Raw!$A$5:$AD$2998,,MATCH(Geography!N$5,Raw!$A$5:$AD$5,0)),Raw!$A$5:$A$2998,CONCATENATE(Geography!$B$5,Geography!$A96)),"-")))),"-")</f>
        <v>113429</v>
      </c>
      <c r="O96" s="80">
        <f>IFERROR(IF($B$5=Eng_Code,SUMIFS(INDEX(Raw!$A$5:$AD$2998,,MATCH(Geography!O$5,Raw!$A$5:$AD$5,0)),Raw!$D$5:$D$2998,Geography!$A96),IF(ISNUMBER(MATCH($B$5,Reg_Code,0)),SUMIFS(INDEX(Raw!$A$5:$AD$2998,,MATCH(Geography!O$5,Raw!$A$5:$AD$5,0)),Raw!$B$5:$B$2998,Geography!$B$5,Raw!$D$5:$D$2998,Geography!$A96),IF(ISNUMBER(MATCH($B$5,Prov_Code,0)),SUMIFS(INDEX(Raw!$A$5:$AD$2998,,MATCH(Geography!O$5,Raw!$A$5:$AD$5,0)),Raw!$C$5:$C$2998,Geography!$B$5,Raw!$D$5:$D$2998,Geography!$A96),IF(ISNUMBER(MATCH($B$5,Area_Code,0)),SUMIFS(INDEX(Raw!$A$5:$AD$2998,,MATCH(Geography!O$5,Raw!$A$5:$AD$5,0)),Raw!$A$5:$A$2998,CONCATENATE(Geography!$B$5,Geography!$A96)),"-")))),"-")</f>
        <v>168461</v>
      </c>
      <c r="P96" s="80">
        <f>IFERROR(IF($B$5=Eng_Code,SUMIFS(INDEX(Raw!$A$5:$AD$2998,,MATCH(Geography!P$5,Raw!$A$5:$AD$5,0)),Raw!$D$5:$D$2998,Geography!$A96),IF(ISNUMBER(MATCH($B$5,Reg_Code,0)),SUMIFS(INDEX(Raw!$A$5:$AD$2998,,MATCH(Geography!P$5,Raw!$A$5:$AD$5,0)),Raw!$B$5:$B$2998,Geography!$B$5,Raw!$D$5:$D$2998,Geography!$A96),IF(ISNUMBER(MATCH($B$5,Prov_Code,0)),SUMIFS(INDEX(Raw!$A$5:$AD$2998,,MATCH(Geography!P$5,Raw!$A$5:$AD$5,0)),Raw!$C$5:$C$2998,Geography!$B$5,Raw!$D$5:$D$2998,Geography!$A96),IF(ISNUMBER(MATCH($B$5,Area_Code,0)),SUMIFS(INDEX(Raw!$A$5:$AD$2998,,MATCH(Geography!P$5,Raw!$A$5:$AD$5,0)),Raw!$A$5:$A$2998,CONCATENATE(Geography!$B$5,Geography!$A96)),"-")))),"-")</f>
        <v>66463</v>
      </c>
      <c r="Q96" s="80">
        <f>IFERROR(IF($B$5=Eng_Code,SUMIFS(INDEX(Raw!$A$5:$AD$2998,,MATCH(Geography!Q$5,Raw!$A$5:$AD$5,0)),Raw!$D$5:$D$2998,Geography!$A96),IF(ISNUMBER(MATCH($B$5,Reg_Code,0)),SUMIFS(INDEX(Raw!$A$5:$AD$2998,,MATCH(Geography!Q$5,Raw!$A$5:$AD$5,0)),Raw!$B$5:$B$2998,Geography!$B$5,Raw!$D$5:$D$2998,Geography!$A96),IF(ISNUMBER(MATCH($B$5,Prov_Code,0)),SUMIFS(INDEX(Raw!$A$5:$AD$2998,,MATCH(Geography!Q$5,Raw!$A$5:$AD$5,0)),Raw!$C$5:$C$2998,Geography!$B$5,Raw!$D$5:$D$2998,Geography!$A96),IF(ISNUMBER(MATCH($B$5,Area_Code,0)),SUMIFS(INDEX(Raw!$A$5:$AD$2998,,MATCH(Geography!Q$5,Raw!$A$5:$AD$5,0)),Raw!$A$5:$A$2998,CONCATENATE(Geography!$B$5,Geography!$A96)),"-")))),"-")</f>
        <v>308132</v>
      </c>
      <c r="R96" s="80"/>
      <c r="S96" s="80">
        <f>IFERROR(IF($B$5=Eng_Code,SUMIFS(INDEX(Raw!$A$5:$AD$2998,,MATCH(Geography!S$5,Raw!$A$5:$AD$5,0)),Raw!$D$5:$D$2998,Geography!$A96),IF(ISNUMBER(MATCH($B$5,Reg_Code,0)),SUMIFS(INDEX(Raw!$A$5:$AD$2998,,MATCH(Geography!S$5,Raw!$A$5:$AD$5,0)),Raw!$B$5:$B$2998,Geography!$B$5,Raw!$D$5:$D$2998,Geography!$A96),IF(ISNUMBER(MATCH($B$5,Prov_Code,0)),SUMIFS(INDEX(Raw!$A$5:$AD$2998,,MATCH(Geography!S$5,Raw!$A$5:$AD$5,0)),Raw!$C$5:$C$2998,Geography!$B$5,Raw!$D$5:$D$2998,Geography!$A96),IF(ISNUMBER(MATCH($B$5,Area_Code,0)),SUMIFS(INDEX(Raw!$A$5:$AD$2998,,MATCH(Geography!S$5,Raw!$A$5:$AD$5,0)),Raw!$A$5:$A$2998,CONCATENATE(Geography!$B$5,Geography!$A96)),"-")))),"-")</f>
        <v>143733</v>
      </c>
      <c r="T96" s="80">
        <f>IFERROR(IF($B$5=Eng_Code,SUMIFS(INDEX(Raw!$A$5:$AD$2998,,MATCH(Geography!T$5,Raw!$A$5:$AD$5,0)),Raw!$D$5:$D$2998,Geography!$A96),IF(ISNUMBER(MATCH($B$5,Reg_Code,0)),SUMIFS(INDEX(Raw!$A$5:$AD$2998,,MATCH(Geography!T$5,Raw!$A$5:$AD$5,0)),Raw!$B$5:$B$2998,Geography!$B$5,Raw!$D$5:$D$2998,Geography!$A96),IF(ISNUMBER(MATCH($B$5,Prov_Code,0)),SUMIFS(INDEX(Raw!$A$5:$AD$2998,,MATCH(Geography!T$5,Raw!$A$5:$AD$5,0)),Raw!$C$5:$C$2998,Geography!$B$5,Raw!$D$5:$D$2998,Geography!$A96),IF(ISNUMBER(MATCH($B$5,Area_Code,0)),SUMIFS(INDEX(Raw!$A$5:$AD$2998,,MATCH(Geography!T$5,Raw!$A$5:$AD$5,0)),Raw!$A$5:$A$2998,CONCATENATE(Geography!$B$5,Geography!$A96)),"-")))),"-")</f>
        <v>89846</v>
      </c>
      <c r="U96" s="80"/>
      <c r="V96" s="80">
        <f>IFERROR(IF($B$5=Eng_Code,SUMIFS(INDEX(Raw!$A$5:$AD$2998,,MATCH(Geography!V$5,Raw!$A$5:$AD$5,0)),Raw!$D$5:$D$2998,Geography!$A96),IF(ISNUMBER(MATCH($B$5,Reg_Code,0)),SUMIFS(INDEX(Raw!$A$5:$AD$2998,,MATCH(Geography!V$5,Raw!$A$5:$AD$5,0)),Raw!$B$5:$B$2998,Geography!$B$5,Raw!$D$5:$D$2998,Geography!$A96),IF(ISNUMBER(MATCH($B$5,Prov_Code,0)),SUMIFS(INDEX(Raw!$A$5:$AD$2998,,MATCH(Geography!V$5,Raw!$A$5:$AD$5,0)),Raw!$C$5:$C$2998,Geography!$B$5,Raw!$D$5:$D$2998,Geography!$A96),IF(ISNUMBER(MATCH($B$5,Area_Code,0)),SUMIFS(INDEX(Raw!$A$5:$AD$2998,,MATCH(Geography!V$5,Raw!$A$5:$AD$5,0)),Raw!$A$5:$A$2998,CONCATENATE(Geography!$B$5,Geography!$A96)),"-")))),"-")</f>
        <v>657656</v>
      </c>
      <c r="W96" s="80">
        <f>IFERROR(IF($B$5=Eng_Code,SUMIFS(INDEX(Raw!$A$5:$AD$2998,,MATCH(Geography!W$5,Raw!$A$5:$AD$5,0)),Raw!$D$5:$D$2998,Geography!$A96),IF(ISNUMBER(MATCH($B$5,Reg_Code,0)),SUMIFS(INDEX(Raw!$A$5:$AD$2998,,MATCH(Geography!W$5,Raw!$A$5:$AD$5,0)),Raw!$B$5:$B$2998,Geography!$B$5,Raw!$D$5:$D$2998,Geography!$A96),IF(ISNUMBER(MATCH($B$5,Prov_Code,0)),SUMIFS(INDEX(Raw!$A$5:$AD$2998,,MATCH(Geography!W$5,Raw!$A$5:$AD$5,0)),Raw!$C$5:$C$2998,Geography!$B$5,Raw!$D$5:$D$2998,Geography!$A96),IF(ISNUMBER(MATCH($B$5,Area_Code,0)),SUMIFS(INDEX(Raw!$A$5:$AD$2998,,MATCH(Geography!W$5,Raw!$A$5:$AD$5,0)),Raw!$A$5:$A$2998,CONCATENATE(Geography!$B$5,Geography!$A96)),"-")))),"-")</f>
        <v>464618</v>
      </c>
      <c r="X96" s="80">
        <f>IFERROR(IF($B$5=Eng_Code,SUMIFS(INDEX(Raw!$A$5:$AD$2998,,MATCH(Geography!X$5,Raw!$A$5:$AD$5,0)),Raw!$D$5:$D$2998,Geography!$A96),IF(ISNUMBER(MATCH($B$5,Reg_Code,0)),SUMIFS(INDEX(Raw!$A$5:$AD$2998,,MATCH(Geography!X$5,Raw!$A$5:$AD$5,0)),Raw!$B$5:$B$2998,Geography!$B$5,Raw!$D$5:$D$2998,Geography!$A96),IF(ISNUMBER(MATCH($B$5,Prov_Code,0)),SUMIFS(INDEX(Raw!$A$5:$AD$2998,,MATCH(Geography!X$5,Raw!$A$5:$AD$5,0)),Raw!$C$5:$C$2998,Geography!$B$5,Raw!$D$5:$D$2998,Geography!$A96),IF(ISNUMBER(MATCH($B$5,Area_Code,0)),SUMIFS(INDEX(Raw!$A$5:$AD$2998,,MATCH(Geography!X$5,Raw!$A$5:$AD$5,0)),Raw!$A$5:$A$2998,CONCATENATE(Geography!$B$5,Geography!$A96)),"-")))),"-")</f>
        <v>137780</v>
      </c>
      <c r="Y96" s="80">
        <f>IFERROR(IF($B$5=Eng_Code,SUMIFS(INDEX(Raw!$A$5:$AD$2998,,MATCH(Geography!Y$5,Raw!$A$5:$AD$5,0)),Raw!$D$5:$D$2998,Geography!$A96),IF(ISNUMBER(MATCH($B$5,Reg_Code,0)),SUMIFS(INDEX(Raw!$A$5:$AD$2998,,MATCH(Geography!Y$5,Raw!$A$5:$AD$5,0)),Raw!$B$5:$B$2998,Geography!$B$5,Raw!$D$5:$D$2998,Geography!$A96),IF(ISNUMBER(MATCH($B$5,Prov_Code,0)),SUMIFS(INDEX(Raw!$A$5:$AD$2998,,MATCH(Geography!Y$5,Raw!$A$5:$AD$5,0)),Raw!$C$5:$C$2998,Geography!$B$5,Raw!$D$5:$D$2998,Geography!$A96),IF(ISNUMBER(MATCH($B$5,Area_Code,0)),SUMIFS(INDEX(Raw!$A$5:$AD$2998,,MATCH(Geography!Y$5,Raw!$A$5:$AD$5,0)),Raw!$A$5:$A$2998,CONCATENATE(Geography!$B$5,Geography!$A96)),"-")))),"-")</f>
        <v>55258</v>
      </c>
      <c r="Z96" s="80">
        <f>IFERROR(IF($B$5=Eng_Code,SUMIFS(INDEX(Raw!$A$5:$AD$2998,,MATCH(Geography!Z$5,Raw!$A$5:$AD$5,0)),Raw!$D$5:$D$2998,Geography!$A96),IF(ISNUMBER(MATCH($B$5,Reg_Code,0)),SUMIFS(INDEX(Raw!$A$5:$AD$2998,,MATCH(Geography!Z$5,Raw!$A$5:$AD$5,0)),Raw!$B$5:$B$2998,Geography!$B$5,Raw!$D$5:$D$2998,Geography!$A96),IF(ISNUMBER(MATCH($B$5,Prov_Code,0)),SUMIFS(INDEX(Raw!$A$5:$AD$2998,,MATCH(Geography!Z$5,Raw!$A$5:$AD$5,0)),Raw!$C$5:$C$2998,Geography!$B$5,Raw!$D$5:$D$2998,Geography!$A96),IF(ISNUMBER(MATCH($B$5,Area_Code,0)),SUMIFS(INDEX(Raw!$A$5:$AD$2998,,MATCH(Geography!Z$5,Raw!$A$5:$AD$5,0)),Raw!$A$5:$A$2998,CONCATENATE(Geography!$B$5,Geography!$A96)),"-")))),"-")</f>
        <v>0</v>
      </c>
      <c r="AA96" s="80">
        <f>IFERROR(IF($B$5=Eng_Code,SUMIFS(INDEX(Raw!$A$5:$AD$2998,,MATCH(Geography!AA$5,Raw!$A$5:$AD$5,0)),Raw!$D$5:$D$2998,Geography!$A96),IF(ISNUMBER(MATCH($B$5,Reg_Code,0)),SUMIFS(INDEX(Raw!$A$5:$AD$2998,,MATCH(Geography!AA$5,Raw!$A$5:$AD$5,0)),Raw!$B$5:$B$2998,Geography!$B$5,Raw!$D$5:$D$2998,Geography!$A96),IF(ISNUMBER(MATCH($B$5,Prov_Code,0)),SUMIFS(INDEX(Raw!$A$5:$AD$2998,,MATCH(Geography!AA$5,Raw!$A$5:$AD$5,0)),Raw!$C$5:$C$2998,Geography!$B$5,Raw!$D$5:$D$2998,Geography!$A96),IF(ISNUMBER(MATCH($B$5,Area_Code,0)),SUMIFS(INDEX(Raw!$A$5:$AD$2998,,MATCH(Geography!AA$5,Raw!$A$5:$AD$5,0)),Raw!$A$5:$A$2998,CONCATENATE(Geography!$B$5,Geography!$A96)),"-")))),"-")</f>
        <v>0</v>
      </c>
      <c r="AB96" s="80"/>
      <c r="AC96" s="80">
        <f>IFERROR(IF($B$5=Eng_Code,SUMIFS(INDEX(Raw!$A$5:$AD$2998,,MATCH(Geography!AC$5,Raw!$A$5:$AD$5,0)),Raw!$D$5:$D$2998,Geography!$A96),IF(ISNUMBER(MATCH($B$5,Reg_Code,0)),SUMIFS(INDEX(Raw!$A$5:$AD$2998,,MATCH(Geography!AC$5,Raw!$A$5:$AD$5,0)),Raw!$B$5:$B$2998,Geography!$B$5,Raw!$D$5:$D$2998,Geography!$A96),IF(ISNUMBER(MATCH($B$5,Prov_Code,0)),SUMIFS(INDEX(Raw!$A$5:$AD$2998,,MATCH(Geography!AC$5,Raw!$A$5:$AD$5,0)),Raw!$C$5:$C$2998,Geography!$B$5,Raw!$D$5:$D$2998,Geography!$A96),IF(ISNUMBER(MATCH($B$5,Area_Code,0)),SUMIFS(INDEX(Raw!$A$5:$AD$2998,,MATCH(Geography!AC$5,Raw!$A$5:$AD$5,0)),Raw!$A$5:$A$2998,CONCATENATE(Geography!$B$5,Geography!$A96)),"-")))),"-")</f>
        <v>49918</v>
      </c>
      <c r="AD96" s="80"/>
      <c r="AE96" s="80">
        <f>IFERROR(IF($B$5=Eng_Code,SUMIFS(INDEX(Raw!$A$5:$AD$2998,,MATCH(Geography!AE$5,Raw!$A$5:$AD$5,0)),Raw!$D$5:$D$2998,Geography!$A96),IF(ISNUMBER(MATCH($B$5,Reg_Code,0)),SUMIFS(INDEX(Raw!$A$5:$AD$2998,,MATCH(Geography!AE$5,Raw!$A$5:$AD$5,0)),Raw!$B$5:$B$2998,Geography!$B$5,Raw!$D$5:$D$2998,Geography!$A96),IF(ISNUMBER(MATCH($B$5,Prov_Code,0)),SUMIFS(INDEX(Raw!$A$5:$AD$2998,,MATCH(Geography!AE$5,Raw!$A$5:$AD$5,0)),Raw!$C$5:$C$2998,Geography!$B$5,Raw!$D$5:$D$2998,Geography!$A96),IF(ISNUMBER(MATCH($B$5,Area_Code,0)),SUMIFS(INDEX(Raw!$A$5:$AD$2998,,MATCH(Geography!AE$5,Raw!$A$5:$AD$5,0)),Raw!$A$5:$A$2998,CONCATENATE(Geography!$B$5,Geography!$A96)),"-")))),"-")</f>
        <v>150968</v>
      </c>
      <c r="AF96" s="80">
        <f>IFERROR(IF($B$5=Eng_Code,SUMIFS(INDEX(Raw!$A$5:$AD$2998,,MATCH(Geography!AF$5,Raw!$A$5:$AD$5,0)),Raw!$D$5:$D$2998,Geography!$A96),IF(ISNUMBER(MATCH($B$5,Reg_Code,0)),SUMIFS(INDEX(Raw!$A$5:$AD$2998,,MATCH(Geography!AF$5,Raw!$A$5:$AD$5,0)),Raw!$B$5:$B$2998,Geography!$B$5,Raw!$D$5:$D$2998,Geography!$A96),IF(ISNUMBER(MATCH($B$5,Prov_Code,0)),SUMIFS(INDEX(Raw!$A$5:$AD$2998,,MATCH(Geography!AF$5,Raw!$A$5:$AD$5,0)),Raw!$C$5:$C$2998,Geography!$B$5,Raw!$D$5:$D$2998,Geography!$A96),IF(ISNUMBER(MATCH($B$5,Area_Code,0)),SUMIFS(INDEX(Raw!$A$5:$AD$2998,,MATCH(Geography!AF$5,Raw!$A$5:$AD$5,0)),Raw!$A$5:$A$2998,CONCATENATE(Geography!$B$5,Geography!$A96)),"-")))),"-")</f>
        <v>17307</v>
      </c>
      <c r="AG96" s="80">
        <f>IFERROR(IF($B$5=Eng_Code,SUMIFS(INDEX(Raw!$A$5:$AD$2998,,MATCH(Geography!AG$5,Raw!$A$5:$AD$5,0)),Raw!$D$5:$D$2998,Geography!$A96),IF(ISNUMBER(MATCH($B$5,Reg_Code,0)),SUMIFS(INDEX(Raw!$A$5:$AD$2998,,MATCH(Geography!AG$5,Raw!$A$5:$AD$5,0)),Raw!$B$5:$B$2998,Geography!$B$5,Raw!$D$5:$D$2998,Geography!$A96),IF(ISNUMBER(MATCH($B$5,Prov_Code,0)),SUMIFS(INDEX(Raw!$A$5:$AD$2998,,MATCH(Geography!AG$5,Raw!$A$5:$AD$5,0)),Raw!$C$5:$C$2998,Geography!$B$5,Raw!$D$5:$D$2998,Geography!$A96),IF(ISNUMBER(MATCH($B$5,Area_Code,0)),SUMIFS(INDEX(Raw!$A$5:$AD$2998,,MATCH(Geography!AG$5,Raw!$A$5:$AD$5,0)),Raw!$A$5:$A$2998,CONCATENATE(Geography!$B$5,Geography!$A96)),"-")))),"-")</f>
        <v>55575</v>
      </c>
      <c r="AH96" s="80">
        <f>IFERROR(IF($B$5=Eng_Code,SUMIFS(INDEX(Raw!$A$5:$AD$2998,,MATCH(Geography!AH$5,Raw!$A$5:$AD$5,0)),Raw!$D$5:$D$2998,Geography!$A96),IF(ISNUMBER(MATCH($B$5,Reg_Code,0)),SUMIFS(INDEX(Raw!$A$5:$AD$2998,,MATCH(Geography!AH$5,Raw!$A$5:$AD$5,0)),Raw!$B$5:$B$2998,Geography!$B$5,Raw!$D$5:$D$2998,Geography!$A96),IF(ISNUMBER(MATCH($B$5,Prov_Code,0)),SUMIFS(INDEX(Raw!$A$5:$AD$2998,,MATCH(Geography!AH$5,Raw!$A$5:$AD$5,0)),Raw!$C$5:$C$2998,Geography!$B$5,Raw!$D$5:$D$2998,Geography!$A96),IF(ISNUMBER(MATCH($B$5,Area_Code,0)),SUMIFS(INDEX(Raw!$A$5:$AD$2998,,MATCH(Geography!AH$5,Raw!$A$5:$AD$5,0)),Raw!$A$5:$A$2998,CONCATENATE(Geography!$B$5,Geography!$A96)),"-")))),"-")</f>
        <v>78086</v>
      </c>
      <c r="AI96" s="12"/>
      <c r="AJ96" s="76">
        <f>IFERROR(IF(OR($B$5="Eng",$B$5="S",$B$5="111AG4",$B$5="Primecare"),SUMIF($D$5:$AI$5,AJ$5,$D96:$AI96)/SUM(SUMIF($D$5:$AI$5,AJ$6,$D96:$AI96)-SUMIFS(INDEX(Raw!$A$5:$AD$2998,,MATCH(Geography!AJ$6,Raw!$A$5:$AD$5,0)),Raw!$E$5:$E$2998,"111AG4",Raw!$D$5:$D$2998,$A96)),SUMIF($D$5:$AI$5,AJ$5,$D96:$AI96)/SUMIF($D$5:$AI$5,AJ$6,$D96:$AI96)),"-")</f>
        <v>2.7639940866738127E-2</v>
      </c>
      <c r="AK96" s="76">
        <f t="shared" ref="AK96:AM110" si="49">IFERROR(SUMIF($D$5:$AI$5,AK$5,$D96:$AI96)/SUMIF($D$5:$AI$5,AK$6,$D96:$AI96),"-")</f>
        <v>0.88053061809386279</v>
      </c>
      <c r="AL96" s="76">
        <f t="shared" si="49"/>
        <v>0.8599844417534207</v>
      </c>
      <c r="AM96" s="76">
        <f t="shared" si="49"/>
        <v>0.22371435815146615</v>
      </c>
      <c r="AN96" s="76">
        <f t="shared" si="44"/>
        <v>8.9309531945583928E-2</v>
      </c>
      <c r="AO96" s="76">
        <f t="shared" si="46"/>
        <v>0.13263956361322954</v>
      </c>
      <c r="AP96" s="76">
        <f t="shared" si="46"/>
        <v>0.39453048480063635</v>
      </c>
      <c r="AQ96" s="76">
        <f t="shared" si="45"/>
        <v>0.24261101391581225</v>
      </c>
      <c r="AR96" s="77"/>
      <c r="AS96" s="76">
        <f t="shared" si="40"/>
        <v>0.13159506590602588</v>
      </c>
      <c r="AT96" s="77"/>
      <c r="AU96" s="76">
        <f t="shared" si="41"/>
        <v>8.2258703925979434E-2</v>
      </c>
      <c r="AV96" s="77"/>
      <c r="AW96" s="76">
        <f t="shared" si="47"/>
        <v>0.60211840470520595</v>
      </c>
      <c r="AX96" s="76">
        <f t="shared" si="47"/>
        <v>0.42538203704873578</v>
      </c>
      <c r="AY96" s="76">
        <f t="shared" si="47"/>
        <v>0.12614478359550171</v>
      </c>
      <c r="AZ96" s="76">
        <f t="shared" si="47"/>
        <v>5.0591584060968454E-2</v>
      </c>
      <c r="BA96" s="76" t="s">
        <v>0</v>
      </c>
      <c r="BB96" s="76" t="s">
        <v>0</v>
      </c>
      <c r="BC96" s="77"/>
      <c r="BD96" s="76">
        <f t="shared" si="42"/>
        <v>4.5702535255626758E-2</v>
      </c>
      <c r="BE96" s="77"/>
      <c r="BF96" s="76">
        <f t="shared" si="48"/>
        <v>0.13821908615071637</v>
      </c>
      <c r="BG96" s="76">
        <f t="shared" si="48"/>
        <v>1.5845462111245087E-2</v>
      </c>
      <c r="BH96" s="76">
        <f t="shared" si="48"/>
        <v>5.0881814111772443E-2</v>
      </c>
      <c r="BI96" s="76">
        <f t="shared" si="48"/>
        <v>7.1491809927698838E-2</v>
      </c>
    </row>
    <row r="97" spans="1:61" x14ac:dyDescent="0.2">
      <c r="A97" s="3">
        <f t="shared" si="35"/>
        <v>42767</v>
      </c>
      <c r="B97" s="35" t="str">
        <f t="shared" si="43"/>
        <v>2016-17</v>
      </c>
      <c r="C97" s="8" t="s">
        <v>894</v>
      </c>
      <c r="D97" s="8"/>
      <c r="E97" s="8"/>
      <c r="F97" s="8"/>
      <c r="G97" s="80">
        <f>IFERROR(IF($B$5=Eng_Code,SUMIFS(INDEX(Raw!$A$5:$AD$2998,,MATCH(Geography!G$5,Raw!$A$5:$AD$5,0)),Raw!$D$5:$D$2998,Geography!$A97),IF(ISNUMBER(MATCH($B$5,Reg_Code,0)),SUMIFS(INDEX(Raw!$A$5:$AD$2998,,MATCH(Geography!G$5,Raw!$A$5:$AD$5,0)),Raw!$B$5:$B$2998,Geography!$B$5,Raw!$D$5:$D$2998,Geography!$A97),IF(ISNUMBER(MATCH($B$5,Prov_Code,0)),SUMIFS(INDEX(Raw!$A$5:$AD$2998,,MATCH(Geography!G$5,Raw!$A$5:$AD$5,0)),Raw!$C$5:$C$2998,Geography!$B$5,Raw!$D$5:$D$2998,Geography!$A97),IF(ISNUMBER(MATCH($B$5,Area_Code,0)),SUMIFS(INDEX(Raw!$A$5:$AD$2998,,MATCH(Geography!G$5,Raw!$A$5:$AD$5,0)),Raw!$A$5:$A$2998,CONCATENATE(Geography!$B$5,Geography!$A97)),"-")))),"-")</f>
        <v>55640400</v>
      </c>
      <c r="H97" s="80">
        <f>IFERROR(IF($B$5=Eng_Code,SUMIFS(INDEX(Raw!$A$5:$AD$2998,,MATCH(Geography!H$5,Raw!$A$5:$AD$5,0)),Raw!$D$5:$D$2998,Geography!$A97),IF(ISNUMBER(MATCH($B$5,Reg_Code,0)),SUMIFS(INDEX(Raw!$A$5:$AD$2998,,MATCH(Geography!H$5,Raw!$A$5:$AD$5,0)),Raw!$B$5:$B$2998,Geography!$B$5,Raw!$D$5:$D$2998,Geography!$A97),IF(ISNUMBER(MATCH($B$5,Prov_Code,0)),SUMIFS(INDEX(Raw!$A$5:$AD$2998,,MATCH(Geography!H$5,Raw!$A$5:$AD$5,0)),Raw!$C$5:$C$2998,Geography!$B$5,Raw!$D$5:$D$2998,Geography!$A97),IF(ISNUMBER(MATCH($B$5,Area_Code,0)),SUMIFS(INDEX(Raw!$A$5:$AD$2998,,MATCH(Geography!H$5,Raw!$A$5:$AD$5,0)),Raw!$A$5:$A$2998,CONCATENATE(Geography!$B$5,Geography!$A97)),"-")))),"-")</f>
        <v>1157994</v>
      </c>
      <c r="I97" s="80">
        <f>IFERROR(IF($B$5=Eng_Code,SUMIFS(INDEX(Raw!$A$5:$AD$2998,,MATCH(Geography!I$5,Raw!$A$5:$AD$5,0)),Raw!$D$5:$D$2998,Geography!$A97),IF(ISNUMBER(MATCH($B$5,Reg_Code,0)),SUMIFS(INDEX(Raw!$A$5:$AD$2998,,MATCH(Geography!I$5,Raw!$A$5:$AD$5,0)),Raw!$B$5:$B$2998,Geography!$B$5,Raw!$D$5:$D$2998,Geography!$A97),IF(ISNUMBER(MATCH($B$5,Prov_Code,0)),SUMIFS(INDEX(Raw!$A$5:$AD$2998,,MATCH(Geography!I$5,Raw!$A$5:$AD$5,0)),Raw!$C$5:$C$2998,Geography!$B$5,Raw!$D$5:$D$2998,Geography!$A97),IF(ISNUMBER(MATCH($B$5,Area_Code,0)),SUMIFS(INDEX(Raw!$A$5:$AD$2998,,MATCH(Geography!I$5,Raw!$A$5:$AD$5,0)),Raw!$A$5:$A$2998,CONCATENATE(Geography!$B$5,Geography!$A97)),"-")))),"-")</f>
        <v>25521</v>
      </c>
      <c r="J97" s="80">
        <f>IFERROR(IF($B$5=Eng_Code,SUMIFS(INDEX(Raw!$A$5:$AD$2998,,MATCH(Geography!J$5,Raw!$A$5:$AD$5,0)),Raw!$D$5:$D$2998,Geography!$A97),IF(ISNUMBER(MATCH($B$5,Reg_Code,0)),SUMIFS(INDEX(Raw!$A$5:$AD$2998,,MATCH(Geography!J$5,Raw!$A$5:$AD$5,0)),Raw!$B$5:$B$2998,Geography!$B$5,Raw!$D$5:$D$2998,Geography!$A97),IF(ISNUMBER(MATCH($B$5,Prov_Code,0)),SUMIFS(INDEX(Raw!$A$5:$AD$2998,,MATCH(Geography!J$5,Raw!$A$5:$AD$5,0)),Raw!$C$5:$C$2998,Geography!$B$5,Raw!$D$5:$D$2998,Geography!$A97),IF(ISNUMBER(MATCH($B$5,Area_Code,0)),SUMIFS(INDEX(Raw!$A$5:$AD$2998,,MATCH(Geography!J$5,Raw!$A$5:$AD$5,0)),Raw!$A$5:$A$2998,CONCATENATE(Geography!$B$5,Geography!$A97)),"-")))),"-")</f>
        <v>1077357</v>
      </c>
      <c r="K97" s="80">
        <f>IFERROR(IF($B$5=Eng_Code,SUMIFS(INDEX(Raw!$A$5:$AD$2998,,MATCH(Geography!K$5,Raw!$A$5:$AD$5,0)),Raw!$D$5:$D$2998,Geography!$A97),IF(ISNUMBER(MATCH($B$5,Reg_Code,0)),SUMIFS(INDEX(Raw!$A$5:$AD$2998,,MATCH(Geography!K$5,Raw!$A$5:$AD$5,0)),Raw!$B$5:$B$2998,Geography!$B$5,Raw!$D$5:$D$2998,Geography!$A97),IF(ISNUMBER(MATCH($B$5,Prov_Code,0)),SUMIFS(INDEX(Raw!$A$5:$AD$2998,,MATCH(Geography!K$5,Raw!$A$5:$AD$5,0)),Raw!$C$5:$C$2998,Geography!$B$5,Raw!$D$5:$D$2998,Geography!$A97),IF(ISNUMBER(MATCH($B$5,Area_Code,0)),SUMIFS(INDEX(Raw!$A$5:$AD$2998,,MATCH(Geography!K$5,Raw!$A$5:$AD$5,0)),Raw!$A$5:$A$2998,CONCATENATE(Geography!$B$5,Geography!$A97)),"-")))),"-")</f>
        <v>963111</v>
      </c>
      <c r="L97" s="80">
        <f>IFERROR(IF($B$5=Eng_Code,SUMIFS(INDEX(Raw!$A$5:$AD$2998,,MATCH(Geography!L$5,Raw!$A$5:$AD$5,0)),Raw!$D$5:$D$2998,Geography!$A97),IF(ISNUMBER(MATCH($B$5,Reg_Code,0)),SUMIFS(INDEX(Raw!$A$5:$AD$2998,,MATCH(Geography!L$5,Raw!$A$5:$AD$5,0)),Raw!$B$5:$B$2998,Geography!$B$5,Raw!$D$5:$D$2998,Geography!$A97),IF(ISNUMBER(MATCH($B$5,Prov_Code,0)),SUMIFS(INDEX(Raw!$A$5:$AD$2998,,MATCH(Geography!L$5,Raw!$A$5:$AD$5,0)),Raw!$C$5:$C$2998,Geography!$B$5,Raw!$D$5:$D$2998,Geography!$A97),IF(ISNUMBER(MATCH($B$5,Area_Code,0)),SUMIFS(INDEX(Raw!$A$5:$AD$2998,,MATCH(Geography!L$5,Raw!$A$5:$AD$5,0)),Raw!$A$5:$A$2998,CONCATENATE(Geography!$B$5,Geography!$A97)),"-")))),"-")</f>
        <v>927011</v>
      </c>
      <c r="M97" s="80">
        <f>IFERROR(IF($B$5=Eng_Code,SUMIFS(INDEX(Raw!$A$5:$AD$2998,,MATCH(Geography!M$5,Raw!$A$5:$AD$5,0)),Raw!$D$5:$D$2998,Geography!$A97),IF(ISNUMBER(MATCH($B$5,Reg_Code,0)),SUMIFS(INDEX(Raw!$A$5:$AD$2998,,MATCH(Geography!M$5,Raw!$A$5:$AD$5,0)),Raw!$B$5:$B$2998,Geography!$B$5,Raw!$D$5:$D$2998,Geography!$A97),IF(ISNUMBER(MATCH($B$5,Prov_Code,0)),SUMIFS(INDEX(Raw!$A$5:$AD$2998,,MATCH(Geography!M$5,Raw!$A$5:$AD$5,0)),Raw!$C$5:$C$2998,Geography!$B$5,Raw!$D$5:$D$2998,Geography!$A97),IF(ISNUMBER(MATCH($B$5,Area_Code,0)),SUMIFS(INDEX(Raw!$A$5:$AD$2998,,MATCH(Geography!M$5,Raw!$A$5:$AD$5,0)),Raw!$A$5:$A$2998,CONCATENATE(Geography!$B$5,Geography!$A97)),"-")))),"-")</f>
        <v>243630</v>
      </c>
      <c r="N97" s="80">
        <f>IFERROR(IF($B$5=Eng_Code,SUMIFS(INDEX(Raw!$A$5:$AD$2998,,MATCH(Geography!N$5,Raw!$A$5:$AD$5,0)),Raw!$D$5:$D$2998,Geography!$A97),IF(ISNUMBER(MATCH($B$5,Reg_Code,0)),SUMIFS(INDEX(Raw!$A$5:$AD$2998,,MATCH(Geography!N$5,Raw!$A$5:$AD$5,0)),Raw!$B$5:$B$2998,Geography!$B$5,Raw!$D$5:$D$2998,Geography!$A97),IF(ISNUMBER(MATCH($B$5,Prov_Code,0)),SUMIFS(INDEX(Raw!$A$5:$AD$2998,,MATCH(Geography!N$5,Raw!$A$5:$AD$5,0)),Raw!$C$5:$C$2998,Geography!$B$5,Raw!$D$5:$D$2998,Geography!$A97),IF(ISNUMBER(MATCH($B$5,Area_Code,0)),SUMIFS(INDEX(Raw!$A$5:$AD$2998,,MATCH(Geography!N$5,Raw!$A$5:$AD$5,0)),Raw!$A$5:$A$2998,CONCATENATE(Geography!$B$5,Geography!$A97)),"-")))),"-")</f>
        <v>92535</v>
      </c>
      <c r="O97" s="80">
        <f>IFERROR(IF($B$5=Eng_Code,SUMIFS(INDEX(Raw!$A$5:$AD$2998,,MATCH(Geography!O$5,Raw!$A$5:$AD$5,0)),Raw!$D$5:$D$2998,Geography!$A97),IF(ISNUMBER(MATCH($B$5,Reg_Code,0)),SUMIFS(INDEX(Raw!$A$5:$AD$2998,,MATCH(Geography!O$5,Raw!$A$5:$AD$5,0)),Raw!$B$5:$B$2998,Geography!$B$5,Raw!$D$5:$D$2998,Geography!$A97),IF(ISNUMBER(MATCH($B$5,Prov_Code,0)),SUMIFS(INDEX(Raw!$A$5:$AD$2998,,MATCH(Geography!O$5,Raw!$A$5:$AD$5,0)),Raw!$C$5:$C$2998,Geography!$B$5,Raw!$D$5:$D$2998,Geography!$A97),IF(ISNUMBER(MATCH($B$5,Area_Code,0)),SUMIFS(INDEX(Raw!$A$5:$AD$2998,,MATCH(Geography!O$5,Raw!$A$5:$AD$5,0)),Raw!$A$5:$A$2998,CONCATENATE(Geography!$B$5,Geography!$A97)),"-")))),"-")</f>
        <v>149206</v>
      </c>
      <c r="P97" s="80">
        <f>IFERROR(IF($B$5=Eng_Code,SUMIFS(INDEX(Raw!$A$5:$AD$2998,,MATCH(Geography!P$5,Raw!$A$5:$AD$5,0)),Raw!$D$5:$D$2998,Geography!$A97),IF(ISNUMBER(MATCH($B$5,Reg_Code,0)),SUMIFS(INDEX(Raw!$A$5:$AD$2998,,MATCH(Geography!P$5,Raw!$A$5:$AD$5,0)),Raw!$B$5:$B$2998,Geography!$B$5,Raw!$D$5:$D$2998,Geography!$A97),IF(ISNUMBER(MATCH($B$5,Prov_Code,0)),SUMIFS(INDEX(Raw!$A$5:$AD$2998,,MATCH(Geography!P$5,Raw!$A$5:$AD$5,0)),Raw!$C$5:$C$2998,Geography!$B$5,Raw!$D$5:$D$2998,Geography!$A97),IF(ISNUMBER(MATCH($B$5,Area_Code,0)),SUMIFS(INDEX(Raw!$A$5:$AD$2998,,MATCH(Geography!P$5,Raw!$A$5:$AD$5,0)),Raw!$A$5:$A$2998,CONCATENATE(Geography!$B$5,Geography!$A97)),"-")))),"-")</f>
        <v>55010</v>
      </c>
      <c r="Q97" s="80">
        <f>IFERROR(IF($B$5=Eng_Code,SUMIFS(INDEX(Raw!$A$5:$AD$2998,,MATCH(Geography!Q$5,Raw!$A$5:$AD$5,0)),Raw!$D$5:$D$2998,Geography!$A97),IF(ISNUMBER(MATCH($B$5,Reg_Code,0)),SUMIFS(INDEX(Raw!$A$5:$AD$2998,,MATCH(Geography!Q$5,Raw!$A$5:$AD$5,0)),Raw!$B$5:$B$2998,Geography!$B$5,Raw!$D$5:$D$2998,Geography!$A97),IF(ISNUMBER(MATCH($B$5,Prov_Code,0)),SUMIFS(INDEX(Raw!$A$5:$AD$2998,,MATCH(Geography!Q$5,Raw!$A$5:$AD$5,0)),Raw!$C$5:$C$2998,Geography!$B$5,Raw!$D$5:$D$2998,Geography!$A97),IF(ISNUMBER(MATCH($B$5,Area_Code,0)),SUMIFS(INDEX(Raw!$A$5:$AD$2998,,MATCH(Geography!Q$5,Raw!$A$5:$AD$5,0)),Raw!$A$5:$A$2998,CONCATENATE(Geography!$B$5,Geography!$A97)),"-")))),"-")</f>
        <v>271557</v>
      </c>
      <c r="R97" s="80"/>
      <c r="S97" s="80">
        <f>IFERROR(IF($B$5=Eng_Code,SUMIFS(INDEX(Raw!$A$5:$AD$2998,,MATCH(Geography!S$5,Raw!$A$5:$AD$5,0)),Raw!$D$5:$D$2998,Geography!$A97),IF(ISNUMBER(MATCH($B$5,Reg_Code,0)),SUMIFS(INDEX(Raw!$A$5:$AD$2998,,MATCH(Geography!S$5,Raw!$A$5:$AD$5,0)),Raw!$B$5:$B$2998,Geography!$B$5,Raw!$D$5:$D$2998,Geography!$A97),IF(ISNUMBER(MATCH($B$5,Prov_Code,0)),SUMIFS(INDEX(Raw!$A$5:$AD$2998,,MATCH(Geography!S$5,Raw!$A$5:$AD$5,0)),Raw!$C$5:$C$2998,Geography!$B$5,Raw!$D$5:$D$2998,Geography!$A97),IF(ISNUMBER(MATCH($B$5,Area_Code,0)),SUMIFS(INDEX(Raw!$A$5:$AD$2998,,MATCH(Geography!S$5,Raw!$A$5:$AD$5,0)),Raw!$A$5:$A$2998,CONCATENATE(Geography!$B$5,Geography!$A97)),"-")))),"-")</f>
        <v>117489</v>
      </c>
      <c r="T97" s="80">
        <f>IFERROR(IF($B$5=Eng_Code,SUMIFS(INDEX(Raw!$A$5:$AD$2998,,MATCH(Geography!T$5,Raw!$A$5:$AD$5,0)),Raw!$D$5:$D$2998,Geography!$A97),IF(ISNUMBER(MATCH($B$5,Reg_Code,0)),SUMIFS(INDEX(Raw!$A$5:$AD$2998,,MATCH(Geography!T$5,Raw!$A$5:$AD$5,0)),Raw!$B$5:$B$2998,Geography!$B$5,Raw!$D$5:$D$2998,Geography!$A97),IF(ISNUMBER(MATCH($B$5,Prov_Code,0)),SUMIFS(INDEX(Raw!$A$5:$AD$2998,,MATCH(Geography!T$5,Raw!$A$5:$AD$5,0)),Raw!$C$5:$C$2998,Geography!$B$5,Raw!$D$5:$D$2998,Geography!$A97),IF(ISNUMBER(MATCH($B$5,Area_Code,0)),SUMIFS(INDEX(Raw!$A$5:$AD$2998,,MATCH(Geography!T$5,Raw!$A$5:$AD$5,0)),Raw!$A$5:$A$2998,CONCATENATE(Geography!$B$5,Geography!$A97)),"-")))),"-")</f>
        <v>78161</v>
      </c>
      <c r="U97" s="80"/>
      <c r="V97" s="80">
        <f>IFERROR(IF($B$5=Eng_Code,SUMIFS(INDEX(Raw!$A$5:$AD$2998,,MATCH(Geography!V$5,Raw!$A$5:$AD$5,0)),Raw!$D$5:$D$2998,Geography!$A97),IF(ISNUMBER(MATCH($B$5,Reg_Code,0)),SUMIFS(INDEX(Raw!$A$5:$AD$2998,,MATCH(Geography!V$5,Raw!$A$5:$AD$5,0)),Raw!$B$5:$B$2998,Geography!$B$5,Raw!$D$5:$D$2998,Geography!$A97),IF(ISNUMBER(MATCH($B$5,Prov_Code,0)),SUMIFS(INDEX(Raw!$A$5:$AD$2998,,MATCH(Geography!V$5,Raw!$A$5:$AD$5,0)),Raw!$C$5:$C$2998,Geography!$B$5,Raw!$D$5:$D$2998,Geography!$A97),IF(ISNUMBER(MATCH($B$5,Area_Code,0)),SUMIFS(INDEX(Raw!$A$5:$AD$2998,,MATCH(Geography!V$5,Raw!$A$5:$AD$5,0)),Raw!$A$5:$A$2998,CONCATENATE(Geography!$B$5,Geography!$A97)),"-")))),"-")</f>
        <v>555734</v>
      </c>
      <c r="W97" s="80">
        <f>IFERROR(IF($B$5=Eng_Code,SUMIFS(INDEX(Raw!$A$5:$AD$2998,,MATCH(Geography!W$5,Raw!$A$5:$AD$5,0)),Raw!$D$5:$D$2998,Geography!$A97),IF(ISNUMBER(MATCH($B$5,Reg_Code,0)),SUMIFS(INDEX(Raw!$A$5:$AD$2998,,MATCH(Geography!W$5,Raw!$A$5:$AD$5,0)),Raw!$B$5:$B$2998,Geography!$B$5,Raw!$D$5:$D$2998,Geography!$A97),IF(ISNUMBER(MATCH($B$5,Prov_Code,0)),SUMIFS(INDEX(Raw!$A$5:$AD$2998,,MATCH(Geography!W$5,Raw!$A$5:$AD$5,0)),Raw!$C$5:$C$2998,Geography!$B$5,Raw!$D$5:$D$2998,Geography!$A97),IF(ISNUMBER(MATCH($B$5,Area_Code,0)),SUMIFS(INDEX(Raw!$A$5:$AD$2998,,MATCH(Geography!W$5,Raw!$A$5:$AD$5,0)),Raw!$A$5:$A$2998,CONCATENATE(Geography!$B$5,Geography!$A97)),"-")))),"-")</f>
        <v>396013</v>
      </c>
      <c r="X97" s="80">
        <f>IFERROR(IF($B$5=Eng_Code,SUMIFS(INDEX(Raw!$A$5:$AD$2998,,MATCH(Geography!X$5,Raw!$A$5:$AD$5,0)),Raw!$D$5:$D$2998,Geography!$A97),IF(ISNUMBER(MATCH($B$5,Reg_Code,0)),SUMIFS(INDEX(Raw!$A$5:$AD$2998,,MATCH(Geography!X$5,Raw!$A$5:$AD$5,0)),Raw!$B$5:$B$2998,Geography!$B$5,Raw!$D$5:$D$2998,Geography!$A97),IF(ISNUMBER(MATCH($B$5,Prov_Code,0)),SUMIFS(INDEX(Raw!$A$5:$AD$2998,,MATCH(Geography!X$5,Raw!$A$5:$AD$5,0)),Raw!$C$5:$C$2998,Geography!$B$5,Raw!$D$5:$D$2998,Geography!$A97),IF(ISNUMBER(MATCH($B$5,Area_Code,0)),SUMIFS(INDEX(Raw!$A$5:$AD$2998,,MATCH(Geography!X$5,Raw!$A$5:$AD$5,0)),Raw!$A$5:$A$2998,CONCATENATE(Geography!$B$5,Geography!$A97)),"-")))),"-")</f>
        <v>110343</v>
      </c>
      <c r="Y97" s="80">
        <f>IFERROR(IF($B$5=Eng_Code,SUMIFS(INDEX(Raw!$A$5:$AD$2998,,MATCH(Geography!Y$5,Raw!$A$5:$AD$5,0)),Raw!$D$5:$D$2998,Geography!$A97),IF(ISNUMBER(MATCH($B$5,Reg_Code,0)),SUMIFS(INDEX(Raw!$A$5:$AD$2998,,MATCH(Geography!Y$5,Raw!$A$5:$AD$5,0)),Raw!$B$5:$B$2998,Geography!$B$5,Raw!$D$5:$D$2998,Geography!$A97),IF(ISNUMBER(MATCH($B$5,Prov_Code,0)),SUMIFS(INDEX(Raw!$A$5:$AD$2998,,MATCH(Geography!Y$5,Raw!$A$5:$AD$5,0)),Raw!$C$5:$C$2998,Geography!$B$5,Raw!$D$5:$D$2998,Geography!$A97),IF(ISNUMBER(MATCH($B$5,Area_Code,0)),SUMIFS(INDEX(Raw!$A$5:$AD$2998,,MATCH(Geography!Y$5,Raw!$A$5:$AD$5,0)),Raw!$A$5:$A$2998,CONCATENATE(Geography!$B$5,Geography!$A97)),"-")))),"-")</f>
        <v>49378</v>
      </c>
      <c r="Z97" s="80">
        <f>IFERROR(IF($B$5=Eng_Code,SUMIFS(INDEX(Raw!$A$5:$AD$2998,,MATCH(Geography!Z$5,Raw!$A$5:$AD$5,0)),Raw!$D$5:$D$2998,Geography!$A97),IF(ISNUMBER(MATCH($B$5,Reg_Code,0)),SUMIFS(INDEX(Raw!$A$5:$AD$2998,,MATCH(Geography!Z$5,Raw!$A$5:$AD$5,0)),Raw!$B$5:$B$2998,Geography!$B$5,Raw!$D$5:$D$2998,Geography!$A97),IF(ISNUMBER(MATCH($B$5,Prov_Code,0)),SUMIFS(INDEX(Raw!$A$5:$AD$2998,,MATCH(Geography!Z$5,Raw!$A$5:$AD$5,0)),Raw!$C$5:$C$2998,Geography!$B$5,Raw!$D$5:$D$2998,Geography!$A97),IF(ISNUMBER(MATCH($B$5,Area_Code,0)),SUMIFS(INDEX(Raw!$A$5:$AD$2998,,MATCH(Geography!Z$5,Raw!$A$5:$AD$5,0)),Raw!$A$5:$A$2998,CONCATENATE(Geography!$B$5,Geography!$A97)),"-")))),"-")</f>
        <v>0</v>
      </c>
      <c r="AA97" s="80">
        <f>IFERROR(IF($B$5=Eng_Code,SUMIFS(INDEX(Raw!$A$5:$AD$2998,,MATCH(Geography!AA$5,Raw!$A$5:$AD$5,0)),Raw!$D$5:$D$2998,Geography!$A97),IF(ISNUMBER(MATCH($B$5,Reg_Code,0)),SUMIFS(INDEX(Raw!$A$5:$AD$2998,,MATCH(Geography!AA$5,Raw!$A$5:$AD$5,0)),Raw!$B$5:$B$2998,Geography!$B$5,Raw!$D$5:$D$2998,Geography!$A97),IF(ISNUMBER(MATCH($B$5,Prov_Code,0)),SUMIFS(INDEX(Raw!$A$5:$AD$2998,,MATCH(Geography!AA$5,Raw!$A$5:$AD$5,0)),Raw!$C$5:$C$2998,Geography!$B$5,Raw!$D$5:$D$2998,Geography!$A97),IF(ISNUMBER(MATCH($B$5,Area_Code,0)),SUMIFS(INDEX(Raw!$A$5:$AD$2998,,MATCH(Geography!AA$5,Raw!$A$5:$AD$5,0)),Raw!$A$5:$A$2998,CONCATENATE(Geography!$B$5,Geography!$A97)),"-")))),"-")</f>
        <v>0</v>
      </c>
      <c r="AB97" s="80"/>
      <c r="AC97" s="80">
        <f>IFERROR(IF($B$5=Eng_Code,SUMIFS(INDEX(Raw!$A$5:$AD$2998,,MATCH(Geography!AC$5,Raw!$A$5:$AD$5,0)),Raw!$D$5:$D$2998,Geography!$A97),IF(ISNUMBER(MATCH($B$5,Reg_Code,0)),SUMIFS(INDEX(Raw!$A$5:$AD$2998,,MATCH(Geography!AC$5,Raw!$A$5:$AD$5,0)),Raw!$B$5:$B$2998,Geography!$B$5,Raw!$D$5:$D$2998,Geography!$A97),IF(ISNUMBER(MATCH($B$5,Prov_Code,0)),SUMIFS(INDEX(Raw!$A$5:$AD$2998,,MATCH(Geography!AC$5,Raw!$A$5:$AD$5,0)),Raw!$C$5:$C$2998,Geography!$B$5,Raw!$D$5:$D$2998,Geography!$A97),IF(ISNUMBER(MATCH($B$5,Area_Code,0)),SUMIFS(INDEX(Raw!$A$5:$AD$2998,,MATCH(Geography!AC$5,Raw!$A$5:$AD$5,0)),Raw!$A$5:$A$2998,CONCATENATE(Geography!$B$5,Geography!$A97)),"-")))),"-")</f>
        <v>41581</v>
      </c>
      <c r="AD97" s="80"/>
      <c r="AE97" s="80">
        <f>IFERROR(IF($B$5=Eng_Code,SUMIFS(INDEX(Raw!$A$5:$AD$2998,,MATCH(Geography!AE$5,Raw!$A$5:$AD$5,0)),Raw!$D$5:$D$2998,Geography!$A97),IF(ISNUMBER(MATCH($B$5,Reg_Code,0)),SUMIFS(INDEX(Raw!$A$5:$AD$2998,,MATCH(Geography!AE$5,Raw!$A$5:$AD$5,0)),Raw!$B$5:$B$2998,Geography!$B$5,Raw!$D$5:$D$2998,Geography!$A97),IF(ISNUMBER(MATCH($B$5,Prov_Code,0)),SUMIFS(INDEX(Raw!$A$5:$AD$2998,,MATCH(Geography!AE$5,Raw!$A$5:$AD$5,0)),Raw!$C$5:$C$2998,Geography!$B$5,Raw!$D$5:$D$2998,Geography!$A97),IF(ISNUMBER(MATCH($B$5,Area_Code,0)),SUMIFS(INDEX(Raw!$A$5:$AD$2998,,MATCH(Geography!AE$5,Raw!$A$5:$AD$5,0)),Raw!$A$5:$A$2998,CONCATENATE(Geography!$B$5,Geography!$A97)),"-")))),"-")</f>
        <v>134000</v>
      </c>
      <c r="AF97" s="80">
        <f>IFERROR(IF($B$5=Eng_Code,SUMIFS(INDEX(Raw!$A$5:$AD$2998,,MATCH(Geography!AF$5,Raw!$A$5:$AD$5,0)),Raw!$D$5:$D$2998,Geography!$A97),IF(ISNUMBER(MATCH($B$5,Reg_Code,0)),SUMIFS(INDEX(Raw!$A$5:$AD$2998,,MATCH(Geography!AF$5,Raw!$A$5:$AD$5,0)),Raw!$B$5:$B$2998,Geography!$B$5,Raw!$D$5:$D$2998,Geography!$A97),IF(ISNUMBER(MATCH($B$5,Prov_Code,0)),SUMIFS(INDEX(Raw!$A$5:$AD$2998,,MATCH(Geography!AF$5,Raw!$A$5:$AD$5,0)),Raw!$C$5:$C$2998,Geography!$B$5,Raw!$D$5:$D$2998,Geography!$A97),IF(ISNUMBER(MATCH($B$5,Area_Code,0)),SUMIFS(INDEX(Raw!$A$5:$AD$2998,,MATCH(Geography!AF$5,Raw!$A$5:$AD$5,0)),Raw!$A$5:$A$2998,CONCATENATE(Geography!$B$5,Geography!$A97)),"-")))),"-")</f>
        <v>15453</v>
      </c>
      <c r="AG97" s="80">
        <f>IFERROR(IF($B$5=Eng_Code,SUMIFS(INDEX(Raw!$A$5:$AD$2998,,MATCH(Geography!AG$5,Raw!$A$5:$AD$5,0)),Raw!$D$5:$D$2998,Geography!$A97),IF(ISNUMBER(MATCH($B$5,Reg_Code,0)),SUMIFS(INDEX(Raw!$A$5:$AD$2998,,MATCH(Geography!AG$5,Raw!$A$5:$AD$5,0)),Raw!$B$5:$B$2998,Geography!$B$5,Raw!$D$5:$D$2998,Geography!$A97),IF(ISNUMBER(MATCH($B$5,Prov_Code,0)),SUMIFS(INDEX(Raw!$A$5:$AD$2998,,MATCH(Geography!AG$5,Raw!$A$5:$AD$5,0)),Raw!$C$5:$C$2998,Geography!$B$5,Raw!$D$5:$D$2998,Geography!$A97),IF(ISNUMBER(MATCH($B$5,Area_Code,0)),SUMIFS(INDEX(Raw!$A$5:$AD$2998,,MATCH(Geography!AG$5,Raw!$A$5:$AD$5,0)),Raw!$A$5:$A$2998,CONCATENATE(Geography!$B$5,Geography!$A97)),"-")))),"-")</f>
        <v>49532</v>
      </c>
      <c r="AH97" s="80">
        <f>IFERROR(IF($B$5=Eng_Code,SUMIFS(INDEX(Raw!$A$5:$AD$2998,,MATCH(Geography!AH$5,Raw!$A$5:$AD$5,0)),Raw!$D$5:$D$2998,Geography!$A97),IF(ISNUMBER(MATCH($B$5,Reg_Code,0)),SUMIFS(INDEX(Raw!$A$5:$AD$2998,,MATCH(Geography!AH$5,Raw!$A$5:$AD$5,0)),Raw!$B$5:$B$2998,Geography!$B$5,Raw!$D$5:$D$2998,Geography!$A97),IF(ISNUMBER(MATCH($B$5,Prov_Code,0)),SUMIFS(INDEX(Raw!$A$5:$AD$2998,,MATCH(Geography!AH$5,Raw!$A$5:$AD$5,0)),Raw!$C$5:$C$2998,Geography!$B$5,Raw!$D$5:$D$2998,Geography!$A97),IF(ISNUMBER(MATCH($B$5,Area_Code,0)),SUMIFS(INDEX(Raw!$A$5:$AD$2998,,MATCH(Geography!AH$5,Raw!$A$5:$AD$5,0)),Raw!$A$5:$A$2998,CONCATENATE(Geography!$B$5,Geography!$A97)),"-")))),"-")</f>
        <v>69015</v>
      </c>
      <c r="AI97" s="12"/>
      <c r="AJ97" s="76">
        <f>IFERROR(IF(OR($B$5="Eng",$B$5="S",$B$5="111AG4",$B$5="Primecare"),SUMIF($D$5:$AI$5,AJ$5,$D97:$AI97)/SUM(SUMIF($D$5:$AI$5,AJ$6,$D97:$AI97)-SUMIFS(INDEX(Raw!$A$5:$AD$2998,,MATCH(Geography!AJ$6,Raw!$A$5:$AD$5,0)),Raw!$E$5:$E$2998,"111AG4",Raw!$D$5:$D$2998,$A97)),SUMIF($D$5:$AI$5,AJ$5,$D97:$AI97)/SUMIF($D$5:$AI$5,AJ$6,$D97:$AI97)),"-")</f>
        <v>2.2339380719208837E-2</v>
      </c>
      <c r="AK97" s="76">
        <f t="shared" si="49"/>
        <v>0.89395715626296579</v>
      </c>
      <c r="AL97" s="76">
        <f t="shared" si="49"/>
        <v>0.86044922899280374</v>
      </c>
      <c r="AM97" s="76">
        <f t="shared" si="49"/>
        <v>0.2261367401891852</v>
      </c>
      <c r="AN97" s="76">
        <f t="shared" si="44"/>
        <v>8.5890749305940373E-2</v>
      </c>
      <c r="AO97" s="76">
        <f t="shared" si="46"/>
        <v>0.13849262593550699</v>
      </c>
      <c r="AP97" s="76">
        <f t="shared" si="46"/>
        <v>0.36868490543275739</v>
      </c>
      <c r="AQ97" s="76">
        <f t="shared" si="45"/>
        <v>0.25205850985327982</v>
      </c>
      <c r="AR97" s="77"/>
      <c r="AS97" s="76">
        <f t="shared" si="40"/>
        <v>0.12673959640176868</v>
      </c>
      <c r="AT97" s="77"/>
      <c r="AU97" s="76">
        <f t="shared" si="41"/>
        <v>8.4315072852425704E-2</v>
      </c>
      <c r="AV97" s="77"/>
      <c r="AW97" s="76">
        <f t="shared" si="47"/>
        <v>0.59949018943680277</v>
      </c>
      <c r="AX97" s="76">
        <f t="shared" si="47"/>
        <v>0.42719342057429738</v>
      </c>
      <c r="AY97" s="76">
        <f t="shared" si="47"/>
        <v>0.11903095001030192</v>
      </c>
      <c r="AZ97" s="76">
        <f t="shared" si="47"/>
        <v>5.3265818852203481E-2</v>
      </c>
      <c r="BA97" s="76" t="s">
        <v>0</v>
      </c>
      <c r="BB97" s="76" t="s">
        <v>0</v>
      </c>
      <c r="BC97" s="77"/>
      <c r="BD97" s="76">
        <f t="shared" si="42"/>
        <v>4.4854915421715602E-2</v>
      </c>
      <c r="BE97" s="77"/>
      <c r="BF97" s="76">
        <f t="shared" si="48"/>
        <v>0.1445506040381398</v>
      </c>
      <c r="BG97" s="76">
        <f t="shared" si="48"/>
        <v>1.6669705105980405E-2</v>
      </c>
      <c r="BH97" s="76">
        <f t="shared" si="48"/>
        <v>5.343194417326224E-2</v>
      </c>
      <c r="BI97" s="76">
        <f t="shared" si="48"/>
        <v>7.4448954758897137E-2</v>
      </c>
    </row>
    <row r="98" spans="1:61" x14ac:dyDescent="0.2">
      <c r="A98" s="3">
        <f t="shared" si="35"/>
        <v>42795</v>
      </c>
      <c r="B98" s="35" t="str">
        <f t="shared" si="43"/>
        <v>2016-17</v>
      </c>
      <c r="C98" s="8" t="s">
        <v>895</v>
      </c>
      <c r="D98" s="8"/>
      <c r="E98" s="8"/>
      <c r="F98" s="8"/>
      <c r="G98" s="80">
        <f>IFERROR(IF($B$5=Eng_Code,SUMIFS(INDEX(Raw!$A$5:$AD$2998,,MATCH(Geography!G$5,Raw!$A$5:$AD$5,0)),Raw!$D$5:$D$2998,Geography!$A98),IF(ISNUMBER(MATCH($B$5,Reg_Code,0)),SUMIFS(INDEX(Raw!$A$5:$AD$2998,,MATCH(Geography!G$5,Raw!$A$5:$AD$5,0)),Raw!$B$5:$B$2998,Geography!$B$5,Raw!$D$5:$D$2998,Geography!$A98),IF(ISNUMBER(MATCH($B$5,Prov_Code,0)),SUMIFS(INDEX(Raw!$A$5:$AD$2998,,MATCH(Geography!G$5,Raw!$A$5:$AD$5,0)),Raw!$C$5:$C$2998,Geography!$B$5,Raw!$D$5:$D$2998,Geography!$A98),IF(ISNUMBER(MATCH($B$5,Area_Code,0)),SUMIFS(INDEX(Raw!$A$5:$AD$2998,,MATCH(Geography!G$5,Raw!$A$5:$AD$5,0)),Raw!$A$5:$A$2998,CONCATENATE(Geography!$B$5,Geography!$A98)),"-")))),"-")</f>
        <v>55640400</v>
      </c>
      <c r="H98" s="80">
        <f>IFERROR(IF($B$5=Eng_Code,SUMIFS(INDEX(Raw!$A$5:$AD$2998,,MATCH(Geography!H$5,Raw!$A$5:$AD$5,0)),Raw!$D$5:$D$2998,Geography!$A98),IF(ISNUMBER(MATCH($B$5,Reg_Code,0)),SUMIFS(INDEX(Raw!$A$5:$AD$2998,,MATCH(Geography!H$5,Raw!$A$5:$AD$5,0)),Raw!$B$5:$B$2998,Geography!$B$5,Raw!$D$5:$D$2998,Geography!$A98),IF(ISNUMBER(MATCH($B$5,Prov_Code,0)),SUMIFS(INDEX(Raw!$A$5:$AD$2998,,MATCH(Geography!H$5,Raw!$A$5:$AD$5,0)),Raw!$C$5:$C$2998,Geography!$B$5,Raw!$D$5:$D$2998,Geography!$A98),IF(ISNUMBER(MATCH($B$5,Area_Code,0)),SUMIFS(INDEX(Raw!$A$5:$AD$2998,,MATCH(Geography!H$5,Raw!$A$5:$AD$5,0)),Raw!$A$5:$A$2998,CONCATENATE(Geography!$B$5,Geography!$A98)),"-")))),"-")</f>
        <v>1217319</v>
      </c>
      <c r="I98" s="80">
        <f>IFERROR(IF($B$5=Eng_Code,SUMIFS(INDEX(Raw!$A$5:$AD$2998,,MATCH(Geography!I$5,Raw!$A$5:$AD$5,0)),Raw!$D$5:$D$2998,Geography!$A98),IF(ISNUMBER(MATCH($B$5,Reg_Code,0)),SUMIFS(INDEX(Raw!$A$5:$AD$2998,,MATCH(Geography!I$5,Raw!$A$5:$AD$5,0)),Raw!$B$5:$B$2998,Geography!$B$5,Raw!$D$5:$D$2998,Geography!$A98),IF(ISNUMBER(MATCH($B$5,Prov_Code,0)),SUMIFS(INDEX(Raw!$A$5:$AD$2998,,MATCH(Geography!I$5,Raw!$A$5:$AD$5,0)),Raw!$C$5:$C$2998,Geography!$B$5,Raw!$D$5:$D$2998,Geography!$A98),IF(ISNUMBER(MATCH($B$5,Area_Code,0)),SUMIFS(INDEX(Raw!$A$5:$AD$2998,,MATCH(Geography!I$5,Raw!$A$5:$AD$5,0)),Raw!$A$5:$A$2998,CONCATENATE(Geography!$B$5,Geography!$A98)),"-")))),"-")</f>
        <v>22512</v>
      </c>
      <c r="J98" s="80">
        <f>IFERROR(IF($B$5=Eng_Code,SUMIFS(INDEX(Raw!$A$5:$AD$2998,,MATCH(Geography!J$5,Raw!$A$5:$AD$5,0)),Raw!$D$5:$D$2998,Geography!$A98),IF(ISNUMBER(MATCH($B$5,Reg_Code,0)),SUMIFS(INDEX(Raw!$A$5:$AD$2998,,MATCH(Geography!J$5,Raw!$A$5:$AD$5,0)),Raw!$B$5:$B$2998,Geography!$B$5,Raw!$D$5:$D$2998,Geography!$A98),IF(ISNUMBER(MATCH($B$5,Prov_Code,0)),SUMIFS(INDEX(Raw!$A$5:$AD$2998,,MATCH(Geography!J$5,Raw!$A$5:$AD$5,0)),Raw!$C$5:$C$2998,Geography!$B$5,Raw!$D$5:$D$2998,Geography!$A98),IF(ISNUMBER(MATCH($B$5,Area_Code,0)),SUMIFS(INDEX(Raw!$A$5:$AD$2998,,MATCH(Geography!J$5,Raw!$A$5:$AD$5,0)),Raw!$A$5:$A$2998,CONCATENATE(Geography!$B$5,Geography!$A98)),"-")))),"-")</f>
        <v>1133110</v>
      </c>
      <c r="K98" s="80">
        <f>IFERROR(IF($B$5=Eng_Code,SUMIFS(INDEX(Raw!$A$5:$AD$2998,,MATCH(Geography!K$5,Raw!$A$5:$AD$5,0)),Raw!$D$5:$D$2998,Geography!$A98),IF(ISNUMBER(MATCH($B$5,Reg_Code,0)),SUMIFS(INDEX(Raw!$A$5:$AD$2998,,MATCH(Geography!K$5,Raw!$A$5:$AD$5,0)),Raw!$B$5:$B$2998,Geography!$B$5,Raw!$D$5:$D$2998,Geography!$A98),IF(ISNUMBER(MATCH($B$5,Prov_Code,0)),SUMIFS(INDEX(Raw!$A$5:$AD$2998,,MATCH(Geography!K$5,Raw!$A$5:$AD$5,0)),Raw!$C$5:$C$2998,Geography!$B$5,Raw!$D$5:$D$2998,Geography!$A98),IF(ISNUMBER(MATCH($B$5,Area_Code,0)),SUMIFS(INDEX(Raw!$A$5:$AD$2998,,MATCH(Geography!K$5,Raw!$A$5:$AD$5,0)),Raw!$A$5:$A$2998,CONCATENATE(Geography!$B$5,Geography!$A98)),"-")))),"-")</f>
        <v>1031170</v>
      </c>
      <c r="L98" s="80">
        <f>IFERROR(IF($B$5=Eng_Code,SUMIFS(INDEX(Raw!$A$5:$AD$2998,,MATCH(Geography!L$5,Raw!$A$5:$AD$5,0)),Raw!$D$5:$D$2998,Geography!$A98),IF(ISNUMBER(MATCH($B$5,Reg_Code,0)),SUMIFS(INDEX(Raw!$A$5:$AD$2998,,MATCH(Geography!L$5,Raw!$A$5:$AD$5,0)),Raw!$B$5:$B$2998,Geography!$B$5,Raw!$D$5:$D$2998,Geography!$A98),IF(ISNUMBER(MATCH($B$5,Prov_Code,0)),SUMIFS(INDEX(Raw!$A$5:$AD$2998,,MATCH(Geography!L$5,Raw!$A$5:$AD$5,0)),Raw!$C$5:$C$2998,Geography!$B$5,Raw!$D$5:$D$2998,Geography!$A98),IF(ISNUMBER(MATCH($B$5,Area_Code,0)),SUMIFS(INDEX(Raw!$A$5:$AD$2998,,MATCH(Geography!L$5,Raw!$A$5:$AD$5,0)),Raw!$A$5:$A$2998,CONCATENATE(Geography!$B$5,Geography!$A98)),"-")))),"-")</f>
        <v>976169</v>
      </c>
      <c r="M98" s="80">
        <f>IFERROR(IF($B$5=Eng_Code,SUMIFS(INDEX(Raw!$A$5:$AD$2998,,MATCH(Geography!M$5,Raw!$A$5:$AD$5,0)),Raw!$D$5:$D$2998,Geography!$A98),IF(ISNUMBER(MATCH($B$5,Reg_Code,0)),SUMIFS(INDEX(Raw!$A$5:$AD$2998,,MATCH(Geography!M$5,Raw!$A$5:$AD$5,0)),Raw!$B$5:$B$2998,Geography!$B$5,Raw!$D$5:$D$2998,Geography!$A98),IF(ISNUMBER(MATCH($B$5,Prov_Code,0)),SUMIFS(INDEX(Raw!$A$5:$AD$2998,,MATCH(Geography!M$5,Raw!$A$5:$AD$5,0)),Raw!$C$5:$C$2998,Geography!$B$5,Raw!$D$5:$D$2998,Geography!$A98),IF(ISNUMBER(MATCH($B$5,Area_Code,0)),SUMIFS(INDEX(Raw!$A$5:$AD$2998,,MATCH(Geography!M$5,Raw!$A$5:$AD$5,0)),Raw!$A$5:$A$2998,CONCATENATE(Geography!$B$5,Geography!$A98)),"-")))),"-")</f>
        <v>247263</v>
      </c>
      <c r="N98" s="80">
        <f>IFERROR(IF($B$5=Eng_Code,SUMIFS(INDEX(Raw!$A$5:$AD$2998,,MATCH(Geography!N$5,Raw!$A$5:$AD$5,0)),Raw!$D$5:$D$2998,Geography!$A98),IF(ISNUMBER(MATCH($B$5,Reg_Code,0)),SUMIFS(INDEX(Raw!$A$5:$AD$2998,,MATCH(Geography!N$5,Raw!$A$5:$AD$5,0)),Raw!$B$5:$B$2998,Geography!$B$5,Raw!$D$5:$D$2998,Geography!$A98),IF(ISNUMBER(MATCH($B$5,Prov_Code,0)),SUMIFS(INDEX(Raw!$A$5:$AD$2998,,MATCH(Geography!N$5,Raw!$A$5:$AD$5,0)),Raw!$C$5:$C$2998,Geography!$B$5,Raw!$D$5:$D$2998,Geography!$A98),IF(ISNUMBER(MATCH($B$5,Area_Code,0)),SUMIFS(INDEX(Raw!$A$5:$AD$2998,,MATCH(Geography!N$5,Raw!$A$5:$AD$5,0)),Raw!$A$5:$A$2998,CONCATENATE(Geography!$B$5,Geography!$A98)),"-")))),"-")</f>
        <v>98411</v>
      </c>
      <c r="O98" s="80">
        <f>IFERROR(IF($B$5=Eng_Code,SUMIFS(INDEX(Raw!$A$5:$AD$2998,,MATCH(Geography!O$5,Raw!$A$5:$AD$5,0)),Raw!$D$5:$D$2998,Geography!$A98),IF(ISNUMBER(MATCH($B$5,Reg_Code,0)),SUMIFS(INDEX(Raw!$A$5:$AD$2998,,MATCH(Geography!O$5,Raw!$A$5:$AD$5,0)),Raw!$B$5:$B$2998,Geography!$B$5,Raw!$D$5:$D$2998,Geography!$A98),IF(ISNUMBER(MATCH($B$5,Prov_Code,0)),SUMIFS(INDEX(Raw!$A$5:$AD$2998,,MATCH(Geography!O$5,Raw!$A$5:$AD$5,0)),Raw!$C$5:$C$2998,Geography!$B$5,Raw!$D$5:$D$2998,Geography!$A98),IF(ISNUMBER(MATCH($B$5,Area_Code,0)),SUMIFS(INDEX(Raw!$A$5:$AD$2998,,MATCH(Geography!O$5,Raw!$A$5:$AD$5,0)),Raw!$A$5:$A$2998,CONCATENATE(Geography!$B$5,Geography!$A98)),"-")))),"-")</f>
        <v>152452</v>
      </c>
      <c r="P98" s="80">
        <f>IFERROR(IF($B$5=Eng_Code,SUMIFS(INDEX(Raw!$A$5:$AD$2998,,MATCH(Geography!P$5,Raw!$A$5:$AD$5,0)),Raw!$D$5:$D$2998,Geography!$A98),IF(ISNUMBER(MATCH($B$5,Reg_Code,0)),SUMIFS(INDEX(Raw!$A$5:$AD$2998,,MATCH(Geography!P$5,Raw!$A$5:$AD$5,0)),Raw!$B$5:$B$2998,Geography!$B$5,Raw!$D$5:$D$2998,Geography!$A98),IF(ISNUMBER(MATCH($B$5,Prov_Code,0)),SUMIFS(INDEX(Raw!$A$5:$AD$2998,,MATCH(Geography!P$5,Raw!$A$5:$AD$5,0)),Raw!$C$5:$C$2998,Geography!$B$5,Raw!$D$5:$D$2998,Geography!$A98),IF(ISNUMBER(MATCH($B$5,Area_Code,0)),SUMIFS(INDEX(Raw!$A$5:$AD$2998,,MATCH(Geography!P$5,Raw!$A$5:$AD$5,0)),Raw!$A$5:$A$2998,CONCATENATE(Geography!$B$5,Geography!$A98)),"-")))),"-")</f>
        <v>57186</v>
      </c>
      <c r="Q98" s="80">
        <f>IFERROR(IF($B$5=Eng_Code,SUMIFS(INDEX(Raw!$A$5:$AD$2998,,MATCH(Geography!Q$5,Raw!$A$5:$AD$5,0)),Raw!$D$5:$D$2998,Geography!$A98),IF(ISNUMBER(MATCH($B$5,Reg_Code,0)),SUMIFS(INDEX(Raw!$A$5:$AD$2998,,MATCH(Geography!Q$5,Raw!$A$5:$AD$5,0)),Raw!$B$5:$B$2998,Geography!$B$5,Raw!$D$5:$D$2998,Geography!$A98),IF(ISNUMBER(MATCH($B$5,Prov_Code,0)),SUMIFS(INDEX(Raw!$A$5:$AD$2998,,MATCH(Geography!Q$5,Raw!$A$5:$AD$5,0)),Raw!$C$5:$C$2998,Geography!$B$5,Raw!$D$5:$D$2998,Geography!$A98),IF(ISNUMBER(MATCH($B$5,Area_Code,0)),SUMIFS(INDEX(Raw!$A$5:$AD$2998,,MATCH(Geography!Q$5,Raw!$A$5:$AD$5,0)),Raw!$A$5:$A$2998,CONCATENATE(Geography!$B$5,Geography!$A98)),"-")))),"-")</f>
        <v>335906</v>
      </c>
      <c r="R98" s="80"/>
      <c r="S98" s="80">
        <f>IFERROR(IF($B$5=Eng_Code,SUMIFS(INDEX(Raw!$A$5:$AD$2998,,MATCH(Geography!S$5,Raw!$A$5:$AD$5,0)),Raw!$D$5:$D$2998,Geography!$A98),IF(ISNUMBER(MATCH($B$5,Reg_Code,0)),SUMIFS(INDEX(Raw!$A$5:$AD$2998,,MATCH(Geography!S$5,Raw!$A$5:$AD$5,0)),Raw!$B$5:$B$2998,Geography!$B$5,Raw!$D$5:$D$2998,Geography!$A98),IF(ISNUMBER(MATCH($B$5,Prov_Code,0)),SUMIFS(INDEX(Raw!$A$5:$AD$2998,,MATCH(Geography!S$5,Raw!$A$5:$AD$5,0)),Raw!$C$5:$C$2998,Geography!$B$5,Raw!$D$5:$D$2998,Geography!$A98),IF(ISNUMBER(MATCH($B$5,Area_Code,0)),SUMIFS(INDEX(Raw!$A$5:$AD$2998,,MATCH(Geography!S$5,Raw!$A$5:$AD$5,0)),Raw!$A$5:$A$2998,CONCATENATE(Geography!$B$5,Geography!$A98)),"-")))),"-")</f>
        <v>124482</v>
      </c>
      <c r="T98" s="80">
        <f>IFERROR(IF($B$5=Eng_Code,SUMIFS(INDEX(Raw!$A$5:$AD$2998,,MATCH(Geography!T$5,Raw!$A$5:$AD$5,0)),Raw!$D$5:$D$2998,Geography!$A98),IF(ISNUMBER(MATCH($B$5,Reg_Code,0)),SUMIFS(INDEX(Raw!$A$5:$AD$2998,,MATCH(Geography!T$5,Raw!$A$5:$AD$5,0)),Raw!$B$5:$B$2998,Geography!$B$5,Raw!$D$5:$D$2998,Geography!$A98),IF(ISNUMBER(MATCH($B$5,Prov_Code,0)),SUMIFS(INDEX(Raw!$A$5:$AD$2998,,MATCH(Geography!T$5,Raw!$A$5:$AD$5,0)),Raw!$C$5:$C$2998,Geography!$B$5,Raw!$D$5:$D$2998,Geography!$A98),IF(ISNUMBER(MATCH($B$5,Area_Code,0)),SUMIFS(INDEX(Raw!$A$5:$AD$2998,,MATCH(Geography!T$5,Raw!$A$5:$AD$5,0)),Raw!$A$5:$A$2998,CONCATENATE(Geography!$B$5,Geography!$A98)),"-")))),"-")</f>
        <v>85547</v>
      </c>
      <c r="U98" s="80"/>
      <c r="V98" s="80">
        <f>IFERROR(IF($B$5=Eng_Code,SUMIFS(INDEX(Raw!$A$5:$AD$2998,,MATCH(Geography!V$5,Raw!$A$5:$AD$5,0)),Raw!$D$5:$D$2998,Geography!$A98),IF(ISNUMBER(MATCH($B$5,Reg_Code,0)),SUMIFS(INDEX(Raw!$A$5:$AD$2998,,MATCH(Geography!V$5,Raw!$A$5:$AD$5,0)),Raw!$B$5:$B$2998,Geography!$B$5,Raw!$D$5:$D$2998,Geography!$A98),IF(ISNUMBER(MATCH($B$5,Prov_Code,0)),SUMIFS(INDEX(Raw!$A$5:$AD$2998,,MATCH(Geography!V$5,Raw!$A$5:$AD$5,0)),Raw!$C$5:$C$2998,Geography!$B$5,Raw!$D$5:$D$2998,Geography!$A98),IF(ISNUMBER(MATCH($B$5,Area_Code,0)),SUMIFS(INDEX(Raw!$A$5:$AD$2998,,MATCH(Geography!V$5,Raw!$A$5:$AD$5,0)),Raw!$A$5:$A$2998,CONCATENATE(Geography!$B$5,Geography!$A98)),"-")))),"-")</f>
        <v>581965</v>
      </c>
      <c r="W98" s="80">
        <f>IFERROR(IF($B$5=Eng_Code,SUMIFS(INDEX(Raw!$A$5:$AD$2998,,MATCH(Geography!W$5,Raw!$A$5:$AD$5,0)),Raw!$D$5:$D$2998,Geography!$A98),IF(ISNUMBER(MATCH($B$5,Reg_Code,0)),SUMIFS(INDEX(Raw!$A$5:$AD$2998,,MATCH(Geography!W$5,Raw!$A$5:$AD$5,0)),Raw!$B$5:$B$2998,Geography!$B$5,Raw!$D$5:$D$2998,Geography!$A98),IF(ISNUMBER(MATCH($B$5,Prov_Code,0)),SUMIFS(INDEX(Raw!$A$5:$AD$2998,,MATCH(Geography!W$5,Raw!$A$5:$AD$5,0)),Raw!$C$5:$C$2998,Geography!$B$5,Raw!$D$5:$D$2998,Geography!$A98),IF(ISNUMBER(MATCH($B$5,Area_Code,0)),SUMIFS(INDEX(Raw!$A$5:$AD$2998,,MATCH(Geography!W$5,Raw!$A$5:$AD$5,0)),Raw!$A$5:$A$2998,CONCATENATE(Geography!$B$5,Geography!$A98)),"-")))),"-")</f>
        <v>411239</v>
      </c>
      <c r="X98" s="80">
        <f>IFERROR(IF($B$5=Eng_Code,SUMIFS(INDEX(Raw!$A$5:$AD$2998,,MATCH(Geography!X$5,Raw!$A$5:$AD$5,0)),Raw!$D$5:$D$2998,Geography!$A98),IF(ISNUMBER(MATCH($B$5,Reg_Code,0)),SUMIFS(INDEX(Raw!$A$5:$AD$2998,,MATCH(Geography!X$5,Raw!$A$5:$AD$5,0)),Raw!$B$5:$B$2998,Geography!$B$5,Raw!$D$5:$D$2998,Geography!$A98),IF(ISNUMBER(MATCH($B$5,Prov_Code,0)),SUMIFS(INDEX(Raw!$A$5:$AD$2998,,MATCH(Geography!X$5,Raw!$A$5:$AD$5,0)),Raw!$C$5:$C$2998,Geography!$B$5,Raw!$D$5:$D$2998,Geography!$A98),IF(ISNUMBER(MATCH($B$5,Area_Code,0)),SUMIFS(INDEX(Raw!$A$5:$AD$2998,,MATCH(Geography!X$5,Raw!$A$5:$AD$5,0)),Raw!$A$5:$A$2998,CONCATENATE(Geography!$B$5,Geography!$A98)),"-")))),"-")</f>
        <v>114999</v>
      </c>
      <c r="Y98" s="80">
        <f>IFERROR(IF($B$5=Eng_Code,SUMIFS(INDEX(Raw!$A$5:$AD$2998,,MATCH(Geography!Y$5,Raw!$A$5:$AD$5,0)),Raw!$D$5:$D$2998,Geography!$A98),IF(ISNUMBER(MATCH($B$5,Reg_Code,0)),SUMIFS(INDEX(Raw!$A$5:$AD$2998,,MATCH(Geography!Y$5,Raw!$A$5:$AD$5,0)),Raw!$B$5:$B$2998,Geography!$B$5,Raw!$D$5:$D$2998,Geography!$A98),IF(ISNUMBER(MATCH($B$5,Prov_Code,0)),SUMIFS(INDEX(Raw!$A$5:$AD$2998,,MATCH(Geography!Y$5,Raw!$A$5:$AD$5,0)),Raw!$C$5:$C$2998,Geography!$B$5,Raw!$D$5:$D$2998,Geography!$A98),IF(ISNUMBER(MATCH($B$5,Area_Code,0)),SUMIFS(INDEX(Raw!$A$5:$AD$2998,,MATCH(Geography!Y$5,Raw!$A$5:$AD$5,0)),Raw!$A$5:$A$2998,CONCATENATE(Geography!$B$5,Geography!$A98)),"-")))),"-")</f>
        <v>55727</v>
      </c>
      <c r="Z98" s="80">
        <f>IFERROR(IF($B$5=Eng_Code,SUMIFS(INDEX(Raw!$A$5:$AD$2998,,MATCH(Geography!Z$5,Raw!$A$5:$AD$5,0)),Raw!$D$5:$D$2998,Geography!$A98),IF(ISNUMBER(MATCH($B$5,Reg_Code,0)),SUMIFS(INDEX(Raw!$A$5:$AD$2998,,MATCH(Geography!Z$5,Raw!$A$5:$AD$5,0)),Raw!$B$5:$B$2998,Geography!$B$5,Raw!$D$5:$D$2998,Geography!$A98),IF(ISNUMBER(MATCH($B$5,Prov_Code,0)),SUMIFS(INDEX(Raw!$A$5:$AD$2998,,MATCH(Geography!Z$5,Raw!$A$5:$AD$5,0)),Raw!$C$5:$C$2998,Geography!$B$5,Raw!$D$5:$D$2998,Geography!$A98),IF(ISNUMBER(MATCH($B$5,Area_Code,0)),SUMIFS(INDEX(Raw!$A$5:$AD$2998,,MATCH(Geography!Z$5,Raw!$A$5:$AD$5,0)),Raw!$A$5:$A$2998,CONCATENATE(Geography!$B$5,Geography!$A98)),"-")))),"-")</f>
        <v>0</v>
      </c>
      <c r="AA98" s="80">
        <f>IFERROR(IF($B$5=Eng_Code,SUMIFS(INDEX(Raw!$A$5:$AD$2998,,MATCH(Geography!AA$5,Raw!$A$5:$AD$5,0)),Raw!$D$5:$D$2998,Geography!$A98),IF(ISNUMBER(MATCH($B$5,Reg_Code,0)),SUMIFS(INDEX(Raw!$A$5:$AD$2998,,MATCH(Geography!AA$5,Raw!$A$5:$AD$5,0)),Raw!$B$5:$B$2998,Geography!$B$5,Raw!$D$5:$D$2998,Geography!$A98),IF(ISNUMBER(MATCH($B$5,Prov_Code,0)),SUMIFS(INDEX(Raw!$A$5:$AD$2998,,MATCH(Geography!AA$5,Raw!$A$5:$AD$5,0)),Raw!$C$5:$C$2998,Geography!$B$5,Raw!$D$5:$D$2998,Geography!$A98),IF(ISNUMBER(MATCH($B$5,Area_Code,0)),SUMIFS(INDEX(Raw!$A$5:$AD$2998,,MATCH(Geography!AA$5,Raw!$A$5:$AD$5,0)),Raw!$A$5:$A$2998,CONCATENATE(Geography!$B$5,Geography!$A98)),"-")))),"-")</f>
        <v>0</v>
      </c>
      <c r="AB98" s="80"/>
      <c r="AC98" s="80">
        <f>IFERROR(IF($B$5=Eng_Code,SUMIFS(INDEX(Raw!$A$5:$AD$2998,,MATCH(Geography!AC$5,Raw!$A$5:$AD$5,0)),Raw!$D$5:$D$2998,Geography!$A98),IF(ISNUMBER(MATCH($B$5,Reg_Code,0)),SUMIFS(INDEX(Raw!$A$5:$AD$2998,,MATCH(Geography!AC$5,Raw!$A$5:$AD$5,0)),Raw!$B$5:$B$2998,Geography!$B$5,Raw!$D$5:$D$2998,Geography!$A98),IF(ISNUMBER(MATCH($B$5,Prov_Code,0)),SUMIFS(INDEX(Raw!$A$5:$AD$2998,,MATCH(Geography!AC$5,Raw!$A$5:$AD$5,0)),Raw!$C$5:$C$2998,Geography!$B$5,Raw!$D$5:$D$2998,Geography!$A98),IF(ISNUMBER(MATCH($B$5,Area_Code,0)),SUMIFS(INDEX(Raw!$A$5:$AD$2998,,MATCH(Geography!AC$5,Raw!$A$5:$AD$5,0)),Raw!$A$5:$A$2998,CONCATENATE(Geography!$B$5,Geography!$A98)),"-")))),"-")</f>
        <v>45234</v>
      </c>
      <c r="AD98" s="80"/>
      <c r="AE98" s="80">
        <f>IFERROR(IF($B$5=Eng_Code,SUMIFS(INDEX(Raw!$A$5:$AD$2998,,MATCH(Geography!AE$5,Raw!$A$5:$AD$5,0)),Raw!$D$5:$D$2998,Geography!$A98),IF(ISNUMBER(MATCH($B$5,Reg_Code,0)),SUMIFS(INDEX(Raw!$A$5:$AD$2998,,MATCH(Geography!AE$5,Raw!$A$5:$AD$5,0)),Raw!$B$5:$B$2998,Geography!$B$5,Raw!$D$5:$D$2998,Geography!$A98),IF(ISNUMBER(MATCH($B$5,Prov_Code,0)),SUMIFS(INDEX(Raw!$A$5:$AD$2998,,MATCH(Geography!AE$5,Raw!$A$5:$AD$5,0)),Raw!$C$5:$C$2998,Geography!$B$5,Raw!$D$5:$D$2998,Geography!$A98),IF(ISNUMBER(MATCH($B$5,Area_Code,0)),SUMIFS(INDEX(Raw!$A$5:$AD$2998,,MATCH(Geography!AE$5,Raw!$A$5:$AD$5,0)),Raw!$A$5:$A$2998,CONCATENATE(Geography!$B$5,Geography!$A98)),"-")))),"-")</f>
        <v>138885</v>
      </c>
      <c r="AF98" s="80">
        <f>IFERROR(IF($B$5=Eng_Code,SUMIFS(INDEX(Raw!$A$5:$AD$2998,,MATCH(Geography!AF$5,Raw!$A$5:$AD$5,0)),Raw!$D$5:$D$2998,Geography!$A98),IF(ISNUMBER(MATCH($B$5,Reg_Code,0)),SUMIFS(INDEX(Raw!$A$5:$AD$2998,,MATCH(Geography!AF$5,Raw!$A$5:$AD$5,0)),Raw!$B$5:$B$2998,Geography!$B$5,Raw!$D$5:$D$2998,Geography!$A98),IF(ISNUMBER(MATCH($B$5,Prov_Code,0)),SUMIFS(INDEX(Raw!$A$5:$AD$2998,,MATCH(Geography!AF$5,Raw!$A$5:$AD$5,0)),Raw!$C$5:$C$2998,Geography!$B$5,Raw!$D$5:$D$2998,Geography!$A98),IF(ISNUMBER(MATCH($B$5,Area_Code,0)),SUMIFS(INDEX(Raw!$A$5:$AD$2998,,MATCH(Geography!AF$5,Raw!$A$5:$AD$5,0)),Raw!$A$5:$A$2998,CONCATENATE(Geography!$B$5,Geography!$A98)),"-")))),"-")</f>
        <v>17297</v>
      </c>
      <c r="AG98" s="80">
        <f>IFERROR(IF($B$5=Eng_Code,SUMIFS(INDEX(Raw!$A$5:$AD$2998,,MATCH(Geography!AG$5,Raw!$A$5:$AD$5,0)),Raw!$D$5:$D$2998,Geography!$A98),IF(ISNUMBER(MATCH($B$5,Reg_Code,0)),SUMIFS(INDEX(Raw!$A$5:$AD$2998,,MATCH(Geography!AG$5,Raw!$A$5:$AD$5,0)),Raw!$B$5:$B$2998,Geography!$B$5,Raw!$D$5:$D$2998,Geography!$A98),IF(ISNUMBER(MATCH($B$5,Prov_Code,0)),SUMIFS(INDEX(Raw!$A$5:$AD$2998,,MATCH(Geography!AG$5,Raw!$A$5:$AD$5,0)),Raw!$C$5:$C$2998,Geography!$B$5,Raw!$D$5:$D$2998,Geography!$A98),IF(ISNUMBER(MATCH($B$5,Area_Code,0)),SUMIFS(INDEX(Raw!$A$5:$AD$2998,,MATCH(Geography!AG$5,Raw!$A$5:$AD$5,0)),Raw!$A$5:$A$2998,CONCATENATE(Geography!$B$5,Geography!$A98)),"-")))),"-")</f>
        <v>52430</v>
      </c>
      <c r="AH98" s="80">
        <f>IFERROR(IF($B$5=Eng_Code,SUMIFS(INDEX(Raw!$A$5:$AD$2998,,MATCH(Geography!AH$5,Raw!$A$5:$AD$5,0)),Raw!$D$5:$D$2998,Geography!$A98),IF(ISNUMBER(MATCH($B$5,Reg_Code,0)),SUMIFS(INDEX(Raw!$A$5:$AD$2998,,MATCH(Geography!AH$5,Raw!$A$5:$AD$5,0)),Raw!$B$5:$B$2998,Geography!$B$5,Raw!$D$5:$D$2998,Geography!$A98),IF(ISNUMBER(MATCH($B$5,Prov_Code,0)),SUMIFS(INDEX(Raw!$A$5:$AD$2998,,MATCH(Geography!AH$5,Raw!$A$5:$AD$5,0)),Raw!$C$5:$C$2998,Geography!$B$5,Raw!$D$5:$D$2998,Geography!$A98),IF(ISNUMBER(MATCH($B$5,Area_Code,0)),SUMIFS(INDEX(Raw!$A$5:$AD$2998,,MATCH(Geography!AH$5,Raw!$A$5:$AD$5,0)),Raw!$A$5:$A$2998,CONCATENATE(Geography!$B$5,Geography!$A98)),"-")))),"-")</f>
        <v>69158</v>
      </c>
      <c r="AI98" s="12"/>
      <c r="AJ98" s="76">
        <f>IFERROR(IF(OR($B$5="Eng",$B$5="S",$B$5="111AG4",$B$5="Primecare"),SUMIF($D$5:$AI$5,AJ$5,$D98:$AI98)/SUM(SUMIF($D$5:$AI$5,AJ$6,$D98:$AI98)-SUMIFS(INDEX(Raw!$A$5:$AD$2998,,MATCH(Geography!AJ$6,Raw!$A$5:$AD$5,0)),Raw!$E$5:$E$2998,"111AG4",Raw!$D$5:$D$2998,$A98)),SUMIF($D$5:$AI$5,AJ$5,$D98:$AI98)/SUMIF($D$5:$AI$5,AJ$6,$D98:$AI98)),"-")</f>
        <v>1.874684596308257E-2</v>
      </c>
      <c r="AK98" s="76">
        <f t="shared" si="49"/>
        <v>0.91003521282135014</v>
      </c>
      <c r="AL98" s="76">
        <f t="shared" si="49"/>
        <v>0.86149535349613016</v>
      </c>
      <c r="AM98" s="76">
        <f t="shared" si="49"/>
        <v>0.21821623672900248</v>
      </c>
      <c r="AN98" s="76">
        <f t="shared" si="44"/>
        <v>8.6850349921896372E-2</v>
      </c>
      <c r="AO98" s="76">
        <f t="shared" si="46"/>
        <v>0.13454298347027208</v>
      </c>
      <c r="AP98" s="76">
        <f t="shared" si="46"/>
        <v>0.37510823078739536</v>
      </c>
      <c r="AQ98" s="76">
        <f t="shared" si="45"/>
        <v>0.2964460643715085</v>
      </c>
      <c r="AR98" s="77"/>
      <c r="AS98" s="76">
        <f t="shared" si="40"/>
        <v>0.12752095180240305</v>
      </c>
      <c r="AT98" s="77"/>
      <c r="AU98" s="76">
        <f t="shared" si="41"/>
        <v>8.7635440174805804E-2</v>
      </c>
      <c r="AV98" s="77"/>
      <c r="AW98" s="76">
        <f t="shared" si="47"/>
        <v>0.59617238408513284</v>
      </c>
      <c r="AX98" s="76">
        <f t="shared" si="47"/>
        <v>0.42127848763892317</v>
      </c>
      <c r="AY98" s="76">
        <f t="shared" si="47"/>
        <v>0.1178064454003354</v>
      </c>
      <c r="AZ98" s="76">
        <f t="shared" si="47"/>
        <v>5.7087451045874225E-2</v>
      </c>
      <c r="BA98" s="76" t="s">
        <v>0</v>
      </c>
      <c r="BB98" s="76" t="s">
        <v>0</v>
      </c>
      <c r="BC98" s="77"/>
      <c r="BD98" s="76">
        <f t="shared" si="42"/>
        <v>4.6338287735013098E-2</v>
      </c>
      <c r="BE98" s="77"/>
      <c r="BF98" s="76">
        <f t="shared" si="48"/>
        <v>0.14227556908691016</v>
      </c>
      <c r="BG98" s="76">
        <f t="shared" si="48"/>
        <v>1.7719267872673687E-2</v>
      </c>
      <c r="BH98" s="76">
        <f t="shared" si="48"/>
        <v>5.370996210697123E-2</v>
      </c>
      <c r="BI98" s="76">
        <f t="shared" si="48"/>
        <v>7.0846339107265233E-2</v>
      </c>
    </row>
    <row r="99" spans="1:61" ht="18" x14ac:dyDescent="0.25">
      <c r="A99" s="69">
        <f t="shared" si="35"/>
        <v>42826</v>
      </c>
      <c r="B99" s="8" t="str">
        <f t="shared" si="43"/>
        <v>2017-18</v>
      </c>
      <c r="C99" s="8" t="s">
        <v>884</v>
      </c>
      <c r="D99" s="8"/>
      <c r="E99" s="8"/>
      <c r="F99" s="8"/>
      <c r="G99" s="80">
        <f>IFERROR(IF($B$5=Eng_Code,SUMIFS(INDEX(Raw!$A$5:$AD$2998,,MATCH(Geography!G$5,Raw!$A$5:$AD$5,0)),Raw!$D$5:$D$2998,Geography!$A99),IF(ISNUMBER(MATCH($B$5,Reg_Code,0)),SUMIFS(INDEX(Raw!$A$5:$AD$2998,,MATCH(Geography!G$5,Raw!$A$5:$AD$5,0)),Raw!$B$5:$B$2998,Geography!$B$5,Raw!$D$5:$D$2998,Geography!$A99),IF(ISNUMBER(MATCH($B$5,Prov_Code,0)),SUMIFS(INDEX(Raw!$A$5:$AD$2998,,MATCH(Geography!G$5,Raw!$A$5:$AD$5,0)),Raw!$C$5:$C$2998,Geography!$B$5,Raw!$D$5:$D$2998,Geography!$A99),IF(ISNUMBER(MATCH($B$5,Area_Code,0)),SUMIFS(INDEX(Raw!$A$5:$AD$2998,,MATCH(Geography!G$5,Raw!$A$5:$AD$5,0)),Raw!$A$5:$A$2998,CONCATENATE(Geography!$B$5,Geography!$A99)),"-")))),"-")</f>
        <v>55640400</v>
      </c>
      <c r="H99" s="80">
        <f>IFERROR(IF($B$5=Eng_Code,SUMIFS(INDEX(Raw!$A$5:$AD$2998,,MATCH(Geography!H$5,Raw!$A$5:$AD$5,0)),Raw!$D$5:$D$2998,Geography!$A99),IF(ISNUMBER(MATCH($B$5,Reg_Code,0)),SUMIFS(INDEX(Raw!$A$5:$AD$2998,,MATCH(Geography!H$5,Raw!$A$5:$AD$5,0)),Raw!$B$5:$B$2998,Geography!$B$5,Raw!$D$5:$D$2998,Geography!$A99),IF(ISNUMBER(MATCH($B$5,Prov_Code,0)),SUMIFS(INDEX(Raw!$A$5:$AD$2998,,MATCH(Geography!H$5,Raw!$A$5:$AD$5,0)),Raw!$C$5:$C$2998,Geography!$B$5,Raw!$D$5:$D$2998,Geography!$A99),IF(ISNUMBER(MATCH($B$5,Area_Code,0)),SUMIFS(INDEX(Raw!$A$5:$AD$2998,,MATCH(Geography!H$5,Raw!$A$5:$AD$5,0)),Raw!$A$5:$A$2998,CONCATENATE(Geography!$B$5,Geography!$A99)),"-")))),"-")</f>
        <v>1379041</v>
      </c>
      <c r="I99" s="80">
        <f>IFERROR(IF($B$5=Eng_Code,SUMIFS(INDEX(Raw!$A$5:$AD$2998,,MATCH(Geography!I$5,Raw!$A$5:$AD$5,0)),Raw!$D$5:$D$2998,Geography!$A99),IF(ISNUMBER(MATCH($B$5,Reg_Code,0)),SUMIFS(INDEX(Raw!$A$5:$AD$2998,,MATCH(Geography!I$5,Raw!$A$5:$AD$5,0)),Raw!$B$5:$B$2998,Geography!$B$5,Raw!$D$5:$D$2998,Geography!$A99),IF(ISNUMBER(MATCH($B$5,Prov_Code,0)),SUMIFS(INDEX(Raw!$A$5:$AD$2998,,MATCH(Geography!I$5,Raw!$A$5:$AD$5,0)),Raw!$C$5:$C$2998,Geography!$B$5,Raw!$D$5:$D$2998,Geography!$A99),IF(ISNUMBER(MATCH($B$5,Area_Code,0)),SUMIFS(INDEX(Raw!$A$5:$AD$2998,,MATCH(Geography!I$5,Raw!$A$5:$AD$5,0)),Raw!$A$5:$A$2998,CONCATENATE(Geography!$B$5,Geography!$A99)),"-")))),"-")</f>
        <v>26571</v>
      </c>
      <c r="J99" s="80">
        <f>IFERROR(IF($B$5=Eng_Code,SUMIFS(INDEX(Raw!$A$5:$AD$2998,,MATCH(Geography!J$5,Raw!$A$5:$AD$5,0)),Raw!$D$5:$D$2998,Geography!$A99),IF(ISNUMBER(MATCH($B$5,Reg_Code,0)),SUMIFS(INDEX(Raw!$A$5:$AD$2998,,MATCH(Geography!J$5,Raw!$A$5:$AD$5,0)),Raw!$B$5:$B$2998,Geography!$B$5,Raw!$D$5:$D$2998,Geography!$A99),IF(ISNUMBER(MATCH($B$5,Prov_Code,0)),SUMIFS(INDEX(Raw!$A$5:$AD$2998,,MATCH(Geography!J$5,Raw!$A$5:$AD$5,0)),Raw!$C$5:$C$2998,Geography!$B$5,Raw!$D$5:$D$2998,Geography!$A99),IF(ISNUMBER(MATCH($B$5,Area_Code,0)),SUMIFS(INDEX(Raw!$A$5:$AD$2998,,MATCH(Geography!J$5,Raw!$A$5:$AD$5,0)),Raw!$A$5:$A$2998,CONCATENATE(Geography!$B$5,Geography!$A99)),"-")))),"-")</f>
        <v>1289772</v>
      </c>
      <c r="K99" s="80">
        <f>IFERROR(IF($B$5=Eng_Code,SUMIFS(INDEX(Raw!$A$5:$AD$2998,,MATCH(Geography!K$5,Raw!$A$5:$AD$5,0)),Raw!$D$5:$D$2998,Geography!$A99),IF(ISNUMBER(MATCH($B$5,Reg_Code,0)),SUMIFS(INDEX(Raw!$A$5:$AD$2998,,MATCH(Geography!K$5,Raw!$A$5:$AD$5,0)),Raw!$B$5:$B$2998,Geography!$B$5,Raw!$D$5:$D$2998,Geography!$A99),IF(ISNUMBER(MATCH($B$5,Prov_Code,0)),SUMIFS(INDEX(Raw!$A$5:$AD$2998,,MATCH(Geography!K$5,Raw!$A$5:$AD$5,0)),Raw!$C$5:$C$2998,Geography!$B$5,Raw!$D$5:$D$2998,Geography!$A99),IF(ISNUMBER(MATCH($B$5,Area_Code,0)),SUMIFS(INDEX(Raw!$A$5:$AD$2998,,MATCH(Geography!K$5,Raw!$A$5:$AD$5,0)),Raw!$A$5:$A$2998,CONCATENATE(Geography!$B$5,Geography!$A99)),"-")))),"-")</f>
        <v>1178557</v>
      </c>
      <c r="L99" s="80">
        <f>IFERROR(IF($B$5=Eng_Code,SUMIFS(INDEX(Raw!$A$5:$AD$2998,,MATCH(Geography!L$5,Raw!$A$5:$AD$5,0)),Raw!$D$5:$D$2998,Geography!$A99),IF(ISNUMBER(MATCH($B$5,Reg_Code,0)),SUMIFS(INDEX(Raw!$A$5:$AD$2998,,MATCH(Geography!L$5,Raw!$A$5:$AD$5,0)),Raw!$B$5:$B$2998,Geography!$B$5,Raw!$D$5:$D$2998,Geography!$A99),IF(ISNUMBER(MATCH($B$5,Prov_Code,0)),SUMIFS(INDEX(Raw!$A$5:$AD$2998,,MATCH(Geography!L$5,Raw!$A$5:$AD$5,0)),Raw!$C$5:$C$2998,Geography!$B$5,Raw!$D$5:$D$2998,Geography!$A99),IF(ISNUMBER(MATCH($B$5,Area_Code,0)),SUMIFS(INDEX(Raw!$A$5:$AD$2998,,MATCH(Geography!L$5,Raw!$A$5:$AD$5,0)),Raw!$A$5:$A$2998,CONCATENATE(Geography!$B$5,Geography!$A99)),"-")))),"-")</f>
        <v>1108500</v>
      </c>
      <c r="M99" s="80">
        <f>IFERROR(IF($B$5=Eng_Code,SUMIFS(INDEX(Raw!$A$5:$AD$2998,,MATCH(Geography!M$5,Raw!$A$5:$AD$5,0)),Raw!$D$5:$D$2998,Geography!$A99),IF(ISNUMBER(MATCH($B$5,Reg_Code,0)),SUMIFS(INDEX(Raw!$A$5:$AD$2998,,MATCH(Geography!M$5,Raw!$A$5:$AD$5,0)),Raw!$B$5:$B$2998,Geography!$B$5,Raw!$D$5:$D$2998,Geography!$A99),IF(ISNUMBER(MATCH($B$5,Prov_Code,0)),SUMIFS(INDEX(Raw!$A$5:$AD$2998,,MATCH(Geography!M$5,Raw!$A$5:$AD$5,0)),Raw!$C$5:$C$2998,Geography!$B$5,Raw!$D$5:$D$2998,Geography!$A99),IF(ISNUMBER(MATCH($B$5,Area_Code,0)),SUMIFS(INDEX(Raw!$A$5:$AD$2998,,MATCH(Geography!M$5,Raw!$A$5:$AD$5,0)),Raw!$A$5:$A$2998,CONCATENATE(Geography!$B$5,Geography!$A99)),"-")))),"-")</f>
        <v>284242</v>
      </c>
      <c r="N99" s="80">
        <f>IFERROR(IF($B$5=Eng_Code,SUMIFS(INDEX(Raw!$A$5:$AD$2998,,MATCH(Geography!N$5,Raw!$A$5:$AD$5,0)),Raw!$D$5:$D$2998,Geography!$A99),IF(ISNUMBER(MATCH($B$5,Reg_Code,0)),SUMIFS(INDEX(Raw!$A$5:$AD$2998,,MATCH(Geography!N$5,Raw!$A$5:$AD$5,0)),Raw!$B$5:$B$2998,Geography!$B$5,Raw!$D$5:$D$2998,Geography!$A99),IF(ISNUMBER(MATCH($B$5,Prov_Code,0)),SUMIFS(INDEX(Raw!$A$5:$AD$2998,,MATCH(Geography!N$5,Raw!$A$5:$AD$5,0)),Raw!$C$5:$C$2998,Geography!$B$5,Raw!$D$5:$D$2998,Geography!$A99),IF(ISNUMBER(MATCH($B$5,Area_Code,0)),SUMIFS(INDEX(Raw!$A$5:$AD$2998,,MATCH(Geography!N$5,Raw!$A$5:$AD$5,0)),Raw!$A$5:$A$2998,CONCATENATE(Geography!$B$5,Geography!$A99)),"-")))),"-")</f>
        <v>115033</v>
      </c>
      <c r="O99" s="80">
        <f>IFERROR(IF($B$5=Eng_Code,SUMIFS(INDEX(Raw!$A$5:$AD$2998,,MATCH(Geography!O$5,Raw!$A$5:$AD$5,0)),Raw!$D$5:$D$2998,Geography!$A99),IF(ISNUMBER(MATCH($B$5,Reg_Code,0)),SUMIFS(INDEX(Raw!$A$5:$AD$2998,,MATCH(Geography!O$5,Raw!$A$5:$AD$5,0)),Raw!$B$5:$B$2998,Geography!$B$5,Raw!$D$5:$D$2998,Geography!$A99),IF(ISNUMBER(MATCH($B$5,Prov_Code,0)),SUMIFS(INDEX(Raw!$A$5:$AD$2998,,MATCH(Geography!O$5,Raw!$A$5:$AD$5,0)),Raw!$C$5:$C$2998,Geography!$B$5,Raw!$D$5:$D$2998,Geography!$A99),IF(ISNUMBER(MATCH($B$5,Area_Code,0)),SUMIFS(INDEX(Raw!$A$5:$AD$2998,,MATCH(Geography!O$5,Raw!$A$5:$AD$5,0)),Raw!$A$5:$A$2998,CONCATENATE(Geography!$B$5,Geography!$A99)),"-")))),"-")</f>
        <v>166126</v>
      </c>
      <c r="P99" s="80">
        <f>IFERROR(IF($B$5=Eng_Code,SUMIFS(INDEX(Raw!$A$5:$AD$2998,,MATCH(Geography!P$5,Raw!$A$5:$AD$5,0)),Raw!$D$5:$D$2998,Geography!$A99),IF(ISNUMBER(MATCH($B$5,Reg_Code,0)),SUMIFS(INDEX(Raw!$A$5:$AD$2998,,MATCH(Geography!P$5,Raw!$A$5:$AD$5,0)),Raw!$B$5:$B$2998,Geography!$B$5,Raw!$D$5:$D$2998,Geography!$A99),IF(ISNUMBER(MATCH($B$5,Prov_Code,0)),SUMIFS(INDEX(Raw!$A$5:$AD$2998,,MATCH(Geography!P$5,Raw!$A$5:$AD$5,0)),Raw!$C$5:$C$2998,Geography!$B$5,Raw!$D$5:$D$2998,Geography!$A99),IF(ISNUMBER(MATCH($B$5,Area_Code,0)),SUMIFS(INDEX(Raw!$A$5:$AD$2998,,MATCH(Geography!P$5,Raw!$A$5:$AD$5,0)),Raw!$A$5:$A$2998,CONCATENATE(Geography!$B$5,Geography!$A99)),"-")))),"-")</f>
        <v>68394</v>
      </c>
      <c r="Q99" s="80">
        <f>IFERROR(IF($B$5=Eng_Code,SUMIFS(INDEX(Raw!$A$5:$AD$2998,,MATCH(Geography!Q$5,Raw!$A$5:$AD$5,0)),Raw!$D$5:$D$2998,Geography!$A99),IF(ISNUMBER(MATCH($B$5,Reg_Code,0)),SUMIFS(INDEX(Raw!$A$5:$AD$2998,,MATCH(Geography!Q$5,Raw!$A$5:$AD$5,0)),Raw!$B$5:$B$2998,Geography!$B$5,Raw!$D$5:$D$2998,Geography!$A99),IF(ISNUMBER(MATCH($B$5,Prov_Code,0)),SUMIFS(INDEX(Raw!$A$5:$AD$2998,,MATCH(Geography!Q$5,Raw!$A$5:$AD$5,0)),Raw!$C$5:$C$2998,Geography!$B$5,Raw!$D$5:$D$2998,Geography!$A99),IF(ISNUMBER(MATCH($B$5,Area_Code,0)),SUMIFS(INDEX(Raw!$A$5:$AD$2998,,MATCH(Geography!Q$5,Raw!$A$5:$AD$5,0)),Raw!$A$5:$A$2998,CONCATENATE(Geography!$B$5,Geography!$A99)),"-")))),"-")</f>
        <v>426999</v>
      </c>
      <c r="R99" s="80"/>
      <c r="S99" s="80">
        <f>IFERROR(IF($B$5=Eng_Code,SUMIFS(INDEX(Raw!$A$5:$AD$2998,,MATCH(Geography!S$5,Raw!$A$5:$AD$5,0)),Raw!$D$5:$D$2998,Geography!$A99),IF(ISNUMBER(MATCH($B$5,Reg_Code,0)),SUMIFS(INDEX(Raw!$A$5:$AD$2998,,MATCH(Geography!S$5,Raw!$A$5:$AD$5,0)),Raw!$B$5:$B$2998,Geography!$B$5,Raw!$D$5:$D$2998,Geography!$A99),IF(ISNUMBER(MATCH($B$5,Prov_Code,0)),SUMIFS(INDEX(Raw!$A$5:$AD$2998,,MATCH(Geography!S$5,Raw!$A$5:$AD$5,0)),Raw!$C$5:$C$2998,Geography!$B$5,Raw!$D$5:$D$2998,Geography!$A99),IF(ISNUMBER(MATCH($B$5,Area_Code,0)),SUMIFS(INDEX(Raw!$A$5:$AD$2998,,MATCH(Geography!S$5,Raw!$A$5:$AD$5,0)),Raw!$A$5:$A$2998,CONCATENATE(Geography!$B$5,Geography!$A99)),"-")))),"-")</f>
        <v>128207</v>
      </c>
      <c r="T99" s="80">
        <f>IFERROR(IF($B$5=Eng_Code,SUMIFS(INDEX(Raw!$A$5:$AD$2998,,MATCH(Geography!T$5,Raw!$A$5:$AD$5,0)),Raw!$D$5:$D$2998,Geography!$A99),IF(ISNUMBER(MATCH($B$5,Reg_Code,0)),SUMIFS(INDEX(Raw!$A$5:$AD$2998,,MATCH(Geography!T$5,Raw!$A$5:$AD$5,0)),Raw!$B$5:$B$2998,Geography!$B$5,Raw!$D$5:$D$2998,Geography!$A99),IF(ISNUMBER(MATCH($B$5,Prov_Code,0)),SUMIFS(INDEX(Raw!$A$5:$AD$2998,,MATCH(Geography!T$5,Raw!$A$5:$AD$5,0)),Raw!$C$5:$C$2998,Geography!$B$5,Raw!$D$5:$D$2998,Geography!$A99),IF(ISNUMBER(MATCH($B$5,Area_Code,0)),SUMIFS(INDEX(Raw!$A$5:$AD$2998,,MATCH(Geography!T$5,Raw!$A$5:$AD$5,0)),Raw!$A$5:$A$2998,CONCATENATE(Geography!$B$5,Geography!$A99)),"-")))),"-")</f>
        <v>90877</v>
      </c>
      <c r="U99" s="80"/>
      <c r="V99" s="80">
        <f>IFERROR(IF($B$5=Eng_Code,SUMIFS(INDEX(Raw!$A$5:$AD$2998,,MATCH(Geography!V$5,Raw!$A$5:$AD$5,0)),Raw!$D$5:$D$2998,Geography!$A99),IF(ISNUMBER(MATCH($B$5,Reg_Code,0)),SUMIFS(INDEX(Raw!$A$5:$AD$2998,,MATCH(Geography!V$5,Raw!$A$5:$AD$5,0)),Raw!$B$5:$B$2998,Geography!$B$5,Raw!$D$5:$D$2998,Geography!$A99),IF(ISNUMBER(MATCH($B$5,Prov_Code,0)),SUMIFS(INDEX(Raw!$A$5:$AD$2998,,MATCH(Geography!V$5,Raw!$A$5:$AD$5,0)),Raw!$C$5:$C$2998,Geography!$B$5,Raw!$D$5:$D$2998,Geography!$A99),IF(ISNUMBER(MATCH($B$5,Area_Code,0)),SUMIFS(INDEX(Raw!$A$5:$AD$2998,,MATCH(Geography!V$5,Raw!$A$5:$AD$5,0)),Raw!$A$5:$A$2998,CONCATENATE(Geography!$B$5,Geography!$A99)),"-")))),"-")</f>
        <v>686661</v>
      </c>
      <c r="W99" s="80">
        <f>IFERROR(IF($B$5=Eng_Code,SUMIFS(INDEX(Raw!$A$5:$AD$2998,,MATCH(Geography!W$5,Raw!$A$5:$AD$5,0)),Raw!$D$5:$D$2998,Geography!$A99),IF(ISNUMBER(MATCH($B$5,Reg_Code,0)),SUMIFS(INDEX(Raw!$A$5:$AD$2998,,MATCH(Geography!W$5,Raw!$A$5:$AD$5,0)),Raw!$B$5:$B$2998,Geography!$B$5,Raw!$D$5:$D$2998,Geography!$A99),IF(ISNUMBER(MATCH($B$5,Prov_Code,0)),SUMIFS(INDEX(Raw!$A$5:$AD$2998,,MATCH(Geography!W$5,Raw!$A$5:$AD$5,0)),Raw!$C$5:$C$2998,Geography!$B$5,Raw!$D$5:$D$2998,Geography!$A99),IF(ISNUMBER(MATCH($B$5,Area_Code,0)),SUMIFS(INDEX(Raw!$A$5:$AD$2998,,MATCH(Geography!W$5,Raw!$A$5:$AD$5,0)),Raw!$A$5:$A$2998,CONCATENATE(Geography!$B$5,Geography!$A99)),"-")))),"-")</f>
        <v>483547</v>
      </c>
      <c r="X99" s="80">
        <f>IFERROR(IF($B$5=Eng_Code,SUMIFS(INDEX(Raw!$A$5:$AD$2998,,MATCH(Geography!X$5,Raw!$A$5:$AD$5,0)),Raw!$D$5:$D$2998,Geography!$A99),IF(ISNUMBER(MATCH($B$5,Reg_Code,0)),SUMIFS(INDEX(Raw!$A$5:$AD$2998,,MATCH(Geography!X$5,Raw!$A$5:$AD$5,0)),Raw!$B$5:$B$2998,Geography!$B$5,Raw!$D$5:$D$2998,Geography!$A99),IF(ISNUMBER(MATCH($B$5,Prov_Code,0)),SUMIFS(INDEX(Raw!$A$5:$AD$2998,,MATCH(Geography!X$5,Raw!$A$5:$AD$5,0)),Raw!$C$5:$C$2998,Geography!$B$5,Raw!$D$5:$D$2998,Geography!$A99),IF(ISNUMBER(MATCH($B$5,Area_Code,0)),SUMIFS(INDEX(Raw!$A$5:$AD$2998,,MATCH(Geography!X$5,Raw!$A$5:$AD$5,0)),Raw!$A$5:$A$2998,CONCATENATE(Geography!$B$5,Geography!$A99)),"-")))),"-")</f>
        <v>132896</v>
      </c>
      <c r="Y99" s="80">
        <f>IFERROR(IF($B$5=Eng_Code,SUMIFS(INDEX(Raw!$A$5:$AD$2998,,MATCH(Geography!Y$5,Raw!$A$5:$AD$5,0)),Raw!$D$5:$D$2998,Geography!$A99),IF(ISNUMBER(MATCH($B$5,Reg_Code,0)),SUMIFS(INDEX(Raw!$A$5:$AD$2998,,MATCH(Geography!Y$5,Raw!$A$5:$AD$5,0)),Raw!$B$5:$B$2998,Geography!$B$5,Raw!$D$5:$D$2998,Geography!$A99),IF(ISNUMBER(MATCH($B$5,Prov_Code,0)),SUMIFS(INDEX(Raw!$A$5:$AD$2998,,MATCH(Geography!Y$5,Raw!$A$5:$AD$5,0)),Raw!$C$5:$C$2998,Geography!$B$5,Raw!$D$5:$D$2998,Geography!$A99),IF(ISNUMBER(MATCH($B$5,Area_Code,0)),SUMIFS(INDEX(Raw!$A$5:$AD$2998,,MATCH(Geography!Y$5,Raw!$A$5:$AD$5,0)),Raw!$A$5:$A$2998,CONCATENATE(Geography!$B$5,Geography!$A99)),"-")))),"-")</f>
        <v>70218</v>
      </c>
      <c r="Z99" s="80">
        <f>IFERROR(IF($B$5=Eng_Code,SUMIFS(INDEX(Raw!$A$5:$AD$2998,,MATCH(Geography!Z$5,Raw!$A$5:$AD$5,0)),Raw!$D$5:$D$2998,Geography!$A99),IF(ISNUMBER(MATCH($B$5,Reg_Code,0)),SUMIFS(INDEX(Raw!$A$5:$AD$2998,,MATCH(Geography!Z$5,Raw!$A$5:$AD$5,0)),Raw!$B$5:$B$2998,Geography!$B$5,Raw!$D$5:$D$2998,Geography!$A99),IF(ISNUMBER(MATCH($B$5,Prov_Code,0)),SUMIFS(INDEX(Raw!$A$5:$AD$2998,,MATCH(Geography!Z$5,Raw!$A$5:$AD$5,0)),Raw!$C$5:$C$2998,Geography!$B$5,Raw!$D$5:$D$2998,Geography!$A99),IF(ISNUMBER(MATCH($B$5,Area_Code,0)),SUMIFS(INDEX(Raw!$A$5:$AD$2998,,MATCH(Geography!Z$5,Raw!$A$5:$AD$5,0)),Raw!$A$5:$A$2998,CONCATENATE(Geography!$B$5,Geography!$A99)),"-")))),"-")</f>
        <v>0</v>
      </c>
      <c r="AA99" s="80">
        <f>IFERROR(IF($B$5=Eng_Code,SUMIFS(INDEX(Raw!$A$5:$AD$2998,,MATCH(Geography!AA$5,Raw!$A$5:$AD$5,0)),Raw!$D$5:$D$2998,Geography!$A99),IF(ISNUMBER(MATCH($B$5,Reg_Code,0)),SUMIFS(INDEX(Raw!$A$5:$AD$2998,,MATCH(Geography!AA$5,Raw!$A$5:$AD$5,0)),Raw!$B$5:$B$2998,Geography!$B$5,Raw!$D$5:$D$2998,Geography!$A99),IF(ISNUMBER(MATCH($B$5,Prov_Code,0)),SUMIFS(INDEX(Raw!$A$5:$AD$2998,,MATCH(Geography!AA$5,Raw!$A$5:$AD$5,0)),Raw!$C$5:$C$2998,Geography!$B$5,Raw!$D$5:$D$2998,Geography!$A99),IF(ISNUMBER(MATCH($B$5,Area_Code,0)),SUMIFS(INDEX(Raw!$A$5:$AD$2998,,MATCH(Geography!AA$5,Raw!$A$5:$AD$5,0)),Raw!$A$5:$A$2998,CONCATENATE(Geography!$B$5,Geography!$A99)),"-")))),"-")</f>
        <v>0</v>
      </c>
      <c r="AB99" s="80"/>
      <c r="AC99" s="80">
        <f>IFERROR(IF($B$5=Eng_Code,SUMIFS(INDEX(Raw!$A$5:$AD$2998,,MATCH(Geography!AC$5,Raw!$A$5:$AD$5,0)),Raw!$D$5:$D$2998,Geography!$A99),IF(ISNUMBER(MATCH($B$5,Reg_Code,0)),SUMIFS(INDEX(Raw!$A$5:$AD$2998,,MATCH(Geography!AC$5,Raw!$A$5:$AD$5,0)),Raw!$B$5:$B$2998,Geography!$B$5,Raw!$D$5:$D$2998,Geography!$A99),IF(ISNUMBER(MATCH($B$5,Prov_Code,0)),SUMIFS(INDEX(Raw!$A$5:$AD$2998,,MATCH(Geography!AC$5,Raw!$A$5:$AD$5,0)),Raw!$C$5:$C$2998,Geography!$B$5,Raw!$D$5:$D$2998,Geography!$A99),IF(ISNUMBER(MATCH($B$5,Area_Code,0)),SUMIFS(INDEX(Raw!$A$5:$AD$2998,,MATCH(Geography!AC$5,Raw!$A$5:$AD$5,0)),Raw!$A$5:$A$2998,CONCATENATE(Geography!$B$5,Geography!$A99)),"-")))),"-")</f>
        <v>54318</v>
      </c>
      <c r="AD99" s="80"/>
      <c r="AE99" s="80">
        <f>IFERROR(IF($B$5=Eng_Code,SUMIFS(INDEX(Raw!$A$5:$AD$2998,,MATCH(Geography!AE$5,Raw!$A$5:$AD$5,0)),Raw!$D$5:$D$2998,Geography!$A99),IF(ISNUMBER(MATCH($B$5,Reg_Code,0)),SUMIFS(INDEX(Raw!$A$5:$AD$2998,,MATCH(Geography!AE$5,Raw!$A$5:$AD$5,0)),Raw!$B$5:$B$2998,Geography!$B$5,Raw!$D$5:$D$2998,Geography!$A99),IF(ISNUMBER(MATCH($B$5,Prov_Code,0)),SUMIFS(INDEX(Raw!$A$5:$AD$2998,,MATCH(Geography!AE$5,Raw!$A$5:$AD$5,0)),Raw!$C$5:$C$2998,Geography!$B$5,Raw!$D$5:$D$2998,Geography!$A99),IF(ISNUMBER(MATCH($B$5,Area_Code,0)),SUMIFS(INDEX(Raw!$A$5:$AD$2998,,MATCH(Geography!AE$5,Raw!$A$5:$AD$5,0)),Raw!$A$5:$A$2998,CONCATENATE(Geography!$B$5,Geography!$A99)),"-")))),"-")</f>
        <v>146667</v>
      </c>
      <c r="AF99" s="80">
        <f>IFERROR(IF($B$5=Eng_Code,SUMIFS(INDEX(Raw!$A$5:$AD$2998,,MATCH(Geography!AF$5,Raw!$A$5:$AD$5,0)),Raw!$D$5:$D$2998,Geography!$A99),IF(ISNUMBER(MATCH($B$5,Reg_Code,0)),SUMIFS(INDEX(Raw!$A$5:$AD$2998,,MATCH(Geography!AF$5,Raw!$A$5:$AD$5,0)),Raw!$B$5:$B$2998,Geography!$B$5,Raw!$D$5:$D$2998,Geography!$A99),IF(ISNUMBER(MATCH($B$5,Prov_Code,0)),SUMIFS(INDEX(Raw!$A$5:$AD$2998,,MATCH(Geography!AF$5,Raw!$A$5:$AD$5,0)),Raw!$C$5:$C$2998,Geography!$B$5,Raw!$D$5:$D$2998,Geography!$A99),IF(ISNUMBER(MATCH($B$5,Area_Code,0)),SUMIFS(INDEX(Raw!$A$5:$AD$2998,,MATCH(Geography!AF$5,Raw!$A$5:$AD$5,0)),Raw!$A$5:$A$2998,CONCATENATE(Geography!$B$5,Geography!$A99)),"-")))),"-")</f>
        <v>18700</v>
      </c>
      <c r="AG99" s="80">
        <f>IFERROR(IF($B$5=Eng_Code,SUMIFS(INDEX(Raw!$A$5:$AD$2998,,MATCH(Geography!AG$5,Raw!$A$5:$AD$5,0)),Raw!$D$5:$D$2998,Geography!$A99),IF(ISNUMBER(MATCH($B$5,Reg_Code,0)),SUMIFS(INDEX(Raw!$A$5:$AD$2998,,MATCH(Geography!AG$5,Raw!$A$5:$AD$5,0)),Raw!$B$5:$B$2998,Geography!$B$5,Raw!$D$5:$D$2998,Geography!$A99),IF(ISNUMBER(MATCH($B$5,Prov_Code,0)),SUMIFS(INDEX(Raw!$A$5:$AD$2998,,MATCH(Geography!AG$5,Raw!$A$5:$AD$5,0)),Raw!$C$5:$C$2998,Geography!$B$5,Raw!$D$5:$D$2998,Geography!$A99),IF(ISNUMBER(MATCH($B$5,Area_Code,0)),SUMIFS(INDEX(Raw!$A$5:$AD$2998,,MATCH(Geography!AG$5,Raw!$A$5:$AD$5,0)),Raw!$A$5:$A$2998,CONCATENATE(Geography!$B$5,Geography!$A99)),"-")))),"-")</f>
        <v>52967</v>
      </c>
      <c r="AH99" s="80">
        <f>IFERROR(IF($B$5=Eng_Code,SUMIFS(INDEX(Raw!$A$5:$AD$2998,,MATCH(Geography!AH$5,Raw!$A$5:$AD$5,0)),Raw!$D$5:$D$2998,Geography!$A99),IF(ISNUMBER(MATCH($B$5,Reg_Code,0)),SUMIFS(INDEX(Raw!$A$5:$AD$2998,,MATCH(Geography!AH$5,Raw!$A$5:$AD$5,0)),Raw!$B$5:$B$2998,Geography!$B$5,Raw!$D$5:$D$2998,Geography!$A99),IF(ISNUMBER(MATCH($B$5,Prov_Code,0)),SUMIFS(INDEX(Raw!$A$5:$AD$2998,,MATCH(Geography!AH$5,Raw!$A$5:$AD$5,0)),Raw!$C$5:$C$2998,Geography!$B$5,Raw!$D$5:$D$2998,Geography!$A99),IF(ISNUMBER(MATCH($B$5,Area_Code,0)),SUMIFS(INDEX(Raw!$A$5:$AD$2998,,MATCH(Geography!AH$5,Raw!$A$5:$AD$5,0)),Raw!$A$5:$A$2998,CONCATENATE(Geography!$B$5,Geography!$A99)),"-")))),"-")</f>
        <v>75000</v>
      </c>
      <c r="AI99" s="12"/>
      <c r="AJ99" s="76">
        <f>IFERROR(IF(OR($B$5="Eng",$B$5="S",$B$5="111AG4",$B$5="Primecare"),SUMIF($D$5:$AI$5,AJ$5,$D99:$AI99)/SUM(SUMIF($D$5:$AI$5,AJ$6,$D99:$AI99)-SUMIFS(INDEX(Raw!$A$5:$AD$2998,,MATCH(Geography!AJ$6,Raw!$A$5:$AD$5,0)),Raw!$E$5:$E$2998,"111AG4",Raw!$D$5:$D$2998,$A99)),SUMIF($D$5:$AI$5,AJ$5,$D99:$AI99)/SUMIF($D$5:$AI$5,AJ$6,$D99:$AI99)),"-")</f>
        <v>1.9528654668179705E-2</v>
      </c>
      <c r="AK99" s="76">
        <f t="shared" si="49"/>
        <v>0.91377158133375513</v>
      </c>
      <c r="AL99" s="76">
        <f t="shared" si="49"/>
        <v>0.85945422911956537</v>
      </c>
      <c r="AM99" s="76">
        <f t="shared" si="49"/>
        <v>0.22038158682309741</v>
      </c>
      <c r="AN99" s="76">
        <f t="shared" si="44"/>
        <v>8.9188631789184444E-2</v>
      </c>
      <c r="AO99" s="76">
        <f t="shared" si="46"/>
        <v>0.12880261007371846</v>
      </c>
      <c r="AP99" s="76">
        <f t="shared" si="46"/>
        <v>0.41169955335107089</v>
      </c>
      <c r="AQ99" s="76">
        <f t="shared" si="45"/>
        <v>0.33106549064485818</v>
      </c>
      <c r="AR99" s="77"/>
      <c r="AS99" s="76">
        <f t="shared" si="40"/>
        <v>0.11565809652683808</v>
      </c>
      <c r="AT99" s="77"/>
      <c r="AU99" s="76">
        <f t="shared" si="41"/>
        <v>8.1981957600360852E-2</v>
      </c>
      <c r="AV99" s="77"/>
      <c r="AW99" s="76">
        <f t="shared" si="47"/>
        <v>0.6194506089309878</v>
      </c>
      <c r="AX99" s="76">
        <f t="shared" si="47"/>
        <v>0.4362174109156518</v>
      </c>
      <c r="AY99" s="76">
        <f t="shared" si="47"/>
        <v>0.11988813712223725</v>
      </c>
      <c r="AZ99" s="76">
        <f t="shared" si="47"/>
        <v>6.3345060893098784E-2</v>
      </c>
      <c r="BA99" s="76" t="s">
        <v>0</v>
      </c>
      <c r="BB99" s="76" t="s">
        <v>0</v>
      </c>
      <c r="BC99" s="77"/>
      <c r="BD99" s="76">
        <f t="shared" si="42"/>
        <v>4.9001353179972937E-2</v>
      </c>
      <c r="BE99" s="77"/>
      <c r="BF99" s="76">
        <f t="shared" si="48"/>
        <v>0.13231123139377537</v>
      </c>
      <c r="BG99" s="76">
        <f t="shared" si="48"/>
        <v>1.6869643662607126E-2</v>
      </c>
      <c r="BH99" s="76">
        <f t="shared" si="48"/>
        <v>4.7782589084348216E-2</v>
      </c>
      <c r="BI99" s="76">
        <f t="shared" si="48"/>
        <v>6.7658998646820026E-2</v>
      </c>
    </row>
    <row r="100" spans="1:61" x14ac:dyDescent="0.2">
      <c r="A100" s="3">
        <f t="shared" si="35"/>
        <v>42856</v>
      </c>
      <c r="B100" s="35" t="str">
        <f t="shared" si="43"/>
        <v>2017-18</v>
      </c>
      <c r="C100" s="8" t="s">
        <v>885</v>
      </c>
      <c r="D100" s="8"/>
      <c r="E100" s="8"/>
      <c r="F100" s="8"/>
      <c r="G100" s="80">
        <f>IFERROR(IF($B$5=Eng_Code,SUMIFS(INDEX(Raw!$A$5:$AD$2998,,MATCH(Geography!G$5,Raw!$A$5:$AD$5,0)),Raw!$D$5:$D$2998,Geography!$A100),IF(ISNUMBER(MATCH($B$5,Reg_Code,0)),SUMIFS(INDEX(Raw!$A$5:$AD$2998,,MATCH(Geography!G$5,Raw!$A$5:$AD$5,0)),Raw!$B$5:$B$2998,Geography!$B$5,Raw!$D$5:$D$2998,Geography!$A100),IF(ISNUMBER(MATCH($B$5,Prov_Code,0)),SUMIFS(INDEX(Raw!$A$5:$AD$2998,,MATCH(Geography!G$5,Raw!$A$5:$AD$5,0)),Raw!$C$5:$C$2998,Geography!$B$5,Raw!$D$5:$D$2998,Geography!$A100),IF(ISNUMBER(MATCH($B$5,Area_Code,0)),SUMIFS(INDEX(Raw!$A$5:$AD$2998,,MATCH(Geography!G$5,Raw!$A$5:$AD$5,0)),Raw!$A$5:$A$2998,CONCATENATE(Geography!$B$5,Geography!$A100)),"-")))),"-")</f>
        <v>55640400</v>
      </c>
      <c r="H100" s="80">
        <f>IFERROR(IF($B$5=Eng_Code,SUMIFS(INDEX(Raw!$A$5:$AD$2998,,MATCH(Geography!H$5,Raw!$A$5:$AD$5,0)),Raw!$D$5:$D$2998,Geography!$A100),IF(ISNUMBER(MATCH($B$5,Reg_Code,0)),SUMIFS(INDEX(Raw!$A$5:$AD$2998,,MATCH(Geography!H$5,Raw!$A$5:$AD$5,0)),Raw!$B$5:$B$2998,Geography!$B$5,Raw!$D$5:$D$2998,Geography!$A100),IF(ISNUMBER(MATCH($B$5,Prov_Code,0)),SUMIFS(INDEX(Raw!$A$5:$AD$2998,,MATCH(Geography!H$5,Raw!$A$5:$AD$5,0)),Raw!$C$5:$C$2998,Geography!$B$5,Raw!$D$5:$D$2998,Geography!$A100),IF(ISNUMBER(MATCH($B$5,Area_Code,0)),SUMIFS(INDEX(Raw!$A$5:$AD$2998,,MATCH(Geography!H$5,Raw!$A$5:$AD$5,0)),Raw!$A$5:$A$2998,CONCATENATE(Geography!$B$5,Geography!$A100)),"-")))),"-")</f>
        <v>1306997</v>
      </c>
      <c r="I100" s="80">
        <f>IFERROR(IF($B$5=Eng_Code,SUMIFS(INDEX(Raw!$A$5:$AD$2998,,MATCH(Geography!I$5,Raw!$A$5:$AD$5,0)),Raw!$D$5:$D$2998,Geography!$A100),IF(ISNUMBER(MATCH($B$5,Reg_Code,0)),SUMIFS(INDEX(Raw!$A$5:$AD$2998,,MATCH(Geography!I$5,Raw!$A$5:$AD$5,0)),Raw!$B$5:$B$2998,Geography!$B$5,Raw!$D$5:$D$2998,Geography!$A100),IF(ISNUMBER(MATCH($B$5,Prov_Code,0)),SUMIFS(INDEX(Raw!$A$5:$AD$2998,,MATCH(Geography!I$5,Raw!$A$5:$AD$5,0)),Raw!$C$5:$C$2998,Geography!$B$5,Raw!$D$5:$D$2998,Geography!$A100),IF(ISNUMBER(MATCH($B$5,Area_Code,0)),SUMIFS(INDEX(Raw!$A$5:$AD$2998,,MATCH(Geography!I$5,Raw!$A$5:$AD$5,0)),Raw!$A$5:$A$2998,CONCATENATE(Geography!$B$5,Geography!$A100)),"-")))),"-")</f>
        <v>28818</v>
      </c>
      <c r="J100" s="80">
        <f>IFERROR(IF($B$5=Eng_Code,SUMIFS(INDEX(Raw!$A$5:$AD$2998,,MATCH(Geography!J$5,Raw!$A$5:$AD$5,0)),Raw!$D$5:$D$2998,Geography!$A100),IF(ISNUMBER(MATCH($B$5,Reg_Code,0)),SUMIFS(INDEX(Raw!$A$5:$AD$2998,,MATCH(Geography!J$5,Raw!$A$5:$AD$5,0)),Raw!$B$5:$B$2998,Geography!$B$5,Raw!$D$5:$D$2998,Geography!$A100),IF(ISNUMBER(MATCH($B$5,Prov_Code,0)),SUMIFS(INDEX(Raw!$A$5:$AD$2998,,MATCH(Geography!J$5,Raw!$A$5:$AD$5,0)),Raw!$C$5:$C$2998,Geography!$B$5,Raw!$D$5:$D$2998,Geography!$A100),IF(ISNUMBER(MATCH($B$5,Area_Code,0)),SUMIFS(INDEX(Raw!$A$5:$AD$2998,,MATCH(Geography!J$5,Raw!$A$5:$AD$5,0)),Raw!$A$5:$A$2998,CONCATENATE(Geography!$B$5,Geography!$A100)),"-")))),"-")</f>
        <v>1225357</v>
      </c>
      <c r="K100" s="80">
        <f>IFERROR(IF($B$5=Eng_Code,SUMIFS(INDEX(Raw!$A$5:$AD$2998,,MATCH(Geography!K$5,Raw!$A$5:$AD$5,0)),Raw!$D$5:$D$2998,Geography!$A100),IF(ISNUMBER(MATCH($B$5,Reg_Code,0)),SUMIFS(INDEX(Raw!$A$5:$AD$2998,,MATCH(Geography!K$5,Raw!$A$5:$AD$5,0)),Raw!$B$5:$B$2998,Geography!$B$5,Raw!$D$5:$D$2998,Geography!$A100),IF(ISNUMBER(MATCH($B$5,Prov_Code,0)),SUMIFS(INDEX(Raw!$A$5:$AD$2998,,MATCH(Geography!K$5,Raw!$A$5:$AD$5,0)),Raw!$C$5:$C$2998,Geography!$B$5,Raw!$D$5:$D$2998,Geography!$A100),IF(ISNUMBER(MATCH($B$5,Area_Code,0)),SUMIFS(INDEX(Raw!$A$5:$AD$2998,,MATCH(Geography!K$5,Raw!$A$5:$AD$5,0)),Raw!$A$5:$A$2998,CONCATENATE(Geography!$B$5,Geography!$A100)),"-")))),"-")</f>
        <v>1092436</v>
      </c>
      <c r="L100" s="80">
        <f>IFERROR(IF($B$5=Eng_Code,SUMIFS(INDEX(Raw!$A$5:$AD$2998,,MATCH(Geography!L$5,Raw!$A$5:$AD$5,0)),Raw!$D$5:$D$2998,Geography!$A100),IF(ISNUMBER(MATCH($B$5,Reg_Code,0)),SUMIFS(INDEX(Raw!$A$5:$AD$2998,,MATCH(Geography!L$5,Raw!$A$5:$AD$5,0)),Raw!$B$5:$B$2998,Geography!$B$5,Raw!$D$5:$D$2998,Geography!$A100),IF(ISNUMBER(MATCH($B$5,Prov_Code,0)),SUMIFS(INDEX(Raw!$A$5:$AD$2998,,MATCH(Geography!L$5,Raw!$A$5:$AD$5,0)),Raw!$C$5:$C$2998,Geography!$B$5,Raw!$D$5:$D$2998,Geography!$A100),IF(ISNUMBER(MATCH($B$5,Area_Code,0)),SUMIFS(INDEX(Raw!$A$5:$AD$2998,,MATCH(Geography!L$5,Raw!$A$5:$AD$5,0)),Raw!$A$5:$A$2998,CONCATENATE(Geography!$B$5,Geography!$A100)),"-")))),"-")</f>
        <v>1051265</v>
      </c>
      <c r="M100" s="80">
        <f>IFERROR(IF($B$5=Eng_Code,SUMIFS(INDEX(Raw!$A$5:$AD$2998,,MATCH(Geography!M$5,Raw!$A$5:$AD$5,0)),Raw!$D$5:$D$2998,Geography!$A100),IF(ISNUMBER(MATCH($B$5,Reg_Code,0)),SUMIFS(INDEX(Raw!$A$5:$AD$2998,,MATCH(Geography!M$5,Raw!$A$5:$AD$5,0)),Raw!$B$5:$B$2998,Geography!$B$5,Raw!$D$5:$D$2998,Geography!$A100),IF(ISNUMBER(MATCH($B$5,Prov_Code,0)),SUMIFS(INDEX(Raw!$A$5:$AD$2998,,MATCH(Geography!M$5,Raw!$A$5:$AD$5,0)),Raw!$C$5:$C$2998,Geography!$B$5,Raw!$D$5:$D$2998,Geography!$A100),IF(ISNUMBER(MATCH($B$5,Area_Code,0)),SUMIFS(INDEX(Raw!$A$5:$AD$2998,,MATCH(Geography!M$5,Raw!$A$5:$AD$5,0)),Raw!$A$5:$A$2998,CONCATENATE(Geography!$B$5,Geography!$A100)),"-")))),"-")</f>
        <v>275811</v>
      </c>
      <c r="N100" s="80">
        <f>IFERROR(IF($B$5=Eng_Code,SUMIFS(INDEX(Raw!$A$5:$AD$2998,,MATCH(Geography!N$5,Raw!$A$5:$AD$5,0)),Raw!$D$5:$D$2998,Geography!$A100),IF(ISNUMBER(MATCH($B$5,Reg_Code,0)),SUMIFS(INDEX(Raw!$A$5:$AD$2998,,MATCH(Geography!N$5,Raw!$A$5:$AD$5,0)),Raw!$B$5:$B$2998,Geography!$B$5,Raw!$D$5:$D$2998,Geography!$A100),IF(ISNUMBER(MATCH($B$5,Prov_Code,0)),SUMIFS(INDEX(Raw!$A$5:$AD$2998,,MATCH(Geography!N$5,Raw!$A$5:$AD$5,0)),Raw!$C$5:$C$2998,Geography!$B$5,Raw!$D$5:$D$2998,Geography!$A100),IF(ISNUMBER(MATCH($B$5,Area_Code,0)),SUMIFS(INDEX(Raw!$A$5:$AD$2998,,MATCH(Geography!N$5,Raw!$A$5:$AD$5,0)),Raw!$A$5:$A$2998,CONCATENATE(Geography!$B$5,Geography!$A100)),"-")))),"-")</f>
        <v>106081</v>
      </c>
      <c r="O100" s="80">
        <f>IFERROR(IF($B$5=Eng_Code,SUMIFS(INDEX(Raw!$A$5:$AD$2998,,MATCH(Geography!O$5,Raw!$A$5:$AD$5,0)),Raw!$D$5:$D$2998,Geography!$A100),IF(ISNUMBER(MATCH($B$5,Reg_Code,0)),SUMIFS(INDEX(Raw!$A$5:$AD$2998,,MATCH(Geography!O$5,Raw!$A$5:$AD$5,0)),Raw!$B$5:$B$2998,Geography!$B$5,Raw!$D$5:$D$2998,Geography!$A100),IF(ISNUMBER(MATCH($B$5,Prov_Code,0)),SUMIFS(INDEX(Raw!$A$5:$AD$2998,,MATCH(Geography!O$5,Raw!$A$5:$AD$5,0)),Raw!$C$5:$C$2998,Geography!$B$5,Raw!$D$5:$D$2998,Geography!$A100),IF(ISNUMBER(MATCH($B$5,Area_Code,0)),SUMIFS(INDEX(Raw!$A$5:$AD$2998,,MATCH(Geography!O$5,Raw!$A$5:$AD$5,0)),Raw!$A$5:$A$2998,CONCATENATE(Geography!$B$5,Geography!$A100)),"-")))),"-")</f>
        <v>166340</v>
      </c>
      <c r="P100" s="80">
        <f>IFERROR(IF($B$5=Eng_Code,SUMIFS(INDEX(Raw!$A$5:$AD$2998,,MATCH(Geography!P$5,Raw!$A$5:$AD$5,0)),Raw!$D$5:$D$2998,Geography!$A100),IF(ISNUMBER(MATCH($B$5,Reg_Code,0)),SUMIFS(INDEX(Raw!$A$5:$AD$2998,,MATCH(Geography!P$5,Raw!$A$5:$AD$5,0)),Raw!$B$5:$B$2998,Geography!$B$5,Raw!$D$5:$D$2998,Geography!$A100),IF(ISNUMBER(MATCH($B$5,Prov_Code,0)),SUMIFS(INDEX(Raw!$A$5:$AD$2998,,MATCH(Geography!P$5,Raw!$A$5:$AD$5,0)),Raw!$C$5:$C$2998,Geography!$B$5,Raw!$D$5:$D$2998,Geography!$A100),IF(ISNUMBER(MATCH($B$5,Area_Code,0)),SUMIFS(INDEX(Raw!$A$5:$AD$2998,,MATCH(Geography!P$5,Raw!$A$5:$AD$5,0)),Raw!$A$5:$A$2998,CONCATENATE(Geography!$B$5,Geography!$A100)),"-")))),"-")</f>
        <v>64474</v>
      </c>
      <c r="Q100" s="80">
        <f>IFERROR(IF($B$5=Eng_Code,SUMIFS(INDEX(Raw!$A$5:$AD$2998,,MATCH(Geography!Q$5,Raw!$A$5:$AD$5,0)),Raw!$D$5:$D$2998,Geography!$A100),IF(ISNUMBER(MATCH($B$5,Reg_Code,0)),SUMIFS(INDEX(Raw!$A$5:$AD$2998,,MATCH(Geography!Q$5,Raw!$A$5:$AD$5,0)),Raw!$B$5:$B$2998,Geography!$B$5,Raw!$D$5:$D$2998,Geography!$A100),IF(ISNUMBER(MATCH($B$5,Prov_Code,0)),SUMIFS(INDEX(Raw!$A$5:$AD$2998,,MATCH(Geography!Q$5,Raw!$A$5:$AD$5,0)),Raw!$C$5:$C$2998,Geography!$B$5,Raw!$D$5:$D$2998,Geography!$A100),IF(ISNUMBER(MATCH($B$5,Area_Code,0)),SUMIFS(INDEX(Raw!$A$5:$AD$2998,,MATCH(Geography!Q$5,Raw!$A$5:$AD$5,0)),Raw!$A$5:$A$2998,CONCATENATE(Geography!$B$5,Geography!$A100)),"-")))),"-")</f>
        <v>417538</v>
      </c>
      <c r="R100" s="80"/>
      <c r="S100" s="80">
        <f>IFERROR(IF($B$5=Eng_Code,SUMIFS(INDEX(Raw!$A$5:$AD$2998,,MATCH(Geography!S$5,Raw!$A$5:$AD$5,0)),Raw!$D$5:$D$2998,Geography!$A100),IF(ISNUMBER(MATCH($B$5,Reg_Code,0)),SUMIFS(INDEX(Raw!$A$5:$AD$2998,,MATCH(Geography!S$5,Raw!$A$5:$AD$5,0)),Raw!$B$5:$B$2998,Geography!$B$5,Raw!$D$5:$D$2998,Geography!$A100),IF(ISNUMBER(MATCH($B$5,Prov_Code,0)),SUMIFS(INDEX(Raw!$A$5:$AD$2998,,MATCH(Geography!S$5,Raw!$A$5:$AD$5,0)),Raw!$C$5:$C$2998,Geography!$B$5,Raw!$D$5:$D$2998,Geography!$A100),IF(ISNUMBER(MATCH($B$5,Area_Code,0)),SUMIFS(INDEX(Raw!$A$5:$AD$2998,,MATCH(Geography!S$5,Raw!$A$5:$AD$5,0)),Raw!$A$5:$A$2998,CONCATENATE(Geography!$B$5,Geography!$A100)),"-")))),"-")</f>
        <v>128657</v>
      </c>
      <c r="T100" s="80">
        <f>IFERROR(IF($B$5=Eng_Code,SUMIFS(INDEX(Raw!$A$5:$AD$2998,,MATCH(Geography!T$5,Raw!$A$5:$AD$5,0)),Raw!$D$5:$D$2998,Geography!$A100),IF(ISNUMBER(MATCH($B$5,Reg_Code,0)),SUMIFS(INDEX(Raw!$A$5:$AD$2998,,MATCH(Geography!T$5,Raw!$A$5:$AD$5,0)),Raw!$B$5:$B$2998,Geography!$B$5,Raw!$D$5:$D$2998,Geography!$A100),IF(ISNUMBER(MATCH($B$5,Prov_Code,0)),SUMIFS(INDEX(Raw!$A$5:$AD$2998,,MATCH(Geography!T$5,Raw!$A$5:$AD$5,0)),Raw!$C$5:$C$2998,Geography!$B$5,Raw!$D$5:$D$2998,Geography!$A100),IF(ISNUMBER(MATCH($B$5,Area_Code,0)),SUMIFS(INDEX(Raw!$A$5:$AD$2998,,MATCH(Geography!T$5,Raw!$A$5:$AD$5,0)),Raw!$A$5:$A$2998,CONCATENATE(Geography!$B$5,Geography!$A100)),"-")))),"-")</f>
        <v>94037</v>
      </c>
      <c r="U100" s="80"/>
      <c r="V100" s="80">
        <f>IFERROR(IF($B$5=Eng_Code,SUMIFS(INDEX(Raw!$A$5:$AD$2998,,MATCH(Geography!V$5,Raw!$A$5:$AD$5,0)),Raw!$D$5:$D$2998,Geography!$A100),IF(ISNUMBER(MATCH($B$5,Reg_Code,0)),SUMIFS(INDEX(Raw!$A$5:$AD$2998,,MATCH(Geography!V$5,Raw!$A$5:$AD$5,0)),Raw!$B$5:$B$2998,Geography!$B$5,Raw!$D$5:$D$2998,Geography!$A100),IF(ISNUMBER(MATCH($B$5,Prov_Code,0)),SUMIFS(INDEX(Raw!$A$5:$AD$2998,,MATCH(Geography!V$5,Raw!$A$5:$AD$5,0)),Raw!$C$5:$C$2998,Geography!$B$5,Raw!$D$5:$D$2998,Geography!$A100),IF(ISNUMBER(MATCH($B$5,Area_Code,0)),SUMIFS(INDEX(Raw!$A$5:$AD$2998,,MATCH(Geography!V$5,Raw!$A$5:$AD$5,0)),Raw!$A$5:$A$2998,CONCATENATE(Geography!$B$5,Geography!$A100)),"-")))),"-")</f>
        <v>626591</v>
      </c>
      <c r="W100" s="80">
        <f>IFERROR(IF($B$5=Eng_Code,SUMIFS(INDEX(Raw!$A$5:$AD$2998,,MATCH(Geography!W$5,Raw!$A$5:$AD$5,0)),Raw!$D$5:$D$2998,Geography!$A100),IF(ISNUMBER(MATCH($B$5,Reg_Code,0)),SUMIFS(INDEX(Raw!$A$5:$AD$2998,,MATCH(Geography!W$5,Raw!$A$5:$AD$5,0)),Raw!$B$5:$B$2998,Geography!$B$5,Raw!$D$5:$D$2998,Geography!$A100),IF(ISNUMBER(MATCH($B$5,Prov_Code,0)),SUMIFS(INDEX(Raw!$A$5:$AD$2998,,MATCH(Geography!W$5,Raw!$A$5:$AD$5,0)),Raw!$C$5:$C$2998,Geography!$B$5,Raw!$D$5:$D$2998,Geography!$A100),IF(ISNUMBER(MATCH($B$5,Area_Code,0)),SUMIFS(INDEX(Raw!$A$5:$AD$2998,,MATCH(Geography!W$5,Raw!$A$5:$AD$5,0)),Raw!$A$5:$A$2998,CONCATENATE(Geography!$B$5,Geography!$A100)),"-")))),"-")</f>
        <v>440957</v>
      </c>
      <c r="X100" s="80">
        <f>IFERROR(IF($B$5=Eng_Code,SUMIFS(INDEX(Raw!$A$5:$AD$2998,,MATCH(Geography!X$5,Raw!$A$5:$AD$5,0)),Raw!$D$5:$D$2998,Geography!$A100),IF(ISNUMBER(MATCH($B$5,Reg_Code,0)),SUMIFS(INDEX(Raw!$A$5:$AD$2998,,MATCH(Geography!X$5,Raw!$A$5:$AD$5,0)),Raw!$B$5:$B$2998,Geography!$B$5,Raw!$D$5:$D$2998,Geography!$A100),IF(ISNUMBER(MATCH($B$5,Prov_Code,0)),SUMIFS(INDEX(Raw!$A$5:$AD$2998,,MATCH(Geography!X$5,Raw!$A$5:$AD$5,0)),Raw!$C$5:$C$2998,Geography!$B$5,Raw!$D$5:$D$2998,Geography!$A100),IF(ISNUMBER(MATCH($B$5,Area_Code,0)),SUMIFS(INDEX(Raw!$A$5:$AD$2998,,MATCH(Geography!X$5,Raw!$A$5:$AD$5,0)),Raw!$A$5:$A$2998,CONCATENATE(Geography!$B$5,Geography!$A100)),"-")))),"-")</f>
        <v>120480</v>
      </c>
      <c r="Y100" s="80">
        <f>IFERROR(IF($B$5=Eng_Code,SUMIFS(INDEX(Raw!$A$5:$AD$2998,,MATCH(Geography!Y$5,Raw!$A$5:$AD$5,0)),Raw!$D$5:$D$2998,Geography!$A100),IF(ISNUMBER(MATCH($B$5,Reg_Code,0)),SUMIFS(INDEX(Raw!$A$5:$AD$2998,,MATCH(Geography!Y$5,Raw!$A$5:$AD$5,0)),Raw!$B$5:$B$2998,Geography!$B$5,Raw!$D$5:$D$2998,Geography!$A100),IF(ISNUMBER(MATCH($B$5,Prov_Code,0)),SUMIFS(INDEX(Raw!$A$5:$AD$2998,,MATCH(Geography!Y$5,Raw!$A$5:$AD$5,0)),Raw!$C$5:$C$2998,Geography!$B$5,Raw!$D$5:$D$2998,Geography!$A100),IF(ISNUMBER(MATCH($B$5,Area_Code,0)),SUMIFS(INDEX(Raw!$A$5:$AD$2998,,MATCH(Geography!Y$5,Raw!$A$5:$AD$5,0)),Raw!$A$5:$A$2998,CONCATENATE(Geography!$B$5,Geography!$A100)),"-")))),"-")</f>
        <v>65154</v>
      </c>
      <c r="Z100" s="80">
        <f>IFERROR(IF($B$5=Eng_Code,SUMIFS(INDEX(Raw!$A$5:$AD$2998,,MATCH(Geography!Z$5,Raw!$A$5:$AD$5,0)),Raw!$D$5:$D$2998,Geography!$A100),IF(ISNUMBER(MATCH($B$5,Reg_Code,0)),SUMIFS(INDEX(Raw!$A$5:$AD$2998,,MATCH(Geography!Z$5,Raw!$A$5:$AD$5,0)),Raw!$B$5:$B$2998,Geography!$B$5,Raw!$D$5:$D$2998,Geography!$A100),IF(ISNUMBER(MATCH($B$5,Prov_Code,0)),SUMIFS(INDEX(Raw!$A$5:$AD$2998,,MATCH(Geography!Z$5,Raw!$A$5:$AD$5,0)),Raw!$C$5:$C$2998,Geography!$B$5,Raw!$D$5:$D$2998,Geography!$A100),IF(ISNUMBER(MATCH($B$5,Area_Code,0)),SUMIFS(INDEX(Raw!$A$5:$AD$2998,,MATCH(Geography!Z$5,Raw!$A$5:$AD$5,0)),Raw!$A$5:$A$2998,CONCATENATE(Geography!$B$5,Geography!$A100)),"-")))),"-")</f>
        <v>0</v>
      </c>
      <c r="AA100" s="80">
        <f>IFERROR(IF($B$5=Eng_Code,SUMIFS(INDEX(Raw!$A$5:$AD$2998,,MATCH(Geography!AA$5,Raw!$A$5:$AD$5,0)),Raw!$D$5:$D$2998,Geography!$A100),IF(ISNUMBER(MATCH($B$5,Reg_Code,0)),SUMIFS(INDEX(Raw!$A$5:$AD$2998,,MATCH(Geography!AA$5,Raw!$A$5:$AD$5,0)),Raw!$B$5:$B$2998,Geography!$B$5,Raw!$D$5:$D$2998,Geography!$A100),IF(ISNUMBER(MATCH($B$5,Prov_Code,0)),SUMIFS(INDEX(Raw!$A$5:$AD$2998,,MATCH(Geography!AA$5,Raw!$A$5:$AD$5,0)),Raw!$C$5:$C$2998,Geography!$B$5,Raw!$D$5:$D$2998,Geography!$A100),IF(ISNUMBER(MATCH($B$5,Area_Code,0)),SUMIFS(INDEX(Raw!$A$5:$AD$2998,,MATCH(Geography!AA$5,Raw!$A$5:$AD$5,0)),Raw!$A$5:$A$2998,CONCATENATE(Geography!$B$5,Geography!$A100)),"-")))),"-")</f>
        <v>0</v>
      </c>
      <c r="AB100" s="80"/>
      <c r="AC100" s="80">
        <f>IFERROR(IF($B$5=Eng_Code,SUMIFS(INDEX(Raw!$A$5:$AD$2998,,MATCH(Geography!AC$5,Raw!$A$5:$AD$5,0)),Raw!$D$5:$D$2998,Geography!$A100),IF(ISNUMBER(MATCH($B$5,Reg_Code,0)),SUMIFS(INDEX(Raw!$A$5:$AD$2998,,MATCH(Geography!AC$5,Raw!$A$5:$AD$5,0)),Raw!$B$5:$B$2998,Geography!$B$5,Raw!$D$5:$D$2998,Geography!$A100),IF(ISNUMBER(MATCH($B$5,Prov_Code,0)),SUMIFS(INDEX(Raw!$A$5:$AD$2998,,MATCH(Geography!AC$5,Raw!$A$5:$AD$5,0)),Raw!$C$5:$C$2998,Geography!$B$5,Raw!$D$5:$D$2998,Geography!$A100),IF(ISNUMBER(MATCH($B$5,Area_Code,0)),SUMIFS(INDEX(Raw!$A$5:$AD$2998,,MATCH(Geography!AC$5,Raw!$A$5:$AD$5,0)),Raw!$A$5:$A$2998,CONCATENATE(Geography!$B$5,Geography!$A100)),"-")))),"-")</f>
        <v>50510</v>
      </c>
      <c r="AD100" s="80"/>
      <c r="AE100" s="80">
        <f>IFERROR(IF($B$5=Eng_Code,SUMIFS(INDEX(Raw!$A$5:$AD$2998,,MATCH(Geography!AE$5,Raw!$A$5:$AD$5,0)),Raw!$D$5:$D$2998,Geography!$A100),IF(ISNUMBER(MATCH($B$5,Reg_Code,0)),SUMIFS(INDEX(Raw!$A$5:$AD$2998,,MATCH(Geography!AE$5,Raw!$A$5:$AD$5,0)),Raw!$B$5:$B$2998,Geography!$B$5,Raw!$D$5:$D$2998,Geography!$A100),IF(ISNUMBER(MATCH($B$5,Prov_Code,0)),SUMIFS(INDEX(Raw!$A$5:$AD$2998,,MATCH(Geography!AE$5,Raw!$A$5:$AD$5,0)),Raw!$C$5:$C$2998,Geography!$B$5,Raw!$D$5:$D$2998,Geography!$A100),IF(ISNUMBER(MATCH($B$5,Area_Code,0)),SUMIFS(INDEX(Raw!$A$5:$AD$2998,,MATCH(Geography!AE$5,Raw!$A$5:$AD$5,0)),Raw!$A$5:$A$2998,CONCATENATE(Geography!$B$5,Geography!$A100)),"-")))),"-")</f>
        <v>149069</v>
      </c>
      <c r="AF100" s="80">
        <f>IFERROR(IF($B$5=Eng_Code,SUMIFS(INDEX(Raw!$A$5:$AD$2998,,MATCH(Geography!AF$5,Raw!$A$5:$AD$5,0)),Raw!$D$5:$D$2998,Geography!$A100),IF(ISNUMBER(MATCH($B$5,Reg_Code,0)),SUMIFS(INDEX(Raw!$A$5:$AD$2998,,MATCH(Geography!AF$5,Raw!$A$5:$AD$5,0)),Raw!$B$5:$B$2998,Geography!$B$5,Raw!$D$5:$D$2998,Geography!$A100),IF(ISNUMBER(MATCH($B$5,Prov_Code,0)),SUMIFS(INDEX(Raw!$A$5:$AD$2998,,MATCH(Geography!AF$5,Raw!$A$5:$AD$5,0)),Raw!$C$5:$C$2998,Geography!$B$5,Raw!$D$5:$D$2998,Geography!$A100),IF(ISNUMBER(MATCH($B$5,Area_Code,0)),SUMIFS(INDEX(Raw!$A$5:$AD$2998,,MATCH(Geography!AF$5,Raw!$A$5:$AD$5,0)),Raw!$A$5:$A$2998,CONCATENATE(Geography!$B$5,Geography!$A100)),"-")))),"-")</f>
        <v>17408</v>
      </c>
      <c r="AG100" s="80">
        <f>IFERROR(IF($B$5=Eng_Code,SUMIFS(INDEX(Raw!$A$5:$AD$2998,,MATCH(Geography!AG$5,Raw!$A$5:$AD$5,0)),Raw!$D$5:$D$2998,Geography!$A100),IF(ISNUMBER(MATCH($B$5,Reg_Code,0)),SUMIFS(INDEX(Raw!$A$5:$AD$2998,,MATCH(Geography!AG$5,Raw!$A$5:$AD$5,0)),Raw!$B$5:$B$2998,Geography!$B$5,Raw!$D$5:$D$2998,Geography!$A100),IF(ISNUMBER(MATCH($B$5,Prov_Code,0)),SUMIFS(INDEX(Raw!$A$5:$AD$2998,,MATCH(Geography!AG$5,Raw!$A$5:$AD$5,0)),Raw!$C$5:$C$2998,Geography!$B$5,Raw!$D$5:$D$2998,Geography!$A100),IF(ISNUMBER(MATCH($B$5,Area_Code,0)),SUMIFS(INDEX(Raw!$A$5:$AD$2998,,MATCH(Geography!AG$5,Raw!$A$5:$AD$5,0)),Raw!$A$5:$A$2998,CONCATENATE(Geography!$B$5,Geography!$A100)),"-")))),"-")</f>
        <v>52517</v>
      </c>
      <c r="AH100" s="80">
        <f>IFERROR(IF($B$5=Eng_Code,SUMIFS(INDEX(Raw!$A$5:$AD$2998,,MATCH(Geography!AH$5,Raw!$A$5:$AD$5,0)),Raw!$D$5:$D$2998,Geography!$A100),IF(ISNUMBER(MATCH($B$5,Reg_Code,0)),SUMIFS(INDEX(Raw!$A$5:$AD$2998,,MATCH(Geography!AH$5,Raw!$A$5:$AD$5,0)),Raw!$B$5:$B$2998,Geography!$B$5,Raw!$D$5:$D$2998,Geography!$A100),IF(ISNUMBER(MATCH($B$5,Prov_Code,0)),SUMIFS(INDEX(Raw!$A$5:$AD$2998,,MATCH(Geography!AH$5,Raw!$A$5:$AD$5,0)),Raw!$C$5:$C$2998,Geography!$B$5,Raw!$D$5:$D$2998,Geography!$A100),IF(ISNUMBER(MATCH($B$5,Area_Code,0)),SUMIFS(INDEX(Raw!$A$5:$AD$2998,,MATCH(Geography!AH$5,Raw!$A$5:$AD$5,0)),Raw!$A$5:$A$2998,CONCATENATE(Geography!$B$5,Geography!$A100)),"-")))),"-")</f>
        <v>79144</v>
      </c>
      <c r="AI100" s="12"/>
      <c r="AJ100" s="76">
        <f>IFERROR(IF(OR($B$5="Eng",$B$5="S",$B$5="111AG4",$B$5="Primecare"),SUMIF($D$5:$AI$5,AJ$5,$D100:$AI100)/SUM(SUMIF($D$5:$AI$5,AJ$6,$D100:$AI100)-SUMIFS(INDEX(Raw!$A$5:$AD$2998,,MATCH(Geography!AJ$6,Raw!$A$5:$AD$5,0)),Raw!$E$5:$E$2998,"111AG4",Raw!$D$5:$D$2998,$A100)),SUMIF($D$5:$AI$5,AJ$5,$D100:$AI100)/SUMIF($D$5:$AI$5,AJ$6,$D100:$AI100)),"-")</f>
        <v>2.2370871445505449E-2</v>
      </c>
      <c r="AK100" s="76">
        <f t="shared" si="49"/>
        <v>0.89152467403377134</v>
      </c>
      <c r="AL100" s="76">
        <f t="shared" si="49"/>
        <v>0.85792548620524467</v>
      </c>
      <c r="AM100" s="76">
        <f t="shared" si="49"/>
        <v>0.22508624017327195</v>
      </c>
      <c r="AN100" s="76">
        <f t="shared" si="44"/>
        <v>8.6571505283766281E-2</v>
      </c>
      <c r="AO100" s="76">
        <f t="shared" si="46"/>
        <v>0.13574819419973119</v>
      </c>
      <c r="AP100" s="76">
        <f t="shared" si="46"/>
        <v>0.38760370325838645</v>
      </c>
      <c r="AQ100" s="76">
        <f t="shared" si="45"/>
        <v>0.34074804322332186</v>
      </c>
      <c r="AR100" s="77"/>
      <c r="AS100" s="76">
        <f t="shared" si="40"/>
        <v>0.12238303377359658</v>
      </c>
      <c r="AT100" s="77"/>
      <c r="AU100" s="76">
        <f t="shared" si="41"/>
        <v>8.9451280124421537E-2</v>
      </c>
      <c r="AV100" s="77"/>
      <c r="AW100" s="76">
        <f t="shared" si="47"/>
        <v>0.59603525276690461</v>
      </c>
      <c r="AX100" s="76">
        <f t="shared" si="47"/>
        <v>0.41945370577352048</v>
      </c>
      <c r="AY100" s="76">
        <f t="shared" si="47"/>
        <v>0.11460478566298697</v>
      </c>
      <c r="AZ100" s="76">
        <f t="shared" si="47"/>
        <v>6.1976761330397187E-2</v>
      </c>
      <c r="BA100" s="76" t="s">
        <v>0</v>
      </c>
      <c r="BB100" s="76" t="s">
        <v>0</v>
      </c>
      <c r="BC100" s="77"/>
      <c r="BD100" s="76">
        <f t="shared" si="42"/>
        <v>4.8046876857880741E-2</v>
      </c>
      <c r="BE100" s="77"/>
      <c r="BF100" s="76">
        <f t="shared" si="48"/>
        <v>0.14179964138442733</v>
      </c>
      <c r="BG100" s="76">
        <f t="shared" si="48"/>
        <v>1.6559097848782182E-2</v>
      </c>
      <c r="BH100" s="76">
        <f t="shared" si="48"/>
        <v>4.9956005383989761E-2</v>
      </c>
      <c r="BI100" s="76">
        <f t="shared" si="48"/>
        <v>7.5284538151655381E-2</v>
      </c>
    </row>
    <row r="101" spans="1:61" x14ac:dyDescent="0.2">
      <c r="A101" s="3">
        <f t="shared" si="35"/>
        <v>42887</v>
      </c>
      <c r="B101" s="35" t="str">
        <f t="shared" si="43"/>
        <v>2017-18</v>
      </c>
      <c r="C101" s="8" t="s">
        <v>886</v>
      </c>
      <c r="D101" s="8"/>
      <c r="E101" s="8"/>
      <c r="F101" s="8"/>
      <c r="G101" s="80">
        <f>IFERROR(IF($B$5=Eng_Code,SUMIFS(INDEX(Raw!$A$5:$AD$2998,,MATCH(Geography!G$5,Raw!$A$5:$AD$5,0)),Raw!$D$5:$D$2998,Geography!$A101),IF(ISNUMBER(MATCH($B$5,Reg_Code,0)),SUMIFS(INDEX(Raw!$A$5:$AD$2998,,MATCH(Geography!G$5,Raw!$A$5:$AD$5,0)),Raw!$B$5:$B$2998,Geography!$B$5,Raw!$D$5:$D$2998,Geography!$A101),IF(ISNUMBER(MATCH($B$5,Prov_Code,0)),SUMIFS(INDEX(Raw!$A$5:$AD$2998,,MATCH(Geography!G$5,Raw!$A$5:$AD$5,0)),Raw!$C$5:$C$2998,Geography!$B$5,Raw!$D$5:$D$2998,Geography!$A101),IF(ISNUMBER(MATCH($B$5,Area_Code,0)),SUMIFS(INDEX(Raw!$A$5:$AD$2998,,MATCH(Geography!G$5,Raw!$A$5:$AD$5,0)),Raw!$A$5:$A$2998,CONCATENATE(Geography!$B$5,Geography!$A101)),"-")))),"-")</f>
        <v>55640400</v>
      </c>
      <c r="H101" s="80">
        <f>IFERROR(IF($B$5=Eng_Code,SUMIFS(INDEX(Raw!$A$5:$AD$2998,,MATCH(Geography!H$5,Raw!$A$5:$AD$5,0)),Raw!$D$5:$D$2998,Geography!$A101),IF(ISNUMBER(MATCH($B$5,Reg_Code,0)),SUMIFS(INDEX(Raw!$A$5:$AD$2998,,MATCH(Geography!H$5,Raw!$A$5:$AD$5,0)),Raw!$B$5:$B$2998,Geography!$B$5,Raw!$D$5:$D$2998,Geography!$A101),IF(ISNUMBER(MATCH($B$5,Prov_Code,0)),SUMIFS(INDEX(Raw!$A$5:$AD$2998,,MATCH(Geography!H$5,Raw!$A$5:$AD$5,0)),Raw!$C$5:$C$2998,Geography!$B$5,Raw!$D$5:$D$2998,Geography!$A101),IF(ISNUMBER(MATCH($B$5,Area_Code,0)),SUMIFS(INDEX(Raw!$A$5:$AD$2998,,MATCH(Geography!H$5,Raw!$A$5:$AD$5,0)),Raw!$A$5:$A$2998,CONCATENATE(Geography!$B$5,Geography!$A101)),"-")))),"-")</f>
        <v>1165074</v>
      </c>
      <c r="I101" s="80">
        <f>IFERROR(IF($B$5=Eng_Code,SUMIFS(INDEX(Raw!$A$5:$AD$2998,,MATCH(Geography!I$5,Raw!$A$5:$AD$5,0)),Raw!$D$5:$D$2998,Geography!$A101),IF(ISNUMBER(MATCH($B$5,Reg_Code,0)),SUMIFS(INDEX(Raw!$A$5:$AD$2998,,MATCH(Geography!I$5,Raw!$A$5:$AD$5,0)),Raw!$B$5:$B$2998,Geography!$B$5,Raw!$D$5:$D$2998,Geography!$A101),IF(ISNUMBER(MATCH($B$5,Prov_Code,0)),SUMIFS(INDEX(Raw!$A$5:$AD$2998,,MATCH(Geography!I$5,Raw!$A$5:$AD$5,0)),Raw!$C$5:$C$2998,Geography!$B$5,Raw!$D$5:$D$2998,Geography!$A101),IF(ISNUMBER(MATCH($B$5,Area_Code,0)),SUMIFS(INDEX(Raw!$A$5:$AD$2998,,MATCH(Geography!I$5,Raw!$A$5:$AD$5,0)),Raw!$A$5:$A$2998,CONCATENATE(Geography!$B$5,Geography!$A101)),"-")))),"-")</f>
        <v>23204</v>
      </c>
      <c r="J101" s="80">
        <f>IFERROR(IF($B$5=Eng_Code,SUMIFS(INDEX(Raw!$A$5:$AD$2998,,MATCH(Geography!J$5,Raw!$A$5:$AD$5,0)),Raw!$D$5:$D$2998,Geography!$A101),IF(ISNUMBER(MATCH($B$5,Reg_Code,0)),SUMIFS(INDEX(Raw!$A$5:$AD$2998,,MATCH(Geography!J$5,Raw!$A$5:$AD$5,0)),Raw!$B$5:$B$2998,Geography!$B$5,Raw!$D$5:$D$2998,Geography!$A101),IF(ISNUMBER(MATCH($B$5,Prov_Code,0)),SUMIFS(INDEX(Raw!$A$5:$AD$2998,,MATCH(Geography!J$5,Raw!$A$5:$AD$5,0)),Raw!$C$5:$C$2998,Geography!$B$5,Raw!$D$5:$D$2998,Geography!$A101),IF(ISNUMBER(MATCH($B$5,Area_Code,0)),SUMIFS(INDEX(Raw!$A$5:$AD$2998,,MATCH(Geography!J$5,Raw!$A$5:$AD$5,0)),Raw!$A$5:$A$2998,CONCATENATE(Geography!$B$5,Geography!$A101)),"-")))),"-")</f>
        <v>1094111</v>
      </c>
      <c r="K101" s="80">
        <f>IFERROR(IF($B$5=Eng_Code,SUMIFS(INDEX(Raw!$A$5:$AD$2998,,MATCH(Geography!K$5,Raw!$A$5:$AD$5,0)),Raw!$D$5:$D$2998,Geography!$A101),IF(ISNUMBER(MATCH($B$5,Reg_Code,0)),SUMIFS(INDEX(Raw!$A$5:$AD$2998,,MATCH(Geography!K$5,Raw!$A$5:$AD$5,0)),Raw!$B$5:$B$2998,Geography!$B$5,Raw!$D$5:$D$2998,Geography!$A101),IF(ISNUMBER(MATCH($B$5,Prov_Code,0)),SUMIFS(INDEX(Raw!$A$5:$AD$2998,,MATCH(Geography!K$5,Raw!$A$5:$AD$5,0)),Raw!$C$5:$C$2998,Geography!$B$5,Raw!$D$5:$D$2998,Geography!$A101),IF(ISNUMBER(MATCH($B$5,Area_Code,0)),SUMIFS(INDEX(Raw!$A$5:$AD$2998,,MATCH(Geography!K$5,Raw!$A$5:$AD$5,0)),Raw!$A$5:$A$2998,CONCATENATE(Geography!$B$5,Geography!$A101)),"-")))),"-")</f>
        <v>974703</v>
      </c>
      <c r="L101" s="80">
        <f>IFERROR(IF($B$5=Eng_Code,SUMIFS(INDEX(Raw!$A$5:$AD$2998,,MATCH(Geography!L$5,Raw!$A$5:$AD$5,0)),Raw!$D$5:$D$2998,Geography!$A101),IF(ISNUMBER(MATCH($B$5,Reg_Code,0)),SUMIFS(INDEX(Raw!$A$5:$AD$2998,,MATCH(Geography!L$5,Raw!$A$5:$AD$5,0)),Raw!$B$5:$B$2998,Geography!$B$5,Raw!$D$5:$D$2998,Geography!$A101),IF(ISNUMBER(MATCH($B$5,Prov_Code,0)),SUMIFS(INDEX(Raw!$A$5:$AD$2998,,MATCH(Geography!L$5,Raw!$A$5:$AD$5,0)),Raw!$C$5:$C$2998,Geography!$B$5,Raw!$D$5:$D$2998,Geography!$A101),IF(ISNUMBER(MATCH($B$5,Area_Code,0)),SUMIFS(INDEX(Raw!$A$5:$AD$2998,,MATCH(Geography!L$5,Raw!$A$5:$AD$5,0)),Raw!$A$5:$A$2998,CONCATENATE(Geography!$B$5,Geography!$A101)),"-")))),"-")</f>
        <v>939457</v>
      </c>
      <c r="M101" s="80">
        <f>IFERROR(IF($B$5=Eng_Code,SUMIFS(INDEX(Raw!$A$5:$AD$2998,,MATCH(Geography!M$5,Raw!$A$5:$AD$5,0)),Raw!$D$5:$D$2998,Geography!$A101),IF(ISNUMBER(MATCH($B$5,Reg_Code,0)),SUMIFS(INDEX(Raw!$A$5:$AD$2998,,MATCH(Geography!M$5,Raw!$A$5:$AD$5,0)),Raw!$B$5:$B$2998,Geography!$B$5,Raw!$D$5:$D$2998,Geography!$A101),IF(ISNUMBER(MATCH($B$5,Prov_Code,0)),SUMIFS(INDEX(Raw!$A$5:$AD$2998,,MATCH(Geography!M$5,Raw!$A$5:$AD$5,0)),Raw!$C$5:$C$2998,Geography!$B$5,Raw!$D$5:$D$2998,Geography!$A101),IF(ISNUMBER(MATCH($B$5,Area_Code,0)),SUMIFS(INDEX(Raw!$A$5:$AD$2998,,MATCH(Geography!M$5,Raw!$A$5:$AD$5,0)),Raw!$A$5:$A$2998,CONCATENATE(Geography!$B$5,Geography!$A101)),"-")))),"-")</f>
        <v>250734</v>
      </c>
      <c r="N101" s="80">
        <f>IFERROR(IF($B$5=Eng_Code,SUMIFS(INDEX(Raw!$A$5:$AD$2998,,MATCH(Geography!N$5,Raw!$A$5:$AD$5,0)),Raw!$D$5:$D$2998,Geography!$A101),IF(ISNUMBER(MATCH($B$5,Reg_Code,0)),SUMIFS(INDEX(Raw!$A$5:$AD$2998,,MATCH(Geography!N$5,Raw!$A$5:$AD$5,0)),Raw!$B$5:$B$2998,Geography!$B$5,Raw!$D$5:$D$2998,Geography!$A101),IF(ISNUMBER(MATCH($B$5,Prov_Code,0)),SUMIFS(INDEX(Raw!$A$5:$AD$2998,,MATCH(Geography!N$5,Raw!$A$5:$AD$5,0)),Raw!$C$5:$C$2998,Geography!$B$5,Raw!$D$5:$D$2998,Geography!$A101),IF(ISNUMBER(MATCH($B$5,Area_Code,0)),SUMIFS(INDEX(Raw!$A$5:$AD$2998,,MATCH(Geography!N$5,Raw!$A$5:$AD$5,0)),Raw!$A$5:$A$2998,CONCATENATE(Geography!$B$5,Geography!$A101)),"-")))),"-")</f>
        <v>93054</v>
      </c>
      <c r="O101" s="80">
        <f>IFERROR(IF($B$5=Eng_Code,SUMIFS(INDEX(Raw!$A$5:$AD$2998,,MATCH(Geography!O$5,Raw!$A$5:$AD$5,0)),Raw!$D$5:$D$2998,Geography!$A101),IF(ISNUMBER(MATCH($B$5,Reg_Code,0)),SUMIFS(INDEX(Raw!$A$5:$AD$2998,,MATCH(Geography!O$5,Raw!$A$5:$AD$5,0)),Raw!$B$5:$B$2998,Geography!$B$5,Raw!$D$5:$D$2998,Geography!$A101),IF(ISNUMBER(MATCH($B$5,Prov_Code,0)),SUMIFS(INDEX(Raw!$A$5:$AD$2998,,MATCH(Geography!O$5,Raw!$A$5:$AD$5,0)),Raw!$C$5:$C$2998,Geography!$B$5,Raw!$D$5:$D$2998,Geography!$A101),IF(ISNUMBER(MATCH($B$5,Area_Code,0)),SUMIFS(INDEX(Raw!$A$5:$AD$2998,,MATCH(Geography!O$5,Raw!$A$5:$AD$5,0)),Raw!$A$5:$A$2998,CONCATENATE(Geography!$B$5,Geography!$A101)),"-")))),"-")</f>
        <v>154635</v>
      </c>
      <c r="P101" s="80">
        <f>IFERROR(IF($B$5=Eng_Code,SUMIFS(INDEX(Raw!$A$5:$AD$2998,,MATCH(Geography!P$5,Raw!$A$5:$AD$5,0)),Raw!$D$5:$D$2998,Geography!$A101),IF(ISNUMBER(MATCH($B$5,Reg_Code,0)),SUMIFS(INDEX(Raw!$A$5:$AD$2998,,MATCH(Geography!P$5,Raw!$A$5:$AD$5,0)),Raw!$B$5:$B$2998,Geography!$B$5,Raw!$D$5:$D$2998,Geography!$A101),IF(ISNUMBER(MATCH($B$5,Prov_Code,0)),SUMIFS(INDEX(Raw!$A$5:$AD$2998,,MATCH(Geography!P$5,Raw!$A$5:$AD$5,0)),Raw!$C$5:$C$2998,Geography!$B$5,Raw!$D$5:$D$2998,Geography!$A101),IF(ISNUMBER(MATCH($B$5,Area_Code,0)),SUMIFS(INDEX(Raw!$A$5:$AD$2998,,MATCH(Geography!P$5,Raw!$A$5:$AD$5,0)),Raw!$A$5:$A$2998,CONCATENATE(Geography!$B$5,Geography!$A101)),"-")))),"-")</f>
        <v>59625</v>
      </c>
      <c r="Q101" s="80">
        <f>IFERROR(IF($B$5=Eng_Code,SUMIFS(INDEX(Raw!$A$5:$AD$2998,,MATCH(Geography!Q$5,Raw!$A$5:$AD$5,0)),Raw!$D$5:$D$2998,Geography!$A101),IF(ISNUMBER(MATCH($B$5,Reg_Code,0)),SUMIFS(INDEX(Raw!$A$5:$AD$2998,,MATCH(Geography!Q$5,Raw!$A$5:$AD$5,0)),Raw!$B$5:$B$2998,Geography!$B$5,Raw!$D$5:$D$2998,Geography!$A101),IF(ISNUMBER(MATCH($B$5,Prov_Code,0)),SUMIFS(INDEX(Raw!$A$5:$AD$2998,,MATCH(Geography!Q$5,Raw!$A$5:$AD$5,0)),Raw!$C$5:$C$2998,Geography!$B$5,Raw!$D$5:$D$2998,Geography!$A101),IF(ISNUMBER(MATCH($B$5,Area_Code,0)),SUMIFS(INDEX(Raw!$A$5:$AD$2998,,MATCH(Geography!Q$5,Raw!$A$5:$AD$5,0)),Raw!$A$5:$A$2998,CONCATENATE(Geography!$B$5,Geography!$A101)),"-")))),"-")</f>
        <v>381932</v>
      </c>
      <c r="R101" s="80"/>
      <c r="S101" s="80">
        <f>IFERROR(IF($B$5=Eng_Code,SUMIFS(INDEX(Raw!$A$5:$AD$2998,,MATCH(Geography!S$5,Raw!$A$5:$AD$5,0)),Raw!$D$5:$D$2998,Geography!$A101),IF(ISNUMBER(MATCH($B$5,Reg_Code,0)),SUMIFS(INDEX(Raw!$A$5:$AD$2998,,MATCH(Geography!S$5,Raw!$A$5:$AD$5,0)),Raw!$B$5:$B$2998,Geography!$B$5,Raw!$D$5:$D$2998,Geography!$A101),IF(ISNUMBER(MATCH($B$5,Prov_Code,0)),SUMIFS(INDEX(Raw!$A$5:$AD$2998,,MATCH(Geography!S$5,Raw!$A$5:$AD$5,0)),Raw!$C$5:$C$2998,Geography!$B$5,Raw!$D$5:$D$2998,Geography!$A101),IF(ISNUMBER(MATCH($B$5,Area_Code,0)),SUMIFS(INDEX(Raw!$A$5:$AD$2998,,MATCH(Geography!S$5,Raw!$A$5:$AD$5,0)),Raw!$A$5:$A$2998,CONCATENATE(Geography!$B$5,Geography!$A101)),"-")))),"-")</f>
        <v>119481</v>
      </c>
      <c r="T101" s="80">
        <f>IFERROR(IF($B$5=Eng_Code,SUMIFS(INDEX(Raw!$A$5:$AD$2998,,MATCH(Geography!T$5,Raw!$A$5:$AD$5,0)),Raw!$D$5:$D$2998,Geography!$A101),IF(ISNUMBER(MATCH($B$5,Reg_Code,0)),SUMIFS(INDEX(Raw!$A$5:$AD$2998,,MATCH(Geography!T$5,Raw!$A$5:$AD$5,0)),Raw!$B$5:$B$2998,Geography!$B$5,Raw!$D$5:$D$2998,Geography!$A101),IF(ISNUMBER(MATCH($B$5,Prov_Code,0)),SUMIFS(INDEX(Raw!$A$5:$AD$2998,,MATCH(Geography!T$5,Raw!$A$5:$AD$5,0)),Raw!$C$5:$C$2998,Geography!$B$5,Raw!$D$5:$D$2998,Geography!$A101),IF(ISNUMBER(MATCH($B$5,Area_Code,0)),SUMIFS(INDEX(Raw!$A$5:$AD$2998,,MATCH(Geography!T$5,Raw!$A$5:$AD$5,0)),Raw!$A$5:$A$2998,CONCATENATE(Geography!$B$5,Geography!$A101)),"-")))),"-")</f>
        <v>92446</v>
      </c>
      <c r="U101" s="80"/>
      <c r="V101" s="80">
        <f>IFERROR(IF($B$5=Eng_Code,SUMIFS(INDEX(Raw!$A$5:$AD$2998,,MATCH(Geography!V$5,Raw!$A$5:$AD$5,0)),Raw!$D$5:$D$2998,Geography!$A101),IF(ISNUMBER(MATCH($B$5,Reg_Code,0)),SUMIFS(INDEX(Raw!$A$5:$AD$2998,,MATCH(Geography!V$5,Raw!$A$5:$AD$5,0)),Raw!$B$5:$B$2998,Geography!$B$5,Raw!$D$5:$D$2998,Geography!$A101),IF(ISNUMBER(MATCH($B$5,Prov_Code,0)),SUMIFS(INDEX(Raw!$A$5:$AD$2998,,MATCH(Geography!V$5,Raw!$A$5:$AD$5,0)),Raw!$C$5:$C$2998,Geography!$B$5,Raw!$D$5:$D$2998,Geography!$A101),IF(ISNUMBER(MATCH($B$5,Area_Code,0)),SUMIFS(INDEX(Raw!$A$5:$AD$2998,,MATCH(Geography!V$5,Raw!$A$5:$AD$5,0)),Raw!$A$5:$A$2998,CONCATENATE(Geography!$B$5,Geography!$A101)),"-")))),"-")</f>
        <v>547509</v>
      </c>
      <c r="W101" s="80">
        <f>IFERROR(IF($B$5=Eng_Code,SUMIFS(INDEX(Raw!$A$5:$AD$2998,,MATCH(Geography!W$5,Raw!$A$5:$AD$5,0)),Raw!$D$5:$D$2998,Geography!$A101),IF(ISNUMBER(MATCH($B$5,Reg_Code,0)),SUMIFS(INDEX(Raw!$A$5:$AD$2998,,MATCH(Geography!W$5,Raw!$A$5:$AD$5,0)),Raw!$B$5:$B$2998,Geography!$B$5,Raw!$D$5:$D$2998,Geography!$A101),IF(ISNUMBER(MATCH($B$5,Prov_Code,0)),SUMIFS(INDEX(Raw!$A$5:$AD$2998,,MATCH(Geography!W$5,Raw!$A$5:$AD$5,0)),Raw!$C$5:$C$2998,Geography!$B$5,Raw!$D$5:$D$2998,Geography!$A101),IF(ISNUMBER(MATCH($B$5,Area_Code,0)),SUMIFS(INDEX(Raw!$A$5:$AD$2998,,MATCH(Geography!W$5,Raw!$A$5:$AD$5,0)),Raw!$A$5:$A$2998,CONCATENATE(Geography!$B$5,Geography!$A101)),"-")))),"-")</f>
        <v>383448</v>
      </c>
      <c r="X101" s="80">
        <f>IFERROR(IF($B$5=Eng_Code,SUMIFS(INDEX(Raw!$A$5:$AD$2998,,MATCH(Geography!X$5,Raw!$A$5:$AD$5,0)),Raw!$D$5:$D$2998,Geography!$A101),IF(ISNUMBER(MATCH($B$5,Reg_Code,0)),SUMIFS(INDEX(Raw!$A$5:$AD$2998,,MATCH(Geography!X$5,Raw!$A$5:$AD$5,0)),Raw!$B$5:$B$2998,Geography!$B$5,Raw!$D$5:$D$2998,Geography!$A101),IF(ISNUMBER(MATCH($B$5,Prov_Code,0)),SUMIFS(INDEX(Raw!$A$5:$AD$2998,,MATCH(Geography!X$5,Raw!$A$5:$AD$5,0)),Raw!$C$5:$C$2998,Geography!$B$5,Raw!$D$5:$D$2998,Geography!$A101),IF(ISNUMBER(MATCH($B$5,Area_Code,0)),SUMIFS(INDEX(Raw!$A$5:$AD$2998,,MATCH(Geography!X$5,Raw!$A$5:$AD$5,0)),Raw!$A$5:$A$2998,CONCATENATE(Geography!$B$5,Geography!$A101)),"-")))),"-")</f>
        <v>104661</v>
      </c>
      <c r="Y101" s="80">
        <f>IFERROR(IF($B$5=Eng_Code,SUMIFS(INDEX(Raw!$A$5:$AD$2998,,MATCH(Geography!Y$5,Raw!$A$5:$AD$5,0)),Raw!$D$5:$D$2998,Geography!$A101),IF(ISNUMBER(MATCH($B$5,Reg_Code,0)),SUMIFS(INDEX(Raw!$A$5:$AD$2998,,MATCH(Geography!Y$5,Raw!$A$5:$AD$5,0)),Raw!$B$5:$B$2998,Geography!$B$5,Raw!$D$5:$D$2998,Geography!$A101),IF(ISNUMBER(MATCH($B$5,Prov_Code,0)),SUMIFS(INDEX(Raw!$A$5:$AD$2998,,MATCH(Geography!Y$5,Raw!$A$5:$AD$5,0)),Raw!$C$5:$C$2998,Geography!$B$5,Raw!$D$5:$D$2998,Geography!$A101),IF(ISNUMBER(MATCH($B$5,Area_Code,0)),SUMIFS(INDEX(Raw!$A$5:$AD$2998,,MATCH(Geography!Y$5,Raw!$A$5:$AD$5,0)),Raw!$A$5:$A$2998,CONCATENATE(Geography!$B$5,Geography!$A101)),"-")))),"-")</f>
        <v>59400</v>
      </c>
      <c r="Z101" s="80">
        <f>IFERROR(IF($B$5=Eng_Code,SUMIFS(INDEX(Raw!$A$5:$AD$2998,,MATCH(Geography!Z$5,Raw!$A$5:$AD$5,0)),Raw!$D$5:$D$2998,Geography!$A101),IF(ISNUMBER(MATCH($B$5,Reg_Code,0)),SUMIFS(INDEX(Raw!$A$5:$AD$2998,,MATCH(Geography!Z$5,Raw!$A$5:$AD$5,0)),Raw!$B$5:$B$2998,Geography!$B$5,Raw!$D$5:$D$2998,Geography!$A101),IF(ISNUMBER(MATCH($B$5,Prov_Code,0)),SUMIFS(INDEX(Raw!$A$5:$AD$2998,,MATCH(Geography!Z$5,Raw!$A$5:$AD$5,0)),Raw!$C$5:$C$2998,Geography!$B$5,Raw!$D$5:$D$2998,Geography!$A101),IF(ISNUMBER(MATCH($B$5,Area_Code,0)),SUMIFS(INDEX(Raw!$A$5:$AD$2998,,MATCH(Geography!Z$5,Raw!$A$5:$AD$5,0)),Raw!$A$5:$A$2998,CONCATENATE(Geography!$B$5,Geography!$A101)),"-")))),"-")</f>
        <v>0</v>
      </c>
      <c r="AA101" s="80">
        <f>IFERROR(IF($B$5=Eng_Code,SUMIFS(INDEX(Raw!$A$5:$AD$2998,,MATCH(Geography!AA$5,Raw!$A$5:$AD$5,0)),Raw!$D$5:$D$2998,Geography!$A101),IF(ISNUMBER(MATCH($B$5,Reg_Code,0)),SUMIFS(INDEX(Raw!$A$5:$AD$2998,,MATCH(Geography!AA$5,Raw!$A$5:$AD$5,0)),Raw!$B$5:$B$2998,Geography!$B$5,Raw!$D$5:$D$2998,Geography!$A101),IF(ISNUMBER(MATCH($B$5,Prov_Code,0)),SUMIFS(INDEX(Raw!$A$5:$AD$2998,,MATCH(Geography!AA$5,Raw!$A$5:$AD$5,0)),Raw!$C$5:$C$2998,Geography!$B$5,Raw!$D$5:$D$2998,Geography!$A101),IF(ISNUMBER(MATCH($B$5,Area_Code,0)),SUMIFS(INDEX(Raw!$A$5:$AD$2998,,MATCH(Geography!AA$5,Raw!$A$5:$AD$5,0)),Raw!$A$5:$A$2998,CONCATENATE(Geography!$B$5,Geography!$A101)),"-")))),"-")</f>
        <v>0</v>
      </c>
      <c r="AB101" s="80"/>
      <c r="AC101" s="80">
        <f>IFERROR(IF($B$5=Eng_Code,SUMIFS(INDEX(Raw!$A$5:$AD$2998,,MATCH(Geography!AC$5,Raw!$A$5:$AD$5,0)),Raw!$D$5:$D$2998,Geography!$A101),IF(ISNUMBER(MATCH($B$5,Reg_Code,0)),SUMIFS(INDEX(Raw!$A$5:$AD$2998,,MATCH(Geography!AC$5,Raw!$A$5:$AD$5,0)),Raw!$B$5:$B$2998,Geography!$B$5,Raw!$D$5:$D$2998,Geography!$A101),IF(ISNUMBER(MATCH($B$5,Prov_Code,0)),SUMIFS(INDEX(Raw!$A$5:$AD$2998,,MATCH(Geography!AC$5,Raw!$A$5:$AD$5,0)),Raw!$C$5:$C$2998,Geography!$B$5,Raw!$D$5:$D$2998,Geography!$A101),IF(ISNUMBER(MATCH($B$5,Area_Code,0)),SUMIFS(INDEX(Raw!$A$5:$AD$2998,,MATCH(Geography!AC$5,Raw!$A$5:$AD$5,0)),Raw!$A$5:$A$2998,CONCATENATE(Geography!$B$5,Geography!$A101)),"-")))),"-")</f>
        <v>44574</v>
      </c>
      <c r="AD101" s="80"/>
      <c r="AE101" s="80">
        <f>IFERROR(IF($B$5=Eng_Code,SUMIFS(INDEX(Raw!$A$5:$AD$2998,,MATCH(Geography!AE$5,Raw!$A$5:$AD$5,0)),Raw!$D$5:$D$2998,Geography!$A101),IF(ISNUMBER(MATCH($B$5,Reg_Code,0)),SUMIFS(INDEX(Raw!$A$5:$AD$2998,,MATCH(Geography!AE$5,Raw!$A$5:$AD$5,0)),Raw!$B$5:$B$2998,Geography!$B$5,Raw!$D$5:$D$2998,Geography!$A101),IF(ISNUMBER(MATCH($B$5,Prov_Code,0)),SUMIFS(INDEX(Raw!$A$5:$AD$2998,,MATCH(Geography!AE$5,Raw!$A$5:$AD$5,0)),Raw!$C$5:$C$2998,Geography!$B$5,Raw!$D$5:$D$2998,Geography!$A101),IF(ISNUMBER(MATCH($B$5,Area_Code,0)),SUMIFS(INDEX(Raw!$A$5:$AD$2998,,MATCH(Geography!AE$5,Raw!$A$5:$AD$5,0)),Raw!$A$5:$A$2998,CONCATENATE(Geography!$B$5,Geography!$A101)),"-")))),"-")</f>
        <v>135475</v>
      </c>
      <c r="AF101" s="80">
        <f>IFERROR(IF($B$5=Eng_Code,SUMIFS(INDEX(Raw!$A$5:$AD$2998,,MATCH(Geography!AF$5,Raw!$A$5:$AD$5,0)),Raw!$D$5:$D$2998,Geography!$A101),IF(ISNUMBER(MATCH($B$5,Reg_Code,0)),SUMIFS(INDEX(Raw!$A$5:$AD$2998,,MATCH(Geography!AF$5,Raw!$A$5:$AD$5,0)),Raw!$B$5:$B$2998,Geography!$B$5,Raw!$D$5:$D$2998,Geography!$A101),IF(ISNUMBER(MATCH($B$5,Prov_Code,0)),SUMIFS(INDEX(Raw!$A$5:$AD$2998,,MATCH(Geography!AF$5,Raw!$A$5:$AD$5,0)),Raw!$C$5:$C$2998,Geography!$B$5,Raw!$D$5:$D$2998,Geography!$A101),IF(ISNUMBER(MATCH($B$5,Area_Code,0)),SUMIFS(INDEX(Raw!$A$5:$AD$2998,,MATCH(Geography!AF$5,Raw!$A$5:$AD$5,0)),Raw!$A$5:$A$2998,CONCATENATE(Geography!$B$5,Geography!$A101)),"-")))),"-")</f>
        <v>16442</v>
      </c>
      <c r="AG101" s="80">
        <f>IFERROR(IF($B$5=Eng_Code,SUMIFS(INDEX(Raw!$A$5:$AD$2998,,MATCH(Geography!AG$5,Raw!$A$5:$AD$5,0)),Raw!$D$5:$D$2998,Geography!$A101),IF(ISNUMBER(MATCH($B$5,Reg_Code,0)),SUMIFS(INDEX(Raw!$A$5:$AD$2998,,MATCH(Geography!AG$5,Raw!$A$5:$AD$5,0)),Raw!$B$5:$B$2998,Geography!$B$5,Raw!$D$5:$D$2998,Geography!$A101),IF(ISNUMBER(MATCH($B$5,Prov_Code,0)),SUMIFS(INDEX(Raw!$A$5:$AD$2998,,MATCH(Geography!AG$5,Raw!$A$5:$AD$5,0)),Raw!$C$5:$C$2998,Geography!$B$5,Raw!$D$5:$D$2998,Geography!$A101),IF(ISNUMBER(MATCH($B$5,Area_Code,0)),SUMIFS(INDEX(Raw!$A$5:$AD$2998,,MATCH(Geography!AG$5,Raw!$A$5:$AD$5,0)),Raw!$A$5:$A$2998,CONCATENATE(Geography!$B$5,Geography!$A101)),"-")))),"-")</f>
        <v>48607</v>
      </c>
      <c r="AH101" s="80">
        <f>IFERROR(IF($B$5=Eng_Code,SUMIFS(INDEX(Raw!$A$5:$AD$2998,,MATCH(Geography!AH$5,Raw!$A$5:$AD$5,0)),Raw!$D$5:$D$2998,Geography!$A101),IF(ISNUMBER(MATCH($B$5,Reg_Code,0)),SUMIFS(INDEX(Raw!$A$5:$AD$2998,,MATCH(Geography!AH$5,Raw!$A$5:$AD$5,0)),Raw!$B$5:$B$2998,Geography!$B$5,Raw!$D$5:$D$2998,Geography!$A101),IF(ISNUMBER(MATCH($B$5,Prov_Code,0)),SUMIFS(INDEX(Raw!$A$5:$AD$2998,,MATCH(Geography!AH$5,Raw!$A$5:$AD$5,0)),Raw!$C$5:$C$2998,Geography!$B$5,Raw!$D$5:$D$2998,Geography!$A101),IF(ISNUMBER(MATCH($B$5,Area_Code,0)),SUMIFS(INDEX(Raw!$A$5:$AD$2998,,MATCH(Geography!AH$5,Raw!$A$5:$AD$5,0)),Raw!$A$5:$A$2998,CONCATENATE(Geography!$B$5,Geography!$A101)),"-")))),"-")</f>
        <v>70426</v>
      </c>
      <c r="AI101" s="12"/>
      <c r="AJ101" s="76">
        <f>IFERROR(IF(OR($B$5="Eng",$B$5="S",$B$5="111AG4",$B$5="Primecare"),SUMIF($D$5:$AI$5,AJ$5,$D101:$AI101)/SUM(SUMIF($D$5:$AI$5,AJ$6,$D101:$AI101)-SUMIFS(INDEX(Raw!$A$5:$AD$2998,,MATCH(Geography!AJ$6,Raw!$A$5:$AD$5,0)),Raw!$E$5:$E$2998,"111AG4",Raw!$D$5:$D$2998,$A101)),SUMIF($D$5:$AI$5,AJ$5,$D101:$AI101)/SUMIF($D$5:$AI$5,AJ$6,$D101:$AI101)),"-")</f>
        <v>2.0187344542918116E-2</v>
      </c>
      <c r="AK101" s="76">
        <f t="shared" si="49"/>
        <v>0.89086299287732229</v>
      </c>
      <c r="AL101" s="76">
        <f t="shared" si="49"/>
        <v>0.85864871114539565</v>
      </c>
      <c r="AM101" s="76">
        <f t="shared" si="49"/>
        <v>0.22916687612134418</v>
      </c>
      <c r="AN101" s="76">
        <f t="shared" si="44"/>
        <v>8.5049871539542146E-2</v>
      </c>
      <c r="AO101" s="76">
        <f t="shared" si="46"/>
        <v>0.14133392315770521</v>
      </c>
      <c r="AP101" s="76">
        <f t="shared" si="46"/>
        <v>0.38558541080609177</v>
      </c>
      <c r="AQ101" s="76">
        <f t="shared" si="45"/>
        <v>0.34907975516195339</v>
      </c>
      <c r="AR101" s="77"/>
      <c r="AS101" s="76">
        <f t="shared" si="40"/>
        <v>0.12718091408121926</v>
      </c>
      <c r="AT101" s="77"/>
      <c r="AU101" s="76">
        <f t="shared" si="41"/>
        <v>9.8403652322565052E-2</v>
      </c>
      <c r="AV101" s="77"/>
      <c r="AW101" s="76">
        <f t="shared" si="47"/>
        <v>0.58279303895761059</v>
      </c>
      <c r="AX101" s="76">
        <f t="shared" si="47"/>
        <v>0.40815918131431239</v>
      </c>
      <c r="AY101" s="76">
        <f t="shared" si="47"/>
        <v>0.1114058440141486</v>
      </c>
      <c r="AZ101" s="76">
        <f t="shared" si="47"/>
        <v>6.3228013629149607E-2</v>
      </c>
      <c r="BA101" s="76" t="s">
        <v>0</v>
      </c>
      <c r="BB101" s="76" t="s">
        <v>0</v>
      </c>
      <c r="BC101" s="77"/>
      <c r="BD101" s="76">
        <f t="shared" si="42"/>
        <v>4.7446556894035596E-2</v>
      </c>
      <c r="BE101" s="77"/>
      <c r="BF101" s="76">
        <f t="shared" si="48"/>
        <v>0.14420564219543844</v>
      </c>
      <c r="BG101" s="76">
        <f t="shared" si="48"/>
        <v>1.7501599328122522E-2</v>
      </c>
      <c r="BH101" s="76">
        <f t="shared" si="48"/>
        <v>5.1739462263839645E-2</v>
      </c>
      <c r="BI101" s="76">
        <f t="shared" si="48"/>
        <v>7.4964580603476258E-2</v>
      </c>
    </row>
    <row r="102" spans="1:61" ht="18" x14ac:dyDescent="0.25">
      <c r="A102" s="69">
        <f>IFERROR(EOMONTH(DATEVALUE("01/"&amp;MONTH(1&amp;C102)&amp;"/"&amp;VALUE(IF(OR($C102="January",$C102="February",$C102="March"),"20"&amp;RIGHT(B102,2),LEFT(B102,4)))),0),"")</f>
        <v>42947</v>
      </c>
      <c r="B102" s="35" t="str">
        <f t="shared" si="43"/>
        <v>2017-18</v>
      </c>
      <c r="C102" s="8" t="s">
        <v>887</v>
      </c>
      <c r="D102" s="8"/>
      <c r="E102" s="8"/>
      <c r="F102" s="8"/>
      <c r="G102" s="80">
        <f>IFERROR(IF($B$5=Eng_Code,SUMIFS(INDEX(Raw!$A$5:$AD$2998,,MATCH(Geography!G$5,Raw!$A$5:$AD$5,0)),Raw!$D$5:$D$2998,Geography!$A102),IF(ISNUMBER(MATCH($B$5,Reg_Code,0)),SUMIFS(INDEX(Raw!$A$5:$AD$2998,,MATCH(Geography!G$5,Raw!$A$5:$AD$5,0)),Raw!$B$5:$B$2998,Geography!$B$5,Raw!$D$5:$D$2998,Geography!$A102),IF(ISNUMBER(MATCH($B$5,Prov_Code,0)),SUMIFS(INDEX(Raw!$A$5:$AD$2998,,MATCH(Geography!G$5,Raw!$A$5:$AD$5,0)),Raw!$C$5:$C$2998,Geography!$B$5,Raw!$D$5:$D$2998,Geography!$A102),IF(ISNUMBER(MATCH($B$5,Area_Code,0)),SUMIFS(INDEX(Raw!$A$5:$AD$2998,,MATCH(Geography!G$5,Raw!$A$5:$AD$5,0)),Raw!$A$5:$A$2998,CONCATENATE(Geography!$B$5,Geography!$A102)),"-")))),"-")</f>
        <v>55640400</v>
      </c>
      <c r="H102" s="80">
        <f>IFERROR(IF($B$5=Eng_Code,SUMIFS(INDEX(Raw!$A$5:$AD$2998,,MATCH(Geography!H$5,Raw!$A$5:$AD$5,0)),Raw!$D$5:$D$2998,Geography!$A102),IF(ISNUMBER(MATCH($B$5,Reg_Code,0)),SUMIFS(INDEX(Raw!$A$5:$AD$2998,,MATCH(Geography!H$5,Raw!$A$5:$AD$5,0)),Raw!$B$5:$B$2998,Geography!$B$5,Raw!$D$5:$D$2998,Geography!$A102),IF(ISNUMBER(MATCH($B$5,Prov_Code,0)),SUMIFS(INDEX(Raw!$A$5:$AD$2998,,MATCH(Geography!H$5,Raw!$A$5:$AD$5,0)),Raw!$C$5:$C$2998,Geography!$B$5,Raw!$D$5:$D$2998,Geography!$A102),IF(ISNUMBER(MATCH($B$5,Area_Code,0)),SUMIFS(INDEX(Raw!$A$5:$AD$2998,,MATCH(Geography!H$5,Raw!$A$5:$AD$5,0)),Raw!$A$5:$A$2998,CONCATENATE(Geography!$B$5,Geography!$A102)),"-")))),"-")</f>
        <v>1257616</v>
      </c>
      <c r="I102" s="80">
        <f>IFERROR(IF($B$5=Eng_Code,SUMIFS(INDEX(Raw!$A$5:$AD$2998,,MATCH(Geography!I$5,Raw!$A$5:$AD$5,0)),Raw!$D$5:$D$2998,Geography!$A102),IF(ISNUMBER(MATCH($B$5,Reg_Code,0)),SUMIFS(INDEX(Raw!$A$5:$AD$2998,,MATCH(Geography!I$5,Raw!$A$5:$AD$5,0)),Raw!$B$5:$B$2998,Geography!$B$5,Raw!$D$5:$D$2998,Geography!$A102),IF(ISNUMBER(MATCH($B$5,Prov_Code,0)),SUMIFS(INDEX(Raw!$A$5:$AD$2998,,MATCH(Geography!I$5,Raw!$A$5:$AD$5,0)),Raw!$C$5:$C$2998,Geography!$B$5,Raw!$D$5:$D$2998,Geography!$A102),IF(ISNUMBER(MATCH($B$5,Area_Code,0)),SUMIFS(INDEX(Raw!$A$5:$AD$2998,,MATCH(Geography!I$5,Raw!$A$5:$AD$5,0)),Raw!$A$5:$A$2998,CONCATENATE(Geography!$B$5,Geography!$A102)),"-")))),"-")</f>
        <v>22351</v>
      </c>
      <c r="J102" s="80">
        <f>IFERROR(IF($B$5=Eng_Code,SUMIFS(INDEX(Raw!$A$5:$AD$2998,,MATCH(Geography!J$5,Raw!$A$5:$AD$5,0)),Raw!$D$5:$D$2998,Geography!$A102),IF(ISNUMBER(MATCH($B$5,Reg_Code,0)),SUMIFS(INDEX(Raw!$A$5:$AD$2998,,MATCH(Geography!J$5,Raw!$A$5:$AD$5,0)),Raw!$B$5:$B$2998,Geography!$B$5,Raw!$D$5:$D$2998,Geography!$A102),IF(ISNUMBER(MATCH($B$5,Prov_Code,0)),SUMIFS(INDEX(Raw!$A$5:$AD$2998,,MATCH(Geography!J$5,Raw!$A$5:$AD$5,0)),Raw!$C$5:$C$2998,Geography!$B$5,Raw!$D$5:$D$2998,Geography!$A102),IF(ISNUMBER(MATCH($B$5,Area_Code,0)),SUMIFS(INDEX(Raw!$A$5:$AD$2998,,MATCH(Geography!J$5,Raw!$A$5:$AD$5,0)),Raw!$A$5:$A$2998,CONCATENATE(Geography!$B$5,Geography!$A102)),"-")))),"-")</f>
        <v>1179897</v>
      </c>
      <c r="K102" s="80">
        <f>IFERROR(IF($B$5=Eng_Code,SUMIFS(INDEX(Raw!$A$5:$AD$2998,,MATCH(Geography!K$5,Raw!$A$5:$AD$5,0)),Raw!$D$5:$D$2998,Geography!$A102),IF(ISNUMBER(MATCH($B$5,Reg_Code,0)),SUMIFS(INDEX(Raw!$A$5:$AD$2998,,MATCH(Geography!K$5,Raw!$A$5:$AD$5,0)),Raw!$B$5:$B$2998,Geography!$B$5,Raw!$D$5:$D$2998,Geography!$A102),IF(ISNUMBER(MATCH($B$5,Prov_Code,0)),SUMIFS(INDEX(Raw!$A$5:$AD$2998,,MATCH(Geography!K$5,Raw!$A$5:$AD$5,0)),Raw!$C$5:$C$2998,Geography!$B$5,Raw!$D$5:$D$2998,Geography!$A102),IF(ISNUMBER(MATCH($B$5,Area_Code,0)),SUMIFS(INDEX(Raw!$A$5:$AD$2998,,MATCH(Geography!K$5,Raw!$A$5:$AD$5,0)),Raw!$A$5:$A$2998,CONCATENATE(Geography!$B$5,Geography!$A102)),"-")))),"-")</f>
        <v>1058637</v>
      </c>
      <c r="L102" s="80">
        <f>IFERROR(IF($B$5=Eng_Code,SUMIFS(INDEX(Raw!$A$5:$AD$2998,,MATCH(Geography!L$5,Raw!$A$5:$AD$5,0)),Raw!$D$5:$D$2998,Geography!$A102),IF(ISNUMBER(MATCH($B$5,Reg_Code,0)),SUMIFS(INDEX(Raw!$A$5:$AD$2998,,MATCH(Geography!L$5,Raw!$A$5:$AD$5,0)),Raw!$B$5:$B$2998,Geography!$B$5,Raw!$D$5:$D$2998,Geography!$A102),IF(ISNUMBER(MATCH($B$5,Prov_Code,0)),SUMIFS(INDEX(Raw!$A$5:$AD$2998,,MATCH(Geography!L$5,Raw!$A$5:$AD$5,0)),Raw!$C$5:$C$2998,Geography!$B$5,Raw!$D$5:$D$2998,Geography!$A102),IF(ISNUMBER(MATCH($B$5,Area_Code,0)),SUMIFS(INDEX(Raw!$A$5:$AD$2998,,MATCH(Geography!L$5,Raw!$A$5:$AD$5,0)),Raw!$A$5:$A$2998,CONCATENATE(Geography!$B$5,Geography!$A102)),"-")))),"-")</f>
        <v>1013929</v>
      </c>
      <c r="M102" s="80">
        <f>IFERROR(IF($B$5=Eng_Code,SUMIFS(INDEX(Raw!$A$5:$AD$2998,,MATCH(Geography!M$5,Raw!$A$5:$AD$5,0)),Raw!$D$5:$D$2998,Geography!$A102),IF(ISNUMBER(MATCH($B$5,Reg_Code,0)),SUMIFS(INDEX(Raw!$A$5:$AD$2998,,MATCH(Geography!M$5,Raw!$A$5:$AD$5,0)),Raw!$B$5:$B$2998,Geography!$B$5,Raw!$D$5:$D$2998,Geography!$A102),IF(ISNUMBER(MATCH($B$5,Prov_Code,0)),SUMIFS(INDEX(Raw!$A$5:$AD$2998,,MATCH(Geography!M$5,Raw!$A$5:$AD$5,0)),Raw!$C$5:$C$2998,Geography!$B$5,Raw!$D$5:$D$2998,Geography!$A102),IF(ISNUMBER(MATCH($B$5,Area_Code,0)),SUMIFS(INDEX(Raw!$A$5:$AD$2998,,MATCH(Geography!M$5,Raw!$A$5:$AD$5,0)),Raw!$A$5:$A$2998,CONCATENATE(Geography!$B$5,Geography!$A102)),"-")))),"-")</f>
        <v>270332</v>
      </c>
      <c r="N102" s="80">
        <f>IFERROR(IF($B$5=Eng_Code,SUMIFS(INDEX(Raw!$A$5:$AD$2998,,MATCH(Geography!N$5,Raw!$A$5:$AD$5,0)),Raw!$D$5:$D$2998,Geography!$A102),IF(ISNUMBER(MATCH($B$5,Reg_Code,0)),SUMIFS(INDEX(Raw!$A$5:$AD$2998,,MATCH(Geography!N$5,Raw!$A$5:$AD$5,0)),Raw!$B$5:$B$2998,Geography!$B$5,Raw!$D$5:$D$2998,Geography!$A102),IF(ISNUMBER(MATCH($B$5,Prov_Code,0)),SUMIFS(INDEX(Raw!$A$5:$AD$2998,,MATCH(Geography!N$5,Raw!$A$5:$AD$5,0)),Raw!$C$5:$C$2998,Geography!$B$5,Raw!$D$5:$D$2998,Geography!$A102),IF(ISNUMBER(MATCH($B$5,Area_Code,0)),SUMIFS(INDEX(Raw!$A$5:$AD$2998,,MATCH(Geography!N$5,Raw!$A$5:$AD$5,0)),Raw!$A$5:$A$2998,CONCATENATE(Geography!$B$5,Geography!$A102)),"-")))),"-")</f>
        <v>107981</v>
      </c>
      <c r="O102" s="80">
        <f>IFERROR(IF($B$5=Eng_Code,SUMIFS(INDEX(Raw!$A$5:$AD$2998,,MATCH(Geography!O$5,Raw!$A$5:$AD$5,0)),Raw!$D$5:$D$2998,Geography!$A102),IF(ISNUMBER(MATCH($B$5,Reg_Code,0)),SUMIFS(INDEX(Raw!$A$5:$AD$2998,,MATCH(Geography!O$5,Raw!$A$5:$AD$5,0)),Raw!$B$5:$B$2998,Geography!$B$5,Raw!$D$5:$D$2998,Geography!$A102),IF(ISNUMBER(MATCH($B$5,Prov_Code,0)),SUMIFS(INDEX(Raw!$A$5:$AD$2998,,MATCH(Geography!O$5,Raw!$A$5:$AD$5,0)),Raw!$C$5:$C$2998,Geography!$B$5,Raw!$D$5:$D$2998,Geography!$A102),IF(ISNUMBER(MATCH($B$5,Area_Code,0)),SUMIFS(INDEX(Raw!$A$5:$AD$2998,,MATCH(Geography!O$5,Raw!$A$5:$AD$5,0)),Raw!$A$5:$A$2998,CONCATENATE(Geography!$B$5,Geography!$A102)),"-")))),"-")</f>
        <v>162351</v>
      </c>
      <c r="P102" s="80">
        <f>IFERROR(IF($B$5=Eng_Code,SUMIFS(INDEX(Raw!$A$5:$AD$2998,,MATCH(Geography!P$5,Raw!$A$5:$AD$5,0)),Raw!$D$5:$D$2998,Geography!$A102),IF(ISNUMBER(MATCH($B$5,Reg_Code,0)),SUMIFS(INDEX(Raw!$A$5:$AD$2998,,MATCH(Geography!P$5,Raw!$A$5:$AD$5,0)),Raw!$B$5:$B$2998,Geography!$B$5,Raw!$D$5:$D$2998,Geography!$A102),IF(ISNUMBER(MATCH($B$5,Prov_Code,0)),SUMIFS(INDEX(Raw!$A$5:$AD$2998,,MATCH(Geography!P$5,Raw!$A$5:$AD$5,0)),Raw!$C$5:$C$2998,Geography!$B$5,Raw!$D$5:$D$2998,Geography!$A102),IF(ISNUMBER(MATCH($B$5,Area_Code,0)),SUMIFS(INDEX(Raw!$A$5:$AD$2998,,MATCH(Geography!P$5,Raw!$A$5:$AD$5,0)),Raw!$A$5:$A$2998,CONCATENATE(Geography!$B$5,Geography!$A102)),"-")))),"-")</f>
        <v>68716</v>
      </c>
      <c r="Q102" s="80">
        <f>IFERROR(IF($B$5=Eng_Code,SUMIFS(INDEX(Raw!$A$5:$AD$2998,,MATCH(Geography!Q$5,Raw!$A$5:$AD$5,0)),Raw!$D$5:$D$2998,Geography!$A102),IF(ISNUMBER(MATCH($B$5,Reg_Code,0)),SUMIFS(INDEX(Raw!$A$5:$AD$2998,,MATCH(Geography!Q$5,Raw!$A$5:$AD$5,0)),Raw!$B$5:$B$2998,Geography!$B$5,Raw!$D$5:$D$2998,Geography!$A102),IF(ISNUMBER(MATCH($B$5,Prov_Code,0)),SUMIFS(INDEX(Raw!$A$5:$AD$2998,,MATCH(Geography!Q$5,Raw!$A$5:$AD$5,0)),Raw!$C$5:$C$2998,Geography!$B$5,Raw!$D$5:$D$2998,Geography!$A102),IF(ISNUMBER(MATCH($B$5,Area_Code,0)),SUMIFS(INDEX(Raw!$A$5:$AD$2998,,MATCH(Geography!Q$5,Raw!$A$5:$AD$5,0)),Raw!$A$5:$A$2998,CONCATENATE(Geography!$B$5,Geography!$A102)),"-")))),"-")</f>
        <v>422644</v>
      </c>
      <c r="R102" s="80"/>
      <c r="S102" s="80">
        <f>IFERROR(IF($B$5=Eng_Code,SUMIFS(INDEX(Raw!$A$5:$AD$2998,,MATCH(Geography!S$5,Raw!$A$5:$AD$5,0)),Raw!$D$5:$D$2998,Geography!$A102),IF(ISNUMBER(MATCH($B$5,Reg_Code,0)),SUMIFS(INDEX(Raw!$A$5:$AD$2998,,MATCH(Geography!S$5,Raw!$A$5:$AD$5,0)),Raw!$B$5:$B$2998,Geography!$B$5,Raw!$D$5:$D$2998,Geography!$A102),IF(ISNUMBER(MATCH($B$5,Prov_Code,0)),SUMIFS(INDEX(Raw!$A$5:$AD$2998,,MATCH(Geography!S$5,Raw!$A$5:$AD$5,0)),Raw!$C$5:$C$2998,Geography!$B$5,Raw!$D$5:$D$2998,Geography!$A102),IF(ISNUMBER(MATCH($B$5,Area_Code,0)),SUMIFS(INDEX(Raw!$A$5:$AD$2998,,MATCH(Geography!S$5,Raw!$A$5:$AD$5,0)),Raw!$A$5:$A$2998,CONCATENATE(Geography!$B$5,Geography!$A102)),"-")))),"-")</f>
        <v>130486</v>
      </c>
      <c r="T102" s="80">
        <f>IFERROR(IF($B$5=Eng_Code,SUMIFS(INDEX(Raw!$A$5:$AD$2998,,MATCH(Geography!T$5,Raw!$A$5:$AD$5,0)),Raw!$D$5:$D$2998,Geography!$A102),IF(ISNUMBER(MATCH($B$5,Reg_Code,0)),SUMIFS(INDEX(Raw!$A$5:$AD$2998,,MATCH(Geography!T$5,Raw!$A$5:$AD$5,0)),Raw!$B$5:$B$2998,Geography!$B$5,Raw!$D$5:$D$2998,Geography!$A102),IF(ISNUMBER(MATCH($B$5,Prov_Code,0)),SUMIFS(INDEX(Raw!$A$5:$AD$2998,,MATCH(Geography!T$5,Raw!$A$5:$AD$5,0)),Raw!$C$5:$C$2998,Geography!$B$5,Raw!$D$5:$D$2998,Geography!$A102),IF(ISNUMBER(MATCH($B$5,Area_Code,0)),SUMIFS(INDEX(Raw!$A$5:$AD$2998,,MATCH(Geography!T$5,Raw!$A$5:$AD$5,0)),Raw!$A$5:$A$2998,CONCATENATE(Geography!$B$5,Geography!$A102)),"-")))),"-")</f>
        <v>94897</v>
      </c>
      <c r="U102" s="80"/>
      <c r="V102" s="80">
        <f>IFERROR(IF($B$5=Eng_Code,SUMIFS(INDEX(Raw!$A$5:$AD$2998,,MATCH(Geography!V$5,Raw!$A$5:$AD$5,0)),Raw!$D$5:$D$2998,Geography!$A102),IF(ISNUMBER(MATCH($B$5,Reg_Code,0)),SUMIFS(INDEX(Raw!$A$5:$AD$2998,,MATCH(Geography!V$5,Raw!$A$5:$AD$5,0)),Raw!$B$5:$B$2998,Geography!$B$5,Raw!$D$5:$D$2998,Geography!$A102),IF(ISNUMBER(MATCH($B$5,Prov_Code,0)),SUMIFS(INDEX(Raw!$A$5:$AD$2998,,MATCH(Geography!V$5,Raw!$A$5:$AD$5,0)),Raw!$C$5:$C$2998,Geography!$B$5,Raw!$D$5:$D$2998,Geography!$A102),IF(ISNUMBER(MATCH($B$5,Area_Code,0)),SUMIFS(INDEX(Raw!$A$5:$AD$2998,,MATCH(Geography!V$5,Raw!$A$5:$AD$5,0)),Raw!$A$5:$A$2998,CONCATENATE(Geography!$B$5,Geography!$A102)),"-")))),"-")</f>
        <v>597073</v>
      </c>
      <c r="W102" s="80">
        <f>IFERROR(IF($B$5=Eng_Code,SUMIFS(INDEX(Raw!$A$5:$AD$2998,,MATCH(Geography!W$5,Raw!$A$5:$AD$5,0)),Raw!$D$5:$D$2998,Geography!$A102),IF(ISNUMBER(MATCH($B$5,Reg_Code,0)),SUMIFS(INDEX(Raw!$A$5:$AD$2998,,MATCH(Geography!W$5,Raw!$A$5:$AD$5,0)),Raw!$B$5:$B$2998,Geography!$B$5,Raw!$D$5:$D$2998,Geography!$A102),IF(ISNUMBER(MATCH($B$5,Prov_Code,0)),SUMIFS(INDEX(Raw!$A$5:$AD$2998,,MATCH(Geography!W$5,Raw!$A$5:$AD$5,0)),Raw!$C$5:$C$2998,Geography!$B$5,Raw!$D$5:$D$2998,Geography!$A102),IF(ISNUMBER(MATCH($B$5,Area_Code,0)),SUMIFS(INDEX(Raw!$A$5:$AD$2998,,MATCH(Geography!W$5,Raw!$A$5:$AD$5,0)),Raw!$A$5:$A$2998,CONCATENATE(Geography!$B$5,Geography!$A102)),"-")))),"-")</f>
        <v>419733</v>
      </c>
      <c r="X102" s="80">
        <f>IFERROR(IF($B$5=Eng_Code,SUMIFS(INDEX(Raw!$A$5:$AD$2998,,MATCH(Geography!X$5,Raw!$A$5:$AD$5,0)),Raw!$D$5:$D$2998,Geography!$A102),IF(ISNUMBER(MATCH($B$5,Reg_Code,0)),SUMIFS(INDEX(Raw!$A$5:$AD$2998,,MATCH(Geography!X$5,Raw!$A$5:$AD$5,0)),Raw!$B$5:$B$2998,Geography!$B$5,Raw!$D$5:$D$2998,Geography!$A102),IF(ISNUMBER(MATCH($B$5,Prov_Code,0)),SUMIFS(INDEX(Raw!$A$5:$AD$2998,,MATCH(Geography!X$5,Raw!$A$5:$AD$5,0)),Raw!$C$5:$C$2998,Geography!$B$5,Raw!$D$5:$D$2998,Geography!$A102),IF(ISNUMBER(MATCH($B$5,Area_Code,0)),SUMIFS(INDEX(Raw!$A$5:$AD$2998,,MATCH(Geography!X$5,Raw!$A$5:$AD$5,0)),Raw!$A$5:$A$2998,CONCATENATE(Geography!$B$5,Geography!$A102)),"-")))),"-")</f>
        <v>111847</v>
      </c>
      <c r="Y102" s="80">
        <f>IFERROR(IF($B$5=Eng_Code,SUMIFS(INDEX(Raw!$A$5:$AD$2998,,MATCH(Geography!Y$5,Raw!$A$5:$AD$5,0)),Raw!$D$5:$D$2998,Geography!$A102),IF(ISNUMBER(MATCH($B$5,Reg_Code,0)),SUMIFS(INDEX(Raw!$A$5:$AD$2998,,MATCH(Geography!Y$5,Raw!$A$5:$AD$5,0)),Raw!$B$5:$B$2998,Geography!$B$5,Raw!$D$5:$D$2998,Geography!$A102),IF(ISNUMBER(MATCH($B$5,Prov_Code,0)),SUMIFS(INDEX(Raw!$A$5:$AD$2998,,MATCH(Geography!Y$5,Raw!$A$5:$AD$5,0)),Raw!$C$5:$C$2998,Geography!$B$5,Raw!$D$5:$D$2998,Geography!$A102),IF(ISNUMBER(MATCH($B$5,Area_Code,0)),SUMIFS(INDEX(Raw!$A$5:$AD$2998,,MATCH(Geography!Y$5,Raw!$A$5:$AD$5,0)),Raw!$A$5:$A$2998,CONCATENATE(Geography!$B$5,Geography!$A102)),"-")))),"-")</f>
        <v>0</v>
      </c>
      <c r="Z102" s="80">
        <f>IFERROR(IF($B$5=Eng_Code,SUMIFS(INDEX(Raw!$A$5:$AD$2998,,MATCH(Geography!Z$5,Raw!$A$5:$AD$5,0)),Raw!$D$5:$D$2998,Geography!$A102),IF(ISNUMBER(MATCH($B$5,Reg_Code,0)),SUMIFS(INDEX(Raw!$A$5:$AD$2998,,MATCH(Geography!Z$5,Raw!$A$5:$AD$5,0)),Raw!$B$5:$B$2998,Geography!$B$5,Raw!$D$5:$D$2998,Geography!$A102),IF(ISNUMBER(MATCH($B$5,Prov_Code,0)),SUMIFS(INDEX(Raw!$A$5:$AD$2998,,MATCH(Geography!Z$5,Raw!$A$5:$AD$5,0)),Raw!$C$5:$C$2998,Geography!$B$5,Raw!$D$5:$D$2998,Geography!$A102),IF(ISNUMBER(MATCH($B$5,Area_Code,0)),SUMIFS(INDEX(Raw!$A$5:$AD$2998,,MATCH(Geography!Z$5,Raw!$A$5:$AD$5,0)),Raw!$A$5:$A$2998,CONCATENATE(Geography!$B$5,Geography!$A102)),"-")))),"-")</f>
        <v>61987</v>
      </c>
      <c r="AA102" s="80">
        <f>IFERROR(IF($B$5=Eng_Code,SUMIFS(INDEX(Raw!$A$5:$AD$2998,,MATCH(Geography!AA$5,Raw!$A$5:$AD$5,0)),Raw!$D$5:$D$2998,Geography!$A102),IF(ISNUMBER(MATCH($B$5,Reg_Code,0)),SUMIFS(INDEX(Raw!$A$5:$AD$2998,,MATCH(Geography!AA$5,Raw!$A$5:$AD$5,0)),Raw!$B$5:$B$2998,Geography!$B$5,Raw!$D$5:$D$2998,Geography!$A102),IF(ISNUMBER(MATCH($B$5,Prov_Code,0)),SUMIFS(INDEX(Raw!$A$5:$AD$2998,,MATCH(Geography!AA$5,Raw!$A$5:$AD$5,0)),Raw!$C$5:$C$2998,Geography!$B$5,Raw!$D$5:$D$2998,Geography!$A102),IF(ISNUMBER(MATCH($B$5,Area_Code,0)),SUMIFS(INDEX(Raw!$A$5:$AD$2998,,MATCH(Geography!AA$5,Raw!$A$5:$AD$5,0)),Raw!$A$5:$A$2998,CONCATENATE(Geography!$B$5,Geography!$A102)),"-")))),"-")</f>
        <v>3506</v>
      </c>
      <c r="AB102" s="80"/>
      <c r="AC102" s="80">
        <f>IFERROR(IF($B$5=Eng_Code,SUMIFS(INDEX(Raw!$A$5:$AD$2998,,MATCH(Geography!AC$5,Raw!$A$5:$AD$5,0)),Raw!$D$5:$D$2998,Geography!$A102),IF(ISNUMBER(MATCH($B$5,Reg_Code,0)),SUMIFS(INDEX(Raw!$A$5:$AD$2998,,MATCH(Geography!AC$5,Raw!$A$5:$AD$5,0)),Raw!$B$5:$B$2998,Geography!$B$5,Raw!$D$5:$D$2998,Geography!$A102),IF(ISNUMBER(MATCH($B$5,Prov_Code,0)),SUMIFS(INDEX(Raw!$A$5:$AD$2998,,MATCH(Geography!AC$5,Raw!$A$5:$AD$5,0)),Raw!$C$5:$C$2998,Geography!$B$5,Raw!$D$5:$D$2998,Geography!$A102),IF(ISNUMBER(MATCH($B$5,Area_Code,0)),SUMIFS(INDEX(Raw!$A$5:$AD$2998,,MATCH(Geography!AC$5,Raw!$A$5:$AD$5,0)),Raw!$A$5:$A$2998,CONCATENATE(Geography!$B$5,Geography!$A102)),"-")))),"-")</f>
        <v>49048</v>
      </c>
      <c r="AD102" s="80"/>
      <c r="AE102" s="80">
        <f>IFERROR(IF($B$5=Eng_Code,SUMIFS(INDEX(Raw!$A$5:$AD$2998,,MATCH(Geography!AE$5,Raw!$A$5:$AD$5,0)),Raw!$D$5:$D$2998,Geography!$A102),IF(ISNUMBER(MATCH($B$5,Reg_Code,0)),SUMIFS(INDEX(Raw!$A$5:$AD$2998,,MATCH(Geography!AE$5,Raw!$A$5:$AD$5,0)),Raw!$B$5:$B$2998,Geography!$B$5,Raw!$D$5:$D$2998,Geography!$A102),IF(ISNUMBER(MATCH($B$5,Prov_Code,0)),SUMIFS(INDEX(Raw!$A$5:$AD$2998,,MATCH(Geography!AE$5,Raw!$A$5:$AD$5,0)),Raw!$C$5:$C$2998,Geography!$B$5,Raw!$D$5:$D$2998,Geography!$A102),IF(ISNUMBER(MATCH($B$5,Area_Code,0)),SUMIFS(INDEX(Raw!$A$5:$AD$2998,,MATCH(Geography!AE$5,Raw!$A$5:$AD$5,0)),Raw!$A$5:$A$2998,CONCATENATE(Geography!$B$5,Geography!$A102)),"-")))),"-")</f>
        <v>142528</v>
      </c>
      <c r="AF102" s="80">
        <f>IFERROR(IF($B$5=Eng_Code,SUMIFS(INDEX(Raw!$A$5:$AD$2998,,MATCH(Geography!AF$5,Raw!$A$5:$AD$5,0)),Raw!$D$5:$D$2998,Geography!$A102),IF(ISNUMBER(MATCH($B$5,Reg_Code,0)),SUMIFS(INDEX(Raw!$A$5:$AD$2998,,MATCH(Geography!AF$5,Raw!$A$5:$AD$5,0)),Raw!$B$5:$B$2998,Geography!$B$5,Raw!$D$5:$D$2998,Geography!$A102),IF(ISNUMBER(MATCH($B$5,Prov_Code,0)),SUMIFS(INDEX(Raw!$A$5:$AD$2998,,MATCH(Geography!AF$5,Raw!$A$5:$AD$5,0)),Raw!$C$5:$C$2998,Geography!$B$5,Raw!$D$5:$D$2998,Geography!$A102),IF(ISNUMBER(MATCH($B$5,Area_Code,0)),SUMIFS(INDEX(Raw!$A$5:$AD$2998,,MATCH(Geography!AF$5,Raw!$A$5:$AD$5,0)),Raw!$A$5:$A$2998,CONCATENATE(Geography!$B$5,Geography!$A102)),"-")))),"-")</f>
        <v>17134</v>
      </c>
      <c r="AG102" s="80">
        <f>IFERROR(IF($B$5=Eng_Code,SUMIFS(INDEX(Raw!$A$5:$AD$2998,,MATCH(Geography!AG$5,Raw!$A$5:$AD$5,0)),Raw!$D$5:$D$2998,Geography!$A102),IF(ISNUMBER(MATCH($B$5,Reg_Code,0)),SUMIFS(INDEX(Raw!$A$5:$AD$2998,,MATCH(Geography!AG$5,Raw!$A$5:$AD$5,0)),Raw!$B$5:$B$2998,Geography!$B$5,Raw!$D$5:$D$2998,Geography!$A102),IF(ISNUMBER(MATCH($B$5,Prov_Code,0)),SUMIFS(INDEX(Raw!$A$5:$AD$2998,,MATCH(Geography!AG$5,Raw!$A$5:$AD$5,0)),Raw!$C$5:$C$2998,Geography!$B$5,Raw!$D$5:$D$2998,Geography!$A102),IF(ISNUMBER(MATCH($B$5,Area_Code,0)),SUMIFS(INDEX(Raw!$A$5:$AD$2998,,MATCH(Geography!AG$5,Raw!$A$5:$AD$5,0)),Raw!$A$5:$A$2998,CONCATENATE(Geography!$B$5,Geography!$A102)),"-")))),"-")</f>
        <v>50628</v>
      </c>
      <c r="AH102" s="80">
        <f>IFERROR(IF($B$5=Eng_Code,SUMIFS(INDEX(Raw!$A$5:$AD$2998,,MATCH(Geography!AH$5,Raw!$A$5:$AD$5,0)),Raw!$D$5:$D$2998,Geography!$A102),IF(ISNUMBER(MATCH($B$5,Reg_Code,0)),SUMIFS(INDEX(Raw!$A$5:$AD$2998,,MATCH(Geography!AH$5,Raw!$A$5:$AD$5,0)),Raw!$B$5:$B$2998,Geography!$B$5,Raw!$D$5:$D$2998,Geography!$A102),IF(ISNUMBER(MATCH($B$5,Prov_Code,0)),SUMIFS(INDEX(Raw!$A$5:$AD$2998,,MATCH(Geography!AH$5,Raw!$A$5:$AD$5,0)),Raw!$C$5:$C$2998,Geography!$B$5,Raw!$D$5:$D$2998,Geography!$A102),IF(ISNUMBER(MATCH($B$5,Area_Code,0)),SUMIFS(INDEX(Raw!$A$5:$AD$2998,,MATCH(Geography!AH$5,Raw!$A$5:$AD$5,0)),Raw!$A$5:$A$2998,CONCATENATE(Geography!$B$5,Geography!$A102)),"-")))),"-")</f>
        <v>74766</v>
      </c>
      <c r="AI102" s="12"/>
      <c r="AJ102" s="76">
        <f>IFERROR(IF(OR($B$5="Eng",$B$5="S",$B$5="111AG4",$B$5="Primecare"),SUMIF($D$5:$AI$5,AJ$5,$D102:$AI102)/SUM(SUMIF($D$5:$AI$5,AJ$6,$D102:$AI102)-SUMIFS(INDEX(Raw!$A$5:$AD$2998,,MATCH(Geography!AJ$6,Raw!$A$5:$AD$5,0)),Raw!$E$5:$E$2998,"111AG4",Raw!$D$5:$D$2998,$A102)),SUMIF($D$5:$AI$5,AJ$5,$D102:$AI102)/SUMIF($D$5:$AI$5,AJ$6,$D102:$AI102)),"-")</f>
        <v>1.8007080050981523E-2</v>
      </c>
      <c r="AK102" s="76">
        <f t="shared" si="49"/>
        <v>0.89722831738702613</v>
      </c>
      <c r="AL102" s="76">
        <f t="shared" si="49"/>
        <v>0.85933687432038564</v>
      </c>
      <c r="AM102" s="76">
        <f t="shared" si="49"/>
        <v>0.22911491426794034</v>
      </c>
      <c r="AN102" s="76">
        <f t="shared" si="44"/>
        <v>9.1517310409298433E-2</v>
      </c>
      <c r="AO102" s="76">
        <f t="shared" si="46"/>
        <v>0.13759760385864189</v>
      </c>
      <c r="AP102" s="76">
        <f t="shared" si="46"/>
        <v>0.42325578530467939</v>
      </c>
      <c r="AQ102" s="76">
        <f t="shared" si="45"/>
        <v>0.35820414832820152</v>
      </c>
      <c r="AR102" s="77"/>
      <c r="AS102" s="76">
        <f t="shared" si="40"/>
        <v>0.12869342922433424</v>
      </c>
      <c r="AT102" s="77"/>
      <c r="AU102" s="76">
        <f t="shared" si="41"/>
        <v>9.3593338389571651E-2</v>
      </c>
      <c r="AV102" s="77"/>
      <c r="AW102" s="76">
        <f t="shared" ref="AW102:AY110" si="50">IFERROR(SUMIF($D$5:$AI$5,AW$5,$D102:$AI102)/SUMIF($D$5:$AI$5,AW$6,$D102:$AI102),"-")</f>
        <v>0.58887062111844124</v>
      </c>
      <c r="AX102" s="76">
        <f t="shared" si="50"/>
        <v>0.41396685566740865</v>
      </c>
      <c r="AY102" s="76">
        <f t="shared" si="50"/>
        <v>0.11031048525093966</v>
      </c>
      <c r="AZ102" s="76" t="s">
        <v>0</v>
      </c>
      <c r="BA102" s="76">
        <f t="shared" ref="BA102:BB110" si="51">IFERROR(SUMIF($D$5:$AI$5,BA$5,$D102:$AI102)/SUMIF($D$5:$AI$5,BA$6,$D102:$AI102),"-")</f>
        <v>6.1135444395021742E-2</v>
      </c>
      <c r="BB102" s="76">
        <f t="shared" si="51"/>
        <v>3.4578358050711636E-3</v>
      </c>
      <c r="BC102" s="77"/>
      <c r="BD102" s="76">
        <f t="shared" si="42"/>
        <v>4.8374195826334981E-2</v>
      </c>
      <c r="BE102" s="77"/>
      <c r="BF102" s="76">
        <f t="shared" si="48"/>
        <v>0.14057000046354332</v>
      </c>
      <c r="BG102" s="76">
        <f t="shared" si="48"/>
        <v>1.6898619134081382E-2</v>
      </c>
      <c r="BH102" s="76">
        <f t="shared" si="48"/>
        <v>4.9932490342025918E-2</v>
      </c>
      <c r="BI102" s="76">
        <f t="shared" si="48"/>
        <v>7.3738890987436009E-2</v>
      </c>
    </row>
    <row r="103" spans="1:61" x14ac:dyDescent="0.2">
      <c r="A103" s="3">
        <f t="shared" ref="A103:A110" si="52">IFERROR(EOMONTH(DATEVALUE("01/"&amp;MONTH(1&amp;C103)&amp;"/"&amp;VALUE(IF(OR($C103="January",$C103="February",$C103="March"),"20"&amp;RIGHT(B103,2),LEFT(B103,4)))),0),"")</f>
        <v>42978</v>
      </c>
      <c r="B103" s="35" t="str">
        <f t="shared" si="43"/>
        <v>2017-18</v>
      </c>
      <c r="C103" s="8" t="s">
        <v>888</v>
      </c>
      <c r="D103" s="8"/>
      <c r="E103" s="8"/>
      <c r="F103" s="8"/>
      <c r="G103" s="80">
        <f>IFERROR(IF($B$5=Eng_Code,SUMIFS(INDEX(Raw!$A$5:$AD$2998,,MATCH(Geography!G$5,Raw!$A$5:$AD$5,0)),Raw!$D$5:$D$2998,Geography!$A103),IF(ISNUMBER(MATCH($B$5,Reg_Code,0)),SUMIFS(INDEX(Raw!$A$5:$AD$2998,,MATCH(Geography!G$5,Raw!$A$5:$AD$5,0)),Raw!$B$5:$B$2998,Geography!$B$5,Raw!$D$5:$D$2998,Geography!$A103),IF(ISNUMBER(MATCH($B$5,Prov_Code,0)),SUMIFS(INDEX(Raw!$A$5:$AD$2998,,MATCH(Geography!G$5,Raw!$A$5:$AD$5,0)),Raw!$C$5:$C$2998,Geography!$B$5,Raw!$D$5:$D$2998,Geography!$A103),IF(ISNUMBER(MATCH($B$5,Area_Code,0)),SUMIFS(INDEX(Raw!$A$5:$AD$2998,,MATCH(Geography!G$5,Raw!$A$5:$AD$5,0)),Raw!$A$5:$A$2998,CONCATENATE(Geography!$B$5,Geography!$A103)),"-")))),"-")</f>
        <v>55640400</v>
      </c>
      <c r="H103" s="80">
        <f>IFERROR(IF($B$5=Eng_Code,SUMIFS(INDEX(Raw!$A$5:$AD$2998,,MATCH(Geography!H$5,Raw!$A$5:$AD$5,0)),Raw!$D$5:$D$2998,Geography!$A103),IF(ISNUMBER(MATCH($B$5,Reg_Code,0)),SUMIFS(INDEX(Raw!$A$5:$AD$2998,,MATCH(Geography!H$5,Raw!$A$5:$AD$5,0)),Raw!$B$5:$B$2998,Geography!$B$5,Raw!$D$5:$D$2998,Geography!$A103),IF(ISNUMBER(MATCH($B$5,Prov_Code,0)),SUMIFS(INDEX(Raw!$A$5:$AD$2998,,MATCH(Geography!H$5,Raw!$A$5:$AD$5,0)),Raw!$C$5:$C$2998,Geography!$B$5,Raw!$D$5:$D$2998,Geography!$A103),IF(ISNUMBER(MATCH($B$5,Area_Code,0)),SUMIFS(INDEX(Raw!$A$5:$AD$2998,,MATCH(Geography!H$5,Raw!$A$5:$AD$5,0)),Raw!$A$5:$A$2998,CONCATENATE(Geography!$B$5,Geography!$A103)),"-")))),"-")</f>
        <v>1165310</v>
      </c>
      <c r="I103" s="80">
        <f>IFERROR(IF($B$5=Eng_Code,SUMIFS(INDEX(Raw!$A$5:$AD$2998,,MATCH(Geography!I$5,Raw!$A$5:$AD$5,0)),Raw!$D$5:$D$2998,Geography!$A103),IF(ISNUMBER(MATCH($B$5,Reg_Code,0)),SUMIFS(INDEX(Raw!$A$5:$AD$2998,,MATCH(Geography!I$5,Raw!$A$5:$AD$5,0)),Raw!$B$5:$B$2998,Geography!$B$5,Raw!$D$5:$D$2998,Geography!$A103),IF(ISNUMBER(MATCH($B$5,Prov_Code,0)),SUMIFS(INDEX(Raw!$A$5:$AD$2998,,MATCH(Geography!I$5,Raw!$A$5:$AD$5,0)),Raw!$C$5:$C$2998,Geography!$B$5,Raw!$D$5:$D$2998,Geography!$A103),IF(ISNUMBER(MATCH($B$5,Area_Code,0)),SUMIFS(INDEX(Raw!$A$5:$AD$2998,,MATCH(Geography!I$5,Raw!$A$5:$AD$5,0)),Raw!$A$5:$A$2998,CONCATENATE(Geography!$B$5,Geography!$A103)),"-")))),"-")</f>
        <v>13393</v>
      </c>
      <c r="J103" s="80">
        <f>IFERROR(IF($B$5=Eng_Code,SUMIFS(INDEX(Raw!$A$5:$AD$2998,,MATCH(Geography!J$5,Raw!$A$5:$AD$5,0)),Raw!$D$5:$D$2998,Geography!$A103),IF(ISNUMBER(MATCH($B$5,Reg_Code,0)),SUMIFS(INDEX(Raw!$A$5:$AD$2998,,MATCH(Geography!J$5,Raw!$A$5:$AD$5,0)),Raw!$B$5:$B$2998,Geography!$B$5,Raw!$D$5:$D$2998,Geography!$A103),IF(ISNUMBER(MATCH($B$5,Prov_Code,0)),SUMIFS(INDEX(Raw!$A$5:$AD$2998,,MATCH(Geography!J$5,Raw!$A$5:$AD$5,0)),Raw!$C$5:$C$2998,Geography!$B$5,Raw!$D$5:$D$2998,Geography!$A103),IF(ISNUMBER(MATCH($B$5,Area_Code,0)),SUMIFS(INDEX(Raw!$A$5:$AD$2998,,MATCH(Geography!J$5,Raw!$A$5:$AD$5,0)),Raw!$A$5:$A$2998,CONCATENATE(Geography!$B$5,Geography!$A103)),"-")))),"-")</f>
        <v>1104182</v>
      </c>
      <c r="K103" s="80">
        <f>IFERROR(IF($B$5=Eng_Code,SUMIFS(INDEX(Raw!$A$5:$AD$2998,,MATCH(Geography!K$5,Raw!$A$5:$AD$5,0)),Raw!$D$5:$D$2998,Geography!$A103),IF(ISNUMBER(MATCH($B$5,Reg_Code,0)),SUMIFS(INDEX(Raw!$A$5:$AD$2998,,MATCH(Geography!K$5,Raw!$A$5:$AD$5,0)),Raw!$B$5:$B$2998,Geography!$B$5,Raw!$D$5:$D$2998,Geography!$A103),IF(ISNUMBER(MATCH($B$5,Prov_Code,0)),SUMIFS(INDEX(Raw!$A$5:$AD$2998,,MATCH(Geography!K$5,Raw!$A$5:$AD$5,0)),Raw!$C$5:$C$2998,Geography!$B$5,Raw!$D$5:$D$2998,Geography!$A103),IF(ISNUMBER(MATCH($B$5,Area_Code,0)),SUMIFS(INDEX(Raw!$A$5:$AD$2998,,MATCH(Geography!K$5,Raw!$A$5:$AD$5,0)),Raw!$A$5:$A$2998,CONCATENATE(Geography!$B$5,Geography!$A103)),"-")))),"-")</f>
        <v>1023258</v>
      </c>
      <c r="L103" s="80">
        <f>IFERROR(IF($B$5=Eng_Code,SUMIFS(INDEX(Raw!$A$5:$AD$2998,,MATCH(Geography!L$5,Raw!$A$5:$AD$5,0)),Raw!$D$5:$D$2998,Geography!$A103),IF(ISNUMBER(MATCH($B$5,Reg_Code,0)),SUMIFS(INDEX(Raw!$A$5:$AD$2998,,MATCH(Geography!L$5,Raw!$A$5:$AD$5,0)),Raw!$B$5:$B$2998,Geography!$B$5,Raw!$D$5:$D$2998,Geography!$A103),IF(ISNUMBER(MATCH($B$5,Prov_Code,0)),SUMIFS(INDEX(Raw!$A$5:$AD$2998,,MATCH(Geography!L$5,Raw!$A$5:$AD$5,0)),Raw!$C$5:$C$2998,Geography!$B$5,Raw!$D$5:$D$2998,Geography!$A103),IF(ISNUMBER(MATCH($B$5,Area_Code,0)),SUMIFS(INDEX(Raw!$A$5:$AD$2998,,MATCH(Geography!L$5,Raw!$A$5:$AD$5,0)),Raw!$A$5:$A$2998,CONCATENATE(Geography!$B$5,Geography!$A103)),"-")))),"-")</f>
        <v>947805</v>
      </c>
      <c r="M103" s="80">
        <f>IFERROR(IF($B$5=Eng_Code,SUMIFS(INDEX(Raw!$A$5:$AD$2998,,MATCH(Geography!M$5,Raw!$A$5:$AD$5,0)),Raw!$D$5:$D$2998,Geography!$A103),IF(ISNUMBER(MATCH($B$5,Reg_Code,0)),SUMIFS(INDEX(Raw!$A$5:$AD$2998,,MATCH(Geography!M$5,Raw!$A$5:$AD$5,0)),Raw!$B$5:$B$2998,Geography!$B$5,Raw!$D$5:$D$2998,Geography!$A103),IF(ISNUMBER(MATCH($B$5,Prov_Code,0)),SUMIFS(INDEX(Raw!$A$5:$AD$2998,,MATCH(Geography!M$5,Raw!$A$5:$AD$5,0)),Raw!$C$5:$C$2998,Geography!$B$5,Raw!$D$5:$D$2998,Geography!$A103),IF(ISNUMBER(MATCH($B$5,Area_Code,0)),SUMIFS(INDEX(Raw!$A$5:$AD$2998,,MATCH(Geography!M$5,Raw!$A$5:$AD$5,0)),Raw!$A$5:$A$2998,CONCATENATE(Geography!$B$5,Geography!$A103)),"-")))),"-")</f>
        <v>252894</v>
      </c>
      <c r="N103" s="80">
        <f>IFERROR(IF($B$5=Eng_Code,SUMIFS(INDEX(Raw!$A$5:$AD$2998,,MATCH(Geography!N$5,Raw!$A$5:$AD$5,0)),Raw!$D$5:$D$2998,Geography!$A103),IF(ISNUMBER(MATCH($B$5,Reg_Code,0)),SUMIFS(INDEX(Raw!$A$5:$AD$2998,,MATCH(Geography!N$5,Raw!$A$5:$AD$5,0)),Raw!$B$5:$B$2998,Geography!$B$5,Raw!$D$5:$D$2998,Geography!$A103),IF(ISNUMBER(MATCH($B$5,Prov_Code,0)),SUMIFS(INDEX(Raw!$A$5:$AD$2998,,MATCH(Geography!N$5,Raw!$A$5:$AD$5,0)),Raw!$C$5:$C$2998,Geography!$B$5,Raw!$D$5:$D$2998,Geography!$A103),IF(ISNUMBER(MATCH($B$5,Area_Code,0)),SUMIFS(INDEX(Raw!$A$5:$AD$2998,,MATCH(Geography!N$5,Raw!$A$5:$AD$5,0)),Raw!$A$5:$A$2998,CONCATENATE(Geography!$B$5,Geography!$A103)),"-")))),"-")</f>
        <v>107971</v>
      </c>
      <c r="O103" s="80">
        <f>IFERROR(IF($B$5=Eng_Code,SUMIFS(INDEX(Raw!$A$5:$AD$2998,,MATCH(Geography!O$5,Raw!$A$5:$AD$5,0)),Raw!$D$5:$D$2998,Geography!$A103),IF(ISNUMBER(MATCH($B$5,Reg_Code,0)),SUMIFS(INDEX(Raw!$A$5:$AD$2998,,MATCH(Geography!O$5,Raw!$A$5:$AD$5,0)),Raw!$B$5:$B$2998,Geography!$B$5,Raw!$D$5:$D$2998,Geography!$A103),IF(ISNUMBER(MATCH($B$5,Prov_Code,0)),SUMIFS(INDEX(Raw!$A$5:$AD$2998,,MATCH(Geography!O$5,Raw!$A$5:$AD$5,0)),Raw!$C$5:$C$2998,Geography!$B$5,Raw!$D$5:$D$2998,Geography!$A103),IF(ISNUMBER(MATCH($B$5,Area_Code,0)),SUMIFS(INDEX(Raw!$A$5:$AD$2998,,MATCH(Geography!O$5,Raw!$A$5:$AD$5,0)),Raw!$A$5:$A$2998,CONCATENATE(Geography!$B$5,Geography!$A103)),"-")))),"-")</f>
        <v>144923</v>
      </c>
      <c r="P103" s="80">
        <f>IFERROR(IF($B$5=Eng_Code,SUMIFS(INDEX(Raw!$A$5:$AD$2998,,MATCH(Geography!P$5,Raw!$A$5:$AD$5,0)),Raw!$D$5:$D$2998,Geography!$A103),IF(ISNUMBER(MATCH($B$5,Reg_Code,0)),SUMIFS(INDEX(Raw!$A$5:$AD$2998,,MATCH(Geography!P$5,Raw!$A$5:$AD$5,0)),Raw!$B$5:$B$2998,Geography!$B$5,Raw!$D$5:$D$2998,Geography!$A103),IF(ISNUMBER(MATCH($B$5,Prov_Code,0)),SUMIFS(INDEX(Raw!$A$5:$AD$2998,,MATCH(Geography!P$5,Raw!$A$5:$AD$5,0)),Raw!$C$5:$C$2998,Geography!$B$5,Raw!$D$5:$D$2998,Geography!$A103),IF(ISNUMBER(MATCH($B$5,Area_Code,0)),SUMIFS(INDEX(Raw!$A$5:$AD$2998,,MATCH(Geography!P$5,Raw!$A$5:$AD$5,0)),Raw!$A$5:$A$2998,CONCATENATE(Geography!$B$5,Geography!$A103)),"-")))),"-")</f>
        <v>66047</v>
      </c>
      <c r="Q103" s="80">
        <f>IFERROR(IF($B$5=Eng_Code,SUMIFS(INDEX(Raw!$A$5:$AD$2998,,MATCH(Geography!Q$5,Raw!$A$5:$AD$5,0)),Raw!$D$5:$D$2998,Geography!$A103),IF(ISNUMBER(MATCH($B$5,Reg_Code,0)),SUMIFS(INDEX(Raw!$A$5:$AD$2998,,MATCH(Geography!Q$5,Raw!$A$5:$AD$5,0)),Raw!$B$5:$B$2998,Geography!$B$5,Raw!$D$5:$D$2998,Geography!$A103),IF(ISNUMBER(MATCH($B$5,Prov_Code,0)),SUMIFS(INDEX(Raw!$A$5:$AD$2998,,MATCH(Geography!Q$5,Raw!$A$5:$AD$5,0)),Raw!$C$5:$C$2998,Geography!$B$5,Raw!$D$5:$D$2998,Geography!$A103),IF(ISNUMBER(MATCH($B$5,Area_Code,0)),SUMIFS(INDEX(Raw!$A$5:$AD$2998,,MATCH(Geography!Q$5,Raw!$A$5:$AD$5,0)),Raw!$A$5:$A$2998,CONCATENATE(Geography!$B$5,Geography!$A103)),"-")))),"-")</f>
        <v>402078</v>
      </c>
      <c r="R103" s="80"/>
      <c r="S103" s="80">
        <f>IFERROR(IF($B$5=Eng_Code,SUMIFS(INDEX(Raw!$A$5:$AD$2998,,MATCH(Geography!S$5,Raw!$A$5:$AD$5,0)),Raw!$D$5:$D$2998,Geography!$A103),IF(ISNUMBER(MATCH($B$5,Reg_Code,0)),SUMIFS(INDEX(Raw!$A$5:$AD$2998,,MATCH(Geography!S$5,Raw!$A$5:$AD$5,0)),Raw!$B$5:$B$2998,Geography!$B$5,Raw!$D$5:$D$2998,Geography!$A103),IF(ISNUMBER(MATCH($B$5,Prov_Code,0)),SUMIFS(INDEX(Raw!$A$5:$AD$2998,,MATCH(Geography!S$5,Raw!$A$5:$AD$5,0)),Raw!$C$5:$C$2998,Geography!$B$5,Raw!$D$5:$D$2998,Geography!$A103),IF(ISNUMBER(MATCH($B$5,Area_Code,0)),SUMIFS(INDEX(Raw!$A$5:$AD$2998,,MATCH(Geography!S$5,Raw!$A$5:$AD$5,0)),Raw!$A$5:$A$2998,CONCATENATE(Geography!$B$5,Geography!$A103)),"-")))),"-")</f>
        <v>122326</v>
      </c>
      <c r="T103" s="80">
        <f>IFERROR(IF($B$5=Eng_Code,SUMIFS(INDEX(Raw!$A$5:$AD$2998,,MATCH(Geography!T$5,Raw!$A$5:$AD$5,0)),Raw!$D$5:$D$2998,Geography!$A103),IF(ISNUMBER(MATCH($B$5,Reg_Code,0)),SUMIFS(INDEX(Raw!$A$5:$AD$2998,,MATCH(Geography!T$5,Raw!$A$5:$AD$5,0)),Raw!$B$5:$B$2998,Geography!$B$5,Raw!$D$5:$D$2998,Geography!$A103),IF(ISNUMBER(MATCH($B$5,Prov_Code,0)),SUMIFS(INDEX(Raw!$A$5:$AD$2998,,MATCH(Geography!T$5,Raw!$A$5:$AD$5,0)),Raw!$C$5:$C$2998,Geography!$B$5,Raw!$D$5:$D$2998,Geography!$A103),IF(ISNUMBER(MATCH($B$5,Area_Code,0)),SUMIFS(INDEX(Raw!$A$5:$AD$2998,,MATCH(Geography!T$5,Raw!$A$5:$AD$5,0)),Raw!$A$5:$A$2998,CONCATENATE(Geography!$B$5,Geography!$A103)),"-")))),"-")</f>
        <v>88222</v>
      </c>
      <c r="U103" s="80"/>
      <c r="V103" s="80">
        <f>IFERROR(IF($B$5=Eng_Code,SUMIFS(INDEX(Raw!$A$5:$AD$2998,,MATCH(Geography!V$5,Raw!$A$5:$AD$5,0)),Raw!$D$5:$D$2998,Geography!$A103),IF(ISNUMBER(MATCH($B$5,Reg_Code,0)),SUMIFS(INDEX(Raw!$A$5:$AD$2998,,MATCH(Geography!V$5,Raw!$A$5:$AD$5,0)),Raw!$B$5:$B$2998,Geography!$B$5,Raw!$D$5:$D$2998,Geography!$A103),IF(ISNUMBER(MATCH($B$5,Prov_Code,0)),SUMIFS(INDEX(Raw!$A$5:$AD$2998,,MATCH(Geography!V$5,Raw!$A$5:$AD$5,0)),Raw!$C$5:$C$2998,Geography!$B$5,Raw!$D$5:$D$2998,Geography!$A103),IF(ISNUMBER(MATCH($B$5,Area_Code,0)),SUMIFS(INDEX(Raw!$A$5:$AD$2998,,MATCH(Geography!V$5,Raw!$A$5:$AD$5,0)),Raw!$A$5:$A$2998,CONCATENATE(Geography!$B$5,Geography!$A103)),"-")))),"-")</f>
        <v>558234</v>
      </c>
      <c r="W103" s="80">
        <f>IFERROR(IF($B$5=Eng_Code,SUMIFS(INDEX(Raw!$A$5:$AD$2998,,MATCH(Geography!W$5,Raw!$A$5:$AD$5,0)),Raw!$D$5:$D$2998,Geography!$A103),IF(ISNUMBER(MATCH($B$5,Reg_Code,0)),SUMIFS(INDEX(Raw!$A$5:$AD$2998,,MATCH(Geography!W$5,Raw!$A$5:$AD$5,0)),Raw!$B$5:$B$2998,Geography!$B$5,Raw!$D$5:$D$2998,Geography!$A103),IF(ISNUMBER(MATCH($B$5,Prov_Code,0)),SUMIFS(INDEX(Raw!$A$5:$AD$2998,,MATCH(Geography!W$5,Raw!$A$5:$AD$5,0)),Raw!$C$5:$C$2998,Geography!$B$5,Raw!$D$5:$D$2998,Geography!$A103),IF(ISNUMBER(MATCH($B$5,Area_Code,0)),SUMIFS(INDEX(Raw!$A$5:$AD$2998,,MATCH(Geography!W$5,Raw!$A$5:$AD$5,0)),Raw!$A$5:$A$2998,CONCATENATE(Geography!$B$5,Geography!$A103)),"-")))),"-")</f>
        <v>381958</v>
      </c>
      <c r="X103" s="80">
        <f>IFERROR(IF($B$5=Eng_Code,SUMIFS(INDEX(Raw!$A$5:$AD$2998,,MATCH(Geography!X$5,Raw!$A$5:$AD$5,0)),Raw!$D$5:$D$2998,Geography!$A103),IF(ISNUMBER(MATCH($B$5,Reg_Code,0)),SUMIFS(INDEX(Raw!$A$5:$AD$2998,,MATCH(Geography!X$5,Raw!$A$5:$AD$5,0)),Raw!$B$5:$B$2998,Geography!$B$5,Raw!$D$5:$D$2998,Geography!$A103),IF(ISNUMBER(MATCH($B$5,Prov_Code,0)),SUMIFS(INDEX(Raw!$A$5:$AD$2998,,MATCH(Geography!X$5,Raw!$A$5:$AD$5,0)),Raw!$C$5:$C$2998,Geography!$B$5,Raw!$D$5:$D$2998,Geography!$A103),IF(ISNUMBER(MATCH($B$5,Area_Code,0)),SUMIFS(INDEX(Raw!$A$5:$AD$2998,,MATCH(Geography!X$5,Raw!$A$5:$AD$5,0)),Raw!$A$5:$A$2998,CONCATENATE(Geography!$B$5,Geography!$A103)),"-")))),"-")</f>
        <v>107853</v>
      </c>
      <c r="Y103" s="80">
        <f>IFERROR(IF($B$5=Eng_Code,SUMIFS(INDEX(Raw!$A$5:$AD$2998,,MATCH(Geography!Y$5,Raw!$A$5:$AD$5,0)),Raw!$D$5:$D$2998,Geography!$A103),IF(ISNUMBER(MATCH($B$5,Reg_Code,0)),SUMIFS(INDEX(Raw!$A$5:$AD$2998,,MATCH(Geography!Y$5,Raw!$A$5:$AD$5,0)),Raw!$B$5:$B$2998,Geography!$B$5,Raw!$D$5:$D$2998,Geography!$A103),IF(ISNUMBER(MATCH($B$5,Prov_Code,0)),SUMIFS(INDEX(Raw!$A$5:$AD$2998,,MATCH(Geography!Y$5,Raw!$A$5:$AD$5,0)),Raw!$C$5:$C$2998,Geography!$B$5,Raw!$D$5:$D$2998,Geography!$A103),IF(ISNUMBER(MATCH($B$5,Area_Code,0)),SUMIFS(INDEX(Raw!$A$5:$AD$2998,,MATCH(Geography!Y$5,Raw!$A$5:$AD$5,0)),Raw!$A$5:$A$2998,CONCATENATE(Geography!$B$5,Geography!$A103)),"-")))),"-")</f>
        <v>0</v>
      </c>
      <c r="Z103" s="80">
        <f>IFERROR(IF($B$5=Eng_Code,SUMIFS(INDEX(Raw!$A$5:$AD$2998,,MATCH(Geography!Z$5,Raw!$A$5:$AD$5,0)),Raw!$D$5:$D$2998,Geography!$A103),IF(ISNUMBER(MATCH($B$5,Reg_Code,0)),SUMIFS(INDEX(Raw!$A$5:$AD$2998,,MATCH(Geography!Z$5,Raw!$A$5:$AD$5,0)),Raw!$B$5:$B$2998,Geography!$B$5,Raw!$D$5:$D$2998,Geography!$A103),IF(ISNUMBER(MATCH($B$5,Prov_Code,0)),SUMIFS(INDEX(Raw!$A$5:$AD$2998,,MATCH(Geography!Z$5,Raw!$A$5:$AD$5,0)),Raw!$C$5:$C$2998,Geography!$B$5,Raw!$D$5:$D$2998,Geography!$A103),IF(ISNUMBER(MATCH($B$5,Area_Code,0)),SUMIFS(INDEX(Raw!$A$5:$AD$2998,,MATCH(Geography!Z$5,Raw!$A$5:$AD$5,0)),Raw!$A$5:$A$2998,CONCATENATE(Geography!$B$5,Geography!$A103)),"-")))),"-")</f>
        <v>65192</v>
      </c>
      <c r="AA103" s="80">
        <f>IFERROR(IF($B$5=Eng_Code,SUMIFS(INDEX(Raw!$A$5:$AD$2998,,MATCH(Geography!AA$5,Raw!$A$5:$AD$5,0)),Raw!$D$5:$D$2998,Geography!$A103),IF(ISNUMBER(MATCH($B$5,Reg_Code,0)),SUMIFS(INDEX(Raw!$A$5:$AD$2998,,MATCH(Geography!AA$5,Raw!$A$5:$AD$5,0)),Raw!$B$5:$B$2998,Geography!$B$5,Raw!$D$5:$D$2998,Geography!$A103),IF(ISNUMBER(MATCH($B$5,Prov_Code,0)),SUMIFS(INDEX(Raw!$A$5:$AD$2998,,MATCH(Geography!AA$5,Raw!$A$5:$AD$5,0)),Raw!$C$5:$C$2998,Geography!$B$5,Raw!$D$5:$D$2998,Geography!$A103),IF(ISNUMBER(MATCH($B$5,Area_Code,0)),SUMIFS(INDEX(Raw!$A$5:$AD$2998,,MATCH(Geography!AA$5,Raw!$A$5:$AD$5,0)),Raw!$A$5:$A$2998,CONCATENATE(Geography!$B$5,Geography!$A103)),"-")))),"-")</f>
        <v>3231</v>
      </c>
      <c r="AB103" s="80"/>
      <c r="AC103" s="80">
        <f>IFERROR(IF($B$5=Eng_Code,SUMIFS(INDEX(Raw!$A$5:$AD$2998,,MATCH(Geography!AC$5,Raw!$A$5:$AD$5,0)),Raw!$D$5:$D$2998,Geography!$A103),IF(ISNUMBER(MATCH($B$5,Reg_Code,0)),SUMIFS(INDEX(Raw!$A$5:$AD$2998,,MATCH(Geography!AC$5,Raw!$A$5:$AD$5,0)),Raw!$B$5:$B$2998,Geography!$B$5,Raw!$D$5:$D$2998,Geography!$A103),IF(ISNUMBER(MATCH($B$5,Prov_Code,0)),SUMIFS(INDEX(Raw!$A$5:$AD$2998,,MATCH(Geography!AC$5,Raw!$A$5:$AD$5,0)),Raw!$C$5:$C$2998,Geography!$B$5,Raw!$D$5:$D$2998,Geography!$A103),IF(ISNUMBER(MATCH($B$5,Area_Code,0)),SUMIFS(INDEX(Raw!$A$5:$AD$2998,,MATCH(Geography!AC$5,Raw!$A$5:$AD$5,0)),Raw!$A$5:$A$2998,CONCATENATE(Geography!$B$5,Geography!$A103)),"-")))),"-")</f>
        <v>45054</v>
      </c>
      <c r="AD103" s="80"/>
      <c r="AE103" s="80">
        <f>IFERROR(IF($B$5=Eng_Code,SUMIFS(INDEX(Raw!$A$5:$AD$2998,,MATCH(Geography!AE$5,Raw!$A$5:$AD$5,0)),Raw!$D$5:$D$2998,Geography!$A103),IF(ISNUMBER(MATCH($B$5,Reg_Code,0)),SUMIFS(INDEX(Raw!$A$5:$AD$2998,,MATCH(Geography!AE$5,Raw!$A$5:$AD$5,0)),Raw!$B$5:$B$2998,Geography!$B$5,Raw!$D$5:$D$2998,Geography!$A103),IF(ISNUMBER(MATCH($B$5,Prov_Code,0)),SUMIFS(INDEX(Raw!$A$5:$AD$2998,,MATCH(Geography!AE$5,Raw!$A$5:$AD$5,0)),Raw!$C$5:$C$2998,Geography!$B$5,Raw!$D$5:$D$2998,Geography!$A103),IF(ISNUMBER(MATCH($B$5,Area_Code,0)),SUMIFS(INDEX(Raw!$A$5:$AD$2998,,MATCH(Geography!AE$5,Raw!$A$5:$AD$5,0)),Raw!$A$5:$A$2998,CONCATENATE(Geography!$B$5,Geography!$A103)),"-")))),"-")</f>
        <v>134010</v>
      </c>
      <c r="AF103" s="80">
        <f>IFERROR(IF($B$5=Eng_Code,SUMIFS(INDEX(Raw!$A$5:$AD$2998,,MATCH(Geography!AF$5,Raw!$A$5:$AD$5,0)),Raw!$D$5:$D$2998,Geography!$A103),IF(ISNUMBER(MATCH($B$5,Reg_Code,0)),SUMIFS(INDEX(Raw!$A$5:$AD$2998,,MATCH(Geography!AF$5,Raw!$A$5:$AD$5,0)),Raw!$B$5:$B$2998,Geography!$B$5,Raw!$D$5:$D$2998,Geography!$A103),IF(ISNUMBER(MATCH($B$5,Prov_Code,0)),SUMIFS(INDEX(Raw!$A$5:$AD$2998,,MATCH(Geography!AF$5,Raw!$A$5:$AD$5,0)),Raw!$C$5:$C$2998,Geography!$B$5,Raw!$D$5:$D$2998,Geography!$A103),IF(ISNUMBER(MATCH($B$5,Area_Code,0)),SUMIFS(INDEX(Raw!$A$5:$AD$2998,,MATCH(Geography!AF$5,Raw!$A$5:$AD$5,0)),Raw!$A$5:$A$2998,CONCATENATE(Geography!$B$5,Geography!$A103)),"-")))),"-")</f>
        <v>16759</v>
      </c>
      <c r="AG103" s="80">
        <f>IFERROR(IF($B$5=Eng_Code,SUMIFS(INDEX(Raw!$A$5:$AD$2998,,MATCH(Geography!AG$5,Raw!$A$5:$AD$5,0)),Raw!$D$5:$D$2998,Geography!$A103),IF(ISNUMBER(MATCH($B$5,Reg_Code,0)),SUMIFS(INDEX(Raw!$A$5:$AD$2998,,MATCH(Geography!AG$5,Raw!$A$5:$AD$5,0)),Raw!$B$5:$B$2998,Geography!$B$5,Raw!$D$5:$D$2998,Geography!$A103),IF(ISNUMBER(MATCH($B$5,Prov_Code,0)),SUMIFS(INDEX(Raw!$A$5:$AD$2998,,MATCH(Geography!AG$5,Raw!$A$5:$AD$5,0)),Raw!$C$5:$C$2998,Geography!$B$5,Raw!$D$5:$D$2998,Geography!$A103),IF(ISNUMBER(MATCH($B$5,Area_Code,0)),SUMIFS(INDEX(Raw!$A$5:$AD$2998,,MATCH(Geography!AG$5,Raw!$A$5:$AD$5,0)),Raw!$A$5:$A$2998,CONCATENATE(Geography!$B$5,Geography!$A103)),"-")))),"-")</f>
        <v>45490</v>
      </c>
      <c r="AH103" s="80">
        <f>IFERROR(IF($B$5=Eng_Code,SUMIFS(INDEX(Raw!$A$5:$AD$2998,,MATCH(Geography!AH$5,Raw!$A$5:$AD$5,0)),Raw!$D$5:$D$2998,Geography!$A103),IF(ISNUMBER(MATCH($B$5,Reg_Code,0)),SUMIFS(INDEX(Raw!$A$5:$AD$2998,,MATCH(Geography!AH$5,Raw!$A$5:$AD$5,0)),Raw!$B$5:$B$2998,Geography!$B$5,Raw!$D$5:$D$2998,Geography!$A103),IF(ISNUMBER(MATCH($B$5,Prov_Code,0)),SUMIFS(INDEX(Raw!$A$5:$AD$2998,,MATCH(Geography!AH$5,Raw!$A$5:$AD$5,0)),Raw!$C$5:$C$2998,Geography!$B$5,Raw!$D$5:$D$2998,Geography!$A103),IF(ISNUMBER(MATCH($B$5,Area_Code,0)),SUMIFS(INDEX(Raw!$A$5:$AD$2998,,MATCH(Geography!AH$5,Raw!$A$5:$AD$5,0)),Raw!$A$5:$A$2998,CONCATENATE(Geography!$B$5,Geography!$A103)),"-")))),"-")</f>
        <v>71761</v>
      </c>
      <c r="AI103" s="12"/>
      <c r="AJ103" s="76">
        <f>IFERROR(IF(OR($B$5="Eng",$B$5="S",$B$5="111AG4",$B$5="Primecare"),SUMIF($D$5:$AI$5,AJ$5,$D103:$AI103)/SUM(SUMIF($D$5:$AI$5,AJ$6,$D103:$AI103)-SUMIFS(INDEX(Raw!$A$5:$AD$2998,,MATCH(Geography!AJ$6,Raw!$A$5:$AD$5,0)),Raw!$E$5:$E$2998,"111AG4",Raw!$D$5:$D$2998,$A103)),SUMIF($D$5:$AI$5,AJ$5,$D103:$AI103)/SUMIF($D$5:$AI$5,AJ$6,$D103:$AI103)),"-")</f>
        <v>1.1648497689086958E-2</v>
      </c>
      <c r="AK103" s="76">
        <f t="shared" si="49"/>
        <v>0.92671135736681087</v>
      </c>
      <c r="AL103" s="76">
        <f t="shared" si="49"/>
        <v>0.8583775138518831</v>
      </c>
      <c r="AM103" s="76">
        <f t="shared" si="49"/>
        <v>0.22903289493942122</v>
      </c>
      <c r="AN103" s="76">
        <f t="shared" si="44"/>
        <v>9.7783698701844446E-2</v>
      </c>
      <c r="AO103" s="76">
        <f t="shared" si="46"/>
        <v>0.13124919623757678</v>
      </c>
      <c r="AP103" s="76">
        <f t="shared" si="46"/>
        <v>0.45573856461707252</v>
      </c>
      <c r="AQ103" s="76">
        <f t="shared" si="45"/>
        <v>0.36414105645627259</v>
      </c>
      <c r="AR103" s="77"/>
      <c r="AS103" s="76">
        <f t="shared" si="40"/>
        <v>0.12906241262706991</v>
      </c>
      <c r="AT103" s="77"/>
      <c r="AU103" s="76">
        <f t="shared" si="41"/>
        <v>9.3080327704538376E-2</v>
      </c>
      <c r="AV103" s="77"/>
      <c r="AW103" s="76">
        <f t="shared" si="50"/>
        <v>0.58897558042002307</v>
      </c>
      <c r="AX103" s="76">
        <f t="shared" si="50"/>
        <v>0.40299217666081105</v>
      </c>
      <c r="AY103" s="76">
        <f t="shared" si="50"/>
        <v>0.11379239400509598</v>
      </c>
      <c r="AZ103" s="76" t="s">
        <v>0</v>
      </c>
      <c r="BA103" s="76">
        <f t="shared" si="51"/>
        <v>6.8782080702254153E-2</v>
      </c>
      <c r="BB103" s="76">
        <f t="shared" si="51"/>
        <v>3.4089290518619338E-3</v>
      </c>
      <c r="BC103" s="77"/>
      <c r="BD103" s="76">
        <f t="shared" si="42"/>
        <v>4.7535094244069188E-2</v>
      </c>
      <c r="BE103" s="77"/>
      <c r="BF103" s="76">
        <f t="shared" si="48"/>
        <v>0.14138984284742115</v>
      </c>
      <c r="BG103" s="76">
        <f t="shared" si="48"/>
        <v>1.7681907143346998E-2</v>
      </c>
      <c r="BH103" s="76">
        <f t="shared" si="48"/>
        <v>4.7995104478241832E-2</v>
      </c>
      <c r="BI103" s="76">
        <f t="shared" si="48"/>
        <v>7.5712831225832319E-2</v>
      </c>
    </row>
    <row r="104" spans="1:61" x14ac:dyDescent="0.2">
      <c r="A104" s="3">
        <f t="shared" si="52"/>
        <v>43008</v>
      </c>
      <c r="B104" s="35" t="str">
        <f t="shared" si="43"/>
        <v>2017-18</v>
      </c>
      <c r="C104" s="8" t="s">
        <v>889</v>
      </c>
      <c r="D104" s="8"/>
      <c r="E104" s="8"/>
      <c r="F104" s="8"/>
      <c r="G104" s="80">
        <f>IFERROR(IF($B$5=Eng_Code,SUMIFS(INDEX(Raw!$A$5:$AD$2998,,MATCH(Geography!G$5,Raw!$A$5:$AD$5,0)),Raw!$D$5:$D$2998,Geography!$A104),IF(ISNUMBER(MATCH($B$5,Reg_Code,0)),SUMIFS(INDEX(Raw!$A$5:$AD$2998,,MATCH(Geography!G$5,Raw!$A$5:$AD$5,0)),Raw!$B$5:$B$2998,Geography!$B$5,Raw!$D$5:$D$2998,Geography!$A104),IF(ISNUMBER(MATCH($B$5,Prov_Code,0)),SUMIFS(INDEX(Raw!$A$5:$AD$2998,,MATCH(Geography!G$5,Raw!$A$5:$AD$5,0)),Raw!$C$5:$C$2998,Geography!$B$5,Raw!$D$5:$D$2998,Geography!$A104),IF(ISNUMBER(MATCH($B$5,Area_Code,0)),SUMIFS(INDEX(Raw!$A$5:$AD$2998,,MATCH(Geography!G$5,Raw!$A$5:$AD$5,0)),Raw!$A$5:$A$2998,CONCATENATE(Geography!$B$5,Geography!$A104)),"-")))),"-")</f>
        <v>0</v>
      </c>
      <c r="H104" s="80">
        <f>IFERROR(IF($B$5=Eng_Code,SUMIFS(INDEX(Raw!$A$5:$AD$2998,,MATCH(Geography!H$5,Raw!$A$5:$AD$5,0)),Raw!$D$5:$D$2998,Geography!$A104),IF(ISNUMBER(MATCH($B$5,Reg_Code,0)),SUMIFS(INDEX(Raw!$A$5:$AD$2998,,MATCH(Geography!H$5,Raw!$A$5:$AD$5,0)),Raw!$B$5:$B$2998,Geography!$B$5,Raw!$D$5:$D$2998,Geography!$A104),IF(ISNUMBER(MATCH($B$5,Prov_Code,0)),SUMIFS(INDEX(Raw!$A$5:$AD$2998,,MATCH(Geography!H$5,Raw!$A$5:$AD$5,0)),Raw!$C$5:$C$2998,Geography!$B$5,Raw!$D$5:$D$2998,Geography!$A104),IF(ISNUMBER(MATCH($B$5,Area_Code,0)),SUMIFS(INDEX(Raw!$A$5:$AD$2998,,MATCH(Geography!H$5,Raw!$A$5:$AD$5,0)),Raw!$A$5:$A$2998,CONCATENATE(Geography!$B$5,Geography!$A104)),"-")))),"-")</f>
        <v>0</v>
      </c>
      <c r="I104" s="80">
        <f>IFERROR(IF($B$5=Eng_Code,SUMIFS(INDEX(Raw!$A$5:$AD$2998,,MATCH(Geography!I$5,Raw!$A$5:$AD$5,0)),Raw!$D$5:$D$2998,Geography!$A104),IF(ISNUMBER(MATCH($B$5,Reg_Code,0)),SUMIFS(INDEX(Raw!$A$5:$AD$2998,,MATCH(Geography!I$5,Raw!$A$5:$AD$5,0)),Raw!$B$5:$B$2998,Geography!$B$5,Raw!$D$5:$D$2998,Geography!$A104),IF(ISNUMBER(MATCH($B$5,Prov_Code,0)),SUMIFS(INDEX(Raw!$A$5:$AD$2998,,MATCH(Geography!I$5,Raw!$A$5:$AD$5,0)),Raw!$C$5:$C$2998,Geography!$B$5,Raw!$D$5:$D$2998,Geography!$A104),IF(ISNUMBER(MATCH($B$5,Area_Code,0)),SUMIFS(INDEX(Raw!$A$5:$AD$2998,,MATCH(Geography!I$5,Raw!$A$5:$AD$5,0)),Raw!$A$5:$A$2998,CONCATENATE(Geography!$B$5,Geography!$A104)),"-")))),"-")</f>
        <v>0</v>
      </c>
      <c r="J104" s="80">
        <f>IFERROR(IF($B$5=Eng_Code,SUMIFS(INDEX(Raw!$A$5:$AD$2998,,MATCH(Geography!J$5,Raw!$A$5:$AD$5,0)),Raw!$D$5:$D$2998,Geography!$A104),IF(ISNUMBER(MATCH($B$5,Reg_Code,0)),SUMIFS(INDEX(Raw!$A$5:$AD$2998,,MATCH(Geography!J$5,Raw!$A$5:$AD$5,0)),Raw!$B$5:$B$2998,Geography!$B$5,Raw!$D$5:$D$2998,Geography!$A104),IF(ISNUMBER(MATCH($B$5,Prov_Code,0)),SUMIFS(INDEX(Raw!$A$5:$AD$2998,,MATCH(Geography!J$5,Raw!$A$5:$AD$5,0)),Raw!$C$5:$C$2998,Geography!$B$5,Raw!$D$5:$D$2998,Geography!$A104),IF(ISNUMBER(MATCH($B$5,Area_Code,0)),SUMIFS(INDEX(Raw!$A$5:$AD$2998,,MATCH(Geography!J$5,Raw!$A$5:$AD$5,0)),Raw!$A$5:$A$2998,CONCATENATE(Geography!$B$5,Geography!$A104)),"-")))),"-")</f>
        <v>0</v>
      </c>
      <c r="K104" s="80">
        <f>IFERROR(IF($B$5=Eng_Code,SUMIFS(INDEX(Raw!$A$5:$AD$2998,,MATCH(Geography!K$5,Raw!$A$5:$AD$5,0)),Raw!$D$5:$D$2998,Geography!$A104),IF(ISNUMBER(MATCH($B$5,Reg_Code,0)),SUMIFS(INDEX(Raw!$A$5:$AD$2998,,MATCH(Geography!K$5,Raw!$A$5:$AD$5,0)),Raw!$B$5:$B$2998,Geography!$B$5,Raw!$D$5:$D$2998,Geography!$A104),IF(ISNUMBER(MATCH($B$5,Prov_Code,0)),SUMIFS(INDEX(Raw!$A$5:$AD$2998,,MATCH(Geography!K$5,Raw!$A$5:$AD$5,0)),Raw!$C$5:$C$2998,Geography!$B$5,Raw!$D$5:$D$2998,Geography!$A104),IF(ISNUMBER(MATCH($B$5,Area_Code,0)),SUMIFS(INDEX(Raw!$A$5:$AD$2998,,MATCH(Geography!K$5,Raw!$A$5:$AD$5,0)),Raw!$A$5:$A$2998,CONCATENATE(Geography!$B$5,Geography!$A104)),"-")))),"-")</f>
        <v>0</v>
      </c>
      <c r="L104" s="80">
        <f>IFERROR(IF($B$5=Eng_Code,SUMIFS(INDEX(Raw!$A$5:$AD$2998,,MATCH(Geography!L$5,Raw!$A$5:$AD$5,0)),Raw!$D$5:$D$2998,Geography!$A104),IF(ISNUMBER(MATCH($B$5,Reg_Code,0)),SUMIFS(INDEX(Raw!$A$5:$AD$2998,,MATCH(Geography!L$5,Raw!$A$5:$AD$5,0)),Raw!$B$5:$B$2998,Geography!$B$5,Raw!$D$5:$D$2998,Geography!$A104),IF(ISNUMBER(MATCH($B$5,Prov_Code,0)),SUMIFS(INDEX(Raw!$A$5:$AD$2998,,MATCH(Geography!L$5,Raw!$A$5:$AD$5,0)),Raw!$C$5:$C$2998,Geography!$B$5,Raw!$D$5:$D$2998,Geography!$A104),IF(ISNUMBER(MATCH($B$5,Area_Code,0)),SUMIFS(INDEX(Raw!$A$5:$AD$2998,,MATCH(Geography!L$5,Raw!$A$5:$AD$5,0)),Raw!$A$5:$A$2998,CONCATENATE(Geography!$B$5,Geography!$A104)),"-")))),"-")</f>
        <v>0</v>
      </c>
      <c r="M104" s="80">
        <f>IFERROR(IF($B$5=Eng_Code,SUMIFS(INDEX(Raw!$A$5:$AD$2998,,MATCH(Geography!M$5,Raw!$A$5:$AD$5,0)),Raw!$D$5:$D$2998,Geography!$A104),IF(ISNUMBER(MATCH($B$5,Reg_Code,0)),SUMIFS(INDEX(Raw!$A$5:$AD$2998,,MATCH(Geography!M$5,Raw!$A$5:$AD$5,0)),Raw!$B$5:$B$2998,Geography!$B$5,Raw!$D$5:$D$2998,Geography!$A104),IF(ISNUMBER(MATCH($B$5,Prov_Code,0)),SUMIFS(INDEX(Raw!$A$5:$AD$2998,,MATCH(Geography!M$5,Raw!$A$5:$AD$5,0)),Raw!$C$5:$C$2998,Geography!$B$5,Raw!$D$5:$D$2998,Geography!$A104),IF(ISNUMBER(MATCH($B$5,Area_Code,0)),SUMIFS(INDEX(Raw!$A$5:$AD$2998,,MATCH(Geography!M$5,Raw!$A$5:$AD$5,0)),Raw!$A$5:$A$2998,CONCATENATE(Geography!$B$5,Geography!$A104)),"-")))),"-")</f>
        <v>0</v>
      </c>
      <c r="N104" s="80">
        <f>IFERROR(IF($B$5=Eng_Code,SUMIFS(INDEX(Raw!$A$5:$AD$2998,,MATCH(Geography!N$5,Raw!$A$5:$AD$5,0)),Raw!$D$5:$D$2998,Geography!$A104),IF(ISNUMBER(MATCH($B$5,Reg_Code,0)),SUMIFS(INDEX(Raw!$A$5:$AD$2998,,MATCH(Geography!N$5,Raw!$A$5:$AD$5,0)),Raw!$B$5:$B$2998,Geography!$B$5,Raw!$D$5:$D$2998,Geography!$A104),IF(ISNUMBER(MATCH($B$5,Prov_Code,0)),SUMIFS(INDEX(Raw!$A$5:$AD$2998,,MATCH(Geography!N$5,Raw!$A$5:$AD$5,0)),Raw!$C$5:$C$2998,Geography!$B$5,Raw!$D$5:$D$2998,Geography!$A104),IF(ISNUMBER(MATCH($B$5,Area_Code,0)),SUMIFS(INDEX(Raw!$A$5:$AD$2998,,MATCH(Geography!N$5,Raw!$A$5:$AD$5,0)),Raw!$A$5:$A$2998,CONCATENATE(Geography!$B$5,Geography!$A104)),"-")))),"-")</f>
        <v>0</v>
      </c>
      <c r="O104" s="80">
        <f>IFERROR(IF($B$5=Eng_Code,SUMIFS(INDEX(Raw!$A$5:$AD$2998,,MATCH(Geography!O$5,Raw!$A$5:$AD$5,0)),Raw!$D$5:$D$2998,Geography!$A104),IF(ISNUMBER(MATCH($B$5,Reg_Code,0)),SUMIFS(INDEX(Raw!$A$5:$AD$2998,,MATCH(Geography!O$5,Raw!$A$5:$AD$5,0)),Raw!$B$5:$B$2998,Geography!$B$5,Raw!$D$5:$D$2998,Geography!$A104),IF(ISNUMBER(MATCH($B$5,Prov_Code,0)),SUMIFS(INDEX(Raw!$A$5:$AD$2998,,MATCH(Geography!O$5,Raw!$A$5:$AD$5,0)),Raw!$C$5:$C$2998,Geography!$B$5,Raw!$D$5:$D$2998,Geography!$A104),IF(ISNUMBER(MATCH($B$5,Area_Code,0)),SUMIFS(INDEX(Raw!$A$5:$AD$2998,,MATCH(Geography!O$5,Raw!$A$5:$AD$5,0)),Raw!$A$5:$A$2998,CONCATENATE(Geography!$B$5,Geography!$A104)),"-")))),"-")</f>
        <v>0</v>
      </c>
      <c r="P104" s="80">
        <f>IFERROR(IF($B$5=Eng_Code,SUMIFS(INDEX(Raw!$A$5:$AD$2998,,MATCH(Geography!P$5,Raw!$A$5:$AD$5,0)),Raw!$D$5:$D$2998,Geography!$A104),IF(ISNUMBER(MATCH($B$5,Reg_Code,0)),SUMIFS(INDEX(Raw!$A$5:$AD$2998,,MATCH(Geography!P$5,Raw!$A$5:$AD$5,0)),Raw!$B$5:$B$2998,Geography!$B$5,Raw!$D$5:$D$2998,Geography!$A104),IF(ISNUMBER(MATCH($B$5,Prov_Code,0)),SUMIFS(INDEX(Raw!$A$5:$AD$2998,,MATCH(Geography!P$5,Raw!$A$5:$AD$5,0)),Raw!$C$5:$C$2998,Geography!$B$5,Raw!$D$5:$D$2998,Geography!$A104),IF(ISNUMBER(MATCH($B$5,Area_Code,0)),SUMIFS(INDEX(Raw!$A$5:$AD$2998,,MATCH(Geography!P$5,Raw!$A$5:$AD$5,0)),Raw!$A$5:$A$2998,CONCATENATE(Geography!$B$5,Geography!$A104)),"-")))),"-")</f>
        <v>0</v>
      </c>
      <c r="Q104" s="80">
        <f>IFERROR(IF($B$5=Eng_Code,SUMIFS(INDEX(Raw!$A$5:$AD$2998,,MATCH(Geography!Q$5,Raw!$A$5:$AD$5,0)),Raw!$D$5:$D$2998,Geography!$A104),IF(ISNUMBER(MATCH($B$5,Reg_Code,0)),SUMIFS(INDEX(Raw!$A$5:$AD$2998,,MATCH(Geography!Q$5,Raw!$A$5:$AD$5,0)),Raw!$B$5:$B$2998,Geography!$B$5,Raw!$D$5:$D$2998,Geography!$A104),IF(ISNUMBER(MATCH($B$5,Prov_Code,0)),SUMIFS(INDEX(Raw!$A$5:$AD$2998,,MATCH(Geography!Q$5,Raw!$A$5:$AD$5,0)),Raw!$C$5:$C$2998,Geography!$B$5,Raw!$D$5:$D$2998,Geography!$A104),IF(ISNUMBER(MATCH($B$5,Area_Code,0)),SUMIFS(INDEX(Raw!$A$5:$AD$2998,,MATCH(Geography!Q$5,Raw!$A$5:$AD$5,0)),Raw!$A$5:$A$2998,CONCATENATE(Geography!$B$5,Geography!$A104)),"-")))),"-")</f>
        <v>0</v>
      </c>
      <c r="R104" s="80"/>
      <c r="S104" s="80">
        <f>IFERROR(IF($B$5=Eng_Code,SUMIFS(INDEX(Raw!$A$5:$AD$2998,,MATCH(Geography!S$5,Raw!$A$5:$AD$5,0)),Raw!$D$5:$D$2998,Geography!$A104),IF(ISNUMBER(MATCH($B$5,Reg_Code,0)),SUMIFS(INDEX(Raw!$A$5:$AD$2998,,MATCH(Geography!S$5,Raw!$A$5:$AD$5,0)),Raw!$B$5:$B$2998,Geography!$B$5,Raw!$D$5:$D$2998,Geography!$A104),IF(ISNUMBER(MATCH($B$5,Prov_Code,0)),SUMIFS(INDEX(Raw!$A$5:$AD$2998,,MATCH(Geography!S$5,Raw!$A$5:$AD$5,0)),Raw!$C$5:$C$2998,Geography!$B$5,Raw!$D$5:$D$2998,Geography!$A104),IF(ISNUMBER(MATCH($B$5,Area_Code,0)),SUMIFS(INDEX(Raw!$A$5:$AD$2998,,MATCH(Geography!S$5,Raw!$A$5:$AD$5,0)),Raw!$A$5:$A$2998,CONCATENATE(Geography!$B$5,Geography!$A104)),"-")))),"-")</f>
        <v>0</v>
      </c>
      <c r="T104" s="80">
        <f>IFERROR(IF($B$5=Eng_Code,SUMIFS(INDEX(Raw!$A$5:$AD$2998,,MATCH(Geography!T$5,Raw!$A$5:$AD$5,0)),Raw!$D$5:$D$2998,Geography!$A104),IF(ISNUMBER(MATCH($B$5,Reg_Code,0)),SUMIFS(INDEX(Raw!$A$5:$AD$2998,,MATCH(Geography!T$5,Raw!$A$5:$AD$5,0)),Raw!$B$5:$B$2998,Geography!$B$5,Raw!$D$5:$D$2998,Geography!$A104),IF(ISNUMBER(MATCH($B$5,Prov_Code,0)),SUMIFS(INDEX(Raw!$A$5:$AD$2998,,MATCH(Geography!T$5,Raw!$A$5:$AD$5,0)),Raw!$C$5:$C$2998,Geography!$B$5,Raw!$D$5:$D$2998,Geography!$A104),IF(ISNUMBER(MATCH($B$5,Area_Code,0)),SUMIFS(INDEX(Raw!$A$5:$AD$2998,,MATCH(Geography!T$5,Raw!$A$5:$AD$5,0)),Raw!$A$5:$A$2998,CONCATENATE(Geography!$B$5,Geography!$A104)),"-")))),"-")</f>
        <v>0</v>
      </c>
      <c r="U104" s="80"/>
      <c r="V104" s="80">
        <f>IFERROR(IF($B$5=Eng_Code,SUMIFS(INDEX(Raw!$A$5:$AD$2998,,MATCH(Geography!V$5,Raw!$A$5:$AD$5,0)),Raw!$D$5:$D$2998,Geography!$A104),IF(ISNUMBER(MATCH($B$5,Reg_Code,0)),SUMIFS(INDEX(Raw!$A$5:$AD$2998,,MATCH(Geography!V$5,Raw!$A$5:$AD$5,0)),Raw!$B$5:$B$2998,Geography!$B$5,Raw!$D$5:$D$2998,Geography!$A104),IF(ISNUMBER(MATCH($B$5,Prov_Code,0)),SUMIFS(INDEX(Raw!$A$5:$AD$2998,,MATCH(Geography!V$5,Raw!$A$5:$AD$5,0)),Raw!$C$5:$C$2998,Geography!$B$5,Raw!$D$5:$D$2998,Geography!$A104),IF(ISNUMBER(MATCH($B$5,Area_Code,0)),SUMIFS(INDEX(Raw!$A$5:$AD$2998,,MATCH(Geography!V$5,Raw!$A$5:$AD$5,0)),Raw!$A$5:$A$2998,CONCATENATE(Geography!$B$5,Geography!$A104)),"-")))),"-")</f>
        <v>0</v>
      </c>
      <c r="W104" s="80">
        <f>IFERROR(IF($B$5=Eng_Code,SUMIFS(INDEX(Raw!$A$5:$AD$2998,,MATCH(Geography!W$5,Raw!$A$5:$AD$5,0)),Raw!$D$5:$D$2998,Geography!$A104),IF(ISNUMBER(MATCH($B$5,Reg_Code,0)),SUMIFS(INDEX(Raw!$A$5:$AD$2998,,MATCH(Geography!W$5,Raw!$A$5:$AD$5,0)),Raw!$B$5:$B$2998,Geography!$B$5,Raw!$D$5:$D$2998,Geography!$A104),IF(ISNUMBER(MATCH($B$5,Prov_Code,0)),SUMIFS(INDEX(Raw!$A$5:$AD$2998,,MATCH(Geography!W$5,Raw!$A$5:$AD$5,0)),Raw!$C$5:$C$2998,Geography!$B$5,Raw!$D$5:$D$2998,Geography!$A104),IF(ISNUMBER(MATCH($B$5,Area_Code,0)),SUMIFS(INDEX(Raw!$A$5:$AD$2998,,MATCH(Geography!W$5,Raw!$A$5:$AD$5,0)),Raw!$A$5:$A$2998,CONCATENATE(Geography!$B$5,Geography!$A104)),"-")))),"-")</f>
        <v>0</v>
      </c>
      <c r="X104" s="80">
        <f>IFERROR(IF($B$5=Eng_Code,SUMIFS(INDEX(Raw!$A$5:$AD$2998,,MATCH(Geography!X$5,Raw!$A$5:$AD$5,0)),Raw!$D$5:$D$2998,Geography!$A104),IF(ISNUMBER(MATCH($B$5,Reg_Code,0)),SUMIFS(INDEX(Raw!$A$5:$AD$2998,,MATCH(Geography!X$5,Raw!$A$5:$AD$5,0)),Raw!$B$5:$B$2998,Geography!$B$5,Raw!$D$5:$D$2998,Geography!$A104),IF(ISNUMBER(MATCH($B$5,Prov_Code,0)),SUMIFS(INDEX(Raw!$A$5:$AD$2998,,MATCH(Geography!X$5,Raw!$A$5:$AD$5,0)),Raw!$C$5:$C$2998,Geography!$B$5,Raw!$D$5:$D$2998,Geography!$A104),IF(ISNUMBER(MATCH($B$5,Area_Code,0)),SUMIFS(INDEX(Raw!$A$5:$AD$2998,,MATCH(Geography!X$5,Raw!$A$5:$AD$5,0)),Raw!$A$5:$A$2998,CONCATENATE(Geography!$B$5,Geography!$A104)),"-")))),"-")</f>
        <v>0</v>
      </c>
      <c r="Y104" s="80">
        <f>IFERROR(IF($B$5=Eng_Code,SUMIFS(INDEX(Raw!$A$5:$AD$2998,,MATCH(Geography!Y$5,Raw!$A$5:$AD$5,0)),Raw!$D$5:$D$2998,Geography!$A104),IF(ISNUMBER(MATCH($B$5,Reg_Code,0)),SUMIFS(INDEX(Raw!$A$5:$AD$2998,,MATCH(Geography!Y$5,Raw!$A$5:$AD$5,0)),Raw!$B$5:$B$2998,Geography!$B$5,Raw!$D$5:$D$2998,Geography!$A104),IF(ISNUMBER(MATCH($B$5,Prov_Code,0)),SUMIFS(INDEX(Raw!$A$5:$AD$2998,,MATCH(Geography!Y$5,Raw!$A$5:$AD$5,0)),Raw!$C$5:$C$2998,Geography!$B$5,Raw!$D$5:$D$2998,Geography!$A104),IF(ISNUMBER(MATCH($B$5,Area_Code,0)),SUMIFS(INDEX(Raw!$A$5:$AD$2998,,MATCH(Geography!Y$5,Raw!$A$5:$AD$5,0)),Raw!$A$5:$A$2998,CONCATENATE(Geography!$B$5,Geography!$A104)),"-")))),"-")</f>
        <v>0</v>
      </c>
      <c r="Z104" s="80">
        <f>IFERROR(IF($B$5=Eng_Code,SUMIFS(INDEX(Raw!$A$5:$AD$2998,,MATCH(Geography!Z$5,Raw!$A$5:$AD$5,0)),Raw!$D$5:$D$2998,Geography!$A104),IF(ISNUMBER(MATCH($B$5,Reg_Code,0)),SUMIFS(INDEX(Raw!$A$5:$AD$2998,,MATCH(Geography!Z$5,Raw!$A$5:$AD$5,0)),Raw!$B$5:$B$2998,Geography!$B$5,Raw!$D$5:$D$2998,Geography!$A104),IF(ISNUMBER(MATCH($B$5,Prov_Code,0)),SUMIFS(INDEX(Raw!$A$5:$AD$2998,,MATCH(Geography!Z$5,Raw!$A$5:$AD$5,0)),Raw!$C$5:$C$2998,Geography!$B$5,Raw!$D$5:$D$2998,Geography!$A104),IF(ISNUMBER(MATCH($B$5,Area_Code,0)),SUMIFS(INDEX(Raw!$A$5:$AD$2998,,MATCH(Geography!Z$5,Raw!$A$5:$AD$5,0)),Raw!$A$5:$A$2998,CONCATENATE(Geography!$B$5,Geography!$A104)),"-")))),"-")</f>
        <v>0</v>
      </c>
      <c r="AA104" s="80">
        <f>IFERROR(IF($B$5=Eng_Code,SUMIFS(INDEX(Raw!$A$5:$AD$2998,,MATCH(Geography!AA$5,Raw!$A$5:$AD$5,0)),Raw!$D$5:$D$2998,Geography!$A104),IF(ISNUMBER(MATCH($B$5,Reg_Code,0)),SUMIFS(INDEX(Raw!$A$5:$AD$2998,,MATCH(Geography!AA$5,Raw!$A$5:$AD$5,0)),Raw!$B$5:$B$2998,Geography!$B$5,Raw!$D$5:$D$2998,Geography!$A104),IF(ISNUMBER(MATCH($B$5,Prov_Code,0)),SUMIFS(INDEX(Raw!$A$5:$AD$2998,,MATCH(Geography!AA$5,Raw!$A$5:$AD$5,0)),Raw!$C$5:$C$2998,Geography!$B$5,Raw!$D$5:$D$2998,Geography!$A104),IF(ISNUMBER(MATCH($B$5,Area_Code,0)),SUMIFS(INDEX(Raw!$A$5:$AD$2998,,MATCH(Geography!AA$5,Raw!$A$5:$AD$5,0)),Raw!$A$5:$A$2998,CONCATENATE(Geography!$B$5,Geography!$A104)),"-")))),"-")</f>
        <v>0</v>
      </c>
      <c r="AB104" s="80"/>
      <c r="AC104" s="80">
        <f>IFERROR(IF($B$5=Eng_Code,SUMIFS(INDEX(Raw!$A$5:$AD$2998,,MATCH(Geography!AC$5,Raw!$A$5:$AD$5,0)),Raw!$D$5:$D$2998,Geography!$A104),IF(ISNUMBER(MATCH($B$5,Reg_Code,0)),SUMIFS(INDEX(Raw!$A$5:$AD$2998,,MATCH(Geography!AC$5,Raw!$A$5:$AD$5,0)),Raw!$B$5:$B$2998,Geography!$B$5,Raw!$D$5:$D$2998,Geography!$A104),IF(ISNUMBER(MATCH($B$5,Prov_Code,0)),SUMIFS(INDEX(Raw!$A$5:$AD$2998,,MATCH(Geography!AC$5,Raw!$A$5:$AD$5,0)),Raw!$C$5:$C$2998,Geography!$B$5,Raw!$D$5:$D$2998,Geography!$A104),IF(ISNUMBER(MATCH($B$5,Area_Code,0)),SUMIFS(INDEX(Raw!$A$5:$AD$2998,,MATCH(Geography!AC$5,Raw!$A$5:$AD$5,0)),Raw!$A$5:$A$2998,CONCATENATE(Geography!$B$5,Geography!$A104)),"-")))),"-")</f>
        <v>0</v>
      </c>
      <c r="AD104" s="80"/>
      <c r="AE104" s="80">
        <f>IFERROR(IF($B$5=Eng_Code,SUMIFS(INDEX(Raw!$A$5:$AD$2998,,MATCH(Geography!AE$5,Raw!$A$5:$AD$5,0)),Raw!$D$5:$D$2998,Geography!$A104),IF(ISNUMBER(MATCH($B$5,Reg_Code,0)),SUMIFS(INDEX(Raw!$A$5:$AD$2998,,MATCH(Geography!AE$5,Raw!$A$5:$AD$5,0)),Raw!$B$5:$B$2998,Geography!$B$5,Raw!$D$5:$D$2998,Geography!$A104),IF(ISNUMBER(MATCH($B$5,Prov_Code,0)),SUMIFS(INDEX(Raw!$A$5:$AD$2998,,MATCH(Geography!AE$5,Raw!$A$5:$AD$5,0)),Raw!$C$5:$C$2998,Geography!$B$5,Raw!$D$5:$D$2998,Geography!$A104),IF(ISNUMBER(MATCH($B$5,Area_Code,0)),SUMIFS(INDEX(Raw!$A$5:$AD$2998,,MATCH(Geography!AE$5,Raw!$A$5:$AD$5,0)),Raw!$A$5:$A$2998,CONCATENATE(Geography!$B$5,Geography!$A104)),"-")))),"-")</f>
        <v>0</v>
      </c>
      <c r="AF104" s="80">
        <f>IFERROR(IF($B$5=Eng_Code,SUMIFS(INDEX(Raw!$A$5:$AD$2998,,MATCH(Geography!AF$5,Raw!$A$5:$AD$5,0)),Raw!$D$5:$D$2998,Geography!$A104),IF(ISNUMBER(MATCH($B$5,Reg_Code,0)),SUMIFS(INDEX(Raw!$A$5:$AD$2998,,MATCH(Geography!AF$5,Raw!$A$5:$AD$5,0)),Raw!$B$5:$B$2998,Geography!$B$5,Raw!$D$5:$D$2998,Geography!$A104),IF(ISNUMBER(MATCH($B$5,Prov_Code,0)),SUMIFS(INDEX(Raw!$A$5:$AD$2998,,MATCH(Geography!AF$5,Raw!$A$5:$AD$5,0)),Raw!$C$5:$C$2998,Geography!$B$5,Raw!$D$5:$D$2998,Geography!$A104),IF(ISNUMBER(MATCH($B$5,Area_Code,0)),SUMIFS(INDEX(Raw!$A$5:$AD$2998,,MATCH(Geography!AF$5,Raw!$A$5:$AD$5,0)),Raw!$A$5:$A$2998,CONCATENATE(Geography!$B$5,Geography!$A104)),"-")))),"-")</f>
        <v>0</v>
      </c>
      <c r="AG104" s="80">
        <f>IFERROR(IF($B$5=Eng_Code,SUMIFS(INDEX(Raw!$A$5:$AD$2998,,MATCH(Geography!AG$5,Raw!$A$5:$AD$5,0)),Raw!$D$5:$D$2998,Geography!$A104),IF(ISNUMBER(MATCH($B$5,Reg_Code,0)),SUMIFS(INDEX(Raw!$A$5:$AD$2998,,MATCH(Geography!AG$5,Raw!$A$5:$AD$5,0)),Raw!$B$5:$B$2998,Geography!$B$5,Raw!$D$5:$D$2998,Geography!$A104),IF(ISNUMBER(MATCH($B$5,Prov_Code,0)),SUMIFS(INDEX(Raw!$A$5:$AD$2998,,MATCH(Geography!AG$5,Raw!$A$5:$AD$5,0)),Raw!$C$5:$C$2998,Geography!$B$5,Raw!$D$5:$D$2998,Geography!$A104),IF(ISNUMBER(MATCH($B$5,Area_Code,0)),SUMIFS(INDEX(Raw!$A$5:$AD$2998,,MATCH(Geography!AG$5,Raw!$A$5:$AD$5,0)),Raw!$A$5:$A$2998,CONCATENATE(Geography!$B$5,Geography!$A104)),"-")))),"-")</f>
        <v>0</v>
      </c>
      <c r="AH104" s="80">
        <f>IFERROR(IF($B$5=Eng_Code,SUMIFS(INDEX(Raw!$A$5:$AD$2998,,MATCH(Geography!AH$5,Raw!$A$5:$AD$5,0)),Raw!$D$5:$D$2998,Geography!$A104),IF(ISNUMBER(MATCH($B$5,Reg_Code,0)),SUMIFS(INDEX(Raw!$A$5:$AD$2998,,MATCH(Geography!AH$5,Raw!$A$5:$AD$5,0)),Raw!$B$5:$B$2998,Geography!$B$5,Raw!$D$5:$D$2998,Geography!$A104),IF(ISNUMBER(MATCH($B$5,Prov_Code,0)),SUMIFS(INDEX(Raw!$A$5:$AD$2998,,MATCH(Geography!AH$5,Raw!$A$5:$AD$5,0)),Raw!$C$5:$C$2998,Geography!$B$5,Raw!$D$5:$D$2998,Geography!$A104),IF(ISNUMBER(MATCH($B$5,Area_Code,0)),SUMIFS(INDEX(Raw!$A$5:$AD$2998,,MATCH(Geography!AH$5,Raw!$A$5:$AD$5,0)),Raw!$A$5:$A$2998,CONCATENATE(Geography!$B$5,Geography!$A104)),"-")))),"-")</f>
        <v>0</v>
      </c>
      <c r="AI104" s="12"/>
      <c r="AJ104" s="76" t="str">
        <f>IFERROR(IF(OR($B$5="Eng",$B$5="S",$B$5="111AG4",$B$5="Primecare"),SUMIF($D$5:$AI$5,AJ$5,$D104:$AI104)/SUM(SUMIF($D$5:$AI$5,AJ$6,$D104:$AI104)-SUMIFS(INDEX(Raw!$A$5:$AD$2998,,MATCH(Geography!AJ$6,Raw!$A$5:$AD$5,0)),Raw!$E$5:$E$2998,"111AG4",Raw!$D$5:$D$2998,$A104)),SUMIF($D$5:$AI$5,AJ$5,$D104:$AI104)/SUMIF($D$5:$AI$5,AJ$6,$D104:$AI104)),"-")</f>
        <v>-</v>
      </c>
      <c r="AK104" s="76" t="str">
        <f t="shared" si="49"/>
        <v>-</v>
      </c>
      <c r="AL104" s="76" t="str">
        <f t="shared" si="49"/>
        <v>-</v>
      </c>
      <c r="AM104" s="76" t="str">
        <f t="shared" si="49"/>
        <v>-</v>
      </c>
      <c r="AN104" s="76" t="str">
        <f t="shared" si="44"/>
        <v>-</v>
      </c>
      <c r="AO104" s="76" t="str">
        <f t="shared" si="46"/>
        <v>-</v>
      </c>
      <c r="AP104" s="76" t="str">
        <f t="shared" si="46"/>
        <v>-</v>
      </c>
      <c r="AQ104" s="76" t="str">
        <f t="shared" si="45"/>
        <v>-</v>
      </c>
      <c r="AR104" s="77"/>
      <c r="AS104" s="76" t="str">
        <f t="shared" si="40"/>
        <v>-</v>
      </c>
      <c r="AT104" s="77"/>
      <c r="AU104" s="76" t="str">
        <f t="shared" si="41"/>
        <v>-</v>
      </c>
      <c r="AV104" s="77"/>
      <c r="AW104" s="76" t="str">
        <f t="shared" si="50"/>
        <v>-</v>
      </c>
      <c r="AX104" s="76" t="str">
        <f t="shared" si="50"/>
        <v>-</v>
      </c>
      <c r="AY104" s="76" t="str">
        <f t="shared" si="50"/>
        <v>-</v>
      </c>
      <c r="AZ104" s="76" t="s">
        <v>0</v>
      </c>
      <c r="BA104" s="76" t="str">
        <f t="shared" si="51"/>
        <v>-</v>
      </c>
      <c r="BB104" s="76" t="str">
        <f t="shared" si="51"/>
        <v>-</v>
      </c>
      <c r="BC104" s="77"/>
      <c r="BD104" s="76" t="str">
        <f t="shared" si="42"/>
        <v>-</v>
      </c>
      <c r="BE104" s="77"/>
      <c r="BF104" s="76" t="str">
        <f t="shared" si="48"/>
        <v>-</v>
      </c>
      <c r="BG104" s="76" t="str">
        <f t="shared" si="48"/>
        <v>-</v>
      </c>
      <c r="BH104" s="76" t="str">
        <f t="shared" si="48"/>
        <v>-</v>
      </c>
      <c r="BI104" s="76" t="str">
        <f t="shared" si="48"/>
        <v>-</v>
      </c>
    </row>
    <row r="105" spans="1:61" ht="18" x14ac:dyDescent="0.25">
      <c r="A105" s="69">
        <f t="shared" si="52"/>
        <v>43039</v>
      </c>
      <c r="B105" s="35" t="str">
        <f t="shared" si="43"/>
        <v>2017-18</v>
      </c>
      <c r="C105" s="8" t="s">
        <v>890</v>
      </c>
      <c r="D105" s="8"/>
      <c r="E105" s="8"/>
      <c r="F105" s="8"/>
      <c r="G105" s="80">
        <f>IFERROR(IF($B$5=Eng_Code,SUMIFS(INDEX(Raw!$A$5:$AD$2998,,MATCH(Geography!G$5,Raw!$A$5:$AD$5,0)),Raw!$D$5:$D$2998,Geography!$A105),IF(ISNUMBER(MATCH($B$5,Reg_Code,0)),SUMIFS(INDEX(Raw!$A$5:$AD$2998,,MATCH(Geography!G$5,Raw!$A$5:$AD$5,0)),Raw!$B$5:$B$2998,Geography!$B$5,Raw!$D$5:$D$2998,Geography!$A105),IF(ISNUMBER(MATCH($B$5,Prov_Code,0)),SUMIFS(INDEX(Raw!$A$5:$AD$2998,,MATCH(Geography!G$5,Raw!$A$5:$AD$5,0)),Raw!$C$5:$C$2998,Geography!$B$5,Raw!$D$5:$D$2998,Geography!$A105),IF(ISNUMBER(MATCH($B$5,Area_Code,0)),SUMIFS(INDEX(Raw!$A$5:$AD$2998,,MATCH(Geography!G$5,Raw!$A$5:$AD$5,0)),Raw!$A$5:$A$2998,CONCATENATE(Geography!$B$5,Geography!$A105)),"-")))),"-")</f>
        <v>0</v>
      </c>
      <c r="H105" s="80">
        <f>IFERROR(IF($B$5=Eng_Code,SUMIFS(INDEX(Raw!$A$5:$AD$2998,,MATCH(Geography!H$5,Raw!$A$5:$AD$5,0)),Raw!$D$5:$D$2998,Geography!$A105),IF(ISNUMBER(MATCH($B$5,Reg_Code,0)),SUMIFS(INDEX(Raw!$A$5:$AD$2998,,MATCH(Geography!H$5,Raw!$A$5:$AD$5,0)),Raw!$B$5:$B$2998,Geography!$B$5,Raw!$D$5:$D$2998,Geography!$A105),IF(ISNUMBER(MATCH($B$5,Prov_Code,0)),SUMIFS(INDEX(Raw!$A$5:$AD$2998,,MATCH(Geography!H$5,Raw!$A$5:$AD$5,0)),Raw!$C$5:$C$2998,Geography!$B$5,Raw!$D$5:$D$2998,Geography!$A105),IF(ISNUMBER(MATCH($B$5,Area_Code,0)),SUMIFS(INDEX(Raw!$A$5:$AD$2998,,MATCH(Geography!H$5,Raw!$A$5:$AD$5,0)),Raw!$A$5:$A$2998,CONCATENATE(Geography!$B$5,Geography!$A105)),"-")))),"-")</f>
        <v>0</v>
      </c>
      <c r="I105" s="80">
        <f>IFERROR(IF($B$5=Eng_Code,SUMIFS(INDEX(Raw!$A$5:$AD$2998,,MATCH(Geography!I$5,Raw!$A$5:$AD$5,0)),Raw!$D$5:$D$2998,Geography!$A105),IF(ISNUMBER(MATCH($B$5,Reg_Code,0)),SUMIFS(INDEX(Raw!$A$5:$AD$2998,,MATCH(Geography!I$5,Raw!$A$5:$AD$5,0)),Raw!$B$5:$B$2998,Geography!$B$5,Raw!$D$5:$D$2998,Geography!$A105),IF(ISNUMBER(MATCH($B$5,Prov_Code,0)),SUMIFS(INDEX(Raw!$A$5:$AD$2998,,MATCH(Geography!I$5,Raw!$A$5:$AD$5,0)),Raw!$C$5:$C$2998,Geography!$B$5,Raw!$D$5:$D$2998,Geography!$A105),IF(ISNUMBER(MATCH($B$5,Area_Code,0)),SUMIFS(INDEX(Raw!$A$5:$AD$2998,,MATCH(Geography!I$5,Raw!$A$5:$AD$5,0)),Raw!$A$5:$A$2998,CONCATENATE(Geography!$B$5,Geography!$A105)),"-")))),"-")</f>
        <v>0</v>
      </c>
      <c r="J105" s="80">
        <f>IFERROR(IF($B$5=Eng_Code,SUMIFS(INDEX(Raw!$A$5:$AD$2998,,MATCH(Geography!J$5,Raw!$A$5:$AD$5,0)),Raw!$D$5:$D$2998,Geography!$A105),IF(ISNUMBER(MATCH($B$5,Reg_Code,0)),SUMIFS(INDEX(Raw!$A$5:$AD$2998,,MATCH(Geography!J$5,Raw!$A$5:$AD$5,0)),Raw!$B$5:$B$2998,Geography!$B$5,Raw!$D$5:$D$2998,Geography!$A105),IF(ISNUMBER(MATCH($B$5,Prov_Code,0)),SUMIFS(INDEX(Raw!$A$5:$AD$2998,,MATCH(Geography!J$5,Raw!$A$5:$AD$5,0)),Raw!$C$5:$C$2998,Geography!$B$5,Raw!$D$5:$D$2998,Geography!$A105),IF(ISNUMBER(MATCH($B$5,Area_Code,0)),SUMIFS(INDEX(Raw!$A$5:$AD$2998,,MATCH(Geography!J$5,Raw!$A$5:$AD$5,0)),Raw!$A$5:$A$2998,CONCATENATE(Geography!$B$5,Geography!$A105)),"-")))),"-")</f>
        <v>0</v>
      </c>
      <c r="K105" s="80">
        <f>IFERROR(IF($B$5=Eng_Code,SUMIFS(INDEX(Raw!$A$5:$AD$2998,,MATCH(Geography!K$5,Raw!$A$5:$AD$5,0)),Raw!$D$5:$D$2998,Geography!$A105),IF(ISNUMBER(MATCH($B$5,Reg_Code,0)),SUMIFS(INDEX(Raw!$A$5:$AD$2998,,MATCH(Geography!K$5,Raw!$A$5:$AD$5,0)),Raw!$B$5:$B$2998,Geography!$B$5,Raw!$D$5:$D$2998,Geography!$A105),IF(ISNUMBER(MATCH($B$5,Prov_Code,0)),SUMIFS(INDEX(Raw!$A$5:$AD$2998,,MATCH(Geography!K$5,Raw!$A$5:$AD$5,0)),Raw!$C$5:$C$2998,Geography!$B$5,Raw!$D$5:$D$2998,Geography!$A105),IF(ISNUMBER(MATCH($B$5,Area_Code,0)),SUMIFS(INDEX(Raw!$A$5:$AD$2998,,MATCH(Geography!K$5,Raw!$A$5:$AD$5,0)),Raw!$A$5:$A$2998,CONCATENATE(Geography!$B$5,Geography!$A105)),"-")))),"-")</f>
        <v>0</v>
      </c>
      <c r="L105" s="80">
        <f>IFERROR(IF($B$5=Eng_Code,SUMIFS(INDEX(Raw!$A$5:$AD$2998,,MATCH(Geography!L$5,Raw!$A$5:$AD$5,0)),Raw!$D$5:$D$2998,Geography!$A105),IF(ISNUMBER(MATCH($B$5,Reg_Code,0)),SUMIFS(INDEX(Raw!$A$5:$AD$2998,,MATCH(Geography!L$5,Raw!$A$5:$AD$5,0)),Raw!$B$5:$B$2998,Geography!$B$5,Raw!$D$5:$D$2998,Geography!$A105),IF(ISNUMBER(MATCH($B$5,Prov_Code,0)),SUMIFS(INDEX(Raw!$A$5:$AD$2998,,MATCH(Geography!L$5,Raw!$A$5:$AD$5,0)),Raw!$C$5:$C$2998,Geography!$B$5,Raw!$D$5:$D$2998,Geography!$A105),IF(ISNUMBER(MATCH($B$5,Area_Code,0)),SUMIFS(INDEX(Raw!$A$5:$AD$2998,,MATCH(Geography!L$5,Raw!$A$5:$AD$5,0)),Raw!$A$5:$A$2998,CONCATENATE(Geography!$B$5,Geography!$A105)),"-")))),"-")</f>
        <v>0</v>
      </c>
      <c r="M105" s="80">
        <f>IFERROR(IF($B$5=Eng_Code,SUMIFS(INDEX(Raw!$A$5:$AD$2998,,MATCH(Geography!M$5,Raw!$A$5:$AD$5,0)),Raw!$D$5:$D$2998,Geography!$A105),IF(ISNUMBER(MATCH($B$5,Reg_Code,0)),SUMIFS(INDEX(Raw!$A$5:$AD$2998,,MATCH(Geography!M$5,Raw!$A$5:$AD$5,0)),Raw!$B$5:$B$2998,Geography!$B$5,Raw!$D$5:$D$2998,Geography!$A105),IF(ISNUMBER(MATCH($B$5,Prov_Code,0)),SUMIFS(INDEX(Raw!$A$5:$AD$2998,,MATCH(Geography!M$5,Raw!$A$5:$AD$5,0)),Raw!$C$5:$C$2998,Geography!$B$5,Raw!$D$5:$D$2998,Geography!$A105),IF(ISNUMBER(MATCH($B$5,Area_Code,0)),SUMIFS(INDEX(Raw!$A$5:$AD$2998,,MATCH(Geography!M$5,Raw!$A$5:$AD$5,0)),Raw!$A$5:$A$2998,CONCATENATE(Geography!$B$5,Geography!$A105)),"-")))),"-")</f>
        <v>0</v>
      </c>
      <c r="N105" s="80">
        <f>IFERROR(IF($B$5=Eng_Code,SUMIFS(INDEX(Raw!$A$5:$AD$2998,,MATCH(Geography!N$5,Raw!$A$5:$AD$5,0)),Raw!$D$5:$D$2998,Geography!$A105),IF(ISNUMBER(MATCH($B$5,Reg_Code,0)),SUMIFS(INDEX(Raw!$A$5:$AD$2998,,MATCH(Geography!N$5,Raw!$A$5:$AD$5,0)),Raw!$B$5:$B$2998,Geography!$B$5,Raw!$D$5:$D$2998,Geography!$A105),IF(ISNUMBER(MATCH($B$5,Prov_Code,0)),SUMIFS(INDEX(Raw!$A$5:$AD$2998,,MATCH(Geography!N$5,Raw!$A$5:$AD$5,0)),Raw!$C$5:$C$2998,Geography!$B$5,Raw!$D$5:$D$2998,Geography!$A105),IF(ISNUMBER(MATCH($B$5,Area_Code,0)),SUMIFS(INDEX(Raw!$A$5:$AD$2998,,MATCH(Geography!N$5,Raw!$A$5:$AD$5,0)),Raw!$A$5:$A$2998,CONCATENATE(Geography!$B$5,Geography!$A105)),"-")))),"-")</f>
        <v>0</v>
      </c>
      <c r="O105" s="80">
        <f>IFERROR(IF($B$5=Eng_Code,SUMIFS(INDEX(Raw!$A$5:$AD$2998,,MATCH(Geography!O$5,Raw!$A$5:$AD$5,0)),Raw!$D$5:$D$2998,Geography!$A105),IF(ISNUMBER(MATCH($B$5,Reg_Code,0)),SUMIFS(INDEX(Raw!$A$5:$AD$2998,,MATCH(Geography!O$5,Raw!$A$5:$AD$5,0)),Raw!$B$5:$B$2998,Geography!$B$5,Raw!$D$5:$D$2998,Geography!$A105),IF(ISNUMBER(MATCH($B$5,Prov_Code,0)),SUMIFS(INDEX(Raw!$A$5:$AD$2998,,MATCH(Geography!O$5,Raw!$A$5:$AD$5,0)),Raw!$C$5:$C$2998,Geography!$B$5,Raw!$D$5:$D$2998,Geography!$A105),IF(ISNUMBER(MATCH($B$5,Area_Code,0)),SUMIFS(INDEX(Raw!$A$5:$AD$2998,,MATCH(Geography!O$5,Raw!$A$5:$AD$5,0)),Raw!$A$5:$A$2998,CONCATENATE(Geography!$B$5,Geography!$A105)),"-")))),"-")</f>
        <v>0</v>
      </c>
      <c r="P105" s="80">
        <f>IFERROR(IF($B$5=Eng_Code,SUMIFS(INDEX(Raw!$A$5:$AD$2998,,MATCH(Geography!P$5,Raw!$A$5:$AD$5,0)),Raw!$D$5:$D$2998,Geography!$A105),IF(ISNUMBER(MATCH($B$5,Reg_Code,0)),SUMIFS(INDEX(Raw!$A$5:$AD$2998,,MATCH(Geography!P$5,Raw!$A$5:$AD$5,0)),Raw!$B$5:$B$2998,Geography!$B$5,Raw!$D$5:$D$2998,Geography!$A105),IF(ISNUMBER(MATCH($B$5,Prov_Code,0)),SUMIFS(INDEX(Raw!$A$5:$AD$2998,,MATCH(Geography!P$5,Raw!$A$5:$AD$5,0)),Raw!$C$5:$C$2998,Geography!$B$5,Raw!$D$5:$D$2998,Geography!$A105),IF(ISNUMBER(MATCH($B$5,Area_Code,0)),SUMIFS(INDEX(Raw!$A$5:$AD$2998,,MATCH(Geography!P$5,Raw!$A$5:$AD$5,0)),Raw!$A$5:$A$2998,CONCATENATE(Geography!$B$5,Geography!$A105)),"-")))),"-")</f>
        <v>0</v>
      </c>
      <c r="Q105" s="80">
        <f>IFERROR(IF($B$5=Eng_Code,SUMIFS(INDEX(Raw!$A$5:$AD$2998,,MATCH(Geography!Q$5,Raw!$A$5:$AD$5,0)),Raw!$D$5:$D$2998,Geography!$A105),IF(ISNUMBER(MATCH($B$5,Reg_Code,0)),SUMIFS(INDEX(Raw!$A$5:$AD$2998,,MATCH(Geography!Q$5,Raw!$A$5:$AD$5,0)),Raw!$B$5:$B$2998,Geography!$B$5,Raw!$D$5:$D$2998,Geography!$A105),IF(ISNUMBER(MATCH($B$5,Prov_Code,0)),SUMIFS(INDEX(Raw!$A$5:$AD$2998,,MATCH(Geography!Q$5,Raw!$A$5:$AD$5,0)),Raw!$C$5:$C$2998,Geography!$B$5,Raw!$D$5:$D$2998,Geography!$A105),IF(ISNUMBER(MATCH($B$5,Area_Code,0)),SUMIFS(INDEX(Raw!$A$5:$AD$2998,,MATCH(Geography!Q$5,Raw!$A$5:$AD$5,0)),Raw!$A$5:$A$2998,CONCATENATE(Geography!$B$5,Geography!$A105)),"-")))),"-")</f>
        <v>0</v>
      </c>
      <c r="R105" s="80"/>
      <c r="S105" s="80">
        <f>IFERROR(IF($B$5=Eng_Code,SUMIFS(INDEX(Raw!$A$5:$AD$2998,,MATCH(Geography!S$5,Raw!$A$5:$AD$5,0)),Raw!$D$5:$D$2998,Geography!$A105),IF(ISNUMBER(MATCH($B$5,Reg_Code,0)),SUMIFS(INDEX(Raw!$A$5:$AD$2998,,MATCH(Geography!S$5,Raw!$A$5:$AD$5,0)),Raw!$B$5:$B$2998,Geography!$B$5,Raw!$D$5:$D$2998,Geography!$A105),IF(ISNUMBER(MATCH($B$5,Prov_Code,0)),SUMIFS(INDEX(Raw!$A$5:$AD$2998,,MATCH(Geography!S$5,Raw!$A$5:$AD$5,0)),Raw!$C$5:$C$2998,Geography!$B$5,Raw!$D$5:$D$2998,Geography!$A105),IF(ISNUMBER(MATCH($B$5,Area_Code,0)),SUMIFS(INDEX(Raw!$A$5:$AD$2998,,MATCH(Geography!S$5,Raw!$A$5:$AD$5,0)),Raw!$A$5:$A$2998,CONCATENATE(Geography!$B$5,Geography!$A105)),"-")))),"-")</f>
        <v>0</v>
      </c>
      <c r="T105" s="80">
        <f>IFERROR(IF($B$5=Eng_Code,SUMIFS(INDEX(Raw!$A$5:$AD$2998,,MATCH(Geography!T$5,Raw!$A$5:$AD$5,0)),Raw!$D$5:$D$2998,Geography!$A105),IF(ISNUMBER(MATCH($B$5,Reg_Code,0)),SUMIFS(INDEX(Raw!$A$5:$AD$2998,,MATCH(Geography!T$5,Raw!$A$5:$AD$5,0)),Raw!$B$5:$B$2998,Geography!$B$5,Raw!$D$5:$D$2998,Geography!$A105),IF(ISNUMBER(MATCH($B$5,Prov_Code,0)),SUMIFS(INDEX(Raw!$A$5:$AD$2998,,MATCH(Geography!T$5,Raw!$A$5:$AD$5,0)),Raw!$C$5:$C$2998,Geography!$B$5,Raw!$D$5:$D$2998,Geography!$A105),IF(ISNUMBER(MATCH($B$5,Area_Code,0)),SUMIFS(INDEX(Raw!$A$5:$AD$2998,,MATCH(Geography!T$5,Raw!$A$5:$AD$5,0)),Raw!$A$5:$A$2998,CONCATENATE(Geography!$B$5,Geography!$A105)),"-")))),"-")</f>
        <v>0</v>
      </c>
      <c r="U105" s="80"/>
      <c r="V105" s="80">
        <f>IFERROR(IF($B$5=Eng_Code,SUMIFS(INDEX(Raw!$A$5:$AD$2998,,MATCH(Geography!V$5,Raw!$A$5:$AD$5,0)),Raw!$D$5:$D$2998,Geography!$A105),IF(ISNUMBER(MATCH($B$5,Reg_Code,0)),SUMIFS(INDEX(Raw!$A$5:$AD$2998,,MATCH(Geography!V$5,Raw!$A$5:$AD$5,0)),Raw!$B$5:$B$2998,Geography!$B$5,Raw!$D$5:$D$2998,Geography!$A105),IF(ISNUMBER(MATCH($B$5,Prov_Code,0)),SUMIFS(INDEX(Raw!$A$5:$AD$2998,,MATCH(Geography!V$5,Raw!$A$5:$AD$5,0)),Raw!$C$5:$C$2998,Geography!$B$5,Raw!$D$5:$D$2998,Geography!$A105),IF(ISNUMBER(MATCH($B$5,Area_Code,0)),SUMIFS(INDEX(Raw!$A$5:$AD$2998,,MATCH(Geography!V$5,Raw!$A$5:$AD$5,0)),Raw!$A$5:$A$2998,CONCATENATE(Geography!$B$5,Geography!$A105)),"-")))),"-")</f>
        <v>0</v>
      </c>
      <c r="W105" s="80">
        <f>IFERROR(IF($B$5=Eng_Code,SUMIFS(INDEX(Raw!$A$5:$AD$2998,,MATCH(Geography!W$5,Raw!$A$5:$AD$5,0)),Raw!$D$5:$D$2998,Geography!$A105),IF(ISNUMBER(MATCH($B$5,Reg_Code,0)),SUMIFS(INDEX(Raw!$A$5:$AD$2998,,MATCH(Geography!W$5,Raw!$A$5:$AD$5,0)),Raw!$B$5:$B$2998,Geography!$B$5,Raw!$D$5:$D$2998,Geography!$A105),IF(ISNUMBER(MATCH($B$5,Prov_Code,0)),SUMIFS(INDEX(Raw!$A$5:$AD$2998,,MATCH(Geography!W$5,Raw!$A$5:$AD$5,0)),Raw!$C$5:$C$2998,Geography!$B$5,Raw!$D$5:$D$2998,Geography!$A105),IF(ISNUMBER(MATCH($B$5,Area_Code,0)),SUMIFS(INDEX(Raw!$A$5:$AD$2998,,MATCH(Geography!W$5,Raw!$A$5:$AD$5,0)),Raw!$A$5:$A$2998,CONCATENATE(Geography!$B$5,Geography!$A105)),"-")))),"-")</f>
        <v>0</v>
      </c>
      <c r="X105" s="80">
        <f>IFERROR(IF($B$5=Eng_Code,SUMIFS(INDEX(Raw!$A$5:$AD$2998,,MATCH(Geography!X$5,Raw!$A$5:$AD$5,0)),Raw!$D$5:$D$2998,Geography!$A105),IF(ISNUMBER(MATCH($B$5,Reg_Code,0)),SUMIFS(INDEX(Raw!$A$5:$AD$2998,,MATCH(Geography!X$5,Raw!$A$5:$AD$5,0)),Raw!$B$5:$B$2998,Geography!$B$5,Raw!$D$5:$D$2998,Geography!$A105),IF(ISNUMBER(MATCH($B$5,Prov_Code,0)),SUMIFS(INDEX(Raw!$A$5:$AD$2998,,MATCH(Geography!X$5,Raw!$A$5:$AD$5,0)),Raw!$C$5:$C$2998,Geography!$B$5,Raw!$D$5:$D$2998,Geography!$A105),IF(ISNUMBER(MATCH($B$5,Area_Code,0)),SUMIFS(INDEX(Raw!$A$5:$AD$2998,,MATCH(Geography!X$5,Raw!$A$5:$AD$5,0)),Raw!$A$5:$A$2998,CONCATENATE(Geography!$B$5,Geography!$A105)),"-")))),"-")</f>
        <v>0</v>
      </c>
      <c r="Y105" s="80">
        <f>IFERROR(IF($B$5=Eng_Code,SUMIFS(INDEX(Raw!$A$5:$AD$2998,,MATCH(Geography!Y$5,Raw!$A$5:$AD$5,0)),Raw!$D$5:$D$2998,Geography!$A105),IF(ISNUMBER(MATCH($B$5,Reg_Code,0)),SUMIFS(INDEX(Raw!$A$5:$AD$2998,,MATCH(Geography!Y$5,Raw!$A$5:$AD$5,0)),Raw!$B$5:$B$2998,Geography!$B$5,Raw!$D$5:$D$2998,Geography!$A105),IF(ISNUMBER(MATCH($B$5,Prov_Code,0)),SUMIFS(INDEX(Raw!$A$5:$AD$2998,,MATCH(Geography!Y$5,Raw!$A$5:$AD$5,0)),Raw!$C$5:$C$2998,Geography!$B$5,Raw!$D$5:$D$2998,Geography!$A105),IF(ISNUMBER(MATCH($B$5,Area_Code,0)),SUMIFS(INDEX(Raw!$A$5:$AD$2998,,MATCH(Geography!Y$5,Raw!$A$5:$AD$5,0)),Raw!$A$5:$A$2998,CONCATENATE(Geography!$B$5,Geography!$A105)),"-")))),"-")</f>
        <v>0</v>
      </c>
      <c r="Z105" s="80">
        <f>IFERROR(IF($B$5=Eng_Code,SUMIFS(INDEX(Raw!$A$5:$AD$2998,,MATCH(Geography!Z$5,Raw!$A$5:$AD$5,0)),Raw!$D$5:$D$2998,Geography!$A105),IF(ISNUMBER(MATCH($B$5,Reg_Code,0)),SUMIFS(INDEX(Raw!$A$5:$AD$2998,,MATCH(Geography!Z$5,Raw!$A$5:$AD$5,0)),Raw!$B$5:$B$2998,Geography!$B$5,Raw!$D$5:$D$2998,Geography!$A105),IF(ISNUMBER(MATCH($B$5,Prov_Code,0)),SUMIFS(INDEX(Raw!$A$5:$AD$2998,,MATCH(Geography!Z$5,Raw!$A$5:$AD$5,0)),Raw!$C$5:$C$2998,Geography!$B$5,Raw!$D$5:$D$2998,Geography!$A105),IF(ISNUMBER(MATCH($B$5,Area_Code,0)),SUMIFS(INDEX(Raw!$A$5:$AD$2998,,MATCH(Geography!Z$5,Raw!$A$5:$AD$5,0)),Raw!$A$5:$A$2998,CONCATENATE(Geography!$B$5,Geography!$A105)),"-")))),"-")</f>
        <v>0</v>
      </c>
      <c r="AA105" s="80">
        <f>IFERROR(IF($B$5=Eng_Code,SUMIFS(INDEX(Raw!$A$5:$AD$2998,,MATCH(Geography!AA$5,Raw!$A$5:$AD$5,0)),Raw!$D$5:$D$2998,Geography!$A105),IF(ISNUMBER(MATCH($B$5,Reg_Code,0)),SUMIFS(INDEX(Raw!$A$5:$AD$2998,,MATCH(Geography!AA$5,Raw!$A$5:$AD$5,0)),Raw!$B$5:$B$2998,Geography!$B$5,Raw!$D$5:$D$2998,Geography!$A105),IF(ISNUMBER(MATCH($B$5,Prov_Code,0)),SUMIFS(INDEX(Raw!$A$5:$AD$2998,,MATCH(Geography!AA$5,Raw!$A$5:$AD$5,0)),Raw!$C$5:$C$2998,Geography!$B$5,Raw!$D$5:$D$2998,Geography!$A105),IF(ISNUMBER(MATCH($B$5,Area_Code,0)),SUMIFS(INDEX(Raw!$A$5:$AD$2998,,MATCH(Geography!AA$5,Raw!$A$5:$AD$5,0)),Raw!$A$5:$A$2998,CONCATENATE(Geography!$B$5,Geography!$A105)),"-")))),"-")</f>
        <v>0</v>
      </c>
      <c r="AB105" s="80"/>
      <c r="AC105" s="80">
        <f>IFERROR(IF($B$5=Eng_Code,SUMIFS(INDEX(Raw!$A$5:$AD$2998,,MATCH(Geography!AC$5,Raw!$A$5:$AD$5,0)),Raw!$D$5:$D$2998,Geography!$A105),IF(ISNUMBER(MATCH($B$5,Reg_Code,0)),SUMIFS(INDEX(Raw!$A$5:$AD$2998,,MATCH(Geography!AC$5,Raw!$A$5:$AD$5,0)),Raw!$B$5:$B$2998,Geography!$B$5,Raw!$D$5:$D$2998,Geography!$A105),IF(ISNUMBER(MATCH($B$5,Prov_Code,0)),SUMIFS(INDEX(Raw!$A$5:$AD$2998,,MATCH(Geography!AC$5,Raw!$A$5:$AD$5,0)),Raw!$C$5:$C$2998,Geography!$B$5,Raw!$D$5:$D$2998,Geography!$A105),IF(ISNUMBER(MATCH($B$5,Area_Code,0)),SUMIFS(INDEX(Raw!$A$5:$AD$2998,,MATCH(Geography!AC$5,Raw!$A$5:$AD$5,0)),Raw!$A$5:$A$2998,CONCATENATE(Geography!$B$5,Geography!$A105)),"-")))),"-")</f>
        <v>0</v>
      </c>
      <c r="AD105" s="80"/>
      <c r="AE105" s="80">
        <f>IFERROR(IF($B$5=Eng_Code,SUMIFS(INDEX(Raw!$A$5:$AD$2998,,MATCH(Geography!AE$5,Raw!$A$5:$AD$5,0)),Raw!$D$5:$D$2998,Geography!$A105),IF(ISNUMBER(MATCH($B$5,Reg_Code,0)),SUMIFS(INDEX(Raw!$A$5:$AD$2998,,MATCH(Geography!AE$5,Raw!$A$5:$AD$5,0)),Raw!$B$5:$B$2998,Geography!$B$5,Raw!$D$5:$D$2998,Geography!$A105),IF(ISNUMBER(MATCH($B$5,Prov_Code,0)),SUMIFS(INDEX(Raw!$A$5:$AD$2998,,MATCH(Geography!AE$5,Raw!$A$5:$AD$5,0)),Raw!$C$5:$C$2998,Geography!$B$5,Raw!$D$5:$D$2998,Geography!$A105),IF(ISNUMBER(MATCH($B$5,Area_Code,0)),SUMIFS(INDEX(Raw!$A$5:$AD$2998,,MATCH(Geography!AE$5,Raw!$A$5:$AD$5,0)),Raw!$A$5:$A$2998,CONCATENATE(Geography!$B$5,Geography!$A105)),"-")))),"-")</f>
        <v>0</v>
      </c>
      <c r="AF105" s="80">
        <f>IFERROR(IF($B$5=Eng_Code,SUMIFS(INDEX(Raw!$A$5:$AD$2998,,MATCH(Geography!AF$5,Raw!$A$5:$AD$5,0)),Raw!$D$5:$D$2998,Geography!$A105),IF(ISNUMBER(MATCH($B$5,Reg_Code,0)),SUMIFS(INDEX(Raw!$A$5:$AD$2998,,MATCH(Geography!AF$5,Raw!$A$5:$AD$5,0)),Raw!$B$5:$B$2998,Geography!$B$5,Raw!$D$5:$D$2998,Geography!$A105),IF(ISNUMBER(MATCH($B$5,Prov_Code,0)),SUMIFS(INDEX(Raw!$A$5:$AD$2998,,MATCH(Geography!AF$5,Raw!$A$5:$AD$5,0)),Raw!$C$5:$C$2998,Geography!$B$5,Raw!$D$5:$D$2998,Geography!$A105),IF(ISNUMBER(MATCH($B$5,Area_Code,0)),SUMIFS(INDEX(Raw!$A$5:$AD$2998,,MATCH(Geography!AF$5,Raw!$A$5:$AD$5,0)),Raw!$A$5:$A$2998,CONCATENATE(Geography!$B$5,Geography!$A105)),"-")))),"-")</f>
        <v>0</v>
      </c>
      <c r="AG105" s="80">
        <f>IFERROR(IF($B$5=Eng_Code,SUMIFS(INDEX(Raw!$A$5:$AD$2998,,MATCH(Geography!AG$5,Raw!$A$5:$AD$5,0)),Raw!$D$5:$D$2998,Geography!$A105),IF(ISNUMBER(MATCH($B$5,Reg_Code,0)),SUMIFS(INDEX(Raw!$A$5:$AD$2998,,MATCH(Geography!AG$5,Raw!$A$5:$AD$5,0)),Raw!$B$5:$B$2998,Geography!$B$5,Raw!$D$5:$D$2998,Geography!$A105),IF(ISNUMBER(MATCH($B$5,Prov_Code,0)),SUMIFS(INDEX(Raw!$A$5:$AD$2998,,MATCH(Geography!AG$5,Raw!$A$5:$AD$5,0)),Raw!$C$5:$C$2998,Geography!$B$5,Raw!$D$5:$D$2998,Geography!$A105),IF(ISNUMBER(MATCH($B$5,Area_Code,0)),SUMIFS(INDEX(Raw!$A$5:$AD$2998,,MATCH(Geography!AG$5,Raw!$A$5:$AD$5,0)),Raw!$A$5:$A$2998,CONCATENATE(Geography!$B$5,Geography!$A105)),"-")))),"-")</f>
        <v>0</v>
      </c>
      <c r="AH105" s="80">
        <f>IFERROR(IF($B$5=Eng_Code,SUMIFS(INDEX(Raw!$A$5:$AD$2998,,MATCH(Geography!AH$5,Raw!$A$5:$AD$5,0)),Raw!$D$5:$D$2998,Geography!$A105),IF(ISNUMBER(MATCH($B$5,Reg_Code,0)),SUMIFS(INDEX(Raw!$A$5:$AD$2998,,MATCH(Geography!AH$5,Raw!$A$5:$AD$5,0)),Raw!$B$5:$B$2998,Geography!$B$5,Raw!$D$5:$D$2998,Geography!$A105),IF(ISNUMBER(MATCH($B$5,Prov_Code,0)),SUMIFS(INDEX(Raw!$A$5:$AD$2998,,MATCH(Geography!AH$5,Raw!$A$5:$AD$5,0)),Raw!$C$5:$C$2998,Geography!$B$5,Raw!$D$5:$D$2998,Geography!$A105),IF(ISNUMBER(MATCH($B$5,Area_Code,0)),SUMIFS(INDEX(Raw!$A$5:$AD$2998,,MATCH(Geography!AH$5,Raw!$A$5:$AD$5,0)),Raw!$A$5:$A$2998,CONCATENATE(Geography!$B$5,Geography!$A105)),"-")))),"-")</f>
        <v>0</v>
      </c>
      <c r="AI105" s="12"/>
      <c r="AJ105" s="76" t="str">
        <f>IFERROR(IF(OR($B$5="Eng",$B$5="S",$B$5="111AG4",$B$5="Primecare"),SUMIF($D$5:$AI$5,AJ$5,$D105:$AI105)/SUM(SUMIF($D$5:$AI$5,AJ$6,$D105:$AI105)-SUMIFS(INDEX(Raw!$A$5:$AD$2998,,MATCH(Geography!AJ$6,Raw!$A$5:$AD$5,0)),Raw!$E$5:$E$2998,"111AG4",Raw!$D$5:$D$2998,$A105)),SUMIF($D$5:$AI$5,AJ$5,$D105:$AI105)/SUMIF($D$5:$AI$5,AJ$6,$D105:$AI105)),"-")</f>
        <v>-</v>
      </c>
      <c r="AK105" s="76" t="str">
        <f t="shared" si="49"/>
        <v>-</v>
      </c>
      <c r="AL105" s="76" t="str">
        <f t="shared" si="49"/>
        <v>-</v>
      </c>
      <c r="AM105" s="76" t="str">
        <f t="shared" si="49"/>
        <v>-</v>
      </c>
      <c r="AN105" s="76" t="str">
        <f t="shared" si="44"/>
        <v>-</v>
      </c>
      <c r="AO105" s="76" t="str">
        <f t="shared" si="46"/>
        <v>-</v>
      </c>
      <c r="AP105" s="76" t="str">
        <f t="shared" si="46"/>
        <v>-</v>
      </c>
      <c r="AQ105" s="76" t="str">
        <f t="shared" si="45"/>
        <v>-</v>
      </c>
      <c r="AR105" s="77"/>
      <c r="AS105" s="76" t="str">
        <f t="shared" si="40"/>
        <v>-</v>
      </c>
      <c r="AT105" s="77"/>
      <c r="AU105" s="76" t="str">
        <f t="shared" si="41"/>
        <v>-</v>
      </c>
      <c r="AV105" s="77"/>
      <c r="AW105" s="76" t="str">
        <f t="shared" si="50"/>
        <v>-</v>
      </c>
      <c r="AX105" s="76" t="str">
        <f t="shared" si="50"/>
        <v>-</v>
      </c>
      <c r="AY105" s="76" t="str">
        <f t="shared" si="50"/>
        <v>-</v>
      </c>
      <c r="AZ105" s="76" t="s">
        <v>0</v>
      </c>
      <c r="BA105" s="76" t="str">
        <f t="shared" si="51"/>
        <v>-</v>
      </c>
      <c r="BB105" s="76" t="str">
        <f t="shared" si="51"/>
        <v>-</v>
      </c>
      <c r="BC105" s="77"/>
      <c r="BD105" s="76" t="str">
        <f t="shared" si="42"/>
        <v>-</v>
      </c>
      <c r="BE105" s="77"/>
      <c r="BF105" s="76" t="str">
        <f t="shared" si="48"/>
        <v>-</v>
      </c>
      <c r="BG105" s="76" t="str">
        <f t="shared" si="48"/>
        <v>-</v>
      </c>
      <c r="BH105" s="76" t="str">
        <f t="shared" si="48"/>
        <v>-</v>
      </c>
      <c r="BI105" s="76" t="str">
        <f t="shared" si="48"/>
        <v>-</v>
      </c>
    </row>
    <row r="106" spans="1:61" x14ac:dyDescent="0.2">
      <c r="A106" s="3">
        <f t="shared" si="52"/>
        <v>43069</v>
      </c>
      <c r="B106" s="35" t="str">
        <f t="shared" si="43"/>
        <v>2017-18</v>
      </c>
      <c r="C106" s="8" t="s">
        <v>891</v>
      </c>
      <c r="D106" s="8"/>
      <c r="E106" s="8"/>
      <c r="F106" s="8"/>
      <c r="G106" s="80">
        <f>IFERROR(IF($B$5=Eng_Code,SUMIFS(INDEX(Raw!$A$5:$AD$2998,,MATCH(Geography!G$5,Raw!$A$5:$AD$5,0)),Raw!$D$5:$D$2998,Geography!$A106),IF(ISNUMBER(MATCH($B$5,Reg_Code,0)),SUMIFS(INDEX(Raw!$A$5:$AD$2998,,MATCH(Geography!G$5,Raw!$A$5:$AD$5,0)),Raw!$B$5:$B$2998,Geography!$B$5,Raw!$D$5:$D$2998,Geography!$A106),IF(ISNUMBER(MATCH($B$5,Prov_Code,0)),SUMIFS(INDEX(Raw!$A$5:$AD$2998,,MATCH(Geography!G$5,Raw!$A$5:$AD$5,0)),Raw!$C$5:$C$2998,Geography!$B$5,Raw!$D$5:$D$2998,Geography!$A106),IF(ISNUMBER(MATCH($B$5,Area_Code,0)),SUMIFS(INDEX(Raw!$A$5:$AD$2998,,MATCH(Geography!G$5,Raw!$A$5:$AD$5,0)),Raw!$A$5:$A$2998,CONCATENATE(Geography!$B$5,Geography!$A106)),"-")))),"-")</f>
        <v>0</v>
      </c>
      <c r="H106" s="80">
        <f>IFERROR(IF($B$5=Eng_Code,SUMIFS(INDEX(Raw!$A$5:$AD$2998,,MATCH(Geography!H$5,Raw!$A$5:$AD$5,0)),Raw!$D$5:$D$2998,Geography!$A106),IF(ISNUMBER(MATCH($B$5,Reg_Code,0)),SUMIFS(INDEX(Raw!$A$5:$AD$2998,,MATCH(Geography!H$5,Raw!$A$5:$AD$5,0)),Raw!$B$5:$B$2998,Geography!$B$5,Raw!$D$5:$D$2998,Geography!$A106),IF(ISNUMBER(MATCH($B$5,Prov_Code,0)),SUMIFS(INDEX(Raw!$A$5:$AD$2998,,MATCH(Geography!H$5,Raw!$A$5:$AD$5,0)),Raw!$C$5:$C$2998,Geography!$B$5,Raw!$D$5:$D$2998,Geography!$A106),IF(ISNUMBER(MATCH($B$5,Area_Code,0)),SUMIFS(INDEX(Raw!$A$5:$AD$2998,,MATCH(Geography!H$5,Raw!$A$5:$AD$5,0)),Raw!$A$5:$A$2998,CONCATENATE(Geography!$B$5,Geography!$A106)),"-")))),"-")</f>
        <v>0</v>
      </c>
      <c r="I106" s="80">
        <f>IFERROR(IF($B$5=Eng_Code,SUMIFS(INDEX(Raw!$A$5:$AD$2998,,MATCH(Geography!I$5,Raw!$A$5:$AD$5,0)),Raw!$D$5:$D$2998,Geography!$A106),IF(ISNUMBER(MATCH($B$5,Reg_Code,0)),SUMIFS(INDEX(Raw!$A$5:$AD$2998,,MATCH(Geography!I$5,Raw!$A$5:$AD$5,0)),Raw!$B$5:$B$2998,Geography!$B$5,Raw!$D$5:$D$2998,Geography!$A106),IF(ISNUMBER(MATCH($B$5,Prov_Code,0)),SUMIFS(INDEX(Raw!$A$5:$AD$2998,,MATCH(Geography!I$5,Raw!$A$5:$AD$5,0)),Raw!$C$5:$C$2998,Geography!$B$5,Raw!$D$5:$D$2998,Geography!$A106),IF(ISNUMBER(MATCH($B$5,Area_Code,0)),SUMIFS(INDEX(Raw!$A$5:$AD$2998,,MATCH(Geography!I$5,Raw!$A$5:$AD$5,0)),Raw!$A$5:$A$2998,CONCATENATE(Geography!$B$5,Geography!$A106)),"-")))),"-")</f>
        <v>0</v>
      </c>
      <c r="J106" s="80">
        <f>IFERROR(IF($B$5=Eng_Code,SUMIFS(INDEX(Raw!$A$5:$AD$2998,,MATCH(Geography!J$5,Raw!$A$5:$AD$5,0)),Raw!$D$5:$D$2998,Geography!$A106),IF(ISNUMBER(MATCH($B$5,Reg_Code,0)),SUMIFS(INDEX(Raw!$A$5:$AD$2998,,MATCH(Geography!J$5,Raw!$A$5:$AD$5,0)),Raw!$B$5:$B$2998,Geography!$B$5,Raw!$D$5:$D$2998,Geography!$A106),IF(ISNUMBER(MATCH($B$5,Prov_Code,0)),SUMIFS(INDEX(Raw!$A$5:$AD$2998,,MATCH(Geography!J$5,Raw!$A$5:$AD$5,0)),Raw!$C$5:$C$2998,Geography!$B$5,Raw!$D$5:$D$2998,Geography!$A106),IF(ISNUMBER(MATCH($B$5,Area_Code,0)),SUMIFS(INDEX(Raw!$A$5:$AD$2998,,MATCH(Geography!J$5,Raw!$A$5:$AD$5,0)),Raw!$A$5:$A$2998,CONCATENATE(Geography!$B$5,Geography!$A106)),"-")))),"-")</f>
        <v>0</v>
      </c>
      <c r="K106" s="80">
        <f>IFERROR(IF($B$5=Eng_Code,SUMIFS(INDEX(Raw!$A$5:$AD$2998,,MATCH(Geography!K$5,Raw!$A$5:$AD$5,0)),Raw!$D$5:$D$2998,Geography!$A106),IF(ISNUMBER(MATCH($B$5,Reg_Code,0)),SUMIFS(INDEX(Raw!$A$5:$AD$2998,,MATCH(Geography!K$5,Raw!$A$5:$AD$5,0)),Raw!$B$5:$B$2998,Geography!$B$5,Raw!$D$5:$D$2998,Geography!$A106),IF(ISNUMBER(MATCH($B$5,Prov_Code,0)),SUMIFS(INDEX(Raw!$A$5:$AD$2998,,MATCH(Geography!K$5,Raw!$A$5:$AD$5,0)),Raw!$C$5:$C$2998,Geography!$B$5,Raw!$D$5:$D$2998,Geography!$A106),IF(ISNUMBER(MATCH($B$5,Area_Code,0)),SUMIFS(INDEX(Raw!$A$5:$AD$2998,,MATCH(Geography!K$5,Raw!$A$5:$AD$5,0)),Raw!$A$5:$A$2998,CONCATENATE(Geography!$B$5,Geography!$A106)),"-")))),"-")</f>
        <v>0</v>
      </c>
      <c r="L106" s="80">
        <f>IFERROR(IF($B$5=Eng_Code,SUMIFS(INDEX(Raw!$A$5:$AD$2998,,MATCH(Geography!L$5,Raw!$A$5:$AD$5,0)),Raw!$D$5:$D$2998,Geography!$A106),IF(ISNUMBER(MATCH($B$5,Reg_Code,0)),SUMIFS(INDEX(Raw!$A$5:$AD$2998,,MATCH(Geography!L$5,Raw!$A$5:$AD$5,0)),Raw!$B$5:$B$2998,Geography!$B$5,Raw!$D$5:$D$2998,Geography!$A106),IF(ISNUMBER(MATCH($B$5,Prov_Code,0)),SUMIFS(INDEX(Raw!$A$5:$AD$2998,,MATCH(Geography!L$5,Raw!$A$5:$AD$5,0)),Raw!$C$5:$C$2998,Geography!$B$5,Raw!$D$5:$D$2998,Geography!$A106),IF(ISNUMBER(MATCH($B$5,Area_Code,0)),SUMIFS(INDEX(Raw!$A$5:$AD$2998,,MATCH(Geography!L$5,Raw!$A$5:$AD$5,0)),Raw!$A$5:$A$2998,CONCATENATE(Geography!$B$5,Geography!$A106)),"-")))),"-")</f>
        <v>0</v>
      </c>
      <c r="M106" s="80">
        <f>IFERROR(IF($B$5=Eng_Code,SUMIFS(INDEX(Raw!$A$5:$AD$2998,,MATCH(Geography!M$5,Raw!$A$5:$AD$5,0)),Raw!$D$5:$D$2998,Geography!$A106),IF(ISNUMBER(MATCH($B$5,Reg_Code,0)),SUMIFS(INDEX(Raw!$A$5:$AD$2998,,MATCH(Geography!M$5,Raw!$A$5:$AD$5,0)),Raw!$B$5:$B$2998,Geography!$B$5,Raw!$D$5:$D$2998,Geography!$A106),IF(ISNUMBER(MATCH($B$5,Prov_Code,0)),SUMIFS(INDEX(Raw!$A$5:$AD$2998,,MATCH(Geography!M$5,Raw!$A$5:$AD$5,0)),Raw!$C$5:$C$2998,Geography!$B$5,Raw!$D$5:$D$2998,Geography!$A106),IF(ISNUMBER(MATCH($B$5,Area_Code,0)),SUMIFS(INDEX(Raw!$A$5:$AD$2998,,MATCH(Geography!M$5,Raw!$A$5:$AD$5,0)),Raw!$A$5:$A$2998,CONCATENATE(Geography!$B$5,Geography!$A106)),"-")))),"-")</f>
        <v>0</v>
      </c>
      <c r="N106" s="80">
        <f>IFERROR(IF($B$5=Eng_Code,SUMIFS(INDEX(Raw!$A$5:$AD$2998,,MATCH(Geography!N$5,Raw!$A$5:$AD$5,0)),Raw!$D$5:$D$2998,Geography!$A106),IF(ISNUMBER(MATCH($B$5,Reg_Code,0)),SUMIFS(INDEX(Raw!$A$5:$AD$2998,,MATCH(Geography!N$5,Raw!$A$5:$AD$5,0)),Raw!$B$5:$B$2998,Geography!$B$5,Raw!$D$5:$D$2998,Geography!$A106),IF(ISNUMBER(MATCH($B$5,Prov_Code,0)),SUMIFS(INDEX(Raw!$A$5:$AD$2998,,MATCH(Geography!N$5,Raw!$A$5:$AD$5,0)),Raw!$C$5:$C$2998,Geography!$B$5,Raw!$D$5:$D$2998,Geography!$A106),IF(ISNUMBER(MATCH($B$5,Area_Code,0)),SUMIFS(INDEX(Raw!$A$5:$AD$2998,,MATCH(Geography!N$5,Raw!$A$5:$AD$5,0)),Raw!$A$5:$A$2998,CONCATENATE(Geography!$B$5,Geography!$A106)),"-")))),"-")</f>
        <v>0</v>
      </c>
      <c r="O106" s="80">
        <f>IFERROR(IF($B$5=Eng_Code,SUMIFS(INDEX(Raw!$A$5:$AD$2998,,MATCH(Geography!O$5,Raw!$A$5:$AD$5,0)),Raw!$D$5:$D$2998,Geography!$A106),IF(ISNUMBER(MATCH($B$5,Reg_Code,0)),SUMIFS(INDEX(Raw!$A$5:$AD$2998,,MATCH(Geography!O$5,Raw!$A$5:$AD$5,0)),Raw!$B$5:$B$2998,Geography!$B$5,Raw!$D$5:$D$2998,Geography!$A106),IF(ISNUMBER(MATCH($B$5,Prov_Code,0)),SUMIFS(INDEX(Raw!$A$5:$AD$2998,,MATCH(Geography!O$5,Raw!$A$5:$AD$5,0)),Raw!$C$5:$C$2998,Geography!$B$5,Raw!$D$5:$D$2998,Geography!$A106),IF(ISNUMBER(MATCH($B$5,Area_Code,0)),SUMIFS(INDEX(Raw!$A$5:$AD$2998,,MATCH(Geography!O$5,Raw!$A$5:$AD$5,0)),Raw!$A$5:$A$2998,CONCATENATE(Geography!$B$5,Geography!$A106)),"-")))),"-")</f>
        <v>0</v>
      </c>
      <c r="P106" s="80">
        <f>IFERROR(IF($B$5=Eng_Code,SUMIFS(INDEX(Raw!$A$5:$AD$2998,,MATCH(Geography!P$5,Raw!$A$5:$AD$5,0)),Raw!$D$5:$D$2998,Geography!$A106),IF(ISNUMBER(MATCH($B$5,Reg_Code,0)),SUMIFS(INDEX(Raw!$A$5:$AD$2998,,MATCH(Geography!P$5,Raw!$A$5:$AD$5,0)),Raw!$B$5:$B$2998,Geography!$B$5,Raw!$D$5:$D$2998,Geography!$A106),IF(ISNUMBER(MATCH($B$5,Prov_Code,0)),SUMIFS(INDEX(Raw!$A$5:$AD$2998,,MATCH(Geography!P$5,Raw!$A$5:$AD$5,0)),Raw!$C$5:$C$2998,Geography!$B$5,Raw!$D$5:$D$2998,Geography!$A106),IF(ISNUMBER(MATCH($B$5,Area_Code,0)),SUMIFS(INDEX(Raw!$A$5:$AD$2998,,MATCH(Geography!P$5,Raw!$A$5:$AD$5,0)),Raw!$A$5:$A$2998,CONCATENATE(Geography!$B$5,Geography!$A106)),"-")))),"-")</f>
        <v>0</v>
      </c>
      <c r="Q106" s="80">
        <f>IFERROR(IF($B$5=Eng_Code,SUMIFS(INDEX(Raw!$A$5:$AD$2998,,MATCH(Geography!Q$5,Raw!$A$5:$AD$5,0)),Raw!$D$5:$D$2998,Geography!$A106),IF(ISNUMBER(MATCH($B$5,Reg_Code,0)),SUMIFS(INDEX(Raw!$A$5:$AD$2998,,MATCH(Geography!Q$5,Raw!$A$5:$AD$5,0)),Raw!$B$5:$B$2998,Geography!$B$5,Raw!$D$5:$D$2998,Geography!$A106),IF(ISNUMBER(MATCH($B$5,Prov_Code,0)),SUMIFS(INDEX(Raw!$A$5:$AD$2998,,MATCH(Geography!Q$5,Raw!$A$5:$AD$5,0)),Raw!$C$5:$C$2998,Geography!$B$5,Raw!$D$5:$D$2998,Geography!$A106),IF(ISNUMBER(MATCH($B$5,Area_Code,0)),SUMIFS(INDEX(Raw!$A$5:$AD$2998,,MATCH(Geography!Q$5,Raw!$A$5:$AD$5,0)),Raw!$A$5:$A$2998,CONCATENATE(Geography!$B$5,Geography!$A106)),"-")))),"-")</f>
        <v>0</v>
      </c>
      <c r="R106" s="80"/>
      <c r="S106" s="80">
        <f>IFERROR(IF($B$5=Eng_Code,SUMIFS(INDEX(Raw!$A$5:$AD$2998,,MATCH(Geography!S$5,Raw!$A$5:$AD$5,0)),Raw!$D$5:$D$2998,Geography!$A106),IF(ISNUMBER(MATCH($B$5,Reg_Code,0)),SUMIFS(INDEX(Raw!$A$5:$AD$2998,,MATCH(Geography!S$5,Raw!$A$5:$AD$5,0)),Raw!$B$5:$B$2998,Geography!$B$5,Raw!$D$5:$D$2998,Geography!$A106),IF(ISNUMBER(MATCH($B$5,Prov_Code,0)),SUMIFS(INDEX(Raw!$A$5:$AD$2998,,MATCH(Geography!S$5,Raw!$A$5:$AD$5,0)),Raw!$C$5:$C$2998,Geography!$B$5,Raw!$D$5:$D$2998,Geography!$A106),IF(ISNUMBER(MATCH($B$5,Area_Code,0)),SUMIFS(INDEX(Raw!$A$5:$AD$2998,,MATCH(Geography!S$5,Raw!$A$5:$AD$5,0)),Raw!$A$5:$A$2998,CONCATENATE(Geography!$B$5,Geography!$A106)),"-")))),"-")</f>
        <v>0</v>
      </c>
      <c r="T106" s="80">
        <f>IFERROR(IF($B$5=Eng_Code,SUMIFS(INDEX(Raw!$A$5:$AD$2998,,MATCH(Geography!T$5,Raw!$A$5:$AD$5,0)),Raw!$D$5:$D$2998,Geography!$A106),IF(ISNUMBER(MATCH($B$5,Reg_Code,0)),SUMIFS(INDEX(Raw!$A$5:$AD$2998,,MATCH(Geography!T$5,Raw!$A$5:$AD$5,0)),Raw!$B$5:$B$2998,Geography!$B$5,Raw!$D$5:$D$2998,Geography!$A106),IF(ISNUMBER(MATCH($B$5,Prov_Code,0)),SUMIFS(INDEX(Raw!$A$5:$AD$2998,,MATCH(Geography!T$5,Raw!$A$5:$AD$5,0)),Raw!$C$5:$C$2998,Geography!$B$5,Raw!$D$5:$D$2998,Geography!$A106),IF(ISNUMBER(MATCH($B$5,Area_Code,0)),SUMIFS(INDEX(Raw!$A$5:$AD$2998,,MATCH(Geography!T$5,Raw!$A$5:$AD$5,0)),Raw!$A$5:$A$2998,CONCATENATE(Geography!$B$5,Geography!$A106)),"-")))),"-")</f>
        <v>0</v>
      </c>
      <c r="U106" s="80"/>
      <c r="V106" s="80">
        <f>IFERROR(IF($B$5=Eng_Code,SUMIFS(INDEX(Raw!$A$5:$AD$2998,,MATCH(Geography!V$5,Raw!$A$5:$AD$5,0)),Raw!$D$5:$D$2998,Geography!$A106),IF(ISNUMBER(MATCH($B$5,Reg_Code,0)),SUMIFS(INDEX(Raw!$A$5:$AD$2998,,MATCH(Geography!V$5,Raw!$A$5:$AD$5,0)),Raw!$B$5:$B$2998,Geography!$B$5,Raw!$D$5:$D$2998,Geography!$A106),IF(ISNUMBER(MATCH($B$5,Prov_Code,0)),SUMIFS(INDEX(Raw!$A$5:$AD$2998,,MATCH(Geography!V$5,Raw!$A$5:$AD$5,0)),Raw!$C$5:$C$2998,Geography!$B$5,Raw!$D$5:$D$2998,Geography!$A106),IF(ISNUMBER(MATCH($B$5,Area_Code,0)),SUMIFS(INDEX(Raw!$A$5:$AD$2998,,MATCH(Geography!V$5,Raw!$A$5:$AD$5,0)),Raw!$A$5:$A$2998,CONCATENATE(Geography!$B$5,Geography!$A106)),"-")))),"-")</f>
        <v>0</v>
      </c>
      <c r="W106" s="80">
        <f>IFERROR(IF($B$5=Eng_Code,SUMIFS(INDEX(Raw!$A$5:$AD$2998,,MATCH(Geography!W$5,Raw!$A$5:$AD$5,0)),Raw!$D$5:$D$2998,Geography!$A106),IF(ISNUMBER(MATCH($B$5,Reg_Code,0)),SUMIFS(INDEX(Raw!$A$5:$AD$2998,,MATCH(Geography!W$5,Raw!$A$5:$AD$5,0)),Raw!$B$5:$B$2998,Geography!$B$5,Raw!$D$5:$D$2998,Geography!$A106),IF(ISNUMBER(MATCH($B$5,Prov_Code,0)),SUMIFS(INDEX(Raw!$A$5:$AD$2998,,MATCH(Geography!W$5,Raw!$A$5:$AD$5,0)),Raw!$C$5:$C$2998,Geography!$B$5,Raw!$D$5:$D$2998,Geography!$A106),IF(ISNUMBER(MATCH($B$5,Area_Code,0)),SUMIFS(INDEX(Raw!$A$5:$AD$2998,,MATCH(Geography!W$5,Raw!$A$5:$AD$5,0)),Raw!$A$5:$A$2998,CONCATENATE(Geography!$B$5,Geography!$A106)),"-")))),"-")</f>
        <v>0</v>
      </c>
      <c r="X106" s="80">
        <f>IFERROR(IF($B$5=Eng_Code,SUMIFS(INDEX(Raw!$A$5:$AD$2998,,MATCH(Geography!X$5,Raw!$A$5:$AD$5,0)),Raw!$D$5:$D$2998,Geography!$A106),IF(ISNUMBER(MATCH($B$5,Reg_Code,0)),SUMIFS(INDEX(Raw!$A$5:$AD$2998,,MATCH(Geography!X$5,Raw!$A$5:$AD$5,0)),Raw!$B$5:$B$2998,Geography!$B$5,Raw!$D$5:$D$2998,Geography!$A106),IF(ISNUMBER(MATCH($B$5,Prov_Code,0)),SUMIFS(INDEX(Raw!$A$5:$AD$2998,,MATCH(Geography!X$5,Raw!$A$5:$AD$5,0)),Raw!$C$5:$C$2998,Geography!$B$5,Raw!$D$5:$D$2998,Geography!$A106),IF(ISNUMBER(MATCH($B$5,Area_Code,0)),SUMIFS(INDEX(Raw!$A$5:$AD$2998,,MATCH(Geography!X$5,Raw!$A$5:$AD$5,0)),Raw!$A$5:$A$2998,CONCATENATE(Geography!$B$5,Geography!$A106)),"-")))),"-")</f>
        <v>0</v>
      </c>
      <c r="Y106" s="80">
        <f>IFERROR(IF($B$5=Eng_Code,SUMIFS(INDEX(Raw!$A$5:$AD$2998,,MATCH(Geography!Y$5,Raw!$A$5:$AD$5,0)),Raw!$D$5:$D$2998,Geography!$A106),IF(ISNUMBER(MATCH($B$5,Reg_Code,0)),SUMIFS(INDEX(Raw!$A$5:$AD$2998,,MATCH(Geography!Y$5,Raw!$A$5:$AD$5,0)),Raw!$B$5:$B$2998,Geography!$B$5,Raw!$D$5:$D$2998,Geography!$A106),IF(ISNUMBER(MATCH($B$5,Prov_Code,0)),SUMIFS(INDEX(Raw!$A$5:$AD$2998,,MATCH(Geography!Y$5,Raw!$A$5:$AD$5,0)),Raw!$C$5:$C$2998,Geography!$B$5,Raw!$D$5:$D$2998,Geography!$A106),IF(ISNUMBER(MATCH($B$5,Area_Code,0)),SUMIFS(INDEX(Raw!$A$5:$AD$2998,,MATCH(Geography!Y$5,Raw!$A$5:$AD$5,0)),Raw!$A$5:$A$2998,CONCATENATE(Geography!$B$5,Geography!$A106)),"-")))),"-")</f>
        <v>0</v>
      </c>
      <c r="Z106" s="80">
        <f>IFERROR(IF($B$5=Eng_Code,SUMIFS(INDEX(Raw!$A$5:$AD$2998,,MATCH(Geography!Z$5,Raw!$A$5:$AD$5,0)),Raw!$D$5:$D$2998,Geography!$A106),IF(ISNUMBER(MATCH($B$5,Reg_Code,0)),SUMIFS(INDEX(Raw!$A$5:$AD$2998,,MATCH(Geography!Z$5,Raw!$A$5:$AD$5,0)),Raw!$B$5:$B$2998,Geography!$B$5,Raw!$D$5:$D$2998,Geography!$A106),IF(ISNUMBER(MATCH($B$5,Prov_Code,0)),SUMIFS(INDEX(Raw!$A$5:$AD$2998,,MATCH(Geography!Z$5,Raw!$A$5:$AD$5,0)),Raw!$C$5:$C$2998,Geography!$B$5,Raw!$D$5:$D$2998,Geography!$A106),IF(ISNUMBER(MATCH($B$5,Area_Code,0)),SUMIFS(INDEX(Raw!$A$5:$AD$2998,,MATCH(Geography!Z$5,Raw!$A$5:$AD$5,0)),Raw!$A$5:$A$2998,CONCATENATE(Geography!$B$5,Geography!$A106)),"-")))),"-")</f>
        <v>0</v>
      </c>
      <c r="AA106" s="80">
        <f>IFERROR(IF($B$5=Eng_Code,SUMIFS(INDEX(Raw!$A$5:$AD$2998,,MATCH(Geography!AA$5,Raw!$A$5:$AD$5,0)),Raw!$D$5:$D$2998,Geography!$A106),IF(ISNUMBER(MATCH($B$5,Reg_Code,0)),SUMIFS(INDEX(Raw!$A$5:$AD$2998,,MATCH(Geography!AA$5,Raw!$A$5:$AD$5,0)),Raw!$B$5:$B$2998,Geography!$B$5,Raw!$D$5:$D$2998,Geography!$A106),IF(ISNUMBER(MATCH($B$5,Prov_Code,0)),SUMIFS(INDEX(Raw!$A$5:$AD$2998,,MATCH(Geography!AA$5,Raw!$A$5:$AD$5,0)),Raw!$C$5:$C$2998,Geography!$B$5,Raw!$D$5:$D$2998,Geography!$A106),IF(ISNUMBER(MATCH($B$5,Area_Code,0)),SUMIFS(INDEX(Raw!$A$5:$AD$2998,,MATCH(Geography!AA$5,Raw!$A$5:$AD$5,0)),Raw!$A$5:$A$2998,CONCATENATE(Geography!$B$5,Geography!$A106)),"-")))),"-")</f>
        <v>0</v>
      </c>
      <c r="AB106" s="80"/>
      <c r="AC106" s="80">
        <f>IFERROR(IF($B$5=Eng_Code,SUMIFS(INDEX(Raw!$A$5:$AD$2998,,MATCH(Geography!AC$5,Raw!$A$5:$AD$5,0)),Raw!$D$5:$D$2998,Geography!$A106),IF(ISNUMBER(MATCH($B$5,Reg_Code,0)),SUMIFS(INDEX(Raw!$A$5:$AD$2998,,MATCH(Geography!AC$5,Raw!$A$5:$AD$5,0)),Raw!$B$5:$B$2998,Geography!$B$5,Raw!$D$5:$D$2998,Geography!$A106),IF(ISNUMBER(MATCH($B$5,Prov_Code,0)),SUMIFS(INDEX(Raw!$A$5:$AD$2998,,MATCH(Geography!AC$5,Raw!$A$5:$AD$5,0)),Raw!$C$5:$C$2998,Geography!$B$5,Raw!$D$5:$D$2998,Geography!$A106),IF(ISNUMBER(MATCH($B$5,Area_Code,0)),SUMIFS(INDEX(Raw!$A$5:$AD$2998,,MATCH(Geography!AC$5,Raw!$A$5:$AD$5,0)),Raw!$A$5:$A$2998,CONCATENATE(Geography!$B$5,Geography!$A106)),"-")))),"-")</f>
        <v>0</v>
      </c>
      <c r="AD106" s="80"/>
      <c r="AE106" s="80">
        <f>IFERROR(IF($B$5=Eng_Code,SUMIFS(INDEX(Raw!$A$5:$AD$2998,,MATCH(Geography!AE$5,Raw!$A$5:$AD$5,0)),Raw!$D$5:$D$2998,Geography!$A106),IF(ISNUMBER(MATCH($B$5,Reg_Code,0)),SUMIFS(INDEX(Raw!$A$5:$AD$2998,,MATCH(Geography!AE$5,Raw!$A$5:$AD$5,0)),Raw!$B$5:$B$2998,Geography!$B$5,Raw!$D$5:$D$2998,Geography!$A106),IF(ISNUMBER(MATCH($B$5,Prov_Code,0)),SUMIFS(INDEX(Raw!$A$5:$AD$2998,,MATCH(Geography!AE$5,Raw!$A$5:$AD$5,0)),Raw!$C$5:$C$2998,Geography!$B$5,Raw!$D$5:$D$2998,Geography!$A106),IF(ISNUMBER(MATCH($B$5,Area_Code,0)),SUMIFS(INDEX(Raw!$A$5:$AD$2998,,MATCH(Geography!AE$5,Raw!$A$5:$AD$5,0)),Raw!$A$5:$A$2998,CONCATENATE(Geography!$B$5,Geography!$A106)),"-")))),"-")</f>
        <v>0</v>
      </c>
      <c r="AF106" s="80">
        <f>IFERROR(IF($B$5=Eng_Code,SUMIFS(INDEX(Raw!$A$5:$AD$2998,,MATCH(Geography!AF$5,Raw!$A$5:$AD$5,0)),Raw!$D$5:$D$2998,Geography!$A106),IF(ISNUMBER(MATCH($B$5,Reg_Code,0)),SUMIFS(INDEX(Raw!$A$5:$AD$2998,,MATCH(Geography!AF$5,Raw!$A$5:$AD$5,0)),Raw!$B$5:$B$2998,Geography!$B$5,Raw!$D$5:$D$2998,Geography!$A106),IF(ISNUMBER(MATCH($B$5,Prov_Code,0)),SUMIFS(INDEX(Raw!$A$5:$AD$2998,,MATCH(Geography!AF$5,Raw!$A$5:$AD$5,0)),Raw!$C$5:$C$2998,Geography!$B$5,Raw!$D$5:$D$2998,Geography!$A106),IF(ISNUMBER(MATCH($B$5,Area_Code,0)),SUMIFS(INDEX(Raw!$A$5:$AD$2998,,MATCH(Geography!AF$5,Raw!$A$5:$AD$5,0)),Raw!$A$5:$A$2998,CONCATENATE(Geography!$B$5,Geography!$A106)),"-")))),"-")</f>
        <v>0</v>
      </c>
      <c r="AG106" s="80">
        <f>IFERROR(IF($B$5=Eng_Code,SUMIFS(INDEX(Raw!$A$5:$AD$2998,,MATCH(Geography!AG$5,Raw!$A$5:$AD$5,0)),Raw!$D$5:$D$2998,Geography!$A106),IF(ISNUMBER(MATCH($B$5,Reg_Code,0)),SUMIFS(INDEX(Raw!$A$5:$AD$2998,,MATCH(Geography!AG$5,Raw!$A$5:$AD$5,0)),Raw!$B$5:$B$2998,Geography!$B$5,Raw!$D$5:$D$2998,Geography!$A106),IF(ISNUMBER(MATCH($B$5,Prov_Code,0)),SUMIFS(INDEX(Raw!$A$5:$AD$2998,,MATCH(Geography!AG$5,Raw!$A$5:$AD$5,0)),Raw!$C$5:$C$2998,Geography!$B$5,Raw!$D$5:$D$2998,Geography!$A106),IF(ISNUMBER(MATCH($B$5,Area_Code,0)),SUMIFS(INDEX(Raw!$A$5:$AD$2998,,MATCH(Geography!AG$5,Raw!$A$5:$AD$5,0)),Raw!$A$5:$A$2998,CONCATENATE(Geography!$B$5,Geography!$A106)),"-")))),"-")</f>
        <v>0</v>
      </c>
      <c r="AH106" s="80">
        <f>IFERROR(IF($B$5=Eng_Code,SUMIFS(INDEX(Raw!$A$5:$AD$2998,,MATCH(Geography!AH$5,Raw!$A$5:$AD$5,0)),Raw!$D$5:$D$2998,Geography!$A106),IF(ISNUMBER(MATCH($B$5,Reg_Code,0)),SUMIFS(INDEX(Raw!$A$5:$AD$2998,,MATCH(Geography!AH$5,Raw!$A$5:$AD$5,0)),Raw!$B$5:$B$2998,Geography!$B$5,Raw!$D$5:$D$2998,Geography!$A106),IF(ISNUMBER(MATCH($B$5,Prov_Code,0)),SUMIFS(INDEX(Raw!$A$5:$AD$2998,,MATCH(Geography!AH$5,Raw!$A$5:$AD$5,0)),Raw!$C$5:$C$2998,Geography!$B$5,Raw!$D$5:$D$2998,Geography!$A106),IF(ISNUMBER(MATCH($B$5,Area_Code,0)),SUMIFS(INDEX(Raw!$A$5:$AD$2998,,MATCH(Geography!AH$5,Raw!$A$5:$AD$5,0)),Raw!$A$5:$A$2998,CONCATENATE(Geography!$B$5,Geography!$A106)),"-")))),"-")</f>
        <v>0</v>
      </c>
      <c r="AI106" s="12"/>
      <c r="AJ106" s="76" t="str">
        <f>IFERROR(IF(OR($B$5="Eng",$B$5="S",$B$5="111AG4",$B$5="Primecare"),SUMIF($D$5:$AI$5,AJ$5,$D106:$AI106)/SUM(SUMIF($D$5:$AI$5,AJ$6,$D106:$AI106)-SUMIFS(INDEX(Raw!$A$5:$AD$2998,,MATCH(Geography!AJ$6,Raw!$A$5:$AD$5,0)),Raw!$E$5:$E$2998,"111AG4",Raw!$D$5:$D$2998,$A106)),SUMIF($D$5:$AI$5,AJ$5,$D106:$AI106)/SUMIF($D$5:$AI$5,AJ$6,$D106:$AI106)),"-")</f>
        <v>-</v>
      </c>
      <c r="AK106" s="76" t="str">
        <f t="shared" si="49"/>
        <v>-</v>
      </c>
      <c r="AL106" s="76" t="str">
        <f t="shared" si="49"/>
        <v>-</v>
      </c>
      <c r="AM106" s="76" t="str">
        <f t="shared" si="49"/>
        <v>-</v>
      </c>
      <c r="AN106" s="76" t="str">
        <f t="shared" si="44"/>
        <v>-</v>
      </c>
      <c r="AO106" s="76" t="str">
        <f t="shared" si="46"/>
        <v>-</v>
      </c>
      <c r="AP106" s="76" t="str">
        <f t="shared" si="46"/>
        <v>-</v>
      </c>
      <c r="AQ106" s="76" t="str">
        <f t="shared" si="45"/>
        <v>-</v>
      </c>
      <c r="AR106" s="77"/>
      <c r="AS106" s="76" t="str">
        <f t="shared" si="40"/>
        <v>-</v>
      </c>
      <c r="AT106" s="77"/>
      <c r="AU106" s="76" t="str">
        <f t="shared" si="41"/>
        <v>-</v>
      </c>
      <c r="AV106" s="77"/>
      <c r="AW106" s="76" t="str">
        <f t="shared" si="50"/>
        <v>-</v>
      </c>
      <c r="AX106" s="76" t="str">
        <f t="shared" si="50"/>
        <v>-</v>
      </c>
      <c r="AY106" s="76" t="str">
        <f t="shared" si="50"/>
        <v>-</v>
      </c>
      <c r="AZ106" s="76" t="s">
        <v>0</v>
      </c>
      <c r="BA106" s="76" t="str">
        <f t="shared" si="51"/>
        <v>-</v>
      </c>
      <c r="BB106" s="76" t="str">
        <f t="shared" si="51"/>
        <v>-</v>
      </c>
      <c r="BC106" s="77"/>
      <c r="BD106" s="76" t="str">
        <f t="shared" si="42"/>
        <v>-</v>
      </c>
      <c r="BE106" s="77"/>
      <c r="BF106" s="76" t="str">
        <f t="shared" si="48"/>
        <v>-</v>
      </c>
      <c r="BG106" s="76" t="str">
        <f t="shared" si="48"/>
        <v>-</v>
      </c>
      <c r="BH106" s="76" t="str">
        <f t="shared" si="48"/>
        <v>-</v>
      </c>
      <c r="BI106" s="76" t="str">
        <f t="shared" si="48"/>
        <v>-</v>
      </c>
    </row>
    <row r="107" spans="1:61" x14ac:dyDescent="0.2">
      <c r="A107" s="3">
        <f t="shared" si="52"/>
        <v>43100</v>
      </c>
      <c r="B107" s="35" t="str">
        <f t="shared" si="43"/>
        <v>2017-18</v>
      </c>
      <c r="C107" s="8" t="s">
        <v>892</v>
      </c>
      <c r="D107" s="8"/>
      <c r="E107" s="8"/>
      <c r="F107" s="8"/>
      <c r="G107" s="80">
        <f>IFERROR(IF($B$5=Eng_Code,SUMIFS(INDEX(Raw!$A$5:$AD$2998,,MATCH(Geography!G$5,Raw!$A$5:$AD$5,0)),Raw!$D$5:$D$2998,Geography!$A107),IF(ISNUMBER(MATCH($B$5,Reg_Code,0)),SUMIFS(INDEX(Raw!$A$5:$AD$2998,,MATCH(Geography!G$5,Raw!$A$5:$AD$5,0)),Raw!$B$5:$B$2998,Geography!$B$5,Raw!$D$5:$D$2998,Geography!$A107),IF(ISNUMBER(MATCH($B$5,Prov_Code,0)),SUMIFS(INDEX(Raw!$A$5:$AD$2998,,MATCH(Geography!G$5,Raw!$A$5:$AD$5,0)),Raw!$C$5:$C$2998,Geography!$B$5,Raw!$D$5:$D$2998,Geography!$A107),IF(ISNUMBER(MATCH($B$5,Area_Code,0)),SUMIFS(INDEX(Raw!$A$5:$AD$2998,,MATCH(Geography!G$5,Raw!$A$5:$AD$5,0)),Raw!$A$5:$A$2998,CONCATENATE(Geography!$B$5,Geography!$A107)),"-")))),"-")</f>
        <v>0</v>
      </c>
      <c r="H107" s="80">
        <f>IFERROR(IF($B$5=Eng_Code,SUMIFS(INDEX(Raw!$A$5:$AD$2998,,MATCH(Geography!H$5,Raw!$A$5:$AD$5,0)),Raw!$D$5:$D$2998,Geography!$A107),IF(ISNUMBER(MATCH($B$5,Reg_Code,0)),SUMIFS(INDEX(Raw!$A$5:$AD$2998,,MATCH(Geography!H$5,Raw!$A$5:$AD$5,0)),Raw!$B$5:$B$2998,Geography!$B$5,Raw!$D$5:$D$2998,Geography!$A107),IF(ISNUMBER(MATCH($B$5,Prov_Code,0)),SUMIFS(INDEX(Raw!$A$5:$AD$2998,,MATCH(Geography!H$5,Raw!$A$5:$AD$5,0)),Raw!$C$5:$C$2998,Geography!$B$5,Raw!$D$5:$D$2998,Geography!$A107),IF(ISNUMBER(MATCH($B$5,Area_Code,0)),SUMIFS(INDEX(Raw!$A$5:$AD$2998,,MATCH(Geography!H$5,Raw!$A$5:$AD$5,0)),Raw!$A$5:$A$2998,CONCATENATE(Geography!$B$5,Geography!$A107)),"-")))),"-")</f>
        <v>0</v>
      </c>
      <c r="I107" s="80">
        <f>IFERROR(IF($B$5=Eng_Code,SUMIFS(INDEX(Raw!$A$5:$AD$2998,,MATCH(Geography!I$5,Raw!$A$5:$AD$5,0)),Raw!$D$5:$D$2998,Geography!$A107),IF(ISNUMBER(MATCH($B$5,Reg_Code,0)),SUMIFS(INDEX(Raw!$A$5:$AD$2998,,MATCH(Geography!I$5,Raw!$A$5:$AD$5,0)),Raw!$B$5:$B$2998,Geography!$B$5,Raw!$D$5:$D$2998,Geography!$A107),IF(ISNUMBER(MATCH($B$5,Prov_Code,0)),SUMIFS(INDEX(Raw!$A$5:$AD$2998,,MATCH(Geography!I$5,Raw!$A$5:$AD$5,0)),Raw!$C$5:$C$2998,Geography!$B$5,Raw!$D$5:$D$2998,Geography!$A107),IF(ISNUMBER(MATCH($B$5,Area_Code,0)),SUMIFS(INDEX(Raw!$A$5:$AD$2998,,MATCH(Geography!I$5,Raw!$A$5:$AD$5,0)),Raw!$A$5:$A$2998,CONCATENATE(Geography!$B$5,Geography!$A107)),"-")))),"-")</f>
        <v>0</v>
      </c>
      <c r="J107" s="80">
        <f>IFERROR(IF($B$5=Eng_Code,SUMIFS(INDEX(Raw!$A$5:$AD$2998,,MATCH(Geography!J$5,Raw!$A$5:$AD$5,0)),Raw!$D$5:$D$2998,Geography!$A107),IF(ISNUMBER(MATCH($B$5,Reg_Code,0)),SUMIFS(INDEX(Raw!$A$5:$AD$2998,,MATCH(Geography!J$5,Raw!$A$5:$AD$5,0)),Raw!$B$5:$B$2998,Geography!$B$5,Raw!$D$5:$D$2998,Geography!$A107),IF(ISNUMBER(MATCH($B$5,Prov_Code,0)),SUMIFS(INDEX(Raw!$A$5:$AD$2998,,MATCH(Geography!J$5,Raw!$A$5:$AD$5,0)),Raw!$C$5:$C$2998,Geography!$B$5,Raw!$D$5:$D$2998,Geography!$A107),IF(ISNUMBER(MATCH($B$5,Area_Code,0)),SUMIFS(INDEX(Raw!$A$5:$AD$2998,,MATCH(Geography!J$5,Raw!$A$5:$AD$5,0)),Raw!$A$5:$A$2998,CONCATENATE(Geography!$B$5,Geography!$A107)),"-")))),"-")</f>
        <v>0</v>
      </c>
      <c r="K107" s="80">
        <f>IFERROR(IF($B$5=Eng_Code,SUMIFS(INDEX(Raw!$A$5:$AD$2998,,MATCH(Geography!K$5,Raw!$A$5:$AD$5,0)),Raw!$D$5:$D$2998,Geography!$A107),IF(ISNUMBER(MATCH($B$5,Reg_Code,0)),SUMIFS(INDEX(Raw!$A$5:$AD$2998,,MATCH(Geography!K$5,Raw!$A$5:$AD$5,0)),Raw!$B$5:$B$2998,Geography!$B$5,Raw!$D$5:$D$2998,Geography!$A107),IF(ISNUMBER(MATCH($B$5,Prov_Code,0)),SUMIFS(INDEX(Raw!$A$5:$AD$2998,,MATCH(Geography!K$5,Raw!$A$5:$AD$5,0)),Raw!$C$5:$C$2998,Geography!$B$5,Raw!$D$5:$D$2998,Geography!$A107),IF(ISNUMBER(MATCH($B$5,Area_Code,0)),SUMIFS(INDEX(Raw!$A$5:$AD$2998,,MATCH(Geography!K$5,Raw!$A$5:$AD$5,0)),Raw!$A$5:$A$2998,CONCATENATE(Geography!$B$5,Geography!$A107)),"-")))),"-")</f>
        <v>0</v>
      </c>
      <c r="L107" s="80">
        <f>IFERROR(IF($B$5=Eng_Code,SUMIFS(INDEX(Raw!$A$5:$AD$2998,,MATCH(Geography!L$5,Raw!$A$5:$AD$5,0)),Raw!$D$5:$D$2998,Geography!$A107),IF(ISNUMBER(MATCH($B$5,Reg_Code,0)),SUMIFS(INDEX(Raw!$A$5:$AD$2998,,MATCH(Geography!L$5,Raw!$A$5:$AD$5,0)),Raw!$B$5:$B$2998,Geography!$B$5,Raw!$D$5:$D$2998,Geography!$A107),IF(ISNUMBER(MATCH($B$5,Prov_Code,0)),SUMIFS(INDEX(Raw!$A$5:$AD$2998,,MATCH(Geography!L$5,Raw!$A$5:$AD$5,0)),Raw!$C$5:$C$2998,Geography!$B$5,Raw!$D$5:$D$2998,Geography!$A107),IF(ISNUMBER(MATCH($B$5,Area_Code,0)),SUMIFS(INDEX(Raw!$A$5:$AD$2998,,MATCH(Geography!L$5,Raw!$A$5:$AD$5,0)),Raw!$A$5:$A$2998,CONCATENATE(Geography!$B$5,Geography!$A107)),"-")))),"-")</f>
        <v>0</v>
      </c>
      <c r="M107" s="80">
        <f>IFERROR(IF($B$5=Eng_Code,SUMIFS(INDEX(Raw!$A$5:$AD$2998,,MATCH(Geography!M$5,Raw!$A$5:$AD$5,0)),Raw!$D$5:$D$2998,Geography!$A107),IF(ISNUMBER(MATCH($B$5,Reg_Code,0)),SUMIFS(INDEX(Raw!$A$5:$AD$2998,,MATCH(Geography!M$5,Raw!$A$5:$AD$5,0)),Raw!$B$5:$B$2998,Geography!$B$5,Raw!$D$5:$D$2998,Geography!$A107),IF(ISNUMBER(MATCH($B$5,Prov_Code,0)),SUMIFS(INDEX(Raw!$A$5:$AD$2998,,MATCH(Geography!M$5,Raw!$A$5:$AD$5,0)),Raw!$C$5:$C$2998,Geography!$B$5,Raw!$D$5:$D$2998,Geography!$A107),IF(ISNUMBER(MATCH($B$5,Area_Code,0)),SUMIFS(INDEX(Raw!$A$5:$AD$2998,,MATCH(Geography!M$5,Raw!$A$5:$AD$5,0)),Raw!$A$5:$A$2998,CONCATENATE(Geography!$B$5,Geography!$A107)),"-")))),"-")</f>
        <v>0</v>
      </c>
      <c r="N107" s="80">
        <f>IFERROR(IF($B$5=Eng_Code,SUMIFS(INDEX(Raw!$A$5:$AD$2998,,MATCH(Geography!N$5,Raw!$A$5:$AD$5,0)),Raw!$D$5:$D$2998,Geography!$A107),IF(ISNUMBER(MATCH($B$5,Reg_Code,0)),SUMIFS(INDEX(Raw!$A$5:$AD$2998,,MATCH(Geography!N$5,Raw!$A$5:$AD$5,0)),Raw!$B$5:$B$2998,Geography!$B$5,Raw!$D$5:$D$2998,Geography!$A107),IF(ISNUMBER(MATCH($B$5,Prov_Code,0)),SUMIFS(INDEX(Raw!$A$5:$AD$2998,,MATCH(Geography!N$5,Raw!$A$5:$AD$5,0)),Raw!$C$5:$C$2998,Geography!$B$5,Raw!$D$5:$D$2998,Geography!$A107),IF(ISNUMBER(MATCH($B$5,Area_Code,0)),SUMIFS(INDEX(Raw!$A$5:$AD$2998,,MATCH(Geography!N$5,Raw!$A$5:$AD$5,0)),Raw!$A$5:$A$2998,CONCATENATE(Geography!$B$5,Geography!$A107)),"-")))),"-")</f>
        <v>0</v>
      </c>
      <c r="O107" s="80">
        <f>IFERROR(IF($B$5=Eng_Code,SUMIFS(INDEX(Raw!$A$5:$AD$2998,,MATCH(Geography!O$5,Raw!$A$5:$AD$5,0)),Raw!$D$5:$D$2998,Geography!$A107),IF(ISNUMBER(MATCH($B$5,Reg_Code,0)),SUMIFS(INDEX(Raw!$A$5:$AD$2998,,MATCH(Geography!O$5,Raw!$A$5:$AD$5,0)),Raw!$B$5:$B$2998,Geography!$B$5,Raw!$D$5:$D$2998,Geography!$A107),IF(ISNUMBER(MATCH($B$5,Prov_Code,0)),SUMIFS(INDEX(Raw!$A$5:$AD$2998,,MATCH(Geography!O$5,Raw!$A$5:$AD$5,0)),Raw!$C$5:$C$2998,Geography!$B$5,Raw!$D$5:$D$2998,Geography!$A107),IF(ISNUMBER(MATCH($B$5,Area_Code,0)),SUMIFS(INDEX(Raw!$A$5:$AD$2998,,MATCH(Geography!O$5,Raw!$A$5:$AD$5,0)),Raw!$A$5:$A$2998,CONCATENATE(Geography!$B$5,Geography!$A107)),"-")))),"-")</f>
        <v>0</v>
      </c>
      <c r="P107" s="80">
        <f>IFERROR(IF($B$5=Eng_Code,SUMIFS(INDEX(Raw!$A$5:$AD$2998,,MATCH(Geography!P$5,Raw!$A$5:$AD$5,0)),Raw!$D$5:$D$2998,Geography!$A107),IF(ISNUMBER(MATCH($B$5,Reg_Code,0)),SUMIFS(INDEX(Raw!$A$5:$AD$2998,,MATCH(Geography!P$5,Raw!$A$5:$AD$5,0)),Raw!$B$5:$B$2998,Geography!$B$5,Raw!$D$5:$D$2998,Geography!$A107),IF(ISNUMBER(MATCH($B$5,Prov_Code,0)),SUMIFS(INDEX(Raw!$A$5:$AD$2998,,MATCH(Geography!P$5,Raw!$A$5:$AD$5,0)),Raw!$C$5:$C$2998,Geography!$B$5,Raw!$D$5:$D$2998,Geography!$A107),IF(ISNUMBER(MATCH($B$5,Area_Code,0)),SUMIFS(INDEX(Raw!$A$5:$AD$2998,,MATCH(Geography!P$5,Raw!$A$5:$AD$5,0)),Raw!$A$5:$A$2998,CONCATENATE(Geography!$B$5,Geography!$A107)),"-")))),"-")</f>
        <v>0</v>
      </c>
      <c r="Q107" s="80">
        <f>IFERROR(IF($B$5=Eng_Code,SUMIFS(INDEX(Raw!$A$5:$AD$2998,,MATCH(Geography!Q$5,Raw!$A$5:$AD$5,0)),Raw!$D$5:$D$2998,Geography!$A107),IF(ISNUMBER(MATCH($B$5,Reg_Code,0)),SUMIFS(INDEX(Raw!$A$5:$AD$2998,,MATCH(Geography!Q$5,Raw!$A$5:$AD$5,0)),Raw!$B$5:$B$2998,Geography!$B$5,Raw!$D$5:$D$2998,Geography!$A107),IF(ISNUMBER(MATCH($B$5,Prov_Code,0)),SUMIFS(INDEX(Raw!$A$5:$AD$2998,,MATCH(Geography!Q$5,Raw!$A$5:$AD$5,0)),Raw!$C$5:$C$2998,Geography!$B$5,Raw!$D$5:$D$2998,Geography!$A107),IF(ISNUMBER(MATCH($B$5,Area_Code,0)),SUMIFS(INDEX(Raw!$A$5:$AD$2998,,MATCH(Geography!Q$5,Raw!$A$5:$AD$5,0)),Raw!$A$5:$A$2998,CONCATENATE(Geography!$B$5,Geography!$A107)),"-")))),"-")</f>
        <v>0</v>
      </c>
      <c r="R107" s="80"/>
      <c r="S107" s="80">
        <f>IFERROR(IF($B$5=Eng_Code,SUMIFS(INDEX(Raw!$A$5:$AD$2998,,MATCH(Geography!S$5,Raw!$A$5:$AD$5,0)),Raw!$D$5:$D$2998,Geography!$A107),IF(ISNUMBER(MATCH($B$5,Reg_Code,0)),SUMIFS(INDEX(Raw!$A$5:$AD$2998,,MATCH(Geography!S$5,Raw!$A$5:$AD$5,0)),Raw!$B$5:$B$2998,Geography!$B$5,Raw!$D$5:$D$2998,Geography!$A107),IF(ISNUMBER(MATCH($B$5,Prov_Code,0)),SUMIFS(INDEX(Raw!$A$5:$AD$2998,,MATCH(Geography!S$5,Raw!$A$5:$AD$5,0)),Raw!$C$5:$C$2998,Geography!$B$5,Raw!$D$5:$D$2998,Geography!$A107),IF(ISNUMBER(MATCH($B$5,Area_Code,0)),SUMIFS(INDEX(Raw!$A$5:$AD$2998,,MATCH(Geography!S$5,Raw!$A$5:$AD$5,0)),Raw!$A$5:$A$2998,CONCATENATE(Geography!$B$5,Geography!$A107)),"-")))),"-")</f>
        <v>0</v>
      </c>
      <c r="T107" s="80">
        <f>IFERROR(IF($B$5=Eng_Code,SUMIFS(INDEX(Raw!$A$5:$AD$2998,,MATCH(Geography!T$5,Raw!$A$5:$AD$5,0)),Raw!$D$5:$D$2998,Geography!$A107),IF(ISNUMBER(MATCH($B$5,Reg_Code,0)),SUMIFS(INDEX(Raw!$A$5:$AD$2998,,MATCH(Geography!T$5,Raw!$A$5:$AD$5,0)),Raw!$B$5:$B$2998,Geography!$B$5,Raw!$D$5:$D$2998,Geography!$A107),IF(ISNUMBER(MATCH($B$5,Prov_Code,0)),SUMIFS(INDEX(Raw!$A$5:$AD$2998,,MATCH(Geography!T$5,Raw!$A$5:$AD$5,0)),Raw!$C$5:$C$2998,Geography!$B$5,Raw!$D$5:$D$2998,Geography!$A107),IF(ISNUMBER(MATCH($B$5,Area_Code,0)),SUMIFS(INDEX(Raw!$A$5:$AD$2998,,MATCH(Geography!T$5,Raw!$A$5:$AD$5,0)),Raw!$A$5:$A$2998,CONCATENATE(Geography!$B$5,Geography!$A107)),"-")))),"-")</f>
        <v>0</v>
      </c>
      <c r="U107" s="80"/>
      <c r="V107" s="80">
        <f>IFERROR(IF($B$5=Eng_Code,SUMIFS(INDEX(Raw!$A$5:$AD$2998,,MATCH(Geography!V$5,Raw!$A$5:$AD$5,0)),Raw!$D$5:$D$2998,Geography!$A107),IF(ISNUMBER(MATCH($B$5,Reg_Code,0)),SUMIFS(INDEX(Raw!$A$5:$AD$2998,,MATCH(Geography!V$5,Raw!$A$5:$AD$5,0)),Raw!$B$5:$B$2998,Geography!$B$5,Raw!$D$5:$D$2998,Geography!$A107),IF(ISNUMBER(MATCH($B$5,Prov_Code,0)),SUMIFS(INDEX(Raw!$A$5:$AD$2998,,MATCH(Geography!V$5,Raw!$A$5:$AD$5,0)),Raw!$C$5:$C$2998,Geography!$B$5,Raw!$D$5:$D$2998,Geography!$A107),IF(ISNUMBER(MATCH($B$5,Area_Code,0)),SUMIFS(INDEX(Raw!$A$5:$AD$2998,,MATCH(Geography!V$5,Raw!$A$5:$AD$5,0)),Raw!$A$5:$A$2998,CONCATENATE(Geography!$B$5,Geography!$A107)),"-")))),"-")</f>
        <v>0</v>
      </c>
      <c r="W107" s="80">
        <f>IFERROR(IF($B$5=Eng_Code,SUMIFS(INDEX(Raw!$A$5:$AD$2998,,MATCH(Geography!W$5,Raw!$A$5:$AD$5,0)),Raw!$D$5:$D$2998,Geography!$A107),IF(ISNUMBER(MATCH($B$5,Reg_Code,0)),SUMIFS(INDEX(Raw!$A$5:$AD$2998,,MATCH(Geography!W$5,Raw!$A$5:$AD$5,0)),Raw!$B$5:$B$2998,Geography!$B$5,Raw!$D$5:$D$2998,Geography!$A107),IF(ISNUMBER(MATCH($B$5,Prov_Code,0)),SUMIFS(INDEX(Raw!$A$5:$AD$2998,,MATCH(Geography!W$5,Raw!$A$5:$AD$5,0)),Raw!$C$5:$C$2998,Geography!$B$5,Raw!$D$5:$D$2998,Geography!$A107),IF(ISNUMBER(MATCH($B$5,Area_Code,0)),SUMIFS(INDEX(Raw!$A$5:$AD$2998,,MATCH(Geography!W$5,Raw!$A$5:$AD$5,0)),Raw!$A$5:$A$2998,CONCATENATE(Geography!$B$5,Geography!$A107)),"-")))),"-")</f>
        <v>0</v>
      </c>
      <c r="X107" s="80">
        <f>IFERROR(IF($B$5=Eng_Code,SUMIFS(INDEX(Raw!$A$5:$AD$2998,,MATCH(Geography!X$5,Raw!$A$5:$AD$5,0)),Raw!$D$5:$D$2998,Geography!$A107),IF(ISNUMBER(MATCH($B$5,Reg_Code,0)),SUMIFS(INDEX(Raw!$A$5:$AD$2998,,MATCH(Geography!X$5,Raw!$A$5:$AD$5,0)),Raw!$B$5:$B$2998,Geography!$B$5,Raw!$D$5:$D$2998,Geography!$A107),IF(ISNUMBER(MATCH($B$5,Prov_Code,0)),SUMIFS(INDEX(Raw!$A$5:$AD$2998,,MATCH(Geography!X$5,Raw!$A$5:$AD$5,0)),Raw!$C$5:$C$2998,Geography!$B$5,Raw!$D$5:$D$2998,Geography!$A107),IF(ISNUMBER(MATCH($B$5,Area_Code,0)),SUMIFS(INDEX(Raw!$A$5:$AD$2998,,MATCH(Geography!X$5,Raw!$A$5:$AD$5,0)),Raw!$A$5:$A$2998,CONCATENATE(Geography!$B$5,Geography!$A107)),"-")))),"-")</f>
        <v>0</v>
      </c>
      <c r="Y107" s="80">
        <f>IFERROR(IF($B$5=Eng_Code,SUMIFS(INDEX(Raw!$A$5:$AD$2998,,MATCH(Geography!Y$5,Raw!$A$5:$AD$5,0)),Raw!$D$5:$D$2998,Geography!$A107),IF(ISNUMBER(MATCH($B$5,Reg_Code,0)),SUMIFS(INDEX(Raw!$A$5:$AD$2998,,MATCH(Geography!Y$5,Raw!$A$5:$AD$5,0)),Raw!$B$5:$B$2998,Geography!$B$5,Raw!$D$5:$D$2998,Geography!$A107),IF(ISNUMBER(MATCH($B$5,Prov_Code,0)),SUMIFS(INDEX(Raw!$A$5:$AD$2998,,MATCH(Geography!Y$5,Raw!$A$5:$AD$5,0)),Raw!$C$5:$C$2998,Geography!$B$5,Raw!$D$5:$D$2998,Geography!$A107),IF(ISNUMBER(MATCH($B$5,Area_Code,0)),SUMIFS(INDEX(Raw!$A$5:$AD$2998,,MATCH(Geography!Y$5,Raw!$A$5:$AD$5,0)),Raw!$A$5:$A$2998,CONCATENATE(Geography!$B$5,Geography!$A107)),"-")))),"-")</f>
        <v>0</v>
      </c>
      <c r="Z107" s="80">
        <f>IFERROR(IF($B$5=Eng_Code,SUMIFS(INDEX(Raw!$A$5:$AD$2998,,MATCH(Geography!Z$5,Raw!$A$5:$AD$5,0)),Raw!$D$5:$D$2998,Geography!$A107),IF(ISNUMBER(MATCH($B$5,Reg_Code,0)),SUMIFS(INDEX(Raw!$A$5:$AD$2998,,MATCH(Geography!Z$5,Raw!$A$5:$AD$5,0)),Raw!$B$5:$B$2998,Geography!$B$5,Raw!$D$5:$D$2998,Geography!$A107),IF(ISNUMBER(MATCH($B$5,Prov_Code,0)),SUMIFS(INDEX(Raw!$A$5:$AD$2998,,MATCH(Geography!Z$5,Raw!$A$5:$AD$5,0)),Raw!$C$5:$C$2998,Geography!$B$5,Raw!$D$5:$D$2998,Geography!$A107),IF(ISNUMBER(MATCH($B$5,Area_Code,0)),SUMIFS(INDEX(Raw!$A$5:$AD$2998,,MATCH(Geography!Z$5,Raw!$A$5:$AD$5,0)),Raw!$A$5:$A$2998,CONCATENATE(Geography!$B$5,Geography!$A107)),"-")))),"-")</f>
        <v>0</v>
      </c>
      <c r="AA107" s="80">
        <f>IFERROR(IF($B$5=Eng_Code,SUMIFS(INDEX(Raw!$A$5:$AD$2998,,MATCH(Geography!AA$5,Raw!$A$5:$AD$5,0)),Raw!$D$5:$D$2998,Geography!$A107),IF(ISNUMBER(MATCH($B$5,Reg_Code,0)),SUMIFS(INDEX(Raw!$A$5:$AD$2998,,MATCH(Geography!AA$5,Raw!$A$5:$AD$5,0)),Raw!$B$5:$B$2998,Geography!$B$5,Raw!$D$5:$D$2998,Geography!$A107),IF(ISNUMBER(MATCH($B$5,Prov_Code,0)),SUMIFS(INDEX(Raw!$A$5:$AD$2998,,MATCH(Geography!AA$5,Raw!$A$5:$AD$5,0)),Raw!$C$5:$C$2998,Geography!$B$5,Raw!$D$5:$D$2998,Geography!$A107),IF(ISNUMBER(MATCH($B$5,Area_Code,0)),SUMIFS(INDEX(Raw!$A$5:$AD$2998,,MATCH(Geography!AA$5,Raw!$A$5:$AD$5,0)),Raw!$A$5:$A$2998,CONCATENATE(Geography!$B$5,Geography!$A107)),"-")))),"-")</f>
        <v>0</v>
      </c>
      <c r="AB107" s="80"/>
      <c r="AC107" s="80">
        <f>IFERROR(IF($B$5=Eng_Code,SUMIFS(INDEX(Raw!$A$5:$AD$2998,,MATCH(Geography!AC$5,Raw!$A$5:$AD$5,0)),Raw!$D$5:$D$2998,Geography!$A107),IF(ISNUMBER(MATCH($B$5,Reg_Code,0)),SUMIFS(INDEX(Raw!$A$5:$AD$2998,,MATCH(Geography!AC$5,Raw!$A$5:$AD$5,0)),Raw!$B$5:$B$2998,Geography!$B$5,Raw!$D$5:$D$2998,Geography!$A107),IF(ISNUMBER(MATCH($B$5,Prov_Code,0)),SUMIFS(INDEX(Raw!$A$5:$AD$2998,,MATCH(Geography!AC$5,Raw!$A$5:$AD$5,0)),Raw!$C$5:$C$2998,Geography!$B$5,Raw!$D$5:$D$2998,Geography!$A107),IF(ISNUMBER(MATCH($B$5,Area_Code,0)),SUMIFS(INDEX(Raw!$A$5:$AD$2998,,MATCH(Geography!AC$5,Raw!$A$5:$AD$5,0)),Raw!$A$5:$A$2998,CONCATENATE(Geography!$B$5,Geography!$A107)),"-")))),"-")</f>
        <v>0</v>
      </c>
      <c r="AD107" s="80"/>
      <c r="AE107" s="80">
        <f>IFERROR(IF($B$5=Eng_Code,SUMIFS(INDEX(Raw!$A$5:$AD$2998,,MATCH(Geography!AE$5,Raw!$A$5:$AD$5,0)),Raw!$D$5:$D$2998,Geography!$A107),IF(ISNUMBER(MATCH($B$5,Reg_Code,0)),SUMIFS(INDEX(Raw!$A$5:$AD$2998,,MATCH(Geography!AE$5,Raw!$A$5:$AD$5,0)),Raw!$B$5:$B$2998,Geography!$B$5,Raw!$D$5:$D$2998,Geography!$A107),IF(ISNUMBER(MATCH($B$5,Prov_Code,0)),SUMIFS(INDEX(Raw!$A$5:$AD$2998,,MATCH(Geography!AE$5,Raw!$A$5:$AD$5,0)),Raw!$C$5:$C$2998,Geography!$B$5,Raw!$D$5:$D$2998,Geography!$A107),IF(ISNUMBER(MATCH($B$5,Area_Code,0)),SUMIFS(INDEX(Raw!$A$5:$AD$2998,,MATCH(Geography!AE$5,Raw!$A$5:$AD$5,0)),Raw!$A$5:$A$2998,CONCATENATE(Geography!$B$5,Geography!$A107)),"-")))),"-")</f>
        <v>0</v>
      </c>
      <c r="AF107" s="80">
        <f>IFERROR(IF($B$5=Eng_Code,SUMIFS(INDEX(Raw!$A$5:$AD$2998,,MATCH(Geography!AF$5,Raw!$A$5:$AD$5,0)),Raw!$D$5:$D$2998,Geography!$A107),IF(ISNUMBER(MATCH($B$5,Reg_Code,0)),SUMIFS(INDEX(Raw!$A$5:$AD$2998,,MATCH(Geography!AF$5,Raw!$A$5:$AD$5,0)),Raw!$B$5:$B$2998,Geography!$B$5,Raw!$D$5:$D$2998,Geography!$A107),IF(ISNUMBER(MATCH($B$5,Prov_Code,0)),SUMIFS(INDEX(Raw!$A$5:$AD$2998,,MATCH(Geography!AF$5,Raw!$A$5:$AD$5,0)),Raw!$C$5:$C$2998,Geography!$B$5,Raw!$D$5:$D$2998,Geography!$A107),IF(ISNUMBER(MATCH($B$5,Area_Code,0)),SUMIFS(INDEX(Raw!$A$5:$AD$2998,,MATCH(Geography!AF$5,Raw!$A$5:$AD$5,0)),Raw!$A$5:$A$2998,CONCATENATE(Geography!$B$5,Geography!$A107)),"-")))),"-")</f>
        <v>0</v>
      </c>
      <c r="AG107" s="80">
        <f>IFERROR(IF($B$5=Eng_Code,SUMIFS(INDEX(Raw!$A$5:$AD$2998,,MATCH(Geography!AG$5,Raw!$A$5:$AD$5,0)),Raw!$D$5:$D$2998,Geography!$A107),IF(ISNUMBER(MATCH($B$5,Reg_Code,0)),SUMIFS(INDEX(Raw!$A$5:$AD$2998,,MATCH(Geography!AG$5,Raw!$A$5:$AD$5,0)),Raw!$B$5:$B$2998,Geography!$B$5,Raw!$D$5:$D$2998,Geography!$A107),IF(ISNUMBER(MATCH($B$5,Prov_Code,0)),SUMIFS(INDEX(Raw!$A$5:$AD$2998,,MATCH(Geography!AG$5,Raw!$A$5:$AD$5,0)),Raw!$C$5:$C$2998,Geography!$B$5,Raw!$D$5:$D$2998,Geography!$A107),IF(ISNUMBER(MATCH($B$5,Area_Code,0)),SUMIFS(INDEX(Raw!$A$5:$AD$2998,,MATCH(Geography!AG$5,Raw!$A$5:$AD$5,0)),Raw!$A$5:$A$2998,CONCATENATE(Geography!$B$5,Geography!$A107)),"-")))),"-")</f>
        <v>0</v>
      </c>
      <c r="AH107" s="80">
        <f>IFERROR(IF($B$5=Eng_Code,SUMIFS(INDEX(Raw!$A$5:$AD$2998,,MATCH(Geography!AH$5,Raw!$A$5:$AD$5,0)),Raw!$D$5:$D$2998,Geography!$A107),IF(ISNUMBER(MATCH($B$5,Reg_Code,0)),SUMIFS(INDEX(Raw!$A$5:$AD$2998,,MATCH(Geography!AH$5,Raw!$A$5:$AD$5,0)),Raw!$B$5:$B$2998,Geography!$B$5,Raw!$D$5:$D$2998,Geography!$A107),IF(ISNUMBER(MATCH($B$5,Prov_Code,0)),SUMIFS(INDEX(Raw!$A$5:$AD$2998,,MATCH(Geography!AH$5,Raw!$A$5:$AD$5,0)),Raw!$C$5:$C$2998,Geography!$B$5,Raw!$D$5:$D$2998,Geography!$A107),IF(ISNUMBER(MATCH($B$5,Area_Code,0)),SUMIFS(INDEX(Raw!$A$5:$AD$2998,,MATCH(Geography!AH$5,Raw!$A$5:$AD$5,0)),Raw!$A$5:$A$2998,CONCATENATE(Geography!$B$5,Geography!$A107)),"-")))),"-")</f>
        <v>0</v>
      </c>
      <c r="AI107" s="12"/>
      <c r="AJ107" s="76" t="str">
        <f>IFERROR(IF(OR($B$5="Eng",$B$5="S",$B$5="111AG4",$B$5="Primecare"),SUMIF($D$5:$AI$5,AJ$5,$D107:$AI107)/SUM(SUMIF($D$5:$AI$5,AJ$6,$D107:$AI107)-SUMIFS(INDEX(Raw!$A$5:$AD$2998,,MATCH(Geography!AJ$6,Raw!$A$5:$AD$5,0)),Raw!$E$5:$E$2998,"111AG4",Raw!$D$5:$D$2998,$A107)),SUMIF($D$5:$AI$5,AJ$5,$D107:$AI107)/SUMIF($D$5:$AI$5,AJ$6,$D107:$AI107)),"-")</f>
        <v>-</v>
      </c>
      <c r="AK107" s="76" t="str">
        <f t="shared" si="49"/>
        <v>-</v>
      </c>
      <c r="AL107" s="76" t="str">
        <f t="shared" si="49"/>
        <v>-</v>
      </c>
      <c r="AM107" s="76" t="str">
        <f t="shared" si="49"/>
        <v>-</v>
      </c>
      <c r="AN107" s="76" t="str">
        <f t="shared" si="44"/>
        <v>-</v>
      </c>
      <c r="AO107" s="76" t="str">
        <f t="shared" si="46"/>
        <v>-</v>
      </c>
      <c r="AP107" s="76" t="str">
        <f t="shared" si="46"/>
        <v>-</v>
      </c>
      <c r="AQ107" s="76" t="str">
        <f t="shared" si="45"/>
        <v>-</v>
      </c>
      <c r="AR107" s="77"/>
      <c r="AS107" s="76" t="str">
        <f t="shared" si="40"/>
        <v>-</v>
      </c>
      <c r="AT107" s="77"/>
      <c r="AU107" s="76" t="str">
        <f t="shared" si="41"/>
        <v>-</v>
      </c>
      <c r="AV107" s="77"/>
      <c r="AW107" s="76" t="str">
        <f t="shared" si="50"/>
        <v>-</v>
      </c>
      <c r="AX107" s="76" t="str">
        <f t="shared" si="50"/>
        <v>-</v>
      </c>
      <c r="AY107" s="76" t="str">
        <f t="shared" si="50"/>
        <v>-</v>
      </c>
      <c r="AZ107" s="76" t="s">
        <v>0</v>
      </c>
      <c r="BA107" s="76" t="str">
        <f t="shared" si="51"/>
        <v>-</v>
      </c>
      <c r="BB107" s="76" t="str">
        <f t="shared" si="51"/>
        <v>-</v>
      </c>
      <c r="BC107" s="77"/>
      <c r="BD107" s="76" t="str">
        <f t="shared" si="42"/>
        <v>-</v>
      </c>
      <c r="BE107" s="77"/>
      <c r="BF107" s="76" t="str">
        <f t="shared" si="48"/>
        <v>-</v>
      </c>
      <c r="BG107" s="76" t="str">
        <f t="shared" si="48"/>
        <v>-</v>
      </c>
      <c r="BH107" s="76" t="str">
        <f t="shared" si="48"/>
        <v>-</v>
      </c>
      <c r="BI107" s="76" t="str">
        <f t="shared" si="48"/>
        <v>-</v>
      </c>
    </row>
    <row r="108" spans="1:61" ht="18" x14ac:dyDescent="0.25">
      <c r="A108" s="69">
        <f t="shared" si="52"/>
        <v>43131</v>
      </c>
      <c r="B108" s="35" t="str">
        <f t="shared" si="43"/>
        <v>2017-18</v>
      </c>
      <c r="C108" s="8" t="s">
        <v>893</v>
      </c>
      <c r="D108" s="8"/>
      <c r="E108" s="8"/>
      <c r="F108" s="8"/>
      <c r="G108" s="80">
        <f>IFERROR(IF($B$5=Eng_Code,SUMIFS(INDEX(Raw!$A$5:$AD$2998,,MATCH(Geography!G$5,Raw!$A$5:$AD$5,0)),Raw!$D$5:$D$2998,Geography!$A108),IF(ISNUMBER(MATCH($B$5,Reg_Code,0)),SUMIFS(INDEX(Raw!$A$5:$AD$2998,,MATCH(Geography!G$5,Raw!$A$5:$AD$5,0)),Raw!$B$5:$B$2998,Geography!$B$5,Raw!$D$5:$D$2998,Geography!$A108),IF(ISNUMBER(MATCH($B$5,Prov_Code,0)),SUMIFS(INDEX(Raw!$A$5:$AD$2998,,MATCH(Geography!G$5,Raw!$A$5:$AD$5,0)),Raw!$C$5:$C$2998,Geography!$B$5,Raw!$D$5:$D$2998,Geography!$A108),IF(ISNUMBER(MATCH($B$5,Area_Code,0)),SUMIFS(INDEX(Raw!$A$5:$AD$2998,,MATCH(Geography!G$5,Raw!$A$5:$AD$5,0)),Raw!$A$5:$A$2998,CONCATENATE(Geography!$B$5,Geography!$A108)),"-")))),"-")</f>
        <v>0</v>
      </c>
      <c r="H108" s="80">
        <f>IFERROR(IF($B$5=Eng_Code,SUMIFS(INDEX(Raw!$A$5:$AD$2998,,MATCH(Geography!H$5,Raw!$A$5:$AD$5,0)),Raw!$D$5:$D$2998,Geography!$A108),IF(ISNUMBER(MATCH($B$5,Reg_Code,0)),SUMIFS(INDEX(Raw!$A$5:$AD$2998,,MATCH(Geography!H$5,Raw!$A$5:$AD$5,0)),Raw!$B$5:$B$2998,Geography!$B$5,Raw!$D$5:$D$2998,Geography!$A108),IF(ISNUMBER(MATCH($B$5,Prov_Code,0)),SUMIFS(INDEX(Raw!$A$5:$AD$2998,,MATCH(Geography!H$5,Raw!$A$5:$AD$5,0)),Raw!$C$5:$C$2998,Geography!$B$5,Raw!$D$5:$D$2998,Geography!$A108),IF(ISNUMBER(MATCH($B$5,Area_Code,0)),SUMIFS(INDEX(Raw!$A$5:$AD$2998,,MATCH(Geography!H$5,Raw!$A$5:$AD$5,0)),Raw!$A$5:$A$2998,CONCATENATE(Geography!$B$5,Geography!$A108)),"-")))),"-")</f>
        <v>0</v>
      </c>
      <c r="I108" s="80">
        <f>IFERROR(IF($B$5=Eng_Code,SUMIFS(INDEX(Raw!$A$5:$AD$2998,,MATCH(Geography!I$5,Raw!$A$5:$AD$5,0)),Raw!$D$5:$D$2998,Geography!$A108),IF(ISNUMBER(MATCH($B$5,Reg_Code,0)),SUMIFS(INDEX(Raw!$A$5:$AD$2998,,MATCH(Geography!I$5,Raw!$A$5:$AD$5,0)),Raw!$B$5:$B$2998,Geography!$B$5,Raw!$D$5:$D$2998,Geography!$A108),IF(ISNUMBER(MATCH($B$5,Prov_Code,0)),SUMIFS(INDEX(Raw!$A$5:$AD$2998,,MATCH(Geography!I$5,Raw!$A$5:$AD$5,0)),Raw!$C$5:$C$2998,Geography!$B$5,Raw!$D$5:$D$2998,Geography!$A108),IF(ISNUMBER(MATCH($B$5,Area_Code,0)),SUMIFS(INDEX(Raw!$A$5:$AD$2998,,MATCH(Geography!I$5,Raw!$A$5:$AD$5,0)),Raw!$A$5:$A$2998,CONCATENATE(Geography!$B$5,Geography!$A108)),"-")))),"-")</f>
        <v>0</v>
      </c>
      <c r="J108" s="80">
        <f>IFERROR(IF($B$5=Eng_Code,SUMIFS(INDEX(Raw!$A$5:$AD$2998,,MATCH(Geography!J$5,Raw!$A$5:$AD$5,0)),Raw!$D$5:$D$2998,Geography!$A108),IF(ISNUMBER(MATCH($B$5,Reg_Code,0)),SUMIFS(INDEX(Raw!$A$5:$AD$2998,,MATCH(Geography!J$5,Raw!$A$5:$AD$5,0)),Raw!$B$5:$B$2998,Geography!$B$5,Raw!$D$5:$D$2998,Geography!$A108),IF(ISNUMBER(MATCH($B$5,Prov_Code,0)),SUMIFS(INDEX(Raw!$A$5:$AD$2998,,MATCH(Geography!J$5,Raw!$A$5:$AD$5,0)),Raw!$C$5:$C$2998,Geography!$B$5,Raw!$D$5:$D$2998,Geography!$A108),IF(ISNUMBER(MATCH($B$5,Area_Code,0)),SUMIFS(INDEX(Raw!$A$5:$AD$2998,,MATCH(Geography!J$5,Raw!$A$5:$AD$5,0)),Raw!$A$5:$A$2998,CONCATENATE(Geography!$B$5,Geography!$A108)),"-")))),"-")</f>
        <v>0</v>
      </c>
      <c r="K108" s="80">
        <f>IFERROR(IF($B$5=Eng_Code,SUMIFS(INDEX(Raw!$A$5:$AD$2998,,MATCH(Geography!K$5,Raw!$A$5:$AD$5,0)),Raw!$D$5:$D$2998,Geography!$A108),IF(ISNUMBER(MATCH($B$5,Reg_Code,0)),SUMIFS(INDEX(Raw!$A$5:$AD$2998,,MATCH(Geography!K$5,Raw!$A$5:$AD$5,0)),Raw!$B$5:$B$2998,Geography!$B$5,Raw!$D$5:$D$2998,Geography!$A108),IF(ISNUMBER(MATCH($B$5,Prov_Code,0)),SUMIFS(INDEX(Raw!$A$5:$AD$2998,,MATCH(Geography!K$5,Raw!$A$5:$AD$5,0)),Raw!$C$5:$C$2998,Geography!$B$5,Raw!$D$5:$D$2998,Geography!$A108),IF(ISNUMBER(MATCH($B$5,Area_Code,0)),SUMIFS(INDEX(Raw!$A$5:$AD$2998,,MATCH(Geography!K$5,Raw!$A$5:$AD$5,0)),Raw!$A$5:$A$2998,CONCATENATE(Geography!$B$5,Geography!$A108)),"-")))),"-")</f>
        <v>0</v>
      </c>
      <c r="L108" s="80">
        <f>IFERROR(IF($B$5=Eng_Code,SUMIFS(INDEX(Raw!$A$5:$AD$2998,,MATCH(Geography!L$5,Raw!$A$5:$AD$5,0)),Raw!$D$5:$D$2998,Geography!$A108),IF(ISNUMBER(MATCH($B$5,Reg_Code,0)),SUMIFS(INDEX(Raw!$A$5:$AD$2998,,MATCH(Geography!L$5,Raw!$A$5:$AD$5,0)),Raw!$B$5:$B$2998,Geography!$B$5,Raw!$D$5:$D$2998,Geography!$A108),IF(ISNUMBER(MATCH($B$5,Prov_Code,0)),SUMIFS(INDEX(Raw!$A$5:$AD$2998,,MATCH(Geography!L$5,Raw!$A$5:$AD$5,0)),Raw!$C$5:$C$2998,Geography!$B$5,Raw!$D$5:$D$2998,Geography!$A108),IF(ISNUMBER(MATCH($B$5,Area_Code,0)),SUMIFS(INDEX(Raw!$A$5:$AD$2998,,MATCH(Geography!L$5,Raw!$A$5:$AD$5,0)),Raw!$A$5:$A$2998,CONCATENATE(Geography!$B$5,Geography!$A108)),"-")))),"-")</f>
        <v>0</v>
      </c>
      <c r="M108" s="80">
        <f>IFERROR(IF($B$5=Eng_Code,SUMIFS(INDEX(Raw!$A$5:$AD$2998,,MATCH(Geography!M$5,Raw!$A$5:$AD$5,0)),Raw!$D$5:$D$2998,Geography!$A108),IF(ISNUMBER(MATCH($B$5,Reg_Code,0)),SUMIFS(INDEX(Raw!$A$5:$AD$2998,,MATCH(Geography!M$5,Raw!$A$5:$AD$5,0)),Raw!$B$5:$B$2998,Geography!$B$5,Raw!$D$5:$D$2998,Geography!$A108),IF(ISNUMBER(MATCH($B$5,Prov_Code,0)),SUMIFS(INDEX(Raw!$A$5:$AD$2998,,MATCH(Geography!M$5,Raw!$A$5:$AD$5,0)),Raw!$C$5:$C$2998,Geography!$B$5,Raw!$D$5:$D$2998,Geography!$A108),IF(ISNUMBER(MATCH($B$5,Area_Code,0)),SUMIFS(INDEX(Raw!$A$5:$AD$2998,,MATCH(Geography!M$5,Raw!$A$5:$AD$5,0)),Raw!$A$5:$A$2998,CONCATENATE(Geography!$B$5,Geography!$A108)),"-")))),"-")</f>
        <v>0</v>
      </c>
      <c r="N108" s="80">
        <f>IFERROR(IF($B$5=Eng_Code,SUMIFS(INDEX(Raw!$A$5:$AD$2998,,MATCH(Geography!N$5,Raw!$A$5:$AD$5,0)),Raw!$D$5:$D$2998,Geography!$A108),IF(ISNUMBER(MATCH($B$5,Reg_Code,0)),SUMIFS(INDEX(Raw!$A$5:$AD$2998,,MATCH(Geography!N$5,Raw!$A$5:$AD$5,0)),Raw!$B$5:$B$2998,Geography!$B$5,Raw!$D$5:$D$2998,Geography!$A108),IF(ISNUMBER(MATCH($B$5,Prov_Code,0)),SUMIFS(INDEX(Raw!$A$5:$AD$2998,,MATCH(Geography!N$5,Raw!$A$5:$AD$5,0)),Raw!$C$5:$C$2998,Geography!$B$5,Raw!$D$5:$D$2998,Geography!$A108),IF(ISNUMBER(MATCH($B$5,Area_Code,0)),SUMIFS(INDEX(Raw!$A$5:$AD$2998,,MATCH(Geography!N$5,Raw!$A$5:$AD$5,0)),Raw!$A$5:$A$2998,CONCATENATE(Geography!$B$5,Geography!$A108)),"-")))),"-")</f>
        <v>0</v>
      </c>
      <c r="O108" s="80">
        <f>IFERROR(IF($B$5=Eng_Code,SUMIFS(INDEX(Raw!$A$5:$AD$2998,,MATCH(Geography!O$5,Raw!$A$5:$AD$5,0)),Raw!$D$5:$D$2998,Geography!$A108),IF(ISNUMBER(MATCH($B$5,Reg_Code,0)),SUMIFS(INDEX(Raw!$A$5:$AD$2998,,MATCH(Geography!O$5,Raw!$A$5:$AD$5,0)),Raw!$B$5:$B$2998,Geography!$B$5,Raw!$D$5:$D$2998,Geography!$A108),IF(ISNUMBER(MATCH($B$5,Prov_Code,0)),SUMIFS(INDEX(Raw!$A$5:$AD$2998,,MATCH(Geography!O$5,Raw!$A$5:$AD$5,0)),Raw!$C$5:$C$2998,Geography!$B$5,Raw!$D$5:$D$2998,Geography!$A108),IF(ISNUMBER(MATCH($B$5,Area_Code,0)),SUMIFS(INDEX(Raw!$A$5:$AD$2998,,MATCH(Geography!O$5,Raw!$A$5:$AD$5,0)),Raw!$A$5:$A$2998,CONCATENATE(Geography!$B$5,Geography!$A108)),"-")))),"-")</f>
        <v>0</v>
      </c>
      <c r="P108" s="80">
        <f>IFERROR(IF($B$5=Eng_Code,SUMIFS(INDEX(Raw!$A$5:$AD$2998,,MATCH(Geography!P$5,Raw!$A$5:$AD$5,0)),Raw!$D$5:$D$2998,Geography!$A108),IF(ISNUMBER(MATCH($B$5,Reg_Code,0)),SUMIFS(INDEX(Raw!$A$5:$AD$2998,,MATCH(Geography!P$5,Raw!$A$5:$AD$5,0)),Raw!$B$5:$B$2998,Geography!$B$5,Raw!$D$5:$D$2998,Geography!$A108),IF(ISNUMBER(MATCH($B$5,Prov_Code,0)),SUMIFS(INDEX(Raw!$A$5:$AD$2998,,MATCH(Geography!P$5,Raw!$A$5:$AD$5,0)),Raw!$C$5:$C$2998,Geography!$B$5,Raw!$D$5:$D$2998,Geography!$A108),IF(ISNUMBER(MATCH($B$5,Area_Code,0)),SUMIFS(INDEX(Raw!$A$5:$AD$2998,,MATCH(Geography!P$5,Raw!$A$5:$AD$5,0)),Raw!$A$5:$A$2998,CONCATENATE(Geography!$B$5,Geography!$A108)),"-")))),"-")</f>
        <v>0</v>
      </c>
      <c r="Q108" s="80">
        <f>IFERROR(IF($B$5=Eng_Code,SUMIFS(INDEX(Raw!$A$5:$AD$2998,,MATCH(Geography!Q$5,Raw!$A$5:$AD$5,0)),Raw!$D$5:$D$2998,Geography!$A108),IF(ISNUMBER(MATCH($B$5,Reg_Code,0)),SUMIFS(INDEX(Raw!$A$5:$AD$2998,,MATCH(Geography!Q$5,Raw!$A$5:$AD$5,0)),Raw!$B$5:$B$2998,Geography!$B$5,Raw!$D$5:$D$2998,Geography!$A108),IF(ISNUMBER(MATCH($B$5,Prov_Code,0)),SUMIFS(INDEX(Raw!$A$5:$AD$2998,,MATCH(Geography!Q$5,Raw!$A$5:$AD$5,0)),Raw!$C$5:$C$2998,Geography!$B$5,Raw!$D$5:$D$2998,Geography!$A108),IF(ISNUMBER(MATCH($B$5,Area_Code,0)),SUMIFS(INDEX(Raw!$A$5:$AD$2998,,MATCH(Geography!Q$5,Raw!$A$5:$AD$5,0)),Raw!$A$5:$A$2998,CONCATENATE(Geography!$B$5,Geography!$A108)),"-")))),"-")</f>
        <v>0</v>
      </c>
      <c r="R108" s="80"/>
      <c r="S108" s="80">
        <f>IFERROR(IF($B$5=Eng_Code,SUMIFS(INDEX(Raw!$A$5:$AD$2998,,MATCH(Geography!S$5,Raw!$A$5:$AD$5,0)),Raw!$D$5:$D$2998,Geography!$A108),IF(ISNUMBER(MATCH($B$5,Reg_Code,0)),SUMIFS(INDEX(Raw!$A$5:$AD$2998,,MATCH(Geography!S$5,Raw!$A$5:$AD$5,0)),Raw!$B$5:$B$2998,Geography!$B$5,Raw!$D$5:$D$2998,Geography!$A108),IF(ISNUMBER(MATCH($B$5,Prov_Code,0)),SUMIFS(INDEX(Raw!$A$5:$AD$2998,,MATCH(Geography!S$5,Raw!$A$5:$AD$5,0)),Raw!$C$5:$C$2998,Geography!$B$5,Raw!$D$5:$D$2998,Geography!$A108),IF(ISNUMBER(MATCH($B$5,Area_Code,0)),SUMIFS(INDEX(Raw!$A$5:$AD$2998,,MATCH(Geography!S$5,Raw!$A$5:$AD$5,0)),Raw!$A$5:$A$2998,CONCATENATE(Geography!$B$5,Geography!$A108)),"-")))),"-")</f>
        <v>0</v>
      </c>
      <c r="T108" s="80">
        <f>IFERROR(IF($B$5=Eng_Code,SUMIFS(INDEX(Raw!$A$5:$AD$2998,,MATCH(Geography!T$5,Raw!$A$5:$AD$5,0)),Raw!$D$5:$D$2998,Geography!$A108),IF(ISNUMBER(MATCH($B$5,Reg_Code,0)),SUMIFS(INDEX(Raw!$A$5:$AD$2998,,MATCH(Geography!T$5,Raw!$A$5:$AD$5,0)),Raw!$B$5:$B$2998,Geography!$B$5,Raw!$D$5:$D$2998,Geography!$A108),IF(ISNUMBER(MATCH($B$5,Prov_Code,0)),SUMIFS(INDEX(Raw!$A$5:$AD$2998,,MATCH(Geography!T$5,Raw!$A$5:$AD$5,0)),Raw!$C$5:$C$2998,Geography!$B$5,Raw!$D$5:$D$2998,Geography!$A108),IF(ISNUMBER(MATCH($B$5,Area_Code,0)),SUMIFS(INDEX(Raw!$A$5:$AD$2998,,MATCH(Geography!T$5,Raw!$A$5:$AD$5,0)),Raw!$A$5:$A$2998,CONCATENATE(Geography!$B$5,Geography!$A108)),"-")))),"-")</f>
        <v>0</v>
      </c>
      <c r="U108" s="80"/>
      <c r="V108" s="80">
        <f>IFERROR(IF($B$5=Eng_Code,SUMIFS(INDEX(Raw!$A$5:$AD$2998,,MATCH(Geography!V$5,Raw!$A$5:$AD$5,0)),Raw!$D$5:$D$2998,Geography!$A108),IF(ISNUMBER(MATCH($B$5,Reg_Code,0)),SUMIFS(INDEX(Raw!$A$5:$AD$2998,,MATCH(Geography!V$5,Raw!$A$5:$AD$5,0)),Raw!$B$5:$B$2998,Geography!$B$5,Raw!$D$5:$D$2998,Geography!$A108),IF(ISNUMBER(MATCH($B$5,Prov_Code,0)),SUMIFS(INDEX(Raw!$A$5:$AD$2998,,MATCH(Geography!V$5,Raw!$A$5:$AD$5,0)),Raw!$C$5:$C$2998,Geography!$B$5,Raw!$D$5:$D$2998,Geography!$A108),IF(ISNUMBER(MATCH($B$5,Area_Code,0)),SUMIFS(INDEX(Raw!$A$5:$AD$2998,,MATCH(Geography!V$5,Raw!$A$5:$AD$5,0)),Raw!$A$5:$A$2998,CONCATENATE(Geography!$B$5,Geography!$A108)),"-")))),"-")</f>
        <v>0</v>
      </c>
      <c r="W108" s="80">
        <f>IFERROR(IF($B$5=Eng_Code,SUMIFS(INDEX(Raw!$A$5:$AD$2998,,MATCH(Geography!W$5,Raw!$A$5:$AD$5,0)),Raw!$D$5:$D$2998,Geography!$A108),IF(ISNUMBER(MATCH($B$5,Reg_Code,0)),SUMIFS(INDEX(Raw!$A$5:$AD$2998,,MATCH(Geography!W$5,Raw!$A$5:$AD$5,0)),Raw!$B$5:$B$2998,Geography!$B$5,Raw!$D$5:$D$2998,Geography!$A108),IF(ISNUMBER(MATCH($B$5,Prov_Code,0)),SUMIFS(INDEX(Raw!$A$5:$AD$2998,,MATCH(Geography!W$5,Raw!$A$5:$AD$5,0)),Raw!$C$5:$C$2998,Geography!$B$5,Raw!$D$5:$D$2998,Geography!$A108),IF(ISNUMBER(MATCH($B$5,Area_Code,0)),SUMIFS(INDEX(Raw!$A$5:$AD$2998,,MATCH(Geography!W$5,Raw!$A$5:$AD$5,0)),Raw!$A$5:$A$2998,CONCATENATE(Geography!$B$5,Geography!$A108)),"-")))),"-")</f>
        <v>0</v>
      </c>
      <c r="X108" s="80">
        <f>IFERROR(IF($B$5=Eng_Code,SUMIFS(INDEX(Raw!$A$5:$AD$2998,,MATCH(Geography!X$5,Raw!$A$5:$AD$5,0)),Raw!$D$5:$D$2998,Geography!$A108),IF(ISNUMBER(MATCH($B$5,Reg_Code,0)),SUMIFS(INDEX(Raw!$A$5:$AD$2998,,MATCH(Geography!X$5,Raw!$A$5:$AD$5,0)),Raw!$B$5:$B$2998,Geography!$B$5,Raw!$D$5:$D$2998,Geography!$A108),IF(ISNUMBER(MATCH($B$5,Prov_Code,0)),SUMIFS(INDEX(Raw!$A$5:$AD$2998,,MATCH(Geography!X$5,Raw!$A$5:$AD$5,0)),Raw!$C$5:$C$2998,Geography!$B$5,Raw!$D$5:$D$2998,Geography!$A108),IF(ISNUMBER(MATCH($B$5,Area_Code,0)),SUMIFS(INDEX(Raw!$A$5:$AD$2998,,MATCH(Geography!X$5,Raw!$A$5:$AD$5,0)),Raw!$A$5:$A$2998,CONCATENATE(Geography!$B$5,Geography!$A108)),"-")))),"-")</f>
        <v>0</v>
      </c>
      <c r="Y108" s="80">
        <f>IFERROR(IF($B$5=Eng_Code,SUMIFS(INDEX(Raw!$A$5:$AD$2998,,MATCH(Geography!Y$5,Raw!$A$5:$AD$5,0)),Raw!$D$5:$D$2998,Geography!$A108),IF(ISNUMBER(MATCH($B$5,Reg_Code,0)),SUMIFS(INDEX(Raw!$A$5:$AD$2998,,MATCH(Geography!Y$5,Raw!$A$5:$AD$5,0)),Raw!$B$5:$B$2998,Geography!$B$5,Raw!$D$5:$D$2998,Geography!$A108),IF(ISNUMBER(MATCH($B$5,Prov_Code,0)),SUMIFS(INDEX(Raw!$A$5:$AD$2998,,MATCH(Geography!Y$5,Raw!$A$5:$AD$5,0)),Raw!$C$5:$C$2998,Geography!$B$5,Raw!$D$5:$D$2998,Geography!$A108),IF(ISNUMBER(MATCH($B$5,Area_Code,0)),SUMIFS(INDEX(Raw!$A$5:$AD$2998,,MATCH(Geography!Y$5,Raw!$A$5:$AD$5,0)),Raw!$A$5:$A$2998,CONCATENATE(Geography!$B$5,Geography!$A108)),"-")))),"-")</f>
        <v>0</v>
      </c>
      <c r="Z108" s="80">
        <f>IFERROR(IF($B$5=Eng_Code,SUMIFS(INDEX(Raw!$A$5:$AD$2998,,MATCH(Geography!Z$5,Raw!$A$5:$AD$5,0)),Raw!$D$5:$D$2998,Geography!$A108),IF(ISNUMBER(MATCH($B$5,Reg_Code,0)),SUMIFS(INDEX(Raw!$A$5:$AD$2998,,MATCH(Geography!Z$5,Raw!$A$5:$AD$5,0)),Raw!$B$5:$B$2998,Geography!$B$5,Raw!$D$5:$D$2998,Geography!$A108),IF(ISNUMBER(MATCH($B$5,Prov_Code,0)),SUMIFS(INDEX(Raw!$A$5:$AD$2998,,MATCH(Geography!Z$5,Raw!$A$5:$AD$5,0)),Raw!$C$5:$C$2998,Geography!$B$5,Raw!$D$5:$D$2998,Geography!$A108),IF(ISNUMBER(MATCH($B$5,Area_Code,0)),SUMIFS(INDEX(Raw!$A$5:$AD$2998,,MATCH(Geography!Z$5,Raw!$A$5:$AD$5,0)),Raw!$A$5:$A$2998,CONCATENATE(Geography!$B$5,Geography!$A108)),"-")))),"-")</f>
        <v>0</v>
      </c>
      <c r="AA108" s="80">
        <f>IFERROR(IF($B$5=Eng_Code,SUMIFS(INDEX(Raw!$A$5:$AD$2998,,MATCH(Geography!AA$5,Raw!$A$5:$AD$5,0)),Raw!$D$5:$D$2998,Geography!$A108),IF(ISNUMBER(MATCH($B$5,Reg_Code,0)),SUMIFS(INDEX(Raw!$A$5:$AD$2998,,MATCH(Geography!AA$5,Raw!$A$5:$AD$5,0)),Raw!$B$5:$B$2998,Geography!$B$5,Raw!$D$5:$D$2998,Geography!$A108),IF(ISNUMBER(MATCH($B$5,Prov_Code,0)),SUMIFS(INDEX(Raw!$A$5:$AD$2998,,MATCH(Geography!AA$5,Raw!$A$5:$AD$5,0)),Raw!$C$5:$C$2998,Geography!$B$5,Raw!$D$5:$D$2998,Geography!$A108),IF(ISNUMBER(MATCH($B$5,Area_Code,0)),SUMIFS(INDEX(Raw!$A$5:$AD$2998,,MATCH(Geography!AA$5,Raw!$A$5:$AD$5,0)),Raw!$A$5:$A$2998,CONCATENATE(Geography!$B$5,Geography!$A108)),"-")))),"-")</f>
        <v>0</v>
      </c>
      <c r="AB108" s="80"/>
      <c r="AC108" s="80">
        <f>IFERROR(IF($B$5=Eng_Code,SUMIFS(INDEX(Raw!$A$5:$AD$2998,,MATCH(Geography!AC$5,Raw!$A$5:$AD$5,0)),Raw!$D$5:$D$2998,Geography!$A108),IF(ISNUMBER(MATCH($B$5,Reg_Code,0)),SUMIFS(INDEX(Raw!$A$5:$AD$2998,,MATCH(Geography!AC$5,Raw!$A$5:$AD$5,0)),Raw!$B$5:$B$2998,Geography!$B$5,Raw!$D$5:$D$2998,Geography!$A108),IF(ISNUMBER(MATCH($B$5,Prov_Code,0)),SUMIFS(INDEX(Raw!$A$5:$AD$2998,,MATCH(Geography!AC$5,Raw!$A$5:$AD$5,0)),Raw!$C$5:$C$2998,Geography!$B$5,Raw!$D$5:$D$2998,Geography!$A108),IF(ISNUMBER(MATCH($B$5,Area_Code,0)),SUMIFS(INDEX(Raw!$A$5:$AD$2998,,MATCH(Geography!AC$5,Raw!$A$5:$AD$5,0)),Raw!$A$5:$A$2998,CONCATENATE(Geography!$B$5,Geography!$A108)),"-")))),"-")</f>
        <v>0</v>
      </c>
      <c r="AD108" s="80"/>
      <c r="AE108" s="80">
        <f>IFERROR(IF($B$5=Eng_Code,SUMIFS(INDEX(Raw!$A$5:$AD$2998,,MATCH(Geography!AE$5,Raw!$A$5:$AD$5,0)),Raw!$D$5:$D$2998,Geography!$A108),IF(ISNUMBER(MATCH($B$5,Reg_Code,0)),SUMIFS(INDEX(Raw!$A$5:$AD$2998,,MATCH(Geography!AE$5,Raw!$A$5:$AD$5,0)),Raw!$B$5:$B$2998,Geography!$B$5,Raw!$D$5:$D$2998,Geography!$A108),IF(ISNUMBER(MATCH($B$5,Prov_Code,0)),SUMIFS(INDEX(Raw!$A$5:$AD$2998,,MATCH(Geography!AE$5,Raw!$A$5:$AD$5,0)),Raw!$C$5:$C$2998,Geography!$B$5,Raw!$D$5:$D$2998,Geography!$A108),IF(ISNUMBER(MATCH($B$5,Area_Code,0)),SUMIFS(INDEX(Raw!$A$5:$AD$2998,,MATCH(Geography!AE$5,Raw!$A$5:$AD$5,0)),Raw!$A$5:$A$2998,CONCATENATE(Geography!$B$5,Geography!$A108)),"-")))),"-")</f>
        <v>0</v>
      </c>
      <c r="AF108" s="80">
        <f>IFERROR(IF($B$5=Eng_Code,SUMIFS(INDEX(Raw!$A$5:$AD$2998,,MATCH(Geography!AF$5,Raw!$A$5:$AD$5,0)),Raw!$D$5:$D$2998,Geography!$A108),IF(ISNUMBER(MATCH($B$5,Reg_Code,0)),SUMIFS(INDEX(Raw!$A$5:$AD$2998,,MATCH(Geography!AF$5,Raw!$A$5:$AD$5,0)),Raw!$B$5:$B$2998,Geography!$B$5,Raw!$D$5:$D$2998,Geography!$A108),IF(ISNUMBER(MATCH($B$5,Prov_Code,0)),SUMIFS(INDEX(Raw!$A$5:$AD$2998,,MATCH(Geography!AF$5,Raw!$A$5:$AD$5,0)),Raw!$C$5:$C$2998,Geography!$B$5,Raw!$D$5:$D$2998,Geography!$A108),IF(ISNUMBER(MATCH($B$5,Area_Code,0)),SUMIFS(INDEX(Raw!$A$5:$AD$2998,,MATCH(Geography!AF$5,Raw!$A$5:$AD$5,0)),Raw!$A$5:$A$2998,CONCATENATE(Geography!$B$5,Geography!$A108)),"-")))),"-")</f>
        <v>0</v>
      </c>
      <c r="AG108" s="80">
        <f>IFERROR(IF($B$5=Eng_Code,SUMIFS(INDEX(Raw!$A$5:$AD$2998,,MATCH(Geography!AG$5,Raw!$A$5:$AD$5,0)),Raw!$D$5:$D$2998,Geography!$A108),IF(ISNUMBER(MATCH($B$5,Reg_Code,0)),SUMIFS(INDEX(Raw!$A$5:$AD$2998,,MATCH(Geography!AG$5,Raw!$A$5:$AD$5,0)),Raw!$B$5:$B$2998,Geography!$B$5,Raw!$D$5:$D$2998,Geography!$A108),IF(ISNUMBER(MATCH($B$5,Prov_Code,0)),SUMIFS(INDEX(Raw!$A$5:$AD$2998,,MATCH(Geography!AG$5,Raw!$A$5:$AD$5,0)),Raw!$C$5:$C$2998,Geography!$B$5,Raw!$D$5:$D$2998,Geography!$A108),IF(ISNUMBER(MATCH($B$5,Area_Code,0)),SUMIFS(INDEX(Raw!$A$5:$AD$2998,,MATCH(Geography!AG$5,Raw!$A$5:$AD$5,0)),Raw!$A$5:$A$2998,CONCATENATE(Geography!$B$5,Geography!$A108)),"-")))),"-")</f>
        <v>0</v>
      </c>
      <c r="AH108" s="80">
        <f>IFERROR(IF($B$5=Eng_Code,SUMIFS(INDEX(Raw!$A$5:$AD$2998,,MATCH(Geography!AH$5,Raw!$A$5:$AD$5,0)),Raw!$D$5:$D$2998,Geography!$A108),IF(ISNUMBER(MATCH($B$5,Reg_Code,0)),SUMIFS(INDEX(Raw!$A$5:$AD$2998,,MATCH(Geography!AH$5,Raw!$A$5:$AD$5,0)),Raw!$B$5:$B$2998,Geography!$B$5,Raw!$D$5:$D$2998,Geography!$A108),IF(ISNUMBER(MATCH($B$5,Prov_Code,0)),SUMIFS(INDEX(Raw!$A$5:$AD$2998,,MATCH(Geography!AH$5,Raw!$A$5:$AD$5,0)),Raw!$C$5:$C$2998,Geography!$B$5,Raw!$D$5:$D$2998,Geography!$A108),IF(ISNUMBER(MATCH($B$5,Area_Code,0)),SUMIFS(INDEX(Raw!$A$5:$AD$2998,,MATCH(Geography!AH$5,Raw!$A$5:$AD$5,0)),Raw!$A$5:$A$2998,CONCATENATE(Geography!$B$5,Geography!$A108)),"-")))),"-")</f>
        <v>0</v>
      </c>
      <c r="AI108" s="12"/>
      <c r="AJ108" s="76" t="str">
        <f>IFERROR(IF(OR($B$5="Eng",$B$5="S",$B$5="111AG4",$B$5="Primecare"),SUMIF($D$5:$AI$5,AJ$5,$D108:$AI108)/SUM(SUMIF($D$5:$AI$5,AJ$6,$D108:$AI108)-SUMIFS(INDEX(Raw!$A$5:$AD$2998,,MATCH(Geography!AJ$6,Raw!$A$5:$AD$5,0)),Raw!$E$5:$E$2998,"111AG4",Raw!$D$5:$D$2998,$A108)),SUMIF($D$5:$AI$5,AJ$5,$D108:$AI108)/SUMIF($D$5:$AI$5,AJ$6,$D108:$AI108)),"-")</f>
        <v>-</v>
      </c>
      <c r="AK108" s="76" t="str">
        <f t="shared" si="49"/>
        <v>-</v>
      </c>
      <c r="AL108" s="76" t="str">
        <f t="shared" si="49"/>
        <v>-</v>
      </c>
      <c r="AM108" s="76" t="str">
        <f t="shared" si="49"/>
        <v>-</v>
      </c>
      <c r="AN108" s="76" t="str">
        <f t="shared" si="44"/>
        <v>-</v>
      </c>
      <c r="AO108" s="76" t="str">
        <f t="shared" si="46"/>
        <v>-</v>
      </c>
      <c r="AP108" s="76" t="str">
        <f t="shared" si="46"/>
        <v>-</v>
      </c>
      <c r="AQ108" s="76" t="str">
        <f t="shared" si="45"/>
        <v>-</v>
      </c>
      <c r="AR108" s="77"/>
      <c r="AS108" s="76" t="str">
        <f t="shared" si="40"/>
        <v>-</v>
      </c>
      <c r="AT108" s="77"/>
      <c r="AU108" s="76" t="str">
        <f t="shared" si="41"/>
        <v>-</v>
      </c>
      <c r="AV108" s="77"/>
      <c r="AW108" s="76" t="str">
        <f t="shared" si="50"/>
        <v>-</v>
      </c>
      <c r="AX108" s="76" t="str">
        <f t="shared" si="50"/>
        <v>-</v>
      </c>
      <c r="AY108" s="76" t="str">
        <f t="shared" si="50"/>
        <v>-</v>
      </c>
      <c r="AZ108" s="76" t="s">
        <v>0</v>
      </c>
      <c r="BA108" s="76" t="str">
        <f t="shared" si="51"/>
        <v>-</v>
      </c>
      <c r="BB108" s="76" t="str">
        <f t="shared" si="51"/>
        <v>-</v>
      </c>
      <c r="BC108" s="77"/>
      <c r="BD108" s="76" t="str">
        <f t="shared" si="42"/>
        <v>-</v>
      </c>
      <c r="BE108" s="77"/>
      <c r="BF108" s="76" t="str">
        <f t="shared" si="48"/>
        <v>-</v>
      </c>
      <c r="BG108" s="76" t="str">
        <f t="shared" si="48"/>
        <v>-</v>
      </c>
      <c r="BH108" s="76" t="str">
        <f t="shared" si="48"/>
        <v>-</v>
      </c>
      <c r="BI108" s="76" t="str">
        <f t="shared" si="48"/>
        <v>-</v>
      </c>
    </row>
    <row r="109" spans="1:61" x14ac:dyDescent="0.2">
      <c r="A109" s="3">
        <f t="shared" si="52"/>
        <v>43159</v>
      </c>
      <c r="B109" s="35" t="str">
        <f t="shared" si="43"/>
        <v>2017-18</v>
      </c>
      <c r="C109" s="8" t="s">
        <v>894</v>
      </c>
      <c r="D109" s="8"/>
      <c r="E109" s="8"/>
      <c r="F109" s="8"/>
      <c r="G109" s="80">
        <f>IFERROR(IF($B$5=Eng_Code,SUMIFS(INDEX(Raw!$A$5:$AD$2998,,MATCH(Geography!G$5,Raw!$A$5:$AD$5,0)),Raw!$D$5:$D$2998,Geography!$A109),IF(ISNUMBER(MATCH($B$5,Reg_Code,0)),SUMIFS(INDEX(Raw!$A$5:$AD$2998,,MATCH(Geography!G$5,Raw!$A$5:$AD$5,0)),Raw!$B$5:$B$2998,Geography!$B$5,Raw!$D$5:$D$2998,Geography!$A109),IF(ISNUMBER(MATCH($B$5,Prov_Code,0)),SUMIFS(INDEX(Raw!$A$5:$AD$2998,,MATCH(Geography!G$5,Raw!$A$5:$AD$5,0)),Raw!$C$5:$C$2998,Geography!$B$5,Raw!$D$5:$D$2998,Geography!$A109),IF(ISNUMBER(MATCH($B$5,Area_Code,0)),SUMIFS(INDEX(Raw!$A$5:$AD$2998,,MATCH(Geography!G$5,Raw!$A$5:$AD$5,0)),Raw!$A$5:$A$2998,CONCATENATE(Geography!$B$5,Geography!$A109)),"-")))),"-")</f>
        <v>0</v>
      </c>
      <c r="H109" s="80">
        <f>IFERROR(IF($B$5=Eng_Code,SUMIFS(INDEX(Raw!$A$5:$AD$2998,,MATCH(Geography!H$5,Raw!$A$5:$AD$5,0)),Raw!$D$5:$D$2998,Geography!$A109),IF(ISNUMBER(MATCH($B$5,Reg_Code,0)),SUMIFS(INDEX(Raw!$A$5:$AD$2998,,MATCH(Geography!H$5,Raw!$A$5:$AD$5,0)),Raw!$B$5:$B$2998,Geography!$B$5,Raw!$D$5:$D$2998,Geography!$A109),IF(ISNUMBER(MATCH($B$5,Prov_Code,0)),SUMIFS(INDEX(Raw!$A$5:$AD$2998,,MATCH(Geography!H$5,Raw!$A$5:$AD$5,0)),Raw!$C$5:$C$2998,Geography!$B$5,Raw!$D$5:$D$2998,Geography!$A109),IF(ISNUMBER(MATCH($B$5,Area_Code,0)),SUMIFS(INDEX(Raw!$A$5:$AD$2998,,MATCH(Geography!H$5,Raw!$A$5:$AD$5,0)),Raw!$A$5:$A$2998,CONCATENATE(Geography!$B$5,Geography!$A109)),"-")))),"-")</f>
        <v>0</v>
      </c>
      <c r="I109" s="80">
        <f>IFERROR(IF($B$5=Eng_Code,SUMIFS(INDEX(Raw!$A$5:$AD$2998,,MATCH(Geography!I$5,Raw!$A$5:$AD$5,0)),Raw!$D$5:$D$2998,Geography!$A109),IF(ISNUMBER(MATCH($B$5,Reg_Code,0)),SUMIFS(INDEX(Raw!$A$5:$AD$2998,,MATCH(Geography!I$5,Raw!$A$5:$AD$5,0)),Raw!$B$5:$B$2998,Geography!$B$5,Raw!$D$5:$D$2998,Geography!$A109),IF(ISNUMBER(MATCH($B$5,Prov_Code,0)),SUMIFS(INDEX(Raw!$A$5:$AD$2998,,MATCH(Geography!I$5,Raw!$A$5:$AD$5,0)),Raw!$C$5:$C$2998,Geography!$B$5,Raw!$D$5:$D$2998,Geography!$A109),IF(ISNUMBER(MATCH($B$5,Area_Code,0)),SUMIFS(INDEX(Raw!$A$5:$AD$2998,,MATCH(Geography!I$5,Raw!$A$5:$AD$5,0)),Raw!$A$5:$A$2998,CONCATENATE(Geography!$B$5,Geography!$A109)),"-")))),"-")</f>
        <v>0</v>
      </c>
      <c r="J109" s="80">
        <f>IFERROR(IF($B$5=Eng_Code,SUMIFS(INDEX(Raw!$A$5:$AD$2998,,MATCH(Geography!J$5,Raw!$A$5:$AD$5,0)),Raw!$D$5:$D$2998,Geography!$A109),IF(ISNUMBER(MATCH($B$5,Reg_Code,0)),SUMIFS(INDEX(Raw!$A$5:$AD$2998,,MATCH(Geography!J$5,Raw!$A$5:$AD$5,0)),Raw!$B$5:$B$2998,Geography!$B$5,Raw!$D$5:$D$2998,Geography!$A109),IF(ISNUMBER(MATCH($B$5,Prov_Code,0)),SUMIFS(INDEX(Raw!$A$5:$AD$2998,,MATCH(Geography!J$5,Raw!$A$5:$AD$5,0)),Raw!$C$5:$C$2998,Geography!$B$5,Raw!$D$5:$D$2998,Geography!$A109),IF(ISNUMBER(MATCH($B$5,Area_Code,0)),SUMIFS(INDEX(Raw!$A$5:$AD$2998,,MATCH(Geography!J$5,Raw!$A$5:$AD$5,0)),Raw!$A$5:$A$2998,CONCATENATE(Geography!$B$5,Geography!$A109)),"-")))),"-")</f>
        <v>0</v>
      </c>
      <c r="K109" s="80">
        <f>IFERROR(IF($B$5=Eng_Code,SUMIFS(INDEX(Raw!$A$5:$AD$2998,,MATCH(Geography!K$5,Raw!$A$5:$AD$5,0)),Raw!$D$5:$D$2998,Geography!$A109),IF(ISNUMBER(MATCH($B$5,Reg_Code,0)),SUMIFS(INDEX(Raw!$A$5:$AD$2998,,MATCH(Geography!K$5,Raw!$A$5:$AD$5,0)),Raw!$B$5:$B$2998,Geography!$B$5,Raw!$D$5:$D$2998,Geography!$A109),IF(ISNUMBER(MATCH($B$5,Prov_Code,0)),SUMIFS(INDEX(Raw!$A$5:$AD$2998,,MATCH(Geography!K$5,Raw!$A$5:$AD$5,0)),Raw!$C$5:$C$2998,Geography!$B$5,Raw!$D$5:$D$2998,Geography!$A109),IF(ISNUMBER(MATCH($B$5,Area_Code,0)),SUMIFS(INDEX(Raw!$A$5:$AD$2998,,MATCH(Geography!K$5,Raw!$A$5:$AD$5,0)),Raw!$A$5:$A$2998,CONCATENATE(Geography!$B$5,Geography!$A109)),"-")))),"-")</f>
        <v>0</v>
      </c>
      <c r="L109" s="80">
        <f>IFERROR(IF($B$5=Eng_Code,SUMIFS(INDEX(Raw!$A$5:$AD$2998,,MATCH(Geography!L$5,Raw!$A$5:$AD$5,0)),Raw!$D$5:$D$2998,Geography!$A109),IF(ISNUMBER(MATCH($B$5,Reg_Code,0)),SUMIFS(INDEX(Raw!$A$5:$AD$2998,,MATCH(Geography!L$5,Raw!$A$5:$AD$5,0)),Raw!$B$5:$B$2998,Geography!$B$5,Raw!$D$5:$D$2998,Geography!$A109),IF(ISNUMBER(MATCH($B$5,Prov_Code,0)),SUMIFS(INDEX(Raw!$A$5:$AD$2998,,MATCH(Geography!L$5,Raw!$A$5:$AD$5,0)),Raw!$C$5:$C$2998,Geography!$B$5,Raw!$D$5:$D$2998,Geography!$A109),IF(ISNUMBER(MATCH($B$5,Area_Code,0)),SUMIFS(INDEX(Raw!$A$5:$AD$2998,,MATCH(Geography!L$5,Raw!$A$5:$AD$5,0)),Raw!$A$5:$A$2998,CONCATENATE(Geography!$B$5,Geography!$A109)),"-")))),"-")</f>
        <v>0</v>
      </c>
      <c r="M109" s="80">
        <f>IFERROR(IF($B$5=Eng_Code,SUMIFS(INDEX(Raw!$A$5:$AD$2998,,MATCH(Geography!M$5,Raw!$A$5:$AD$5,0)),Raw!$D$5:$D$2998,Geography!$A109),IF(ISNUMBER(MATCH($B$5,Reg_Code,0)),SUMIFS(INDEX(Raw!$A$5:$AD$2998,,MATCH(Geography!M$5,Raw!$A$5:$AD$5,0)),Raw!$B$5:$B$2998,Geography!$B$5,Raw!$D$5:$D$2998,Geography!$A109),IF(ISNUMBER(MATCH($B$5,Prov_Code,0)),SUMIFS(INDEX(Raw!$A$5:$AD$2998,,MATCH(Geography!M$5,Raw!$A$5:$AD$5,0)),Raw!$C$5:$C$2998,Geography!$B$5,Raw!$D$5:$D$2998,Geography!$A109),IF(ISNUMBER(MATCH($B$5,Area_Code,0)),SUMIFS(INDEX(Raw!$A$5:$AD$2998,,MATCH(Geography!M$5,Raw!$A$5:$AD$5,0)),Raw!$A$5:$A$2998,CONCATENATE(Geography!$B$5,Geography!$A109)),"-")))),"-")</f>
        <v>0</v>
      </c>
      <c r="N109" s="80">
        <f>IFERROR(IF($B$5=Eng_Code,SUMIFS(INDEX(Raw!$A$5:$AD$2998,,MATCH(Geography!N$5,Raw!$A$5:$AD$5,0)),Raw!$D$5:$D$2998,Geography!$A109),IF(ISNUMBER(MATCH($B$5,Reg_Code,0)),SUMIFS(INDEX(Raw!$A$5:$AD$2998,,MATCH(Geography!N$5,Raw!$A$5:$AD$5,0)),Raw!$B$5:$B$2998,Geography!$B$5,Raw!$D$5:$D$2998,Geography!$A109),IF(ISNUMBER(MATCH($B$5,Prov_Code,0)),SUMIFS(INDEX(Raw!$A$5:$AD$2998,,MATCH(Geography!N$5,Raw!$A$5:$AD$5,0)),Raw!$C$5:$C$2998,Geography!$B$5,Raw!$D$5:$D$2998,Geography!$A109),IF(ISNUMBER(MATCH($B$5,Area_Code,0)),SUMIFS(INDEX(Raw!$A$5:$AD$2998,,MATCH(Geography!N$5,Raw!$A$5:$AD$5,0)),Raw!$A$5:$A$2998,CONCATENATE(Geography!$B$5,Geography!$A109)),"-")))),"-")</f>
        <v>0</v>
      </c>
      <c r="O109" s="80">
        <f>IFERROR(IF($B$5=Eng_Code,SUMIFS(INDEX(Raw!$A$5:$AD$2998,,MATCH(Geography!O$5,Raw!$A$5:$AD$5,0)),Raw!$D$5:$D$2998,Geography!$A109),IF(ISNUMBER(MATCH($B$5,Reg_Code,0)),SUMIFS(INDEX(Raw!$A$5:$AD$2998,,MATCH(Geography!O$5,Raw!$A$5:$AD$5,0)),Raw!$B$5:$B$2998,Geography!$B$5,Raw!$D$5:$D$2998,Geography!$A109),IF(ISNUMBER(MATCH($B$5,Prov_Code,0)),SUMIFS(INDEX(Raw!$A$5:$AD$2998,,MATCH(Geography!O$5,Raw!$A$5:$AD$5,0)),Raw!$C$5:$C$2998,Geography!$B$5,Raw!$D$5:$D$2998,Geography!$A109),IF(ISNUMBER(MATCH($B$5,Area_Code,0)),SUMIFS(INDEX(Raw!$A$5:$AD$2998,,MATCH(Geography!O$5,Raw!$A$5:$AD$5,0)),Raw!$A$5:$A$2998,CONCATENATE(Geography!$B$5,Geography!$A109)),"-")))),"-")</f>
        <v>0</v>
      </c>
      <c r="P109" s="80">
        <f>IFERROR(IF($B$5=Eng_Code,SUMIFS(INDEX(Raw!$A$5:$AD$2998,,MATCH(Geography!P$5,Raw!$A$5:$AD$5,0)),Raw!$D$5:$D$2998,Geography!$A109),IF(ISNUMBER(MATCH($B$5,Reg_Code,0)),SUMIFS(INDEX(Raw!$A$5:$AD$2998,,MATCH(Geography!P$5,Raw!$A$5:$AD$5,0)),Raw!$B$5:$B$2998,Geography!$B$5,Raw!$D$5:$D$2998,Geography!$A109),IF(ISNUMBER(MATCH($B$5,Prov_Code,0)),SUMIFS(INDEX(Raw!$A$5:$AD$2998,,MATCH(Geography!P$5,Raw!$A$5:$AD$5,0)),Raw!$C$5:$C$2998,Geography!$B$5,Raw!$D$5:$D$2998,Geography!$A109),IF(ISNUMBER(MATCH($B$5,Area_Code,0)),SUMIFS(INDEX(Raw!$A$5:$AD$2998,,MATCH(Geography!P$5,Raw!$A$5:$AD$5,0)),Raw!$A$5:$A$2998,CONCATENATE(Geography!$B$5,Geography!$A109)),"-")))),"-")</f>
        <v>0</v>
      </c>
      <c r="Q109" s="80">
        <f>IFERROR(IF($B$5=Eng_Code,SUMIFS(INDEX(Raw!$A$5:$AD$2998,,MATCH(Geography!Q$5,Raw!$A$5:$AD$5,0)),Raw!$D$5:$D$2998,Geography!$A109),IF(ISNUMBER(MATCH($B$5,Reg_Code,0)),SUMIFS(INDEX(Raw!$A$5:$AD$2998,,MATCH(Geography!Q$5,Raw!$A$5:$AD$5,0)),Raw!$B$5:$B$2998,Geography!$B$5,Raw!$D$5:$D$2998,Geography!$A109),IF(ISNUMBER(MATCH($B$5,Prov_Code,0)),SUMIFS(INDEX(Raw!$A$5:$AD$2998,,MATCH(Geography!Q$5,Raw!$A$5:$AD$5,0)),Raw!$C$5:$C$2998,Geography!$B$5,Raw!$D$5:$D$2998,Geography!$A109),IF(ISNUMBER(MATCH($B$5,Area_Code,0)),SUMIFS(INDEX(Raw!$A$5:$AD$2998,,MATCH(Geography!Q$5,Raw!$A$5:$AD$5,0)),Raw!$A$5:$A$2998,CONCATENATE(Geography!$B$5,Geography!$A109)),"-")))),"-")</f>
        <v>0</v>
      </c>
      <c r="R109" s="80"/>
      <c r="S109" s="80">
        <f>IFERROR(IF($B$5=Eng_Code,SUMIFS(INDEX(Raw!$A$5:$AD$2998,,MATCH(Geography!S$5,Raw!$A$5:$AD$5,0)),Raw!$D$5:$D$2998,Geography!$A109),IF(ISNUMBER(MATCH($B$5,Reg_Code,0)),SUMIFS(INDEX(Raw!$A$5:$AD$2998,,MATCH(Geography!S$5,Raw!$A$5:$AD$5,0)),Raw!$B$5:$B$2998,Geography!$B$5,Raw!$D$5:$D$2998,Geography!$A109),IF(ISNUMBER(MATCH($B$5,Prov_Code,0)),SUMIFS(INDEX(Raw!$A$5:$AD$2998,,MATCH(Geography!S$5,Raw!$A$5:$AD$5,0)),Raw!$C$5:$C$2998,Geography!$B$5,Raw!$D$5:$D$2998,Geography!$A109),IF(ISNUMBER(MATCH($B$5,Area_Code,0)),SUMIFS(INDEX(Raw!$A$5:$AD$2998,,MATCH(Geography!S$5,Raw!$A$5:$AD$5,0)),Raw!$A$5:$A$2998,CONCATENATE(Geography!$B$5,Geography!$A109)),"-")))),"-")</f>
        <v>0</v>
      </c>
      <c r="T109" s="80">
        <f>IFERROR(IF($B$5=Eng_Code,SUMIFS(INDEX(Raw!$A$5:$AD$2998,,MATCH(Geography!T$5,Raw!$A$5:$AD$5,0)),Raw!$D$5:$D$2998,Geography!$A109),IF(ISNUMBER(MATCH($B$5,Reg_Code,0)),SUMIFS(INDEX(Raw!$A$5:$AD$2998,,MATCH(Geography!T$5,Raw!$A$5:$AD$5,0)),Raw!$B$5:$B$2998,Geography!$B$5,Raw!$D$5:$D$2998,Geography!$A109),IF(ISNUMBER(MATCH($B$5,Prov_Code,0)),SUMIFS(INDEX(Raw!$A$5:$AD$2998,,MATCH(Geography!T$5,Raw!$A$5:$AD$5,0)),Raw!$C$5:$C$2998,Geography!$B$5,Raw!$D$5:$D$2998,Geography!$A109),IF(ISNUMBER(MATCH($B$5,Area_Code,0)),SUMIFS(INDEX(Raw!$A$5:$AD$2998,,MATCH(Geography!T$5,Raw!$A$5:$AD$5,0)),Raw!$A$5:$A$2998,CONCATENATE(Geography!$B$5,Geography!$A109)),"-")))),"-")</f>
        <v>0</v>
      </c>
      <c r="U109" s="80"/>
      <c r="V109" s="80">
        <f>IFERROR(IF($B$5=Eng_Code,SUMIFS(INDEX(Raw!$A$5:$AD$2998,,MATCH(Geography!V$5,Raw!$A$5:$AD$5,0)),Raw!$D$5:$D$2998,Geography!$A109),IF(ISNUMBER(MATCH($B$5,Reg_Code,0)),SUMIFS(INDEX(Raw!$A$5:$AD$2998,,MATCH(Geography!V$5,Raw!$A$5:$AD$5,0)),Raw!$B$5:$B$2998,Geography!$B$5,Raw!$D$5:$D$2998,Geography!$A109),IF(ISNUMBER(MATCH($B$5,Prov_Code,0)),SUMIFS(INDEX(Raw!$A$5:$AD$2998,,MATCH(Geography!V$5,Raw!$A$5:$AD$5,0)),Raw!$C$5:$C$2998,Geography!$B$5,Raw!$D$5:$D$2998,Geography!$A109),IF(ISNUMBER(MATCH($B$5,Area_Code,0)),SUMIFS(INDEX(Raw!$A$5:$AD$2998,,MATCH(Geography!V$5,Raw!$A$5:$AD$5,0)),Raw!$A$5:$A$2998,CONCATENATE(Geography!$B$5,Geography!$A109)),"-")))),"-")</f>
        <v>0</v>
      </c>
      <c r="W109" s="80">
        <f>IFERROR(IF($B$5=Eng_Code,SUMIFS(INDEX(Raw!$A$5:$AD$2998,,MATCH(Geography!W$5,Raw!$A$5:$AD$5,0)),Raw!$D$5:$D$2998,Geography!$A109),IF(ISNUMBER(MATCH($B$5,Reg_Code,0)),SUMIFS(INDEX(Raw!$A$5:$AD$2998,,MATCH(Geography!W$5,Raw!$A$5:$AD$5,0)),Raw!$B$5:$B$2998,Geography!$B$5,Raw!$D$5:$D$2998,Geography!$A109),IF(ISNUMBER(MATCH($B$5,Prov_Code,0)),SUMIFS(INDEX(Raw!$A$5:$AD$2998,,MATCH(Geography!W$5,Raw!$A$5:$AD$5,0)),Raw!$C$5:$C$2998,Geography!$B$5,Raw!$D$5:$D$2998,Geography!$A109),IF(ISNUMBER(MATCH($B$5,Area_Code,0)),SUMIFS(INDEX(Raw!$A$5:$AD$2998,,MATCH(Geography!W$5,Raw!$A$5:$AD$5,0)),Raw!$A$5:$A$2998,CONCATENATE(Geography!$B$5,Geography!$A109)),"-")))),"-")</f>
        <v>0</v>
      </c>
      <c r="X109" s="80">
        <f>IFERROR(IF($B$5=Eng_Code,SUMIFS(INDEX(Raw!$A$5:$AD$2998,,MATCH(Geography!X$5,Raw!$A$5:$AD$5,0)),Raw!$D$5:$D$2998,Geography!$A109),IF(ISNUMBER(MATCH($B$5,Reg_Code,0)),SUMIFS(INDEX(Raw!$A$5:$AD$2998,,MATCH(Geography!X$5,Raw!$A$5:$AD$5,0)),Raw!$B$5:$B$2998,Geography!$B$5,Raw!$D$5:$D$2998,Geography!$A109),IF(ISNUMBER(MATCH($B$5,Prov_Code,0)),SUMIFS(INDEX(Raw!$A$5:$AD$2998,,MATCH(Geography!X$5,Raw!$A$5:$AD$5,0)),Raw!$C$5:$C$2998,Geography!$B$5,Raw!$D$5:$D$2998,Geography!$A109),IF(ISNUMBER(MATCH($B$5,Area_Code,0)),SUMIFS(INDEX(Raw!$A$5:$AD$2998,,MATCH(Geography!X$5,Raw!$A$5:$AD$5,0)),Raw!$A$5:$A$2998,CONCATENATE(Geography!$B$5,Geography!$A109)),"-")))),"-")</f>
        <v>0</v>
      </c>
      <c r="Y109" s="80">
        <f>IFERROR(IF($B$5=Eng_Code,SUMIFS(INDEX(Raw!$A$5:$AD$2998,,MATCH(Geography!Y$5,Raw!$A$5:$AD$5,0)),Raw!$D$5:$D$2998,Geography!$A109),IF(ISNUMBER(MATCH($B$5,Reg_Code,0)),SUMIFS(INDEX(Raw!$A$5:$AD$2998,,MATCH(Geography!Y$5,Raw!$A$5:$AD$5,0)),Raw!$B$5:$B$2998,Geography!$B$5,Raw!$D$5:$D$2998,Geography!$A109),IF(ISNUMBER(MATCH($B$5,Prov_Code,0)),SUMIFS(INDEX(Raw!$A$5:$AD$2998,,MATCH(Geography!Y$5,Raw!$A$5:$AD$5,0)),Raw!$C$5:$C$2998,Geography!$B$5,Raw!$D$5:$D$2998,Geography!$A109),IF(ISNUMBER(MATCH($B$5,Area_Code,0)),SUMIFS(INDEX(Raw!$A$5:$AD$2998,,MATCH(Geography!Y$5,Raw!$A$5:$AD$5,0)),Raw!$A$5:$A$2998,CONCATENATE(Geography!$B$5,Geography!$A109)),"-")))),"-")</f>
        <v>0</v>
      </c>
      <c r="Z109" s="80">
        <f>IFERROR(IF($B$5=Eng_Code,SUMIFS(INDEX(Raw!$A$5:$AD$2998,,MATCH(Geography!Z$5,Raw!$A$5:$AD$5,0)),Raw!$D$5:$D$2998,Geography!$A109),IF(ISNUMBER(MATCH($B$5,Reg_Code,0)),SUMIFS(INDEX(Raw!$A$5:$AD$2998,,MATCH(Geography!Z$5,Raw!$A$5:$AD$5,0)),Raw!$B$5:$B$2998,Geography!$B$5,Raw!$D$5:$D$2998,Geography!$A109),IF(ISNUMBER(MATCH($B$5,Prov_Code,0)),SUMIFS(INDEX(Raw!$A$5:$AD$2998,,MATCH(Geography!Z$5,Raw!$A$5:$AD$5,0)),Raw!$C$5:$C$2998,Geography!$B$5,Raw!$D$5:$D$2998,Geography!$A109),IF(ISNUMBER(MATCH($B$5,Area_Code,0)),SUMIFS(INDEX(Raw!$A$5:$AD$2998,,MATCH(Geography!Z$5,Raw!$A$5:$AD$5,0)),Raw!$A$5:$A$2998,CONCATENATE(Geography!$B$5,Geography!$A109)),"-")))),"-")</f>
        <v>0</v>
      </c>
      <c r="AA109" s="80">
        <f>IFERROR(IF($B$5=Eng_Code,SUMIFS(INDEX(Raw!$A$5:$AD$2998,,MATCH(Geography!AA$5,Raw!$A$5:$AD$5,0)),Raw!$D$5:$D$2998,Geography!$A109),IF(ISNUMBER(MATCH($B$5,Reg_Code,0)),SUMIFS(INDEX(Raw!$A$5:$AD$2998,,MATCH(Geography!AA$5,Raw!$A$5:$AD$5,0)),Raw!$B$5:$B$2998,Geography!$B$5,Raw!$D$5:$D$2998,Geography!$A109),IF(ISNUMBER(MATCH($B$5,Prov_Code,0)),SUMIFS(INDEX(Raw!$A$5:$AD$2998,,MATCH(Geography!AA$5,Raw!$A$5:$AD$5,0)),Raw!$C$5:$C$2998,Geography!$B$5,Raw!$D$5:$D$2998,Geography!$A109),IF(ISNUMBER(MATCH($B$5,Area_Code,0)),SUMIFS(INDEX(Raw!$A$5:$AD$2998,,MATCH(Geography!AA$5,Raw!$A$5:$AD$5,0)),Raw!$A$5:$A$2998,CONCATENATE(Geography!$B$5,Geography!$A109)),"-")))),"-")</f>
        <v>0</v>
      </c>
      <c r="AB109" s="80"/>
      <c r="AC109" s="80">
        <f>IFERROR(IF($B$5=Eng_Code,SUMIFS(INDEX(Raw!$A$5:$AD$2998,,MATCH(Geography!AC$5,Raw!$A$5:$AD$5,0)),Raw!$D$5:$D$2998,Geography!$A109),IF(ISNUMBER(MATCH($B$5,Reg_Code,0)),SUMIFS(INDEX(Raw!$A$5:$AD$2998,,MATCH(Geography!AC$5,Raw!$A$5:$AD$5,0)),Raw!$B$5:$B$2998,Geography!$B$5,Raw!$D$5:$D$2998,Geography!$A109),IF(ISNUMBER(MATCH($B$5,Prov_Code,0)),SUMIFS(INDEX(Raw!$A$5:$AD$2998,,MATCH(Geography!AC$5,Raw!$A$5:$AD$5,0)),Raw!$C$5:$C$2998,Geography!$B$5,Raw!$D$5:$D$2998,Geography!$A109),IF(ISNUMBER(MATCH($B$5,Area_Code,0)),SUMIFS(INDEX(Raw!$A$5:$AD$2998,,MATCH(Geography!AC$5,Raw!$A$5:$AD$5,0)),Raw!$A$5:$A$2998,CONCATENATE(Geography!$B$5,Geography!$A109)),"-")))),"-")</f>
        <v>0</v>
      </c>
      <c r="AD109" s="80"/>
      <c r="AE109" s="80">
        <f>IFERROR(IF($B$5=Eng_Code,SUMIFS(INDEX(Raw!$A$5:$AD$2998,,MATCH(Geography!AE$5,Raw!$A$5:$AD$5,0)),Raw!$D$5:$D$2998,Geography!$A109),IF(ISNUMBER(MATCH($B$5,Reg_Code,0)),SUMIFS(INDEX(Raw!$A$5:$AD$2998,,MATCH(Geography!AE$5,Raw!$A$5:$AD$5,0)),Raw!$B$5:$B$2998,Geography!$B$5,Raw!$D$5:$D$2998,Geography!$A109),IF(ISNUMBER(MATCH($B$5,Prov_Code,0)),SUMIFS(INDEX(Raw!$A$5:$AD$2998,,MATCH(Geography!AE$5,Raw!$A$5:$AD$5,0)),Raw!$C$5:$C$2998,Geography!$B$5,Raw!$D$5:$D$2998,Geography!$A109),IF(ISNUMBER(MATCH($B$5,Area_Code,0)),SUMIFS(INDEX(Raw!$A$5:$AD$2998,,MATCH(Geography!AE$5,Raw!$A$5:$AD$5,0)),Raw!$A$5:$A$2998,CONCATENATE(Geography!$B$5,Geography!$A109)),"-")))),"-")</f>
        <v>0</v>
      </c>
      <c r="AF109" s="80">
        <f>IFERROR(IF($B$5=Eng_Code,SUMIFS(INDEX(Raw!$A$5:$AD$2998,,MATCH(Geography!AF$5,Raw!$A$5:$AD$5,0)),Raw!$D$5:$D$2998,Geography!$A109),IF(ISNUMBER(MATCH($B$5,Reg_Code,0)),SUMIFS(INDEX(Raw!$A$5:$AD$2998,,MATCH(Geography!AF$5,Raw!$A$5:$AD$5,0)),Raw!$B$5:$B$2998,Geography!$B$5,Raw!$D$5:$D$2998,Geography!$A109),IF(ISNUMBER(MATCH($B$5,Prov_Code,0)),SUMIFS(INDEX(Raw!$A$5:$AD$2998,,MATCH(Geography!AF$5,Raw!$A$5:$AD$5,0)),Raw!$C$5:$C$2998,Geography!$B$5,Raw!$D$5:$D$2998,Geography!$A109),IF(ISNUMBER(MATCH($B$5,Area_Code,0)),SUMIFS(INDEX(Raw!$A$5:$AD$2998,,MATCH(Geography!AF$5,Raw!$A$5:$AD$5,0)),Raw!$A$5:$A$2998,CONCATENATE(Geography!$B$5,Geography!$A109)),"-")))),"-")</f>
        <v>0</v>
      </c>
      <c r="AG109" s="80">
        <f>IFERROR(IF($B$5=Eng_Code,SUMIFS(INDEX(Raw!$A$5:$AD$2998,,MATCH(Geography!AG$5,Raw!$A$5:$AD$5,0)),Raw!$D$5:$D$2998,Geography!$A109),IF(ISNUMBER(MATCH($B$5,Reg_Code,0)),SUMIFS(INDEX(Raw!$A$5:$AD$2998,,MATCH(Geography!AG$5,Raw!$A$5:$AD$5,0)),Raw!$B$5:$B$2998,Geography!$B$5,Raw!$D$5:$D$2998,Geography!$A109),IF(ISNUMBER(MATCH($B$5,Prov_Code,0)),SUMIFS(INDEX(Raw!$A$5:$AD$2998,,MATCH(Geography!AG$5,Raw!$A$5:$AD$5,0)),Raw!$C$5:$C$2998,Geography!$B$5,Raw!$D$5:$D$2998,Geography!$A109),IF(ISNUMBER(MATCH($B$5,Area_Code,0)),SUMIFS(INDEX(Raw!$A$5:$AD$2998,,MATCH(Geography!AG$5,Raw!$A$5:$AD$5,0)),Raw!$A$5:$A$2998,CONCATENATE(Geography!$B$5,Geography!$A109)),"-")))),"-")</f>
        <v>0</v>
      </c>
      <c r="AH109" s="80">
        <f>IFERROR(IF($B$5=Eng_Code,SUMIFS(INDEX(Raw!$A$5:$AD$2998,,MATCH(Geography!AH$5,Raw!$A$5:$AD$5,0)),Raw!$D$5:$D$2998,Geography!$A109),IF(ISNUMBER(MATCH($B$5,Reg_Code,0)),SUMIFS(INDEX(Raw!$A$5:$AD$2998,,MATCH(Geography!AH$5,Raw!$A$5:$AD$5,0)),Raw!$B$5:$B$2998,Geography!$B$5,Raw!$D$5:$D$2998,Geography!$A109),IF(ISNUMBER(MATCH($B$5,Prov_Code,0)),SUMIFS(INDEX(Raw!$A$5:$AD$2998,,MATCH(Geography!AH$5,Raw!$A$5:$AD$5,0)),Raw!$C$5:$C$2998,Geography!$B$5,Raw!$D$5:$D$2998,Geography!$A109),IF(ISNUMBER(MATCH($B$5,Area_Code,0)),SUMIFS(INDEX(Raw!$A$5:$AD$2998,,MATCH(Geography!AH$5,Raw!$A$5:$AD$5,0)),Raw!$A$5:$A$2998,CONCATENATE(Geography!$B$5,Geography!$A109)),"-")))),"-")</f>
        <v>0</v>
      </c>
      <c r="AI109" s="12"/>
      <c r="AJ109" s="76" t="str">
        <f>IFERROR(IF(OR($B$5="Eng",$B$5="S",$B$5="111AG4",$B$5="Primecare"),SUMIF($D$5:$AI$5,AJ$5,$D109:$AI109)/SUM(SUMIF($D$5:$AI$5,AJ$6,$D109:$AI109)-SUMIFS(INDEX(Raw!$A$5:$AD$2998,,MATCH(Geography!AJ$6,Raw!$A$5:$AD$5,0)),Raw!$E$5:$E$2998,"111AG4",Raw!$D$5:$D$2998,$A109)),SUMIF($D$5:$AI$5,AJ$5,$D109:$AI109)/SUMIF($D$5:$AI$5,AJ$6,$D109:$AI109)),"-")</f>
        <v>-</v>
      </c>
      <c r="AK109" s="76" t="str">
        <f t="shared" si="49"/>
        <v>-</v>
      </c>
      <c r="AL109" s="76" t="str">
        <f t="shared" si="49"/>
        <v>-</v>
      </c>
      <c r="AM109" s="76" t="str">
        <f t="shared" si="49"/>
        <v>-</v>
      </c>
      <c r="AN109" s="76" t="str">
        <f t="shared" si="44"/>
        <v>-</v>
      </c>
      <c r="AO109" s="76" t="str">
        <f t="shared" si="46"/>
        <v>-</v>
      </c>
      <c r="AP109" s="76" t="str">
        <f t="shared" si="46"/>
        <v>-</v>
      </c>
      <c r="AQ109" s="76" t="str">
        <f t="shared" si="45"/>
        <v>-</v>
      </c>
      <c r="AR109" s="77"/>
      <c r="AS109" s="76" t="str">
        <f t="shared" si="40"/>
        <v>-</v>
      </c>
      <c r="AT109" s="77"/>
      <c r="AU109" s="76" t="str">
        <f t="shared" si="41"/>
        <v>-</v>
      </c>
      <c r="AV109" s="77"/>
      <c r="AW109" s="76" t="str">
        <f t="shared" si="50"/>
        <v>-</v>
      </c>
      <c r="AX109" s="76" t="str">
        <f t="shared" si="50"/>
        <v>-</v>
      </c>
      <c r="AY109" s="76" t="str">
        <f t="shared" si="50"/>
        <v>-</v>
      </c>
      <c r="AZ109" s="76" t="s">
        <v>0</v>
      </c>
      <c r="BA109" s="76" t="str">
        <f t="shared" si="51"/>
        <v>-</v>
      </c>
      <c r="BB109" s="76" t="str">
        <f t="shared" si="51"/>
        <v>-</v>
      </c>
      <c r="BC109" s="77"/>
      <c r="BD109" s="76" t="str">
        <f t="shared" si="42"/>
        <v>-</v>
      </c>
      <c r="BE109" s="77"/>
      <c r="BF109" s="76" t="str">
        <f t="shared" si="48"/>
        <v>-</v>
      </c>
      <c r="BG109" s="76" t="str">
        <f t="shared" si="48"/>
        <v>-</v>
      </c>
      <c r="BH109" s="76" t="str">
        <f t="shared" si="48"/>
        <v>-</v>
      </c>
      <c r="BI109" s="76" t="str">
        <f t="shared" si="48"/>
        <v>-</v>
      </c>
    </row>
    <row r="110" spans="1:61" ht="13.5" customHeight="1" collapsed="1" x14ac:dyDescent="0.2">
      <c r="A110" s="3">
        <f t="shared" si="52"/>
        <v>43190</v>
      </c>
      <c r="B110" s="36" t="str">
        <f t="shared" si="43"/>
        <v>2017-18</v>
      </c>
      <c r="C110" s="37" t="s">
        <v>895</v>
      </c>
      <c r="D110" s="37"/>
      <c r="E110" s="37"/>
      <c r="F110" s="37"/>
      <c r="G110" s="81">
        <f>IFERROR(IF($B$5=Eng_Code,SUMIFS(INDEX(Raw!$A$5:$AD$2998,,MATCH(Geography!G$5,Raw!$A$5:$AD$5,0)),Raw!$D$5:$D$2998,Geography!$A110),IF(ISNUMBER(MATCH($B$5,Reg_Code,0)),SUMIFS(INDEX(Raw!$A$5:$AD$2998,,MATCH(Geography!G$5,Raw!$A$5:$AD$5,0)),Raw!$B$5:$B$2998,Geography!$B$5,Raw!$D$5:$D$2998,Geography!$A110),IF(ISNUMBER(MATCH($B$5,Prov_Code,0)),SUMIFS(INDEX(Raw!$A$5:$AD$2998,,MATCH(Geography!G$5,Raw!$A$5:$AD$5,0)),Raw!$C$5:$C$2998,Geography!$B$5,Raw!$D$5:$D$2998,Geography!$A110),IF(ISNUMBER(MATCH($B$5,Area_Code,0)),SUMIFS(INDEX(Raw!$A$5:$AD$2998,,MATCH(Geography!G$5,Raw!$A$5:$AD$5,0)),Raw!$A$5:$A$2998,CONCATENATE(Geography!$B$5,Geography!$A110)),"-")))),"-")</f>
        <v>0</v>
      </c>
      <c r="H110" s="81">
        <f>IFERROR(IF($B$5=Eng_Code,SUMIFS(INDEX(Raw!$A$5:$AD$2998,,MATCH(Geography!H$5,Raw!$A$5:$AD$5,0)),Raw!$D$5:$D$2998,Geography!$A110),IF(ISNUMBER(MATCH($B$5,Reg_Code,0)),SUMIFS(INDEX(Raw!$A$5:$AD$2998,,MATCH(Geography!H$5,Raw!$A$5:$AD$5,0)),Raw!$B$5:$B$2998,Geography!$B$5,Raw!$D$5:$D$2998,Geography!$A110),IF(ISNUMBER(MATCH($B$5,Prov_Code,0)),SUMIFS(INDEX(Raw!$A$5:$AD$2998,,MATCH(Geography!H$5,Raw!$A$5:$AD$5,0)),Raw!$C$5:$C$2998,Geography!$B$5,Raw!$D$5:$D$2998,Geography!$A110),IF(ISNUMBER(MATCH($B$5,Area_Code,0)),SUMIFS(INDEX(Raw!$A$5:$AD$2998,,MATCH(Geography!H$5,Raw!$A$5:$AD$5,0)),Raw!$A$5:$A$2998,CONCATENATE(Geography!$B$5,Geography!$A110)),"-")))),"-")</f>
        <v>0</v>
      </c>
      <c r="I110" s="81">
        <f>IFERROR(IF($B$5=Eng_Code,SUMIFS(INDEX(Raw!$A$5:$AD$2998,,MATCH(Geography!I$5,Raw!$A$5:$AD$5,0)),Raw!$D$5:$D$2998,Geography!$A110),IF(ISNUMBER(MATCH($B$5,Reg_Code,0)),SUMIFS(INDEX(Raw!$A$5:$AD$2998,,MATCH(Geography!I$5,Raw!$A$5:$AD$5,0)),Raw!$B$5:$B$2998,Geography!$B$5,Raw!$D$5:$D$2998,Geography!$A110),IF(ISNUMBER(MATCH($B$5,Prov_Code,0)),SUMIFS(INDEX(Raw!$A$5:$AD$2998,,MATCH(Geography!I$5,Raw!$A$5:$AD$5,0)),Raw!$C$5:$C$2998,Geography!$B$5,Raw!$D$5:$D$2998,Geography!$A110),IF(ISNUMBER(MATCH($B$5,Area_Code,0)),SUMIFS(INDEX(Raw!$A$5:$AD$2998,,MATCH(Geography!I$5,Raw!$A$5:$AD$5,0)),Raw!$A$5:$A$2998,CONCATENATE(Geography!$B$5,Geography!$A110)),"-")))),"-")</f>
        <v>0</v>
      </c>
      <c r="J110" s="81">
        <f>IFERROR(IF($B$5=Eng_Code,SUMIFS(INDEX(Raw!$A$5:$AD$2998,,MATCH(Geography!J$5,Raw!$A$5:$AD$5,0)),Raw!$D$5:$D$2998,Geography!$A110),IF(ISNUMBER(MATCH($B$5,Reg_Code,0)),SUMIFS(INDEX(Raw!$A$5:$AD$2998,,MATCH(Geography!J$5,Raw!$A$5:$AD$5,0)),Raw!$B$5:$B$2998,Geography!$B$5,Raw!$D$5:$D$2998,Geography!$A110),IF(ISNUMBER(MATCH($B$5,Prov_Code,0)),SUMIFS(INDEX(Raw!$A$5:$AD$2998,,MATCH(Geography!J$5,Raw!$A$5:$AD$5,0)),Raw!$C$5:$C$2998,Geography!$B$5,Raw!$D$5:$D$2998,Geography!$A110),IF(ISNUMBER(MATCH($B$5,Area_Code,0)),SUMIFS(INDEX(Raw!$A$5:$AD$2998,,MATCH(Geography!J$5,Raw!$A$5:$AD$5,0)),Raw!$A$5:$A$2998,CONCATENATE(Geography!$B$5,Geography!$A110)),"-")))),"-")</f>
        <v>0</v>
      </c>
      <c r="K110" s="81">
        <f>IFERROR(IF($B$5=Eng_Code,SUMIFS(INDEX(Raw!$A$5:$AD$2998,,MATCH(Geography!K$5,Raw!$A$5:$AD$5,0)),Raw!$D$5:$D$2998,Geography!$A110),IF(ISNUMBER(MATCH($B$5,Reg_Code,0)),SUMIFS(INDEX(Raw!$A$5:$AD$2998,,MATCH(Geography!K$5,Raw!$A$5:$AD$5,0)),Raw!$B$5:$B$2998,Geography!$B$5,Raw!$D$5:$D$2998,Geography!$A110),IF(ISNUMBER(MATCH($B$5,Prov_Code,0)),SUMIFS(INDEX(Raw!$A$5:$AD$2998,,MATCH(Geography!K$5,Raw!$A$5:$AD$5,0)),Raw!$C$5:$C$2998,Geography!$B$5,Raw!$D$5:$D$2998,Geography!$A110),IF(ISNUMBER(MATCH($B$5,Area_Code,0)),SUMIFS(INDEX(Raw!$A$5:$AD$2998,,MATCH(Geography!K$5,Raw!$A$5:$AD$5,0)),Raw!$A$5:$A$2998,CONCATENATE(Geography!$B$5,Geography!$A110)),"-")))),"-")</f>
        <v>0</v>
      </c>
      <c r="L110" s="81">
        <f>IFERROR(IF($B$5=Eng_Code,SUMIFS(INDEX(Raw!$A$5:$AD$2998,,MATCH(Geography!L$5,Raw!$A$5:$AD$5,0)),Raw!$D$5:$D$2998,Geography!$A110),IF(ISNUMBER(MATCH($B$5,Reg_Code,0)),SUMIFS(INDEX(Raw!$A$5:$AD$2998,,MATCH(Geography!L$5,Raw!$A$5:$AD$5,0)),Raw!$B$5:$B$2998,Geography!$B$5,Raw!$D$5:$D$2998,Geography!$A110),IF(ISNUMBER(MATCH($B$5,Prov_Code,0)),SUMIFS(INDEX(Raw!$A$5:$AD$2998,,MATCH(Geography!L$5,Raw!$A$5:$AD$5,0)),Raw!$C$5:$C$2998,Geography!$B$5,Raw!$D$5:$D$2998,Geography!$A110),IF(ISNUMBER(MATCH($B$5,Area_Code,0)),SUMIFS(INDEX(Raw!$A$5:$AD$2998,,MATCH(Geography!L$5,Raw!$A$5:$AD$5,0)),Raw!$A$5:$A$2998,CONCATENATE(Geography!$B$5,Geography!$A110)),"-")))),"-")</f>
        <v>0</v>
      </c>
      <c r="M110" s="81">
        <f>IFERROR(IF($B$5=Eng_Code,SUMIFS(INDEX(Raw!$A$5:$AD$2998,,MATCH(Geography!M$5,Raw!$A$5:$AD$5,0)),Raw!$D$5:$D$2998,Geography!$A110),IF(ISNUMBER(MATCH($B$5,Reg_Code,0)),SUMIFS(INDEX(Raw!$A$5:$AD$2998,,MATCH(Geography!M$5,Raw!$A$5:$AD$5,0)),Raw!$B$5:$B$2998,Geography!$B$5,Raw!$D$5:$D$2998,Geography!$A110),IF(ISNUMBER(MATCH($B$5,Prov_Code,0)),SUMIFS(INDEX(Raw!$A$5:$AD$2998,,MATCH(Geography!M$5,Raw!$A$5:$AD$5,0)),Raw!$C$5:$C$2998,Geography!$B$5,Raw!$D$5:$D$2998,Geography!$A110),IF(ISNUMBER(MATCH($B$5,Area_Code,0)),SUMIFS(INDEX(Raw!$A$5:$AD$2998,,MATCH(Geography!M$5,Raw!$A$5:$AD$5,0)),Raw!$A$5:$A$2998,CONCATENATE(Geography!$B$5,Geography!$A110)),"-")))),"-")</f>
        <v>0</v>
      </c>
      <c r="N110" s="81">
        <f>IFERROR(IF($B$5=Eng_Code,SUMIFS(INDEX(Raw!$A$5:$AD$2998,,MATCH(Geography!N$5,Raw!$A$5:$AD$5,0)),Raw!$D$5:$D$2998,Geography!$A110),IF(ISNUMBER(MATCH($B$5,Reg_Code,0)),SUMIFS(INDEX(Raw!$A$5:$AD$2998,,MATCH(Geography!N$5,Raw!$A$5:$AD$5,0)),Raw!$B$5:$B$2998,Geography!$B$5,Raw!$D$5:$D$2998,Geography!$A110),IF(ISNUMBER(MATCH($B$5,Prov_Code,0)),SUMIFS(INDEX(Raw!$A$5:$AD$2998,,MATCH(Geography!N$5,Raw!$A$5:$AD$5,0)),Raw!$C$5:$C$2998,Geography!$B$5,Raw!$D$5:$D$2998,Geography!$A110),IF(ISNUMBER(MATCH($B$5,Area_Code,0)),SUMIFS(INDEX(Raw!$A$5:$AD$2998,,MATCH(Geography!N$5,Raw!$A$5:$AD$5,0)),Raw!$A$5:$A$2998,CONCATENATE(Geography!$B$5,Geography!$A110)),"-")))),"-")</f>
        <v>0</v>
      </c>
      <c r="O110" s="81">
        <f>IFERROR(IF($B$5=Eng_Code,SUMIFS(INDEX(Raw!$A$5:$AD$2998,,MATCH(Geography!O$5,Raw!$A$5:$AD$5,0)),Raw!$D$5:$D$2998,Geography!$A110),IF(ISNUMBER(MATCH($B$5,Reg_Code,0)),SUMIFS(INDEX(Raw!$A$5:$AD$2998,,MATCH(Geography!O$5,Raw!$A$5:$AD$5,0)),Raw!$B$5:$B$2998,Geography!$B$5,Raw!$D$5:$D$2998,Geography!$A110),IF(ISNUMBER(MATCH($B$5,Prov_Code,0)),SUMIFS(INDEX(Raw!$A$5:$AD$2998,,MATCH(Geography!O$5,Raw!$A$5:$AD$5,0)),Raw!$C$5:$C$2998,Geography!$B$5,Raw!$D$5:$D$2998,Geography!$A110),IF(ISNUMBER(MATCH($B$5,Area_Code,0)),SUMIFS(INDEX(Raw!$A$5:$AD$2998,,MATCH(Geography!O$5,Raw!$A$5:$AD$5,0)),Raw!$A$5:$A$2998,CONCATENATE(Geography!$B$5,Geography!$A110)),"-")))),"-")</f>
        <v>0</v>
      </c>
      <c r="P110" s="81">
        <f>IFERROR(IF($B$5=Eng_Code,SUMIFS(INDEX(Raw!$A$5:$AD$2998,,MATCH(Geography!P$5,Raw!$A$5:$AD$5,0)),Raw!$D$5:$D$2998,Geography!$A110),IF(ISNUMBER(MATCH($B$5,Reg_Code,0)),SUMIFS(INDEX(Raw!$A$5:$AD$2998,,MATCH(Geography!P$5,Raw!$A$5:$AD$5,0)),Raw!$B$5:$B$2998,Geography!$B$5,Raw!$D$5:$D$2998,Geography!$A110),IF(ISNUMBER(MATCH($B$5,Prov_Code,0)),SUMIFS(INDEX(Raw!$A$5:$AD$2998,,MATCH(Geography!P$5,Raw!$A$5:$AD$5,0)),Raw!$C$5:$C$2998,Geography!$B$5,Raw!$D$5:$D$2998,Geography!$A110),IF(ISNUMBER(MATCH($B$5,Area_Code,0)),SUMIFS(INDEX(Raw!$A$5:$AD$2998,,MATCH(Geography!P$5,Raw!$A$5:$AD$5,0)),Raw!$A$5:$A$2998,CONCATENATE(Geography!$B$5,Geography!$A110)),"-")))),"-")</f>
        <v>0</v>
      </c>
      <c r="Q110" s="81">
        <f>IFERROR(IF($B$5=Eng_Code,SUMIFS(INDEX(Raw!$A$5:$AD$2998,,MATCH(Geography!Q$5,Raw!$A$5:$AD$5,0)),Raw!$D$5:$D$2998,Geography!$A110),IF(ISNUMBER(MATCH($B$5,Reg_Code,0)),SUMIFS(INDEX(Raw!$A$5:$AD$2998,,MATCH(Geography!Q$5,Raw!$A$5:$AD$5,0)),Raw!$B$5:$B$2998,Geography!$B$5,Raw!$D$5:$D$2998,Geography!$A110),IF(ISNUMBER(MATCH($B$5,Prov_Code,0)),SUMIFS(INDEX(Raw!$A$5:$AD$2998,,MATCH(Geography!Q$5,Raw!$A$5:$AD$5,0)),Raw!$C$5:$C$2998,Geography!$B$5,Raw!$D$5:$D$2998,Geography!$A110),IF(ISNUMBER(MATCH($B$5,Area_Code,0)),SUMIFS(INDEX(Raw!$A$5:$AD$2998,,MATCH(Geography!Q$5,Raw!$A$5:$AD$5,0)),Raw!$A$5:$A$2998,CONCATENATE(Geography!$B$5,Geography!$A110)),"-")))),"-")</f>
        <v>0</v>
      </c>
      <c r="R110" s="81"/>
      <c r="S110" s="81">
        <f>IFERROR(IF($B$5=Eng_Code,SUMIFS(INDEX(Raw!$A$5:$AD$2998,,MATCH(Geography!S$5,Raw!$A$5:$AD$5,0)),Raw!$D$5:$D$2998,Geography!$A110),IF(ISNUMBER(MATCH($B$5,Reg_Code,0)),SUMIFS(INDEX(Raw!$A$5:$AD$2998,,MATCH(Geography!S$5,Raw!$A$5:$AD$5,0)),Raw!$B$5:$B$2998,Geography!$B$5,Raw!$D$5:$D$2998,Geography!$A110),IF(ISNUMBER(MATCH($B$5,Prov_Code,0)),SUMIFS(INDEX(Raw!$A$5:$AD$2998,,MATCH(Geography!S$5,Raw!$A$5:$AD$5,0)),Raw!$C$5:$C$2998,Geography!$B$5,Raw!$D$5:$D$2998,Geography!$A110),IF(ISNUMBER(MATCH($B$5,Area_Code,0)),SUMIFS(INDEX(Raw!$A$5:$AD$2998,,MATCH(Geography!S$5,Raw!$A$5:$AD$5,0)),Raw!$A$5:$A$2998,CONCATENATE(Geography!$B$5,Geography!$A110)),"-")))),"-")</f>
        <v>0</v>
      </c>
      <c r="T110" s="81">
        <f>IFERROR(IF($B$5=Eng_Code,SUMIFS(INDEX(Raw!$A$5:$AD$2998,,MATCH(Geography!T$5,Raw!$A$5:$AD$5,0)),Raw!$D$5:$D$2998,Geography!$A110),IF(ISNUMBER(MATCH($B$5,Reg_Code,0)),SUMIFS(INDEX(Raw!$A$5:$AD$2998,,MATCH(Geography!T$5,Raw!$A$5:$AD$5,0)),Raw!$B$5:$B$2998,Geography!$B$5,Raw!$D$5:$D$2998,Geography!$A110),IF(ISNUMBER(MATCH($B$5,Prov_Code,0)),SUMIFS(INDEX(Raw!$A$5:$AD$2998,,MATCH(Geography!T$5,Raw!$A$5:$AD$5,0)),Raw!$C$5:$C$2998,Geography!$B$5,Raw!$D$5:$D$2998,Geography!$A110),IF(ISNUMBER(MATCH($B$5,Area_Code,0)),SUMIFS(INDEX(Raw!$A$5:$AD$2998,,MATCH(Geography!T$5,Raw!$A$5:$AD$5,0)),Raw!$A$5:$A$2998,CONCATENATE(Geography!$B$5,Geography!$A110)),"-")))),"-")</f>
        <v>0</v>
      </c>
      <c r="U110" s="81"/>
      <c r="V110" s="81">
        <f>IFERROR(IF($B$5=Eng_Code,SUMIFS(INDEX(Raw!$A$5:$AD$2998,,MATCH(Geography!V$5,Raw!$A$5:$AD$5,0)),Raw!$D$5:$D$2998,Geography!$A110),IF(ISNUMBER(MATCH($B$5,Reg_Code,0)),SUMIFS(INDEX(Raw!$A$5:$AD$2998,,MATCH(Geography!V$5,Raw!$A$5:$AD$5,0)),Raw!$B$5:$B$2998,Geography!$B$5,Raw!$D$5:$D$2998,Geography!$A110),IF(ISNUMBER(MATCH($B$5,Prov_Code,0)),SUMIFS(INDEX(Raw!$A$5:$AD$2998,,MATCH(Geography!V$5,Raw!$A$5:$AD$5,0)),Raw!$C$5:$C$2998,Geography!$B$5,Raw!$D$5:$D$2998,Geography!$A110),IF(ISNUMBER(MATCH($B$5,Area_Code,0)),SUMIFS(INDEX(Raw!$A$5:$AD$2998,,MATCH(Geography!V$5,Raw!$A$5:$AD$5,0)),Raw!$A$5:$A$2998,CONCATENATE(Geography!$B$5,Geography!$A110)),"-")))),"-")</f>
        <v>0</v>
      </c>
      <c r="W110" s="81">
        <f>IFERROR(IF($B$5=Eng_Code,SUMIFS(INDEX(Raw!$A$5:$AD$2998,,MATCH(Geography!W$5,Raw!$A$5:$AD$5,0)),Raw!$D$5:$D$2998,Geography!$A110),IF(ISNUMBER(MATCH($B$5,Reg_Code,0)),SUMIFS(INDEX(Raw!$A$5:$AD$2998,,MATCH(Geography!W$5,Raw!$A$5:$AD$5,0)),Raw!$B$5:$B$2998,Geography!$B$5,Raw!$D$5:$D$2998,Geography!$A110),IF(ISNUMBER(MATCH($B$5,Prov_Code,0)),SUMIFS(INDEX(Raw!$A$5:$AD$2998,,MATCH(Geography!W$5,Raw!$A$5:$AD$5,0)),Raw!$C$5:$C$2998,Geography!$B$5,Raw!$D$5:$D$2998,Geography!$A110),IF(ISNUMBER(MATCH($B$5,Area_Code,0)),SUMIFS(INDEX(Raw!$A$5:$AD$2998,,MATCH(Geography!W$5,Raw!$A$5:$AD$5,0)),Raw!$A$5:$A$2998,CONCATENATE(Geography!$B$5,Geography!$A110)),"-")))),"-")</f>
        <v>0</v>
      </c>
      <c r="X110" s="81">
        <f>IFERROR(IF($B$5=Eng_Code,SUMIFS(INDEX(Raw!$A$5:$AD$2998,,MATCH(Geography!X$5,Raw!$A$5:$AD$5,0)),Raw!$D$5:$D$2998,Geography!$A110),IF(ISNUMBER(MATCH($B$5,Reg_Code,0)),SUMIFS(INDEX(Raw!$A$5:$AD$2998,,MATCH(Geography!X$5,Raw!$A$5:$AD$5,0)),Raw!$B$5:$B$2998,Geography!$B$5,Raw!$D$5:$D$2998,Geography!$A110),IF(ISNUMBER(MATCH($B$5,Prov_Code,0)),SUMIFS(INDEX(Raw!$A$5:$AD$2998,,MATCH(Geography!X$5,Raw!$A$5:$AD$5,0)),Raw!$C$5:$C$2998,Geography!$B$5,Raw!$D$5:$D$2998,Geography!$A110),IF(ISNUMBER(MATCH($B$5,Area_Code,0)),SUMIFS(INDEX(Raw!$A$5:$AD$2998,,MATCH(Geography!X$5,Raw!$A$5:$AD$5,0)),Raw!$A$5:$A$2998,CONCATENATE(Geography!$B$5,Geography!$A110)),"-")))),"-")</f>
        <v>0</v>
      </c>
      <c r="Y110" s="81">
        <f>IFERROR(IF($B$5=Eng_Code,SUMIFS(INDEX(Raw!$A$5:$AD$2998,,MATCH(Geography!Y$5,Raw!$A$5:$AD$5,0)),Raw!$D$5:$D$2998,Geography!$A110),IF(ISNUMBER(MATCH($B$5,Reg_Code,0)),SUMIFS(INDEX(Raw!$A$5:$AD$2998,,MATCH(Geography!Y$5,Raw!$A$5:$AD$5,0)),Raw!$B$5:$B$2998,Geography!$B$5,Raw!$D$5:$D$2998,Geography!$A110),IF(ISNUMBER(MATCH($B$5,Prov_Code,0)),SUMIFS(INDEX(Raw!$A$5:$AD$2998,,MATCH(Geography!Y$5,Raw!$A$5:$AD$5,0)),Raw!$C$5:$C$2998,Geography!$B$5,Raw!$D$5:$D$2998,Geography!$A110),IF(ISNUMBER(MATCH($B$5,Area_Code,0)),SUMIFS(INDEX(Raw!$A$5:$AD$2998,,MATCH(Geography!Y$5,Raw!$A$5:$AD$5,0)),Raw!$A$5:$A$2998,CONCATENATE(Geography!$B$5,Geography!$A110)),"-")))),"-")</f>
        <v>0</v>
      </c>
      <c r="Z110" s="81">
        <f>IFERROR(IF($B$5=Eng_Code,SUMIFS(INDEX(Raw!$A$5:$AD$2998,,MATCH(Geography!Z$5,Raw!$A$5:$AD$5,0)),Raw!$D$5:$D$2998,Geography!$A110),IF(ISNUMBER(MATCH($B$5,Reg_Code,0)),SUMIFS(INDEX(Raw!$A$5:$AD$2998,,MATCH(Geography!Z$5,Raw!$A$5:$AD$5,0)),Raw!$B$5:$B$2998,Geography!$B$5,Raw!$D$5:$D$2998,Geography!$A110),IF(ISNUMBER(MATCH($B$5,Prov_Code,0)),SUMIFS(INDEX(Raw!$A$5:$AD$2998,,MATCH(Geography!Z$5,Raw!$A$5:$AD$5,0)),Raw!$C$5:$C$2998,Geography!$B$5,Raw!$D$5:$D$2998,Geography!$A110),IF(ISNUMBER(MATCH($B$5,Area_Code,0)),SUMIFS(INDEX(Raw!$A$5:$AD$2998,,MATCH(Geography!Z$5,Raw!$A$5:$AD$5,0)),Raw!$A$5:$A$2998,CONCATENATE(Geography!$B$5,Geography!$A110)),"-")))),"-")</f>
        <v>0</v>
      </c>
      <c r="AA110" s="81">
        <f>IFERROR(IF($B$5=Eng_Code,SUMIFS(INDEX(Raw!$A$5:$AD$2998,,MATCH(Geography!AA$5,Raw!$A$5:$AD$5,0)),Raw!$D$5:$D$2998,Geography!$A110),IF(ISNUMBER(MATCH($B$5,Reg_Code,0)),SUMIFS(INDEX(Raw!$A$5:$AD$2998,,MATCH(Geography!AA$5,Raw!$A$5:$AD$5,0)),Raw!$B$5:$B$2998,Geography!$B$5,Raw!$D$5:$D$2998,Geography!$A110),IF(ISNUMBER(MATCH($B$5,Prov_Code,0)),SUMIFS(INDEX(Raw!$A$5:$AD$2998,,MATCH(Geography!AA$5,Raw!$A$5:$AD$5,0)),Raw!$C$5:$C$2998,Geography!$B$5,Raw!$D$5:$D$2998,Geography!$A110),IF(ISNUMBER(MATCH($B$5,Area_Code,0)),SUMIFS(INDEX(Raw!$A$5:$AD$2998,,MATCH(Geography!AA$5,Raw!$A$5:$AD$5,0)),Raw!$A$5:$A$2998,CONCATENATE(Geography!$B$5,Geography!$A110)),"-")))),"-")</f>
        <v>0</v>
      </c>
      <c r="AB110" s="81"/>
      <c r="AC110" s="81">
        <f>IFERROR(IF($B$5=Eng_Code,SUMIFS(INDEX(Raw!$A$5:$AD$2998,,MATCH(Geography!AC$5,Raw!$A$5:$AD$5,0)),Raw!$D$5:$D$2998,Geography!$A110),IF(ISNUMBER(MATCH($B$5,Reg_Code,0)),SUMIFS(INDEX(Raw!$A$5:$AD$2998,,MATCH(Geography!AC$5,Raw!$A$5:$AD$5,0)),Raw!$B$5:$B$2998,Geography!$B$5,Raw!$D$5:$D$2998,Geography!$A110),IF(ISNUMBER(MATCH($B$5,Prov_Code,0)),SUMIFS(INDEX(Raw!$A$5:$AD$2998,,MATCH(Geography!AC$5,Raw!$A$5:$AD$5,0)),Raw!$C$5:$C$2998,Geography!$B$5,Raw!$D$5:$D$2998,Geography!$A110),IF(ISNUMBER(MATCH($B$5,Area_Code,0)),SUMIFS(INDEX(Raw!$A$5:$AD$2998,,MATCH(Geography!AC$5,Raw!$A$5:$AD$5,0)),Raw!$A$5:$A$2998,CONCATENATE(Geography!$B$5,Geography!$A110)),"-")))),"-")</f>
        <v>0</v>
      </c>
      <c r="AD110" s="81"/>
      <c r="AE110" s="81">
        <f>IFERROR(IF($B$5=Eng_Code,SUMIFS(INDEX(Raw!$A$5:$AD$2998,,MATCH(Geography!AE$5,Raw!$A$5:$AD$5,0)),Raw!$D$5:$D$2998,Geography!$A110),IF(ISNUMBER(MATCH($B$5,Reg_Code,0)),SUMIFS(INDEX(Raw!$A$5:$AD$2998,,MATCH(Geography!AE$5,Raw!$A$5:$AD$5,0)),Raw!$B$5:$B$2998,Geography!$B$5,Raw!$D$5:$D$2998,Geography!$A110),IF(ISNUMBER(MATCH($B$5,Prov_Code,0)),SUMIFS(INDEX(Raw!$A$5:$AD$2998,,MATCH(Geography!AE$5,Raw!$A$5:$AD$5,0)),Raw!$C$5:$C$2998,Geography!$B$5,Raw!$D$5:$D$2998,Geography!$A110),IF(ISNUMBER(MATCH($B$5,Area_Code,0)),SUMIFS(INDEX(Raw!$A$5:$AD$2998,,MATCH(Geography!AE$5,Raw!$A$5:$AD$5,0)),Raw!$A$5:$A$2998,CONCATENATE(Geography!$B$5,Geography!$A110)),"-")))),"-")</f>
        <v>0</v>
      </c>
      <c r="AF110" s="81">
        <f>IFERROR(IF($B$5=Eng_Code,SUMIFS(INDEX(Raw!$A$5:$AD$2998,,MATCH(Geography!AF$5,Raw!$A$5:$AD$5,0)),Raw!$D$5:$D$2998,Geography!$A110),IF(ISNUMBER(MATCH($B$5,Reg_Code,0)),SUMIFS(INDEX(Raw!$A$5:$AD$2998,,MATCH(Geography!AF$5,Raw!$A$5:$AD$5,0)),Raw!$B$5:$B$2998,Geography!$B$5,Raw!$D$5:$D$2998,Geography!$A110),IF(ISNUMBER(MATCH($B$5,Prov_Code,0)),SUMIFS(INDEX(Raw!$A$5:$AD$2998,,MATCH(Geography!AF$5,Raw!$A$5:$AD$5,0)),Raw!$C$5:$C$2998,Geography!$B$5,Raw!$D$5:$D$2998,Geography!$A110),IF(ISNUMBER(MATCH($B$5,Area_Code,0)),SUMIFS(INDEX(Raw!$A$5:$AD$2998,,MATCH(Geography!AF$5,Raw!$A$5:$AD$5,0)),Raw!$A$5:$A$2998,CONCATENATE(Geography!$B$5,Geography!$A110)),"-")))),"-")</f>
        <v>0</v>
      </c>
      <c r="AG110" s="81">
        <f>IFERROR(IF($B$5=Eng_Code,SUMIFS(INDEX(Raw!$A$5:$AD$2998,,MATCH(Geography!AG$5,Raw!$A$5:$AD$5,0)),Raw!$D$5:$D$2998,Geography!$A110),IF(ISNUMBER(MATCH($B$5,Reg_Code,0)),SUMIFS(INDEX(Raw!$A$5:$AD$2998,,MATCH(Geography!AG$5,Raw!$A$5:$AD$5,0)),Raw!$B$5:$B$2998,Geography!$B$5,Raw!$D$5:$D$2998,Geography!$A110),IF(ISNUMBER(MATCH($B$5,Prov_Code,0)),SUMIFS(INDEX(Raw!$A$5:$AD$2998,,MATCH(Geography!AG$5,Raw!$A$5:$AD$5,0)),Raw!$C$5:$C$2998,Geography!$B$5,Raw!$D$5:$D$2998,Geography!$A110),IF(ISNUMBER(MATCH($B$5,Area_Code,0)),SUMIFS(INDEX(Raw!$A$5:$AD$2998,,MATCH(Geography!AG$5,Raw!$A$5:$AD$5,0)),Raw!$A$5:$A$2998,CONCATENATE(Geography!$B$5,Geography!$A110)),"-")))),"-")</f>
        <v>0</v>
      </c>
      <c r="AH110" s="81">
        <f>IFERROR(IF($B$5=Eng_Code,SUMIFS(INDEX(Raw!$A$5:$AD$2998,,MATCH(Geography!AH$5,Raw!$A$5:$AD$5,0)),Raw!$D$5:$D$2998,Geography!$A110),IF(ISNUMBER(MATCH($B$5,Reg_Code,0)),SUMIFS(INDEX(Raw!$A$5:$AD$2998,,MATCH(Geography!AH$5,Raw!$A$5:$AD$5,0)),Raw!$B$5:$B$2998,Geography!$B$5,Raw!$D$5:$D$2998,Geography!$A110),IF(ISNUMBER(MATCH($B$5,Prov_Code,0)),SUMIFS(INDEX(Raw!$A$5:$AD$2998,,MATCH(Geography!AH$5,Raw!$A$5:$AD$5,0)),Raw!$C$5:$C$2998,Geography!$B$5,Raw!$D$5:$D$2998,Geography!$A110),IF(ISNUMBER(MATCH($B$5,Area_Code,0)),SUMIFS(INDEX(Raw!$A$5:$AD$2998,,MATCH(Geography!AH$5,Raw!$A$5:$AD$5,0)),Raw!$A$5:$A$2998,CONCATENATE(Geography!$B$5,Geography!$A110)),"-")))),"-")</f>
        <v>0</v>
      </c>
      <c r="AI110" s="32"/>
      <c r="AJ110" s="78" t="str">
        <f>IFERROR(IF(OR($B$5="Eng",$B$5="S",$B$5="111AG4",$B$5="Primecare"),SUMIF($D$5:$AI$5,AJ$5,$D110:$AI110)/SUM(SUMIF($D$5:$AI$5,AJ$6,$D110:$AI110)-SUMIFS(INDEX(Raw!$A$5:$AD$2998,,MATCH(Geography!AJ$6,Raw!$A$5:$AD$5,0)),Raw!$E$5:$E$2998,"111AG4",Raw!$D$5:$D$2998,$A110)),SUMIF($D$5:$AI$5,AJ$5,$D110:$AI110)/SUMIF($D$5:$AI$5,AJ$6,$D110:$AI110)),"-")</f>
        <v>-</v>
      </c>
      <c r="AK110" s="78" t="str">
        <f t="shared" si="49"/>
        <v>-</v>
      </c>
      <c r="AL110" s="78" t="str">
        <f t="shared" si="49"/>
        <v>-</v>
      </c>
      <c r="AM110" s="78" t="str">
        <f t="shared" si="49"/>
        <v>-</v>
      </c>
      <c r="AN110" s="78" t="str">
        <f t="shared" si="44"/>
        <v>-</v>
      </c>
      <c r="AO110" s="78" t="str">
        <f t="shared" si="46"/>
        <v>-</v>
      </c>
      <c r="AP110" s="78" t="str">
        <f t="shared" si="46"/>
        <v>-</v>
      </c>
      <c r="AQ110" s="78" t="str">
        <f t="shared" si="45"/>
        <v>-</v>
      </c>
      <c r="AR110" s="79"/>
      <c r="AS110" s="78" t="str">
        <f t="shared" si="40"/>
        <v>-</v>
      </c>
      <c r="AT110" s="79"/>
      <c r="AU110" s="78" t="str">
        <f t="shared" si="41"/>
        <v>-</v>
      </c>
      <c r="AV110" s="79"/>
      <c r="AW110" s="78" t="str">
        <f t="shared" si="50"/>
        <v>-</v>
      </c>
      <c r="AX110" s="78" t="str">
        <f t="shared" si="50"/>
        <v>-</v>
      </c>
      <c r="AY110" s="78" t="str">
        <f t="shared" si="50"/>
        <v>-</v>
      </c>
      <c r="AZ110" s="78" t="s">
        <v>0</v>
      </c>
      <c r="BA110" s="78" t="str">
        <f t="shared" si="51"/>
        <v>-</v>
      </c>
      <c r="BB110" s="78" t="str">
        <f t="shared" si="51"/>
        <v>-</v>
      </c>
      <c r="BC110" s="79"/>
      <c r="BD110" s="78" t="str">
        <f t="shared" si="42"/>
        <v>-</v>
      </c>
      <c r="BE110" s="79"/>
      <c r="BF110" s="78" t="str">
        <f t="shared" si="48"/>
        <v>-</v>
      </c>
      <c r="BG110" s="78" t="str">
        <f t="shared" si="48"/>
        <v>-</v>
      </c>
      <c r="BH110" s="78" t="str">
        <f t="shared" si="48"/>
        <v>-</v>
      </c>
      <c r="BI110" s="78" t="str">
        <f t="shared" si="48"/>
        <v>-</v>
      </c>
    </row>
    <row r="111" spans="1:61" s="1" customFormat="1" ht="18" x14ac:dyDescent="0.25">
      <c r="A111" s="70"/>
      <c r="D111" s="71" t="s">
        <v>3479</v>
      </c>
      <c r="E111" s="10"/>
      <c r="F111" s="10"/>
      <c r="G111" s="1" t="s">
        <v>3480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0"/>
      <c r="AJ111" s="10"/>
      <c r="AK111" s="11"/>
      <c r="AL111" s="10"/>
      <c r="AM111" s="10"/>
      <c r="AN111" s="10"/>
      <c r="AO111" s="10"/>
      <c r="AP111" s="11"/>
      <c r="AQ111" s="10"/>
      <c r="AR111" s="10"/>
      <c r="AS111" s="10"/>
      <c r="AT111" s="10"/>
      <c r="AU111" s="10"/>
      <c r="AV111" s="10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1:61" x14ac:dyDescent="0.2">
      <c r="D112" s="43"/>
      <c r="G112" s="50" t="s">
        <v>3481</v>
      </c>
      <c r="H112" s="12"/>
      <c r="I112" s="8"/>
      <c r="J112" s="8"/>
    </row>
    <row r="113" spans="2:36" x14ac:dyDescent="0.2">
      <c r="D113" s="43"/>
      <c r="G113" s="43"/>
      <c r="H113" s="12"/>
      <c r="I113" s="39"/>
      <c r="J113" s="29"/>
    </row>
    <row r="114" spans="2:36" x14ac:dyDescent="0.2">
      <c r="D114" s="45" t="s">
        <v>3379</v>
      </c>
      <c r="G114" s="44" t="s">
        <v>3380</v>
      </c>
      <c r="H114" s="12"/>
      <c r="I114" s="30"/>
      <c r="J114" s="8"/>
      <c r="AJ114" s="14"/>
    </row>
    <row r="115" spans="2:36" x14ac:dyDescent="0.2">
      <c r="D115" s="45" t="s">
        <v>3381</v>
      </c>
      <c r="G115" s="46">
        <v>42992</v>
      </c>
    </row>
    <row r="116" spans="2:36" x14ac:dyDescent="0.2">
      <c r="D116" s="45" t="s">
        <v>3383</v>
      </c>
      <c r="G116" s="44" t="s">
        <v>3385</v>
      </c>
    </row>
    <row r="117" spans="2:36" x14ac:dyDescent="0.2">
      <c r="B117" s="43"/>
      <c r="D117" s="43"/>
      <c r="G117" s="47" t="s">
        <v>3384</v>
      </c>
    </row>
    <row r="118" spans="2:36" x14ac:dyDescent="0.2">
      <c r="C118" s="43"/>
      <c r="D118" s="43"/>
      <c r="G118" s="48" t="s">
        <v>3382</v>
      </c>
    </row>
  </sheetData>
  <mergeCells count="1">
    <mergeCell ref="B4:C4"/>
  </mergeCells>
  <phoneticPr fontId="0" type="noConversion"/>
  <dataValidations count="1">
    <dataValidation type="list" allowBlank="1" showInputMessage="1" showErrorMessage="1" sqref="B4">
      <formula1>Dropdown_Geography</formula1>
    </dataValidation>
  </dataValidations>
  <hyperlinks>
    <hyperlink ref="G118" r:id="rId1"/>
    <hyperlink ref="G117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>
    <oddFooter>Page &amp;P of &amp;N</oddFooter>
  </headerFooter>
  <ignoredErrors>
    <ignoredError sqref="AZ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I391"/>
  <sheetViews>
    <sheetView workbookViewId="0">
      <pane ySplit="2" topLeftCell="A3" activePane="bottomLeft" state="frozen"/>
      <selection activeCell="F13" sqref="F13:G13"/>
      <selection pane="bottomLeft" activeCell="A3" sqref="A3"/>
    </sheetView>
  </sheetViews>
  <sheetFormatPr defaultColWidth="0" defaultRowHeight="11.25" zeroHeight="1" x14ac:dyDescent="0.2"/>
  <cols>
    <col min="1" max="1" width="18" style="15" customWidth="1"/>
    <col min="2" max="2" width="8" style="15" customWidth="1"/>
    <col min="3" max="3" width="42.140625" style="15" customWidth="1"/>
    <col min="4" max="4" width="11.85546875" style="15" customWidth="1"/>
    <col min="5" max="5" width="8.28515625" style="15" customWidth="1"/>
    <col min="6" max="6" width="35" style="15" customWidth="1"/>
    <col min="7" max="7" width="11.28515625" style="15" customWidth="1"/>
    <col min="8" max="8" width="40.28515625" style="15" customWidth="1"/>
    <col min="9" max="9" width="8.7109375" style="15" customWidth="1"/>
    <col min="10" max="16384" width="9.140625" style="15" hidden="1"/>
  </cols>
  <sheetData>
    <row r="1" spans="1:9" ht="12.75" x14ac:dyDescent="0.2">
      <c r="C1" s="16" t="s">
        <v>38</v>
      </c>
    </row>
    <row r="2" spans="1:9" ht="22.5" x14ac:dyDescent="0.2">
      <c r="A2" s="17" t="s">
        <v>3320</v>
      </c>
      <c r="B2" s="17" t="s">
        <v>39</v>
      </c>
      <c r="C2" s="18" t="s">
        <v>40</v>
      </c>
      <c r="D2" s="19" t="s">
        <v>10</v>
      </c>
      <c r="E2" s="18" t="s">
        <v>41</v>
      </c>
      <c r="F2" s="18" t="s">
        <v>42</v>
      </c>
      <c r="G2" s="18" t="s">
        <v>3321</v>
      </c>
      <c r="H2" s="18" t="s">
        <v>43</v>
      </c>
      <c r="I2" s="18" t="s">
        <v>3322</v>
      </c>
    </row>
    <row r="3" spans="1:9" ht="11.25" customHeight="1" x14ac:dyDescent="0.2">
      <c r="A3" s="15" t="s">
        <v>44</v>
      </c>
      <c r="B3" s="15" t="s">
        <v>45</v>
      </c>
      <c r="C3" s="15" t="s">
        <v>46</v>
      </c>
      <c r="D3" s="20" t="s">
        <v>47</v>
      </c>
      <c r="E3" s="19" t="s">
        <v>48</v>
      </c>
      <c r="F3" s="21" t="s">
        <v>49</v>
      </c>
      <c r="G3" s="19" t="s">
        <v>3323</v>
      </c>
      <c r="H3" s="21" t="s">
        <v>50</v>
      </c>
      <c r="I3" s="15" t="s">
        <v>3427</v>
      </c>
    </row>
    <row r="4" spans="1:9" ht="11.25" customHeight="1" x14ac:dyDescent="0.2">
      <c r="A4" s="15" t="s">
        <v>51</v>
      </c>
      <c r="B4" s="15" t="s">
        <v>52</v>
      </c>
      <c r="C4" s="15" t="s">
        <v>53</v>
      </c>
      <c r="D4" s="20" t="s">
        <v>47</v>
      </c>
      <c r="E4" s="19" t="s">
        <v>48</v>
      </c>
      <c r="F4" s="21" t="s">
        <v>49</v>
      </c>
      <c r="G4" s="19" t="s">
        <v>3323</v>
      </c>
      <c r="H4" s="21" t="s">
        <v>50</v>
      </c>
      <c r="I4" s="15" t="s">
        <v>3427</v>
      </c>
    </row>
    <row r="5" spans="1:9" ht="11.25" customHeight="1" x14ac:dyDescent="0.2">
      <c r="A5" s="15" t="s">
        <v>54</v>
      </c>
      <c r="B5" s="15" t="s">
        <v>55</v>
      </c>
      <c r="C5" s="15" t="s">
        <v>56</v>
      </c>
      <c r="D5" s="20" t="s">
        <v>47</v>
      </c>
      <c r="E5" s="19" t="s">
        <v>48</v>
      </c>
      <c r="F5" s="21" t="s">
        <v>49</v>
      </c>
      <c r="G5" s="19" t="s">
        <v>3323</v>
      </c>
      <c r="H5" s="21" t="s">
        <v>50</v>
      </c>
      <c r="I5" s="15" t="s">
        <v>3427</v>
      </c>
    </row>
    <row r="6" spans="1:9" ht="11.25" customHeight="1" x14ac:dyDescent="0.2">
      <c r="A6" s="15" t="s">
        <v>57</v>
      </c>
      <c r="B6" s="15" t="s">
        <v>58</v>
      </c>
      <c r="C6" s="15" t="s">
        <v>59</v>
      </c>
      <c r="D6" s="20" t="s">
        <v>47</v>
      </c>
      <c r="E6" s="19" t="s">
        <v>48</v>
      </c>
      <c r="F6" s="21" t="s">
        <v>49</v>
      </c>
      <c r="G6" s="19" t="s">
        <v>3323</v>
      </c>
      <c r="H6" s="21" t="s">
        <v>50</v>
      </c>
      <c r="I6" s="15" t="s">
        <v>3427</v>
      </c>
    </row>
    <row r="7" spans="1:9" ht="11.25" customHeight="1" x14ac:dyDescent="0.2">
      <c r="A7" s="15" t="s">
        <v>60</v>
      </c>
      <c r="B7" s="15" t="s">
        <v>61</v>
      </c>
      <c r="C7" s="15" t="s">
        <v>62</v>
      </c>
      <c r="D7" s="20" t="s">
        <v>47</v>
      </c>
      <c r="E7" s="19" t="s">
        <v>48</v>
      </c>
      <c r="F7" s="21" t="s">
        <v>49</v>
      </c>
      <c r="G7" s="19" t="s">
        <v>3323</v>
      </c>
      <c r="H7" s="21" t="s">
        <v>50</v>
      </c>
      <c r="I7" s="15" t="s">
        <v>3427</v>
      </c>
    </row>
    <row r="8" spans="1:9" ht="11.25" customHeight="1" x14ac:dyDescent="0.2">
      <c r="A8" s="15" t="s">
        <v>63</v>
      </c>
      <c r="B8" s="15" t="s">
        <v>64</v>
      </c>
      <c r="C8" s="15" t="s">
        <v>65</v>
      </c>
      <c r="D8" s="20" t="s">
        <v>47</v>
      </c>
      <c r="E8" s="19" t="s">
        <v>48</v>
      </c>
      <c r="F8" s="21" t="s">
        <v>49</v>
      </c>
      <c r="G8" s="19" t="s">
        <v>3323</v>
      </c>
      <c r="H8" s="21" t="s">
        <v>50</v>
      </c>
      <c r="I8" s="15" t="s">
        <v>3428</v>
      </c>
    </row>
    <row r="9" spans="1:9" ht="11.25" customHeight="1" x14ac:dyDescent="0.2">
      <c r="A9" s="15" t="s">
        <v>66</v>
      </c>
      <c r="B9" s="15" t="s">
        <v>67</v>
      </c>
      <c r="C9" s="15" t="s">
        <v>68</v>
      </c>
      <c r="D9" s="20" t="s">
        <v>47</v>
      </c>
      <c r="E9" s="19" t="s">
        <v>48</v>
      </c>
      <c r="F9" s="21" t="s">
        <v>49</v>
      </c>
      <c r="G9" s="19" t="s">
        <v>3323</v>
      </c>
      <c r="H9" s="21" t="s">
        <v>50</v>
      </c>
      <c r="I9" s="15" t="s">
        <v>3428</v>
      </c>
    </row>
    <row r="10" spans="1:9" ht="11.25" customHeight="1" x14ac:dyDescent="0.2">
      <c r="A10" s="15" t="s">
        <v>69</v>
      </c>
      <c r="B10" s="15" t="s">
        <v>70</v>
      </c>
      <c r="C10" s="15" t="s">
        <v>71</v>
      </c>
      <c r="D10" s="20" t="s">
        <v>47</v>
      </c>
      <c r="E10" s="19" t="s">
        <v>48</v>
      </c>
      <c r="F10" s="21" t="s">
        <v>49</v>
      </c>
      <c r="G10" s="19" t="s">
        <v>3323</v>
      </c>
      <c r="H10" s="21" t="s">
        <v>50</v>
      </c>
      <c r="I10" s="15" t="s">
        <v>3427</v>
      </c>
    </row>
    <row r="11" spans="1:9" ht="11.25" customHeight="1" x14ac:dyDescent="0.2">
      <c r="A11" s="15" t="s">
        <v>72</v>
      </c>
      <c r="B11" s="15" t="s">
        <v>73</v>
      </c>
      <c r="C11" s="15" t="s">
        <v>74</v>
      </c>
      <c r="D11" s="20" t="s">
        <v>47</v>
      </c>
      <c r="E11" s="19" t="s">
        <v>48</v>
      </c>
      <c r="F11" s="21" t="s">
        <v>49</v>
      </c>
      <c r="G11" s="19" t="s">
        <v>3323</v>
      </c>
      <c r="H11" s="21" t="s">
        <v>50</v>
      </c>
      <c r="I11" s="15" t="s">
        <v>3428</v>
      </c>
    </row>
    <row r="12" spans="1:9" ht="11.25" customHeight="1" x14ac:dyDescent="0.2">
      <c r="A12" s="15" t="s">
        <v>75</v>
      </c>
      <c r="B12" s="15" t="s">
        <v>76</v>
      </c>
      <c r="C12" s="15" t="s">
        <v>77</v>
      </c>
      <c r="D12" s="20" t="s">
        <v>47</v>
      </c>
      <c r="E12" s="19" t="s">
        <v>48</v>
      </c>
      <c r="F12" s="21" t="s">
        <v>49</v>
      </c>
      <c r="G12" s="19" t="s">
        <v>3323</v>
      </c>
      <c r="H12" s="21" t="s">
        <v>50</v>
      </c>
      <c r="I12" s="15" t="s">
        <v>3428</v>
      </c>
    </row>
    <row r="13" spans="1:9" ht="11.25" customHeight="1" x14ac:dyDescent="0.2">
      <c r="A13" s="21" t="s">
        <v>559</v>
      </c>
      <c r="B13" s="21" t="s">
        <v>560</v>
      </c>
      <c r="C13" s="21" t="s">
        <v>561</v>
      </c>
      <c r="D13" s="20" t="s">
        <v>47</v>
      </c>
      <c r="E13" s="19" t="s">
        <v>562</v>
      </c>
      <c r="F13" s="21" t="s">
        <v>563</v>
      </c>
      <c r="G13" s="19" t="s">
        <v>3324</v>
      </c>
      <c r="H13" s="21" t="s">
        <v>564</v>
      </c>
      <c r="I13" s="15" t="s">
        <v>3429</v>
      </c>
    </row>
    <row r="14" spans="1:9" ht="11.25" customHeight="1" x14ac:dyDescent="0.2">
      <c r="A14" s="15" t="s">
        <v>565</v>
      </c>
      <c r="B14" s="15" t="s">
        <v>566</v>
      </c>
      <c r="C14" s="15" t="s">
        <v>567</v>
      </c>
      <c r="D14" s="20" t="s">
        <v>47</v>
      </c>
      <c r="E14" s="19" t="s">
        <v>562</v>
      </c>
      <c r="F14" s="21" t="s">
        <v>563</v>
      </c>
      <c r="G14" s="19" t="s">
        <v>3324</v>
      </c>
      <c r="H14" s="21" t="s">
        <v>564</v>
      </c>
      <c r="I14" s="15" t="s">
        <v>3430</v>
      </c>
    </row>
    <row r="15" spans="1:9" ht="11.25" customHeight="1" x14ac:dyDescent="0.2">
      <c r="A15" s="15" t="s">
        <v>580</v>
      </c>
      <c r="B15" s="15" t="s">
        <v>581</v>
      </c>
      <c r="C15" s="15" t="s">
        <v>582</v>
      </c>
      <c r="D15" s="20" t="s">
        <v>47</v>
      </c>
      <c r="E15" s="19" t="s">
        <v>562</v>
      </c>
      <c r="F15" s="21" t="s">
        <v>563</v>
      </c>
      <c r="G15" s="19" t="s">
        <v>3324</v>
      </c>
      <c r="H15" s="21" t="s">
        <v>564</v>
      </c>
      <c r="I15" s="15" t="s">
        <v>3430</v>
      </c>
    </row>
    <row r="16" spans="1:9" ht="11.25" customHeight="1" x14ac:dyDescent="0.2">
      <c r="A16" s="15" t="s">
        <v>568</v>
      </c>
      <c r="B16" s="15" t="s">
        <v>569</v>
      </c>
      <c r="C16" s="15" t="s">
        <v>570</v>
      </c>
      <c r="D16" s="20" t="s">
        <v>47</v>
      </c>
      <c r="E16" s="19" t="s">
        <v>562</v>
      </c>
      <c r="F16" s="21" t="s">
        <v>563</v>
      </c>
      <c r="G16" s="19" t="s">
        <v>3324</v>
      </c>
      <c r="H16" s="21" t="s">
        <v>564</v>
      </c>
      <c r="I16" s="15" t="s">
        <v>3430</v>
      </c>
    </row>
    <row r="17" spans="1:9" ht="11.25" customHeight="1" x14ac:dyDescent="0.2">
      <c r="A17" s="15" t="s">
        <v>571</v>
      </c>
      <c r="B17" s="15" t="s">
        <v>572</v>
      </c>
      <c r="C17" s="15" t="s">
        <v>573</v>
      </c>
      <c r="D17" s="20" t="s">
        <v>47</v>
      </c>
      <c r="E17" s="19" t="s">
        <v>562</v>
      </c>
      <c r="F17" s="21" t="s">
        <v>563</v>
      </c>
      <c r="G17" s="19" t="s">
        <v>3324</v>
      </c>
      <c r="H17" s="21" t="s">
        <v>564</v>
      </c>
      <c r="I17" s="15" t="s">
        <v>3430</v>
      </c>
    </row>
    <row r="18" spans="1:9" ht="11.25" customHeight="1" x14ac:dyDescent="0.2">
      <c r="A18" s="15" t="s">
        <v>574</v>
      </c>
      <c r="B18" s="15" t="s">
        <v>575</v>
      </c>
      <c r="C18" s="15" t="s">
        <v>576</v>
      </c>
      <c r="D18" s="20" t="s">
        <v>47</v>
      </c>
      <c r="E18" s="19" t="s">
        <v>562</v>
      </c>
      <c r="F18" s="21" t="s">
        <v>563</v>
      </c>
      <c r="G18" s="19" t="s">
        <v>3324</v>
      </c>
      <c r="H18" s="21" t="s">
        <v>564</v>
      </c>
      <c r="I18" s="15" t="s">
        <v>3430</v>
      </c>
    </row>
    <row r="19" spans="1:9" ht="11.25" customHeight="1" x14ac:dyDescent="0.2">
      <c r="A19" s="15" t="s">
        <v>586</v>
      </c>
      <c r="B19" s="15" t="s">
        <v>587</v>
      </c>
      <c r="C19" s="15" t="s">
        <v>588</v>
      </c>
      <c r="D19" s="20" t="s">
        <v>47</v>
      </c>
      <c r="E19" s="19" t="s">
        <v>562</v>
      </c>
      <c r="F19" s="21" t="s">
        <v>563</v>
      </c>
      <c r="G19" s="19" t="s">
        <v>3324</v>
      </c>
      <c r="H19" s="21" t="s">
        <v>564</v>
      </c>
      <c r="I19" s="15" t="s">
        <v>3430</v>
      </c>
    </row>
    <row r="20" spans="1:9" ht="11.25" customHeight="1" x14ac:dyDescent="0.2">
      <c r="A20" s="15" t="s">
        <v>577</v>
      </c>
      <c r="B20" s="15" t="s">
        <v>578</v>
      </c>
      <c r="C20" s="15" t="s">
        <v>579</v>
      </c>
      <c r="D20" s="20" t="s">
        <v>47</v>
      </c>
      <c r="E20" s="19" t="s">
        <v>562</v>
      </c>
      <c r="F20" s="21" t="s">
        <v>563</v>
      </c>
      <c r="G20" s="19" t="s">
        <v>3324</v>
      </c>
      <c r="H20" s="21" t="s">
        <v>564</v>
      </c>
      <c r="I20" s="15" t="s">
        <v>3430</v>
      </c>
    </row>
    <row r="21" spans="1:9" ht="11.25" customHeight="1" x14ac:dyDescent="0.2">
      <c r="A21" s="15" t="s">
        <v>583</v>
      </c>
      <c r="B21" s="15" t="s">
        <v>584</v>
      </c>
      <c r="C21" s="15" t="s">
        <v>585</v>
      </c>
      <c r="D21" s="20" t="s">
        <v>47</v>
      </c>
      <c r="E21" s="19" t="s">
        <v>562</v>
      </c>
      <c r="F21" s="21" t="s">
        <v>563</v>
      </c>
      <c r="G21" s="19" t="s">
        <v>3324</v>
      </c>
      <c r="H21" s="21" t="s">
        <v>564</v>
      </c>
      <c r="I21" s="15" t="s">
        <v>3430</v>
      </c>
    </row>
    <row r="22" spans="1:9" ht="11.25" customHeight="1" x14ac:dyDescent="0.2">
      <c r="A22" s="15" t="s">
        <v>589</v>
      </c>
      <c r="B22" s="15" t="s">
        <v>590</v>
      </c>
      <c r="C22" s="15" t="s">
        <v>591</v>
      </c>
      <c r="D22" s="20" t="s">
        <v>47</v>
      </c>
      <c r="E22" s="19" t="s">
        <v>562</v>
      </c>
      <c r="F22" s="21" t="s">
        <v>563</v>
      </c>
      <c r="G22" s="19" t="s">
        <v>3324</v>
      </c>
      <c r="H22" s="21" t="s">
        <v>564</v>
      </c>
      <c r="I22" s="15" t="s">
        <v>3325</v>
      </c>
    </row>
    <row r="23" spans="1:9" ht="11.25" customHeight="1" x14ac:dyDescent="0.2">
      <c r="A23" s="15" t="s">
        <v>592</v>
      </c>
      <c r="B23" s="15" t="s">
        <v>593</v>
      </c>
      <c r="C23" s="15" t="s">
        <v>594</v>
      </c>
      <c r="D23" s="20" t="s">
        <v>47</v>
      </c>
      <c r="E23" s="19" t="s">
        <v>562</v>
      </c>
      <c r="F23" s="21" t="s">
        <v>563</v>
      </c>
      <c r="G23" s="19" t="s">
        <v>3324</v>
      </c>
      <c r="H23" s="21" t="s">
        <v>564</v>
      </c>
      <c r="I23" s="15" t="s">
        <v>3325</v>
      </c>
    </row>
    <row r="24" spans="1:9" ht="11.25" customHeight="1" x14ac:dyDescent="0.2">
      <c r="A24" s="15" t="s">
        <v>598</v>
      </c>
      <c r="B24" s="15" t="s">
        <v>599</v>
      </c>
      <c r="C24" s="15" t="s">
        <v>600</v>
      </c>
      <c r="D24" s="20" t="s">
        <v>47</v>
      </c>
      <c r="E24" s="19" t="s">
        <v>562</v>
      </c>
      <c r="F24" s="21" t="s">
        <v>563</v>
      </c>
      <c r="G24" s="19" t="s">
        <v>3324</v>
      </c>
      <c r="H24" s="21" t="s">
        <v>564</v>
      </c>
      <c r="I24" s="15" t="s">
        <v>3325</v>
      </c>
    </row>
    <row r="25" spans="1:9" ht="11.25" customHeight="1" x14ac:dyDescent="0.2">
      <c r="A25" s="15" t="s">
        <v>601</v>
      </c>
      <c r="B25" s="15" t="s">
        <v>602</v>
      </c>
      <c r="C25" s="15" t="s">
        <v>603</v>
      </c>
      <c r="D25" s="20" t="s">
        <v>47</v>
      </c>
      <c r="E25" s="19" t="s">
        <v>562</v>
      </c>
      <c r="F25" s="21" t="s">
        <v>563</v>
      </c>
      <c r="G25" s="19" t="s">
        <v>3324</v>
      </c>
      <c r="H25" s="21" t="s">
        <v>564</v>
      </c>
      <c r="I25" s="15" t="s">
        <v>3325</v>
      </c>
    </row>
    <row r="26" spans="1:9" ht="11.25" customHeight="1" x14ac:dyDescent="0.2">
      <c r="A26" s="15" t="s">
        <v>604</v>
      </c>
      <c r="B26" s="15" t="s">
        <v>605</v>
      </c>
      <c r="C26" s="15" t="s">
        <v>606</v>
      </c>
      <c r="D26" s="20" t="s">
        <v>47</v>
      </c>
      <c r="E26" s="19" t="s">
        <v>562</v>
      </c>
      <c r="F26" s="21" t="s">
        <v>563</v>
      </c>
      <c r="G26" s="19" t="s">
        <v>3324</v>
      </c>
      <c r="H26" s="21" t="s">
        <v>564</v>
      </c>
      <c r="I26" s="15" t="s">
        <v>3325</v>
      </c>
    </row>
    <row r="27" spans="1:9" ht="11.25" customHeight="1" x14ac:dyDescent="0.2">
      <c r="A27" s="15" t="s">
        <v>607</v>
      </c>
      <c r="B27" s="15" t="s">
        <v>608</v>
      </c>
      <c r="C27" s="15" t="s">
        <v>609</v>
      </c>
      <c r="D27" s="20" t="s">
        <v>47</v>
      </c>
      <c r="E27" s="19" t="s">
        <v>562</v>
      </c>
      <c r="F27" s="21" t="s">
        <v>563</v>
      </c>
      <c r="G27" s="19" t="s">
        <v>3324</v>
      </c>
      <c r="H27" s="21" t="s">
        <v>564</v>
      </c>
      <c r="I27" s="15" t="s">
        <v>3325</v>
      </c>
    </row>
    <row r="28" spans="1:9" ht="11.25" customHeight="1" x14ac:dyDescent="0.2">
      <c r="A28" s="15" t="s">
        <v>610</v>
      </c>
      <c r="B28" s="15" t="s">
        <v>611</v>
      </c>
      <c r="C28" s="15" t="s">
        <v>612</v>
      </c>
      <c r="D28" s="20" t="s">
        <v>47</v>
      </c>
      <c r="E28" s="19" t="s">
        <v>562</v>
      </c>
      <c r="F28" s="21" t="s">
        <v>563</v>
      </c>
      <c r="G28" s="19" t="s">
        <v>3324</v>
      </c>
      <c r="H28" s="21" t="s">
        <v>564</v>
      </c>
      <c r="I28" s="15" t="s">
        <v>3325</v>
      </c>
    </row>
    <row r="29" spans="1:9" ht="11.25" customHeight="1" x14ac:dyDescent="0.2">
      <c r="A29" s="15" t="s">
        <v>613</v>
      </c>
      <c r="B29" s="15" t="s">
        <v>614</v>
      </c>
      <c r="C29" s="15" t="s">
        <v>615</v>
      </c>
      <c r="D29" s="20" t="s">
        <v>47</v>
      </c>
      <c r="E29" s="19" t="s">
        <v>562</v>
      </c>
      <c r="F29" s="21" t="s">
        <v>563</v>
      </c>
      <c r="G29" s="19" t="s">
        <v>3324</v>
      </c>
      <c r="H29" s="21" t="s">
        <v>564</v>
      </c>
      <c r="I29" s="15" t="s">
        <v>3325</v>
      </c>
    </row>
    <row r="30" spans="1:9" ht="11.25" customHeight="1" x14ac:dyDescent="0.2">
      <c r="A30" s="15" t="s">
        <v>616</v>
      </c>
      <c r="B30" s="15" t="s">
        <v>617</v>
      </c>
      <c r="C30" s="15" t="s">
        <v>618</v>
      </c>
      <c r="D30" s="20" t="s">
        <v>47</v>
      </c>
      <c r="E30" s="19" t="s">
        <v>562</v>
      </c>
      <c r="F30" s="21" t="s">
        <v>563</v>
      </c>
      <c r="G30" s="19" t="s">
        <v>3324</v>
      </c>
      <c r="H30" s="21" t="s">
        <v>564</v>
      </c>
      <c r="I30" s="15" t="s">
        <v>3325</v>
      </c>
    </row>
    <row r="31" spans="1:9" ht="11.25" customHeight="1" x14ac:dyDescent="0.2">
      <c r="A31" s="15" t="s">
        <v>595</v>
      </c>
      <c r="B31" s="15" t="s">
        <v>596</v>
      </c>
      <c r="C31" s="15" t="s">
        <v>597</v>
      </c>
      <c r="D31" s="20" t="s">
        <v>47</v>
      </c>
      <c r="E31" s="19" t="s">
        <v>562</v>
      </c>
      <c r="F31" s="21" t="s">
        <v>563</v>
      </c>
      <c r="G31" s="19" t="s">
        <v>3324</v>
      </c>
      <c r="H31" s="21" t="s">
        <v>564</v>
      </c>
      <c r="I31" s="15" t="s">
        <v>3325</v>
      </c>
    </row>
    <row r="32" spans="1:9" ht="11.25" customHeight="1" x14ac:dyDescent="0.2">
      <c r="A32" s="15" t="s">
        <v>619</v>
      </c>
      <c r="B32" s="15" t="s">
        <v>620</v>
      </c>
      <c r="C32" s="15" t="s">
        <v>621</v>
      </c>
      <c r="D32" s="20" t="s">
        <v>47</v>
      </c>
      <c r="E32" s="19" t="s">
        <v>562</v>
      </c>
      <c r="F32" s="21" t="s">
        <v>563</v>
      </c>
      <c r="G32" s="19" t="s">
        <v>3324</v>
      </c>
      <c r="H32" s="21" t="s">
        <v>564</v>
      </c>
      <c r="I32" s="15" t="s">
        <v>3326</v>
      </c>
    </row>
    <row r="33" spans="1:9" ht="11.25" customHeight="1" x14ac:dyDescent="0.2">
      <c r="A33" s="15" t="s">
        <v>622</v>
      </c>
      <c r="B33" s="15" t="s">
        <v>623</v>
      </c>
      <c r="C33" s="15" t="s">
        <v>624</v>
      </c>
      <c r="D33" s="20" t="s">
        <v>47</v>
      </c>
      <c r="E33" s="19" t="s">
        <v>562</v>
      </c>
      <c r="F33" s="21" t="s">
        <v>563</v>
      </c>
      <c r="G33" s="19" t="s">
        <v>3324</v>
      </c>
      <c r="H33" s="21" t="s">
        <v>564</v>
      </c>
      <c r="I33" s="15" t="s">
        <v>3326</v>
      </c>
    </row>
    <row r="34" spans="1:9" ht="11.25" customHeight="1" x14ac:dyDescent="0.2">
      <c r="A34" s="15" t="s">
        <v>625</v>
      </c>
      <c r="B34" s="15" t="s">
        <v>626</v>
      </c>
      <c r="C34" s="15" t="s">
        <v>627</v>
      </c>
      <c r="D34" s="20" t="s">
        <v>47</v>
      </c>
      <c r="E34" s="19" t="s">
        <v>562</v>
      </c>
      <c r="F34" s="21" t="s">
        <v>563</v>
      </c>
      <c r="G34" s="19" t="s">
        <v>3324</v>
      </c>
      <c r="H34" s="21" t="s">
        <v>564</v>
      </c>
      <c r="I34" s="15" t="s">
        <v>3326</v>
      </c>
    </row>
    <row r="35" spans="1:9" ht="11.25" customHeight="1" x14ac:dyDescent="0.2">
      <c r="A35" s="15" t="s">
        <v>628</v>
      </c>
      <c r="B35" s="15" t="s">
        <v>629</v>
      </c>
      <c r="C35" s="15" t="s">
        <v>630</v>
      </c>
      <c r="D35" s="20" t="s">
        <v>47</v>
      </c>
      <c r="E35" s="19" t="s">
        <v>562</v>
      </c>
      <c r="F35" s="21" t="s">
        <v>563</v>
      </c>
      <c r="G35" s="19" t="s">
        <v>3324</v>
      </c>
      <c r="H35" s="21" t="s">
        <v>564</v>
      </c>
      <c r="I35" s="15" t="s">
        <v>3326</v>
      </c>
    </row>
    <row r="36" spans="1:9" ht="11.25" customHeight="1" x14ac:dyDescent="0.2">
      <c r="A36" s="15" t="s">
        <v>631</v>
      </c>
      <c r="B36" s="15" t="s">
        <v>632</v>
      </c>
      <c r="C36" s="15" t="s">
        <v>633</v>
      </c>
      <c r="D36" s="20" t="s">
        <v>47</v>
      </c>
      <c r="E36" s="19" t="s">
        <v>562</v>
      </c>
      <c r="F36" s="21" t="s">
        <v>563</v>
      </c>
      <c r="G36" s="19" t="s">
        <v>3324</v>
      </c>
      <c r="H36" s="21" t="s">
        <v>564</v>
      </c>
      <c r="I36" s="15" t="s">
        <v>3326</v>
      </c>
    </row>
    <row r="37" spans="1:9" ht="11.25" customHeight="1" x14ac:dyDescent="0.2">
      <c r="A37" s="15" t="s">
        <v>634</v>
      </c>
      <c r="B37" s="15" t="s">
        <v>635</v>
      </c>
      <c r="C37" s="15" t="s">
        <v>636</v>
      </c>
      <c r="D37" s="20" t="s">
        <v>47</v>
      </c>
      <c r="E37" s="19" t="s">
        <v>562</v>
      </c>
      <c r="F37" s="21" t="s">
        <v>563</v>
      </c>
      <c r="G37" s="19" t="s">
        <v>3324</v>
      </c>
      <c r="H37" s="21" t="s">
        <v>564</v>
      </c>
      <c r="I37" s="15" t="s">
        <v>3326</v>
      </c>
    </row>
    <row r="38" spans="1:9" ht="11.25" customHeight="1" x14ac:dyDescent="0.2">
      <c r="A38" s="15" t="s">
        <v>637</v>
      </c>
      <c r="B38" s="15" t="s">
        <v>638</v>
      </c>
      <c r="C38" s="15" t="s">
        <v>639</v>
      </c>
      <c r="D38" s="20" t="s">
        <v>47</v>
      </c>
      <c r="E38" s="19" t="s">
        <v>562</v>
      </c>
      <c r="F38" s="21" t="s">
        <v>563</v>
      </c>
      <c r="G38" s="19" t="s">
        <v>3324</v>
      </c>
      <c r="H38" s="21" t="s">
        <v>564</v>
      </c>
      <c r="I38" s="15" t="s">
        <v>3326</v>
      </c>
    </row>
    <row r="39" spans="1:9" ht="11.25" customHeight="1" x14ac:dyDescent="0.2">
      <c r="A39" s="15" t="s">
        <v>640</v>
      </c>
      <c r="B39" s="15" t="s">
        <v>641</v>
      </c>
      <c r="C39" s="15" t="s">
        <v>642</v>
      </c>
      <c r="D39" s="20" t="s">
        <v>47</v>
      </c>
      <c r="E39" s="19" t="s">
        <v>562</v>
      </c>
      <c r="F39" s="21" t="s">
        <v>563</v>
      </c>
      <c r="G39" s="19" t="s">
        <v>3324</v>
      </c>
      <c r="H39" s="21" t="s">
        <v>564</v>
      </c>
      <c r="I39" s="15" t="s">
        <v>3326</v>
      </c>
    </row>
    <row r="40" spans="1:9" ht="11.25" customHeight="1" x14ac:dyDescent="0.2">
      <c r="A40" s="15" t="s">
        <v>643</v>
      </c>
      <c r="B40" s="15" t="s">
        <v>644</v>
      </c>
      <c r="C40" s="15" t="s">
        <v>645</v>
      </c>
      <c r="D40" s="20" t="s">
        <v>47</v>
      </c>
      <c r="E40" s="19" t="s">
        <v>562</v>
      </c>
      <c r="F40" s="21" t="s">
        <v>563</v>
      </c>
      <c r="G40" s="19" t="s">
        <v>3324</v>
      </c>
      <c r="H40" s="21" t="s">
        <v>564</v>
      </c>
      <c r="I40" s="15" t="s">
        <v>3326</v>
      </c>
    </row>
    <row r="41" spans="1:9" ht="11.25" customHeight="1" x14ac:dyDescent="0.2">
      <c r="A41" s="15" t="s">
        <v>646</v>
      </c>
      <c r="B41" s="15" t="s">
        <v>647</v>
      </c>
      <c r="C41" s="15" t="s">
        <v>648</v>
      </c>
      <c r="D41" s="20" t="s">
        <v>47</v>
      </c>
      <c r="E41" s="19" t="s">
        <v>562</v>
      </c>
      <c r="F41" s="21" t="s">
        <v>563</v>
      </c>
      <c r="G41" s="19" t="s">
        <v>3324</v>
      </c>
      <c r="H41" s="21" t="s">
        <v>564</v>
      </c>
      <c r="I41" s="15" t="s">
        <v>3326</v>
      </c>
    </row>
    <row r="42" spans="1:9" ht="11.25" customHeight="1" x14ac:dyDescent="0.2">
      <c r="A42" s="15" t="s">
        <v>649</v>
      </c>
      <c r="B42" s="15" t="s">
        <v>650</v>
      </c>
      <c r="C42" s="15" t="s">
        <v>651</v>
      </c>
      <c r="D42" s="20" t="s">
        <v>47</v>
      </c>
      <c r="E42" s="19" t="s">
        <v>562</v>
      </c>
      <c r="F42" s="21" t="s">
        <v>563</v>
      </c>
      <c r="G42" s="19" t="s">
        <v>3324</v>
      </c>
      <c r="H42" s="21" t="s">
        <v>564</v>
      </c>
      <c r="I42" s="15" t="s">
        <v>3326</v>
      </c>
    </row>
    <row r="43" spans="1:9" ht="11.25" customHeight="1" x14ac:dyDescent="0.2">
      <c r="A43" s="15" t="s">
        <v>652</v>
      </c>
      <c r="B43" s="15" t="s">
        <v>653</v>
      </c>
      <c r="C43" s="15" t="s">
        <v>654</v>
      </c>
      <c r="D43" s="20" t="s">
        <v>47</v>
      </c>
      <c r="E43" s="19" t="s">
        <v>562</v>
      </c>
      <c r="F43" s="21" t="s">
        <v>563</v>
      </c>
      <c r="G43" s="19" t="s">
        <v>3324</v>
      </c>
      <c r="H43" s="21" t="s">
        <v>564</v>
      </c>
      <c r="I43" s="15" t="s">
        <v>3326</v>
      </c>
    </row>
    <row r="44" spans="1:9" ht="11.25" customHeight="1" x14ac:dyDescent="0.2">
      <c r="A44" s="15" t="s">
        <v>359</v>
      </c>
      <c r="B44" s="15" t="s">
        <v>360</v>
      </c>
      <c r="C44" s="15" t="s">
        <v>361</v>
      </c>
      <c r="D44" s="20" t="s">
        <v>47</v>
      </c>
      <c r="E44" s="19" t="s">
        <v>362</v>
      </c>
      <c r="F44" s="21" t="s">
        <v>363</v>
      </c>
      <c r="G44" s="19" t="s">
        <v>3327</v>
      </c>
      <c r="H44" s="21" t="s">
        <v>364</v>
      </c>
      <c r="I44" s="15" t="s">
        <v>3428</v>
      </c>
    </row>
    <row r="45" spans="1:9" ht="11.25" customHeight="1" x14ac:dyDescent="0.2">
      <c r="A45" s="15" t="s">
        <v>365</v>
      </c>
      <c r="B45" s="15" t="s">
        <v>366</v>
      </c>
      <c r="C45" s="15" t="s">
        <v>367</v>
      </c>
      <c r="D45" s="20" t="s">
        <v>47</v>
      </c>
      <c r="E45" s="19" t="s">
        <v>362</v>
      </c>
      <c r="F45" s="21" t="s">
        <v>363</v>
      </c>
      <c r="G45" s="19" t="s">
        <v>3327</v>
      </c>
      <c r="H45" s="21" t="s">
        <v>364</v>
      </c>
      <c r="I45" s="15" t="s">
        <v>3328</v>
      </c>
    </row>
    <row r="46" spans="1:9" ht="11.25" customHeight="1" x14ac:dyDescent="0.2">
      <c r="A46" s="15" t="s">
        <v>368</v>
      </c>
      <c r="B46" s="15" t="s">
        <v>369</v>
      </c>
      <c r="C46" s="15" t="s">
        <v>370</v>
      </c>
      <c r="D46" s="20" t="s">
        <v>47</v>
      </c>
      <c r="E46" s="19" t="s">
        <v>362</v>
      </c>
      <c r="F46" s="21" t="s">
        <v>363</v>
      </c>
      <c r="G46" s="19" t="s">
        <v>3327</v>
      </c>
      <c r="H46" s="21" t="s">
        <v>364</v>
      </c>
      <c r="I46" s="15" t="s">
        <v>3328</v>
      </c>
    </row>
    <row r="47" spans="1:9" ht="11.25" customHeight="1" x14ac:dyDescent="0.2">
      <c r="A47" s="15" t="s">
        <v>371</v>
      </c>
      <c r="B47" s="15" t="s">
        <v>372</v>
      </c>
      <c r="C47" s="15" t="s">
        <v>373</v>
      </c>
      <c r="D47" s="20" t="s">
        <v>47</v>
      </c>
      <c r="E47" s="19" t="s">
        <v>362</v>
      </c>
      <c r="F47" s="21" t="s">
        <v>363</v>
      </c>
      <c r="G47" s="19" t="s">
        <v>3327</v>
      </c>
      <c r="H47" s="21" t="s">
        <v>364</v>
      </c>
      <c r="I47" s="15" t="s">
        <v>3328</v>
      </c>
    </row>
    <row r="48" spans="1:9" ht="11.25" customHeight="1" x14ac:dyDescent="0.2">
      <c r="A48" s="15" t="s">
        <v>374</v>
      </c>
      <c r="B48" s="15" t="s">
        <v>375</v>
      </c>
      <c r="C48" s="15" t="s">
        <v>376</v>
      </c>
      <c r="D48" s="20" t="s">
        <v>47</v>
      </c>
      <c r="E48" s="19" t="s">
        <v>362</v>
      </c>
      <c r="F48" s="21" t="s">
        <v>363</v>
      </c>
      <c r="G48" s="19" t="s">
        <v>3327</v>
      </c>
      <c r="H48" s="21" t="s">
        <v>364</v>
      </c>
      <c r="I48" s="15" t="s">
        <v>3328</v>
      </c>
    </row>
    <row r="49" spans="1:9" ht="11.25" customHeight="1" x14ac:dyDescent="0.2">
      <c r="A49" s="15" t="s">
        <v>377</v>
      </c>
      <c r="B49" s="15" t="s">
        <v>378</v>
      </c>
      <c r="C49" s="15" t="s">
        <v>379</v>
      </c>
      <c r="D49" s="20" t="s">
        <v>47</v>
      </c>
      <c r="E49" s="19" t="s">
        <v>362</v>
      </c>
      <c r="F49" s="21" t="s">
        <v>363</v>
      </c>
      <c r="G49" s="19" t="s">
        <v>3327</v>
      </c>
      <c r="H49" s="21" t="s">
        <v>364</v>
      </c>
      <c r="I49" s="15" t="s">
        <v>3328</v>
      </c>
    </row>
    <row r="50" spans="1:9" ht="11.25" customHeight="1" x14ac:dyDescent="0.2">
      <c r="A50" s="15" t="s">
        <v>380</v>
      </c>
      <c r="B50" s="15" t="s">
        <v>381</v>
      </c>
      <c r="C50" s="15" t="s">
        <v>382</v>
      </c>
      <c r="D50" s="20" t="s">
        <v>47</v>
      </c>
      <c r="E50" s="19" t="s">
        <v>362</v>
      </c>
      <c r="F50" s="21" t="s">
        <v>363</v>
      </c>
      <c r="G50" s="19" t="s">
        <v>3327</v>
      </c>
      <c r="H50" s="21" t="s">
        <v>364</v>
      </c>
      <c r="I50" s="15" t="s">
        <v>3328</v>
      </c>
    </row>
    <row r="51" spans="1:9" ht="11.25" customHeight="1" x14ac:dyDescent="0.2">
      <c r="A51" s="15" t="s">
        <v>383</v>
      </c>
      <c r="B51" s="15" t="s">
        <v>384</v>
      </c>
      <c r="C51" s="15" t="s">
        <v>385</v>
      </c>
      <c r="D51" s="20" t="s">
        <v>47</v>
      </c>
      <c r="E51" s="19" t="s">
        <v>362</v>
      </c>
      <c r="F51" s="21" t="s">
        <v>363</v>
      </c>
      <c r="G51" s="19" t="s">
        <v>3327</v>
      </c>
      <c r="H51" s="21" t="s">
        <v>364</v>
      </c>
      <c r="I51" s="15" t="s">
        <v>3328</v>
      </c>
    </row>
    <row r="52" spans="1:9" ht="11.25" customHeight="1" x14ac:dyDescent="0.2">
      <c r="A52" s="15" t="s">
        <v>392</v>
      </c>
      <c r="B52" s="15" t="s">
        <v>393</v>
      </c>
      <c r="C52" s="15" t="s">
        <v>394</v>
      </c>
      <c r="D52" s="20" t="s">
        <v>47</v>
      </c>
      <c r="E52" s="19" t="s">
        <v>362</v>
      </c>
      <c r="F52" s="21" t="s">
        <v>363</v>
      </c>
      <c r="G52" s="19" t="s">
        <v>3327</v>
      </c>
      <c r="H52" s="21" t="s">
        <v>364</v>
      </c>
      <c r="I52" s="15" t="s">
        <v>3328</v>
      </c>
    </row>
    <row r="53" spans="1:9" ht="11.25" customHeight="1" x14ac:dyDescent="0.2">
      <c r="A53" s="15" t="s">
        <v>386</v>
      </c>
      <c r="B53" s="15" t="s">
        <v>387</v>
      </c>
      <c r="C53" s="15" t="s">
        <v>388</v>
      </c>
      <c r="D53" s="20" t="s">
        <v>47</v>
      </c>
      <c r="E53" s="19" t="s">
        <v>362</v>
      </c>
      <c r="F53" s="21" t="s">
        <v>363</v>
      </c>
      <c r="G53" s="19" t="s">
        <v>3327</v>
      </c>
      <c r="H53" s="21" t="s">
        <v>364</v>
      </c>
      <c r="I53" s="15" t="s">
        <v>3328</v>
      </c>
    </row>
    <row r="54" spans="1:9" ht="11.25" customHeight="1" x14ac:dyDescent="0.2">
      <c r="A54" s="15" t="s">
        <v>389</v>
      </c>
      <c r="B54" s="15" t="s">
        <v>390</v>
      </c>
      <c r="C54" s="15" t="s">
        <v>391</v>
      </c>
      <c r="D54" s="20" t="s">
        <v>47</v>
      </c>
      <c r="E54" s="19" t="s">
        <v>362</v>
      </c>
      <c r="F54" s="21" t="s">
        <v>363</v>
      </c>
      <c r="G54" s="19" t="s">
        <v>3327</v>
      </c>
      <c r="H54" s="21" t="s">
        <v>364</v>
      </c>
      <c r="I54" s="15" t="s">
        <v>3328</v>
      </c>
    </row>
    <row r="55" spans="1:9" ht="11.25" customHeight="1" x14ac:dyDescent="0.2">
      <c r="A55" s="15" t="s">
        <v>395</v>
      </c>
      <c r="B55" s="15" t="s">
        <v>396</v>
      </c>
      <c r="C55" s="15" t="s">
        <v>397</v>
      </c>
      <c r="D55" s="20" t="s">
        <v>47</v>
      </c>
      <c r="E55" s="19" t="s">
        <v>362</v>
      </c>
      <c r="F55" s="21" t="s">
        <v>363</v>
      </c>
      <c r="G55" s="19" t="s">
        <v>3327</v>
      </c>
      <c r="H55" s="21" t="s">
        <v>364</v>
      </c>
      <c r="I55" s="15" t="s">
        <v>3328</v>
      </c>
    </row>
    <row r="56" spans="1:9" ht="11.25" customHeight="1" x14ac:dyDescent="0.2">
      <c r="A56" s="15" t="s">
        <v>398</v>
      </c>
      <c r="B56" s="15" t="s">
        <v>399</v>
      </c>
      <c r="C56" s="15" t="s">
        <v>400</v>
      </c>
      <c r="D56" s="20" t="s">
        <v>47</v>
      </c>
      <c r="E56" s="19" t="s">
        <v>362</v>
      </c>
      <c r="F56" s="21" t="s">
        <v>363</v>
      </c>
      <c r="G56" s="19" t="s">
        <v>3327</v>
      </c>
      <c r="H56" s="21" t="s">
        <v>364</v>
      </c>
      <c r="I56" s="15" t="s">
        <v>3329</v>
      </c>
    </row>
    <row r="57" spans="1:9" ht="11.25" customHeight="1" x14ac:dyDescent="0.2">
      <c r="A57" s="15" t="s">
        <v>401</v>
      </c>
      <c r="B57" s="15" t="s">
        <v>402</v>
      </c>
      <c r="C57" s="15" t="s">
        <v>403</v>
      </c>
      <c r="D57" s="20" t="s">
        <v>47</v>
      </c>
      <c r="E57" s="19" t="s">
        <v>362</v>
      </c>
      <c r="F57" s="21" t="s">
        <v>363</v>
      </c>
      <c r="G57" s="19" t="s">
        <v>3327</v>
      </c>
      <c r="H57" s="21" t="s">
        <v>364</v>
      </c>
      <c r="I57" s="15" t="s">
        <v>3329</v>
      </c>
    </row>
    <row r="58" spans="1:9" ht="11.25" customHeight="1" x14ac:dyDescent="0.2">
      <c r="A58" s="15" t="s">
        <v>404</v>
      </c>
      <c r="B58" s="15" t="s">
        <v>405</v>
      </c>
      <c r="C58" s="15" t="s">
        <v>406</v>
      </c>
      <c r="D58" s="20" t="s">
        <v>47</v>
      </c>
      <c r="E58" s="19" t="s">
        <v>362</v>
      </c>
      <c r="F58" s="21" t="s">
        <v>363</v>
      </c>
      <c r="G58" s="19" t="s">
        <v>3327</v>
      </c>
      <c r="H58" s="21" t="s">
        <v>364</v>
      </c>
      <c r="I58" s="15" t="s">
        <v>3329</v>
      </c>
    </row>
    <row r="59" spans="1:9" ht="11.25" customHeight="1" x14ac:dyDescent="0.2">
      <c r="A59" s="15" t="s">
        <v>407</v>
      </c>
      <c r="B59" s="15" t="s">
        <v>408</v>
      </c>
      <c r="C59" s="15" t="s">
        <v>409</v>
      </c>
      <c r="D59" s="20" t="s">
        <v>47</v>
      </c>
      <c r="E59" s="19" t="s">
        <v>362</v>
      </c>
      <c r="F59" s="21" t="s">
        <v>363</v>
      </c>
      <c r="G59" s="19" t="s">
        <v>3327</v>
      </c>
      <c r="H59" s="21" t="s">
        <v>364</v>
      </c>
      <c r="I59" s="15" t="s">
        <v>3329</v>
      </c>
    </row>
    <row r="60" spans="1:9" ht="11.25" customHeight="1" x14ac:dyDescent="0.2">
      <c r="A60" s="15" t="s">
        <v>410</v>
      </c>
      <c r="B60" s="15" t="s">
        <v>411</v>
      </c>
      <c r="C60" s="15" t="s">
        <v>412</v>
      </c>
      <c r="D60" s="20" t="s">
        <v>47</v>
      </c>
      <c r="E60" s="19" t="s">
        <v>362</v>
      </c>
      <c r="F60" s="21" t="s">
        <v>363</v>
      </c>
      <c r="G60" s="19" t="s">
        <v>3327</v>
      </c>
      <c r="H60" s="21" t="s">
        <v>364</v>
      </c>
      <c r="I60" s="15" t="s">
        <v>3329</v>
      </c>
    </row>
    <row r="61" spans="1:9" ht="11.25" customHeight="1" x14ac:dyDescent="0.2">
      <c r="A61" s="15" t="s">
        <v>413</v>
      </c>
      <c r="B61" s="15" t="s">
        <v>414</v>
      </c>
      <c r="C61" s="15" t="s">
        <v>415</v>
      </c>
      <c r="D61" s="20" t="s">
        <v>47</v>
      </c>
      <c r="E61" s="19" t="s">
        <v>362</v>
      </c>
      <c r="F61" s="21" t="s">
        <v>363</v>
      </c>
      <c r="G61" s="19" t="s">
        <v>3327</v>
      </c>
      <c r="H61" s="21" t="s">
        <v>364</v>
      </c>
      <c r="I61" s="15" t="s">
        <v>3329</v>
      </c>
    </row>
    <row r="62" spans="1:9" ht="11.25" customHeight="1" x14ac:dyDescent="0.2">
      <c r="A62" s="15" t="s">
        <v>416</v>
      </c>
      <c r="B62" s="15" t="s">
        <v>417</v>
      </c>
      <c r="C62" s="15" t="s">
        <v>418</v>
      </c>
      <c r="D62" s="20" t="s">
        <v>47</v>
      </c>
      <c r="E62" s="19" t="s">
        <v>362</v>
      </c>
      <c r="F62" s="21" t="s">
        <v>363</v>
      </c>
      <c r="G62" s="19" t="s">
        <v>3327</v>
      </c>
      <c r="H62" s="21" t="s">
        <v>364</v>
      </c>
      <c r="I62" s="15" t="s">
        <v>3330</v>
      </c>
    </row>
    <row r="63" spans="1:9" ht="11.25" customHeight="1" x14ac:dyDescent="0.2">
      <c r="A63" s="15" t="s">
        <v>419</v>
      </c>
      <c r="B63" s="15" t="s">
        <v>420</v>
      </c>
      <c r="C63" s="15" t="s">
        <v>421</v>
      </c>
      <c r="D63" s="20" t="s">
        <v>47</v>
      </c>
      <c r="E63" s="19" t="s">
        <v>362</v>
      </c>
      <c r="F63" s="21" t="s">
        <v>363</v>
      </c>
      <c r="G63" s="19" t="s">
        <v>3327</v>
      </c>
      <c r="H63" s="21" t="s">
        <v>364</v>
      </c>
      <c r="I63" s="15" t="s">
        <v>3330</v>
      </c>
    </row>
    <row r="64" spans="1:9" ht="11.25" customHeight="1" x14ac:dyDescent="0.2">
      <c r="A64" s="15" t="s">
        <v>422</v>
      </c>
      <c r="B64" s="15" t="s">
        <v>423</v>
      </c>
      <c r="C64" s="15" t="s">
        <v>424</v>
      </c>
      <c r="D64" s="20" t="s">
        <v>47</v>
      </c>
      <c r="E64" s="19" t="s">
        <v>362</v>
      </c>
      <c r="F64" s="21" t="s">
        <v>363</v>
      </c>
      <c r="G64" s="19" t="s">
        <v>3327</v>
      </c>
      <c r="H64" s="21" t="s">
        <v>364</v>
      </c>
      <c r="I64" s="15" t="s">
        <v>3330</v>
      </c>
    </row>
    <row r="65" spans="1:9" ht="11.25" customHeight="1" x14ac:dyDescent="0.2">
      <c r="A65" s="15" t="s">
        <v>425</v>
      </c>
      <c r="B65" s="15" t="s">
        <v>426</v>
      </c>
      <c r="C65" s="15" t="s">
        <v>427</v>
      </c>
      <c r="D65" s="20" t="s">
        <v>47</v>
      </c>
      <c r="E65" s="19" t="s">
        <v>362</v>
      </c>
      <c r="F65" s="21" t="s">
        <v>363</v>
      </c>
      <c r="G65" s="19" t="s">
        <v>3327</v>
      </c>
      <c r="H65" s="21" t="s">
        <v>364</v>
      </c>
      <c r="I65" s="15" t="s">
        <v>3330</v>
      </c>
    </row>
    <row r="66" spans="1:9" ht="11.25" customHeight="1" x14ac:dyDescent="0.2">
      <c r="A66" s="15" t="s">
        <v>428</v>
      </c>
      <c r="B66" s="15" t="s">
        <v>429</v>
      </c>
      <c r="C66" s="15" t="s">
        <v>430</v>
      </c>
      <c r="D66" s="20" t="s">
        <v>47</v>
      </c>
      <c r="E66" s="19" t="s">
        <v>362</v>
      </c>
      <c r="F66" s="21" t="s">
        <v>363</v>
      </c>
      <c r="G66" s="19" t="s">
        <v>3327</v>
      </c>
      <c r="H66" s="21" t="s">
        <v>364</v>
      </c>
      <c r="I66" s="15" t="s">
        <v>3330</v>
      </c>
    </row>
    <row r="67" spans="1:9" ht="11.25" customHeight="1" x14ac:dyDescent="0.2">
      <c r="A67" s="15" t="s">
        <v>538</v>
      </c>
      <c r="B67" s="15" t="s">
        <v>539</v>
      </c>
      <c r="C67" s="15" t="s">
        <v>540</v>
      </c>
      <c r="D67" s="20" t="s">
        <v>81</v>
      </c>
      <c r="E67" s="19" t="s">
        <v>541</v>
      </c>
      <c r="F67" s="21" t="s">
        <v>542</v>
      </c>
      <c r="G67" s="19" t="s">
        <v>3331</v>
      </c>
      <c r="H67" s="21" t="s">
        <v>543</v>
      </c>
      <c r="I67" s="15" t="s">
        <v>3332</v>
      </c>
    </row>
    <row r="68" spans="1:9" ht="11.25" customHeight="1" x14ac:dyDescent="0.2">
      <c r="A68" s="15" t="s">
        <v>544</v>
      </c>
      <c r="B68" s="15" t="s">
        <v>545</v>
      </c>
      <c r="C68" s="15" t="s">
        <v>546</v>
      </c>
      <c r="D68" s="20" t="s">
        <v>81</v>
      </c>
      <c r="E68" s="19" t="s">
        <v>541</v>
      </c>
      <c r="F68" s="21" t="s">
        <v>542</v>
      </c>
      <c r="G68" s="19" t="s">
        <v>3331</v>
      </c>
      <c r="H68" s="21" t="s">
        <v>543</v>
      </c>
      <c r="I68" s="15" t="s">
        <v>3332</v>
      </c>
    </row>
    <row r="69" spans="1:9" ht="11.25" customHeight="1" x14ac:dyDescent="0.2">
      <c r="A69" s="15" t="s">
        <v>547</v>
      </c>
      <c r="B69" s="15" t="s">
        <v>548</v>
      </c>
      <c r="C69" s="15" t="s">
        <v>549</v>
      </c>
      <c r="D69" s="20" t="s">
        <v>81</v>
      </c>
      <c r="E69" s="19" t="s">
        <v>541</v>
      </c>
      <c r="F69" s="21" t="s">
        <v>542</v>
      </c>
      <c r="G69" s="19" t="s">
        <v>3331</v>
      </c>
      <c r="H69" s="21" t="s">
        <v>543</v>
      </c>
      <c r="I69" s="15" t="s">
        <v>3332</v>
      </c>
    </row>
    <row r="70" spans="1:9" ht="11.25" customHeight="1" x14ac:dyDescent="0.2">
      <c r="A70" s="15" t="s">
        <v>550</v>
      </c>
      <c r="B70" s="15" t="s">
        <v>551</v>
      </c>
      <c r="C70" s="15" t="s">
        <v>552</v>
      </c>
      <c r="D70" s="20" t="s">
        <v>81</v>
      </c>
      <c r="E70" s="19" t="s">
        <v>541</v>
      </c>
      <c r="F70" s="21" t="s">
        <v>542</v>
      </c>
      <c r="G70" s="19" t="s">
        <v>3331</v>
      </c>
      <c r="H70" s="21" t="s">
        <v>543</v>
      </c>
      <c r="I70" s="15" t="s">
        <v>3332</v>
      </c>
    </row>
    <row r="71" spans="1:9" ht="11.25" customHeight="1" x14ac:dyDescent="0.2">
      <c r="A71" s="15" t="s">
        <v>553</v>
      </c>
      <c r="B71" s="15" t="s">
        <v>554</v>
      </c>
      <c r="C71" s="15" t="s">
        <v>555</v>
      </c>
      <c r="D71" s="20" t="s">
        <v>81</v>
      </c>
      <c r="E71" s="19" t="s">
        <v>541</v>
      </c>
      <c r="F71" s="21" t="s">
        <v>542</v>
      </c>
      <c r="G71" s="19" t="s">
        <v>3331</v>
      </c>
      <c r="H71" s="21" t="s">
        <v>543</v>
      </c>
      <c r="I71" s="15" t="s">
        <v>3332</v>
      </c>
    </row>
    <row r="72" spans="1:9" ht="11.25" customHeight="1" x14ac:dyDescent="0.2">
      <c r="A72" s="15" t="s">
        <v>556</v>
      </c>
      <c r="B72" s="15" t="s">
        <v>557</v>
      </c>
      <c r="C72" s="15" t="s">
        <v>558</v>
      </c>
      <c r="D72" s="20" t="s">
        <v>81</v>
      </c>
      <c r="E72" s="19" t="s">
        <v>541</v>
      </c>
      <c r="F72" s="21" t="s">
        <v>542</v>
      </c>
      <c r="G72" s="19" t="s">
        <v>3331</v>
      </c>
      <c r="H72" s="21" t="s">
        <v>543</v>
      </c>
      <c r="I72" s="15" t="s">
        <v>3332</v>
      </c>
    </row>
    <row r="73" spans="1:9" ht="11.25" customHeight="1" x14ac:dyDescent="0.2">
      <c r="A73" s="15" t="s">
        <v>231</v>
      </c>
      <c r="B73" s="15" t="s">
        <v>232</v>
      </c>
      <c r="C73" s="15" t="s">
        <v>233</v>
      </c>
      <c r="D73" s="20" t="s">
        <v>81</v>
      </c>
      <c r="E73" s="19" t="s">
        <v>234</v>
      </c>
      <c r="F73" s="21" t="s">
        <v>235</v>
      </c>
      <c r="G73" s="19" t="s">
        <v>152</v>
      </c>
      <c r="H73" s="21" t="s">
        <v>152</v>
      </c>
      <c r="I73" s="15" t="s">
        <v>3333</v>
      </c>
    </row>
    <row r="74" spans="1:9" ht="11.25" customHeight="1" x14ac:dyDescent="0.2">
      <c r="A74" s="15" t="s">
        <v>236</v>
      </c>
      <c r="B74" s="15" t="s">
        <v>237</v>
      </c>
      <c r="C74" s="15" t="s">
        <v>238</v>
      </c>
      <c r="D74" s="20" t="s">
        <v>81</v>
      </c>
      <c r="E74" s="19" t="s">
        <v>234</v>
      </c>
      <c r="F74" s="21" t="s">
        <v>235</v>
      </c>
      <c r="G74" s="19" t="s">
        <v>152</v>
      </c>
      <c r="H74" s="21" t="s">
        <v>152</v>
      </c>
      <c r="I74" s="15" t="s">
        <v>3333</v>
      </c>
    </row>
    <row r="75" spans="1:9" ht="11.25" customHeight="1" x14ac:dyDescent="0.2">
      <c r="A75" s="15" t="s">
        <v>245</v>
      </c>
      <c r="B75" s="15" t="s">
        <v>246</v>
      </c>
      <c r="C75" s="15" t="s">
        <v>247</v>
      </c>
      <c r="D75" s="20" t="s">
        <v>81</v>
      </c>
      <c r="E75" s="19" t="s">
        <v>234</v>
      </c>
      <c r="F75" s="21" t="s">
        <v>235</v>
      </c>
      <c r="G75" s="19" t="s">
        <v>152</v>
      </c>
      <c r="H75" s="21" t="s">
        <v>152</v>
      </c>
      <c r="I75" s="15" t="s">
        <v>3334</v>
      </c>
    </row>
    <row r="76" spans="1:9" ht="11.25" customHeight="1" x14ac:dyDescent="0.2">
      <c r="A76" s="15" t="s">
        <v>248</v>
      </c>
      <c r="B76" s="15" t="s">
        <v>249</v>
      </c>
      <c r="C76" s="15" t="s">
        <v>250</v>
      </c>
      <c r="D76" s="20" t="s">
        <v>81</v>
      </c>
      <c r="E76" s="19" t="s">
        <v>234</v>
      </c>
      <c r="F76" s="21" t="s">
        <v>235</v>
      </c>
      <c r="G76" s="19" t="s">
        <v>152</v>
      </c>
      <c r="H76" s="21" t="s">
        <v>152</v>
      </c>
      <c r="I76" s="15" t="s">
        <v>3334</v>
      </c>
    </row>
    <row r="77" spans="1:9" ht="11.25" customHeight="1" x14ac:dyDescent="0.2">
      <c r="A77" s="15" t="s">
        <v>239</v>
      </c>
      <c r="B77" s="15" t="s">
        <v>240</v>
      </c>
      <c r="C77" s="15" t="s">
        <v>241</v>
      </c>
      <c r="D77" s="20" t="s">
        <v>81</v>
      </c>
      <c r="E77" s="19" t="s">
        <v>234</v>
      </c>
      <c r="F77" s="21" t="s">
        <v>235</v>
      </c>
      <c r="G77" s="19" t="s">
        <v>152</v>
      </c>
      <c r="H77" s="21" t="s">
        <v>152</v>
      </c>
      <c r="I77" s="15" t="s">
        <v>3334</v>
      </c>
    </row>
    <row r="78" spans="1:9" ht="11.25" customHeight="1" x14ac:dyDescent="0.2">
      <c r="A78" s="15" t="s">
        <v>242</v>
      </c>
      <c r="B78" s="15" t="s">
        <v>243</v>
      </c>
      <c r="C78" s="15" t="s">
        <v>244</v>
      </c>
      <c r="D78" s="20" t="s">
        <v>81</v>
      </c>
      <c r="E78" s="19" t="s">
        <v>234</v>
      </c>
      <c r="F78" s="21" t="s">
        <v>235</v>
      </c>
      <c r="G78" s="19" t="s">
        <v>152</v>
      </c>
      <c r="H78" s="21" t="s">
        <v>152</v>
      </c>
      <c r="I78" s="15" t="s">
        <v>3334</v>
      </c>
    </row>
    <row r="79" spans="1:9" ht="11.25" customHeight="1" x14ac:dyDescent="0.2">
      <c r="A79" s="15" t="s">
        <v>251</v>
      </c>
      <c r="B79" s="15" t="s">
        <v>252</v>
      </c>
      <c r="C79" s="15" t="s">
        <v>253</v>
      </c>
      <c r="D79" s="20" t="s">
        <v>81</v>
      </c>
      <c r="E79" s="19" t="s">
        <v>234</v>
      </c>
      <c r="F79" s="21" t="s">
        <v>235</v>
      </c>
      <c r="G79" s="19" t="s">
        <v>152</v>
      </c>
      <c r="H79" s="21" t="s">
        <v>152</v>
      </c>
      <c r="I79" s="15" t="s">
        <v>3335</v>
      </c>
    </row>
    <row r="80" spans="1:9" ht="11.25" customHeight="1" x14ac:dyDescent="0.2">
      <c r="A80" s="15" t="s">
        <v>254</v>
      </c>
      <c r="B80" s="15" t="s">
        <v>255</v>
      </c>
      <c r="C80" s="15" t="s">
        <v>256</v>
      </c>
      <c r="D80" s="20" t="s">
        <v>81</v>
      </c>
      <c r="E80" s="19" t="s">
        <v>234</v>
      </c>
      <c r="F80" s="21" t="s">
        <v>235</v>
      </c>
      <c r="G80" s="19" t="s">
        <v>152</v>
      </c>
      <c r="H80" s="21" t="s">
        <v>152</v>
      </c>
      <c r="I80" s="15" t="s">
        <v>3335</v>
      </c>
    </row>
    <row r="81" spans="1:9" ht="11.25" customHeight="1" x14ac:dyDescent="0.2">
      <c r="A81" s="15" t="s">
        <v>257</v>
      </c>
      <c r="B81" s="15" t="s">
        <v>258</v>
      </c>
      <c r="C81" s="15" t="s">
        <v>259</v>
      </c>
      <c r="D81" s="20" t="s">
        <v>81</v>
      </c>
      <c r="E81" s="19" t="s">
        <v>234</v>
      </c>
      <c r="F81" s="21" t="s">
        <v>235</v>
      </c>
      <c r="G81" s="19" t="s">
        <v>152</v>
      </c>
      <c r="H81" s="21" t="s">
        <v>152</v>
      </c>
      <c r="I81" s="15" t="s">
        <v>3335</v>
      </c>
    </row>
    <row r="82" spans="1:9" ht="11.25" customHeight="1" x14ac:dyDescent="0.2">
      <c r="A82" s="15" t="s">
        <v>260</v>
      </c>
      <c r="B82" s="15" t="s">
        <v>261</v>
      </c>
      <c r="C82" s="15" t="s">
        <v>262</v>
      </c>
      <c r="D82" s="20" t="s">
        <v>81</v>
      </c>
      <c r="E82" s="19" t="s">
        <v>234</v>
      </c>
      <c r="F82" s="21" t="s">
        <v>235</v>
      </c>
      <c r="G82" s="19" t="s">
        <v>152</v>
      </c>
      <c r="H82" s="21" t="s">
        <v>152</v>
      </c>
      <c r="I82" s="15" t="s">
        <v>3336</v>
      </c>
    </row>
    <row r="83" spans="1:9" ht="11.25" customHeight="1" x14ac:dyDescent="0.2">
      <c r="A83" s="15" t="s">
        <v>263</v>
      </c>
      <c r="B83" s="15" t="s">
        <v>264</v>
      </c>
      <c r="C83" s="15" t="s">
        <v>265</v>
      </c>
      <c r="D83" s="20" t="s">
        <v>81</v>
      </c>
      <c r="E83" s="19" t="s">
        <v>234</v>
      </c>
      <c r="F83" s="21" t="s">
        <v>235</v>
      </c>
      <c r="G83" s="19" t="s">
        <v>152</v>
      </c>
      <c r="H83" s="21" t="s">
        <v>152</v>
      </c>
      <c r="I83" s="15" t="s">
        <v>3336</v>
      </c>
    </row>
    <row r="84" spans="1:9" ht="11.25" customHeight="1" x14ac:dyDescent="0.2">
      <c r="A84" s="15" t="s">
        <v>266</v>
      </c>
      <c r="B84" s="15" t="s">
        <v>267</v>
      </c>
      <c r="C84" s="15" t="s">
        <v>268</v>
      </c>
      <c r="D84" s="20" t="s">
        <v>81</v>
      </c>
      <c r="E84" s="19" t="s">
        <v>234</v>
      </c>
      <c r="F84" s="21" t="s">
        <v>235</v>
      </c>
      <c r="G84" s="19" t="s">
        <v>152</v>
      </c>
      <c r="H84" s="21" t="s">
        <v>152</v>
      </c>
      <c r="I84" s="15" t="s">
        <v>3336</v>
      </c>
    </row>
    <row r="85" spans="1:9" ht="11.25" customHeight="1" x14ac:dyDescent="0.2">
      <c r="A85" s="15" t="s">
        <v>269</v>
      </c>
      <c r="B85" s="15" t="s">
        <v>270</v>
      </c>
      <c r="C85" s="15" t="s">
        <v>271</v>
      </c>
      <c r="D85" s="20" t="s">
        <v>81</v>
      </c>
      <c r="E85" s="19" t="s">
        <v>234</v>
      </c>
      <c r="F85" s="21" t="s">
        <v>235</v>
      </c>
      <c r="G85" s="19" t="s">
        <v>152</v>
      </c>
      <c r="H85" s="21" t="s">
        <v>152</v>
      </c>
      <c r="I85" s="15" t="s">
        <v>3337</v>
      </c>
    </row>
    <row r="86" spans="1:9" ht="11.25" customHeight="1" x14ac:dyDescent="0.2">
      <c r="A86" s="15" t="s">
        <v>272</v>
      </c>
      <c r="B86" s="15" t="s">
        <v>273</v>
      </c>
      <c r="C86" s="15" t="s">
        <v>274</v>
      </c>
      <c r="D86" s="20" t="s">
        <v>81</v>
      </c>
      <c r="E86" s="19" t="s">
        <v>234</v>
      </c>
      <c r="F86" s="21" t="s">
        <v>235</v>
      </c>
      <c r="G86" s="19" t="s">
        <v>152</v>
      </c>
      <c r="H86" s="21" t="s">
        <v>152</v>
      </c>
      <c r="I86" s="15" t="s">
        <v>3337</v>
      </c>
    </row>
    <row r="87" spans="1:9" ht="11.25" customHeight="1" x14ac:dyDescent="0.2">
      <c r="A87" s="15" t="s">
        <v>275</v>
      </c>
      <c r="B87" s="15" t="s">
        <v>276</v>
      </c>
      <c r="C87" s="15" t="s">
        <v>277</v>
      </c>
      <c r="D87" s="20" t="s">
        <v>81</v>
      </c>
      <c r="E87" s="19" t="s">
        <v>234</v>
      </c>
      <c r="F87" s="21" t="s">
        <v>235</v>
      </c>
      <c r="G87" s="19" t="s">
        <v>152</v>
      </c>
      <c r="H87" s="21" t="s">
        <v>152</v>
      </c>
      <c r="I87" s="15" t="s">
        <v>3337</v>
      </c>
    </row>
    <row r="88" spans="1:9" ht="11.25" customHeight="1" x14ac:dyDescent="0.2">
      <c r="A88" s="15" t="s">
        <v>278</v>
      </c>
      <c r="B88" s="15" t="s">
        <v>279</v>
      </c>
      <c r="C88" s="15" t="s">
        <v>280</v>
      </c>
      <c r="D88" s="20" t="s">
        <v>81</v>
      </c>
      <c r="E88" s="19" t="s">
        <v>234</v>
      </c>
      <c r="F88" s="21" t="s">
        <v>235</v>
      </c>
      <c r="G88" s="19" t="s">
        <v>152</v>
      </c>
      <c r="H88" s="21" t="s">
        <v>152</v>
      </c>
      <c r="I88" s="15" t="s">
        <v>3337</v>
      </c>
    </row>
    <row r="89" spans="1:9" ht="11.25" customHeight="1" x14ac:dyDescent="0.2">
      <c r="A89" s="15" t="s">
        <v>168</v>
      </c>
      <c r="B89" s="15" t="s">
        <v>169</v>
      </c>
      <c r="C89" s="15" t="s">
        <v>170</v>
      </c>
      <c r="D89" s="20" t="s">
        <v>81</v>
      </c>
      <c r="E89" s="19" t="s">
        <v>171</v>
      </c>
      <c r="F89" s="21" t="s">
        <v>172</v>
      </c>
      <c r="G89" s="19" t="s">
        <v>152</v>
      </c>
      <c r="H89" s="21" t="s">
        <v>152</v>
      </c>
      <c r="I89" s="15" t="s">
        <v>3338</v>
      </c>
    </row>
    <row r="90" spans="1:9" ht="11.25" customHeight="1" x14ac:dyDescent="0.2">
      <c r="A90" s="15" t="s">
        <v>173</v>
      </c>
      <c r="B90" s="15" t="s">
        <v>174</v>
      </c>
      <c r="C90" s="15" t="s">
        <v>175</v>
      </c>
      <c r="D90" s="20" t="s">
        <v>81</v>
      </c>
      <c r="E90" s="19" t="s">
        <v>171</v>
      </c>
      <c r="F90" s="21" t="s">
        <v>172</v>
      </c>
      <c r="G90" s="19" t="s">
        <v>152</v>
      </c>
      <c r="H90" s="21" t="s">
        <v>152</v>
      </c>
      <c r="I90" s="15" t="s">
        <v>3338</v>
      </c>
    </row>
    <row r="91" spans="1:9" ht="11.25" customHeight="1" x14ac:dyDescent="0.2">
      <c r="A91" s="15" t="s">
        <v>125</v>
      </c>
      <c r="B91" s="15" t="s">
        <v>126</v>
      </c>
      <c r="C91" s="15" t="s">
        <v>127</v>
      </c>
      <c r="D91" s="20" t="s">
        <v>81</v>
      </c>
      <c r="E91" s="19" t="s">
        <v>117</v>
      </c>
      <c r="F91" s="21" t="s">
        <v>118</v>
      </c>
      <c r="G91" s="19" t="s">
        <v>807</v>
      </c>
      <c r="H91" s="21" t="s">
        <v>84</v>
      </c>
      <c r="I91" s="15" t="s">
        <v>3339</v>
      </c>
    </row>
    <row r="92" spans="1:9" ht="11.25" customHeight="1" x14ac:dyDescent="0.2">
      <c r="A92" s="15" t="s">
        <v>114</v>
      </c>
      <c r="B92" s="15" t="s">
        <v>115</v>
      </c>
      <c r="C92" s="15" t="s">
        <v>116</v>
      </c>
      <c r="D92" s="20" t="s">
        <v>81</v>
      </c>
      <c r="E92" s="19" t="s">
        <v>117</v>
      </c>
      <c r="F92" s="21" t="s">
        <v>118</v>
      </c>
      <c r="G92" s="19" t="s">
        <v>807</v>
      </c>
      <c r="H92" s="21" t="s">
        <v>84</v>
      </c>
      <c r="I92" s="15" t="s">
        <v>3339</v>
      </c>
    </row>
    <row r="93" spans="1:9" ht="11.25" customHeight="1" x14ac:dyDescent="0.2">
      <c r="A93" s="15" t="s">
        <v>119</v>
      </c>
      <c r="B93" s="15" t="s">
        <v>120</v>
      </c>
      <c r="C93" s="15" t="s">
        <v>121</v>
      </c>
      <c r="D93" s="20" t="s">
        <v>81</v>
      </c>
      <c r="E93" s="19" t="s">
        <v>117</v>
      </c>
      <c r="F93" s="21" t="s">
        <v>118</v>
      </c>
      <c r="G93" s="19" t="s">
        <v>807</v>
      </c>
      <c r="H93" s="21" t="s">
        <v>84</v>
      </c>
      <c r="I93" s="15" t="s">
        <v>3339</v>
      </c>
    </row>
    <row r="94" spans="1:9" ht="11.25" customHeight="1" x14ac:dyDescent="0.2">
      <c r="A94" s="15" t="s">
        <v>122</v>
      </c>
      <c r="B94" s="15" t="s">
        <v>123</v>
      </c>
      <c r="C94" s="15" t="s">
        <v>124</v>
      </c>
      <c r="D94" s="20" t="s">
        <v>81</v>
      </c>
      <c r="E94" s="19" t="s">
        <v>117</v>
      </c>
      <c r="F94" s="21" t="s">
        <v>118</v>
      </c>
      <c r="G94" s="19" t="s">
        <v>807</v>
      </c>
      <c r="H94" s="21" t="s">
        <v>84</v>
      </c>
      <c r="I94" s="15" t="s">
        <v>3339</v>
      </c>
    </row>
    <row r="95" spans="1:9" ht="11.25" customHeight="1" x14ac:dyDescent="0.2">
      <c r="A95" s="15" t="s">
        <v>78</v>
      </c>
      <c r="B95" s="15" t="s">
        <v>79</v>
      </c>
      <c r="C95" s="15" t="s">
        <v>80</v>
      </c>
      <c r="D95" s="20" t="s">
        <v>81</v>
      </c>
      <c r="E95" s="19" t="s">
        <v>82</v>
      </c>
      <c r="F95" s="21" t="s">
        <v>83</v>
      </c>
      <c r="G95" s="19" t="s">
        <v>807</v>
      </c>
      <c r="H95" s="21" t="s">
        <v>84</v>
      </c>
      <c r="I95" s="15" t="s">
        <v>3340</v>
      </c>
    </row>
    <row r="96" spans="1:9" ht="11.25" customHeight="1" x14ac:dyDescent="0.2">
      <c r="A96" s="15" t="s">
        <v>85</v>
      </c>
      <c r="B96" s="15" t="s">
        <v>86</v>
      </c>
      <c r="C96" s="15" t="s">
        <v>87</v>
      </c>
      <c r="D96" s="20" t="s">
        <v>81</v>
      </c>
      <c r="E96" s="19" t="s">
        <v>82</v>
      </c>
      <c r="F96" s="21" t="s">
        <v>83</v>
      </c>
      <c r="G96" s="19" t="s">
        <v>807</v>
      </c>
      <c r="H96" s="21" t="s">
        <v>84</v>
      </c>
      <c r="I96" s="15" t="s">
        <v>3340</v>
      </c>
    </row>
    <row r="97" spans="1:9" ht="11.25" customHeight="1" x14ac:dyDescent="0.2">
      <c r="A97" s="15" t="s">
        <v>88</v>
      </c>
      <c r="B97" s="15" t="s">
        <v>89</v>
      </c>
      <c r="C97" s="15" t="s">
        <v>90</v>
      </c>
      <c r="D97" s="20" t="s">
        <v>81</v>
      </c>
      <c r="E97" s="19" t="s">
        <v>82</v>
      </c>
      <c r="F97" s="21" t="s">
        <v>83</v>
      </c>
      <c r="G97" s="19" t="s">
        <v>807</v>
      </c>
      <c r="H97" s="21" t="s">
        <v>84</v>
      </c>
      <c r="I97" s="15" t="s">
        <v>3340</v>
      </c>
    </row>
    <row r="98" spans="1:9" ht="11.25" customHeight="1" x14ac:dyDescent="0.2">
      <c r="A98" s="15" t="s">
        <v>91</v>
      </c>
      <c r="B98" s="15" t="s">
        <v>92</v>
      </c>
      <c r="C98" s="15" t="s">
        <v>93</v>
      </c>
      <c r="D98" s="20" t="s">
        <v>81</v>
      </c>
      <c r="E98" s="19" t="s">
        <v>82</v>
      </c>
      <c r="F98" s="21" t="s">
        <v>83</v>
      </c>
      <c r="G98" s="19" t="s">
        <v>807</v>
      </c>
      <c r="H98" s="21" t="s">
        <v>84</v>
      </c>
      <c r="I98" s="15" t="s">
        <v>3340</v>
      </c>
    </row>
    <row r="99" spans="1:9" ht="11.25" customHeight="1" x14ac:dyDescent="0.2">
      <c r="A99" s="15" t="s">
        <v>105</v>
      </c>
      <c r="B99" s="15" t="s">
        <v>106</v>
      </c>
      <c r="C99" s="15" t="s">
        <v>107</v>
      </c>
      <c r="D99" s="20" t="s">
        <v>81</v>
      </c>
      <c r="E99" s="19" t="s">
        <v>97</v>
      </c>
      <c r="F99" s="21" t="s">
        <v>98</v>
      </c>
      <c r="G99" s="19" t="s">
        <v>807</v>
      </c>
      <c r="H99" s="21" t="s">
        <v>84</v>
      </c>
      <c r="I99" s="15" t="s">
        <v>3341</v>
      </c>
    </row>
    <row r="100" spans="1:9" ht="11.25" customHeight="1" x14ac:dyDescent="0.2">
      <c r="A100" s="15" t="s">
        <v>108</v>
      </c>
      <c r="B100" s="15" t="s">
        <v>109</v>
      </c>
      <c r="C100" s="15" t="s">
        <v>110</v>
      </c>
      <c r="D100" s="20" t="s">
        <v>81</v>
      </c>
      <c r="E100" s="19" t="s">
        <v>97</v>
      </c>
      <c r="F100" s="21" t="s">
        <v>98</v>
      </c>
      <c r="G100" s="19" t="s">
        <v>807</v>
      </c>
      <c r="H100" s="21" t="s">
        <v>84</v>
      </c>
      <c r="I100" s="15" t="s">
        <v>3341</v>
      </c>
    </row>
    <row r="101" spans="1:9" ht="11.25" customHeight="1" x14ac:dyDescent="0.2">
      <c r="A101" s="15" t="s">
        <v>94</v>
      </c>
      <c r="B101" s="15" t="s">
        <v>95</v>
      </c>
      <c r="C101" s="15" t="s">
        <v>96</v>
      </c>
      <c r="D101" s="20" t="s">
        <v>81</v>
      </c>
      <c r="E101" s="19" t="s">
        <v>97</v>
      </c>
      <c r="F101" s="21" t="s">
        <v>98</v>
      </c>
      <c r="G101" s="19" t="s">
        <v>807</v>
      </c>
      <c r="H101" s="21" t="s">
        <v>84</v>
      </c>
      <c r="I101" s="15" t="s">
        <v>3341</v>
      </c>
    </row>
    <row r="102" spans="1:9" ht="11.25" customHeight="1" x14ac:dyDescent="0.2">
      <c r="A102" s="15" t="s">
        <v>99</v>
      </c>
      <c r="B102" s="15" t="s">
        <v>100</v>
      </c>
      <c r="C102" s="15" t="s">
        <v>101</v>
      </c>
      <c r="D102" s="20" t="s">
        <v>81</v>
      </c>
      <c r="E102" s="19" t="s">
        <v>97</v>
      </c>
      <c r="F102" s="21" t="s">
        <v>98</v>
      </c>
      <c r="G102" s="19" t="s">
        <v>807</v>
      </c>
      <c r="H102" s="21" t="s">
        <v>84</v>
      </c>
      <c r="I102" s="15" t="s">
        <v>3341</v>
      </c>
    </row>
    <row r="103" spans="1:9" ht="11.25" customHeight="1" x14ac:dyDescent="0.2">
      <c r="A103" s="15" t="s">
        <v>102</v>
      </c>
      <c r="B103" s="15" t="s">
        <v>103</v>
      </c>
      <c r="C103" s="15" t="s">
        <v>104</v>
      </c>
      <c r="D103" s="20" t="s">
        <v>81</v>
      </c>
      <c r="E103" s="19" t="s">
        <v>97</v>
      </c>
      <c r="F103" s="21" t="s">
        <v>98</v>
      </c>
      <c r="G103" s="19" t="s">
        <v>807</v>
      </c>
      <c r="H103" s="21" t="s">
        <v>84</v>
      </c>
      <c r="I103" s="15" t="s">
        <v>3341</v>
      </c>
    </row>
    <row r="104" spans="1:9" ht="11.25" customHeight="1" x14ac:dyDescent="0.2">
      <c r="A104" s="15" t="s">
        <v>111</v>
      </c>
      <c r="B104" s="15" t="s">
        <v>112</v>
      </c>
      <c r="C104" s="15" t="s">
        <v>113</v>
      </c>
      <c r="D104" s="20" t="s">
        <v>81</v>
      </c>
      <c r="E104" s="19" t="s">
        <v>97</v>
      </c>
      <c r="F104" s="21" t="s">
        <v>98</v>
      </c>
      <c r="G104" s="19" t="s">
        <v>807</v>
      </c>
      <c r="H104" s="21" t="s">
        <v>84</v>
      </c>
      <c r="I104" s="15" t="s">
        <v>3341</v>
      </c>
    </row>
    <row r="105" spans="1:9" ht="11.25" customHeight="1" x14ac:dyDescent="0.2">
      <c r="A105" s="15" t="s">
        <v>220</v>
      </c>
      <c r="B105" s="15" t="s">
        <v>221</v>
      </c>
      <c r="C105" s="15" t="s">
        <v>222</v>
      </c>
      <c r="D105" s="20" t="s">
        <v>81</v>
      </c>
      <c r="E105" s="19" t="s">
        <v>223</v>
      </c>
      <c r="F105" s="21" t="s">
        <v>224</v>
      </c>
      <c r="G105" s="19" t="s">
        <v>807</v>
      </c>
      <c r="H105" s="21" t="s">
        <v>84</v>
      </c>
      <c r="I105" s="15" t="s">
        <v>3342</v>
      </c>
    </row>
    <row r="106" spans="1:9" ht="11.25" customHeight="1" x14ac:dyDescent="0.2">
      <c r="A106" s="15" t="s">
        <v>225</v>
      </c>
      <c r="B106" s="15" t="s">
        <v>226</v>
      </c>
      <c r="C106" s="15" t="s">
        <v>227</v>
      </c>
      <c r="D106" s="20" t="s">
        <v>81</v>
      </c>
      <c r="E106" s="19" t="s">
        <v>223</v>
      </c>
      <c r="F106" s="21" t="s">
        <v>224</v>
      </c>
      <c r="G106" s="19" t="s">
        <v>807</v>
      </c>
      <c r="H106" s="21" t="s">
        <v>84</v>
      </c>
      <c r="I106" s="15" t="s">
        <v>3342</v>
      </c>
    </row>
    <row r="107" spans="1:9" ht="11.25" customHeight="1" x14ac:dyDescent="0.2">
      <c r="A107" s="15" t="s">
        <v>228</v>
      </c>
      <c r="B107" s="15" t="s">
        <v>229</v>
      </c>
      <c r="C107" s="15" t="s">
        <v>230</v>
      </c>
      <c r="D107" s="20" t="s">
        <v>81</v>
      </c>
      <c r="E107" s="19" t="s">
        <v>223</v>
      </c>
      <c r="F107" s="21" t="s">
        <v>224</v>
      </c>
      <c r="G107" s="19" t="s">
        <v>807</v>
      </c>
      <c r="H107" s="21" t="s">
        <v>84</v>
      </c>
      <c r="I107" s="15" t="s">
        <v>3342</v>
      </c>
    </row>
    <row r="108" spans="1:9" ht="11.25" customHeight="1" x14ac:dyDescent="0.2">
      <c r="A108" s="15" t="s">
        <v>207</v>
      </c>
      <c r="B108" s="15" t="s">
        <v>208</v>
      </c>
      <c r="C108" s="15" t="s">
        <v>209</v>
      </c>
      <c r="D108" s="20" t="s">
        <v>81</v>
      </c>
      <c r="E108" s="19" t="s">
        <v>210</v>
      </c>
      <c r="F108" s="21" t="s">
        <v>211</v>
      </c>
      <c r="G108" s="19" t="s">
        <v>807</v>
      </c>
      <c r="H108" s="21" t="s">
        <v>84</v>
      </c>
      <c r="I108" s="15" t="s">
        <v>3343</v>
      </c>
    </row>
    <row r="109" spans="1:9" ht="11.25" customHeight="1" x14ac:dyDescent="0.2">
      <c r="A109" s="15" t="s">
        <v>212</v>
      </c>
      <c r="B109" s="15" t="s">
        <v>213</v>
      </c>
      <c r="C109" s="15" t="s">
        <v>214</v>
      </c>
      <c r="D109" s="20" t="s">
        <v>81</v>
      </c>
      <c r="E109" s="19" t="s">
        <v>210</v>
      </c>
      <c r="F109" s="21" t="s">
        <v>211</v>
      </c>
      <c r="G109" s="19" t="s">
        <v>807</v>
      </c>
      <c r="H109" s="21" t="s">
        <v>84</v>
      </c>
      <c r="I109" s="15" t="s">
        <v>3343</v>
      </c>
    </row>
    <row r="110" spans="1:9" ht="11.25" customHeight="1" x14ac:dyDescent="0.2">
      <c r="A110" s="15" t="s">
        <v>215</v>
      </c>
      <c r="B110" s="15" t="s">
        <v>216</v>
      </c>
      <c r="C110" s="15" t="s">
        <v>217</v>
      </c>
      <c r="D110" s="20" t="s">
        <v>81</v>
      </c>
      <c r="E110" s="19" t="s">
        <v>218</v>
      </c>
      <c r="F110" s="21" t="s">
        <v>219</v>
      </c>
      <c r="G110" s="19" t="s">
        <v>807</v>
      </c>
      <c r="H110" s="21" t="s">
        <v>84</v>
      </c>
      <c r="I110" s="15" t="s">
        <v>3344</v>
      </c>
    </row>
    <row r="111" spans="1:9" ht="11.25" customHeight="1" x14ac:dyDescent="0.2">
      <c r="A111" s="15" t="s">
        <v>202</v>
      </c>
      <c r="B111" s="15" t="s">
        <v>203</v>
      </c>
      <c r="C111" s="15" t="s">
        <v>204</v>
      </c>
      <c r="D111" s="20" t="s">
        <v>81</v>
      </c>
      <c r="E111" s="19" t="s">
        <v>205</v>
      </c>
      <c r="F111" s="21" t="s">
        <v>206</v>
      </c>
      <c r="G111" s="19" t="s">
        <v>3345</v>
      </c>
      <c r="H111" s="21" t="s">
        <v>158</v>
      </c>
      <c r="I111" s="15" t="s">
        <v>3346</v>
      </c>
    </row>
    <row r="112" spans="1:9" ht="11.25" customHeight="1" x14ac:dyDescent="0.2">
      <c r="A112" s="15" t="s">
        <v>742</v>
      </c>
      <c r="B112" s="15" t="s">
        <v>743</v>
      </c>
      <c r="C112" s="15" t="s">
        <v>744</v>
      </c>
      <c r="D112" s="20" t="s">
        <v>81</v>
      </c>
      <c r="E112" s="19" t="s">
        <v>745</v>
      </c>
      <c r="F112" s="21" t="s">
        <v>746</v>
      </c>
      <c r="G112" s="19" t="s">
        <v>3345</v>
      </c>
      <c r="H112" s="21" t="s">
        <v>158</v>
      </c>
      <c r="I112" s="15" t="s">
        <v>3344</v>
      </c>
    </row>
    <row r="113" spans="1:9" ht="11.25" customHeight="1" x14ac:dyDescent="0.2">
      <c r="A113" s="15" t="s">
        <v>747</v>
      </c>
      <c r="B113" s="15" t="s">
        <v>748</v>
      </c>
      <c r="C113" s="15" t="s">
        <v>749</v>
      </c>
      <c r="D113" s="20" t="s">
        <v>81</v>
      </c>
      <c r="E113" s="19" t="s">
        <v>745</v>
      </c>
      <c r="F113" s="21" t="s">
        <v>746</v>
      </c>
      <c r="G113" s="19" t="s">
        <v>3345</v>
      </c>
      <c r="H113" s="21" t="s">
        <v>158</v>
      </c>
      <c r="I113" s="15" t="s">
        <v>3344</v>
      </c>
    </row>
    <row r="114" spans="1:9" ht="11.25" customHeight="1" x14ac:dyDescent="0.2">
      <c r="A114" s="15" t="s">
        <v>153</v>
      </c>
      <c r="B114" s="15" t="s">
        <v>154</v>
      </c>
      <c r="C114" s="15" t="s">
        <v>155</v>
      </c>
      <c r="D114" s="20" t="s">
        <v>81</v>
      </c>
      <c r="E114" s="19" t="s">
        <v>156</v>
      </c>
      <c r="F114" s="21" t="s">
        <v>157</v>
      </c>
      <c r="G114" s="19" t="s">
        <v>3345</v>
      </c>
      <c r="H114" s="21" t="s">
        <v>158</v>
      </c>
      <c r="I114" s="15" t="s">
        <v>3347</v>
      </c>
    </row>
    <row r="115" spans="1:9" ht="11.25" customHeight="1" x14ac:dyDescent="0.2">
      <c r="A115" s="15" t="s">
        <v>159</v>
      </c>
      <c r="B115" s="15" t="s">
        <v>160</v>
      </c>
      <c r="C115" s="15" t="s">
        <v>161</v>
      </c>
      <c r="D115" s="20" t="s">
        <v>81</v>
      </c>
      <c r="E115" s="19" t="s">
        <v>156</v>
      </c>
      <c r="F115" s="21" t="s">
        <v>157</v>
      </c>
      <c r="G115" s="19" t="s">
        <v>3345</v>
      </c>
      <c r="H115" s="21" t="s">
        <v>158</v>
      </c>
      <c r="I115" s="15" t="s">
        <v>3347</v>
      </c>
    </row>
    <row r="116" spans="1:9" ht="11.25" customHeight="1" x14ac:dyDescent="0.2">
      <c r="A116" s="15" t="s">
        <v>764</v>
      </c>
      <c r="B116" s="15" t="s">
        <v>765</v>
      </c>
      <c r="C116" s="15" t="s">
        <v>766</v>
      </c>
      <c r="D116" s="20" t="s">
        <v>81</v>
      </c>
      <c r="E116" s="19" t="s">
        <v>753</v>
      </c>
      <c r="F116" s="21" t="s">
        <v>754</v>
      </c>
      <c r="G116" s="19" t="s">
        <v>3348</v>
      </c>
      <c r="H116" s="21" t="s">
        <v>181</v>
      </c>
      <c r="I116" s="15" t="s">
        <v>3349</v>
      </c>
    </row>
    <row r="117" spans="1:9" ht="11.25" customHeight="1" x14ac:dyDescent="0.2">
      <c r="A117" s="15" t="s">
        <v>750</v>
      </c>
      <c r="B117" s="15" t="s">
        <v>751</v>
      </c>
      <c r="C117" s="15" t="s">
        <v>752</v>
      </c>
      <c r="D117" s="20" t="s">
        <v>81</v>
      </c>
      <c r="E117" s="19" t="s">
        <v>753</v>
      </c>
      <c r="F117" s="21" t="s">
        <v>754</v>
      </c>
      <c r="G117" s="19" t="s">
        <v>3348</v>
      </c>
      <c r="H117" s="21" t="s">
        <v>181</v>
      </c>
      <c r="I117" s="15" t="s">
        <v>3349</v>
      </c>
    </row>
    <row r="118" spans="1:9" ht="11.25" customHeight="1" x14ac:dyDescent="0.2">
      <c r="A118" s="15" t="s">
        <v>755</v>
      </c>
      <c r="B118" s="15" t="s">
        <v>756</v>
      </c>
      <c r="C118" s="15" t="s">
        <v>757</v>
      </c>
      <c r="D118" s="20" t="s">
        <v>81</v>
      </c>
      <c r="E118" s="19" t="s">
        <v>753</v>
      </c>
      <c r="F118" s="21" t="s">
        <v>754</v>
      </c>
      <c r="G118" s="19" t="s">
        <v>3348</v>
      </c>
      <c r="H118" s="21" t="s">
        <v>181</v>
      </c>
      <c r="I118" s="15" t="s">
        <v>3349</v>
      </c>
    </row>
    <row r="119" spans="1:9" ht="11.25" customHeight="1" x14ac:dyDescent="0.2">
      <c r="A119" s="21" t="s">
        <v>758</v>
      </c>
      <c r="B119" s="21" t="s">
        <v>759</v>
      </c>
      <c r="C119" s="21" t="s">
        <v>760</v>
      </c>
      <c r="D119" s="20" t="s">
        <v>81</v>
      </c>
      <c r="E119" s="19" t="s">
        <v>753</v>
      </c>
      <c r="F119" s="21" t="s">
        <v>754</v>
      </c>
      <c r="G119" s="19" t="s">
        <v>3348</v>
      </c>
      <c r="H119" s="21" t="s">
        <v>181</v>
      </c>
      <c r="I119" s="15" t="s">
        <v>3349</v>
      </c>
    </row>
    <row r="120" spans="1:9" ht="11.25" customHeight="1" x14ac:dyDescent="0.2">
      <c r="A120" s="15" t="s">
        <v>761</v>
      </c>
      <c r="B120" s="15" t="s">
        <v>762</v>
      </c>
      <c r="C120" s="15" t="s">
        <v>763</v>
      </c>
      <c r="D120" s="20" t="s">
        <v>81</v>
      </c>
      <c r="E120" s="19" t="s">
        <v>753</v>
      </c>
      <c r="F120" s="21" t="s">
        <v>754</v>
      </c>
      <c r="G120" s="19" t="s">
        <v>3348</v>
      </c>
      <c r="H120" s="21" t="s">
        <v>181</v>
      </c>
      <c r="I120" s="15" t="s">
        <v>3349</v>
      </c>
    </row>
    <row r="121" spans="1:9" ht="11.25" customHeight="1" x14ac:dyDescent="0.2">
      <c r="A121" s="15" t="s">
        <v>176</v>
      </c>
      <c r="B121" s="15" t="s">
        <v>177</v>
      </c>
      <c r="C121" s="15" t="s">
        <v>178</v>
      </c>
      <c r="D121" s="20" t="s">
        <v>81</v>
      </c>
      <c r="E121" s="19" t="s">
        <v>179</v>
      </c>
      <c r="F121" s="21" t="s">
        <v>180</v>
      </c>
      <c r="G121" s="19" t="s">
        <v>3348</v>
      </c>
      <c r="H121" s="21" t="s">
        <v>181</v>
      </c>
      <c r="I121" s="15" t="s">
        <v>3338</v>
      </c>
    </row>
    <row r="122" spans="1:9" ht="11.25" customHeight="1" x14ac:dyDescent="0.2">
      <c r="A122" s="15" t="s">
        <v>182</v>
      </c>
      <c r="B122" s="15" t="s">
        <v>183</v>
      </c>
      <c r="C122" s="15" t="s">
        <v>184</v>
      </c>
      <c r="D122" s="20" t="s">
        <v>81</v>
      </c>
      <c r="E122" s="19" t="s">
        <v>179</v>
      </c>
      <c r="F122" s="21" t="s">
        <v>180</v>
      </c>
      <c r="G122" s="19" t="s">
        <v>3348</v>
      </c>
      <c r="H122" s="21" t="s">
        <v>181</v>
      </c>
      <c r="I122" s="15" t="s">
        <v>3347</v>
      </c>
    </row>
    <row r="123" spans="1:9" ht="11.25" customHeight="1" x14ac:dyDescent="0.2">
      <c r="A123" s="15" t="s">
        <v>185</v>
      </c>
      <c r="B123" s="15" t="s">
        <v>186</v>
      </c>
      <c r="C123" s="15" t="s">
        <v>187</v>
      </c>
      <c r="D123" s="20" t="s">
        <v>81</v>
      </c>
      <c r="E123" s="19" t="s">
        <v>179</v>
      </c>
      <c r="F123" s="21" t="s">
        <v>180</v>
      </c>
      <c r="G123" s="19" t="s">
        <v>3348</v>
      </c>
      <c r="H123" s="21" t="s">
        <v>181</v>
      </c>
      <c r="I123" s="15" t="s">
        <v>3350</v>
      </c>
    </row>
    <row r="124" spans="1:9" ht="11.25" customHeight="1" x14ac:dyDescent="0.2">
      <c r="A124" s="15" t="s">
        <v>188</v>
      </c>
      <c r="B124" s="15" t="s">
        <v>189</v>
      </c>
      <c r="C124" s="15" t="s">
        <v>190</v>
      </c>
      <c r="D124" s="20" t="s">
        <v>81</v>
      </c>
      <c r="E124" s="19" t="s">
        <v>191</v>
      </c>
      <c r="F124" s="21" t="s">
        <v>192</v>
      </c>
      <c r="G124" s="19" t="s">
        <v>3348</v>
      </c>
      <c r="H124" s="21" t="s">
        <v>181</v>
      </c>
      <c r="I124" s="15" t="s">
        <v>3350</v>
      </c>
    </row>
    <row r="125" spans="1:9" ht="11.25" customHeight="1" x14ac:dyDescent="0.2">
      <c r="A125" s="15" t="s">
        <v>193</v>
      </c>
      <c r="B125" s="15" t="s">
        <v>194</v>
      </c>
      <c r="C125" s="15" t="s">
        <v>195</v>
      </c>
      <c r="D125" s="20" t="s">
        <v>81</v>
      </c>
      <c r="E125" s="19" t="s">
        <v>191</v>
      </c>
      <c r="F125" s="21" t="s">
        <v>192</v>
      </c>
      <c r="G125" s="19" t="s">
        <v>3348</v>
      </c>
      <c r="H125" s="21" t="s">
        <v>181</v>
      </c>
      <c r="I125" s="15" t="s">
        <v>3350</v>
      </c>
    </row>
    <row r="126" spans="1:9" ht="11.25" customHeight="1" x14ac:dyDescent="0.2">
      <c r="A126" s="15" t="s">
        <v>196</v>
      </c>
      <c r="B126" s="15" t="s">
        <v>197</v>
      </c>
      <c r="C126" s="15" t="s">
        <v>198</v>
      </c>
      <c r="D126" s="20" t="s">
        <v>81</v>
      </c>
      <c r="E126" s="19" t="s">
        <v>191</v>
      </c>
      <c r="F126" s="21" t="s">
        <v>192</v>
      </c>
      <c r="G126" s="19" t="s">
        <v>3348</v>
      </c>
      <c r="H126" s="21" t="s">
        <v>181</v>
      </c>
      <c r="I126" s="15" t="s">
        <v>3350</v>
      </c>
    </row>
    <row r="127" spans="1:9" ht="11.25" customHeight="1" x14ac:dyDescent="0.2">
      <c r="A127" s="15" t="s">
        <v>199</v>
      </c>
      <c r="B127" s="15" t="s">
        <v>200</v>
      </c>
      <c r="C127" s="15" t="s">
        <v>201</v>
      </c>
      <c r="D127" s="20" t="s">
        <v>81</v>
      </c>
      <c r="E127" s="19" t="s">
        <v>191</v>
      </c>
      <c r="F127" s="21" t="s">
        <v>192</v>
      </c>
      <c r="G127" s="19" t="s">
        <v>3348</v>
      </c>
      <c r="H127" s="21" t="s">
        <v>181</v>
      </c>
      <c r="I127" s="15" t="s">
        <v>3350</v>
      </c>
    </row>
    <row r="128" spans="1:9" ht="11.25" customHeight="1" x14ac:dyDescent="0.2">
      <c r="A128" s="15" t="s">
        <v>348</v>
      </c>
      <c r="B128" s="15" t="s">
        <v>349</v>
      </c>
      <c r="C128" s="15" t="s">
        <v>350</v>
      </c>
      <c r="D128" s="20" t="s">
        <v>137</v>
      </c>
      <c r="E128" s="19" t="s">
        <v>351</v>
      </c>
      <c r="F128" s="21" t="s">
        <v>352</v>
      </c>
      <c r="G128" s="19" t="s">
        <v>3351</v>
      </c>
      <c r="H128" s="21" t="s">
        <v>317</v>
      </c>
      <c r="I128" s="15" t="s">
        <v>3352</v>
      </c>
    </row>
    <row r="129" spans="1:9" ht="11.25" customHeight="1" x14ac:dyDescent="0.2">
      <c r="A129" s="15" t="s">
        <v>353</v>
      </c>
      <c r="B129" s="15" t="s">
        <v>354</v>
      </c>
      <c r="C129" s="15" t="s">
        <v>355</v>
      </c>
      <c r="D129" s="20" t="s">
        <v>137</v>
      </c>
      <c r="E129" s="19" t="s">
        <v>351</v>
      </c>
      <c r="F129" s="21" t="s">
        <v>352</v>
      </c>
      <c r="G129" s="19" t="s">
        <v>3351</v>
      </c>
      <c r="H129" s="21" t="s">
        <v>317</v>
      </c>
      <c r="I129" s="15" t="s">
        <v>3352</v>
      </c>
    </row>
    <row r="130" spans="1:9" ht="11.25" customHeight="1" x14ac:dyDescent="0.2">
      <c r="A130" s="15" t="s">
        <v>356</v>
      </c>
      <c r="B130" s="15" t="s">
        <v>357</v>
      </c>
      <c r="C130" s="15" t="s">
        <v>358</v>
      </c>
      <c r="D130" s="20" t="s">
        <v>137</v>
      </c>
      <c r="E130" s="19" t="s">
        <v>351</v>
      </c>
      <c r="F130" s="21" t="s">
        <v>352</v>
      </c>
      <c r="G130" s="19" t="s">
        <v>3351</v>
      </c>
      <c r="H130" s="21" t="s">
        <v>317</v>
      </c>
      <c r="I130" s="15" t="s">
        <v>3352</v>
      </c>
    </row>
    <row r="131" spans="1:9" ht="11.25" customHeight="1" x14ac:dyDescent="0.2">
      <c r="A131" s="15" t="s">
        <v>312</v>
      </c>
      <c r="B131" s="15" t="s">
        <v>313</v>
      </c>
      <c r="C131" s="15" t="s">
        <v>314</v>
      </c>
      <c r="D131" s="20" t="s">
        <v>137</v>
      </c>
      <c r="E131" s="19" t="s">
        <v>315</v>
      </c>
      <c r="F131" s="21" t="s">
        <v>316</v>
      </c>
      <c r="G131" s="19" t="s">
        <v>3351</v>
      </c>
      <c r="H131" s="21" t="s">
        <v>317</v>
      </c>
      <c r="I131" s="15" t="s">
        <v>3352</v>
      </c>
    </row>
    <row r="132" spans="1:9" ht="11.25" customHeight="1" x14ac:dyDescent="0.2">
      <c r="A132" s="15" t="s">
        <v>318</v>
      </c>
      <c r="B132" s="15" t="s">
        <v>319</v>
      </c>
      <c r="C132" s="15" t="s">
        <v>320</v>
      </c>
      <c r="D132" s="20" t="s">
        <v>137</v>
      </c>
      <c r="E132" s="19" t="s">
        <v>315</v>
      </c>
      <c r="F132" s="21" t="s">
        <v>316</v>
      </c>
      <c r="G132" s="19" t="s">
        <v>3351</v>
      </c>
      <c r="H132" s="21" t="s">
        <v>317</v>
      </c>
      <c r="I132" s="15" t="s">
        <v>3352</v>
      </c>
    </row>
    <row r="133" spans="1:9" ht="11.25" customHeight="1" x14ac:dyDescent="0.2">
      <c r="A133" s="15" t="s">
        <v>321</v>
      </c>
      <c r="B133" s="15" t="s">
        <v>322</v>
      </c>
      <c r="C133" s="15" t="s">
        <v>323</v>
      </c>
      <c r="D133" s="20" t="s">
        <v>137</v>
      </c>
      <c r="E133" s="19" t="s">
        <v>315</v>
      </c>
      <c r="F133" s="21" t="s">
        <v>316</v>
      </c>
      <c r="G133" s="19" t="s">
        <v>3351</v>
      </c>
      <c r="H133" s="21" t="s">
        <v>317</v>
      </c>
      <c r="I133" s="15" t="s">
        <v>3352</v>
      </c>
    </row>
    <row r="134" spans="1:9" ht="11.25" customHeight="1" x14ac:dyDescent="0.2">
      <c r="A134" s="15" t="s">
        <v>324</v>
      </c>
      <c r="B134" s="15" t="s">
        <v>325</v>
      </c>
      <c r="C134" s="15" t="s">
        <v>326</v>
      </c>
      <c r="D134" s="20" t="s">
        <v>137</v>
      </c>
      <c r="E134" s="19" t="s">
        <v>315</v>
      </c>
      <c r="F134" s="21" t="s">
        <v>316</v>
      </c>
      <c r="G134" s="19" t="s">
        <v>3351</v>
      </c>
      <c r="H134" s="21" t="s">
        <v>317</v>
      </c>
      <c r="I134" s="15" t="s">
        <v>3352</v>
      </c>
    </row>
    <row r="135" spans="1:9" ht="11.25" customHeight="1" x14ac:dyDescent="0.2">
      <c r="A135" s="15" t="s">
        <v>134</v>
      </c>
      <c r="B135" s="15" t="s">
        <v>135</v>
      </c>
      <c r="C135" s="15" t="s">
        <v>136</v>
      </c>
      <c r="D135" s="20" t="s">
        <v>137</v>
      </c>
      <c r="E135" s="19" t="s">
        <v>138</v>
      </c>
      <c r="F135" s="21" t="s">
        <v>139</v>
      </c>
      <c r="G135" s="19" t="s">
        <v>3353</v>
      </c>
      <c r="H135" s="21" t="s">
        <v>140</v>
      </c>
      <c r="I135" s="15" t="s">
        <v>3354</v>
      </c>
    </row>
    <row r="136" spans="1:9" ht="11.25" customHeight="1" x14ac:dyDescent="0.2">
      <c r="A136" s="15" t="s">
        <v>141</v>
      </c>
      <c r="B136" s="15" t="s">
        <v>142</v>
      </c>
      <c r="C136" s="15" t="s">
        <v>143</v>
      </c>
      <c r="D136" s="20" t="s">
        <v>137</v>
      </c>
      <c r="E136" s="19" t="s">
        <v>138</v>
      </c>
      <c r="F136" s="21" t="s">
        <v>139</v>
      </c>
      <c r="G136" s="19" t="s">
        <v>3353</v>
      </c>
      <c r="H136" s="21" t="s">
        <v>140</v>
      </c>
      <c r="I136" s="15" t="s">
        <v>3354</v>
      </c>
    </row>
    <row r="137" spans="1:9" ht="11.25" customHeight="1" x14ac:dyDescent="0.2">
      <c r="A137" s="15" t="s">
        <v>144</v>
      </c>
      <c r="B137" s="15" t="s">
        <v>145</v>
      </c>
      <c r="C137" s="15" t="s">
        <v>146</v>
      </c>
      <c r="D137" s="20" t="s">
        <v>137</v>
      </c>
      <c r="E137" s="19" t="s">
        <v>138</v>
      </c>
      <c r="F137" s="21" t="s">
        <v>139</v>
      </c>
      <c r="G137" s="19" t="s">
        <v>3353</v>
      </c>
      <c r="H137" s="21" t="s">
        <v>140</v>
      </c>
      <c r="I137" s="15" t="s">
        <v>3354</v>
      </c>
    </row>
    <row r="138" spans="1:9" ht="11.25" customHeight="1" x14ac:dyDescent="0.2">
      <c r="A138" s="15" t="s">
        <v>295</v>
      </c>
      <c r="B138" s="15" t="s">
        <v>296</v>
      </c>
      <c r="C138" s="15" t="s">
        <v>297</v>
      </c>
      <c r="D138" s="20" t="s">
        <v>137</v>
      </c>
      <c r="E138" s="19" t="s">
        <v>298</v>
      </c>
      <c r="F138" s="21" t="s">
        <v>299</v>
      </c>
      <c r="G138" s="19" t="s">
        <v>3353</v>
      </c>
      <c r="H138" s="21" t="s">
        <v>140</v>
      </c>
      <c r="I138" s="15" t="s">
        <v>3355</v>
      </c>
    </row>
    <row r="139" spans="1:9" ht="11.25" customHeight="1" x14ac:dyDescent="0.2">
      <c r="A139" s="15" t="s">
        <v>300</v>
      </c>
      <c r="B139" s="15" t="s">
        <v>301</v>
      </c>
      <c r="C139" s="15" t="s">
        <v>302</v>
      </c>
      <c r="D139" s="20" t="s">
        <v>137</v>
      </c>
      <c r="E139" s="19" t="s">
        <v>298</v>
      </c>
      <c r="F139" s="21" t="s">
        <v>299</v>
      </c>
      <c r="G139" s="19" t="s">
        <v>3353</v>
      </c>
      <c r="H139" s="21" t="s">
        <v>140</v>
      </c>
      <c r="I139" s="15" t="s">
        <v>3355</v>
      </c>
    </row>
    <row r="140" spans="1:9" ht="11.25" customHeight="1" x14ac:dyDescent="0.2">
      <c r="A140" s="15" t="s">
        <v>303</v>
      </c>
      <c r="B140" s="15" t="s">
        <v>304</v>
      </c>
      <c r="C140" s="15" t="s">
        <v>305</v>
      </c>
      <c r="D140" s="20" t="s">
        <v>137</v>
      </c>
      <c r="E140" s="19" t="s">
        <v>298</v>
      </c>
      <c r="F140" s="21" t="s">
        <v>299</v>
      </c>
      <c r="G140" s="19" t="s">
        <v>3353</v>
      </c>
      <c r="H140" s="21" t="s">
        <v>140</v>
      </c>
      <c r="I140" s="15" t="s">
        <v>3355</v>
      </c>
    </row>
    <row r="141" spans="1:9" ht="11.25" customHeight="1" x14ac:dyDescent="0.2">
      <c r="A141" s="15" t="s">
        <v>306</v>
      </c>
      <c r="B141" s="15" t="s">
        <v>307</v>
      </c>
      <c r="C141" s="15" t="s">
        <v>308</v>
      </c>
      <c r="D141" s="20" t="s">
        <v>137</v>
      </c>
      <c r="E141" s="19" t="s">
        <v>298</v>
      </c>
      <c r="F141" s="21" t="s">
        <v>299</v>
      </c>
      <c r="G141" s="19" t="s">
        <v>3353</v>
      </c>
      <c r="H141" s="21" t="s">
        <v>140</v>
      </c>
      <c r="I141" s="15" t="s">
        <v>3355</v>
      </c>
    </row>
    <row r="142" spans="1:9" ht="11.25" customHeight="1" x14ac:dyDescent="0.2">
      <c r="A142" s="15" t="s">
        <v>309</v>
      </c>
      <c r="B142" s="15" t="s">
        <v>310</v>
      </c>
      <c r="C142" s="15" t="s">
        <v>311</v>
      </c>
      <c r="D142" s="20" t="s">
        <v>137</v>
      </c>
      <c r="E142" s="19" t="s">
        <v>298</v>
      </c>
      <c r="F142" s="21" t="s">
        <v>299</v>
      </c>
      <c r="G142" s="19" t="s">
        <v>3353</v>
      </c>
      <c r="H142" s="21" t="s">
        <v>140</v>
      </c>
      <c r="I142" s="15" t="s">
        <v>3355</v>
      </c>
    </row>
    <row r="143" spans="1:9" ht="11.25" customHeight="1" x14ac:dyDescent="0.2">
      <c r="A143" s="15" t="s">
        <v>281</v>
      </c>
      <c r="B143" s="15" t="s">
        <v>282</v>
      </c>
      <c r="C143" s="15" t="s">
        <v>283</v>
      </c>
      <c r="D143" s="20" t="s">
        <v>137</v>
      </c>
      <c r="E143" s="19" t="s">
        <v>284</v>
      </c>
      <c r="F143" s="21" t="s">
        <v>285</v>
      </c>
      <c r="G143" s="19" t="s">
        <v>152</v>
      </c>
      <c r="H143" s="21" t="s">
        <v>152</v>
      </c>
      <c r="I143" s="15" t="s">
        <v>3354</v>
      </c>
    </row>
    <row r="144" spans="1:9" ht="11.25" customHeight="1" x14ac:dyDescent="0.2">
      <c r="A144" s="15" t="s">
        <v>286</v>
      </c>
      <c r="B144" s="15" t="s">
        <v>287</v>
      </c>
      <c r="C144" s="15" t="s">
        <v>288</v>
      </c>
      <c r="D144" s="20" t="s">
        <v>137</v>
      </c>
      <c r="E144" s="19" t="s">
        <v>284</v>
      </c>
      <c r="F144" s="21" t="s">
        <v>285</v>
      </c>
      <c r="G144" s="19" t="s">
        <v>152</v>
      </c>
      <c r="H144" s="21" t="s">
        <v>152</v>
      </c>
      <c r="I144" s="15" t="s">
        <v>3354</v>
      </c>
    </row>
    <row r="145" spans="1:9" ht="11.25" customHeight="1" x14ac:dyDescent="0.2">
      <c r="A145" s="15" t="s">
        <v>289</v>
      </c>
      <c r="B145" s="15" t="s">
        <v>290</v>
      </c>
      <c r="C145" s="15" t="s">
        <v>291</v>
      </c>
      <c r="D145" s="20" t="s">
        <v>137</v>
      </c>
      <c r="E145" s="19" t="s">
        <v>284</v>
      </c>
      <c r="F145" s="21" t="s">
        <v>285</v>
      </c>
      <c r="G145" s="19" t="s">
        <v>152</v>
      </c>
      <c r="H145" s="21" t="s">
        <v>152</v>
      </c>
      <c r="I145" s="15" t="s">
        <v>3354</v>
      </c>
    </row>
    <row r="146" spans="1:9" ht="11.25" customHeight="1" x14ac:dyDescent="0.2">
      <c r="A146" s="15" t="s">
        <v>292</v>
      </c>
      <c r="B146" s="15" t="s">
        <v>293</v>
      </c>
      <c r="C146" s="15" t="s">
        <v>294</v>
      </c>
      <c r="D146" s="20" t="s">
        <v>137</v>
      </c>
      <c r="E146" s="19" t="s">
        <v>284</v>
      </c>
      <c r="F146" s="21" t="s">
        <v>285</v>
      </c>
      <c r="G146" s="19" t="s">
        <v>152</v>
      </c>
      <c r="H146" s="21" t="s">
        <v>152</v>
      </c>
      <c r="I146" s="15" t="s">
        <v>3354</v>
      </c>
    </row>
    <row r="147" spans="1:9" ht="11.25" customHeight="1" x14ac:dyDescent="0.2">
      <c r="A147" s="15" t="s">
        <v>147</v>
      </c>
      <c r="B147" s="15" t="s">
        <v>148</v>
      </c>
      <c r="C147" s="15" t="s">
        <v>149</v>
      </c>
      <c r="D147" s="20" t="s">
        <v>137</v>
      </c>
      <c r="E147" s="19" t="s">
        <v>150</v>
      </c>
      <c r="F147" s="21" t="s">
        <v>151</v>
      </c>
      <c r="G147" s="19" t="s">
        <v>152</v>
      </c>
      <c r="H147" s="21" t="s">
        <v>152</v>
      </c>
      <c r="I147" s="15" t="s">
        <v>3354</v>
      </c>
    </row>
    <row r="148" spans="1:9" ht="11.25" customHeight="1" x14ac:dyDescent="0.2">
      <c r="A148" s="15" t="s">
        <v>670</v>
      </c>
      <c r="B148" s="15" t="s">
        <v>671</v>
      </c>
      <c r="C148" s="15" t="s">
        <v>672</v>
      </c>
      <c r="D148" s="20" t="s">
        <v>137</v>
      </c>
      <c r="E148" s="19" t="s">
        <v>673</v>
      </c>
      <c r="F148" s="21" t="s">
        <v>674</v>
      </c>
      <c r="G148" s="19" t="s">
        <v>3356</v>
      </c>
      <c r="H148" s="21" t="s">
        <v>675</v>
      </c>
      <c r="I148" s="15" t="s">
        <v>3357</v>
      </c>
    </row>
    <row r="149" spans="1:9" ht="11.25" customHeight="1" x14ac:dyDescent="0.2">
      <c r="A149" s="15" t="s">
        <v>676</v>
      </c>
      <c r="B149" s="15" t="s">
        <v>677</v>
      </c>
      <c r="C149" s="15" t="s">
        <v>678</v>
      </c>
      <c r="D149" s="20" t="s">
        <v>137</v>
      </c>
      <c r="E149" s="19" t="s">
        <v>673</v>
      </c>
      <c r="F149" s="21" t="s">
        <v>674</v>
      </c>
      <c r="G149" s="19" t="s">
        <v>3356</v>
      </c>
      <c r="H149" s="21" t="s">
        <v>675</v>
      </c>
      <c r="I149" s="15" t="s">
        <v>3357</v>
      </c>
    </row>
    <row r="150" spans="1:9" ht="11.25" customHeight="1" x14ac:dyDescent="0.2">
      <c r="A150" s="15" t="s">
        <v>679</v>
      </c>
      <c r="B150" s="15" t="s">
        <v>680</v>
      </c>
      <c r="C150" s="15" t="s">
        <v>681</v>
      </c>
      <c r="D150" s="20" t="s">
        <v>137</v>
      </c>
      <c r="E150" s="19" t="s">
        <v>673</v>
      </c>
      <c r="F150" s="21" t="s">
        <v>674</v>
      </c>
      <c r="G150" s="19" t="s">
        <v>3356</v>
      </c>
      <c r="H150" s="21" t="s">
        <v>675</v>
      </c>
      <c r="I150" s="15" t="s">
        <v>3357</v>
      </c>
    </row>
    <row r="151" spans="1:9" ht="11.25" customHeight="1" x14ac:dyDescent="0.2">
      <c r="A151" s="15" t="s">
        <v>682</v>
      </c>
      <c r="B151" s="15" t="s">
        <v>683</v>
      </c>
      <c r="C151" s="15" t="s">
        <v>684</v>
      </c>
      <c r="D151" s="20" t="s">
        <v>137</v>
      </c>
      <c r="E151" s="19" t="s">
        <v>673</v>
      </c>
      <c r="F151" s="21" t="s">
        <v>674</v>
      </c>
      <c r="G151" s="19" t="s">
        <v>3356</v>
      </c>
      <c r="H151" s="21" t="s">
        <v>675</v>
      </c>
      <c r="I151" s="15" t="s">
        <v>3357</v>
      </c>
    </row>
    <row r="152" spans="1:9" ht="11.25" customHeight="1" x14ac:dyDescent="0.2">
      <c r="A152" s="15" t="s">
        <v>685</v>
      </c>
      <c r="B152" s="15" t="s">
        <v>686</v>
      </c>
      <c r="C152" s="15" t="s">
        <v>687</v>
      </c>
      <c r="D152" s="20" t="s">
        <v>137</v>
      </c>
      <c r="E152" s="19" t="s">
        <v>673</v>
      </c>
      <c r="F152" s="21" t="s">
        <v>674</v>
      </c>
      <c r="G152" s="19" t="s">
        <v>3356</v>
      </c>
      <c r="H152" s="21" t="s">
        <v>675</v>
      </c>
      <c r="I152" s="15" t="s">
        <v>3357</v>
      </c>
    </row>
    <row r="153" spans="1:9" ht="11.25" customHeight="1" x14ac:dyDescent="0.2">
      <c r="A153" s="15" t="s">
        <v>688</v>
      </c>
      <c r="B153" s="15" t="s">
        <v>689</v>
      </c>
      <c r="C153" s="15" t="s">
        <v>690</v>
      </c>
      <c r="D153" s="20" t="s">
        <v>137</v>
      </c>
      <c r="E153" s="19" t="s">
        <v>673</v>
      </c>
      <c r="F153" s="21" t="s">
        <v>674</v>
      </c>
      <c r="G153" s="19" t="s">
        <v>3356</v>
      </c>
      <c r="H153" s="21" t="s">
        <v>675</v>
      </c>
      <c r="I153" s="15" t="s">
        <v>3357</v>
      </c>
    </row>
    <row r="154" spans="1:9" ht="11.25" customHeight="1" x14ac:dyDescent="0.2">
      <c r="A154" s="15" t="s">
        <v>327</v>
      </c>
      <c r="B154" s="15" t="s">
        <v>328</v>
      </c>
      <c r="C154" s="15" t="s">
        <v>329</v>
      </c>
      <c r="D154" s="20" t="s">
        <v>137</v>
      </c>
      <c r="E154" s="19" t="s">
        <v>330</v>
      </c>
      <c r="F154" s="21" t="s">
        <v>331</v>
      </c>
      <c r="G154" s="19" t="s">
        <v>3358</v>
      </c>
      <c r="H154" s="21" t="s">
        <v>332</v>
      </c>
      <c r="I154" s="15" t="s">
        <v>3359</v>
      </c>
    </row>
    <row r="155" spans="1:9" ht="11.25" customHeight="1" x14ac:dyDescent="0.2">
      <c r="A155" s="15" t="s">
        <v>333</v>
      </c>
      <c r="B155" s="15" t="s">
        <v>334</v>
      </c>
      <c r="C155" s="15" t="s">
        <v>335</v>
      </c>
      <c r="D155" s="20" t="s">
        <v>137</v>
      </c>
      <c r="E155" s="19" t="s">
        <v>330</v>
      </c>
      <c r="F155" s="21" t="s">
        <v>331</v>
      </c>
      <c r="G155" s="19" t="s">
        <v>3358</v>
      </c>
      <c r="H155" s="21" t="s">
        <v>332</v>
      </c>
      <c r="I155" s="15" t="s">
        <v>3359</v>
      </c>
    </row>
    <row r="156" spans="1:9" ht="11.25" customHeight="1" x14ac:dyDescent="0.2">
      <c r="A156" s="15" t="s">
        <v>336</v>
      </c>
      <c r="B156" s="15" t="s">
        <v>337</v>
      </c>
      <c r="C156" s="15" t="s">
        <v>338</v>
      </c>
      <c r="D156" s="20" t="s">
        <v>137</v>
      </c>
      <c r="E156" s="19" t="s">
        <v>330</v>
      </c>
      <c r="F156" s="21" t="s">
        <v>331</v>
      </c>
      <c r="G156" s="19" t="s">
        <v>3358</v>
      </c>
      <c r="H156" s="21" t="s">
        <v>332</v>
      </c>
      <c r="I156" s="15" t="s">
        <v>3359</v>
      </c>
    </row>
    <row r="157" spans="1:9" ht="11.25" customHeight="1" x14ac:dyDescent="0.2">
      <c r="A157" s="15" t="s">
        <v>339</v>
      </c>
      <c r="B157" s="15" t="s">
        <v>340</v>
      </c>
      <c r="C157" s="15" t="s">
        <v>341</v>
      </c>
      <c r="D157" s="20" t="s">
        <v>137</v>
      </c>
      <c r="E157" s="19" t="s">
        <v>330</v>
      </c>
      <c r="F157" s="21" t="s">
        <v>331</v>
      </c>
      <c r="G157" s="19" t="s">
        <v>3358</v>
      </c>
      <c r="H157" s="21" t="s">
        <v>332</v>
      </c>
      <c r="I157" s="15" t="s">
        <v>3359</v>
      </c>
    </row>
    <row r="158" spans="1:9" ht="11.25" customHeight="1" x14ac:dyDescent="0.2">
      <c r="A158" s="15" t="s">
        <v>342</v>
      </c>
      <c r="B158" s="15" t="s">
        <v>343</v>
      </c>
      <c r="C158" s="15" t="s">
        <v>344</v>
      </c>
      <c r="D158" s="20" t="s">
        <v>137</v>
      </c>
      <c r="E158" s="19" t="s">
        <v>330</v>
      </c>
      <c r="F158" s="21" t="s">
        <v>331</v>
      </c>
      <c r="G158" s="19" t="s">
        <v>3358</v>
      </c>
      <c r="H158" s="21" t="s">
        <v>332</v>
      </c>
      <c r="I158" s="15" t="s">
        <v>3359</v>
      </c>
    </row>
    <row r="159" spans="1:9" ht="11.25" customHeight="1" x14ac:dyDescent="0.2">
      <c r="A159" s="15" t="s">
        <v>345</v>
      </c>
      <c r="B159" s="15" t="s">
        <v>346</v>
      </c>
      <c r="C159" s="15" t="s">
        <v>347</v>
      </c>
      <c r="D159" s="20" t="s">
        <v>137</v>
      </c>
      <c r="E159" s="19" t="s">
        <v>330</v>
      </c>
      <c r="F159" s="21" t="s">
        <v>331</v>
      </c>
      <c r="G159" s="19" t="s">
        <v>3358</v>
      </c>
      <c r="H159" s="21" t="s">
        <v>332</v>
      </c>
      <c r="I159" s="15" t="s">
        <v>3359</v>
      </c>
    </row>
    <row r="160" spans="1:9" ht="11.25" customHeight="1" x14ac:dyDescent="0.2">
      <c r="A160" s="15" t="s">
        <v>691</v>
      </c>
      <c r="B160" s="15" t="s">
        <v>692</v>
      </c>
      <c r="C160" s="15" t="s">
        <v>693</v>
      </c>
      <c r="D160" s="20" t="s">
        <v>131</v>
      </c>
      <c r="E160" s="19" t="s">
        <v>694</v>
      </c>
      <c r="F160" s="21" t="s">
        <v>695</v>
      </c>
      <c r="G160" s="19" t="s">
        <v>3360</v>
      </c>
      <c r="H160" s="21" t="s">
        <v>696</v>
      </c>
      <c r="I160" s="15" t="s">
        <v>3361</v>
      </c>
    </row>
    <row r="161" spans="1:9" ht="11.25" customHeight="1" x14ac:dyDescent="0.2">
      <c r="A161" s="15" t="s">
        <v>697</v>
      </c>
      <c r="B161" s="15" t="s">
        <v>698</v>
      </c>
      <c r="C161" s="15" t="s">
        <v>699</v>
      </c>
      <c r="D161" s="20" t="s">
        <v>131</v>
      </c>
      <c r="E161" s="19" t="s">
        <v>694</v>
      </c>
      <c r="F161" s="21" t="s">
        <v>695</v>
      </c>
      <c r="G161" s="19" t="s">
        <v>3360</v>
      </c>
      <c r="H161" s="21" t="s">
        <v>696</v>
      </c>
      <c r="I161" s="15" t="s">
        <v>3361</v>
      </c>
    </row>
    <row r="162" spans="1:9" ht="11.25" customHeight="1" x14ac:dyDescent="0.2">
      <c r="A162" s="15" t="s">
        <v>700</v>
      </c>
      <c r="B162" s="15" t="s">
        <v>701</v>
      </c>
      <c r="C162" s="15" t="s">
        <v>702</v>
      </c>
      <c r="D162" s="20" t="s">
        <v>131</v>
      </c>
      <c r="E162" s="19" t="s">
        <v>694</v>
      </c>
      <c r="F162" s="21" t="s">
        <v>695</v>
      </c>
      <c r="G162" s="19" t="s">
        <v>3360</v>
      </c>
      <c r="H162" s="21" t="s">
        <v>696</v>
      </c>
      <c r="I162" s="15" t="s">
        <v>3361</v>
      </c>
    </row>
    <row r="163" spans="1:9" ht="11.25" customHeight="1" x14ac:dyDescent="0.2">
      <c r="A163" s="15" t="s">
        <v>703</v>
      </c>
      <c r="B163" s="15" t="s">
        <v>704</v>
      </c>
      <c r="C163" s="15" t="s">
        <v>705</v>
      </c>
      <c r="D163" s="20" t="s">
        <v>131</v>
      </c>
      <c r="E163" s="19" t="s">
        <v>694</v>
      </c>
      <c r="F163" s="21" t="s">
        <v>695</v>
      </c>
      <c r="G163" s="19" t="s">
        <v>3360</v>
      </c>
      <c r="H163" s="21" t="s">
        <v>696</v>
      </c>
      <c r="I163" s="15" t="s">
        <v>3361</v>
      </c>
    </row>
    <row r="164" spans="1:9" ht="11.25" customHeight="1" x14ac:dyDescent="0.2">
      <c r="A164" s="15" t="s">
        <v>706</v>
      </c>
      <c r="B164" s="15" t="s">
        <v>707</v>
      </c>
      <c r="C164" s="15" t="s">
        <v>708</v>
      </c>
      <c r="D164" s="20" t="s">
        <v>131</v>
      </c>
      <c r="E164" s="19" t="s">
        <v>694</v>
      </c>
      <c r="F164" s="21" t="s">
        <v>695</v>
      </c>
      <c r="G164" s="19" t="s">
        <v>3360</v>
      </c>
      <c r="H164" s="21" t="s">
        <v>696</v>
      </c>
      <c r="I164" s="15" t="s">
        <v>3362</v>
      </c>
    </row>
    <row r="165" spans="1:9" ht="11.25" customHeight="1" x14ac:dyDescent="0.2">
      <c r="A165" s="15" t="s">
        <v>709</v>
      </c>
      <c r="B165" s="15" t="s">
        <v>710</v>
      </c>
      <c r="C165" s="15" t="s">
        <v>711</v>
      </c>
      <c r="D165" s="20" t="s">
        <v>131</v>
      </c>
      <c r="E165" s="19" t="s">
        <v>694</v>
      </c>
      <c r="F165" s="21" t="s">
        <v>695</v>
      </c>
      <c r="G165" s="19" t="s">
        <v>3360</v>
      </c>
      <c r="H165" s="21" t="s">
        <v>696</v>
      </c>
      <c r="I165" s="15" t="s">
        <v>3362</v>
      </c>
    </row>
    <row r="166" spans="1:9" ht="11.25" customHeight="1" x14ac:dyDescent="0.2">
      <c r="A166" s="15" t="s">
        <v>712</v>
      </c>
      <c r="B166" s="15" t="s">
        <v>713</v>
      </c>
      <c r="C166" s="15" t="s">
        <v>714</v>
      </c>
      <c r="D166" s="20" t="s">
        <v>131</v>
      </c>
      <c r="E166" s="19" t="s">
        <v>694</v>
      </c>
      <c r="F166" s="21" t="s">
        <v>695</v>
      </c>
      <c r="G166" s="19" t="s">
        <v>3360</v>
      </c>
      <c r="H166" s="21" t="s">
        <v>696</v>
      </c>
      <c r="I166" s="15" t="s">
        <v>3362</v>
      </c>
    </row>
    <row r="167" spans="1:9" ht="11.25" customHeight="1" x14ac:dyDescent="0.2">
      <c r="A167" s="15" t="s">
        <v>715</v>
      </c>
      <c r="B167" s="15" t="s">
        <v>716</v>
      </c>
      <c r="C167" s="15" t="s">
        <v>717</v>
      </c>
      <c r="D167" s="20" t="s">
        <v>131</v>
      </c>
      <c r="E167" s="19" t="s">
        <v>694</v>
      </c>
      <c r="F167" s="21" t="s">
        <v>695</v>
      </c>
      <c r="G167" s="19" t="s">
        <v>3360</v>
      </c>
      <c r="H167" s="21" t="s">
        <v>696</v>
      </c>
      <c r="I167" s="15" t="s">
        <v>3362</v>
      </c>
    </row>
    <row r="168" spans="1:9" ht="11.25" customHeight="1" x14ac:dyDescent="0.2">
      <c r="A168" s="15" t="s">
        <v>718</v>
      </c>
      <c r="B168" s="15" t="s">
        <v>719</v>
      </c>
      <c r="C168" s="15" t="s">
        <v>720</v>
      </c>
      <c r="D168" s="20" t="s">
        <v>131</v>
      </c>
      <c r="E168" s="19" t="s">
        <v>694</v>
      </c>
      <c r="F168" s="21" t="s">
        <v>695</v>
      </c>
      <c r="G168" s="19" t="s">
        <v>3360</v>
      </c>
      <c r="H168" s="21" t="s">
        <v>696</v>
      </c>
      <c r="I168" s="15" t="s">
        <v>3362</v>
      </c>
    </row>
    <row r="169" spans="1:9" ht="11.25" customHeight="1" x14ac:dyDescent="0.2">
      <c r="A169" s="15" t="s">
        <v>721</v>
      </c>
      <c r="B169" s="15" t="s">
        <v>722</v>
      </c>
      <c r="C169" s="15" t="s">
        <v>723</v>
      </c>
      <c r="D169" s="20" t="s">
        <v>131</v>
      </c>
      <c r="E169" s="19" t="s">
        <v>694</v>
      </c>
      <c r="F169" s="21" t="s">
        <v>695</v>
      </c>
      <c r="G169" s="19" t="s">
        <v>3360</v>
      </c>
      <c r="H169" s="21" t="s">
        <v>696</v>
      </c>
      <c r="I169" s="15" t="s">
        <v>3362</v>
      </c>
    </row>
    <row r="170" spans="1:9" ht="11.25" customHeight="1" x14ac:dyDescent="0.2">
      <c r="A170" s="15" t="s">
        <v>724</v>
      </c>
      <c r="B170" s="15" t="s">
        <v>725</v>
      </c>
      <c r="C170" s="15" t="s">
        <v>726</v>
      </c>
      <c r="D170" s="20" t="s">
        <v>131</v>
      </c>
      <c r="E170" s="19" t="s">
        <v>694</v>
      </c>
      <c r="F170" s="21" t="s">
        <v>695</v>
      </c>
      <c r="G170" s="19" t="s">
        <v>3360</v>
      </c>
      <c r="H170" s="21" t="s">
        <v>696</v>
      </c>
      <c r="I170" s="15" t="s">
        <v>3362</v>
      </c>
    </row>
    <row r="171" spans="1:9" ht="11.25" customHeight="1" x14ac:dyDescent="0.2">
      <c r="A171" s="15" t="s">
        <v>727</v>
      </c>
      <c r="B171" s="15" t="s">
        <v>728</v>
      </c>
      <c r="C171" s="15" t="s">
        <v>729</v>
      </c>
      <c r="D171" s="20" t="s">
        <v>131</v>
      </c>
      <c r="E171" s="19" t="s">
        <v>694</v>
      </c>
      <c r="F171" s="21" t="s">
        <v>695</v>
      </c>
      <c r="G171" s="19" t="s">
        <v>3360</v>
      </c>
      <c r="H171" s="21" t="s">
        <v>696</v>
      </c>
      <c r="I171" s="15" t="s">
        <v>3362</v>
      </c>
    </row>
    <row r="172" spans="1:9" ht="11.25" customHeight="1" x14ac:dyDescent="0.2">
      <c r="A172" s="15" t="s">
        <v>730</v>
      </c>
      <c r="B172" s="15" t="s">
        <v>731</v>
      </c>
      <c r="C172" s="15" t="s">
        <v>732</v>
      </c>
      <c r="D172" s="20" t="s">
        <v>131</v>
      </c>
      <c r="E172" s="19" t="s">
        <v>694</v>
      </c>
      <c r="F172" s="21" t="s">
        <v>695</v>
      </c>
      <c r="G172" s="19" t="s">
        <v>3360</v>
      </c>
      <c r="H172" s="21" t="s">
        <v>696</v>
      </c>
      <c r="I172" s="15" t="s">
        <v>3363</v>
      </c>
    </row>
    <row r="173" spans="1:9" ht="11.25" customHeight="1" x14ac:dyDescent="0.2">
      <c r="A173" s="15" t="s">
        <v>733</v>
      </c>
      <c r="B173" s="15" t="s">
        <v>734</v>
      </c>
      <c r="C173" s="15" t="s">
        <v>735</v>
      </c>
      <c r="D173" s="20" t="s">
        <v>131</v>
      </c>
      <c r="E173" s="19" t="s">
        <v>694</v>
      </c>
      <c r="F173" s="21" t="s">
        <v>695</v>
      </c>
      <c r="G173" s="19" t="s">
        <v>3360</v>
      </c>
      <c r="H173" s="21" t="s">
        <v>696</v>
      </c>
      <c r="I173" s="15" t="s">
        <v>3364</v>
      </c>
    </row>
    <row r="174" spans="1:9" ht="11.25" customHeight="1" x14ac:dyDescent="0.2">
      <c r="A174" s="15" t="s">
        <v>736</v>
      </c>
      <c r="B174" s="15" t="s">
        <v>737</v>
      </c>
      <c r="C174" s="15" t="s">
        <v>738</v>
      </c>
      <c r="D174" s="20" t="s">
        <v>131</v>
      </c>
      <c r="E174" s="19" t="s">
        <v>694</v>
      </c>
      <c r="F174" s="21" t="s">
        <v>695</v>
      </c>
      <c r="G174" s="19" t="s">
        <v>3360</v>
      </c>
      <c r="H174" s="21" t="s">
        <v>696</v>
      </c>
      <c r="I174" s="15" t="s">
        <v>3364</v>
      </c>
    </row>
    <row r="175" spans="1:9" ht="11.25" customHeight="1" x14ac:dyDescent="0.2">
      <c r="A175" s="15" t="s">
        <v>739</v>
      </c>
      <c r="B175" s="15" t="s">
        <v>740</v>
      </c>
      <c r="C175" s="15" t="s">
        <v>741</v>
      </c>
      <c r="D175" s="20" t="s">
        <v>131</v>
      </c>
      <c r="E175" s="19" t="s">
        <v>694</v>
      </c>
      <c r="F175" s="21" t="s">
        <v>695</v>
      </c>
      <c r="G175" s="19" t="s">
        <v>3360</v>
      </c>
      <c r="H175" s="21" t="s">
        <v>696</v>
      </c>
      <c r="I175" s="15" t="s">
        <v>3364</v>
      </c>
    </row>
    <row r="176" spans="1:9" ht="11.25" customHeight="1" x14ac:dyDescent="0.2">
      <c r="A176" s="15" t="s">
        <v>655</v>
      </c>
      <c r="B176" s="15" t="s">
        <v>656</v>
      </c>
      <c r="C176" s="15" t="s">
        <v>657</v>
      </c>
      <c r="D176" s="20" t="s">
        <v>131</v>
      </c>
      <c r="E176" s="19" t="s">
        <v>658</v>
      </c>
      <c r="F176" s="21" t="s">
        <v>659</v>
      </c>
      <c r="G176" s="19" t="s">
        <v>660</v>
      </c>
      <c r="H176" s="21" t="s">
        <v>660</v>
      </c>
      <c r="I176" s="15" t="s">
        <v>3361</v>
      </c>
    </row>
    <row r="177" spans="1:9" ht="11.25" customHeight="1" x14ac:dyDescent="0.2">
      <c r="A177" s="15" t="s">
        <v>667</v>
      </c>
      <c r="B177" s="15" t="s">
        <v>668</v>
      </c>
      <c r="C177" s="15" t="s">
        <v>669</v>
      </c>
      <c r="D177" s="20" t="s">
        <v>131</v>
      </c>
      <c r="E177" s="19" t="s">
        <v>658</v>
      </c>
      <c r="F177" s="21" t="s">
        <v>659</v>
      </c>
      <c r="G177" s="19" t="s">
        <v>660</v>
      </c>
      <c r="H177" s="21" t="s">
        <v>660</v>
      </c>
      <c r="I177" s="15" t="s">
        <v>3361</v>
      </c>
    </row>
    <row r="178" spans="1:9" ht="11.25" customHeight="1" x14ac:dyDescent="0.2">
      <c r="A178" s="15" t="s">
        <v>661</v>
      </c>
      <c r="B178" s="15" t="s">
        <v>662</v>
      </c>
      <c r="C178" s="15" t="s">
        <v>663</v>
      </c>
      <c r="D178" s="20" t="s">
        <v>131</v>
      </c>
      <c r="E178" s="19" t="s">
        <v>658</v>
      </c>
      <c r="F178" s="21" t="s">
        <v>659</v>
      </c>
      <c r="G178" s="19" t="s">
        <v>660</v>
      </c>
      <c r="H178" s="21" t="s">
        <v>660</v>
      </c>
      <c r="I178" s="15" t="s">
        <v>3361</v>
      </c>
    </row>
    <row r="179" spans="1:9" ht="11.25" customHeight="1" x14ac:dyDescent="0.2">
      <c r="A179" s="15" t="s">
        <v>664</v>
      </c>
      <c r="B179" s="15" t="s">
        <v>665</v>
      </c>
      <c r="C179" s="15" t="s">
        <v>666</v>
      </c>
      <c r="D179" s="20" t="s">
        <v>131</v>
      </c>
      <c r="E179" s="19" t="s">
        <v>658</v>
      </c>
      <c r="F179" s="21" t="s">
        <v>659</v>
      </c>
      <c r="G179" s="19" t="s">
        <v>660</v>
      </c>
      <c r="H179" s="21" t="s">
        <v>660</v>
      </c>
      <c r="I179" s="15" t="s">
        <v>3361</v>
      </c>
    </row>
    <row r="180" spans="1:9" ht="11.25" customHeight="1" x14ac:dyDescent="0.2">
      <c r="A180" s="15" t="s">
        <v>462</v>
      </c>
      <c r="B180" s="15" t="s">
        <v>463</v>
      </c>
      <c r="C180" s="15" t="s">
        <v>464</v>
      </c>
      <c r="D180" s="20" t="s">
        <v>131</v>
      </c>
      <c r="E180" s="19" t="s">
        <v>465</v>
      </c>
      <c r="F180" s="21" t="s">
        <v>466</v>
      </c>
      <c r="G180" s="19" t="s">
        <v>3365</v>
      </c>
      <c r="H180" s="21" t="s">
        <v>167</v>
      </c>
      <c r="I180" s="15" t="s">
        <v>3363</v>
      </c>
    </row>
    <row r="181" spans="1:9" ht="11.25" customHeight="1" x14ac:dyDescent="0.2">
      <c r="A181" s="15" t="s">
        <v>467</v>
      </c>
      <c r="B181" s="15" t="s">
        <v>468</v>
      </c>
      <c r="C181" s="15" t="s">
        <v>469</v>
      </c>
      <c r="D181" s="20" t="s">
        <v>131</v>
      </c>
      <c r="E181" s="19" t="s">
        <v>465</v>
      </c>
      <c r="F181" s="21" t="s">
        <v>466</v>
      </c>
      <c r="G181" s="19" t="s">
        <v>3365</v>
      </c>
      <c r="H181" s="21" t="s">
        <v>167</v>
      </c>
      <c r="I181" s="15" t="s">
        <v>3363</v>
      </c>
    </row>
    <row r="182" spans="1:9" ht="11.25" customHeight="1" x14ac:dyDescent="0.2">
      <c r="A182" s="15" t="s">
        <v>470</v>
      </c>
      <c r="B182" s="15" t="s">
        <v>471</v>
      </c>
      <c r="C182" s="15" t="s">
        <v>472</v>
      </c>
      <c r="D182" s="20" t="s">
        <v>131</v>
      </c>
      <c r="E182" s="19" t="s">
        <v>465</v>
      </c>
      <c r="F182" s="21" t="s">
        <v>466</v>
      </c>
      <c r="G182" s="19" t="s">
        <v>3365</v>
      </c>
      <c r="H182" s="21" t="s">
        <v>167</v>
      </c>
      <c r="I182" s="15" t="s">
        <v>3363</v>
      </c>
    </row>
    <row r="183" spans="1:9" ht="11.25" customHeight="1" x14ac:dyDescent="0.2">
      <c r="A183" s="15" t="s">
        <v>473</v>
      </c>
      <c r="B183" s="15" t="s">
        <v>474</v>
      </c>
      <c r="C183" s="15" t="s">
        <v>475</v>
      </c>
      <c r="D183" s="20" t="s">
        <v>131</v>
      </c>
      <c r="E183" s="19" t="s">
        <v>465</v>
      </c>
      <c r="F183" s="21" t="s">
        <v>466</v>
      </c>
      <c r="G183" s="19" t="s">
        <v>3365</v>
      </c>
      <c r="H183" s="21" t="s">
        <v>167</v>
      </c>
      <c r="I183" s="15" t="s">
        <v>3366</v>
      </c>
    </row>
    <row r="184" spans="1:9" ht="11.25" customHeight="1" x14ac:dyDescent="0.2">
      <c r="A184" s="15" t="s">
        <v>476</v>
      </c>
      <c r="B184" s="15" t="s">
        <v>477</v>
      </c>
      <c r="C184" s="15" t="s">
        <v>478</v>
      </c>
      <c r="D184" s="20" t="s">
        <v>131</v>
      </c>
      <c r="E184" s="19" t="s">
        <v>465</v>
      </c>
      <c r="F184" s="21" t="s">
        <v>466</v>
      </c>
      <c r="G184" s="19" t="s">
        <v>3365</v>
      </c>
      <c r="H184" s="21" t="s">
        <v>167</v>
      </c>
      <c r="I184" s="15" t="s">
        <v>3366</v>
      </c>
    </row>
    <row r="185" spans="1:9" ht="11.25" customHeight="1" x14ac:dyDescent="0.2">
      <c r="A185" s="21" t="s">
        <v>479</v>
      </c>
      <c r="B185" s="21" t="s">
        <v>480</v>
      </c>
      <c r="C185" s="21" t="s">
        <v>481</v>
      </c>
      <c r="D185" s="20" t="s">
        <v>131</v>
      </c>
      <c r="E185" s="19" t="s">
        <v>465</v>
      </c>
      <c r="F185" s="21" t="s">
        <v>466</v>
      </c>
      <c r="G185" s="19" t="s">
        <v>3365</v>
      </c>
      <c r="H185" s="21" t="s">
        <v>167</v>
      </c>
      <c r="I185" s="15" t="s">
        <v>3366</v>
      </c>
    </row>
    <row r="186" spans="1:9" ht="11.25" customHeight="1" x14ac:dyDescent="0.2">
      <c r="A186" s="15" t="s">
        <v>482</v>
      </c>
      <c r="B186" s="15" t="s">
        <v>483</v>
      </c>
      <c r="C186" s="15" t="s">
        <v>484</v>
      </c>
      <c r="D186" s="20" t="s">
        <v>131</v>
      </c>
      <c r="E186" s="19" t="s">
        <v>465</v>
      </c>
      <c r="F186" s="21" t="s">
        <v>466</v>
      </c>
      <c r="G186" s="19" t="s">
        <v>3365</v>
      </c>
      <c r="H186" s="21" t="s">
        <v>167</v>
      </c>
      <c r="I186" s="15" t="s">
        <v>3366</v>
      </c>
    </row>
    <row r="187" spans="1:9" ht="11.25" customHeight="1" x14ac:dyDescent="0.2">
      <c r="A187" s="15" t="s">
        <v>162</v>
      </c>
      <c r="B187" s="15" t="s">
        <v>163</v>
      </c>
      <c r="C187" s="15" t="s">
        <v>164</v>
      </c>
      <c r="D187" s="20" t="s">
        <v>131</v>
      </c>
      <c r="E187" s="19" t="s">
        <v>165</v>
      </c>
      <c r="F187" s="21" t="s">
        <v>166</v>
      </c>
      <c r="G187" s="19" t="s">
        <v>3365</v>
      </c>
      <c r="H187" s="21" t="s">
        <v>167</v>
      </c>
      <c r="I187" s="15" t="s">
        <v>3366</v>
      </c>
    </row>
    <row r="188" spans="1:9" ht="11.25" customHeight="1" x14ac:dyDescent="0.2">
      <c r="A188" s="15" t="s">
        <v>454</v>
      </c>
      <c r="B188" s="15" t="s">
        <v>455</v>
      </c>
      <c r="C188" s="21" t="s">
        <v>456</v>
      </c>
      <c r="D188" s="20" t="s">
        <v>131</v>
      </c>
      <c r="E188" s="19" t="s">
        <v>457</v>
      </c>
      <c r="F188" s="21" t="s">
        <v>458</v>
      </c>
      <c r="G188" s="19" t="s">
        <v>3365</v>
      </c>
      <c r="H188" s="21" t="s">
        <v>167</v>
      </c>
      <c r="I188" s="15" t="s">
        <v>3366</v>
      </c>
    </row>
    <row r="189" spans="1:9" ht="11.25" customHeight="1" x14ac:dyDescent="0.2">
      <c r="A189" s="15" t="s">
        <v>459</v>
      </c>
      <c r="B189" s="15" t="s">
        <v>460</v>
      </c>
      <c r="C189" s="15" t="s">
        <v>461</v>
      </c>
      <c r="D189" s="20" t="s">
        <v>131</v>
      </c>
      <c r="E189" s="19" t="s">
        <v>457</v>
      </c>
      <c r="F189" s="21" t="s">
        <v>458</v>
      </c>
      <c r="G189" s="19" t="s">
        <v>3365</v>
      </c>
      <c r="H189" s="21" t="s">
        <v>167</v>
      </c>
      <c r="I189" s="15" t="s">
        <v>3366</v>
      </c>
    </row>
    <row r="190" spans="1:9" ht="11.25" customHeight="1" x14ac:dyDescent="0.2">
      <c r="A190" s="15" t="s">
        <v>431</v>
      </c>
      <c r="B190" s="15" t="s">
        <v>432</v>
      </c>
      <c r="C190" s="15" t="s">
        <v>433</v>
      </c>
      <c r="D190" s="20" t="s">
        <v>131</v>
      </c>
      <c r="E190" s="19" t="s">
        <v>434</v>
      </c>
      <c r="F190" s="21" t="s">
        <v>435</v>
      </c>
      <c r="G190" s="19" t="s">
        <v>3365</v>
      </c>
      <c r="H190" s="21" t="s">
        <v>167</v>
      </c>
      <c r="I190" s="15" t="s">
        <v>3363</v>
      </c>
    </row>
    <row r="191" spans="1:9" ht="11.25" customHeight="1" x14ac:dyDescent="0.2">
      <c r="A191" s="15" t="s">
        <v>436</v>
      </c>
      <c r="B191" s="15" t="s">
        <v>437</v>
      </c>
      <c r="C191" s="15" t="s">
        <v>438</v>
      </c>
      <c r="D191" s="20" t="s">
        <v>131</v>
      </c>
      <c r="E191" s="19" t="s">
        <v>434</v>
      </c>
      <c r="F191" s="21" t="s">
        <v>435</v>
      </c>
      <c r="G191" s="19" t="s">
        <v>3365</v>
      </c>
      <c r="H191" s="21" t="s">
        <v>167</v>
      </c>
      <c r="I191" s="15" t="s">
        <v>3367</v>
      </c>
    </row>
    <row r="192" spans="1:9" ht="11.25" customHeight="1" x14ac:dyDescent="0.2">
      <c r="A192" s="15" t="s">
        <v>448</v>
      </c>
      <c r="B192" s="15" t="s">
        <v>449</v>
      </c>
      <c r="C192" s="15" t="s">
        <v>450</v>
      </c>
      <c r="D192" s="20" t="s">
        <v>131</v>
      </c>
      <c r="E192" s="19" t="s">
        <v>434</v>
      </c>
      <c r="F192" s="21" t="s">
        <v>435</v>
      </c>
      <c r="G192" s="19" t="s">
        <v>3365</v>
      </c>
      <c r="H192" s="21" t="s">
        <v>167</v>
      </c>
      <c r="I192" s="15" t="s">
        <v>3367</v>
      </c>
    </row>
    <row r="193" spans="1:9" ht="11.25" customHeight="1" x14ac:dyDescent="0.2">
      <c r="A193" s="15" t="s">
        <v>439</v>
      </c>
      <c r="B193" s="15" t="s">
        <v>440</v>
      </c>
      <c r="C193" s="15" t="s">
        <v>441</v>
      </c>
      <c r="D193" s="20" t="s">
        <v>131</v>
      </c>
      <c r="E193" s="19" t="s">
        <v>434</v>
      </c>
      <c r="F193" s="21" t="s">
        <v>435</v>
      </c>
      <c r="G193" s="19" t="s">
        <v>3365</v>
      </c>
      <c r="H193" s="21" t="s">
        <v>167</v>
      </c>
      <c r="I193" s="15" t="s">
        <v>3367</v>
      </c>
    </row>
    <row r="194" spans="1:9" ht="11.25" customHeight="1" x14ac:dyDescent="0.2">
      <c r="A194" s="15" t="s">
        <v>451</v>
      </c>
      <c r="B194" s="15" t="s">
        <v>452</v>
      </c>
      <c r="C194" s="15" t="s">
        <v>453</v>
      </c>
      <c r="D194" s="20" t="s">
        <v>131</v>
      </c>
      <c r="E194" s="19" t="s">
        <v>434</v>
      </c>
      <c r="F194" s="21" t="s">
        <v>435</v>
      </c>
      <c r="G194" s="19" t="s">
        <v>3365</v>
      </c>
      <c r="H194" s="21" t="s">
        <v>167</v>
      </c>
      <c r="I194" s="15" t="s">
        <v>3367</v>
      </c>
    </row>
    <row r="195" spans="1:9" ht="11.25" customHeight="1" x14ac:dyDescent="0.2">
      <c r="A195" s="15" t="s">
        <v>442</v>
      </c>
      <c r="B195" s="15" t="s">
        <v>443</v>
      </c>
      <c r="C195" s="15" t="s">
        <v>444</v>
      </c>
      <c r="D195" s="20" t="s">
        <v>131</v>
      </c>
      <c r="E195" s="19" t="s">
        <v>434</v>
      </c>
      <c r="F195" s="21" t="s">
        <v>435</v>
      </c>
      <c r="G195" s="19" t="s">
        <v>3365</v>
      </c>
      <c r="H195" s="21" t="s">
        <v>167</v>
      </c>
      <c r="I195" s="15" t="s">
        <v>3367</v>
      </c>
    </row>
    <row r="196" spans="1:9" ht="11.25" customHeight="1" x14ac:dyDescent="0.2">
      <c r="A196" s="15" t="s">
        <v>445</v>
      </c>
      <c r="B196" s="15" t="s">
        <v>446</v>
      </c>
      <c r="C196" s="15" t="s">
        <v>447</v>
      </c>
      <c r="D196" s="20" t="s">
        <v>131</v>
      </c>
      <c r="E196" s="19" t="s">
        <v>434</v>
      </c>
      <c r="F196" s="21" t="s">
        <v>435</v>
      </c>
      <c r="G196" s="19" t="s">
        <v>3365</v>
      </c>
      <c r="H196" s="21" t="s">
        <v>167</v>
      </c>
      <c r="I196" s="15" t="s">
        <v>3367</v>
      </c>
    </row>
    <row r="197" spans="1:9" ht="11.25" customHeight="1" x14ac:dyDescent="0.2">
      <c r="A197" s="15" t="s">
        <v>128</v>
      </c>
      <c r="B197" s="15" t="s">
        <v>129</v>
      </c>
      <c r="C197" s="15" t="s">
        <v>130</v>
      </c>
      <c r="D197" s="20" t="s">
        <v>131</v>
      </c>
      <c r="E197" s="19" t="s">
        <v>132</v>
      </c>
      <c r="F197" s="21" t="s">
        <v>133</v>
      </c>
      <c r="G197" s="19" t="s">
        <v>3368</v>
      </c>
      <c r="H197" s="21" t="s">
        <v>1</v>
      </c>
      <c r="I197" s="15" t="s">
        <v>3367</v>
      </c>
    </row>
    <row r="198" spans="1:9" ht="11.25" customHeight="1" x14ac:dyDescent="0.2">
      <c r="A198" s="15" t="s">
        <v>515</v>
      </c>
      <c r="B198" s="15" t="s">
        <v>516</v>
      </c>
      <c r="C198" s="15" t="s">
        <v>517</v>
      </c>
      <c r="D198" s="20" t="s">
        <v>131</v>
      </c>
      <c r="E198" s="19" t="s">
        <v>513</v>
      </c>
      <c r="F198" s="21" t="s">
        <v>514</v>
      </c>
      <c r="G198" s="19" t="s">
        <v>152</v>
      </c>
      <c r="H198" s="21" t="s">
        <v>152</v>
      </c>
      <c r="I198" s="15" t="s">
        <v>3369</v>
      </c>
    </row>
    <row r="199" spans="1:9" ht="11.25" customHeight="1" x14ac:dyDescent="0.2">
      <c r="A199" s="15" t="s">
        <v>510</v>
      </c>
      <c r="B199" s="15" t="s">
        <v>511</v>
      </c>
      <c r="C199" s="15" t="s">
        <v>512</v>
      </c>
      <c r="D199" s="20" t="s">
        <v>131</v>
      </c>
      <c r="E199" s="19" t="s">
        <v>513</v>
      </c>
      <c r="F199" s="21" t="s">
        <v>514</v>
      </c>
      <c r="G199" s="19" t="s">
        <v>152</v>
      </c>
      <c r="H199" s="21" t="s">
        <v>152</v>
      </c>
      <c r="I199" s="15" t="s">
        <v>3370</v>
      </c>
    </row>
    <row r="200" spans="1:9" ht="11.25" customHeight="1" x14ac:dyDescent="0.2">
      <c r="A200" s="15" t="s">
        <v>496</v>
      </c>
      <c r="B200" s="15" t="s">
        <v>497</v>
      </c>
      <c r="C200" s="15" t="s">
        <v>498</v>
      </c>
      <c r="D200" s="20" t="s">
        <v>131</v>
      </c>
      <c r="E200" s="19" t="s">
        <v>494</v>
      </c>
      <c r="F200" s="21" t="s">
        <v>495</v>
      </c>
      <c r="G200" s="19" t="s">
        <v>152</v>
      </c>
      <c r="H200" s="21" t="s">
        <v>152</v>
      </c>
      <c r="I200" s="15" t="s">
        <v>3370</v>
      </c>
    </row>
    <row r="201" spans="1:9" ht="11.25" customHeight="1" x14ac:dyDescent="0.2">
      <c r="A201" s="21" t="s">
        <v>491</v>
      </c>
      <c r="B201" s="21" t="s">
        <v>492</v>
      </c>
      <c r="C201" s="15" t="s">
        <v>493</v>
      </c>
      <c r="D201" s="20" t="s">
        <v>131</v>
      </c>
      <c r="E201" s="19" t="s">
        <v>494</v>
      </c>
      <c r="F201" s="21" t="s">
        <v>495</v>
      </c>
      <c r="G201" s="19" t="s">
        <v>152</v>
      </c>
      <c r="H201" s="21" t="s">
        <v>152</v>
      </c>
      <c r="I201" s="15" t="s">
        <v>3370</v>
      </c>
    </row>
    <row r="202" spans="1:9" ht="11.25" customHeight="1" x14ac:dyDescent="0.2">
      <c r="A202" s="15" t="s">
        <v>499</v>
      </c>
      <c r="B202" s="15" t="s">
        <v>500</v>
      </c>
      <c r="C202" s="15" t="s">
        <v>501</v>
      </c>
      <c r="D202" s="20" t="s">
        <v>131</v>
      </c>
      <c r="E202" s="19" t="s">
        <v>502</v>
      </c>
      <c r="F202" s="21" t="s">
        <v>503</v>
      </c>
      <c r="G202" s="19" t="s">
        <v>152</v>
      </c>
      <c r="H202" s="21" t="s">
        <v>152</v>
      </c>
      <c r="I202" s="15" t="s">
        <v>3371</v>
      </c>
    </row>
    <row r="203" spans="1:9" ht="11.25" customHeight="1" x14ac:dyDescent="0.2">
      <c r="A203" s="15" t="s">
        <v>504</v>
      </c>
      <c r="B203" s="15" t="s">
        <v>505</v>
      </c>
      <c r="C203" s="15" t="s">
        <v>506</v>
      </c>
      <c r="D203" s="20" t="s">
        <v>131</v>
      </c>
      <c r="E203" s="19" t="s">
        <v>502</v>
      </c>
      <c r="F203" s="21" t="s">
        <v>503</v>
      </c>
      <c r="G203" s="19" t="s">
        <v>152</v>
      </c>
      <c r="H203" s="21" t="s">
        <v>152</v>
      </c>
      <c r="I203" s="15" t="s">
        <v>3371</v>
      </c>
    </row>
    <row r="204" spans="1:9" ht="11.25" customHeight="1" x14ac:dyDescent="0.2">
      <c r="A204" s="15" t="s">
        <v>507</v>
      </c>
      <c r="B204" s="15" t="s">
        <v>508</v>
      </c>
      <c r="C204" s="15" t="s">
        <v>509</v>
      </c>
      <c r="D204" s="20" t="s">
        <v>131</v>
      </c>
      <c r="E204" s="19" t="s">
        <v>502</v>
      </c>
      <c r="F204" s="21" t="s">
        <v>503</v>
      </c>
      <c r="G204" s="19" t="s">
        <v>152</v>
      </c>
      <c r="H204" s="21" t="s">
        <v>152</v>
      </c>
      <c r="I204" s="15" t="s">
        <v>3371</v>
      </c>
    </row>
    <row r="205" spans="1:9" ht="11.25" customHeight="1" x14ac:dyDescent="0.2">
      <c r="A205" s="15" t="s">
        <v>518</v>
      </c>
      <c r="B205" s="15" t="s">
        <v>519</v>
      </c>
      <c r="C205" s="15" t="s">
        <v>520</v>
      </c>
      <c r="D205" s="20" t="s">
        <v>131</v>
      </c>
      <c r="E205" s="19" t="s">
        <v>521</v>
      </c>
      <c r="F205" s="21" t="s">
        <v>522</v>
      </c>
      <c r="G205" s="19" t="s">
        <v>3331</v>
      </c>
      <c r="H205" s="21" t="s">
        <v>523</v>
      </c>
      <c r="I205" s="15" t="s">
        <v>3372</v>
      </c>
    </row>
    <row r="206" spans="1:9" ht="11.25" customHeight="1" x14ac:dyDescent="0.2">
      <c r="A206" s="15" t="s">
        <v>485</v>
      </c>
      <c r="B206" s="15" t="s">
        <v>486</v>
      </c>
      <c r="C206" s="15" t="s">
        <v>487</v>
      </c>
      <c r="D206" s="20" t="s">
        <v>131</v>
      </c>
      <c r="E206" s="19" t="s">
        <v>488</v>
      </c>
      <c r="F206" s="21" t="s">
        <v>489</v>
      </c>
      <c r="G206" s="19" t="s">
        <v>3373</v>
      </c>
      <c r="H206" s="21" t="s">
        <v>490</v>
      </c>
      <c r="I206" s="15" t="s">
        <v>3374</v>
      </c>
    </row>
    <row r="207" spans="1:9" ht="11.25" customHeight="1" x14ac:dyDescent="0.2">
      <c r="A207" s="15" t="s">
        <v>529</v>
      </c>
      <c r="B207" s="15" t="s">
        <v>530</v>
      </c>
      <c r="C207" s="15" t="s">
        <v>531</v>
      </c>
      <c r="D207" s="20" t="s">
        <v>131</v>
      </c>
      <c r="E207" s="19" t="s">
        <v>532</v>
      </c>
      <c r="F207" s="21" t="s">
        <v>533</v>
      </c>
      <c r="G207" s="19" t="s">
        <v>534</v>
      </c>
      <c r="H207" s="21" t="s">
        <v>534</v>
      </c>
      <c r="I207" s="15" t="s">
        <v>3375</v>
      </c>
    </row>
    <row r="208" spans="1:9" ht="11.25" customHeight="1" x14ac:dyDescent="0.2">
      <c r="A208" s="15" t="s">
        <v>535</v>
      </c>
      <c r="B208" s="15" t="s">
        <v>536</v>
      </c>
      <c r="C208" s="15" t="s">
        <v>537</v>
      </c>
      <c r="D208" s="20" t="s">
        <v>131</v>
      </c>
      <c r="E208" s="19" t="s">
        <v>532</v>
      </c>
      <c r="F208" s="21" t="s">
        <v>533</v>
      </c>
      <c r="G208" s="19" t="s">
        <v>534</v>
      </c>
      <c r="H208" s="21" t="s">
        <v>534</v>
      </c>
      <c r="I208" s="15" t="s">
        <v>3375</v>
      </c>
    </row>
    <row r="209" spans="1:9" ht="11.25" customHeight="1" x14ac:dyDescent="0.2">
      <c r="A209" s="21" t="s">
        <v>524</v>
      </c>
      <c r="B209" s="21" t="s">
        <v>525</v>
      </c>
      <c r="C209" s="21" t="s">
        <v>526</v>
      </c>
      <c r="D209" s="20" t="s">
        <v>131</v>
      </c>
      <c r="E209" s="19" t="s">
        <v>527</v>
      </c>
      <c r="F209" s="21" t="s">
        <v>528</v>
      </c>
      <c r="G209" s="19" t="s">
        <v>3373</v>
      </c>
      <c r="H209" s="21" t="s">
        <v>490</v>
      </c>
      <c r="I209" s="15" t="s">
        <v>3376</v>
      </c>
    </row>
    <row r="210" spans="1:9" hidden="1" x14ac:dyDescent="0.2"/>
    <row r="211" spans="1:9" hidden="1" x14ac:dyDescent="0.2"/>
    <row r="212" spans="1:9" hidden="1" x14ac:dyDescent="0.2"/>
    <row r="213" spans="1:9" hidden="1" x14ac:dyDescent="0.2"/>
    <row r="214" spans="1:9" hidden="1" x14ac:dyDescent="0.2"/>
    <row r="215" spans="1:9" hidden="1" x14ac:dyDescent="0.2"/>
    <row r="216" spans="1:9" hidden="1" x14ac:dyDescent="0.2"/>
    <row r="217" spans="1:9" hidden="1" x14ac:dyDescent="0.2"/>
    <row r="218" spans="1:9" hidden="1" x14ac:dyDescent="0.2"/>
    <row r="219" spans="1:9" hidden="1" x14ac:dyDescent="0.2"/>
    <row r="220" spans="1:9" hidden="1" x14ac:dyDescent="0.2"/>
    <row r="221" spans="1:9" hidden="1" x14ac:dyDescent="0.2"/>
    <row r="222" spans="1:9" hidden="1" x14ac:dyDescent="0.2"/>
    <row r="223" spans="1:9" hidden="1" x14ac:dyDescent="0.2"/>
    <row r="224" spans="1:9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</sheetData>
  <pageMargins left="0.51181102362204722" right="0.31496062992125984" top="0.31496062992125984" bottom="0.43307086614173229" header="0.31496062992125984" footer="0.23622047244094491"/>
  <pageSetup paperSize="9" orientation="portrait" r:id="rId1"/>
  <headerFoot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C00000"/>
  </sheetPr>
  <dimension ref="A4:BB2493"/>
  <sheetViews>
    <sheetView zoomScale="80" zoomScaleNormal="80" workbookViewId="0">
      <pane ySplit="6" topLeftCell="A2436" activePane="bottomLeft" state="frozen"/>
      <selection pane="bottomLeft" activeCell="A2494" sqref="A2494"/>
    </sheetView>
  </sheetViews>
  <sheetFormatPr defaultRowHeight="12.75" x14ac:dyDescent="0.2"/>
  <cols>
    <col min="1" max="1" width="11.140625" customWidth="1"/>
    <col min="4" max="4" width="11.5703125" bestFit="1" customWidth="1"/>
    <col min="31" max="31" width="1.7109375" customWidth="1"/>
    <col min="34" max="34" width="43" bestFit="1" customWidth="1"/>
    <col min="35" max="35" width="7.85546875" bestFit="1" customWidth="1"/>
    <col min="36" max="36" width="11.28515625" bestFit="1" customWidth="1"/>
    <col min="37" max="37" width="15" bestFit="1" customWidth="1"/>
    <col min="38" max="38" width="15" customWidth="1"/>
    <col min="39" max="42" width="9.140625" customWidth="1"/>
    <col min="44" max="44" width="10.85546875" bestFit="1" customWidth="1"/>
    <col min="45" max="45" width="4.85546875" bestFit="1" customWidth="1"/>
    <col min="46" max="46" width="12.7109375" bestFit="1" customWidth="1"/>
    <col min="47" max="47" width="9.5703125" bestFit="1" customWidth="1"/>
    <col min="48" max="52" width="11.28515625" bestFit="1" customWidth="1"/>
    <col min="53" max="54" width="10.85546875" bestFit="1" customWidth="1"/>
  </cols>
  <sheetData>
    <row r="4" spans="1:54" x14ac:dyDescent="0.2">
      <c r="BB4" s="55"/>
    </row>
    <row r="5" spans="1:54" s="65" customFormat="1" x14ac:dyDescent="0.2">
      <c r="A5" s="64"/>
      <c r="B5" s="64"/>
      <c r="C5" s="64"/>
      <c r="D5" s="64"/>
      <c r="E5" s="64"/>
      <c r="F5" s="64"/>
      <c r="G5" s="64">
        <v>4.3</v>
      </c>
      <c r="H5" s="64">
        <v>5.3</v>
      </c>
      <c r="I5" s="64">
        <v>5.6</v>
      </c>
      <c r="J5" s="64">
        <v>5.7</v>
      </c>
      <c r="K5" s="64" t="s">
        <v>3485</v>
      </c>
      <c r="L5" s="64">
        <v>5.1100000000000003</v>
      </c>
      <c r="M5" s="64">
        <v>5.16</v>
      </c>
      <c r="N5" s="64">
        <v>5.17</v>
      </c>
      <c r="O5" s="64">
        <v>5.19</v>
      </c>
      <c r="P5" s="64" t="s">
        <v>3486</v>
      </c>
      <c r="Q5" s="64">
        <v>5.22</v>
      </c>
      <c r="R5" s="64">
        <v>5.23</v>
      </c>
      <c r="S5" s="64">
        <v>5.24</v>
      </c>
      <c r="T5" s="64">
        <v>5.25</v>
      </c>
      <c r="U5" s="64" t="s">
        <v>2</v>
      </c>
      <c r="V5" s="64" t="s">
        <v>3</v>
      </c>
      <c r="W5" s="64" t="s">
        <v>4</v>
      </c>
      <c r="X5" s="64" t="s">
        <v>5</v>
      </c>
      <c r="Y5" s="64" t="s">
        <v>6</v>
      </c>
      <c r="Z5" s="64">
        <v>5.26</v>
      </c>
      <c r="AA5" s="64">
        <v>5.27</v>
      </c>
      <c r="AB5" s="64" t="s">
        <v>7</v>
      </c>
      <c r="AC5" s="64" t="s">
        <v>8</v>
      </c>
      <c r="AD5" s="64" t="s">
        <v>9</v>
      </c>
      <c r="AH5" s="66" t="s">
        <v>3431</v>
      </c>
      <c r="AI5" s="67"/>
      <c r="AJ5" s="67"/>
      <c r="AK5" s="67"/>
      <c r="AL5" s="67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4" x14ac:dyDescent="0.2">
      <c r="A6" s="34" t="s">
        <v>809</v>
      </c>
      <c r="B6" s="34" t="s">
        <v>10</v>
      </c>
      <c r="C6" s="34" t="s">
        <v>3433</v>
      </c>
      <c r="D6" s="34" t="s">
        <v>882</v>
      </c>
      <c r="E6" s="34" t="s">
        <v>810</v>
      </c>
      <c r="F6" s="34" t="s">
        <v>811</v>
      </c>
      <c r="G6" s="34" t="s">
        <v>3426</v>
      </c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896</v>
      </c>
      <c r="O6" s="34" t="s">
        <v>17</v>
      </c>
      <c r="P6" s="34" t="s">
        <v>18</v>
      </c>
      <c r="Q6" s="34" t="s">
        <v>19</v>
      </c>
      <c r="R6" s="34" t="s">
        <v>20</v>
      </c>
      <c r="S6" s="34" t="s">
        <v>21</v>
      </c>
      <c r="T6" s="34" t="s">
        <v>22</v>
      </c>
      <c r="U6" s="34" t="s">
        <v>23</v>
      </c>
      <c r="V6" s="34" t="s">
        <v>24</v>
      </c>
      <c r="W6" s="34" t="s">
        <v>25</v>
      </c>
      <c r="X6" s="34" t="s">
        <v>26</v>
      </c>
      <c r="Y6" s="34" t="s">
        <v>27</v>
      </c>
      <c r="Z6" s="34" t="s">
        <v>28</v>
      </c>
      <c r="AA6" s="34" t="s">
        <v>29</v>
      </c>
      <c r="AB6" s="34" t="s">
        <v>30</v>
      </c>
      <c r="AC6" s="34" t="s">
        <v>31</v>
      </c>
      <c r="AD6" s="34" t="s">
        <v>32</v>
      </c>
      <c r="AH6" s="40" t="s">
        <v>3432</v>
      </c>
      <c r="AI6" s="40" t="s">
        <v>810</v>
      </c>
      <c r="AJ6" s="40" t="s">
        <v>880</v>
      </c>
      <c r="AK6" s="40" t="s">
        <v>881</v>
      </c>
      <c r="AL6" s="40" t="s">
        <v>3433</v>
      </c>
    </row>
    <row r="7" spans="1:54" x14ac:dyDescent="0.2">
      <c r="A7" t="s">
        <v>897</v>
      </c>
      <c r="B7" t="s">
        <v>35</v>
      </c>
      <c r="C7" t="s">
        <v>807</v>
      </c>
      <c r="D7" s="33">
        <v>40513</v>
      </c>
      <c r="E7" t="s">
        <v>97</v>
      </c>
      <c r="F7" t="s">
        <v>769</v>
      </c>
      <c r="G7">
        <v>299753</v>
      </c>
      <c r="H7">
        <v>5782</v>
      </c>
      <c r="I7">
        <v>311</v>
      </c>
      <c r="J7">
        <v>5253</v>
      </c>
      <c r="K7">
        <v>4592</v>
      </c>
      <c r="L7">
        <v>4342</v>
      </c>
      <c r="M7">
        <v>1149</v>
      </c>
      <c r="N7">
        <v>945</v>
      </c>
      <c r="O7">
        <v>204</v>
      </c>
      <c r="P7">
        <v>132</v>
      </c>
      <c r="Q7" t="s">
        <v>0</v>
      </c>
      <c r="R7">
        <v>538</v>
      </c>
      <c r="S7">
        <v>194</v>
      </c>
      <c r="T7">
        <v>2415</v>
      </c>
      <c r="U7">
        <v>1929</v>
      </c>
      <c r="V7">
        <v>389</v>
      </c>
      <c r="W7">
        <v>97</v>
      </c>
      <c r="X7" t="s">
        <v>0</v>
      </c>
      <c r="Y7" t="s">
        <v>0</v>
      </c>
      <c r="Z7">
        <v>161</v>
      </c>
      <c r="AA7">
        <v>1034</v>
      </c>
      <c r="AB7">
        <v>164</v>
      </c>
      <c r="AC7">
        <v>509</v>
      </c>
      <c r="AD7">
        <v>361</v>
      </c>
      <c r="AH7" s="49" t="s">
        <v>808</v>
      </c>
      <c r="AI7" s="40" t="s">
        <v>33</v>
      </c>
      <c r="AJ7" s="40"/>
      <c r="AK7" s="40"/>
      <c r="AL7" s="40"/>
      <c r="BB7" s="56"/>
    </row>
    <row r="8" spans="1:54" x14ac:dyDescent="0.2">
      <c r="A8" t="s">
        <v>898</v>
      </c>
      <c r="B8" t="s">
        <v>35</v>
      </c>
      <c r="C8" t="s">
        <v>807</v>
      </c>
      <c r="D8" s="33">
        <v>40544</v>
      </c>
      <c r="E8" t="s">
        <v>97</v>
      </c>
      <c r="F8" t="s">
        <v>769</v>
      </c>
      <c r="G8">
        <v>303899</v>
      </c>
      <c r="H8">
        <v>5865</v>
      </c>
      <c r="I8">
        <v>164</v>
      </c>
      <c r="J8">
        <v>5473</v>
      </c>
      <c r="K8">
        <v>5260</v>
      </c>
      <c r="L8">
        <v>4381</v>
      </c>
      <c r="M8">
        <v>1215</v>
      </c>
      <c r="N8">
        <v>1138</v>
      </c>
      <c r="O8">
        <v>77</v>
      </c>
      <c r="P8">
        <v>43</v>
      </c>
      <c r="Q8" t="s">
        <v>0</v>
      </c>
      <c r="R8">
        <v>462</v>
      </c>
      <c r="S8">
        <v>181</v>
      </c>
      <c r="T8">
        <v>2325</v>
      </c>
      <c r="U8">
        <v>1884</v>
      </c>
      <c r="V8">
        <v>344</v>
      </c>
      <c r="W8">
        <v>97</v>
      </c>
      <c r="X8" t="s">
        <v>0</v>
      </c>
      <c r="Y8" t="s">
        <v>0</v>
      </c>
      <c r="Z8">
        <v>177</v>
      </c>
      <c r="AA8">
        <v>1236</v>
      </c>
      <c r="AB8">
        <v>216</v>
      </c>
      <c r="AC8">
        <v>389</v>
      </c>
      <c r="AD8">
        <v>631</v>
      </c>
      <c r="AH8" s="41" t="s">
        <v>3436</v>
      </c>
      <c r="AI8" s="40"/>
      <c r="AJ8" s="40"/>
      <c r="AK8" s="40"/>
      <c r="AL8" s="40"/>
      <c r="BB8" s="56"/>
    </row>
    <row r="9" spans="1:54" x14ac:dyDescent="0.2">
      <c r="A9" t="s">
        <v>899</v>
      </c>
      <c r="B9" t="s">
        <v>35</v>
      </c>
      <c r="C9" t="s">
        <v>807</v>
      </c>
      <c r="D9" s="33">
        <v>40575</v>
      </c>
      <c r="E9" t="s">
        <v>97</v>
      </c>
      <c r="F9" t="s">
        <v>769</v>
      </c>
      <c r="G9">
        <v>303899</v>
      </c>
      <c r="H9">
        <v>3567</v>
      </c>
      <c r="I9">
        <v>8</v>
      </c>
      <c r="J9">
        <v>3493</v>
      </c>
      <c r="K9">
        <v>3477</v>
      </c>
      <c r="L9">
        <v>2882</v>
      </c>
      <c r="M9">
        <v>948</v>
      </c>
      <c r="N9">
        <v>895</v>
      </c>
      <c r="O9">
        <v>53</v>
      </c>
      <c r="P9">
        <v>33</v>
      </c>
      <c r="Q9" t="s">
        <v>0</v>
      </c>
      <c r="R9">
        <v>337</v>
      </c>
      <c r="S9">
        <v>160</v>
      </c>
      <c r="T9">
        <v>1463</v>
      </c>
      <c r="U9">
        <v>1126</v>
      </c>
      <c r="V9">
        <v>284</v>
      </c>
      <c r="W9">
        <v>53</v>
      </c>
      <c r="X9" t="s">
        <v>0</v>
      </c>
      <c r="Y9" t="s">
        <v>0</v>
      </c>
      <c r="Z9">
        <v>121</v>
      </c>
      <c r="AA9">
        <v>801</v>
      </c>
      <c r="AB9">
        <v>120</v>
      </c>
      <c r="AC9">
        <v>257</v>
      </c>
      <c r="AD9">
        <v>424</v>
      </c>
      <c r="AH9" s="40" t="s">
        <v>47</v>
      </c>
      <c r="AI9" s="40" t="s">
        <v>34</v>
      </c>
      <c r="AJ9" s="40"/>
      <c r="AK9" s="40" t="str">
        <f>AH9</f>
        <v>North</v>
      </c>
      <c r="AL9" s="40"/>
      <c r="BB9" s="56"/>
    </row>
    <row r="10" spans="1:54" x14ac:dyDescent="0.2">
      <c r="A10" t="s">
        <v>900</v>
      </c>
      <c r="B10" t="s">
        <v>35</v>
      </c>
      <c r="C10" t="s">
        <v>807</v>
      </c>
      <c r="D10" s="33">
        <v>40603</v>
      </c>
      <c r="E10" t="s">
        <v>97</v>
      </c>
      <c r="F10" t="s">
        <v>769</v>
      </c>
      <c r="G10">
        <v>303899</v>
      </c>
      <c r="H10">
        <v>4942</v>
      </c>
      <c r="I10">
        <v>66</v>
      </c>
      <c r="J10">
        <v>4714</v>
      </c>
      <c r="K10">
        <v>4607</v>
      </c>
      <c r="L10">
        <v>3846</v>
      </c>
      <c r="M10">
        <v>1266</v>
      </c>
      <c r="N10">
        <v>1178</v>
      </c>
      <c r="O10">
        <v>88</v>
      </c>
      <c r="P10">
        <v>61</v>
      </c>
      <c r="Q10" t="s">
        <v>0</v>
      </c>
      <c r="R10">
        <v>473</v>
      </c>
      <c r="S10">
        <v>214</v>
      </c>
      <c r="T10">
        <v>1839</v>
      </c>
      <c r="U10">
        <v>1413</v>
      </c>
      <c r="V10">
        <v>375</v>
      </c>
      <c r="W10">
        <v>51</v>
      </c>
      <c r="X10" t="s">
        <v>0</v>
      </c>
      <c r="Y10" t="s">
        <v>0</v>
      </c>
      <c r="Z10">
        <v>160</v>
      </c>
      <c r="AA10">
        <v>1160</v>
      </c>
      <c r="AB10">
        <v>201</v>
      </c>
      <c r="AC10">
        <v>386</v>
      </c>
      <c r="AD10">
        <v>573</v>
      </c>
      <c r="AH10" s="40" t="s">
        <v>81</v>
      </c>
      <c r="AI10" s="40" t="s">
        <v>35</v>
      </c>
      <c r="AJ10" s="40"/>
      <c r="AK10" s="40" t="str">
        <f t="shared" ref="AK10:AK12" si="0">AH10</f>
        <v>Midlands &amp; East</v>
      </c>
      <c r="AL10" s="40"/>
      <c r="BB10" s="56"/>
    </row>
    <row r="11" spans="1:54" x14ac:dyDescent="0.2">
      <c r="A11" t="s">
        <v>901</v>
      </c>
      <c r="B11" t="s">
        <v>35</v>
      </c>
      <c r="C11" t="s">
        <v>807</v>
      </c>
      <c r="D11" s="33">
        <v>40634</v>
      </c>
      <c r="E11" t="s">
        <v>97</v>
      </c>
      <c r="F11" t="s">
        <v>769</v>
      </c>
      <c r="G11">
        <v>303899</v>
      </c>
      <c r="H11">
        <v>5797</v>
      </c>
      <c r="I11">
        <v>110</v>
      </c>
      <c r="J11">
        <v>5532</v>
      </c>
      <c r="K11">
        <v>5362</v>
      </c>
      <c r="L11">
        <v>4367</v>
      </c>
      <c r="M11">
        <v>1349</v>
      </c>
      <c r="N11">
        <v>1260</v>
      </c>
      <c r="O11">
        <v>89</v>
      </c>
      <c r="P11">
        <v>57</v>
      </c>
      <c r="Q11" t="s">
        <v>0</v>
      </c>
      <c r="R11">
        <v>445</v>
      </c>
      <c r="S11">
        <v>196</v>
      </c>
      <c r="T11">
        <v>2181</v>
      </c>
      <c r="U11">
        <v>1645</v>
      </c>
      <c r="V11">
        <v>434</v>
      </c>
      <c r="W11">
        <v>102</v>
      </c>
      <c r="X11" t="s">
        <v>0</v>
      </c>
      <c r="Y11" t="s">
        <v>0</v>
      </c>
      <c r="Z11">
        <v>168</v>
      </c>
      <c r="AA11">
        <v>1377</v>
      </c>
      <c r="AB11">
        <v>204</v>
      </c>
      <c r="AC11">
        <v>410</v>
      </c>
      <c r="AD11">
        <v>763</v>
      </c>
      <c r="AH11" s="40" t="s">
        <v>137</v>
      </c>
      <c r="AI11" s="40" t="s">
        <v>36</v>
      </c>
      <c r="AJ11" s="40"/>
      <c r="AK11" s="40" t="str">
        <f t="shared" si="0"/>
        <v>London</v>
      </c>
      <c r="AL11" s="40"/>
      <c r="BB11" s="56"/>
    </row>
    <row r="12" spans="1:54" x14ac:dyDescent="0.2">
      <c r="A12" t="s">
        <v>902</v>
      </c>
      <c r="B12" t="s">
        <v>35</v>
      </c>
      <c r="C12" t="s">
        <v>807</v>
      </c>
      <c r="D12" s="33">
        <v>40664</v>
      </c>
      <c r="E12" t="s">
        <v>97</v>
      </c>
      <c r="F12" t="s">
        <v>769</v>
      </c>
      <c r="G12">
        <v>303899</v>
      </c>
      <c r="H12">
        <v>4576</v>
      </c>
      <c r="I12">
        <v>30</v>
      </c>
      <c r="J12">
        <v>4416</v>
      </c>
      <c r="K12">
        <v>4293</v>
      </c>
      <c r="L12">
        <v>3595</v>
      </c>
      <c r="M12">
        <v>1153</v>
      </c>
      <c r="N12">
        <v>1083</v>
      </c>
      <c r="O12">
        <v>70</v>
      </c>
      <c r="P12">
        <v>52</v>
      </c>
      <c r="Q12" t="s">
        <v>0</v>
      </c>
      <c r="R12">
        <v>404</v>
      </c>
      <c r="S12">
        <v>187</v>
      </c>
      <c r="T12">
        <v>1863</v>
      </c>
      <c r="U12">
        <v>1343</v>
      </c>
      <c r="V12">
        <v>432</v>
      </c>
      <c r="W12">
        <v>88</v>
      </c>
      <c r="X12" t="s">
        <v>0</v>
      </c>
      <c r="Y12" t="s">
        <v>0</v>
      </c>
      <c r="Z12">
        <v>168</v>
      </c>
      <c r="AA12">
        <v>973</v>
      </c>
      <c r="AB12">
        <v>163</v>
      </c>
      <c r="AC12">
        <v>311</v>
      </c>
      <c r="AD12">
        <v>499</v>
      </c>
      <c r="AH12" s="40" t="s">
        <v>131</v>
      </c>
      <c r="AI12" s="40" t="s">
        <v>37</v>
      </c>
      <c r="AJ12" s="40"/>
      <c r="AK12" s="40" t="str">
        <f t="shared" si="0"/>
        <v>South</v>
      </c>
      <c r="AL12" s="40"/>
      <c r="BB12" s="56"/>
    </row>
    <row r="13" spans="1:54" x14ac:dyDescent="0.2">
      <c r="A13" t="s">
        <v>903</v>
      </c>
      <c r="B13" t="s">
        <v>35</v>
      </c>
      <c r="C13" t="s">
        <v>807</v>
      </c>
      <c r="D13" s="33">
        <v>40695</v>
      </c>
      <c r="E13" t="s">
        <v>97</v>
      </c>
      <c r="F13" t="s">
        <v>769</v>
      </c>
      <c r="G13">
        <v>303899</v>
      </c>
      <c r="H13">
        <v>3835</v>
      </c>
      <c r="I13">
        <v>25</v>
      </c>
      <c r="J13">
        <v>3699</v>
      </c>
      <c r="K13">
        <v>3607</v>
      </c>
      <c r="L13">
        <v>2996</v>
      </c>
      <c r="M13">
        <v>987</v>
      </c>
      <c r="N13">
        <v>925</v>
      </c>
      <c r="O13">
        <v>62</v>
      </c>
      <c r="P13">
        <v>45</v>
      </c>
      <c r="Q13" t="s">
        <v>0</v>
      </c>
      <c r="R13">
        <v>376</v>
      </c>
      <c r="S13">
        <v>183</v>
      </c>
      <c r="T13">
        <v>1445</v>
      </c>
      <c r="U13">
        <v>1096</v>
      </c>
      <c r="V13">
        <v>290</v>
      </c>
      <c r="W13">
        <v>59</v>
      </c>
      <c r="X13" t="s">
        <v>0</v>
      </c>
      <c r="Y13" t="s">
        <v>0</v>
      </c>
      <c r="Z13">
        <v>94</v>
      </c>
      <c r="AA13">
        <v>898</v>
      </c>
      <c r="AB13">
        <v>106</v>
      </c>
      <c r="AC13">
        <v>297</v>
      </c>
      <c r="AD13">
        <v>495</v>
      </c>
      <c r="AH13" s="41" t="s">
        <v>3437</v>
      </c>
      <c r="AI13" s="40"/>
      <c r="AJ13" s="40"/>
      <c r="AK13" s="40"/>
      <c r="AL13" s="40"/>
      <c r="BB13" s="56"/>
    </row>
    <row r="14" spans="1:54" x14ac:dyDescent="0.2">
      <c r="A14" t="s">
        <v>904</v>
      </c>
      <c r="B14" t="s">
        <v>35</v>
      </c>
      <c r="C14" t="s">
        <v>807</v>
      </c>
      <c r="D14" s="33">
        <v>40725</v>
      </c>
      <c r="E14" t="s">
        <v>97</v>
      </c>
      <c r="F14" t="s">
        <v>769</v>
      </c>
      <c r="G14">
        <v>303899</v>
      </c>
      <c r="H14">
        <v>4628</v>
      </c>
      <c r="I14">
        <v>38</v>
      </c>
      <c r="J14">
        <v>4455</v>
      </c>
      <c r="K14">
        <v>4353</v>
      </c>
      <c r="L14">
        <v>3476</v>
      </c>
      <c r="M14">
        <v>1000</v>
      </c>
      <c r="N14">
        <v>900</v>
      </c>
      <c r="O14">
        <v>100</v>
      </c>
      <c r="P14">
        <v>81</v>
      </c>
      <c r="Q14" t="s">
        <v>0</v>
      </c>
      <c r="R14">
        <v>366</v>
      </c>
      <c r="S14">
        <v>193</v>
      </c>
      <c r="T14">
        <v>1652</v>
      </c>
      <c r="U14">
        <v>1287</v>
      </c>
      <c r="V14">
        <v>294</v>
      </c>
      <c r="W14">
        <v>71</v>
      </c>
      <c r="X14" t="s">
        <v>0</v>
      </c>
      <c r="Y14" t="s">
        <v>0</v>
      </c>
      <c r="Z14">
        <v>141</v>
      </c>
      <c r="AA14">
        <v>1124</v>
      </c>
      <c r="AB14">
        <v>131</v>
      </c>
      <c r="AC14">
        <v>324</v>
      </c>
      <c r="AD14">
        <v>669</v>
      </c>
      <c r="AH14" s="40" t="s">
        <v>866</v>
      </c>
      <c r="AI14" s="40" t="s">
        <v>494</v>
      </c>
      <c r="AJ14" s="40" t="s">
        <v>37</v>
      </c>
      <c r="AK14" s="40" t="s">
        <v>131</v>
      </c>
      <c r="AL14" s="40" t="s">
        <v>152</v>
      </c>
    </row>
    <row r="15" spans="1:54" x14ac:dyDescent="0.2">
      <c r="A15" t="s">
        <v>905</v>
      </c>
      <c r="B15" t="s">
        <v>35</v>
      </c>
      <c r="C15" t="s">
        <v>807</v>
      </c>
      <c r="D15" s="33">
        <v>40756</v>
      </c>
      <c r="E15" t="s">
        <v>97</v>
      </c>
      <c r="F15" t="s">
        <v>769</v>
      </c>
      <c r="G15">
        <v>303899</v>
      </c>
      <c r="H15">
        <v>4076</v>
      </c>
      <c r="I15">
        <v>42</v>
      </c>
      <c r="J15">
        <v>3884</v>
      </c>
      <c r="K15">
        <v>3770</v>
      </c>
      <c r="L15">
        <v>3140</v>
      </c>
      <c r="M15">
        <v>979</v>
      </c>
      <c r="N15">
        <v>921</v>
      </c>
      <c r="O15">
        <v>58</v>
      </c>
      <c r="P15">
        <v>45</v>
      </c>
      <c r="Q15" t="s">
        <v>0</v>
      </c>
      <c r="R15">
        <v>356</v>
      </c>
      <c r="S15">
        <v>161</v>
      </c>
      <c r="T15">
        <v>1564</v>
      </c>
      <c r="U15">
        <v>1158</v>
      </c>
      <c r="V15">
        <v>335</v>
      </c>
      <c r="W15">
        <v>71</v>
      </c>
      <c r="X15" t="s">
        <v>0</v>
      </c>
      <c r="Y15" t="s">
        <v>0</v>
      </c>
      <c r="Z15">
        <v>123</v>
      </c>
      <c r="AA15">
        <v>936</v>
      </c>
      <c r="AB15">
        <v>92</v>
      </c>
      <c r="AC15">
        <v>301</v>
      </c>
      <c r="AD15">
        <v>543</v>
      </c>
      <c r="AH15" s="40" t="s">
        <v>873</v>
      </c>
      <c r="AI15" s="40" t="s">
        <v>852</v>
      </c>
      <c r="AJ15" s="40" t="s">
        <v>35</v>
      </c>
      <c r="AK15" s="40" t="s">
        <v>81</v>
      </c>
      <c r="AL15" s="40" t="s">
        <v>3365</v>
      </c>
      <c r="BB15" s="56"/>
    </row>
    <row r="16" spans="1:54" x14ac:dyDescent="0.2">
      <c r="A16" t="s">
        <v>906</v>
      </c>
      <c r="B16" t="s">
        <v>35</v>
      </c>
      <c r="C16" t="s">
        <v>807</v>
      </c>
      <c r="D16" s="33">
        <v>40787</v>
      </c>
      <c r="E16" t="s">
        <v>97</v>
      </c>
      <c r="F16" t="s">
        <v>769</v>
      </c>
      <c r="G16">
        <v>303899</v>
      </c>
      <c r="H16">
        <v>4711</v>
      </c>
      <c r="I16">
        <v>45</v>
      </c>
      <c r="J16">
        <v>4526</v>
      </c>
      <c r="K16">
        <v>4437</v>
      </c>
      <c r="L16">
        <v>3576</v>
      </c>
      <c r="M16">
        <v>956</v>
      </c>
      <c r="N16">
        <v>912</v>
      </c>
      <c r="O16">
        <v>44</v>
      </c>
      <c r="P16">
        <v>37</v>
      </c>
      <c r="Q16" t="s">
        <v>0</v>
      </c>
      <c r="R16">
        <v>350</v>
      </c>
      <c r="S16">
        <v>190</v>
      </c>
      <c r="T16">
        <v>1643</v>
      </c>
      <c r="U16">
        <v>1213</v>
      </c>
      <c r="V16">
        <v>349</v>
      </c>
      <c r="W16">
        <v>81</v>
      </c>
      <c r="X16" t="s">
        <v>0</v>
      </c>
      <c r="Y16" t="s">
        <v>0</v>
      </c>
      <c r="Z16">
        <v>129</v>
      </c>
      <c r="AA16">
        <v>1264</v>
      </c>
      <c r="AB16">
        <v>103</v>
      </c>
      <c r="AC16">
        <v>312</v>
      </c>
      <c r="AD16">
        <v>849</v>
      </c>
      <c r="AH16" s="40" t="s">
        <v>466</v>
      </c>
      <c r="AI16" s="40" t="s">
        <v>465</v>
      </c>
      <c r="AJ16" s="40" t="s">
        <v>37</v>
      </c>
      <c r="AK16" s="40" t="s">
        <v>131</v>
      </c>
      <c r="AL16" s="40" t="s">
        <v>3365</v>
      </c>
      <c r="BB16" s="56"/>
    </row>
    <row r="17" spans="1:54" x14ac:dyDescent="0.2">
      <c r="A17" t="s">
        <v>907</v>
      </c>
      <c r="B17" t="s">
        <v>35</v>
      </c>
      <c r="C17" t="s">
        <v>807</v>
      </c>
      <c r="D17" s="33">
        <v>40817</v>
      </c>
      <c r="E17" t="s">
        <v>97</v>
      </c>
      <c r="F17" t="s">
        <v>769</v>
      </c>
      <c r="G17">
        <v>303899</v>
      </c>
      <c r="H17">
        <v>4513</v>
      </c>
      <c r="I17">
        <v>25</v>
      </c>
      <c r="J17">
        <v>4353</v>
      </c>
      <c r="K17">
        <v>4277</v>
      </c>
      <c r="L17">
        <v>3547</v>
      </c>
      <c r="M17">
        <v>1046</v>
      </c>
      <c r="N17">
        <v>999</v>
      </c>
      <c r="O17">
        <v>47</v>
      </c>
      <c r="P17">
        <v>36</v>
      </c>
      <c r="Q17" t="s">
        <v>0</v>
      </c>
      <c r="R17">
        <v>398</v>
      </c>
      <c r="S17">
        <v>227</v>
      </c>
      <c r="T17">
        <v>1765</v>
      </c>
      <c r="U17">
        <v>1289</v>
      </c>
      <c r="V17">
        <v>392</v>
      </c>
      <c r="W17">
        <v>84</v>
      </c>
      <c r="X17" t="s">
        <v>0</v>
      </c>
      <c r="Y17" t="s">
        <v>0</v>
      </c>
      <c r="Z17">
        <v>116</v>
      </c>
      <c r="AA17">
        <v>1041</v>
      </c>
      <c r="AB17">
        <v>88</v>
      </c>
      <c r="AC17">
        <v>335</v>
      </c>
      <c r="AD17">
        <v>618</v>
      </c>
      <c r="AH17" s="40" t="s">
        <v>876</v>
      </c>
      <c r="AI17" s="40" t="s">
        <v>848</v>
      </c>
      <c r="AJ17" s="40" t="s">
        <v>34</v>
      </c>
      <c r="AK17" s="40" t="s">
        <v>47</v>
      </c>
      <c r="AL17" s="40" t="s">
        <v>3435</v>
      </c>
      <c r="BB17" s="56"/>
    </row>
    <row r="18" spans="1:54" x14ac:dyDescent="0.2">
      <c r="A18" t="s">
        <v>908</v>
      </c>
      <c r="B18" t="s">
        <v>35</v>
      </c>
      <c r="C18" t="s">
        <v>807</v>
      </c>
      <c r="D18" s="33">
        <v>40848</v>
      </c>
      <c r="E18" t="s">
        <v>97</v>
      </c>
      <c r="F18" t="s">
        <v>769</v>
      </c>
      <c r="G18">
        <v>303899</v>
      </c>
      <c r="H18">
        <v>6105</v>
      </c>
      <c r="I18">
        <v>116</v>
      </c>
      <c r="J18">
        <v>5766</v>
      </c>
      <c r="K18">
        <v>5609</v>
      </c>
      <c r="L18">
        <v>4789</v>
      </c>
      <c r="M18">
        <v>1213</v>
      </c>
      <c r="N18">
        <v>1100</v>
      </c>
      <c r="O18">
        <v>113</v>
      </c>
      <c r="P18">
        <v>90</v>
      </c>
      <c r="Q18" t="s">
        <v>0</v>
      </c>
      <c r="R18">
        <v>449</v>
      </c>
      <c r="S18">
        <v>221</v>
      </c>
      <c r="T18">
        <v>2393</v>
      </c>
      <c r="U18">
        <v>1756</v>
      </c>
      <c r="V18">
        <v>541</v>
      </c>
      <c r="W18">
        <v>96</v>
      </c>
      <c r="X18" t="s">
        <v>0</v>
      </c>
      <c r="Y18" t="s">
        <v>0</v>
      </c>
      <c r="Z18">
        <v>146</v>
      </c>
      <c r="AA18">
        <v>1580</v>
      </c>
      <c r="AB18">
        <v>154</v>
      </c>
      <c r="AC18">
        <v>401</v>
      </c>
      <c r="AD18">
        <v>1025</v>
      </c>
      <c r="AH18" s="40" t="s">
        <v>503</v>
      </c>
      <c r="AI18" s="40" t="s">
        <v>502</v>
      </c>
      <c r="AJ18" s="40" t="s">
        <v>37</v>
      </c>
      <c r="AK18" s="40" t="s">
        <v>131</v>
      </c>
      <c r="AL18" s="40" t="s">
        <v>152</v>
      </c>
      <c r="BB18" s="56"/>
    </row>
    <row r="19" spans="1:54" x14ac:dyDescent="0.2">
      <c r="A19" t="s">
        <v>909</v>
      </c>
      <c r="B19" t="s">
        <v>35</v>
      </c>
      <c r="C19" t="s">
        <v>807</v>
      </c>
      <c r="D19" s="33">
        <v>40878</v>
      </c>
      <c r="E19" t="s">
        <v>97</v>
      </c>
      <c r="F19" t="s">
        <v>769</v>
      </c>
      <c r="G19">
        <v>303899</v>
      </c>
      <c r="H19">
        <v>9349</v>
      </c>
      <c r="I19">
        <v>574</v>
      </c>
      <c r="J19">
        <v>7783</v>
      </c>
      <c r="K19">
        <v>7216</v>
      </c>
      <c r="L19">
        <v>5765</v>
      </c>
      <c r="M19">
        <v>1471</v>
      </c>
      <c r="N19">
        <v>1275</v>
      </c>
      <c r="O19">
        <v>196</v>
      </c>
      <c r="P19">
        <v>128</v>
      </c>
      <c r="Q19" t="s">
        <v>0</v>
      </c>
      <c r="R19">
        <v>573</v>
      </c>
      <c r="S19">
        <v>267</v>
      </c>
      <c r="T19">
        <v>2944</v>
      </c>
      <c r="U19">
        <v>2226</v>
      </c>
      <c r="V19">
        <v>613</v>
      </c>
      <c r="W19">
        <v>105</v>
      </c>
      <c r="X19" t="s">
        <v>0</v>
      </c>
      <c r="Y19" t="s">
        <v>0</v>
      </c>
      <c r="Z19">
        <v>161</v>
      </c>
      <c r="AA19">
        <v>1820</v>
      </c>
      <c r="AB19">
        <v>166</v>
      </c>
      <c r="AC19">
        <v>475</v>
      </c>
      <c r="AD19">
        <v>1179</v>
      </c>
      <c r="AH19" s="40" t="s">
        <v>458</v>
      </c>
      <c r="AI19" s="40" t="s">
        <v>457</v>
      </c>
      <c r="AJ19" s="40" t="s">
        <v>37</v>
      </c>
      <c r="AK19" s="40" t="s">
        <v>131</v>
      </c>
      <c r="AL19" s="40" t="s">
        <v>3365</v>
      </c>
    </row>
    <row r="20" spans="1:54" x14ac:dyDescent="0.2">
      <c r="A20" t="s">
        <v>910</v>
      </c>
      <c r="B20" t="s">
        <v>35</v>
      </c>
      <c r="C20" t="s">
        <v>807</v>
      </c>
      <c r="D20" s="33">
        <v>40909</v>
      </c>
      <c r="E20" t="s">
        <v>97</v>
      </c>
      <c r="F20" t="s">
        <v>769</v>
      </c>
      <c r="G20">
        <v>308735</v>
      </c>
      <c r="H20">
        <v>6102</v>
      </c>
      <c r="I20">
        <v>180</v>
      </c>
      <c r="J20">
        <v>5671</v>
      </c>
      <c r="K20">
        <v>5259</v>
      </c>
      <c r="L20">
        <v>4670</v>
      </c>
      <c r="M20">
        <v>1372</v>
      </c>
      <c r="N20">
        <v>1200</v>
      </c>
      <c r="O20">
        <v>172</v>
      </c>
      <c r="P20">
        <v>127</v>
      </c>
      <c r="Q20" t="s">
        <v>0</v>
      </c>
      <c r="R20">
        <v>610</v>
      </c>
      <c r="S20">
        <v>263</v>
      </c>
      <c r="T20">
        <v>2379</v>
      </c>
      <c r="U20">
        <v>1731</v>
      </c>
      <c r="V20">
        <v>554</v>
      </c>
      <c r="W20">
        <v>94</v>
      </c>
      <c r="X20" t="s">
        <v>0</v>
      </c>
      <c r="Y20" t="s">
        <v>0</v>
      </c>
      <c r="Z20">
        <v>141</v>
      </c>
      <c r="AA20">
        <v>1277</v>
      </c>
      <c r="AB20">
        <v>145</v>
      </c>
      <c r="AC20">
        <v>409</v>
      </c>
      <c r="AD20">
        <v>723</v>
      </c>
      <c r="AH20" s="40" t="s">
        <v>206</v>
      </c>
      <c r="AI20" s="40" t="s">
        <v>205</v>
      </c>
      <c r="AJ20" s="40" t="s">
        <v>35</v>
      </c>
      <c r="AK20" s="40" t="s">
        <v>81</v>
      </c>
      <c r="AL20" s="40" t="s">
        <v>3345</v>
      </c>
    </row>
    <row r="21" spans="1:54" x14ac:dyDescent="0.2">
      <c r="A21" t="s">
        <v>911</v>
      </c>
      <c r="B21" t="s">
        <v>35</v>
      </c>
      <c r="C21" t="s">
        <v>807</v>
      </c>
      <c r="D21" s="33">
        <v>40940</v>
      </c>
      <c r="E21" t="s">
        <v>97</v>
      </c>
      <c r="F21" t="s">
        <v>769</v>
      </c>
      <c r="G21">
        <v>308735</v>
      </c>
      <c r="H21">
        <v>6723</v>
      </c>
      <c r="I21">
        <v>127</v>
      </c>
      <c r="J21">
        <v>6332</v>
      </c>
      <c r="K21">
        <v>5977</v>
      </c>
      <c r="L21">
        <v>4541</v>
      </c>
      <c r="M21">
        <v>1291</v>
      </c>
      <c r="N21">
        <v>1052</v>
      </c>
      <c r="O21">
        <v>239</v>
      </c>
      <c r="P21">
        <v>146</v>
      </c>
      <c r="Q21" t="s">
        <v>0</v>
      </c>
      <c r="R21">
        <v>573</v>
      </c>
      <c r="S21">
        <v>258</v>
      </c>
      <c r="T21">
        <v>2222</v>
      </c>
      <c r="U21">
        <v>1605</v>
      </c>
      <c r="V21">
        <v>540</v>
      </c>
      <c r="W21">
        <v>77</v>
      </c>
      <c r="X21" t="s">
        <v>0</v>
      </c>
      <c r="Y21" t="s">
        <v>0</v>
      </c>
      <c r="Z21">
        <v>148</v>
      </c>
      <c r="AA21">
        <v>1340</v>
      </c>
      <c r="AB21">
        <v>125</v>
      </c>
      <c r="AC21">
        <v>394</v>
      </c>
      <c r="AD21">
        <v>821</v>
      </c>
      <c r="AH21" s="40" t="s">
        <v>878</v>
      </c>
      <c r="AI21" s="40" t="s">
        <v>840</v>
      </c>
      <c r="AJ21" s="40" t="s">
        <v>34</v>
      </c>
      <c r="AK21" s="40" t="s">
        <v>47</v>
      </c>
      <c r="AL21" s="40" t="s">
        <v>3434</v>
      </c>
    </row>
    <row r="22" spans="1:54" x14ac:dyDescent="0.2">
      <c r="A22" t="s">
        <v>912</v>
      </c>
      <c r="B22" t="s">
        <v>35</v>
      </c>
      <c r="C22" t="s">
        <v>807</v>
      </c>
      <c r="D22" s="33">
        <v>40969</v>
      </c>
      <c r="E22" t="s">
        <v>97</v>
      </c>
      <c r="F22" t="s">
        <v>769</v>
      </c>
      <c r="G22">
        <v>308735</v>
      </c>
      <c r="H22">
        <v>7366</v>
      </c>
      <c r="I22">
        <v>44</v>
      </c>
      <c r="J22">
        <v>7072</v>
      </c>
      <c r="K22">
        <v>6944</v>
      </c>
      <c r="L22">
        <v>4955</v>
      </c>
      <c r="M22">
        <v>1392</v>
      </c>
      <c r="N22">
        <v>1227</v>
      </c>
      <c r="O22">
        <v>169</v>
      </c>
      <c r="P22">
        <v>115</v>
      </c>
      <c r="Q22" t="s">
        <v>0</v>
      </c>
      <c r="R22">
        <v>683</v>
      </c>
      <c r="S22">
        <v>354</v>
      </c>
      <c r="T22">
        <v>2539</v>
      </c>
      <c r="U22">
        <v>1844</v>
      </c>
      <c r="V22">
        <v>568</v>
      </c>
      <c r="W22">
        <v>127</v>
      </c>
      <c r="X22" t="s">
        <v>0</v>
      </c>
      <c r="Y22" t="s">
        <v>0</v>
      </c>
      <c r="Z22">
        <v>134</v>
      </c>
      <c r="AA22">
        <v>1245</v>
      </c>
      <c r="AB22">
        <v>139</v>
      </c>
      <c r="AC22">
        <v>462</v>
      </c>
      <c r="AD22">
        <v>644</v>
      </c>
      <c r="AH22" s="40" t="s">
        <v>528</v>
      </c>
      <c r="AI22" s="40" t="s">
        <v>527</v>
      </c>
      <c r="AJ22" s="40" t="s">
        <v>37</v>
      </c>
      <c r="AK22" s="40" t="s">
        <v>131</v>
      </c>
      <c r="AL22" s="40" t="s">
        <v>3373</v>
      </c>
    </row>
    <row r="23" spans="1:54" x14ac:dyDescent="0.2">
      <c r="A23" t="s">
        <v>913</v>
      </c>
      <c r="B23" t="s">
        <v>35</v>
      </c>
      <c r="C23" t="s">
        <v>807</v>
      </c>
      <c r="D23" s="33">
        <v>41000</v>
      </c>
      <c r="E23" t="s">
        <v>97</v>
      </c>
      <c r="F23" t="s">
        <v>769</v>
      </c>
      <c r="G23">
        <v>308735</v>
      </c>
      <c r="H23">
        <v>7510</v>
      </c>
      <c r="I23">
        <v>40</v>
      </c>
      <c r="J23">
        <v>7265</v>
      </c>
      <c r="K23">
        <v>7154</v>
      </c>
      <c r="L23">
        <v>5293</v>
      </c>
      <c r="M23">
        <v>1312</v>
      </c>
      <c r="N23">
        <v>1165</v>
      </c>
      <c r="O23">
        <v>147</v>
      </c>
      <c r="P23">
        <v>113</v>
      </c>
      <c r="Q23" t="s">
        <v>0</v>
      </c>
      <c r="R23">
        <v>743</v>
      </c>
      <c r="S23">
        <v>372</v>
      </c>
      <c r="T23">
        <v>2836</v>
      </c>
      <c r="U23">
        <v>2122</v>
      </c>
      <c r="V23">
        <v>552</v>
      </c>
      <c r="W23">
        <v>162</v>
      </c>
      <c r="X23" t="s">
        <v>0</v>
      </c>
      <c r="Y23" t="s">
        <v>0</v>
      </c>
      <c r="Z23">
        <v>201</v>
      </c>
      <c r="AA23">
        <v>1141</v>
      </c>
      <c r="AB23">
        <v>163</v>
      </c>
      <c r="AC23">
        <v>449</v>
      </c>
      <c r="AD23">
        <v>529</v>
      </c>
      <c r="AH23" s="40" t="s">
        <v>818</v>
      </c>
      <c r="AI23" s="40" t="s">
        <v>817</v>
      </c>
      <c r="AJ23" s="40" t="s">
        <v>36</v>
      </c>
      <c r="AK23" s="40" t="s">
        <v>137</v>
      </c>
      <c r="AL23" s="40" t="s">
        <v>152</v>
      </c>
    </row>
    <row r="24" spans="1:54" x14ac:dyDescent="0.2">
      <c r="A24" t="s">
        <v>914</v>
      </c>
      <c r="B24" t="s">
        <v>34</v>
      </c>
      <c r="C24" t="s">
        <v>3323</v>
      </c>
      <c r="D24" s="33">
        <v>40391</v>
      </c>
      <c r="E24" t="s">
        <v>48</v>
      </c>
      <c r="F24" t="s">
        <v>812</v>
      </c>
      <c r="G24">
        <v>615656</v>
      </c>
      <c r="H24">
        <v>14972</v>
      </c>
      <c r="I24">
        <v>130</v>
      </c>
      <c r="J24">
        <v>12409</v>
      </c>
      <c r="K24">
        <v>12083</v>
      </c>
      <c r="L24">
        <v>7062</v>
      </c>
      <c r="M24">
        <v>1258</v>
      </c>
      <c r="N24">
        <v>875</v>
      </c>
      <c r="O24">
        <v>383</v>
      </c>
      <c r="P24">
        <v>98</v>
      </c>
      <c r="Q24" t="s">
        <v>0</v>
      </c>
      <c r="R24">
        <v>843</v>
      </c>
      <c r="S24">
        <v>387</v>
      </c>
      <c r="T24">
        <v>4548</v>
      </c>
      <c r="U24">
        <v>3886</v>
      </c>
      <c r="V24">
        <v>542</v>
      </c>
      <c r="W24">
        <v>120</v>
      </c>
      <c r="X24" t="s">
        <v>0</v>
      </c>
      <c r="Y24" t="s">
        <v>0</v>
      </c>
      <c r="Z24">
        <v>461</v>
      </c>
      <c r="AA24">
        <v>823</v>
      </c>
      <c r="AB24">
        <v>142</v>
      </c>
      <c r="AC24">
        <v>475</v>
      </c>
      <c r="AD24">
        <v>206</v>
      </c>
      <c r="AH24" s="40" t="s">
        <v>816</v>
      </c>
      <c r="AI24" s="40" t="s">
        <v>815</v>
      </c>
      <c r="AJ24" s="40" t="s">
        <v>34</v>
      </c>
      <c r="AK24" s="40" t="s">
        <v>47</v>
      </c>
      <c r="AL24" s="40" t="s">
        <v>3434</v>
      </c>
    </row>
    <row r="25" spans="1:54" x14ac:dyDescent="0.2">
      <c r="A25" t="s">
        <v>915</v>
      </c>
      <c r="B25" t="s">
        <v>34</v>
      </c>
      <c r="C25" t="s">
        <v>3323</v>
      </c>
      <c r="D25" s="33">
        <v>40422</v>
      </c>
      <c r="E25" t="s">
        <v>48</v>
      </c>
      <c r="F25" t="s">
        <v>812</v>
      </c>
      <c r="G25">
        <v>615656</v>
      </c>
      <c r="H25">
        <v>14781</v>
      </c>
      <c r="I25">
        <v>125</v>
      </c>
      <c r="J25">
        <v>12137</v>
      </c>
      <c r="K25">
        <v>11884</v>
      </c>
      <c r="L25">
        <v>6979</v>
      </c>
      <c r="M25">
        <v>1336</v>
      </c>
      <c r="N25">
        <v>1088</v>
      </c>
      <c r="O25">
        <v>248</v>
      </c>
      <c r="P25">
        <v>131</v>
      </c>
      <c r="Q25" t="s">
        <v>0</v>
      </c>
      <c r="R25">
        <v>904</v>
      </c>
      <c r="S25">
        <v>526</v>
      </c>
      <c r="T25">
        <v>4318</v>
      </c>
      <c r="U25">
        <v>3276</v>
      </c>
      <c r="V25">
        <v>864</v>
      </c>
      <c r="W25">
        <v>178</v>
      </c>
      <c r="X25" t="s">
        <v>0</v>
      </c>
      <c r="Y25" t="s">
        <v>0</v>
      </c>
      <c r="Z25">
        <v>292</v>
      </c>
      <c r="AA25">
        <v>939</v>
      </c>
      <c r="AB25">
        <v>125</v>
      </c>
      <c r="AC25">
        <v>618</v>
      </c>
      <c r="AD25">
        <v>196</v>
      </c>
      <c r="AH25" s="40" t="s">
        <v>118</v>
      </c>
      <c r="AI25" s="40" t="s">
        <v>117</v>
      </c>
      <c r="AJ25" s="40" t="s">
        <v>35</v>
      </c>
      <c r="AK25" s="40" t="s">
        <v>81</v>
      </c>
      <c r="AL25" s="40" t="s">
        <v>807</v>
      </c>
    </row>
    <row r="26" spans="1:54" x14ac:dyDescent="0.2">
      <c r="A26" t="s">
        <v>916</v>
      </c>
      <c r="B26" t="s">
        <v>34</v>
      </c>
      <c r="C26" t="s">
        <v>3323</v>
      </c>
      <c r="D26" s="33">
        <v>40452</v>
      </c>
      <c r="E26" t="s">
        <v>48</v>
      </c>
      <c r="F26" t="s">
        <v>812</v>
      </c>
      <c r="G26">
        <v>615656</v>
      </c>
      <c r="H26">
        <v>14489</v>
      </c>
      <c r="I26">
        <v>105</v>
      </c>
      <c r="J26">
        <v>12235</v>
      </c>
      <c r="K26">
        <v>11976</v>
      </c>
      <c r="L26">
        <v>7967</v>
      </c>
      <c r="M26">
        <v>1691</v>
      </c>
      <c r="N26">
        <v>1458</v>
      </c>
      <c r="O26">
        <v>233</v>
      </c>
      <c r="P26">
        <v>102</v>
      </c>
      <c r="Q26" t="s">
        <v>0</v>
      </c>
      <c r="R26">
        <v>1011</v>
      </c>
      <c r="S26">
        <v>590</v>
      </c>
      <c r="T26">
        <v>5071</v>
      </c>
      <c r="U26">
        <v>3965</v>
      </c>
      <c r="V26">
        <v>933</v>
      </c>
      <c r="W26">
        <v>173</v>
      </c>
      <c r="X26" t="s">
        <v>0</v>
      </c>
      <c r="Y26" t="s">
        <v>0</v>
      </c>
      <c r="Z26">
        <v>313</v>
      </c>
      <c r="AA26">
        <v>982</v>
      </c>
      <c r="AB26">
        <v>124</v>
      </c>
      <c r="AC26">
        <v>663</v>
      </c>
      <c r="AD26">
        <v>195</v>
      </c>
      <c r="AH26" s="40" t="s">
        <v>533</v>
      </c>
      <c r="AI26" s="40" t="s">
        <v>532</v>
      </c>
      <c r="AJ26" s="40" t="s">
        <v>37</v>
      </c>
      <c r="AK26" s="40" t="s">
        <v>131</v>
      </c>
      <c r="AL26" s="40" t="s">
        <v>534</v>
      </c>
    </row>
    <row r="27" spans="1:54" x14ac:dyDescent="0.2">
      <c r="A27" t="s">
        <v>917</v>
      </c>
      <c r="B27" t="s">
        <v>34</v>
      </c>
      <c r="C27" t="s">
        <v>3323</v>
      </c>
      <c r="D27" s="33">
        <v>40483</v>
      </c>
      <c r="E27" t="s">
        <v>48</v>
      </c>
      <c r="F27" t="s">
        <v>812</v>
      </c>
      <c r="G27">
        <v>615656</v>
      </c>
      <c r="H27">
        <v>14148</v>
      </c>
      <c r="I27">
        <v>124</v>
      </c>
      <c r="J27">
        <v>11519</v>
      </c>
      <c r="K27">
        <v>11225</v>
      </c>
      <c r="L27">
        <v>7729</v>
      </c>
      <c r="M27">
        <v>1816</v>
      </c>
      <c r="N27">
        <v>1605</v>
      </c>
      <c r="O27">
        <v>211</v>
      </c>
      <c r="P27">
        <v>93</v>
      </c>
      <c r="Q27" t="s">
        <v>0</v>
      </c>
      <c r="R27">
        <v>1057</v>
      </c>
      <c r="S27">
        <v>595</v>
      </c>
      <c r="T27">
        <v>4939</v>
      </c>
      <c r="U27">
        <v>3790</v>
      </c>
      <c r="V27">
        <v>967</v>
      </c>
      <c r="W27">
        <v>182</v>
      </c>
      <c r="X27" t="s">
        <v>0</v>
      </c>
      <c r="Y27" t="s">
        <v>0</v>
      </c>
      <c r="Z27">
        <v>289</v>
      </c>
      <c r="AA27">
        <v>849</v>
      </c>
      <c r="AB27">
        <v>108</v>
      </c>
      <c r="AC27">
        <v>549</v>
      </c>
      <c r="AD27">
        <v>192</v>
      </c>
      <c r="AH27" s="40" t="s">
        <v>489</v>
      </c>
      <c r="AI27" s="40" t="s">
        <v>488</v>
      </c>
      <c r="AJ27" s="40" t="s">
        <v>37</v>
      </c>
      <c r="AK27" s="40" t="s">
        <v>131</v>
      </c>
      <c r="AL27" s="40" t="s">
        <v>3373</v>
      </c>
    </row>
    <row r="28" spans="1:54" x14ac:dyDescent="0.2">
      <c r="A28" t="s">
        <v>918</v>
      </c>
      <c r="B28" t="s">
        <v>34</v>
      </c>
      <c r="C28" t="s">
        <v>3323</v>
      </c>
      <c r="D28" s="33">
        <v>40513</v>
      </c>
      <c r="E28" t="s">
        <v>48</v>
      </c>
      <c r="F28" t="s">
        <v>812</v>
      </c>
      <c r="G28">
        <v>615656</v>
      </c>
      <c r="H28">
        <v>25420</v>
      </c>
      <c r="I28">
        <v>2603</v>
      </c>
      <c r="J28">
        <v>15598</v>
      </c>
      <c r="K28">
        <v>13323</v>
      </c>
      <c r="L28">
        <v>11916</v>
      </c>
      <c r="M28">
        <v>2485</v>
      </c>
      <c r="N28">
        <v>2058</v>
      </c>
      <c r="O28">
        <v>427</v>
      </c>
      <c r="P28">
        <v>170</v>
      </c>
      <c r="Q28" t="s">
        <v>0</v>
      </c>
      <c r="R28">
        <v>1454</v>
      </c>
      <c r="S28">
        <v>789</v>
      </c>
      <c r="T28">
        <v>7461</v>
      </c>
      <c r="U28">
        <v>5853</v>
      </c>
      <c r="V28">
        <v>1369</v>
      </c>
      <c r="W28">
        <v>239</v>
      </c>
      <c r="X28" t="s">
        <v>0</v>
      </c>
      <c r="Y28" t="s">
        <v>0</v>
      </c>
      <c r="Z28">
        <v>888</v>
      </c>
      <c r="AA28">
        <v>1324</v>
      </c>
      <c r="AB28">
        <v>162</v>
      </c>
      <c r="AC28">
        <v>926</v>
      </c>
      <c r="AD28">
        <v>236</v>
      </c>
      <c r="AH28" s="40" t="s">
        <v>659</v>
      </c>
      <c r="AI28" s="40" t="s">
        <v>658</v>
      </c>
      <c r="AJ28" s="40" t="s">
        <v>37</v>
      </c>
      <c r="AK28" s="40" t="s">
        <v>131</v>
      </c>
      <c r="AL28" s="40" t="s">
        <v>660</v>
      </c>
    </row>
    <row r="29" spans="1:54" x14ac:dyDescent="0.2">
      <c r="A29" t="s">
        <v>919</v>
      </c>
      <c r="B29" t="s">
        <v>34</v>
      </c>
      <c r="C29" t="s">
        <v>3323</v>
      </c>
      <c r="D29" s="33">
        <v>40544</v>
      </c>
      <c r="E29" t="s">
        <v>48</v>
      </c>
      <c r="F29" t="s">
        <v>812</v>
      </c>
      <c r="G29">
        <v>618578</v>
      </c>
      <c r="H29">
        <v>21733</v>
      </c>
      <c r="I29">
        <v>721</v>
      </c>
      <c r="J29">
        <v>14974</v>
      </c>
      <c r="K29">
        <v>14004</v>
      </c>
      <c r="L29">
        <v>11703</v>
      </c>
      <c r="M29">
        <v>2350</v>
      </c>
      <c r="N29">
        <v>2005</v>
      </c>
      <c r="O29">
        <v>345</v>
      </c>
      <c r="P29">
        <v>124</v>
      </c>
      <c r="Q29" t="s">
        <v>0</v>
      </c>
      <c r="R29">
        <v>1221</v>
      </c>
      <c r="S29">
        <v>790</v>
      </c>
      <c r="T29">
        <v>7654</v>
      </c>
      <c r="U29">
        <v>6100</v>
      </c>
      <c r="V29">
        <v>1327</v>
      </c>
      <c r="W29">
        <v>227</v>
      </c>
      <c r="X29" t="s">
        <v>0</v>
      </c>
      <c r="Y29" t="s">
        <v>0</v>
      </c>
      <c r="Z29">
        <v>745</v>
      </c>
      <c r="AA29">
        <v>1293</v>
      </c>
      <c r="AB29">
        <v>137</v>
      </c>
      <c r="AC29">
        <v>955</v>
      </c>
      <c r="AD29">
        <v>201</v>
      </c>
      <c r="AH29" s="40" t="s">
        <v>352</v>
      </c>
      <c r="AI29" s="40" t="s">
        <v>351</v>
      </c>
      <c r="AJ29" s="40" t="s">
        <v>36</v>
      </c>
      <c r="AK29" s="40" t="s">
        <v>137</v>
      </c>
      <c r="AL29" s="40" t="s">
        <v>3351</v>
      </c>
    </row>
    <row r="30" spans="1:54" x14ac:dyDescent="0.2">
      <c r="A30" t="s">
        <v>920</v>
      </c>
      <c r="B30" t="s">
        <v>34</v>
      </c>
      <c r="C30" t="s">
        <v>3323</v>
      </c>
      <c r="D30" s="33">
        <v>40575</v>
      </c>
      <c r="E30" t="s">
        <v>48</v>
      </c>
      <c r="F30" t="s">
        <v>812</v>
      </c>
      <c r="G30">
        <v>618578</v>
      </c>
      <c r="H30">
        <v>15195</v>
      </c>
      <c r="I30">
        <v>95</v>
      </c>
      <c r="J30">
        <v>12290</v>
      </c>
      <c r="K30">
        <v>12077</v>
      </c>
      <c r="L30">
        <v>9125</v>
      </c>
      <c r="M30">
        <v>2024</v>
      </c>
      <c r="N30">
        <v>1697</v>
      </c>
      <c r="O30">
        <v>327</v>
      </c>
      <c r="P30">
        <v>109</v>
      </c>
      <c r="Q30" t="s">
        <v>0</v>
      </c>
      <c r="R30">
        <v>1080</v>
      </c>
      <c r="S30">
        <v>709</v>
      </c>
      <c r="T30">
        <v>5682</v>
      </c>
      <c r="U30">
        <v>4473</v>
      </c>
      <c r="V30">
        <v>976</v>
      </c>
      <c r="W30">
        <v>233</v>
      </c>
      <c r="X30" t="s">
        <v>0</v>
      </c>
      <c r="Y30" t="s">
        <v>0</v>
      </c>
      <c r="Z30">
        <v>622</v>
      </c>
      <c r="AA30">
        <v>1032</v>
      </c>
      <c r="AB30">
        <v>113</v>
      </c>
      <c r="AC30">
        <v>696</v>
      </c>
      <c r="AD30">
        <v>223</v>
      </c>
      <c r="AH30" s="40" t="s">
        <v>514</v>
      </c>
      <c r="AI30" s="40" t="s">
        <v>513</v>
      </c>
      <c r="AJ30" s="40" t="s">
        <v>37</v>
      </c>
      <c r="AK30" s="40" t="s">
        <v>131</v>
      </c>
      <c r="AL30" s="40" t="s">
        <v>152</v>
      </c>
    </row>
    <row r="31" spans="1:54" x14ac:dyDescent="0.2">
      <c r="A31" t="s">
        <v>921</v>
      </c>
      <c r="B31" t="s">
        <v>34</v>
      </c>
      <c r="C31" t="s">
        <v>3323</v>
      </c>
      <c r="D31" s="33">
        <v>40603</v>
      </c>
      <c r="E31" t="s">
        <v>48</v>
      </c>
      <c r="F31" t="s">
        <v>812</v>
      </c>
      <c r="G31">
        <v>618578</v>
      </c>
      <c r="H31">
        <v>18322</v>
      </c>
      <c r="I31">
        <v>108</v>
      </c>
      <c r="J31">
        <v>14357</v>
      </c>
      <c r="K31">
        <v>13877</v>
      </c>
      <c r="L31">
        <v>10690</v>
      </c>
      <c r="M31">
        <v>2437</v>
      </c>
      <c r="N31">
        <v>2170</v>
      </c>
      <c r="O31">
        <v>267</v>
      </c>
      <c r="P31">
        <v>104</v>
      </c>
      <c r="Q31" t="s">
        <v>0</v>
      </c>
      <c r="R31">
        <v>1355</v>
      </c>
      <c r="S31">
        <v>890</v>
      </c>
      <c r="T31">
        <v>6563</v>
      </c>
      <c r="U31">
        <v>5114</v>
      </c>
      <c r="V31">
        <v>1205</v>
      </c>
      <c r="W31">
        <v>244</v>
      </c>
      <c r="X31" t="s">
        <v>0</v>
      </c>
      <c r="Y31" t="s">
        <v>0</v>
      </c>
      <c r="Z31">
        <v>685</v>
      </c>
      <c r="AA31">
        <v>1197</v>
      </c>
      <c r="AB31">
        <v>172</v>
      </c>
      <c r="AC31">
        <v>733</v>
      </c>
      <c r="AD31">
        <v>292</v>
      </c>
      <c r="AH31" s="40" t="s">
        <v>872</v>
      </c>
      <c r="AI31" s="40" t="s">
        <v>821</v>
      </c>
      <c r="AJ31" s="40" t="s">
        <v>35</v>
      </c>
      <c r="AK31" s="40" t="s">
        <v>81</v>
      </c>
      <c r="AL31" s="40" t="s">
        <v>3348</v>
      </c>
    </row>
    <row r="32" spans="1:54" x14ac:dyDescent="0.2">
      <c r="A32" t="s">
        <v>922</v>
      </c>
      <c r="B32" t="s">
        <v>34</v>
      </c>
      <c r="C32" t="s">
        <v>3323</v>
      </c>
      <c r="D32" s="33">
        <v>40634</v>
      </c>
      <c r="E32" t="s">
        <v>48</v>
      </c>
      <c r="F32" t="s">
        <v>812</v>
      </c>
      <c r="G32">
        <v>618578</v>
      </c>
      <c r="H32">
        <v>18870</v>
      </c>
      <c r="I32">
        <v>59</v>
      </c>
      <c r="J32">
        <v>15609</v>
      </c>
      <c r="K32">
        <v>15330</v>
      </c>
      <c r="L32">
        <v>11985</v>
      </c>
      <c r="M32">
        <v>2697</v>
      </c>
      <c r="N32">
        <v>2491</v>
      </c>
      <c r="O32">
        <v>206</v>
      </c>
      <c r="P32">
        <v>144</v>
      </c>
      <c r="Q32" t="s">
        <v>0</v>
      </c>
      <c r="R32">
        <v>1492</v>
      </c>
      <c r="S32">
        <v>946</v>
      </c>
      <c r="T32">
        <v>7298</v>
      </c>
      <c r="U32">
        <v>5484</v>
      </c>
      <c r="V32">
        <v>1317</v>
      </c>
      <c r="W32">
        <v>497</v>
      </c>
      <c r="X32" t="s">
        <v>0</v>
      </c>
      <c r="Y32" t="s">
        <v>0</v>
      </c>
      <c r="Z32">
        <v>833</v>
      </c>
      <c r="AA32">
        <v>1416</v>
      </c>
      <c r="AB32">
        <v>185</v>
      </c>
      <c r="AC32">
        <v>850</v>
      </c>
      <c r="AD32">
        <v>381</v>
      </c>
      <c r="AH32" s="40" t="s">
        <v>879</v>
      </c>
      <c r="AI32" s="40" t="s">
        <v>842</v>
      </c>
      <c r="AJ32" s="40" t="s">
        <v>34</v>
      </c>
      <c r="AK32" s="40" t="s">
        <v>47</v>
      </c>
      <c r="AL32" s="40" t="s">
        <v>3434</v>
      </c>
    </row>
    <row r="33" spans="1:38" x14ac:dyDescent="0.2">
      <c r="A33" t="s">
        <v>923</v>
      </c>
      <c r="B33" t="s">
        <v>34</v>
      </c>
      <c r="C33" t="s">
        <v>3323</v>
      </c>
      <c r="D33" s="33">
        <v>40664</v>
      </c>
      <c r="E33" t="s">
        <v>48</v>
      </c>
      <c r="F33" t="s">
        <v>812</v>
      </c>
      <c r="G33">
        <v>618578</v>
      </c>
      <c r="H33">
        <v>17588</v>
      </c>
      <c r="I33">
        <v>56</v>
      </c>
      <c r="J33">
        <v>13968</v>
      </c>
      <c r="K33">
        <v>13680</v>
      </c>
      <c r="L33">
        <v>10530</v>
      </c>
      <c r="M33">
        <v>2266</v>
      </c>
      <c r="N33">
        <v>2221</v>
      </c>
      <c r="O33">
        <v>45</v>
      </c>
      <c r="P33">
        <v>25</v>
      </c>
      <c r="Q33" t="s">
        <v>0</v>
      </c>
      <c r="R33">
        <v>1329</v>
      </c>
      <c r="S33">
        <v>922</v>
      </c>
      <c r="T33">
        <v>6420</v>
      </c>
      <c r="U33">
        <v>4722</v>
      </c>
      <c r="V33">
        <v>1217</v>
      </c>
      <c r="W33">
        <v>481</v>
      </c>
      <c r="X33" t="s">
        <v>0</v>
      </c>
      <c r="Y33" t="s">
        <v>0</v>
      </c>
      <c r="Z33">
        <v>733</v>
      </c>
      <c r="AA33">
        <v>1126</v>
      </c>
      <c r="AB33">
        <v>147</v>
      </c>
      <c r="AC33">
        <v>655</v>
      </c>
      <c r="AD33">
        <v>324</v>
      </c>
      <c r="AH33" s="40" t="s">
        <v>157</v>
      </c>
      <c r="AI33" s="40" t="s">
        <v>156</v>
      </c>
      <c r="AJ33" s="40" t="s">
        <v>35</v>
      </c>
      <c r="AK33" s="40" t="s">
        <v>81</v>
      </c>
      <c r="AL33" s="40" t="s">
        <v>3345</v>
      </c>
    </row>
    <row r="34" spans="1:38" x14ac:dyDescent="0.2">
      <c r="A34" t="s">
        <v>924</v>
      </c>
      <c r="B34" t="s">
        <v>34</v>
      </c>
      <c r="C34" t="s">
        <v>3323</v>
      </c>
      <c r="D34" s="33">
        <v>40695</v>
      </c>
      <c r="E34" t="s">
        <v>48</v>
      </c>
      <c r="F34" t="s">
        <v>812</v>
      </c>
      <c r="G34">
        <v>618578</v>
      </c>
      <c r="H34">
        <v>17677</v>
      </c>
      <c r="I34">
        <v>66</v>
      </c>
      <c r="J34">
        <v>13166</v>
      </c>
      <c r="K34">
        <v>12892</v>
      </c>
      <c r="L34">
        <v>9216</v>
      </c>
      <c r="M34">
        <v>2018</v>
      </c>
      <c r="N34">
        <v>1976</v>
      </c>
      <c r="O34">
        <v>42</v>
      </c>
      <c r="P34">
        <v>28</v>
      </c>
      <c r="Q34" t="s">
        <v>0</v>
      </c>
      <c r="R34">
        <v>1296</v>
      </c>
      <c r="S34">
        <v>803</v>
      </c>
      <c r="T34">
        <v>5499</v>
      </c>
      <c r="U34">
        <v>3879</v>
      </c>
      <c r="V34">
        <v>1047</v>
      </c>
      <c r="W34">
        <v>573</v>
      </c>
      <c r="X34" t="s">
        <v>0</v>
      </c>
      <c r="Y34" t="s">
        <v>0</v>
      </c>
      <c r="Z34">
        <v>613</v>
      </c>
      <c r="AA34">
        <v>1005</v>
      </c>
      <c r="AB34">
        <v>120</v>
      </c>
      <c r="AC34">
        <v>571</v>
      </c>
      <c r="AD34">
        <v>314</v>
      </c>
      <c r="AH34" s="40" t="s">
        <v>151</v>
      </c>
      <c r="AI34" s="40" t="s">
        <v>150</v>
      </c>
      <c r="AJ34" s="40" t="s">
        <v>36</v>
      </c>
      <c r="AK34" s="40" t="s">
        <v>137</v>
      </c>
      <c r="AL34" s="40" t="s">
        <v>152</v>
      </c>
    </row>
    <row r="35" spans="1:38" x14ac:dyDescent="0.2">
      <c r="A35" t="s">
        <v>925</v>
      </c>
      <c r="B35" t="s">
        <v>34</v>
      </c>
      <c r="C35" t="s">
        <v>3323</v>
      </c>
      <c r="D35" s="33">
        <v>40725</v>
      </c>
      <c r="E35" t="s">
        <v>48</v>
      </c>
      <c r="F35" t="s">
        <v>812</v>
      </c>
      <c r="G35">
        <v>618578</v>
      </c>
      <c r="H35">
        <v>16438</v>
      </c>
      <c r="I35">
        <v>81</v>
      </c>
      <c r="J35">
        <v>12820</v>
      </c>
      <c r="K35">
        <v>12577</v>
      </c>
      <c r="L35">
        <v>9784</v>
      </c>
      <c r="M35">
        <v>2110</v>
      </c>
      <c r="N35">
        <v>2070</v>
      </c>
      <c r="O35">
        <v>40</v>
      </c>
      <c r="P35">
        <v>29</v>
      </c>
      <c r="Q35" t="s">
        <v>0</v>
      </c>
      <c r="R35">
        <v>1445</v>
      </c>
      <c r="S35">
        <v>751</v>
      </c>
      <c r="T35">
        <v>5818</v>
      </c>
      <c r="U35">
        <v>4107</v>
      </c>
      <c r="V35">
        <v>1108</v>
      </c>
      <c r="W35">
        <v>603</v>
      </c>
      <c r="X35" t="s">
        <v>0</v>
      </c>
      <c r="Y35" t="s">
        <v>0</v>
      </c>
      <c r="Z35">
        <v>697</v>
      </c>
      <c r="AA35">
        <v>1073</v>
      </c>
      <c r="AB35">
        <v>154</v>
      </c>
      <c r="AC35">
        <v>565</v>
      </c>
      <c r="AD35">
        <v>354</v>
      </c>
      <c r="AH35" s="40" t="s">
        <v>139</v>
      </c>
      <c r="AI35" s="40" t="s">
        <v>138</v>
      </c>
      <c r="AJ35" s="40" t="s">
        <v>36</v>
      </c>
      <c r="AK35" s="40" t="s">
        <v>137</v>
      </c>
      <c r="AL35" s="40" t="s">
        <v>3353</v>
      </c>
    </row>
    <row r="36" spans="1:38" x14ac:dyDescent="0.2">
      <c r="A36" t="s">
        <v>926</v>
      </c>
      <c r="B36" t="s">
        <v>34</v>
      </c>
      <c r="C36" t="s">
        <v>3323</v>
      </c>
      <c r="D36" s="33">
        <v>40756</v>
      </c>
      <c r="E36" t="s">
        <v>48</v>
      </c>
      <c r="F36" t="s">
        <v>812</v>
      </c>
      <c r="G36">
        <v>618578</v>
      </c>
      <c r="H36">
        <v>17806</v>
      </c>
      <c r="I36">
        <v>67</v>
      </c>
      <c r="J36">
        <v>12810</v>
      </c>
      <c r="K36">
        <v>12543</v>
      </c>
      <c r="L36">
        <v>9525</v>
      </c>
      <c r="M36">
        <v>2014</v>
      </c>
      <c r="N36">
        <v>1987</v>
      </c>
      <c r="O36">
        <v>27</v>
      </c>
      <c r="P36">
        <v>18</v>
      </c>
      <c r="Q36" t="s">
        <v>0</v>
      </c>
      <c r="R36">
        <v>1382</v>
      </c>
      <c r="S36">
        <v>817</v>
      </c>
      <c r="T36">
        <v>5622</v>
      </c>
      <c r="U36">
        <v>3892</v>
      </c>
      <c r="V36">
        <v>1090</v>
      </c>
      <c r="W36">
        <v>640</v>
      </c>
      <c r="X36" t="s">
        <v>0</v>
      </c>
      <c r="Y36" t="s">
        <v>0</v>
      </c>
      <c r="Z36">
        <v>744</v>
      </c>
      <c r="AA36">
        <v>960</v>
      </c>
      <c r="AB36">
        <v>135</v>
      </c>
      <c r="AC36">
        <v>526</v>
      </c>
      <c r="AD36">
        <v>299</v>
      </c>
      <c r="AH36" s="40" t="s">
        <v>133</v>
      </c>
      <c r="AI36" s="40" t="s">
        <v>132</v>
      </c>
      <c r="AJ36" s="40" t="s">
        <v>37</v>
      </c>
      <c r="AK36" s="40" t="s">
        <v>131</v>
      </c>
      <c r="AL36" s="40" t="s">
        <v>3368</v>
      </c>
    </row>
    <row r="37" spans="1:38" x14ac:dyDescent="0.2">
      <c r="A37" t="s">
        <v>927</v>
      </c>
      <c r="B37" t="s">
        <v>34</v>
      </c>
      <c r="C37" t="s">
        <v>3323</v>
      </c>
      <c r="D37" s="33">
        <v>40787</v>
      </c>
      <c r="E37" t="s">
        <v>48</v>
      </c>
      <c r="F37" t="s">
        <v>812</v>
      </c>
      <c r="G37">
        <v>618578</v>
      </c>
      <c r="H37">
        <v>15488</v>
      </c>
      <c r="I37">
        <v>27</v>
      </c>
      <c r="J37">
        <v>12071</v>
      </c>
      <c r="K37">
        <v>11985</v>
      </c>
      <c r="L37">
        <v>9637</v>
      </c>
      <c r="M37">
        <v>2010</v>
      </c>
      <c r="N37">
        <v>1886</v>
      </c>
      <c r="O37">
        <v>124</v>
      </c>
      <c r="P37">
        <v>52</v>
      </c>
      <c r="Q37" t="s">
        <v>0</v>
      </c>
      <c r="R37">
        <v>1581</v>
      </c>
      <c r="S37">
        <v>888</v>
      </c>
      <c r="T37">
        <v>5504</v>
      </c>
      <c r="U37">
        <v>3811</v>
      </c>
      <c r="V37">
        <v>1134</v>
      </c>
      <c r="W37">
        <v>559</v>
      </c>
      <c r="X37" t="s">
        <v>0</v>
      </c>
      <c r="Y37" t="s">
        <v>0</v>
      </c>
      <c r="Z37">
        <v>658</v>
      </c>
      <c r="AA37">
        <v>1006</v>
      </c>
      <c r="AB37">
        <v>148</v>
      </c>
      <c r="AC37">
        <v>514</v>
      </c>
      <c r="AD37">
        <v>344</v>
      </c>
      <c r="AH37" s="40" t="s">
        <v>868</v>
      </c>
      <c r="AI37" s="40" t="s">
        <v>855</v>
      </c>
      <c r="AJ37" s="40" t="s">
        <v>36</v>
      </c>
      <c r="AK37" s="40" t="s">
        <v>137</v>
      </c>
      <c r="AL37" s="40" t="s">
        <v>3356</v>
      </c>
    </row>
    <row r="38" spans="1:38" x14ac:dyDescent="0.2">
      <c r="A38" t="s">
        <v>928</v>
      </c>
      <c r="B38" t="s">
        <v>34</v>
      </c>
      <c r="C38" t="s">
        <v>3323</v>
      </c>
      <c r="D38" s="33">
        <v>40817</v>
      </c>
      <c r="E38" t="s">
        <v>48</v>
      </c>
      <c r="F38" t="s">
        <v>812</v>
      </c>
      <c r="G38">
        <v>618578</v>
      </c>
      <c r="H38">
        <v>16971</v>
      </c>
      <c r="I38">
        <v>34</v>
      </c>
      <c r="J38">
        <v>13421</v>
      </c>
      <c r="K38">
        <v>13392</v>
      </c>
      <c r="L38">
        <v>10834</v>
      </c>
      <c r="M38">
        <v>2342</v>
      </c>
      <c r="N38">
        <v>2079</v>
      </c>
      <c r="O38">
        <v>263</v>
      </c>
      <c r="P38">
        <v>29</v>
      </c>
      <c r="Q38" t="s">
        <v>0</v>
      </c>
      <c r="R38">
        <v>1832</v>
      </c>
      <c r="S38">
        <v>925</v>
      </c>
      <c r="T38">
        <v>6297</v>
      </c>
      <c r="U38">
        <v>4359</v>
      </c>
      <c r="V38">
        <v>1289</v>
      </c>
      <c r="W38">
        <v>649</v>
      </c>
      <c r="X38" t="s">
        <v>0</v>
      </c>
      <c r="Y38" t="s">
        <v>0</v>
      </c>
      <c r="Z38">
        <v>739</v>
      </c>
      <c r="AA38">
        <v>1041</v>
      </c>
      <c r="AB38">
        <v>126</v>
      </c>
      <c r="AC38">
        <v>567</v>
      </c>
      <c r="AD38">
        <v>348</v>
      </c>
      <c r="AH38" s="40" t="s">
        <v>867</v>
      </c>
      <c r="AI38" s="40" t="s">
        <v>837</v>
      </c>
      <c r="AJ38" s="40" t="s">
        <v>36</v>
      </c>
      <c r="AK38" s="40" t="s">
        <v>137</v>
      </c>
      <c r="AL38" s="40" t="s">
        <v>152</v>
      </c>
    </row>
    <row r="39" spans="1:38" x14ac:dyDescent="0.2">
      <c r="A39" t="s">
        <v>929</v>
      </c>
      <c r="B39" t="s">
        <v>34</v>
      </c>
      <c r="C39" t="s">
        <v>3323</v>
      </c>
      <c r="D39" s="33">
        <v>40848</v>
      </c>
      <c r="E39" t="s">
        <v>48</v>
      </c>
      <c r="F39" t="s">
        <v>812</v>
      </c>
      <c r="G39">
        <v>618578</v>
      </c>
      <c r="H39">
        <v>15676</v>
      </c>
      <c r="I39">
        <v>11</v>
      </c>
      <c r="J39">
        <v>12542</v>
      </c>
      <c r="K39">
        <v>12498</v>
      </c>
      <c r="L39">
        <v>10150</v>
      </c>
      <c r="M39">
        <v>2263</v>
      </c>
      <c r="N39">
        <v>1739</v>
      </c>
      <c r="O39">
        <v>524</v>
      </c>
      <c r="P39">
        <v>111</v>
      </c>
      <c r="Q39" t="s">
        <v>0</v>
      </c>
      <c r="R39">
        <v>1661</v>
      </c>
      <c r="S39">
        <v>851</v>
      </c>
      <c r="T39">
        <v>5945</v>
      </c>
      <c r="U39">
        <v>4221</v>
      </c>
      <c r="V39">
        <v>1172</v>
      </c>
      <c r="W39">
        <v>552</v>
      </c>
      <c r="X39" t="s">
        <v>0</v>
      </c>
      <c r="Y39" t="s">
        <v>0</v>
      </c>
      <c r="Z39">
        <v>681</v>
      </c>
      <c r="AA39">
        <v>1012</v>
      </c>
      <c r="AB39">
        <v>153</v>
      </c>
      <c r="AC39">
        <v>533</v>
      </c>
      <c r="AD39">
        <v>326</v>
      </c>
      <c r="AH39" s="40" t="s">
        <v>224</v>
      </c>
      <c r="AI39" s="40" t="s">
        <v>223</v>
      </c>
      <c r="AJ39" s="40" t="s">
        <v>35</v>
      </c>
      <c r="AK39" s="40" t="s">
        <v>81</v>
      </c>
      <c r="AL39" s="40" t="s">
        <v>807</v>
      </c>
    </row>
    <row r="40" spans="1:38" x14ac:dyDescent="0.2">
      <c r="A40" t="s">
        <v>930</v>
      </c>
      <c r="B40" t="s">
        <v>34</v>
      </c>
      <c r="C40" t="s">
        <v>3323</v>
      </c>
      <c r="D40" s="33">
        <v>40878</v>
      </c>
      <c r="E40" t="s">
        <v>48</v>
      </c>
      <c r="F40" t="s">
        <v>812</v>
      </c>
      <c r="G40">
        <v>618578</v>
      </c>
      <c r="H40">
        <v>20063</v>
      </c>
      <c r="I40">
        <v>287</v>
      </c>
      <c r="J40">
        <v>16397</v>
      </c>
      <c r="K40">
        <v>15674</v>
      </c>
      <c r="L40">
        <v>13606</v>
      </c>
      <c r="M40">
        <v>2925</v>
      </c>
      <c r="N40">
        <v>2416</v>
      </c>
      <c r="O40">
        <v>509</v>
      </c>
      <c r="P40">
        <v>81</v>
      </c>
      <c r="Q40" t="s">
        <v>0</v>
      </c>
      <c r="R40">
        <v>2241</v>
      </c>
      <c r="S40">
        <v>998</v>
      </c>
      <c r="T40">
        <v>8039</v>
      </c>
      <c r="U40">
        <v>5712</v>
      </c>
      <c r="V40">
        <v>1468</v>
      </c>
      <c r="W40">
        <v>859</v>
      </c>
      <c r="X40" t="s">
        <v>0</v>
      </c>
      <c r="Y40" t="s">
        <v>0</v>
      </c>
      <c r="Z40">
        <v>943</v>
      </c>
      <c r="AA40">
        <v>1385</v>
      </c>
      <c r="AB40">
        <v>218</v>
      </c>
      <c r="AC40">
        <v>799</v>
      </c>
      <c r="AD40">
        <v>368</v>
      </c>
      <c r="AH40" s="40" t="s">
        <v>83</v>
      </c>
      <c r="AI40" s="40" t="s">
        <v>82</v>
      </c>
      <c r="AJ40" s="40" t="s">
        <v>35</v>
      </c>
      <c r="AK40" s="40" t="s">
        <v>81</v>
      </c>
      <c r="AL40" s="40" t="s">
        <v>807</v>
      </c>
    </row>
    <row r="41" spans="1:38" x14ac:dyDescent="0.2">
      <c r="A41" t="s">
        <v>931</v>
      </c>
      <c r="B41" t="s">
        <v>34</v>
      </c>
      <c r="C41" t="s">
        <v>3323</v>
      </c>
      <c r="D41" s="33">
        <v>40909</v>
      </c>
      <c r="E41" t="s">
        <v>48</v>
      </c>
      <c r="F41" t="s">
        <v>812</v>
      </c>
      <c r="G41">
        <v>619596</v>
      </c>
      <c r="H41">
        <v>18307</v>
      </c>
      <c r="I41">
        <v>230</v>
      </c>
      <c r="J41">
        <v>14749</v>
      </c>
      <c r="K41">
        <v>14301</v>
      </c>
      <c r="L41">
        <v>11506</v>
      </c>
      <c r="M41">
        <v>2600</v>
      </c>
      <c r="N41">
        <v>2328</v>
      </c>
      <c r="O41">
        <v>272</v>
      </c>
      <c r="P41">
        <v>33</v>
      </c>
      <c r="Q41" t="s">
        <v>0</v>
      </c>
      <c r="R41">
        <v>1980</v>
      </c>
      <c r="S41">
        <v>866</v>
      </c>
      <c r="T41">
        <v>6749</v>
      </c>
      <c r="U41">
        <v>4738</v>
      </c>
      <c r="V41">
        <v>1336</v>
      </c>
      <c r="W41">
        <v>675</v>
      </c>
      <c r="X41" t="s">
        <v>0</v>
      </c>
      <c r="Y41" t="s">
        <v>0</v>
      </c>
      <c r="Z41">
        <v>781</v>
      </c>
      <c r="AA41">
        <v>1130</v>
      </c>
      <c r="AB41">
        <v>154</v>
      </c>
      <c r="AC41">
        <v>667</v>
      </c>
      <c r="AD41">
        <v>309</v>
      </c>
      <c r="AH41" s="40" t="s">
        <v>814</v>
      </c>
      <c r="AI41" s="40" t="s">
        <v>813</v>
      </c>
      <c r="AJ41" s="40" t="s">
        <v>35</v>
      </c>
      <c r="AK41" s="40" t="s">
        <v>81</v>
      </c>
      <c r="AL41" s="40" t="s">
        <v>3365</v>
      </c>
    </row>
    <row r="42" spans="1:38" x14ac:dyDescent="0.2">
      <c r="A42" t="s">
        <v>932</v>
      </c>
      <c r="B42" t="s">
        <v>34</v>
      </c>
      <c r="C42" t="s">
        <v>3323</v>
      </c>
      <c r="D42" s="33">
        <v>40940</v>
      </c>
      <c r="E42" t="s">
        <v>48</v>
      </c>
      <c r="F42" t="s">
        <v>812</v>
      </c>
      <c r="G42">
        <v>619596</v>
      </c>
      <c r="H42">
        <v>17740</v>
      </c>
      <c r="I42">
        <v>57</v>
      </c>
      <c r="J42">
        <v>14613</v>
      </c>
      <c r="K42">
        <v>14358</v>
      </c>
      <c r="L42">
        <v>11429</v>
      </c>
      <c r="M42">
        <v>2587</v>
      </c>
      <c r="N42">
        <v>2351</v>
      </c>
      <c r="O42">
        <v>236</v>
      </c>
      <c r="P42">
        <v>33</v>
      </c>
      <c r="Q42" t="s">
        <v>0</v>
      </c>
      <c r="R42">
        <v>1951</v>
      </c>
      <c r="S42">
        <v>934</v>
      </c>
      <c r="T42">
        <v>6689</v>
      </c>
      <c r="U42">
        <v>4704</v>
      </c>
      <c r="V42">
        <v>1286</v>
      </c>
      <c r="W42">
        <v>699</v>
      </c>
      <c r="X42" t="s">
        <v>0</v>
      </c>
      <c r="Y42" t="s">
        <v>0</v>
      </c>
      <c r="Z42">
        <v>629</v>
      </c>
      <c r="AA42">
        <v>1226</v>
      </c>
      <c r="AB42">
        <v>187</v>
      </c>
      <c r="AC42">
        <v>697</v>
      </c>
      <c r="AD42">
        <v>342</v>
      </c>
      <c r="AH42" s="40" t="s">
        <v>865</v>
      </c>
      <c r="AI42" s="40" t="s">
        <v>745</v>
      </c>
      <c r="AJ42" s="40" t="s">
        <v>35</v>
      </c>
      <c r="AK42" s="40" t="s">
        <v>81</v>
      </c>
      <c r="AL42" s="40" t="s">
        <v>3345</v>
      </c>
    </row>
    <row r="43" spans="1:38" x14ac:dyDescent="0.2">
      <c r="A43" t="s">
        <v>933</v>
      </c>
      <c r="B43" t="s">
        <v>34</v>
      </c>
      <c r="C43" t="s">
        <v>3323</v>
      </c>
      <c r="D43" s="33">
        <v>40969</v>
      </c>
      <c r="E43" t="s">
        <v>48</v>
      </c>
      <c r="F43" t="s">
        <v>812</v>
      </c>
      <c r="G43">
        <v>619596</v>
      </c>
      <c r="H43">
        <v>19368</v>
      </c>
      <c r="I43">
        <v>57</v>
      </c>
      <c r="J43">
        <v>15962</v>
      </c>
      <c r="K43">
        <v>15754</v>
      </c>
      <c r="L43">
        <v>12530</v>
      </c>
      <c r="M43">
        <v>2641</v>
      </c>
      <c r="N43">
        <v>2318</v>
      </c>
      <c r="O43">
        <v>323</v>
      </c>
      <c r="P43">
        <v>50</v>
      </c>
      <c r="Q43" t="s">
        <v>0</v>
      </c>
      <c r="R43">
        <v>1982</v>
      </c>
      <c r="S43">
        <v>973</v>
      </c>
      <c r="T43">
        <v>7527</v>
      </c>
      <c r="U43">
        <v>5442</v>
      </c>
      <c r="V43">
        <v>1437</v>
      </c>
      <c r="W43">
        <v>648</v>
      </c>
      <c r="X43" t="s">
        <v>0</v>
      </c>
      <c r="Y43" t="s">
        <v>0</v>
      </c>
      <c r="Z43">
        <v>738</v>
      </c>
      <c r="AA43">
        <v>1310</v>
      </c>
      <c r="AB43">
        <v>211</v>
      </c>
      <c r="AC43">
        <v>715</v>
      </c>
      <c r="AD43">
        <v>384</v>
      </c>
      <c r="AH43" s="40" t="s">
        <v>435</v>
      </c>
      <c r="AI43" s="40" t="s">
        <v>434</v>
      </c>
      <c r="AJ43" s="40" t="s">
        <v>37</v>
      </c>
      <c r="AK43" s="40" t="s">
        <v>131</v>
      </c>
      <c r="AL43" s="40" t="s">
        <v>3365</v>
      </c>
    </row>
    <row r="44" spans="1:38" x14ac:dyDescent="0.2">
      <c r="A44" t="s">
        <v>934</v>
      </c>
      <c r="B44" t="s">
        <v>34</v>
      </c>
      <c r="C44" t="s">
        <v>3323</v>
      </c>
      <c r="D44" s="33">
        <v>41000</v>
      </c>
      <c r="E44" t="s">
        <v>48</v>
      </c>
      <c r="F44" t="s">
        <v>812</v>
      </c>
      <c r="G44">
        <v>619596</v>
      </c>
      <c r="H44">
        <v>19444</v>
      </c>
      <c r="I44">
        <v>53</v>
      </c>
      <c r="J44">
        <v>16359</v>
      </c>
      <c r="K44">
        <v>16189</v>
      </c>
      <c r="L44">
        <v>13422</v>
      </c>
      <c r="M44">
        <v>2646</v>
      </c>
      <c r="N44">
        <v>2332</v>
      </c>
      <c r="O44">
        <v>314</v>
      </c>
      <c r="P44">
        <v>54</v>
      </c>
      <c r="Q44" t="s">
        <v>0</v>
      </c>
      <c r="R44">
        <v>2042</v>
      </c>
      <c r="S44">
        <v>1083</v>
      </c>
      <c r="T44">
        <v>8247</v>
      </c>
      <c r="U44">
        <v>5910</v>
      </c>
      <c r="V44">
        <v>1498</v>
      </c>
      <c r="W44">
        <v>839</v>
      </c>
      <c r="X44" t="s">
        <v>0</v>
      </c>
      <c r="Y44" t="s">
        <v>0</v>
      </c>
      <c r="Z44">
        <v>859</v>
      </c>
      <c r="AA44">
        <v>1191</v>
      </c>
      <c r="AB44">
        <v>204</v>
      </c>
      <c r="AC44">
        <v>600</v>
      </c>
      <c r="AD44">
        <v>387</v>
      </c>
      <c r="AH44" s="40" t="s">
        <v>871</v>
      </c>
      <c r="AI44" s="40" t="s">
        <v>861</v>
      </c>
      <c r="AJ44" s="40" t="s">
        <v>36</v>
      </c>
      <c r="AK44" s="40" t="s">
        <v>137</v>
      </c>
      <c r="AL44" s="40" t="s">
        <v>3356</v>
      </c>
    </row>
    <row r="45" spans="1:38" x14ac:dyDescent="0.2">
      <c r="A45" t="s">
        <v>935</v>
      </c>
      <c r="B45" t="s">
        <v>35</v>
      </c>
      <c r="C45" t="s">
        <v>3365</v>
      </c>
      <c r="D45" s="33">
        <v>40513</v>
      </c>
      <c r="E45" t="s">
        <v>813</v>
      </c>
      <c r="F45" t="s">
        <v>814</v>
      </c>
      <c r="G45">
        <v>199583</v>
      </c>
      <c r="H45">
        <v>4251</v>
      </c>
      <c r="I45">
        <v>212</v>
      </c>
      <c r="J45">
        <v>3954</v>
      </c>
      <c r="K45">
        <v>3403</v>
      </c>
      <c r="L45">
        <v>3424</v>
      </c>
      <c r="M45">
        <v>1026</v>
      </c>
      <c r="N45">
        <v>809</v>
      </c>
      <c r="O45">
        <v>217</v>
      </c>
      <c r="P45">
        <v>115</v>
      </c>
      <c r="Q45" t="s">
        <v>0</v>
      </c>
      <c r="R45">
        <v>261</v>
      </c>
      <c r="S45">
        <v>127</v>
      </c>
      <c r="T45">
        <v>2102</v>
      </c>
      <c r="U45">
        <v>1774</v>
      </c>
      <c r="V45">
        <v>279</v>
      </c>
      <c r="W45">
        <v>49</v>
      </c>
      <c r="X45" t="s">
        <v>0</v>
      </c>
      <c r="Y45" t="s">
        <v>0</v>
      </c>
      <c r="Z45">
        <v>212</v>
      </c>
      <c r="AA45">
        <v>722</v>
      </c>
      <c r="AB45">
        <v>95</v>
      </c>
      <c r="AC45">
        <v>424</v>
      </c>
      <c r="AD45">
        <v>203</v>
      </c>
      <c r="AH45" s="40" t="s">
        <v>219</v>
      </c>
      <c r="AI45" s="40" t="s">
        <v>218</v>
      </c>
      <c r="AJ45" s="40" t="s">
        <v>35</v>
      </c>
      <c r="AK45" s="40" t="s">
        <v>81</v>
      </c>
      <c r="AL45" s="40" t="s">
        <v>807</v>
      </c>
    </row>
    <row r="46" spans="1:38" x14ac:dyDescent="0.2">
      <c r="A46" t="s">
        <v>936</v>
      </c>
      <c r="B46" t="s">
        <v>35</v>
      </c>
      <c r="C46" t="s">
        <v>3365</v>
      </c>
      <c r="D46" s="33">
        <v>40544</v>
      </c>
      <c r="E46" t="s">
        <v>813</v>
      </c>
      <c r="F46" t="s">
        <v>814</v>
      </c>
      <c r="G46">
        <v>203641</v>
      </c>
      <c r="H46">
        <v>3239</v>
      </c>
      <c r="I46">
        <v>28</v>
      </c>
      <c r="J46">
        <v>3161</v>
      </c>
      <c r="K46">
        <v>3081</v>
      </c>
      <c r="L46">
        <v>2817</v>
      </c>
      <c r="M46">
        <v>883</v>
      </c>
      <c r="N46">
        <v>837</v>
      </c>
      <c r="O46">
        <v>46</v>
      </c>
      <c r="P46">
        <v>27</v>
      </c>
      <c r="Q46" t="s">
        <v>0</v>
      </c>
      <c r="R46">
        <v>271</v>
      </c>
      <c r="S46">
        <v>116</v>
      </c>
      <c r="T46">
        <v>1679</v>
      </c>
      <c r="U46">
        <v>1352</v>
      </c>
      <c r="V46">
        <v>272</v>
      </c>
      <c r="W46">
        <v>55</v>
      </c>
      <c r="X46" t="s">
        <v>0</v>
      </c>
      <c r="Y46" t="s">
        <v>0</v>
      </c>
      <c r="Z46">
        <v>142</v>
      </c>
      <c r="AA46">
        <v>609</v>
      </c>
      <c r="AB46">
        <v>93</v>
      </c>
      <c r="AC46">
        <v>329</v>
      </c>
      <c r="AD46">
        <v>187</v>
      </c>
      <c r="AH46" s="40" t="s">
        <v>826</v>
      </c>
      <c r="AI46" s="40" t="s">
        <v>825</v>
      </c>
      <c r="AJ46" s="40" t="s">
        <v>35</v>
      </c>
      <c r="AK46" s="40" t="s">
        <v>81</v>
      </c>
      <c r="AL46" s="40" t="s">
        <v>3348</v>
      </c>
    </row>
    <row r="47" spans="1:38" x14ac:dyDescent="0.2">
      <c r="A47" t="s">
        <v>937</v>
      </c>
      <c r="B47" t="s">
        <v>35</v>
      </c>
      <c r="C47" t="s">
        <v>3365</v>
      </c>
      <c r="D47" s="33">
        <v>40575</v>
      </c>
      <c r="E47" t="s">
        <v>813</v>
      </c>
      <c r="F47" t="s">
        <v>814</v>
      </c>
      <c r="G47">
        <v>203641</v>
      </c>
      <c r="H47">
        <v>2410</v>
      </c>
      <c r="I47">
        <v>3</v>
      </c>
      <c r="J47">
        <v>2367</v>
      </c>
      <c r="K47">
        <v>2351</v>
      </c>
      <c r="L47">
        <v>2090</v>
      </c>
      <c r="M47">
        <v>788</v>
      </c>
      <c r="N47">
        <v>730</v>
      </c>
      <c r="O47">
        <v>58</v>
      </c>
      <c r="P47">
        <v>32</v>
      </c>
      <c r="Q47" t="s">
        <v>0</v>
      </c>
      <c r="R47">
        <v>175</v>
      </c>
      <c r="S47">
        <v>104</v>
      </c>
      <c r="T47">
        <v>1232</v>
      </c>
      <c r="U47">
        <v>975</v>
      </c>
      <c r="V47">
        <v>213</v>
      </c>
      <c r="W47">
        <v>44</v>
      </c>
      <c r="X47" t="s">
        <v>0</v>
      </c>
      <c r="Y47" t="s">
        <v>0</v>
      </c>
      <c r="Z47">
        <v>90</v>
      </c>
      <c r="AA47">
        <v>489</v>
      </c>
      <c r="AB47">
        <v>51</v>
      </c>
      <c r="AC47">
        <v>232</v>
      </c>
      <c r="AD47">
        <v>206</v>
      </c>
      <c r="AH47" s="40" t="s">
        <v>754</v>
      </c>
      <c r="AI47" s="40" t="s">
        <v>753</v>
      </c>
      <c r="AJ47" s="40" t="s">
        <v>35</v>
      </c>
      <c r="AK47" s="40" t="s">
        <v>81</v>
      </c>
      <c r="AL47" s="40" t="s">
        <v>3348</v>
      </c>
    </row>
    <row r="48" spans="1:38" x14ac:dyDescent="0.2">
      <c r="A48" t="s">
        <v>938</v>
      </c>
      <c r="B48" t="s">
        <v>35</v>
      </c>
      <c r="C48" t="s">
        <v>3365</v>
      </c>
      <c r="D48" s="33">
        <v>40603</v>
      </c>
      <c r="E48" t="s">
        <v>813</v>
      </c>
      <c r="F48" t="s">
        <v>814</v>
      </c>
      <c r="G48">
        <v>203641</v>
      </c>
      <c r="H48">
        <v>2980</v>
      </c>
      <c r="I48">
        <v>21</v>
      </c>
      <c r="J48">
        <v>2892</v>
      </c>
      <c r="K48">
        <v>2846</v>
      </c>
      <c r="L48">
        <v>2604</v>
      </c>
      <c r="M48">
        <v>938</v>
      </c>
      <c r="N48">
        <v>864</v>
      </c>
      <c r="O48">
        <v>74</v>
      </c>
      <c r="P48">
        <v>45</v>
      </c>
      <c r="Q48" t="s">
        <v>0</v>
      </c>
      <c r="R48">
        <v>270</v>
      </c>
      <c r="S48">
        <v>142</v>
      </c>
      <c r="T48">
        <v>1422</v>
      </c>
      <c r="U48">
        <v>1103</v>
      </c>
      <c r="V48">
        <v>266</v>
      </c>
      <c r="W48">
        <v>53</v>
      </c>
      <c r="X48" t="s">
        <v>0</v>
      </c>
      <c r="Y48" t="s">
        <v>0</v>
      </c>
      <c r="Z48">
        <v>113</v>
      </c>
      <c r="AA48">
        <v>657</v>
      </c>
      <c r="AB48">
        <v>84</v>
      </c>
      <c r="AC48">
        <v>313</v>
      </c>
      <c r="AD48">
        <v>260</v>
      </c>
      <c r="AH48" s="40" t="s">
        <v>299</v>
      </c>
      <c r="AI48" s="40" t="s">
        <v>298</v>
      </c>
      <c r="AJ48" s="40" t="s">
        <v>36</v>
      </c>
      <c r="AK48" s="40" t="s">
        <v>137</v>
      </c>
      <c r="AL48" s="40" t="s">
        <v>3353</v>
      </c>
    </row>
    <row r="49" spans="1:38" x14ac:dyDescent="0.2">
      <c r="A49" t="s">
        <v>939</v>
      </c>
      <c r="B49" t="s">
        <v>35</v>
      </c>
      <c r="C49" t="s">
        <v>3365</v>
      </c>
      <c r="D49" s="33">
        <v>40634</v>
      </c>
      <c r="E49" t="s">
        <v>813</v>
      </c>
      <c r="F49" t="s">
        <v>814</v>
      </c>
      <c r="G49">
        <v>203641</v>
      </c>
      <c r="H49">
        <v>3442</v>
      </c>
      <c r="I49">
        <v>28</v>
      </c>
      <c r="J49">
        <v>3346</v>
      </c>
      <c r="K49">
        <v>3256</v>
      </c>
      <c r="L49">
        <v>2935</v>
      </c>
      <c r="M49">
        <v>1055</v>
      </c>
      <c r="N49">
        <v>972</v>
      </c>
      <c r="O49">
        <v>83</v>
      </c>
      <c r="P49">
        <v>58</v>
      </c>
      <c r="Q49" t="s">
        <v>0</v>
      </c>
      <c r="R49">
        <v>242</v>
      </c>
      <c r="S49">
        <v>141</v>
      </c>
      <c r="T49">
        <v>1731</v>
      </c>
      <c r="U49">
        <v>1382</v>
      </c>
      <c r="V49">
        <v>313</v>
      </c>
      <c r="W49">
        <v>36</v>
      </c>
      <c r="X49" t="s">
        <v>0</v>
      </c>
      <c r="Y49" t="s">
        <v>0</v>
      </c>
      <c r="Z49">
        <v>163</v>
      </c>
      <c r="AA49">
        <v>658</v>
      </c>
      <c r="AB49">
        <v>91</v>
      </c>
      <c r="AC49">
        <v>330</v>
      </c>
      <c r="AD49">
        <v>237</v>
      </c>
      <c r="AH49" s="40" t="s">
        <v>49</v>
      </c>
      <c r="AI49" s="40" t="s">
        <v>48</v>
      </c>
      <c r="AJ49" s="40" t="s">
        <v>34</v>
      </c>
      <c r="AK49" s="40" t="s">
        <v>47</v>
      </c>
      <c r="AL49" s="40" t="s">
        <v>3323</v>
      </c>
    </row>
    <row r="50" spans="1:38" x14ac:dyDescent="0.2">
      <c r="A50" t="s">
        <v>940</v>
      </c>
      <c r="B50" t="s">
        <v>35</v>
      </c>
      <c r="C50" t="s">
        <v>3365</v>
      </c>
      <c r="D50" s="33">
        <v>40664</v>
      </c>
      <c r="E50" t="s">
        <v>813</v>
      </c>
      <c r="F50" t="s">
        <v>814</v>
      </c>
      <c r="G50">
        <v>203641</v>
      </c>
      <c r="H50">
        <v>3188</v>
      </c>
      <c r="I50">
        <v>21</v>
      </c>
      <c r="J50">
        <v>3100</v>
      </c>
      <c r="K50">
        <v>3019</v>
      </c>
      <c r="L50">
        <v>2651</v>
      </c>
      <c r="M50">
        <v>946</v>
      </c>
      <c r="N50">
        <v>864</v>
      </c>
      <c r="O50">
        <v>82</v>
      </c>
      <c r="P50">
        <v>59</v>
      </c>
      <c r="Q50" t="s">
        <v>0</v>
      </c>
      <c r="R50">
        <v>257</v>
      </c>
      <c r="S50">
        <v>143</v>
      </c>
      <c r="T50">
        <v>1517</v>
      </c>
      <c r="U50">
        <v>1163</v>
      </c>
      <c r="V50">
        <v>296</v>
      </c>
      <c r="W50">
        <v>58</v>
      </c>
      <c r="X50" t="s">
        <v>0</v>
      </c>
      <c r="Y50" t="s">
        <v>0</v>
      </c>
      <c r="Z50">
        <v>126</v>
      </c>
      <c r="AA50">
        <v>608</v>
      </c>
      <c r="AB50">
        <v>65</v>
      </c>
      <c r="AC50">
        <v>291</v>
      </c>
      <c r="AD50">
        <v>252</v>
      </c>
      <c r="AH50" s="40" t="s">
        <v>180</v>
      </c>
      <c r="AI50" s="40" t="s">
        <v>179</v>
      </c>
      <c r="AJ50" s="40" t="s">
        <v>35</v>
      </c>
      <c r="AK50" s="40" t="s">
        <v>81</v>
      </c>
      <c r="AL50" s="40" t="s">
        <v>3348</v>
      </c>
    </row>
    <row r="51" spans="1:38" x14ac:dyDescent="0.2">
      <c r="A51" t="s">
        <v>941</v>
      </c>
      <c r="B51" t="s">
        <v>35</v>
      </c>
      <c r="C51" t="s">
        <v>3365</v>
      </c>
      <c r="D51" s="33">
        <v>40695</v>
      </c>
      <c r="E51" t="s">
        <v>813</v>
      </c>
      <c r="F51" t="s">
        <v>814</v>
      </c>
      <c r="G51">
        <v>203641</v>
      </c>
      <c r="H51">
        <v>2730</v>
      </c>
      <c r="I51">
        <v>17</v>
      </c>
      <c r="J51">
        <v>2662</v>
      </c>
      <c r="K51">
        <v>2590</v>
      </c>
      <c r="L51">
        <v>2244</v>
      </c>
      <c r="M51">
        <v>797</v>
      </c>
      <c r="N51">
        <v>745</v>
      </c>
      <c r="O51">
        <v>52</v>
      </c>
      <c r="P51">
        <v>33</v>
      </c>
      <c r="Q51" t="s">
        <v>0</v>
      </c>
      <c r="R51">
        <v>179</v>
      </c>
      <c r="S51">
        <v>119</v>
      </c>
      <c r="T51">
        <v>1271</v>
      </c>
      <c r="U51">
        <v>1002</v>
      </c>
      <c r="V51">
        <v>234</v>
      </c>
      <c r="W51">
        <v>35</v>
      </c>
      <c r="X51" t="s">
        <v>0</v>
      </c>
      <c r="Y51" t="s">
        <v>0</v>
      </c>
      <c r="Z51">
        <v>91</v>
      </c>
      <c r="AA51">
        <v>584</v>
      </c>
      <c r="AB51">
        <v>50</v>
      </c>
      <c r="AC51">
        <v>277</v>
      </c>
      <c r="AD51">
        <v>257</v>
      </c>
      <c r="AH51" s="40" t="s">
        <v>875</v>
      </c>
      <c r="AI51" s="40" t="s">
        <v>846</v>
      </c>
      <c r="AJ51" s="40" t="s">
        <v>34</v>
      </c>
      <c r="AK51" s="40" t="s">
        <v>47</v>
      </c>
      <c r="AL51" s="40" t="s">
        <v>3324</v>
      </c>
    </row>
    <row r="52" spans="1:38" x14ac:dyDescent="0.2">
      <c r="A52" t="s">
        <v>942</v>
      </c>
      <c r="B52" t="s">
        <v>35</v>
      </c>
      <c r="C52" t="s">
        <v>3365</v>
      </c>
      <c r="D52" s="33">
        <v>40725</v>
      </c>
      <c r="E52" t="s">
        <v>813</v>
      </c>
      <c r="F52" t="s">
        <v>814</v>
      </c>
      <c r="G52">
        <v>203641</v>
      </c>
      <c r="H52">
        <v>2896</v>
      </c>
      <c r="I52">
        <v>16</v>
      </c>
      <c r="J52">
        <v>2834</v>
      </c>
      <c r="K52">
        <v>2784</v>
      </c>
      <c r="L52">
        <v>2428</v>
      </c>
      <c r="M52">
        <v>890</v>
      </c>
      <c r="N52">
        <v>824</v>
      </c>
      <c r="O52">
        <v>66</v>
      </c>
      <c r="P52">
        <v>49</v>
      </c>
      <c r="Q52" t="s">
        <v>0</v>
      </c>
      <c r="R52">
        <v>202</v>
      </c>
      <c r="S52">
        <v>139</v>
      </c>
      <c r="T52">
        <v>1377</v>
      </c>
      <c r="U52">
        <v>1090</v>
      </c>
      <c r="V52">
        <v>250</v>
      </c>
      <c r="W52">
        <v>37</v>
      </c>
      <c r="X52" t="s">
        <v>0</v>
      </c>
      <c r="Y52" t="s">
        <v>0</v>
      </c>
      <c r="Z52">
        <v>126</v>
      </c>
      <c r="AA52">
        <v>584</v>
      </c>
      <c r="AB52">
        <v>46</v>
      </c>
      <c r="AC52">
        <v>292</v>
      </c>
      <c r="AD52">
        <v>246</v>
      </c>
      <c r="AH52" s="40" t="s">
        <v>563</v>
      </c>
      <c r="AI52" s="40" t="s">
        <v>562</v>
      </c>
      <c r="AJ52" s="40" t="s">
        <v>34</v>
      </c>
      <c r="AK52" s="40" t="s">
        <v>47</v>
      </c>
      <c r="AL52" s="40" t="s">
        <v>3324</v>
      </c>
    </row>
    <row r="53" spans="1:38" x14ac:dyDescent="0.2">
      <c r="A53" t="s">
        <v>943</v>
      </c>
      <c r="B53" t="s">
        <v>35</v>
      </c>
      <c r="C53" t="s">
        <v>3365</v>
      </c>
      <c r="D53" s="33">
        <v>40756</v>
      </c>
      <c r="E53" t="s">
        <v>813</v>
      </c>
      <c r="F53" t="s">
        <v>814</v>
      </c>
      <c r="G53">
        <v>203641</v>
      </c>
      <c r="H53">
        <v>3082</v>
      </c>
      <c r="I53">
        <v>29</v>
      </c>
      <c r="J53">
        <v>2994</v>
      </c>
      <c r="K53">
        <v>2900</v>
      </c>
      <c r="L53">
        <v>2364</v>
      </c>
      <c r="M53">
        <v>730</v>
      </c>
      <c r="N53">
        <v>684</v>
      </c>
      <c r="O53">
        <v>46</v>
      </c>
      <c r="P53">
        <v>36</v>
      </c>
      <c r="Q53" t="s">
        <v>0</v>
      </c>
      <c r="R53">
        <v>212</v>
      </c>
      <c r="S53">
        <v>129</v>
      </c>
      <c r="T53">
        <v>1228</v>
      </c>
      <c r="U53">
        <v>958</v>
      </c>
      <c r="V53">
        <v>214</v>
      </c>
      <c r="W53">
        <v>56</v>
      </c>
      <c r="X53" t="s">
        <v>0</v>
      </c>
      <c r="Y53" t="s">
        <v>0</v>
      </c>
      <c r="Z53">
        <v>99</v>
      </c>
      <c r="AA53">
        <v>696</v>
      </c>
      <c r="AB53">
        <v>55</v>
      </c>
      <c r="AC53">
        <v>248</v>
      </c>
      <c r="AD53">
        <v>393</v>
      </c>
      <c r="AH53" s="40" t="s">
        <v>211</v>
      </c>
      <c r="AI53" s="40" t="s">
        <v>210</v>
      </c>
      <c r="AJ53" s="40" t="s">
        <v>35</v>
      </c>
      <c r="AK53" s="40" t="s">
        <v>81</v>
      </c>
      <c r="AL53" s="40" t="s">
        <v>807</v>
      </c>
    </row>
    <row r="54" spans="1:38" x14ac:dyDescent="0.2">
      <c r="A54" t="s">
        <v>944</v>
      </c>
      <c r="B54" t="s">
        <v>35</v>
      </c>
      <c r="C54" t="s">
        <v>3365</v>
      </c>
      <c r="D54" s="33">
        <v>40787</v>
      </c>
      <c r="E54" t="s">
        <v>813</v>
      </c>
      <c r="F54" t="s">
        <v>814</v>
      </c>
      <c r="G54">
        <v>203641</v>
      </c>
      <c r="H54">
        <v>3052</v>
      </c>
      <c r="I54">
        <v>15</v>
      </c>
      <c r="J54">
        <v>2987</v>
      </c>
      <c r="K54">
        <v>2918</v>
      </c>
      <c r="L54">
        <v>2501</v>
      </c>
      <c r="M54">
        <v>787</v>
      </c>
      <c r="N54">
        <v>744</v>
      </c>
      <c r="O54">
        <v>43</v>
      </c>
      <c r="P54">
        <v>33</v>
      </c>
      <c r="Q54" t="s">
        <v>0</v>
      </c>
      <c r="R54">
        <v>240</v>
      </c>
      <c r="S54">
        <v>145</v>
      </c>
      <c r="T54">
        <v>1314</v>
      </c>
      <c r="U54">
        <v>1036</v>
      </c>
      <c r="V54">
        <v>236</v>
      </c>
      <c r="W54">
        <v>42</v>
      </c>
      <c r="X54" t="s">
        <v>0</v>
      </c>
      <c r="Y54" t="s">
        <v>0</v>
      </c>
      <c r="Z54">
        <v>91</v>
      </c>
      <c r="AA54">
        <v>711</v>
      </c>
      <c r="AB54">
        <v>87</v>
      </c>
      <c r="AC54">
        <v>270</v>
      </c>
      <c r="AD54">
        <v>354</v>
      </c>
      <c r="AH54" s="40" t="s">
        <v>98</v>
      </c>
      <c r="AI54" s="40" t="s">
        <v>97</v>
      </c>
      <c r="AJ54" s="40" t="s">
        <v>35</v>
      </c>
      <c r="AK54" s="40" t="s">
        <v>81</v>
      </c>
      <c r="AL54" s="40" t="s">
        <v>807</v>
      </c>
    </row>
    <row r="55" spans="1:38" x14ac:dyDescent="0.2">
      <c r="A55" t="s">
        <v>945</v>
      </c>
      <c r="B55" t="s">
        <v>35</v>
      </c>
      <c r="C55" t="s">
        <v>3365</v>
      </c>
      <c r="D55" s="33">
        <v>40817</v>
      </c>
      <c r="E55" t="s">
        <v>813</v>
      </c>
      <c r="F55" t="s">
        <v>814</v>
      </c>
      <c r="G55">
        <v>203641</v>
      </c>
      <c r="H55">
        <v>3432</v>
      </c>
      <c r="I55">
        <v>17</v>
      </c>
      <c r="J55">
        <v>3356</v>
      </c>
      <c r="K55">
        <v>3299</v>
      </c>
      <c r="L55">
        <v>2880</v>
      </c>
      <c r="M55">
        <v>969</v>
      </c>
      <c r="N55">
        <v>913</v>
      </c>
      <c r="O55">
        <v>56</v>
      </c>
      <c r="P55">
        <v>44</v>
      </c>
      <c r="Q55" t="s">
        <v>0</v>
      </c>
      <c r="R55">
        <v>266</v>
      </c>
      <c r="S55">
        <v>150</v>
      </c>
      <c r="T55">
        <v>1575</v>
      </c>
      <c r="U55">
        <v>1214</v>
      </c>
      <c r="V55">
        <v>314</v>
      </c>
      <c r="W55">
        <v>47</v>
      </c>
      <c r="X55" t="s">
        <v>0</v>
      </c>
      <c r="Y55" t="s">
        <v>0</v>
      </c>
      <c r="Z55">
        <v>151</v>
      </c>
      <c r="AA55">
        <v>738</v>
      </c>
      <c r="AB55">
        <v>71</v>
      </c>
      <c r="AC55">
        <v>301</v>
      </c>
      <c r="AD55">
        <v>366</v>
      </c>
      <c r="AH55" s="40" t="s">
        <v>316</v>
      </c>
      <c r="AI55" s="40" t="s">
        <v>315</v>
      </c>
      <c r="AJ55" s="40" t="s">
        <v>36</v>
      </c>
      <c r="AK55" s="40" t="s">
        <v>137</v>
      </c>
      <c r="AL55" s="40" t="s">
        <v>3351</v>
      </c>
    </row>
    <row r="56" spans="1:38" x14ac:dyDescent="0.2">
      <c r="A56" t="s">
        <v>946</v>
      </c>
      <c r="B56" t="s">
        <v>35</v>
      </c>
      <c r="C56" t="s">
        <v>3365</v>
      </c>
      <c r="D56" s="33">
        <v>40848</v>
      </c>
      <c r="E56" t="s">
        <v>813</v>
      </c>
      <c r="F56" t="s">
        <v>814</v>
      </c>
      <c r="G56">
        <v>203641</v>
      </c>
      <c r="H56">
        <v>3508</v>
      </c>
      <c r="I56">
        <v>23</v>
      </c>
      <c r="J56">
        <v>3420</v>
      </c>
      <c r="K56">
        <v>3336</v>
      </c>
      <c r="L56">
        <v>3093</v>
      </c>
      <c r="M56">
        <v>970</v>
      </c>
      <c r="N56">
        <v>861</v>
      </c>
      <c r="O56">
        <v>109</v>
      </c>
      <c r="P56">
        <v>84</v>
      </c>
      <c r="Q56" t="s">
        <v>0</v>
      </c>
      <c r="R56">
        <v>266</v>
      </c>
      <c r="S56">
        <v>182</v>
      </c>
      <c r="T56">
        <v>1713</v>
      </c>
      <c r="U56">
        <v>1290</v>
      </c>
      <c r="V56">
        <v>359</v>
      </c>
      <c r="W56">
        <v>64</v>
      </c>
      <c r="X56" t="s">
        <v>0</v>
      </c>
      <c r="Y56" t="s">
        <v>0</v>
      </c>
      <c r="Z56">
        <v>147</v>
      </c>
      <c r="AA56">
        <v>785</v>
      </c>
      <c r="AB56">
        <v>97</v>
      </c>
      <c r="AC56">
        <v>335</v>
      </c>
      <c r="AD56">
        <v>353</v>
      </c>
      <c r="AH56" s="40" t="s">
        <v>285</v>
      </c>
      <c r="AI56" s="40" t="s">
        <v>284</v>
      </c>
      <c r="AJ56" s="40" t="s">
        <v>36</v>
      </c>
      <c r="AK56" s="40" t="s">
        <v>137</v>
      </c>
      <c r="AL56" s="40" t="s">
        <v>152</v>
      </c>
    </row>
    <row r="57" spans="1:38" x14ac:dyDescent="0.2">
      <c r="A57" t="s">
        <v>947</v>
      </c>
      <c r="B57" t="s">
        <v>35</v>
      </c>
      <c r="C57" t="s">
        <v>3365</v>
      </c>
      <c r="D57" s="33">
        <v>40878</v>
      </c>
      <c r="E57" t="s">
        <v>813</v>
      </c>
      <c r="F57" t="s">
        <v>814</v>
      </c>
      <c r="G57">
        <v>203641</v>
      </c>
      <c r="H57">
        <v>4828</v>
      </c>
      <c r="I57">
        <v>127</v>
      </c>
      <c r="J57">
        <v>4580</v>
      </c>
      <c r="K57">
        <v>4207</v>
      </c>
      <c r="L57">
        <v>4006</v>
      </c>
      <c r="M57">
        <v>1253</v>
      </c>
      <c r="N57">
        <v>1107</v>
      </c>
      <c r="O57">
        <v>146</v>
      </c>
      <c r="P57">
        <v>99</v>
      </c>
      <c r="Q57" t="s">
        <v>0</v>
      </c>
      <c r="R57">
        <v>378</v>
      </c>
      <c r="S57">
        <v>222</v>
      </c>
      <c r="T57">
        <v>2245</v>
      </c>
      <c r="U57">
        <v>1675</v>
      </c>
      <c r="V57">
        <v>470</v>
      </c>
      <c r="W57">
        <v>100</v>
      </c>
      <c r="X57" t="s">
        <v>0</v>
      </c>
      <c r="Y57" t="s">
        <v>0</v>
      </c>
      <c r="Z57">
        <v>160</v>
      </c>
      <c r="AA57">
        <v>1001</v>
      </c>
      <c r="AB57">
        <v>126</v>
      </c>
      <c r="AC57">
        <v>433</v>
      </c>
      <c r="AD57">
        <v>442</v>
      </c>
      <c r="AH57" s="40" t="s">
        <v>166</v>
      </c>
      <c r="AI57" s="40" t="s">
        <v>165</v>
      </c>
      <c r="AJ57" s="40" t="s">
        <v>37</v>
      </c>
      <c r="AK57" s="40" t="s">
        <v>131</v>
      </c>
      <c r="AL57" s="40" t="s">
        <v>3365</v>
      </c>
    </row>
    <row r="58" spans="1:38" x14ac:dyDescent="0.2">
      <c r="A58" t="s">
        <v>948</v>
      </c>
      <c r="B58" t="s">
        <v>35</v>
      </c>
      <c r="C58" t="s">
        <v>3365</v>
      </c>
      <c r="D58" s="33">
        <v>40909</v>
      </c>
      <c r="E58" t="s">
        <v>813</v>
      </c>
      <c r="F58" t="s">
        <v>814</v>
      </c>
      <c r="G58">
        <v>205843</v>
      </c>
      <c r="H58">
        <v>4035</v>
      </c>
      <c r="I58">
        <v>66</v>
      </c>
      <c r="J58">
        <v>3867</v>
      </c>
      <c r="K58">
        <v>3577</v>
      </c>
      <c r="L58">
        <v>3398</v>
      </c>
      <c r="M58">
        <v>1063</v>
      </c>
      <c r="N58">
        <v>928</v>
      </c>
      <c r="O58">
        <v>135</v>
      </c>
      <c r="P58">
        <v>99</v>
      </c>
      <c r="Q58" t="s">
        <v>0</v>
      </c>
      <c r="R58">
        <v>372</v>
      </c>
      <c r="S58">
        <v>175</v>
      </c>
      <c r="T58">
        <v>1910</v>
      </c>
      <c r="U58">
        <v>1450</v>
      </c>
      <c r="V58">
        <v>413</v>
      </c>
      <c r="W58">
        <v>47</v>
      </c>
      <c r="X58" t="s">
        <v>0</v>
      </c>
      <c r="Y58" t="s">
        <v>0</v>
      </c>
      <c r="Z58">
        <v>141</v>
      </c>
      <c r="AA58">
        <v>800</v>
      </c>
      <c r="AB58">
        <v>93</v>
      </c>
      <c r="AC58">
        <v>343</v>
      </c>
      <c r="AD58">
        <v>364</v>
      </c>
      <c r="AH58" s="40" t="s">
        <v>869</v>
      </c>
      <c r="AI58" s="40" t="s">
        <v>857</v>
      </c>
      <c r="AJ58" s="40" t="s">
        <v>36</v>
      </c>
      <c r="AK58" s="40" t="s">
        <v>137</v>
      </c>
      <c r="AL58" s="40" t="s">
        <v>3356</v>
      </c>
    </row>
    <row r="59" spans="1:38" x14ac:dyDescent="0.2">
      <c r="A59" t="s">
        <v>949</v>
      </c>
      <c r="B59" t="s">
        <v>35</v>
      </c>
      <c r="C59" t="s">
        <v>3365</v>
      </c>
      <c r="D59" s="33">
        <v>40940</v>
      </c>
      <c r="E59" t="s">
        <v>813</v>
      </c>
      <c r="F59" t="s">
        <v>814</v>
      </c>
      <c r="G59">
        <v>205843</v>
      </c>
      <c r="H59">
        <v>4197</v>
      </c>
      <c r="I59">
        <v>106</v>
      </c>
      <c r="J59">
        <v>3993</v>
      </c>
      <c r="K59">
        <v>3681</v>
      </c>
      <c r="L59">
        <v>3254</v>
      </c>
      <c r="M59">
        <v>1064</v>
      </c>
      <c r="N59">
        <v>818</v>
      </c>
      <c r="O59">
        <v>246</v>
      </c>
      <c r="P59">
        <v>135</v>
      </c>
      <c r="Q59" t="s">
        <v>0</v>
      </c>
      <c r="R59">
        <v>317</v>
      </c>
      <c r="S59">
        <v>149</v>
      </c>
      <c r="T59">
        <v>1900</v>
      </c>
      <c r="U59">
        <v>1433</v>
      </c>
      <c r="V59">
        <v>404</v>
      </c>
      <c r="W59">
        <v>63</v>
      </c>
      <c r="X59" t="s">
        <v>0</v>
      </c>
      <c r="Y59" t="s">
        <v>0</v>
      </c>
      <c r="Z59">
        <v>120</v>
      </c>
      <c r="AA59">
        <v>768</v>
      </c>
      <c r="AB59">
        <v>82</v>
      </c>
      <c r="AC59">
        <v>339</v>
      </c>
      <c r="AD59">
        <v>347</v>
      </c>
      <c r="AH59" s="40" t="s">
        <v>522</v>
      </c>
      <c r="AI59" s="40" t="s">
        <v>521</v>
      </c>
      <c r="AJ59" s="40" t="s">
        <v>37</v>
      </c>
      <c r="AK59" s="40" t="s">
        <v>131</v>
      </c>
      <c r="AL59" s="40" t="s">
        <v>3331</v>
      </c>
    </row>
    <row r="60" spans="1:38" x14ac:dyDescent="0.2">
      <c r="A60" t="s">
        <v>950</v>
      </c>
      <c r="B60" t="s">
        <v>35</v>
      </c>
      <c r="C60" t="s">
        <v>3365</v>
      </c>
      <c r="D60" s="33">
        <v>40969</v>
      </c>
      <c r="E60" t="s">
        <v>813</v>
      </c>
      <c r="F60" t="s">
        <v>814</v>
      </c>
      <c r="G60">
        <v>205843</v>
      </c>
      <c r="H60">
        <v>4019</v>
      </c>
      <c r="I60">
        <v>21</v>
      </c>
      <c r="J60">
        <v>3924</v>
      </c>
      <c r="K60">
        <v>3836</v>
      </c>
      <c r="L60">
        <v>3305</v>
      </c>
      <c r="M60">
        <v>998</v>
      </c>
      <c r="N60">
        <v>855</v>
      </c>
      <c r="O60">
        <v>144</v>
      </c>
      <c r="P60">
        <v>96</v>
      </c>
      <c r="Q60" t="s">
        <v>0</v>
      </c>
      <c r="R60">
        <v>369</v>
      </c>
      <c r="S60">
        <v>233</v>
      </c>
      <c r="T60">
        <v>1904</v>
      </c>
      <c r="U60">
        <v>1425</v>
      </c>
      <c r="V60">
        <v>405</v>
      </c>
      <c r="W60">
        <v>74</v>
      </c>
      <c r="X60" t="s">
        <v>0</v>
      </c>
      <c r="Y60" t="s">
        <v>0</v>
      </c>
      <c r="Z60">
        <v>142</v>
      </c>
      <c r="AA60">
        <v>657</v>
      </c>
      <c r="AB60">
        <v>86</v>
      </c>
      <c r="AC60">
        <v>323</v>
      </c>
      <c r="AD60">
        <v>248</v>
      </c>
      <c r="AH60" s="40" t="s">
        <v>874</v>
      </c>
      <c r="AI60" s="40" t="s">
        <v>844</v>
      </c>
      <c r="AJ60" s="40" t="s">
        <v>37</v>
      </c>
      <c r="AK60" s="40" t="s">
        <v>131</v>
      </c>
      <c r="AL60" s="40" t="s">
        <v>3360</v>
      </c>
    </row>
    <row r="61" spans="1:38" x14ac:dyDescent="0.2">
      <c r="A61" t="s">
        <v>951</v>
      </c>
      <c r="B61" t="s">
        <v>35</v>
      </c>
      <c r="C61" t="s">
        <v>3365</v>
      </c>
      <c r="D61" s="33">
        <v>41000</v>
      </c>
      <c r="E61" t="s">
        <v>813</v>
      </c>
      <c r="F61" t="s">
        <v>814</v>
      </c>
      <c r="G61">
        <v>205843</v>
      </c>
      <c r="H61">
        <v>3712</v>
      </c>
      <c r="I61">
        <v>20</v>
      </c>
      <c r="J61">
        <v>3610</v>
      </c>
      <c r="K61">
        <v>3543</v>
      </c>
      <c r="L61">
        <v>3096</v>
      </c>
      <c r="M61">
        <v>809</v>
      </c>
      <c r="N61">
        <v>724</v>
      </c>
      <c r="O61">
        <v>85</v>
      </c>
      <c r="P61">
        <v>50</v>
      </c>
      <c r="Q61" t="s">
        <v>0</v>
      </c>
      <c r="R61">
        <v>347</v>
      </c>
      <c r="S61">
        <v>216</v>
      </c>
      <c r="T61">
        <v>1796</v>
      </c>
      <c r="U61">
        <v>1406</v>
      </c>
      <c r="V61">
        <v>311</v>
      </c>
      <c r="W61">
        <v>79</v>
      </c>
      <c r="X61" t="s">
        <v>0</v>
      </c>
      <c r="Y61" t="s">
        <v>0</v>
      </c>
      <c r="Z61">
        <v>107</v>
      </c>
      <c r="AA61">
        <v>630</v>
      </c>
      <c r="AB61">
        <v>81</v>
      </c>
      <c r="AC61">
        <v>322</v>
      </c>
      <c r="AD61">
        <v>227</v>
      </c>
      <c r="AH61" s="40" t="s">
        <v>695</v>
      </c>
      <c r="AI61" s="40" t="s">
        <v>694</v>
      </c>
      <c r="AJ61" s="40" t="s">
        <v>37</v>
      </c>
      <c r="AK61" s="40" t="s">
        <v>131</v>
      </c>
      <c r="AL61" s="40" t="s">
        <v>3360</v>
      </c>
    </row>
    <row r="62" spans="1:38" x14ac:dyDescent="0.2">
      <c r="A62" t="s">
        <v>952</v>
      </c>
      <c r="B62" t="s">
        <v>35</v>
      </c>
      <c r="C62" t="s">
        <v>807</v>
      </c>
      <c r="D62" s="33">
        <v>40513</v>
      </c>
      <c r="E62" t="s">
        <v>82</v>
      </c>
      <c r="F62" t="s">
        <v>83</v>
      </c>
      <c r="G62">
        <v>711805</v>
      </c>
      <c r="H62">
        <v>4320</v>
      </c>
      <c r="I62">
        <v>158</v>
      </c>
      <c r="J62">
        <v>4024</v>
      </c>
      <c r="K62">
        <v>3658</v>
      </c>
      <c r="L62">
        <v>3377</v>
      </c>
      <c r="M62">
        <v>1052</v>
      </c>
      <c r="N62">
        <v>895</v>
      </c>
      <c r="O62">
        <v>157</v>
      </c>
      <c r="P62">
        <v>101</v>
      </c>
      <c r="Q62" t="s">
        <v>0</v>
      </c>
      <c r="R62">
        <v>483</v>
      </c>
      <c r="S62">
        <v>227</v>
      </c>
      <c r="T62">
        <v>1647</v>
      </c>
      <c r="U62">
        <v>1246</v>
      </c>
      <c r="V62">
        <v>291</v>
      </c>
      <c r="W62">
        <v>110</v>
      </c>
      <c r="X62" t="s">
        <v>0</v>
      </c>
      <c r="Y62" t="s">
        <v>0</v>
      </c>
      <c r="Z62">
        <v>91</v>
      </c>
      <c r="AA62">
        <v>929</v>
      </c>
      <c r="AB62">
        <v>184</v>
      </c>
      <c r="AC62">
        <v>473</v>
      </c>
      <c r="AD62">
        <v>272</v>
      </c>
      <c r="AH62" s="40" t="s">
        <v>331</v>
      </c>
      <c r="AI62" s="40" t="s">
        <v>330</v>
      </c>
      <c r="AJ62" s="40" t="s">
        <v>36</v>
      </c>
      <c r="AK62" s="40" t="s">
        <v>137</v>
      </c>
      <c r="AL62" s="40" t="s">
        <v>3358</v>
      </c>
    </row>
    <row r="63" spans="1:38" x14ac:dyDescent="0.2">
      <c r="A63" t="s">
        <v>953</v>
      </c>
      <c r="B63" t="s">
        <v>35</v>
      </c>
      <c r="C63" t="s">
        <v>807</v>
      </c>
      <c r="D63" s="33">
        <v>40544</v>
      </c>
      <c r="E63" t="s">
        <v>82</v>
      </c>
      <c r="F63" t="s">
        <v>83</v>
      </c>
      <c r="G63">
        <v>714768</v>
      </c>
      <c r="H63">
        <v>3623</v>
      </c>
      <c r="I63">
        <v>31</v>
      </c>
      <c r="J63">
        <v>3463</v>
      </c>
      <c r="K63">
        <v>3373</v>
      </c>
      <c r="L63">
        <v>3104</v>
      </c>
      <c r="M63">
        <v>1043</v>
      </c>
      <c r="N63">
        <v>976</v>
      </c>
      <c r="O63">
        <v>67</v>
      </c>
      <c r="P63">
        <v>35</v>
      </c>
      <c r="Q63" t="s">
        <v>0</v>
      </c>
      <c r="R63">
        <v>443</v>
      </c>
      <c r="S63">
        <v>230</v>
      </c>
      <c r="T63">
        <v>1529</v>
      </c>
      <c r="U63">
        <v>1216</v>
      </c>
      <c r="V63">
        <v>236</v>
      </c>
      <c r="W63">
        <v>77</v>
      </c>
      <c r="X63" t="s">
        <v>0</v>
      </c>
      <c r="Y63" t="s">
        <v>0</v>
      </c>
      <c r="Z63">
        <v>69</v>
      </c>
      <c r="AA63">
        <v>833</v>
      </c>
      <c r="AB63">
        <v>182</v>
      </c>
      <c r="AC63">
        <v>378</v>
      </c>
      <c r="AD63">
        <v>273</v>
      </c>
      <c r="AH63" s="40" t="s">
        <v>192</v>
      </c>
      <c r="AI63" s="40" t="s">
        <v>191</v>
      </c>
      <c r="AJ63" s="40" t="s">
        <v>35</v>
      </c>
      <c r="AK63" s="40" t="s">
        <v>81</v>
      </c>
      <c r="AL63" s="40" t="s">
        <v>3348</v>
      </c>
    </row>
    <row r="64" spans="1:38" x14ac:dyDescent="0.2">
      <c r="A64" t="s">
        <v>954</v>
      </c>
      <c r="B64" t="s">
        <v>35</v>
      </c>
      <c r="C64" t="s">
        <v>807</v>
      </c>
      <c r="D64" s="33">
        <v>40575</v>
      </c>
      <c r="E64" t="s">
        <v>82</v>
      </c>
      <c r="F64" t="s">
        <v>83</v>
      </c>
      <c r="G64">
        <v>714768</v>
      </c>
      <c r="H64">
        <v>2682</v>
      </c>
      <c r="I64">
        <v>4</v>
      </c>
      <c r="J64">
        <v>2522</v>
      </c>
      <c r="K64">
        <v>2505</v>
      </c>
      <c r="L64">
        <v>2167</v>
      </c>
      <c r="M64">
        <v>795</v>
      </c>
      <c r="N64">
        <v>740</v>
      </c>
      <c r="O64">
        <v>55</v>
      </c>
      <c r="P64">
        <v>37</v>
      </c>
      <c r="Q64" t="s">
        <v>0</v>
      </c>
      <c r="R64">
        <v>327</v>
      </c>
      <c r="S64">
        <v>128</v>
      </c>
      <c r="T64">
        <v>978</v>
      </c>
      <c r="U64">
        <v>749</v>
      </c>
      <c r="V64">
        <v>182</v>
      </c>
      <c r="W64">
        <v>47</v>
      </c>
      <c r="X64" t="s">
        <v>0</v>
      </c>
      <c r="Y64" t="s">
        <v>0</v>
      </c>
      <c r="Z64">
        <v>56</v>
      </c>
      <c r="AA64">
        <v>678</v>
      </c>
      <c r="AB64">
        <v>117</v>
      </c>
      <c r="AC64">
        <v>230</v>
      </c>
      <c r="AD64">
        <v>331</v>
      </c>
      <c r="AH64" s="40" t="s">
        <v>674</v>
      </c>
      <c r="AI64" s="40" t="s">
        <v>673</v>
      </c>
      <c r="AJ64" s="40" t="s">
        <v>36</v>
      </c>
      <c r="AK64" s="40" t="s">
        <v>137</v>
      </c>
      <c r="AL64" s="40" t="s">
        <v>3356</v>
      </c>
    </row>
    <row r="65" spans="1:38" x14ac:dyDescent="0.2">
      <c r="A65" t="s">
        <v>955</v>
      </c>
      <c r="B65" t="s">
        <v>35</v>
      </c>
      <c r="C65" t="s">
        <v>807</v>
      </c>
      <c r="D65" s="33">
        <v>40603</v>
      </c>
      <c r="E65" t="s">
        <v>82</v>
      </c>
      <c r="F65" t="s">
        <v>83</v>
      </c>
      <c r="G65">
        <v>714768</v>
      </c>
      <c r="H65">
        <v>4909</v>
      </c>
      <c r="I65">
        <v>34</v>
      </c>
      <c r="J65">
        <v>4628</v>
      </c>
      <c r="K65">
        <v>4551</v>
      </c>
      <c r="L65">
        <v>4183</v>
      </c>
      <c r="M65">
        <v>1586</v>
      </c>
      <c r="N65">
        <v>1515</v>
      </c>
      <c r="O65">
        <v>71</v>
      </c>
      <c r="P65">
        <v>45</v>
      </c>
      <c r="Q65" t="s">
        <v>0</v>
      </c>
      <c r="R65">
        <v>653</v>
      </c>
      <c r="S65">
        <v>345</v>
      </c>
      <c r="T65">
        <v>1863</v>
      </c>
      <c r="U65">
        <v>1384</v>
      </c>
      <c r="V65">
        <v>366</v>
      </c>
      <c r="W65">
        <v>113</v>
      </c>
      <c r="X65" t="s">
        <v>0</v>
      </c>
      <c r="Y65" t="s">
        <v>0</v>
      </c>
      <c r="Z65">
        <v>110</v>
      </c>
      <c r="AA65">
        <v>1212</v>
      </c>
      <c r="AB65">
        <v>194</v>
      </c>
      <c r="AC65">
        <v>559</v>
      </c>
      <c r="AD65">
        <v>459</v>
      </c>
      <c r="AH65" s="40" t="s">
        <v>542</v>
      </c>
      <c r="AI65" s="40" t="s">
        <v>541</v>
      </c>
      <c r="AJ65" s="40" t="s">
        <v>35</v>
      </c>
      <c r="AK65" s="40" t="s">
        <v>81</v>
      </c>
      <c r="AL65" s="40" t="s">
        <v>3331</v>
      </c>
    </row>
    <row r="66" spans="1:38" x14ac:dyDescent="0.2">
      <c r="A66" t="s">
        <v>956</v>
      </c>
      <c r="B66" t="s">
        <v>35</v>
      </c>
      <c r="C66" t="s">
        <v>807</v>
      </c>
      <c r="D66" s="33">
        <v>40634</v>
      </c>
      <c r="E66" t="s">
        <v>82</v>
      </c>
      <c r="F66" t="s">
        <v>83</v>
      </c>
      <c r="G66">
        <v>714768</v>
      </c>
      <c r="H66">
        <v>12184</v>
      </c>
      <c r="I66">
        <v>83</v>
      </c>
      <c r="J66">
        <v>11818</v>
      </c>
      <c r="K66">
        <v>11494</v>
      </c>
      <c r="L66">
        <v>9533</v>
      </c>
      <c r="M66">
        <v>3456</v>
      </c>
      <c r="N66">
        <v>3268</v>
      </c>
      <c r="O66">
        <v>188</v>
      </c>
      <c r="P66">
        <v>139</v>
      </c>
      <c r="Q66" t="s">
        <v>0</v>
      </c>
      <c r="R66">
        <v>1135</v>
      </c>
      <c r="S66">
        <v>560</v>
      </c>
      <c r="T66">
        <v>5415</v>
      </c>
      <c r="U66">
        <v>3911</v>
      </c>
      <c r="V66">
        <v>1284</v>
      </c>
      <c r="W66">
        <v>220</v>
      </c>
      <c r="X66" t="s">
        <v>0</v>
      </c>
      <c r="Y66" t="s">
        <v>0</v>
      </c>
      <c r="Z66">
        <v>443</v>
      </c>
      <c r="AA66">
        <v>1980</v>
      </c>
      <c r="AB66">
        <v>295</v>
      </c>
      <c r="AC66">
        <v>953</v>
      </c>
      <c r="AD66">
        <v>732</v>
      </c>
      <c r="AH66" s="40" t="s">
        <v>172</v>
      </c>
      <c r="AI66" s="40" t="s">
        <v>171</v>
      </c>
      <c r="AJ66" s="40" t="s">
        <v>35</v>
      </c>
      <c r="AK66" s="40" t="s">
        <v>81</v>
      </c>
      <c r="AL66" s="40" t="s">
        <v>152</v>
      </c>
    </row>
    <row r="67" spans="1:38" x14ac:dyDescent="0.2">
      <c r="A67" t="s">
        <v>957</v>
      </c>
      <c r="B67" t="s">
        <v>35</v>
      </c>
      <c r="C67" t="s">
        <v>807</v>
      </c>
      <c r="D67" s="33">
        <v>40664</v>
      </c>
      <c r="E67" t="s">
        <v>82</v>
      </c>
      <c r="F67" t="s">
        <v>83</v>
      </c>
      <c r="G67">
        <v>714768</v>
      </c>
      <c r="H67">
        <v>10678</v>
      </c>
      <c r="I67">
        <v>60</v>
      </c>
      <c r="J67">
        <v>10420</v>
      </c>
      <c r="K67">
        <v>10198</v>
      </c>
      <c r="L67">
        <v>8795</v>
      </c>
      <c r="M67">
        <v>3086</v>
      </c>
      <c r="N67">
        <v>2907</v>
      </c>
      <c r="O67">
        <v>179</v>
      </c>
      <c r="P67">
        <v>143</v>
      </c>
      <c r="Q67" t="s">
        <v>0</v>
      </c>
      <c r="R67">
        <v>1051</v>
      </c>
      <c r="S67">
        <v>561</v>
      </c>
      <c r="T67">
        <v>4953</v>
      </c>
      <c r="U67">
        <v>3532</v>
      </c>
      <c r="V67">
        <v>1241</v>
      </c>
      <c r="W67">
        <v>180</v>
      </c>
      <c r="X67" t="s">
        <v>0</v>
      </c>
      <c r="Y67" t="s">
        <v>0</v>
      </c>
      <c r="Z67">
        <v>452</v>
      </c>
      <c r="AA67">
        <v>1778</v>
      </c>
      <c r="AB67">
        <v>258</v>
      </c>
      <c r="AC67">
        <v>883</v>
      </c>
      <c r="AD67">
        <v>637</v>
      </c>
      <c r="AH67" s="40" t="s">
        <v>870</v>
      </c>
      <c r="AI67" s="40" t="s">
        <v>859</v>
      </c>
      <c r="AJ67" s="40" t="s">
        <v>36</v>
      </c>
      <c r="AK67" s="40" t="s">
        <v>137</v>
      </c>
      <c r="AL67" s="40" t="s">
        <v>3356</v>
      </c>
    </row>
    <row r="68" spans="1:38" x14ac:dyDescent="0.2">
      <c r="A68" t="s">
        <v>958</v>
      </c>
      <c r="B68" t="s">
        <v>35</v>
      </c>
      <c r="C68" t="s">
        <v>807</v>
      </c>
      <c r="D68" s="33">
        <v>40695</v>
      </c>
      <c r="E68" t="s">
        <v>82</v>
      </c>
      <c r="F68" t="s">
        <v>83</v>
      </c>
      <c r="G68">
        <v>714768</v>
      </c>
      <c r="H68">
        <v>9390</v>
      </c>
      <c r="I68">
        <v>45</v>
      </c>
      <c r="J68">
        <v>9189</v>
      </c>
      <c r="K68">
        <v>8987</v>
      </c>
      <c r="L68">
        <v>7757</v>
      </c>
      <c r="M68">
        <v>2651</v>
      </c>
      <c r="N68">
        <v>2488</v>
      </c>
      <c r="O68">
        <v>163</v>
      </c>
      <c r="P68">
        <v>126</v>
      </c>
      <c r="Q68" t="s">
        <v>0</v>
      </c>
      <c r="R68">
        <v>894</v>
      </c>
      <c r="S68">
        <v>515</v>
      </c>
      <c r="T68">
        <v>4180</v>
      </c>
      <c r="U68">
        <v>3018</v>
      </c>
      <c r="V68">
        <v>1005</v>
      </c>
      <c r="W68">
        <v>157</v>
      </c>
      <c r="X68" t="s">
        <v>0</v>
      </c>
      <c r="Y68" t="s">
        <v>0</v>
      </c>
      <c r="Z68">
        <v>416</v>
      </c>
      <c r="AA68">
        <v>1752</v>
      </c>
      <c r="AB68">
        <v>226</v>
      </c>
      <c r="AC68">
        <v>749</v>
      </c>
      <c r="AD68">
        <v>777</v>
      </c>
      <c r="AH68" s="40" t="s">
        <v>828</v>
      </c>
      <c r="AI68" s="40" t="s">
        <v>827</v>
      </c>
      <c r="AJ68" s="40" t="s">
        <v>36</v>
      </c>
      <c r="AK68" s="40" t="s">
        <v>137</v>
      </c>
      <c r="AL68" s="40" t="s">
        <v>152</v>
      </c>
    </row>
    <row r="69" spans="1:38" x14ac:dyDescent="0.2">
      <c r="A69" t="s">
        <v>959</v>
      </c>
      <c r="B69" t="s">
        <v>35</v>
      </c>
      <c r="C69" t="s">
        <v>807</v>
      </c>
      <c r="D69" s="33">
        <v>40725</v>
      </c>
      <c r="E69" t="s">
        <v>82</v>
      </c>
      <c r="F69" t="s">
        <v>83</v>
      </c>
      <c r="G69">
        <v>714768</v>
      </c>
      <c r="H69">
        <v>11038</v>
      </c>
      <c r="I69">
        <v>56</v>
      </c>
      <c r="J69">
        <v>10775</v>
      </c>
      <c r="K69">
        <v>10568</v>
      </c>
      <c r="L69">
        <v>9039</v>
      </c>
      <c r="M69">
        <v>2936</v>
      </c>
      <c r="N69">
        <v>2716</v>
      </c>
      <c r="O69">
        <v>220</v>
      </c>
      <c r="P69">
        <v>153</v>
      </c>
      <c r="Q69" t="s">
        <v>0</v>
      </c>
      <c r="R69">
        <v>1027</v>
      </c>
      <c r="S69">
        <v>546</v>
      </c>
      <c r="T69">
        <v>4723</v>
      </c>
      <c r="U69">
        <v>3451</v>
      </c>
      <c r="V69">
        <v>1101</v>
      </c>
      <c r="W69">
        <v>171</v>
      </c>
      <c r="X69" t="s">
        <v>0</v>
      </c>
      <c r="Y69" t="s">
        <v>0</v>
      </c>
      <c r="Z69">
        <v>480</v>
      </c>
      <c r="AA69">
        <v>2263</v>
      </c>
      <c r="AB69">
        <v>231</v>
      </c>
      <c r="AC69">
        <v>913</v>
      </c>
      <c r="AD69">
        <v>1119</v>
      </c>
      <c r="AH69" s="40" t="s">
        <v>824</v>
      </c>
      <c r="AI69" s="40" t="s">
        <v>823</v>
      </c>
      <c r="AJ69" s="40" t="s">
        <v>36</v>
      </c>
      <c r="AK69" s="40" t="s">
        <v>137</v>
      </c>
      <c r="AL69" s="40" t="s">
        <v>152</v>
      </c>
    </row>
    <row r="70" spans="1:38" x14ac:dyDescent="0.2">
      <c r="A70" t="s">
        <v>960</v>
      </c>
      <c r="B70" t="s">
        <v>35</v>
      </c>
      <c r="C70" t="s">
        <v>807</v>
      </c>
      <c r="D70" s="33">
        <v>40756</v>
      </c>
      <c r="E70" t="s">
        <v>82</v>
      </c>
      <c r="F70" t="s">
        <v>83</v>
      </c>
      <c r="G70">
        <v>714768</v>
      </c>
      <c r="H70">
        <v>10499</v>
      </c>
      <c r="I70">
        <v>95</v>
      </c>
      <c r="J70">
        <v>10220</v>
      </c>
      <c r="K70">
        <v>9909</v>
      </c>
      <c r="L70">
        <v>8794</v>
      </c>
      <c r="M70">
        <v>3117</v>
      </c>
      <c r="N70">
        <v>2899</v>
      </c>
      <c r="O70">
        <v>218</v>
      </c>
      <c r="P70">
        <v>158</v>
      </c>
      <c r="Q70" t="s">
        <v>0</v>
      </c>
      <c r="R70">
        <v>1075</v>
      </c>
      <c r="S70">
        <v>573</v>
      </c>
      <c r="T70">
        <v>4711</v>
      </c>
      <c r="U70">
        <v>3465</v>
      </c>
      <c r="V70">
        <v>1066</v>
      </c>
      <c r="W70">
        <v>180</v>
      </c>
      <c r="X70" t="s">
        <v>0</v>
      </c>
      <c r="Y70" t="s">
        <v>0</v>
      </c>
      <c r="Z70">
        <v>402</v>
      </c>
      <c r="AA70">
        <v>2033</v>
      </c>
      <c r="AB70">
        <v>251</v>
      </c>
      <c r="AC70">
        <v>966</v>
      </c>
      <c r="AD70">
        <v>816</v>
      </c>
      <c r="AH70" s="40" t="s">
        <v>864</v>
      </c>
      <c r="AI70" s="40" t="s">
        <v>234</v>
      </c>
      <c r="AJ70" s="40" t="s">
        <v>35</v>
      </c>
      <c r="AK70" s="40" t="s">
        <v>81</v>
      </c>
      <c r="AL70" s="40" t="s">
        <v>152</v>
      </c>
    </row>
    <row r="71" spans="1:38" x14ac:dyDescent="0.2">
      <c r="A71" t="s">
        <v>961</v>
      </c>
      <c r="B71" t="s">
        <v>35</v>
      </c>
      <c r="C71" t="s">
        <v>807</v>
      </c>
      <c r="D71" s="33">
        <v>40787</v>
      </c>
      <c r="E71" t="s">
        <v>82</v>
      </c>
      <c r="F71" t="s">
        <v>83</v>
      </c>
      <c r="G71">
        <v>714768</v>
      </c>
      <c r="H71">
        <v>10272</v>
      </c>
      <c r="I71">
        <v>51</v>
      </c>
      <c r="J71">
        <v>10052</v>
      </c>
      <c r="K71">
        <v>9823</v>
      </c>
      <c r="L71">
        <v>8956</v>
      </c>
      <c r="M71">
        <v>2918</v>
      </c>
      <c r="N71">
        <v>2789</v>
      </c>
      <c r="O71">
        <v>129</v>
      </c>
      <c r="P71">
        <v>95</v>
      </c>
      <c r="Q71" t="s">
        <v>0</v>
      </c>
      <c r="R71">
        <v>1179</v>
      </c>
      <c r="S71">
        <v>642</v>
      </c>
      <c r="T71">
        <v>4607</v>
      </c>
      <c r="U71">
        <v>3325</v>
      </c>
      <c r="V71">
        <v>1081</v>
      </c>
      <c r="W71">
        <v>201</v>
      </c>
      <c r="X71" t="s">
        <v>0</v>
      </c>
      <c r="Y71" t="s">
        <v>0</v>
      </c>
      <c r="Z71">
        <v>365</v>
      </c>
      <c r="AA71">
        <v>2163</v>
      </c>
      <c r="AB71">
        <v>245</v>
      </c>
      <c r="AC71">
        <v>964</v>
      </c>
      <c r="AD71">
        <v>954</v>
      </c>
      <c r="AH71" s="40" t="s">
        <v>877</v>
      </c>
      <c r="AI71" s="40" t="s">
        <v>850</v>
      </c>
      <c r="AJ71" s="40" t="s">
        <v>37</v>
      </c>
      <c r="AK71" s="40" t="s">
        <v>131</v>
      </c>
      <c r="AL71" s="40" t="s">
        <v>3365</v>
      </c>
    </row>
    <row r="72" spans="1:38" x14ac:dyDescent="0.2">
      <c r="A72" t="s">
        <v>962</v>
      </c>
      <c r="B72" t="s">
        <v>35</v>
      </c>
      <c r="C72" t="s">
        <v>807</v>
      </c>
      <c r="D72" s="33">
        <v>40817</v>
      </c>
      <c r="E72" t="s">
        <v>82</v>
      </c>
      <c r="F72" t="s">
        <v>83</v>
      </c>
      <c r="G72">
        <v>714768</v>
      </c>
      <c r="H72">
        <v>11676</v>
      </c>
      <c r="I72">
        <v>47</v>
      </c>
      <c r="J72">
        <v>11364</v>
      </c>
      <c r="K72">
        <v>11194</v>
      </c>
      <c r="L72">
        <v>10174</v>
      </c>
      <c r="M72">
        <v>3186</v>
      </c>
      <c r="N72">
        <v>3058</v>
      </c>
      <c r="O72">
        <v>128</v>
      </c>
      <c r="P72">
        <v>92</v>
      </c>
      <c r="Q72" t="s">
        <v>0</v>
      </c>
      <c r="R72">
        <v>1280</v>
      </c>
      <c r="S72">
        <v>667</v>
      </c>
      <c r="T72">
        <v>5544</v>
      </c>
      <c r="U72">
        <v>3998</v>
      </c>
      <c r="V72">
        <v>1357</v>
      </c>
      <c r="W72">
        <v>189</v>
      </c>
      <c r="X72" t="s">
        <v>0</v>
      </c>
      <c r="Y72" t="s">
        <v>0</v>
      </c>
      <c r="Z72">
        <v>455</v>
      </c>
      <c r="AA72">
        <v>2228</v>
      </c>
      <c r="AB72">
        <v>272</v>
      </c>
      <c r="AC72">
        <v>981</v>
      </c>
      <c r="AD72">
        <v>975</v>
      </c>
      <c r="AH72" s="40" t="s">
        <v>363</v>
      </c>
      <c r="AI72" s="40" t="s">
        <v>362</v>
      </c>
      <c r="AJ72" s="40" t="s">
        <v>34</v>
      </c>
      <c r="AK72" s="40" t="s">
        <v>47</v>
      </c>
      <c r="AL72" s="40" t="s">
        <v>3327</v>
      </c>
    </row>
    <row r="73" spans="1:38" x14ac:dyDescent="0.2">
      <c r="A73" t="s">
        <v>963</v>
      </c>
      <c r="B73" t="s">
        <v>35</v>
      </c>
      <c r="C73" t="s">
        <v>807</v>
      </c>
      <c r="D73" s="33">
        <v>40848</v>
      </c>
      <c r="E73" t="s">
        <v>82</v>
      </c>
      <c r="F73" t="s">
        <v>83</v>
      </c>
      <c r="G73">
        <v>714768</v>
      </c>
      <c r="H73">
        <v>11340</v>
      </c>
      <c r="I73">
        <v>107</v>
      </c>
      <c r="J73">
        <v>10906</v>
      </c>
      <c r="K73">
        <v>10669</v>
      </c>
      <c r="L73">
        <v>9630</v>
      </c>
      <c r="M73">
        <v>3045</v>
      </c>
      <c r="N73">
        <v>2773</v>
      </c>
      <c r="O73">
        <v>272</v>
      </c>
      <c r="P73">
        <v>224</v>
      </c>
      <c r="Q73" t="s">
        <v>0</v>
      </c>
      <c r="R73">
        <v>1257</v>
      </c>
      <c r="S73">
        <v>628</v>
      </c>
      <c r="T73">
        <v>5164</v>
      </c>
      <c r="U73">
        <v>3684</v>
      </c>
      <c r="V73">
        <v>1314</v>
      </c>
      <c r="W73">
        <v>166</v>
      </c>
      <c r="X73" t="s">
        <v>0</v>
      </c>
      <c r="Y73" t="s">
        <v>0</v>
      </c>
      <c r="Z73">
        <v>364</v>
      </c>
      <c r="AA73">
        <v>2217</v>
      </c>
      <c r="AB73">
        <v>270</v>
      </c>
      <c r="AC73">
        <v>888</v>
      </c>
      <c r="AD73">
        <v>1059</v>
      </c>
      <c r="AH73" s="41" t="s">
        <v>3438</v>
      </c>
      <c r="AI73" s="40"/>
      <c r="AJ73" s="40"/>
      <c r="AK73" s="40"/>
      <c r="AL73" s="40"/>
    </row>
    <row r="74" spans="1:38" x14ac:dyDescent="0.2">
      <c r="A74" t="s">
        <v>964</v>
      </c>
      <c r="B74" t="s">
        <v>35</v>
      </c>
      <c r="C74" t="s">
        <v>807</v>
      </c>
      <c r="D74" s="33">
        <v>40878</v>
      </c>
      <c r="E74" t="s">
        <v>82</v>
      </c>
      <c r="F74" t="s">
        <v>83</v>
      </c>
      <c r="G74">
        <v>714768</v>
      </c>
      <c r="H74">
        <v>16667</v>
      </c>
      <c r="I74">
        <v>445</v>
      </c>
      <c r="J74">
        <v>15622</v>
      </c>
      <c r="K74">
        <v>14332</v>
      </c>
      <c r="L74">
        <v>12536</v>
      </c>
      <c r="M74">
        <v>3785</v>
      </c>
      <c r="N74">
        <v>3310</v>
      </c>
      <c r="O74">
        <v>475</v>
      </c>
      <c r="P74">
        <v>304</v>
      </c>
      <c r="Q74" t="s">
        <v>0</v>
      </c>
      <c r="R74">
        <v>1582</v>
      </c>
      <c r="S74">
        <v>734</v>
      </c>
      <c r="T74">
        <v>6840</v>
      </c>
      <c r="U74">
        <v>4885</v>
      </c>
      <c r="V74">
        <v>1695</v>
      </c>
      <c r="W74">
        <v>260</v>
      </c>
      <c r="X74" t="s">
        <v>0</v>
      </c>
      <c r="Y74" t="s">
        <v>0</v>
      </c>
      <c r="Z74">
        <v>448</v>
      </c>
      <c r="AA74">
        <v>2932</v>
      </c>
      <c r="AB74">
        <v>370</v>
      </c>
      <c r="AC74">
        <v>1135</v>
      </c>
      <c r="AD74">
        <v>1427</v>
      </c>
      <c r="AH74" s="40" t="s">
        <v>152</v>
      </c>
      <c r="AI74" s="40" t="str">
        <f>AH74</f>
        <v>Care UK</v>
      </c>
      <c r="AJ74" s="40"/>
      <c r="AK74" s="40"/>
      <c r="AL74" s="40"/>
    </row>
    <row r="75" spans="1:38" x14ac:dyDescent="0.2">
      <c r="A75" t="s">
        <v>965</v>
      </c>
      <c r="B75" t="s">
        <v>35</v>
      </c>
      <c r="C75" t="s">
        <v>807</v>
      </c>
      <c r="D75" s="33">
        <v>40909</v>
      </c>
      <c r="E75" t="s">
        <v>82</v>
      </c>
      <c r="F75" t="s">
        <v>83</v>
      </c>
      <c r="G75">
        <v>718838</v>
      </c>
      <c r="H75">
        <v>16781</v>
      </c>
      <c r="I75">
        <v>298</v>
      </c>
      <c r="J75">
        <v>16009</v>
      </c>
      <c r="K75">
        <v>14864</v>
      </c>
      <c r="L75">
        <v>13344</v>
      </c>
      <c r="M75">
        <v>3764</v>
      </c>
      <c r="N75">
        <v>3285</v>
      </c>
      <c r="O75">
        <v>479</v>
      </c>
      <c r="P75">
        <v>359</v>
      </c>
      <c r="Q75" t="s">
        <v>0</v>
      </c>
      <c r="R75">
        <v>1611</v>
      </c>
      <c r="S75">
        <v>755</v>
      </c>
      <c r="T75">
        <v>6536</v>
      </c>
      <c r="U75">
        <v>4592</v>
      </c>
      <c r="V75">
        <v>1712</v>
      </c>
      <c r="W75">
        <v>232</v>
      </c>
      <c r="X75" t="s">
        <v>0</v>
      </c>
      <c r="Y75" t="s">
        <v>0</v>
      </c>
      <c r="Z75">
        <v>522</v>
      </c>
      <c r="AA75">
        <v>3920</v>
      </c>
      <c r="AB75">
        <v>385</v>
      </c>
      <c r="AC75">
        <v>1081</v>
      </c>
      <c r="AD75">
        <v>2454</v>
      </c>
      <c r="AH75" s="40" t="s">
        <v>534</v>
      </c>
      <c r="AI75" s="40" t="str">
        <f t="shared" ref="AI75:AI93" si="1">AH75</f>
        <v>Devon Doctors</v>
      </c>
      <c r="AJ75" s="40"/>
      <c r="AK75" s="40"/>
      <c r="AL75" s="40"/>
    </row>
    <row r="76" spans="1:38" x14ac:dyDescent="0.2">
      <c r="A76" t="s">
        <v>966</v>
      </c>
      <c r="B76" t="s">
        <v>35</v>
      </c>
      <c r="C76" t="s">
        <v>807</v>
      </c>
      <c r="D76" s="33">
        <v>40940</v>
      </c>
      <c r="E76" t="s">
        <v>82</v>
      </c>
      <c r="F76" t="s">
        <v>83</v>
      </c>
      <c r="G76">
        <v>718838</v>
      </c>
      <c r="H76">
        <v>14315</v>
      </c>
      <c r="I76">
        <v>277</v>
      </c>
      <c r="J76">
        <v>13740</v>
      </c>
      <c r="K76">
        <v>12786</v>
      </c>
      <c r="L76">
        <v>8156</v>
      </c>
      <c r="M76">
        <v>2539</v>
      </c>
      <c r="N76">
        <v>1937</v>
      </c>
      <c r="O76">
        <v>602</v>
      </c>
      <c r="P76">
        <v>336</v>
      </c>
      <c r="Q76" t="s">
        <v>0</v>
      </c>
      <c r="R76">
        <v>1123</v>
      </c>
      <c r="S76">
        <v>453</v>
      </c>
      <c r="T76">
        <v>4151</v>
      </c>
      <c r="U76">
        <v>2916</v>
      </c>
      <c r="V76">
        <v>1069</v>
      </c>
      <c r="W76">
        <v>166</v>
      </c>
      <c r="X76" t="s">
        <v>0</v>
      </c>
      <c r="Y76" t="s">
        <v>0</v>
      </c>
      <c r="Z76">
        <v>314</v>
      </c>
      <c r="AA76">
        <v>2115</v>
      </c>
      <c r="AB76">
        <v>205</v>
      </c>
      <c r="AC76">
        <v>739</v>
      </c>
      <c r="AD76">
        <v>1171</v>
      </c>
      <c r="AH76" s="40" t="s">
        <v>807</v>
      </c>
      <c r="AI76" s="40" t="str">
        <f t="shared" si="1"/>
        <v>DHU</v>
      </c>
      <c r="AJ76" s="40"/>
      <c r="AK76" s="40"/>
      <c r="AL76" s="40"/>
    </row>
    <row r="77" spans="1:38" x14ac:dyDescent="0.2">
      <c r="A77" t="s">
        <v>967</v>
      </c>
      <c r="B77" t="s">
        <v>35</v>
      </c>
      <c r="C77" t="s">
        <v>807</v>
      </c>
      <c r="D77" s="33">
        <v>40969</v>
      </c>
      <c r="E77" t="s">
        <v>82</v>
      </c>
      <c r="F77" t="s">
        <v>83</v>
      </c>
      <c r="G77">
        <v>718838</v>
      </c>
      <c r="H77">
        <v>15589</v>
      </c>
      <c r="I77">
        <v>74</v>
      </c>
      <c r="J77">
        <v>15270</v>
      </c>
      <c r="K77">
        <v>14913</v>
      </c>
      <c r="L77">
        <v>11333</v>
      </c>
      <c r="M77">
        <v>3544</v>
      </c>
      <c r="N77">
        <v>3035</v>
      </c>
      <c r="O77">
        <v>514</v>
      </c>
      <c r="P77">
        <v>371</v>
      </c>
      <c r="Q77" t="s">
        <v>0</v>
      </c>
      <c r="R77">
        <v>1547</v>
      </c>
      <c r="S77">
        <v>825</v>
      </c>
      <c r="T77">
        <v>6315</v>
      </c>
      <c r="U77">
        <v>4557</v>
      </c>
      <c r="V77">
        <v>1501</v>
      </c>
      <c r="W77">
        <v>257</v>
      </c>
      <c r="X77" t="s">
        <v>0</v>
      </c>
      <c r="Y77" t="s">
        <v>0</v>
      </c>
      <c r="Z77">
        <v>366</v>
      </c>
      <c r="AA77">
        <v>2280</v>
      </c>
      <c r="AB77">
        <v>285</v>
      </c>
      <c r="AC77">
        <v>1103</v>
      </c>
      <c r="AD77">
        <v>892</v>
      </c>
      <c r="AH77" s="40" t="s">
        <v>3435</v>
      </c>
      <c r="AI77" s="40" t="str">
        <f t="shared" si="1"/>
        <v>FCMS</v>
      </c>
      <c r="AJ77" s="40"/>
      <c r="AK77" s="40"/>
      <c r="AL77" s="40"/>
    </row>
    <row r="78" spans="1:38" x14ac:dyDescent="0.2">
      <c r="A78" t="s">
        <v>968</v>
      </c>
      <c r="B78" t="s">
        <v>35</v>
      </c>
      <c r="C78" t="s">
        <v>807</v>
      </c>
      <c r="D78" s="33">
        <v>41000</v>
      </c>
      <c r="E78" t="s">
        <v>82</v>
      </c>
      <c r="F78" t="s">
        <v>83</v>
      </c>
      <c r="G78">
        <v>718838</v>
      </c>
      <c r="H78">
        <v>15639</v>
      </c>
      <c r="I78">
        <v>60</v>
      </c>
      <c r="J78">
        <v>15327</v>
      </c>
      <c r="K78">
        <v>14998</v>
      </c>
      <c r="L78">
        <v>13203</v>
      </c>
      <c r="M78">
        <v>3471</v>
      </c>
      <c r="N78">
        <v>3132</v>
      </c>
      <c r="O78">
        <v>339</v>
      </c>
      <c r="P78">
        <v>245</v>
      </c>
      <c r="Q78" t="s">
        <v>0</v>
      </c>
      <c r="R78">
        <v>1898</v>
      </c>
      <c r="S78">
        <v>895</v>
      </c>
      <c r="T78">
        <v>7603</v>
      </c>
      <c r="U78">
        <v>5555</v>
      </c>
      <c r="V78">
        <v>1744</v>
      </c>
      <c r="W78">
        <v>304</v>
      </c>
      <c r="X78" t="s">
        <v>0</v>
      </c>
      <c r="Y78" t="s">
        <v>0</v>
      </c>
      <c r="Z78">
        <v>428</v>
      </c>
      <c r="AA78">
        <v>2379</v>
      </c>
      <c r="AB78">
        <v>367</v>
      </c>
      <c r="AC78">
        <v>1181</v>
      </c>
      <c r="AD78">
        <v>831</v>
      </c>
      <c r="AH78" s="40" t="s">
        <v>3345</v>
      </c>
      <c r="AI78" s="40" t="str">
        <f t="shared" si="1"/>
        <v>HUC</v>
      </c>
      <c r="AJ78" s="40"/>
      <c r="AK78" s="40"/>
      <c r="AL78" s="40"/>
    </row>
    <row r="79" spans="1:38" x14ac:dyDescent="0.2">
      <c r="A79" t="s">
        <v>969</v>
      </c>
      <c r="B79" t="s">
        <v>37</v>
      </c>
      <c r="C79" t="s">
        <v>3368</v>
      </c>
      <c r="D79" s="33">
        <v>40848</v>
      </c>
      <c r="E79" t="s">
        <v>132</v>
      </c>
      <c r="F79" t="s">
        <v>133</v>
      </c>
      <c r="G79">
        <v>138392</v>
      </c>
      <c r="H79">
        <v>3284</v>
      </c>
      <c r="I79">
        <v>86</v>
      </c>
      <c r="J79">
        <v>2627</v>
      </c>
      <c r="K79">
        <v>2620</v>
      </c>
      <c r="L79">
        <v>2361</v>
      </c>
      <c r="M79">
        <v>0</v>
      </c>
      <c r="N79">
        <v>0</v>
      </c>
      <c r="O79">
        <v>0</v>
      </c>
      <c r="P79">
        <v>0</v>
      </c>
      <c r="Q79" t="s">
        <v>0</v>
      </c>
      <c r="R79">
        <v>317</v>
      </c>
      <c r="S79">
        <v>134</v>
      </c>
      <c r="T79">
        <v>1192</v>
      </c>
      <c r="U79">
        <v>763</v>
      </c>
      <c r="V79">
        <v>398</v>
      </c>
      <c r="W79">
        <v>31</v>
      </c>
      <c r="X79" t="s">
        <v>0</v>
      </c>
      <c r="Y79" t="s">
        <v>0</v>
      </c>
      <c r="Z79">
        <v>366</v>
      </c>
      <c r="AA79">
        <v>352</v>
      </c>
      <c r="AB79">
        <v>162</v>
      </c>
      <c r="AC79">
        <v>128</v>
      </c>
      <c r="AD79">
        <v>62</v>
      </c>
      <c r="AH79" s="40" t="s">
        <v>3348</v>
      </c>
      <c r="AI79" s="40" t="str">
        <f t="shared" si="1"/>
        <v>IC24</v>
      </c>
      <c r="AJ79" s="40"/>
      <c r="AK79" s="40"/>
      <c r="AL79" s="40"/>
    </row>
    <row r="80" spans="1:38" x14ac:dyDescent="0.2">
      <c r="A80" t="s">
        <v>970</v>
      </c>
      <c r="B80" t="s">
        <v>37</v>
      </c>
      <c r="C80" t="s">
        <v>3368</v>
      </c>
      <c r="D80" s="33">
        <v>40878</v>
      </c>
      <c r="E80" t="s">
        <v>132</v>
      </c>
      <c r="F80" t="s">
        <v>133</v>
      </c>
      <c r="G80">
        <v>138392</v>
      </c>
      <c r="H80">
        <v>4377</v>
      </c>
      <c r="I80">
        <v>237</v>
      </c>
      <c r="J80">
        <v>3669</v>
      </c>
      <c r="K80">
        <v>3665</v>
      </c>
      <c r="L80">
        <v>3206</v>
      </c>
      <c r="M80">
        <v>0</v>
      </c>
      <c r="N80">
        <v>0</v>
      </c>
      <c r="O80">
        <v>0</v>
      </c>
      <c r="P80">
        <v>0</v>
      </c>
      <c r="Q80" t="s">
        <v>0</v>
      </c>
      <c r="R80">
        <v>429</v>
      </c>
      <c r="S80">
        <v>172</v>
      </c>
      <c r="T80">
        <v>1790</v>
      </c>
      <c r="U80">
        <v>1233</v>
      </c>
      <c r="V80">
        <v>487</v>
      </c>
      <c r="W80">
        <v>70</v>
      </c>
      <c r="X80" t="s">
        <v>0</v>
      </c>
      <c r="Y80" t="s">
        <v>0</v>
      </c>
      <c r="Z80">
        <v>431</v>
      </c>
      <c r="AA80">
        <v>384</v>
      </c>
      <c r="AB80">
        <v>140</v>
      </c>
      <c r="AC80">
        <v>178</v>
      </c>
      <c r="AD80">
        <v>66</v>
      </c>
      <c r="AH80" s="40" t="s">
        <v>3368</v>
      </c>
      <c r="AI80" s="40" t="str">
        <f t="shared" si="1"/>
        <v>IOW</v>
      </c>
      <c r="AJ80" s="40"/>
      <c r="AK80" s="40"/>
      <c r="AL80" s="40"/>
    </row>
    <row r="81" spans="1:38" x14ac:dyDescent="0.2">
      <c r="A81" t="s">
        <v>971</v>
      </c>
      <c r="B81" t="s">
        <v>37</v>
      </c>
      <c r="C81" t="s">
        <v>3368</v>
      </c>
      <c r="D81" s="33">
        <v>40909</v>
      </c>
      <c r="E81" t="s">
        <v>132</v>
      </c>
      <c r="F81" t="s">
        <v>133</v>
      </c>
      <c r="G81">
        <v>138748</v>
      </c>
      <c r="H81">
        <v>3736</v>
      </c>
      <c r="I81">
        <v>154</v>
      </c>
      <c r="J81">
        <v>3197</v>
      </c>
      <c r="K81">
        <v>2954</v>
      </c>
      <c r="L81">
        <v>2758</v>
      </c>
      <c r="M81">
        <v>0</v>
      </c>
      <c r="N81">
        <v>0</v>
      </c>
      <c r="O81">
        <v>0</v>
      </c>
      <c r="P81">
        <v>0</v>
      </c>
      <c r="Q81" t="s">
        <v>0</v>
      </c>
      <c r="R81">
        <v>327</v>
      </c>
      <c r="S81">
        <v>163</v>
      </c>
      <c r="T81">
        <v>1562</v>
      </c>
      <c r="U81">
        <v>1097</v>
      </c>
      <c r="V81">
        <v>413</v>
      </c>
      <c r="W81">
        <v>52</v>
      </c>
      <c r="X81" t="s">
        <v>0</v>
      </c>
      <c r="Y81" t="s">
        <v>0</v>
      </c>
      <c r="Z81">
        <v>373</v>
      </c>
      <c r="AA81">
        <v>333</v>
      </c>
      <c r="AB81">
        <v>117</v>
      </c>
      <c r="AC81">
        <v>168</v>
      </c>
      <c r="AD81">
        <v>48</v>
      </c>
      <c r="AH81" s="40" t="s">
        <v>3358</v>
      </c>
      <c r="AI81" s="40" t="str">
        <f t="shared" si="1"/>
        <v>LAS</v>
      </c>
      <c r="AJ81" s="40"/>
      <c r="AK81" s="40"/>
      <c r="AL81" s="40"/>
    </row>
    <row r="82" spans="1:38" x14ac:dyDescent="0.2">
      <c r="A82" t="s">
        <v>972</v>
      </c>
      <c r="B82" t="s">
        <v>37</v>
      </c>
      <c r="C82" t="s">
        <v>3368</v>
      </c>
      <c r="D82" s="33">
        <v>40940</v>
      </c>
      <c r="E82" t="s">
        <v>132</v>
      </c>
      <c r="F82" t="s">
        <v>133</v>
      </c>
      <c r="G82">
        <v>138748</v>
      </c>
      <c r="H82">
        <v>3941</v>
      </c>
      <c r="I82">
        <v>185</v>
      </c>
      <c r="J82">
        <v>3242</v>
      </c>
      <c r="K82">
        <v>3029</v>
      </c>
      <c r="L82">
        <v>2750</v>
      </c>
      <c r="M82">
        <v>420</v>
      </c>
      <c r="N82">
        <v>378</v>
      </c>
      <c r="O82">
        <v>78</v>
      </c>
      <c r="P82">
        <v>34</v>
      </c>
      <c r="Q82" t="s">
        <v>0</v>
      </c>
      <c r="R82">
        <v>319</v>
      </c>
      <c r="S82">
        <v>172</v>
      </c>
      <c r="T82">
        <v>1691</v>
      </c>
      <c r="U82">
        <v>1175</v>
      </c>
      <c r="V82">
        <v>462</v>
      </c>
      <c r="W82">
        <v>54</v>
      </c>
      <c r="X82" t="s">
        <v>0</v>
      </c>
      <c r="Y82" t="s">
        <v>0</v>
      </c>
      <c r="Z82">
        <v>258</v>
      </c>
      <c r="AA82">
        <v>310</v>
      </c>
      <c r="AB82">
        <v>100</v>
      </c>
      <c r="AC82">
        <v>178</v>
      </c>
      <c r="AD82">
        <v>32</v>
      </c>
      <c r="AH82" s="40" t="s">
        <v>3353</v>
      </c>
      <c r="AI82" s="40" t="str">
        <f t="shared" si="1"/>
        <v>LCW</v>
      </c>
      <c r="AJ82" s="40"/>
      <c r="AK82" s="40"/>
      <c r="AL82" s="40"/>
    </row>
    <row r="83" spans="1:38" x14ac:dyDescent="0.2">
      <c r="A83" t="s">
        <v>973</v>
      </c>
      <c r="B83" t="s">
        <v>37</v>
      </c>
      <c r="C83" t="s">
        <v>3368</v>
      </c>
      <c r="D83" s="33">
        <v>40969</v>
      </c>
      <c r="E83" t="s">
        <v>132</v>
      </c>
      <c r="F83" t="s">
        <v>133</v>
      </c>
      <c r="G83">
        <v>138748</v>
      </c>
      <c r="H83">
        <v>4079</v>
      </c>
      <c r="I83">
        <v>359</v>
      </c>
      <c r="J83">
        <v>3281</v>
      </c>
      <c r="K83">
        <v>3095</v>
      </c>
      <c r="L83">
        <v>2840</v>
      </c>
      <c r="M83">
        <v>473</v>
      </c>
      <c r="N83">
        <v>445</v>
      </c>
      <c r="O83">
        <v>28</v>
      </c>
      <c r="P83">
        <v>17</v>
      </c>
      <c r="Q83" t="s">
        <v>0</v>
      </c>
      <c r="R83">
        <v>344</v>
      </c>
      <c r="S83">
        <v>189</v>
      </c>
      <c r="T83">
        <v>1711</v>
      </c>
      <c r="U83">
        <v>1190</v>
      </c>
      <c r="V83">
        <v>457</v>
      </c>
      <c r="W83">
        <v>64</v>
      </c>
      <c r="X83" t="s">
        <v>0</v>
      </c>
      <c r="Y83" t="s">
        <v>0</v>
      </c>
      <c r="Z83">
        <v>254</v>
      </c>
      <c r="AA83">
        <v>342</v>
      </c>
      <c r="AB83">
        <v>102</v>
      </c>
      <c r="AC83">
        <v>206</v>
      </c>
      <c r="AD83">
        <v>34</v>
      </c>
      <c r="AH83" s="40" t="s">
        <v>3323</v>
      </c>
      <c r="AI83" s="40" t="str">
        <f t="shared" si="1"/>
        <v>NEAS</v>
      </c>
      <c r="AJ83" s="40"/>
      <c r="AK83" s="40"/>
      <c r="AL83" s="40"/>
    </row>
    <row r="84" spans="1:38" x14ac:dyDescent="0.2">
      <c r="A84" t="s">
        <v>974</v>
      </c>
      <c r="B84" t="s">
        <v>37</v>
      </c>
      <c r="C84" t="s">
        <v>3368</v>
      </c>
      <c r="D84" s="33">
        <v>41000</v>
      </c>
      <c r="E84" t="s">
        <v>132</v>
      </c>
      <c r="F84" t="s">
        <v>133</v>
      </c>
      <c r="G84">
        <v>138748</v>
      </c>
      <c r="H84">
        <v>4193</v>
      </c>
      <c r="I84">
        <v>370</v>
      </c>
      <c r="J84">
        <v>3624</v>
      </c>
      <c r="K84">
        <v>3356</v>
      </c>
      <c r="L84">
        <v>2963</v>
      </c>
      <c r="M84">
        <v>573</v>
      </c>
      <c r="N84">
        <v>544</v>
      </c>
      <c r="O84">
        <v>29</v>
      </c>
      <c r="P84">
        <v>13</v>
      </c>
      <c r="Q84" t="s">
        <v>0</v>
      </c>
      <c r="R84">
        <v>372</v>
      </c>
      <c r="S84">
        <v>183</v>
      </c>
      <c r="T84">
        <v>1806</v>
      </c>
      <c r="U84">
        <v>1246</v>
      </c>
      <c r="V84">
        <v>510</v>
      </c>
      <c r="W84">
        <v>50</v>
      </c>
      <c r="X84" t="s">
        <v>0</v>
      </c>
      <c r="Y84" t="s">
        <v>0</v>
      </c>
      <c r="Z84">
        <v>227</v>
      </c>
      <c r="AA84">
        <v>375</v>
      </c>
      <c r="AB84">
        <v>128</v>
      </c>
      <c r="AC84">
        <v>202</v>
      </c>
      <c r="AD84">
        <v>45</v>
      </c>
      <c r="AH84" s="40" t="s">
        <v>3434</v>
      </c>
      <c r="AI84" s="40" t="str">
        <f t="shared" si="1"/>
        <v>NHS Direct</v>
      </c>
      <c r="AJ84" s="40"/>
      <c r="AK84" s="40"/>
      <c r="AL84" s="40"/>
    </row>
    <row r="85" spans="1:38" x14ac:dyDescent="0.2">
      <c r="A85" t="s">
        <v>975</v>
      </c>
      <c r="B85" t="s">
        <v>35</v>
      </c>
      <c r="C85" t="s">
        <v>807</v>
      </c>
      <c r="D85" s="33">
        <v>40848</v>
      </c>
      <c r="E85" t="s">
        <v>117</v>
      </c>
      <c r="F85" t="s">
        <v>807</v>
      </c>
      <c r="G85">
        <v>240000</v>
      </c>
      <c r="H85">
        <v>3702</v>
      </c>
      <c r="I85">
        <v>18</v>
      </c>
      <c r="J85">
        <v>3499</v>
      </c>
      <c r="K85">
        <v>0</v>
      </c>
      <c r="L85">
        <v>2332</v>
      </c>
      <c r="M85">
        <v>621</v>
      </c>
      <c r="N85">
        <v>407</v>
      </c>
      <c r="O85">
        <v>84</v>
      </c>
      <c r="P85">
        <v>57</v>
      </c>
      <c r="Q85" t="s">
        <v>0</v>
      </c>
      <c r="R85">
        <v>271</v>
      </c>
      <c r="S85">
        <v>118</v>
      </c>
      <c r="T85">
        <v>1154</v>
      </c>
      <c r="U85">
        <v>914</v>
      </c>
      <c r="V85">
        <v>191</v>
      </c>
      <c r="W85">
        <v>49</v>
      </c>
      <c r="X85" t="s">
        <v>0</v>
      </c>
      <c r="Y85" t="s">
        <v>0</v>
      </c>
      <c r="Z85">
        <v>618</v>
      </c>
      <c r="AA85">
        <v>171</v>
      </c>
      <c r="AB85">
        <v>34</v>
      </c>
      <c r="AC85">
        <v>99</v>
      </c>
      <c r="AD85">
        <v>38</v>
      </c>
      <c r="AH85" s="40" t="s">
        <v>3324</v>
      </c>
      <c r="AI85" s="40" t="str">
        <f t="shared" si="1"/>
        <v>NWAS</v>
      </c>
      <c r="AJ85" s="40"/>
      <c r="AK85" s="40"/>
      <c r="AL85" s="40"/>
    </row>
    <row r="86" spans="1:38" x14ac:dyDescent="0.2">
      <c r="A86" t="s">
        <v>976</v>
      </c>
      <c r="B86" t="s">
        <v>35</v>
      </c>
      <c r="C86" t="s">
        <v>807</v>
      </c>
      <c r="D86" s="33">
        <v>40878</v>
      </c>
      <c r="E86" t="s">
        <v>117</v>
      </c>
      <c r="F86" t="s">
        <v>807</v>
      </c>
      <c r="G86">
        <v>240000</v>
      </c>
      <c r="H86">
        <v>6875</v>
      </c>
      <c r="I86">
        <v>109</v>
      </c>
      <c r="J86">
        <v>5783</v>
      </c>
      <c r="K86">
        <v>0</v>
      </c>
      <c r="L86">
        <v>3856</v>
      </c>
      <c r="M86">
        <v>1212</v>
      </c>
      <c r="N86">
        <v>457</v>
      </c>
      <c r="O86">
        <v>307</v>
      </c>
      <c r="P86">
        <v>190</v>
      </c>
      <c r="Q86" t="s">
        <v>0</v>
      </c>
      <c r="R86">
        <v>467</v>
      </c>
      <c r="S86">
        <v>171</v>
      </c>
      <c r="T86">
        <v>1803</v>
      </c>
      <c r="U86">
        <v>1395</v>
      </c>
      <c r="V86">
        <v>304</v>
      </c>
      <c r="W86">
        <v>104</v>
      </c>
      <c r="X86" t="s">
        <v>0</v>
      </c>
      <c r="Y86" t="s">
        <v>0</v>
      </c>
      <c r="Z86">
        <v>1127</v>
      </c>
      <c r="AA86">
        <v>288</v>
      </c>
      <c r="AB86">
        <v>56</v>
      </c>
      <c r="AC86">
        <v>187</v>
      </c>
      <c r="AD86">
        <v>45</v>
      </c>
      <c r="AH86" s="40" t="s">
        <v>3351</v>
      </c>
      <c r="AI86" s="40" t="str">
        <f t="shared" si="1"/>
        <v>PELC</v>
      </c>
      <c r="AJ86" s="40"/>
      <c r="AK86" s="40"/>
      <c r="AL86" s="40"/>
    </row>
    <row r="87" spans="1:38" x14ac:dyDescent="0.2">
      <c r="A87" t="s">
        <v>977</v>
      </c>
      <c r="B87" t="s">
        <v>35</v>
      </c>
      <c r="C87" t="s">
        <v>807</v>
      </c>
      <c r="D87" s="33">
        <v>40909</v>
      </c>
      <c r="E87" t="s">
        <v>117</v>
      </c>
      <c r="F87" t="s">
        <v>807</v>
      </c>
      <c r="G87">
        <v>240000</v>
      </c>
      <c r="H87">
        <v>5556</v>
      </c>
      <c r="I87">
        <v>16</v>
      </c>
      <c r="J87">
        <v>5306</v>
      </c>
      <c r="K87">
        <v>0</v>
      </c>
      <c r="L87">
        <v>3583</v>
      </c>
      <c r="M87">
        <v>1294</v>
      </c>
      <c r="N87">
        <v>646</v>
      </c>
      <c r="O87">
        <v>311</v>
      </c>
      <c r="P87">
        <v>211</v>
      </c>
      <c r="Q87" t="s">
        <v>0</v>
      </c>
      <c r="R87">
        <v>500</v>
      </c>
      <c r="S87">
        <v>174</v>
      </c>
      <c r="T87">
        <v>2141</v>
      </c>
      <c r="U87">
        <v>1698</v>
      </c>
      <c r="V87">
        <v>360</v>
      </c>
      <c r="W87">
        <v>83</v>
      </c>
      <c r="X87" t="s">
        <v>0</v>
      </c>
      <c r="Y87" t="s">
        <v>0</v>
      </c>
      <c r="Z87">
        <v>288</v>
      </c>
      <c r="AA87">
        <v>480</v>
      </c>
      <c r="AB87">
        <v>32</v>
      </c>
      <c r="AC87">
        <v>380</v>
      </c>
      <c r="AD87">
        <v>68</v>
      </c>
      <c r="AH87" s="40" t="s">
        <v>660</v>
      </c>
      <c r="AI87" s="40" t="str">
        <f t="shared" si="1"/>
        <v>Primecare</v>
      </c>
      <c r="AJ87" s="40"/>
      <c r="AK87" s="40"/>
      <c r="AL87" s="40"/>
    </row>
    <row r="88" spans="1:38" x14ac:dyDescent="0.2">
      <c r="A88" t="s">
        <v>978</v>
      </c>
      <c r="B88" t="s">
        <v>35</v>
      </c>
      <c r="C88" t="s">
        <v>807</v>
      </c>
      <c r="D88" s="33">
        <v>40940</v>
      </c>
      <c r="E88" t="s">
        <v>117</v>
      </c>
      <c r="F88" t="s">
        <v>807</v>
      </c>
      <c r="G88">
        <v>240000</v>
      </c>
      <c r="H88">
        <v>5888</v>
      </c>
      <c r="I88">
        <v>0</v>
      </c>
      <c r="J88">
        <v>5743</v>
      </c>
      <c r="K88">
        <v>0</v>
      </c>
      <c r="L88">
        <v>3443</v>
      </c>
      <c r="M88">
        <v>1217</v>
      </c>
      <c r="N88">
        <v>521</v>
      </c>
      <c r="O88">
        <v>344</v>
      </c>
      <c r="P88">
        <v>220</v>
      </c>
      <c r="Q88" t="s">
        <v>0</v>
      </c>
      <c r="R88">
        <v>429</v>
      </c>
      <c r="S88">
        <v>175</v>
      </c>
      <c r="T88">
        <v>1995</v>
      </c>
      <c r="U88">
        <v>1577</v>
      </c>
      <c r="V88">
        <v>339</v>
      </c>
      <c r="W88">
        <v>79</v>
      </c>
      <c r="X88" t="s">
        <v>0</v>
      </c>
      <c r="Y88" t="s">
        <v>0</v>
      </c>
      <c r="Z88">
        <v>286</v>
      </c>
      <c r="AA88">
        <v>558</v>
      </c>
      <c r="AB88">
        <v>46</v>
      </c>
      <c r="AC88">
        <v>426</v>
      </c>
      <c r="AD88">
        <v>86</v>
      </c>
      <c r="AH88" s="40" t="s">
        <v>3365</v>
      </c>
      <c r="AI88" s="40" t="str">
        <f t="shared" si="1"/>
        <v>SCAS</v>
      </c>
      <c r="AJ88" s="40"/>
      <c r="AK88" s="40"/>
      <c r="AL88" s="40"/>
    </row>
    <row r="89" spans="1:38" x14ac:dyDescent="0.2">
      <c r="A89" t="s">
        <v>979</v>
      </c>
      <c r="B89" t="s">
        <v>35</v>
      </c>
      <c r="C89" t="s">
        <v>807</v>
      </c>
      <c r="D89" s="33">
        <v>40969</v>
      </c>
      <c r="E89" t="s">
        <v>117</v>
      </c>
      <c r="F89" t="s">
        <v>807</v>
      </c>
      <c r="G89">
        <v>400000</v>
      </c>
      <c r="H89">
        <v>7854</v>
      </c>
      <c r="I89">
        <v>0</v>
      </c>
      <c r="J89">
        <v>5742</v>
      </c>
      <c r="K89">
        <v>0</v>
      </c>
      <c r="L89">
        <v>5159</v>
      </c>
      <c r="M89">
        <v>1876</v>
      </c>
      <c r="N89">
        <v>764</v>
      </c>
      <c r="O89">
        <v>471</v>
      </c>
      <c r="P89">
        <v>227</v>
      </c>
      <c r="Q89" t="s">
        <v>0</v>
      </c>
      <c r="R89">
        <v>616</v>
      </c>
      <c r="S89">
        <v>284</v>
      </c>
      <c r="T89">
        <v>3037</v>
      </c>
      <c r="U89">
        <v>2370</v>
      </c>
      <c r="V89">
        <v>548</v>
      </c>
      <c r="W89">
        <v>119</v>
      </c>
      <c r="X89" t="s">
        <v>0</v>
      </c>
      <c r="Y89" t="s">
        <v>0</v>
      </c>
      <c r="Z89">
        <v>425</v>
      </c>
      <c r="AA89">
        <v>797</v>
      </c>
      <c r="AB89">
        <v>72</v>
      </c>
      <c r="AC89">
        <v>605</v>
      </c>
      <c r="AD89">
        <v>120</v>
      </c>
      <c r="AH89" s="40" t="s">
        <v>3331</v>
      </c>
      <c r="AI89" s="40" t="str">
        <f t="shared" si="1"/>
        <v>SDUC</v>
      </c>
      <c r="AJ89" s="40"/>
      <c r="AK89" s="40"/>
      <c r="AL89" s="40"/>
    </row>
    <row r="90" spans="1:38" x14ac:dyDescent="0.2">
      <c r="A90" t="s">
        <v>980</v>
      </c>
      <c r="B90" t="s">
        <v>35</v>
      </c>
      <c r="C90" t="s">
        <v>807</v>
      </c>
      <c r="D90" s="33">
        <v>41000</v>
      </c>
      <c r="E90" t="s">
        <v>117</v>
      </c>
      <c r="F90" t="s">
        <v>807</v>
      </c>
      <c r="G90">
        <v>700000</v>
      </c>
      <c r="H90">
        <v>10798</v>
      </c>
      <c r="I90">
        <v>0</v>
      </c>
      <c r="J90">
        <v>10499</v>
      </c>
      <c r="K90">
        <v>0</v>
      </c>
      <c r="L90">
        <v>7189</v>
      </c>
      <c r="M90">
        <v>2911</v>
      </c>
      <c r="N90">
        <v>1437</v>
      </c>
      <c r="O90">
        <v>714</v>
      </c>
      <c r="P90">
        <v>390</v>
      </c>
      <c r="Q90" t="s">
        <v>0</v>
      </c>
      <c r="R90">
        <v>893</v>
      </c>
      <c r="S90">
        <v>377</v>
      </c>
      <c r="T90">
        <v>4251</v>
      </c>
      <c r="U90">
        <v>3323</v>
      </c>
      <c r="V90">
        <v>729</v>
      </c>
      <c r="W90">
        <v>199</v>
      </c>
      <c r="X90" t="s">
        <v>0</v>
      </c>
      <c r="Y90" t="s">
        <v>0</v>
      </c>
      <c r="Z90">
        <v>635</v>
      </c>
      <c r="AA90">
        <v>1033</v>
      </c>
      <c r="AB90">
        <v>74</v>
      </c>
      <c r="AC90">
        <v>743</v>
      </c>
      <c r="AD90">
        <v>216</v>
      </c>
      <c r="AH90" s="40" t="s">
        <v>3360</v>
      </c>
      <c r="AI90" s="40" t="str">
        <f t="shared" si="1"/>
        <v>SECAmb</v>
      </c>
      <c r="AJ90" s="40"/>
      <c r="AK90" s="40"/>
      <c r="AL90" s="40"/>
    </row>
    <row r="91" spans="1:38" x14ac:dyDescent="0.2">
      <c r="A91" t="s">
        <v>981</v>
      </c>
      <c r="B91" t="s">
        <v>34</v>
      </c>
      <c r="C91" t="s">
        <v>3434</v>
      </c>
      <c r="D91" s="33">
        <v>40878</v>
      </c>
      <c r="E91" t="s">
        <v>815</v>
      </c>
      <c r="F91" t="s">
        <v>816</v>
      </c>
      <c r="G91">
        <v>1967197</v>
      </c>
      <c r="H91">
        <v>20748</v>
      </c>
      <c r="I91">
        <v>286</v>
      </c>
      <c r="J91">
        <v>15718</v>
      </c>
      <c r="K91">
        <v>15030</v>
      </c>
      <c r="L91">
        <v>12895</v>
      </c>
      <c r="M91">
        <v>2958</v>
      </c>
      <c r="N91">
        <v>2515</v>
      </c>
      <c r="O91">
        <v>443</v>
      </c>
      <c r="P91">
        <v>234</v>
      </c>
      <c r="Q91" t="s">
        <v>0</v>
      </c>
      <c r="R91">
        <v>1088</v>
      </c>
      <c r="S91">
        <v>594</v>
      </c>
      <c r="T91">
        <v>8763</v>
      </c>
      <c r="U91">
        <v>6624</v>
      </c>
      <c r="V91">
        <v>1785</v>
      </c>
      <c r="W91">
        <v>354</v>
      </c>
      <c r="X91" t="s">
        <v>0</v>
      </c>
      <c r="Y91" t="s">
        <v>0</v>
      </c>
      <c r="Z91">
        <v>477</v>
      </c>
      <c r="AA91">
        <v>1973</v>
      </c>
      <c r="AB91">
        <v>228</v>
      </c>
      <c r="AC91">
        <v>873</v>
      </c>
      <c r="AD91">
        <v>872</v>
      </c>
      <c r="AH91" s="40" t="s">
        <v>3356</v>
      </c>
      <c r="AI91" s="40" t="str">
        <f t="shared" si="1"/>
        <v>SLDUC</v>
      </c>
      <c r="AJ91" s="40"/>
      <c r="AK91" s="40"/>
      <c r="AL91" s="40"/>
    </row>
    <row r="92" spans="1:38" x14ac:dyDescent="0.2">
      <c r="A92" t="s">
        <v>982</v>
      </c>
      <c r="B92" t="s">
        <v>34</v>
      </c>
      <c r="C92" t="s">
        <v>3434</v>
      </c>
      <c r="D92" s="33">
        <v>40909</v>
      </c>
      <c r="E92" t="s">
        <v>815</v>
      </c>
      <c r="F92" t="s">
        <v>816</v>
      </c>
      <c r="G92">
        <v>1970836</v>
      </c>
      <c r="H92">
        <v>20514</v>
      </c>
      <c r="I92">
        <v>203</v>
      </c>
      <c r="J92">
        <v>15608</v>
      </c>
      <c r="K92">
        <v>15182</v>
      </c>
      <c r="L92">
        <v>12591</v>
      </c>
      <c r="M92">
        <v>3064</v>
      </c>
      <c r="N92">
        <v>2559</v>
      </c>
      <c r="O92">
        <v>505</v>
      </c>
      <c r="P92">
        <v>292</v>
      </c>
      <c r="Q92" t="s">
        <v>0</v>
      </c>
      <c r="R92">
        <v>1228</v>
      </c>
      <c r="S92">
        <v>766</v>
      </c>
      <c r="T92">
        <v>8074</v>
      </c>
      <c r="U92">
        <v>6007</v>
      </c>
      <c r="V92">
        <v>1721</v>
      </c>
      <c r="W92">
        <v>346</v>
      </c>
      <c r="X92" t="s">
        <v>0</v>
      </c>
      <c r="Y92" t="s">
        <v>0</v>
      </c>
      <c r="Z92">
        <v>379</v>
      </c>
      <c r="AA92">
        <v>2144</v>
      </c>
      <c r="AB92">
        <v>214</v>
      </c>
      <c r="AC92">
        <v>924</v>
      </c>
      <c r="AD92">
        <v>1006</v>
      </c>
      <c r="AH92" s="40" t="s">
        <v>3373</v>
      </c>
      <c r="AI92" s="40" t="str">
        <f t="shared" si="1"/>
        <v>SWAS</v>
      </c>
      <c r="AJ92" s="40"/>
      <c r="AK92" s="40"/>
      <c r="AL92" s="40"/>
    </row>
    <row r="93" spans="1:38" x14ac:dyDescent="0.2">
      <c r="A93" t="s">
        <v>983</v>
      </c>
      <c r="B93" t="s">
        <v>34</v>
      </c>
      <c r="C93" t="s">
        <v>3434</v>
      </c>
      <c r="D93" s="33">
        <v>40940</v>
      </c>
      <c r="E93" t="s">
        <v>815</v>
      </c>
      <c r="F93" t="s">
        <v>816</v>
      </c>
      <c r="G93">
        <v>1970836</v>
      </c>
      <c r="H93">
        <v>26681</v>
      </c>
      <c r="I93">
        <v>269</v>
      </c>
      <c r="J93">
        <v>20219</v>
      </c>
      <c r="K93">
        <v>19622</v>
      </c>
      <c r="L93">
        <v>16868</v>
      </c>
      <c r="M93">
        <v>4451</v>
      </c>
      <c r="N93">
        <v>3392</v>
      </c>
      <c r="O93">
        <v>1059</v>
      </c>
      <c r="P93">
        <v>445</v>
      </c>
      <c r="Q93" t="s">
        <v>0</v>
      </c>
      <c r="R93">
        <v>2005</v>
      </c>
      <c r="S93">
        <v>1252</v>
      </c>
      <c r="T93">
        <v>10322</v>
      </c>
      <c r="U93">
        <v>7734</v>
      </c>
      <c r="V93">
        <v>2115</v>
      </c>
      <c r="W93">
        <v>473</v>
      </c>
      <c r="X93" t="s">
        <v>0</v>
      </c>
      <c r="Y93" t="s">
        <v>0</v>
      </c>
      <c r="Z93">
        <v>428</v>
      </c>
      <c r="AA93">
        <v>2861</v>
      </c>
      <c r="AB93">
        <v>278</v>
      </c>
      <c r="AC93">
        <v>1437</v>
      </c>
      <c r="AD93">
        <v>1146</v>
      </c>
      <c r="AH93" s="40" t="s">
        <v>3327</v>
      </c>
      <c r="AI93" s="40" t="str">
        <f t="shared" si="1"/>
        <v>YAS</v>
      </c>
      <c r="AJ93" s="40"/>
      <c r="AK93" s="40"/>
      <c r="AL93" s="40"/>
    </row>
    <row r="94" spans="1:38" x14ac:dyDescent="0.2">
      <c r="A94" t="s">
        <v>984</v>
      </c>
      <c r="B94" t="s">
        <v>34</v>
      </c>
      <c r="C94" t="s">
        <v>3434</v>
      </c>
      <c r="D94" s="33">
        <v>40969</v>
      </c>
      <c r="E94" t="s">
        <v>815</v>
      </c>
      <c r="F94" t="s">
        <v>816</v>
      </c>
      <c r="G94">
        <v>1970836</v>
      </c>
      <c r="H94">
        <v>26309</v>
      </c>
      <c r="I94">
        <v>59</v>
      </c>
      <c r="J94">
        <v>21373</v>
      </c>
      <c r="K94">
        <v>21149</v>
      </c>
      <c r="L94">
        <v>17918</v>
      </c>
      <c r="M94">
        <v>4643</v>
      </c>
      <c r="N94">
        <v>3993</v>
      </c>
      <c r="O94">
        <v>661</v>
      </c>
      <c r="P94">
        <v>445</v>
      </c>
      <c r="Q94" t="s">
        <v>0</v>
      </c>
      <c r="R94">
        <v>1989</v>
      </c>
      <c r="S94">
        <v>1436</v>
      </c>
      <c r="T94">
        <v>11232</v>
      </c>
      <c r="U94">
        <v>8438</v>
      </c>
      <c r="V94">
        <v>2258</v>
      </c>
      <c r="W94">
        <v>536</v>
      </c>
      <c r="X94" t="s">
        <v>0</v>
      </c>
      <c r="Y94" t="s">
        <v>0</v>
      </c>
      <c r="Z94">
        <v>381</v>
      </c>
      <c r="AA94">
        <v>2880</v>
      </c>
      <c r="AB94">
        <v>273</v>
      </c>
      <c r="AC94">
        <v>1696</v>
      </c>
      <c r="AD94">
        <v>911</v>
      </c>
      <c r="AH94" s="40"/>
      <c r="AI94" s="40"/>
      <c r="AJ94" s="40"/>
      <c r="AK94" s="40"/>
      <c r="AL94" s="40"/>
    </row>
    <row r="95" spans="1:38" x14ac:dyDescent="0.2">
      <c r="A95" t="s">
        <v>985</v>
      </c>
      <c r="B95" t="s">
        <v>34</v>
      </c>
      <c r="C95" t="s">
        <v>3434</v>
      </c>
      <c r="D95" s="33">
        <v>41000</v>
      </c>
      <c r="E95" t="s">
        <v>815</v>
      </c>
      <c r="F95" t="s">
        <v>816</v>
      </c>
      <c r="G95">
        <v>1970836</v>
      </c>
      <c r="H95">
        <v>27842</v>
      </c>
      <c r="I95">
        <v>64</v>
      </c>
      <c r="J95">
        <v>23223</v>
      </c>
      <c r="K95">
        <v>23023</v>
      </c>
      <c r="L95">
        <v>17014</v>
      </c>
      <c r="M95">
        <v>3941</v>
      </c>
      <c r="N95">
        <v>3466</v>
      </c>
      <c r="O95">
        <v>475</v>
      </c>
      <c r="P95">
        <v>331</v>
      </c>
      <c r="Q95" t="s">
        <v>0</v>
      </c>
      <c r="R95">
        <v>1818</v>
      </c>
      <c r="S95">
        <v>1227</v>
      </c>
      <c r="T95">
        <v>10919</v>
      </c>
      <c r="U95">
        <v>8236</v>
      </c>
      <c r="V95">
        <v>2113</v>
      </c>
      <c r="W95">
        <v>570</v>
      </c>
      <c r="X95" t="s">
        <v>0</v>
      </c>
      <c r="Y95" t="s">
        <v>0</v>
      </c>
      <c r="Z95">
        <v>430</v>
      </c>
      <c r="AA95">
        <v>2620</v>
      </c>
      <c r="AB95">
        <v>238</v>
      </c>
      <c r="AC95">
        <v>1529</v>
      </c>
      <c r="AD95">
        <v>853</v>
      </c>
    </row>
    <row r="96" spans="1:38" x14ac:dyDescent="0.2">
      <c r="A96" t="s">
        <v>986</v>
      </c>
      <c r="B96" t="s">
        <v>36</v>
      </c>
      <c r="C96" t="s">
        <v>152</v>
      </c>
      <c r="D96" s="33">
        <v>41000</v>
      </c>
      <c r="E96" t="s">
        <v>150</v>
      </c>
      <c r="F96" t="s">
        <v>151</v>
      </c>
      <c r="G96">
        <v>281756</v>
      </c>
      <c r="H96">
        <v>2108</v>
      </c>
      <c r="I96">
        <v>36</v>
      </c>
      <c r="J96">
        <v>2072</v>
      </c>
      <c r="K96">
        <v>2031</v>
      </c>
      <c r="L96">
        <v>1725</v>
      </c>
      <c r="M96">
        <v>504</v>
      </c>
      <c r="N96">
        <v>470</v>
      </c>
      <c r="O96">
        <v>42</v>
      </c>
      <c r="P96">
        <v>31</v>
      </c>
      <c r="Q96" t="s">
        <v>0</v>
      </c>
      <c r="R96">
        <v>297</v>
      </c>
      <c r="S96">
        <v>108</v>
      </c>
      <c r="T96">
        <v>1046</v>
      </c>
      <c r="U96">
        <v>1046</v>
      </c>
      <c r="V96">
        <v>0</v>
      </c>
      <c r="W96">
        <v>0</v>
      </c>
      <c r="X96" t="s">
        <v>0</v>
      </c>
      <c r="Y96" t="s">
        <v>0</v>
      </c>
      <c r="Z96">
        <v>13</v>
      </c>
      <c r="AA96">
        <v>261</v>
      </c>
      <c r="AB96">
        <v>0</v>
      </c>
      <c r="AC96">
        <v>260</v>
      </c>
      <c r="AD96">
        <v>1</v>
      </c>
    </row>
    <row r="97" spans="1:30" x14ac:dyDescent="0.2">
      <c r="A97" t="s">
        <v>987</v>
      </c>
      <c r="B97" t="s">
        <v>36</v>
      </c>
      <c r="C97" t="s">
        <v>152</v>
      </c>
      <c r="D97" s="33">
        <v>41000</v>
      </c>
      <c r="E97" t="s">
        <v>817</v>
      </c>
      <c r="F97" t="s">
        <v>818</v>
      </c>
      <c r="G97">
        <v>368886</v>
      </c>
      <c r="H97">
        <v>4440</v>
      </c>
      <c r="I97">
        <v>84</v>
      </c>
      <c r="J97">
        <v>4356</v>
      </c>
      <c r="K97">
        <v>4225</v>
      </c>
      <c r="L97">
        <v>3934</v>
      </c>
      <c r="M97">
        <v>989</v>
      </c>
      <c r="N97">
        <v>911</v>
      </c>
      <c r="O97">
        <v>81</v>
      </c>
      <c r="P97">
        <v>61</v>
      </c>
      <c r="Q97" t="s">
        <v>0</v>
      </c>
      <c r="R97">
        <v>532</v>
      </c>
      <c r="S97">
        <v>233</v>
      </c>
      <c r="T97">
        <v>2644</v>
      </c>
      <c r="U97">
        <v>2644</v>
      </c>
      <c r="V97">
        <v>0</v>
      </c>
      <c r="W97">
        <v>0</v>
      </c>
      <c r="X97" t="s">
        <v>0</v>
      </c>
      <c r="Y97" t="s">
        <v>0</v>
      </c>
      <c r="Z97">
        <v>57</v>
      </c>
      <c r="AA97">
        <v>468</v>
      </c>
      <c r="AB97">
        <v>0</v>
      </c>
      <c r="AC97">
        <v>468</v>
      </c>
      <c r="AD97">
        <v>0</v>
      </c>
    </row>
    <row r="98" spans="1:30" x14ac:dyDescent="0.2">
      <c r="A98" t="s">
        <v>988</v>
      </c>
      <c r="B98" t="s">
        <v>35</v>
      </c>
      <c r="C98" t="s">
        <v>807</v>
      </c>
      <c r="D98" s="33">
        <v>41030</v>
      </c>
      <c r="E98" t="s">
        <v>97</v>
      </c>
      <c r="F98" t="s">
        <v>769</v>
      </c>
      <c r="G98">
        <v>308735</v>
      </c>
      <c r="H98">
        <v>7131</v>
      </c>
      <c r="I98">
        <v>39</v>
      </c>
      <c r="J98">
        <v>6860</v>
      </c>
      <c r="K98">
        <v>6723</v>
      </c>
      <c r="L98">
        <v>4412</v>
      </c>
      <c r="M98">
        <v>1105</v>
      </c>
      <c r="N98">
        <v>980</v>
      </c>
      <c r="O98">
        <v>125</v>
      </c>
      <c r="P98">
        <v>92</v>
      </c>
      <c r="Q98" t="s">
        <v>0</v>
      </c>
      <c r="R98">
        <v>648</v>
      </c>
      <c r="S98">
        <v>337</v>
      </c>
      <c r="T98">
        <v>2399</v>
      </c>
      <c r="U98">
        <v>1686</v>
      </c>
      <c r="V98">
        <v>551</v>
      </c>
      <c r="W98">
        <v>162</v>
      </c>
      <c r="X98" t="s">
        <v>0</v>
      </c>
      <c r="Y98" t="s">
        <v>0</v>
      </c>
      <c r="Z98">
        <v>128</v>
      </c>
      <c r="AA98">
        <v>900</v>
      </c>
      <c r="AB98">
        <v>166</v>
      </c>
      <c r="AC98">
        <v>367</v>
      </c>
      <c r="AD98">
        <v>367</v>
      </c>
    </row>
    <row r="99" spans="1:30" x14ac:dyDescent="0.2">
      <c r="A99" t="s">
        <v>989</v>
      </c>
      <c r="B99" t="s">
        <v>34</v>
      </c>
      <c r="C99" t="s">
        <v>3323</v>
      </c>
      <c r="D99" s="33">
        <v>41030</v>
      </c>
      <c r="E99" t="s">
        <v>48</v>
      </c>
      <c r="F99" t="s">
        <v>812</v>
      </c>
      <c r="G99">
        <v>619596</v>
      </c>
      <c r="H99">
        <v>19891</v>
      </c>
      <c r="I99">
        <v>70</v>
      </c>
      <c r="J99">
        <v>16056</v>
      </c>
      <c r="K99">
        <v>15838</v>
      </c>
      <c r="L99">
        <v>13107</v>
      </c>
      <c r="M99">
        <v>2593</v>
      </c>
      <c r="N99">
        <v>2086</v>
      </c>
      <c r="O99">
        <v>507</v>
      </c>
      <c r="P99">
        <v>73</v>
      </c>
      <c r="Q99" t="s">
        <v>0</v>
      </c>
      <c r="R99">
        <v>2029</v>
      </c>
      <c r="S99">
        <v>1147</v>
      </c>
      <c r="T99">
        <v>7796</v>
      </c>
      <c r="U99">
        <v>5578</v>
      </c>
      <c r="V99">
        <v>1416</v>
      </c>
      <c r="W99">
        <v>802</v>
      </c>
      <c r="X99" t="s">
        <v>0</v>
      </c>
      <c r="Y99" t="s">
        <v>0</v>
      </c>
      <c r="Z99">
        <v>898</v>
      </c>
      <c r="AA99">
        <v>1237</v>
      </c>
      <c r="AB99">
        <v>164</v>
      </c>
      <c r="AC99">
        <v>679</v>
      </c>
      <c r="AD99">
        <v>394</v>
      </c>
    </row>
    <row r="100" spans="1:30" x14ac:dyDescent="0.2">
      <c r="A100" t="s">
        <v>990</v>
      </c>
      <c r="B100" t="s">
        <v>35</v>
      </c>
      <c r="C100" t="s">
        <v>3365</v>
      </c>
      <c r="D100" s="33">
        <v>41030</v>
      </c>
      <c r="E100" t="s">
        <v>813</v>
      </c>
      <c r="F100" t="s">
        <v>814</v>
      </c>
      <c r="G100">
        <v>205843</v>
      </c>
      <c r="H100">
        <v>3516</v>
      </c>
      <c r="I100">
        <v>19</v>
      </c>
      <c r="J100">
        <v>3430</v>
      </c>
      <c r="K100">
        <v>3344</v>
      </c>
      <c r="L100">
        <v>2958</v>
      </c>
      <c r="M100">
        <v>784</v>
      </c>
      <c r="N100">
        <v>668</v>
      </c>
      <c r="O100">
        <v>116</v>
      </c>
      <c r="P100">
        <v>87</v>
      </c>
      <c r="Q100" t="s">
        <v>0</v>
      </c>
      <c r="R100">
        <v>354</v>
      </c>
      <c r="S100">
        <v>219</v>
      </c>
      <c r="T100">
        <v>1700</v>
      </c>
      <c r="U100">
        <v>1280</v>
      </c>
      <c r="V100">
        <v>347</v>
      </c>
      <c r="W100">
        <v>73</v>
      </c>
      <c r="X100" t="s">
        <v>0</v>
      </c>
      <c r="Y100" t="s">
        <v>0</v>
      </c>
      <c r="Z100">
        <v>111</v>
      </c>
      <c r="AA100">
        <v>574</v>
      </c>
      <c r="AB100">
        <v>88</v>
      </c>
      <c r="AC100">
        <v>292</v>
      </c>
      <c r="AD100">
        <v>194</v>
      </c>
    </row>
    <row r="101" spans="1:30" x14ac:dyDescent="0.2">
      <c r="A101" t="s">
        <v>991</v>
      </c>
      <c r="B101" t="s">
        <v>35</v>
      </c>
      <c r="C101" t="s">
        <v>807</v>
      </c>
      <c r="D101" s="33">
        <v>41030</v>
      </c>
      <c r="E101" t="s">
        <v>82</v>
      </c>
      <c r="F101" t="s">
        <v>83</v>
      </c>
      <c r="G101">
        <v>718838</v>
      </c>
      <c r="H101">
        <v>14950</v>
      </c>
      <c r="I101">
        <v>73</v>
      </c>
      <c r="J101">
        <v>14660</v>
      </c>
      <c r="K101">
        <v>14363</v>
      </c>
      <c r="L101">
        <v>10931</v>
      </c>
      <c r="M101">
        <v>2873</v>
      </c>
      <c r="N101">
        <v>2536</v>
      </c>
      <c r="O101">
        <v>337</v>
      </c>
      <c r="P101">
        <v>258</v>
      </c>
      <c r="Q101" t="s">
        <v>0</v>
      </c>
      <c r="R101">
        <v>1629</v>
      </c>
      <c r="S101">
        <v>794</v>
      </c>
      <c r="T101">
        <v>6280</v>
      </c>
      <c r="U101">
        <v>4515</v>
      </c>
      <c r="V101">
        <v>1490</v>
      </c>
      <c r="W101">
        <v>275</v>
      </c>
      <c r="X101" t="s">
        <v>0</v>
      </c>
      <c r="Y101" t="s">
        <v>0</v>
      </c>
      <c r="Z101">
        <v>385</v>
      </c>
      <c r="AA101">
        <v>1843</v>
      </c>
      <c r="AB101">
        <v>274</v>
      </c>
      <c r="AC101">
        <v>1012</v>
      </c>
      <c r="AD101">
        <v>557</v>
      </c>
    </row>
    <row r="102" spans="1:30" x14ac:dyDescent="0.2">
      <c r="A102" t="s">
        <v>992</v>
      </c>
      <c r="B102" t="s">
        <v>37</v>
      </c>
      <c r="C102" t="s">
        <v>3368</v>
      </c>
      <c r="D102" s="33">
        <v>41030</v>
      </c>
      <c r="E102" t="s">
        <v>132</v>
      </c>
      <c r="F102" t="s">
        <v>133</v>
      </c>
      <c r="G102">
        <v>138748</v>
      </c>
      <c r="H102">
        <v>4005</v>
      </c>
      <c r="I102">
        <v>435</v>
      </c>
      <c r="J102">
        <v>3344</v>
      </c>
      <c r="K102">
        <v>3068</v>
      </c>
      <c r="L102">
        <v>2850</v>
      </c>
      <c r="M102">
        <v>513</v>
      </c>
      <c r="N102">
        <v>487</v>
      </c>
      <c r="O102">
        <v>26</v>
      </c>
      <c r="P102">
        <v>10</v>
      </c>
      <c r="Q102" t="s">
        <v>0</v>
      </c>
      <c r="R102">
        <v>345</v>
      </c>
      <c r="S102">
        <v>172</v>
      </c>
      <c r="T102">
        <v>1725</v>
      </c>
      <c r="U102">
        <v>1197</v>
      </c>
      <c r="V102">
        <v>476</v>
      </c>
      <c r="W102">
        <v>52</v>
      </c>
      <c r="X102" t="s">
        <v>0</v>
      </c>
      <c r="Y102" t="s">
        <v>0</v>
      </c>
      <c r="Z102">
        <v>249</v>
      </c>
      <c r="AA102">
        <v>359</v>
      </c>
      <c r="AB102">
        <v>111</v>
      </c>
      <c r="AC102">
        <v>208</v>
      </c>
      <c r="AD102">
        <v>40</v>
      </c>
    </row>
    <row r="103" spans="1:30" x14ac:dyDescent="0.2">
      <c r="A103" t="s">
        <v>993</v>
      </c>
      <c r="B103" t="s">
        <v>35</v>
      </c>
      <c r="C103" t="s">
        <v>807</v>
      </c>
      <c r="D103" s="33">
        <v>41030</v>
      </c>
      <c r="E103" t="s">
        <v>117</v>
      </c>
      <c r="F103" t="s">
        <v>807</v>
      </c>
      <c r="G103">
        <v>700000</v>
      </c>
      <c r="H103">
        <v>9811</v>
      </c>
      <c r="I103">
        <v>0</v>
      </c>
      <c r="J103">
        <v>9481</v>
      </c>
      <c r="K103">
        <v>0</v>
      </c>
      <c r="L103">
        <v>7151</v>
      </c>
      <c r="M103">
        <v>3011</v>
      </c>
      <c r="N103">
        <v>1707</v>
      </c>
      <c r="O103">
        <v>1297</v>
      </c>
      <c r="P103">
        <v>785</v>
      </c>
      <c r="Q103" t="s">
        <v>0</v>
      </c>
      <c r="R103">
        <v>911</v>
      </c>
      <c r="S103">
        <v>430</v>
      </c>
      <c r="T103">
        <v>4144</v>
      </c>
      <c r="U103">
        <v>3214</v>
      </c>
      <c r="V103">
        <v>776</v>
      </c>
      <c r="W103">
        <v>154</v>
      </c>
      <c r="X103" t="s">
        <v>0</v>
      </c>
      <c r="Y103" t="s">
        <v>0</v>
      </c>
      <c r="Z103">
        <v>642</v>
      </c>
      <c r="AA103">
        <v>1024</v>
      </c>
      <c r="AB103">
        <v>74</v>
      </c>
      <c r="AC103">
        <v>669</v>
      </c>
      <c r="AD103">
        <v>281</v>
      </c>
    </row>
    <row r="104" spans="1:30" x14ac:dyDescent="0.2">
      <c r="A104" t="s">
        <v>994</v>
      </c>
      <c r="B104" t="s">
        <v>34</v>
      </c>
      <c r="C104" t="s">
        <v>3434</v>
      </c>
      <c r="D104" s="33">
        <v>41030</v>
      </c>
      <c r="E104" t="s">
        <v>815</v>
      </c>
      <c r="F104" t="s">
        <v>816</v>
      </c>
      <c r="G104">
        <v>1970836</v>
      </c>
      <c r="H104">
        <v>25578</v>
      </c>
      <c r="I104">
        <v>57</v>
      </c>
      <c r="J104">
        <v>20297</v>
      </c>
      <c r="K104">
        <v>20103</v>
      </c>
      <c r="L104">
        <v>16658</v>
      </c>
      <c r="M104">
        <v>4138</v>
      </c>
      <c r="N104">
        <v>3710</v>
      </c>
      <c r="O104">
        <v>428</v>
      </c>
      <c r="P104">
        <v>326</v>
      </c>
      <c r="Q104" t="s">
        <v>0</v>
      </c>
      <c r="R104">
        <v>1948</v>
      </c>
      <c r="S104">
        <v>1380</v>
      </c>
      <c r="T104">
        <v>10384</v>
      </c>
      <c r="U104">
        <v>7796</v>
      </c>
      <c r="V104">
        <v>2077</v>
      </c>
      <c r="W104">
        <v>511</v>
      </c>
      <c r="X104" t="s">
        <v>0</v>
      </c>
      <c r="Y104" t="s">
        <v>0</v>
      </c>
      <c r="Z104">
        <v>431</v>
      </c>
      <c r="AA104">
        <v>2515</v>
      </c>
      <c r="AB104">
        <v>289</v>
      </c>
      <c r="AC104">
        <v>1508</v>
      </c>
      <c r="AD104">
        <v>718</v>
      </c>
    </row>
    <row r="105" spans="1:30" x14ac:dyDescent="0.2">
      <c r="A105" t="s">
        <v>995</v>
      </c>
      <c r="B105" t="s">
        <v>36</v>
      </c>
      <c r="C105" t="s">
        <v>152</v>
      </c>
      <c r="D105" s="33">
        <v>41030</v>
      </c>
      <c r="E105" t="s">
        <v>150</v>
      </c>
      <c r="F105" t="s">
        <v>151</v>
      </c>
      <c r="G105">
        <v>281756</v>
      </c>
      <c r="H105">
        <v>2059</v>
      </c>
      <c r="I105">
        <v>40</v>
      </c>
      <c r="J105">
        <v>1961</v>
      </c>
      <c r="K105">
        <v>1928</v>
      </c>
      <c r="L105">
        <v>1688</v>
      </c>
      <c r="M105">
        <v>386</v>
      </c>
      <c r="N105">
        <v>348</v>
      </c>
      <c r="O105">
        <v>27</v>
      </c>
      <c r="P105">
        <v>15</v>
      </c>
      <c r="Q105" t="s">
        <v>0</v>
      </c>
      <c r="R105">
        <v>261</v>
      </c>
      <c r="S105">
        <v>128</v>
      </c>
      <c r="T105">
        <v>981</v>
      </c>
      <c r="U105">
        <v>981</v>
      </c>
      <c r="V105">
        <v>0</v>
      </c>
      <c r="W105">
        <v>0</v>
      </c>
      <c r="X105" t="s">
        <v>0</v>
      </c>
      <c r="Y105" t="s">
        <v>0</v>
      </c>
      <c r="Z105">
        <v>29</v>
      </c>
      <c r="AA105">
        <v>289</v>
      </c>
      <c r="AB105">
        <v>0</v>
      </c>
      <c r="AC105">
        <v>288</v>
      </c>
      <c r="AD105">
        <v>1</v>
      </c>
    </row>
    <row r="106" spans="1:30" x14ac:dyDescent="0.2">
      <c r="A106" t="s">
        <v>996</v>
      </c>
      <c r="B106" t="s">
        <v>36</v>
      </c>
      <c r="C106" t="s">
        <v>152</v>
      </c>
      <c r="D106" s="33">
        <v>41030</v>
      </c>
      <c r="E106" t="s">
        <v>817</v>
      </c>
      <c r="F106" t="s">
        <v>818</v>
      </c>
      <c r="G106">
        <v>368886</v>
      </c>
      <c r="H106">
        <v>4561</v>
      </c>
      <c r="I106">
        <v>77</v>
      </c>
      <c r="J106">
        <v>4484</v>
      </c>
      <c r="K106">
        <v>4399</v>
      </c>
      <c r="L106">
        <v>4068</v>
      </c>
      <c r="M106">
        <v>1042</v>
      </c>
      <c r="N106">
        <v>946</v>
      </c>
      <c r="O106">
        <v>58</v>
      </c>
      <c r="P106">
        <v>39</v>
      </c>
      <c r="Q106" t="s">
        <v>0</v>
      </c>
      <c r="R106">
        <v>585</v>
      </c>
      <c r="S106">
        <v>257</v>
      </c>
      <c r="T106">
        <v>2603</v>
      </c>
      <c r="U106">
        <v>2603</v>
      </c>
      <c r="V106">
        <v>0</v>
      </c>
      <c r="W106">
        <v>0</v>
      </c>
      <c r="X106" t="s">
        <v>0</v>
      </c>
      <c r="Y106" t="s">
        <v>0</v>
      </c>
      <c r="Z106">
        <v>56</v>
      </c>
      <c r="AA106">
        <v>567</v>
      </c>
      <c r="AB106">
        <v>0</v>
      </c>
      <c r="AC106">
        <v>566</v>
      </c>
      <c r="AD106">
        <v>1</v>
      </c>
    </row>
    <row r="107" spans="1:30" x14ac:dyDescent="0.2">
      <c r="A107" t="s">
        <v>997</v>
      </c>
      <c r="B107" t="s">
        <v>36</v>
      </c>
      <c r="C107" t="s">
        <v>3353</v>
      </c>
      <c r="D107" s="33">
        <v>41030</v>
      </c>
      <c r="E107" t="s">
        <v>138</v>
      </c>
      <c r="F107" t="s">
        <v>819</v>
      </c>
      <c r="G107">
        <v>559638</v>
      </c>
      <c r="H107">
        <v>8510</v>
      </c>
      <c r="I107">
        <v>140</v>
      </c>
      <c r="J107">
        <v>7584</v>
      </c>
      <c r="K107">
        <v>7214</v>
      </c>
      <c r="L107">
        <v>3598</v>
      </c>
      <c r="M107">
        <v>786</v>
      </c>
      <c r="N107">
        <v>600</v>
      </c>
      <c r="O107">
        <v>166</v>
      </c>
      <c r="P107">
        <v>84</v>
      </c>
      <c r="Q107" t="s">
        <v>0</v>
      </c>
      <c r="R107">
        <v>316</v>
      </c>
      <c r="S107">
        <v>172</v>
      </c>
      <c r="T107">
        <v>1902</v>
      </c>
      <c r="U107">
        <v>1244</v>
      </c>
      <c r="V107">
        <v>608</v>
      </c>
      <c r="W107">
        <v>50</v>
      </c>
      <c r="X107" t="s">
        <v>0</v>
      </c>
      <c r="Y107" t="s">
        <v>0</v>
      </c>
      <c r="Z107">
        <v>692</v>
      </c>
      <c r="AA107">
        <v>516</v>
      </c>
      <c r="AB107">
        <v>138</v>
      </c>
      <c r="AC107">
        <v>176</v>
      </c>
      <c r="AD107">
        <v>202</v>
      </c>
    </row>
    <row r="108" spans="1:30" x14ac:dyDescent="0.2">
      <c r="A108" t="s">
        <v>998</v>
      </c>
      <c r="B108" t="s">
        <v>35</v>
      </c>
      <c r="C108" t="s">
        <v>807</v>
      </c>
      <c r="D108" s="33">
        <v>41061</v>
      </c>
      <c r="E108" t="s">
        <v>97</v>
      </c>
      <c r="F108" t="s">
        <v>769</v>
      </c>
      <c r="G108">
        <v>308735</v>
      </c>
      <c r="H108">
        <v>7356</v>
      </c>
      <c r="I108">
        <v>57</v>
      </c>
      <c r="J108">
        <v>7052</v>
      </c>
      <c r="K108">
        <v>6954</v>
      </c>
      <c r="L108">
        <v>4674</v>
      </c>
      <c r="M108">
        <v>1179</v>
      </c>
      <c r="N108">
        <v>1080</v>
      </c>
      <c r="O108">
        <v>99</v>
      </c>
      <c r="P108">
        <v>75</v>
      </c>
      <c r="Q108" t="s">
        <v>0</v>
      </c>
      <c r="R108">
        <v>674</v>
      </c>
      <c r="S108">
        <v>320</v>
      </c>
      <c r="T108">
        <v>2645</v>
      </c>
      <c r="U108">
        <v>1972</v>
      </c>
      <c r="V108">
        <v>526</v>
      </c>
      <c r="W108">
        <v>147</v>
      </c>
      <c r="X108" t="s">
        <v>0</v>
      </c>
      <c r="Y108" t="s">
        <v>0</v>
      </c>
      <c r="Z108">
        <v>138</v>
      </c>
      <c r="AA108">
        <v>897</v>
      </c>
      <c r="AB108">
        <v>114</v>
      </c>
      <c r="AC108">
        <v>400</v>
      </c>
      <c r="AD108">
        <v>383</v>
      </c>
    </row>
    <row r="109" spans="1:30" x14ac:dyDescent="0.2">
      <c r="A109" t="s">
        <v>999</v>
      </c>
      <c r="B109" t="s">
        <v>34</v>
      </c>
      <c r="C109" t="s">
        <v>3323</v>
      </c>
      <c r="D109" s="33">
        <v>41061</v>
      </c>
      <c r="E109" t="s">
        <v>48</v>
      </c>
      <c r="F109" t="s">
        <v>812</v>
      </c>
      <c r="G109">
        <v>619596</v>
      </c>
      <c r="H109">
        <v>21513</v>
      </c>
      <c r="I109">
        <v>173</v>
      </c>
      <c r="J109">
        <v>17717</v>
      </c>
      <c r="K109">
        <v>17191</v>
      </c>
      <c r="L109">
        <v>14333</v>
      </c>
      <c r="M109">
        <v>2526</v>
      </c>
      <c r="N109">
        <v>2155</v>
      </c>
      <c r="O109">
        <v>371</v>
      </c>
      <c r="P109">
        <v>55</v>
      </c>
      <c r="Q109" t="s">
        <v>0</v>
      </c>
      <c r="R109">
        <v>2095</v>
      </c>
      <c r="S109">
        <v>1123</v>
      </c>
      <c r="T109">
        <v>8682</v>
      </c>
      <c r="U109">
        <v>6248</v>
      </c>
      <c r="V109">
        <v>1569</v>
      </c>
      <c r="W109">
        <v>865</v>
      </c>
      <c r="X109" t="s">
        <v>0</v>
      </c>
      <c r="Y109" t="s">
        <v>0</v>
      </c>
      <c r="Z109">
        <v>1053</v>
      </c>
      <c r="AA109">
        <v>1380</v>
      </c>
      <c r="AB109">
        <v>196</v>
      </c>
      <c r="AC109">
        <v>674</v>
      </c>
      <c r="AD109">
        <v>510</v>
      </c>
    </row>
    <row r="110" spans="1:30" x14ac:dyDescent="0.2">
      <c r="A110" t="s">
        <v>1000</v>
      </c>
      <c r="B110" t="s">
        <v>35</v>
      </c>
      <c r="C110" t="s">
        <v>3365</v>
      </c>
      <c r="D110" s="33">
        <v>41061</v>
      </c>
      <c r="E110" t="s">
        <v>813</v>
      </c>
      <c r="F110" t="s">
        <v>814</v>
      </c>
      <c r="G110">
        <v>205843</v>
      </c>
      <c r="H110">
        <v>3764</v>
      </c>
      <c r="I110">
        <v>17</v>
      </c>
      <c r="J110">
        <v>3702</v>
      </c>
      <c r="K110">
        <v>3634</v>
      </c>
      <c r="L110">
        <v>3290</v>
      </c>
      <c r="M110">
        <v>857</v>
      </c>
      <c r="N110">
        <v>765</v>
      </c>
      <c r="O110">
        <v>92</v>
      </c>
      <c r="P110">
        <v>74</v>
      </c>
      <c r="Q110" t="s">
        <v>0</v>
      </c>
      <c r="R110">
        <v>370</v>
      </c>
      <c r="S110">
        <v>239</v>
      </c>
      <c r="T110">
        <v>1899</v>
      </c>
      <c r="U110">
        <v>1418</v>
      </c>
      <c r="V110">
        <v>396</v>
      </c>
      <c r="W110">
        <v>85</v>
      </c>
      <c r="X110" t="s">
        <v>0</v>
      </c>
      <c r="Y110" t="s">
        <v>0</v>
      </c>
      <c r="Z110">
        <v>124</v>
      </c>
      <c r="AA110">
        <v>658</v>
      </c>
      <c r="AB110">
        <v>96</v>
      </c>
      <c r="AC110">
        <v>340</v>
      </c>
      <c r="AD110">
        <v>222</v>
      </c>
    </row>
    <row r="111" spans="1:30" x14ac:dyDescent="0.2">
      <c r="A111" t="s">
        <v>1001</v>
      </c>
      <c r="B111" t="s">
        <v>35</v>
      </c>
      <c r="C111" t="s">
        <v>807</v>
      </c>
      <c r="D111" s="33">
        <v>41061</v>
      </c>
      <c r="E111" t="s">
        <v>82</v>
      </c>
      <c r="F111" t="s">
        <v>83</v>
      </c>
      <c r="G111">
        <v>718838</v>
      </c>
      <c r="H111">
        <v>16149</v>
      </c>
      <c r="I111">
        <v>60</v>
      </c>
      <c r="J111">
        <v>15853</v>
      </c>
      <c r="K111">
        <v>15623</v>
      </c>
      <c r="L111">
        <v>11288</v>
      </c>
      <c r="M111">
        <v>2923</v>
      </c>
      <c r="N111">
        <v>2660</v>
      </c>
      <c r="O111">
        <v>263</v>
      </c>
      <c r="P111">
        <v>201</v>
      </c>
      <c r="Q111" t="s">
        <v>0</v>
      </c>
      <c r="R111">
        <v>1592</v>
      </c>
      <c r="S111">
        <v>826</v>
      </c>
      <c r="T111">
        <v>6519</v>
      </c>
      <c r="U111">
        <v>4742</v>
      </c>
      <c r="V111">
        <v>1498</v>
      </c>
      <c r="W111">
        <v>279</v>
      </c>
      <c r="X111" t="s">
        <v>0</v>
      </c>
      <c r="Y111" t="s">
        <v>0</v>
      </c>
      <c r="Z111">
        <v>373</v>
      </c>
      <c r="AA111">
        <v>1978</v>
      </c>
      <c r="AB111">
        <v>305</v>
      </c>
      <c r="AC111">
        <v>980</v>
      </c>
      <c r="AD111">
        <v>693</v>
      </c>
    </row>
    <row r="112" spans="1:30" x14ac:dyDescent="0.2">
      <c r="A112" t="s">
        <v>1002</v>
      </c>
      <c r="B112" t="s">
        <v>37</v>
      </c>
      <c r="C112" t="s">
        <v>3368</v>
      </c>
      <c r="D112" s="33">
        <v>41061</v>
      </c>
      <c r="E112" t="s">
        <v>132</v>
      </c>
      <c r="F112" t="s">
        <v>133</v>
      </c>
      <c r="G112">
        <v>138748</v>
      </c>
      <c r="H112">
        <v>4200</v>
      </c>
      <c r="I112">
        <v>384</v>
      </c>
      <c r="J112">
        <v>3657</v>
      </c>
      <c r="K112">
        <v>3409</v>
      </c>
      <c r="L112">
        <v>3018</v>
      </c>
      <c r="M112">
        <v>478</v>
      </c>
      <c r="N112">
        <v>467</v>
      </c>
      <c r="O112">
        <v>11</v>
      </c>
      <c r="P112">
        <v>5</v>
      </c>
      <c r="Q112" t="s">
        <v>0</v>
      </c>
      <c r="R112">
        <v>388</v>
      </c>
      <c r="S112">
        <v>196</v>
      </c>
      <c r="T112">
        <v>1793</v>
      </c>
      <c r="U112">
        <v>1210</v>
      </c>
      <c r="V112">
        <v>513</v>
      </c>
      <c r="W112">
        <v>70</v>
      </c>
      <c r="X112" t="s">
        <v>0</v>
      </c>
      <c r="Y112" t="s">
        <v>0</v>
      </c>
      <c r="Z112">
        <v>249</v>
      </c>
      <c r="AA112">
        <v>392</v>
      </c>
      <c r="AB112">
        <v>169</v>
      </c>
      <c r="AC112">
        <v>195</v>
      </c>
      <c r="AD112">
        <v>28</v>
      </c>
    </row>
    <row r="113" spans="1:30" x14ac:dyDescent="0.2">
      <c r="A113" t="s">
        <v>1003</v>
      </c>
      <c r="B113" t="s">
        <v>35</v>
      </c>
      <c r="C113" t="s">
        <v>807</v>
      </c>
      <c r="D113" s="33">
        <v>41061</v>
      </c>
      <c r="E113" t="s">
        <v>117</v>
      </c>
      <c r="F113" t="s">
        <v>807</v>
      </c>
      <c r="G113">
        <v>700000</v>
      </c>
      <c r="H113">
        <v>11165</v>
      </c>
      <c r="I113">
        <v>0</v>
      </c>
      <c r="J113">
        <v>10832</v>
      </c>
      <c r="K113">
        <v>0</v>
      </c>
      <c r="L113">
        <v>8037</v>
      </c>
      <c r="M113">
        <v>3267</v>
      </c>
      <c r="N113">
        <v>2001</v>
      </c>
      <c r="O113">
        <v>1195</v>
      </c>
      <c r="P113">
        <v>664</v>
      </c>
      <c r="Q113" t="s">
        <v>0</v>
      </c>
      <c r="R113">
        <v>942</v>
      </c>
      <c r="S113">
        <v>441</v>
      </c>
      <c r="T113">
        <v>4778</v>
      </c>
      <c r="U113">
        <v>3827</v>
      </c>
      <c r="V113">
        <v>770</v>
      </c>
      <c r="W113">
        <v>181</v>
      </c>
      <c r="X113" t="s">
        <v>0</v>
      </c>
      <c r="Y113" t="s">
        <v>0</v>
      </c>
      <c r="Z113">
        <v>765</v>
      </c>
      <c r="AA113">
        <v>1111</v>
      </c>
      <c r="AB113">
        <v>85</v>
      </c>
      <c r="AC113">
        <v>733</v>
      </c>
      <c r="AD113">
        <v>293</v>
      </c>
    </row>
    <row r="114" spans="1:30" x14ac:dyDescent="0.2">
      <c r="A114" t="s">
        <v>1004</v>
      </c>
      <c r="B114" t="s">
        <v>34</v>
      </c>
      <c r="C114" t="s">
        <v>3434</v>
      </c>
      <c r="D114" s="33">
        <v>41061</v>
      </c>
      <c r="E114" t="s">
        <v>815</v>
      </c>
      <c r="F114" t="s">
        <v>816</v>
      </c>
      <c r="G114">
        <v>1970836</v>
      </c>
      <c r="H114">
        <v>26495</v>
      </c>
      <c r="I114">
        <v>59</v>
      </c>
      <c r="J114">
        <v>21776</v>
      </c>
      <c r="K114">
        <v>21578</v>
      </c>
      <c r="L114">
        <v>17404</v>
      </c>
      <c r="M114">
        <v>4393</v>
      </c>
      <c r="N114">
        <v>4008</v>
      </c>
      <c r="O114">
        <v>385</v>
      </c>
      <c r="P114">
        <v>317</v>
      </c>
      <c r="Q114" t="s">
        <v>0</v>
      </c>
      <c r="R114">
        <v>2075</v>
      </c>
      <c r="S114">
        <v>1258</v>
      </c>
      <c r="T114">
        <v>11250</v>
      </c>
      <c r="U114">
        <v>8353</v>
      </c>
      <c r="V114">
        <v>2260</v>
      </c>
      <c r="W114">
        <v>637</v>
      </c>
      <c r="X114" t="s">
        <v>0</v>
      </c>
      <c r="Y114" t="s">
        <v>0</v>
      </c>
      <c r="Z114">
        <v>521</v>
      </c>
      <c r="AA114">
        <v>2300</v>
      </c>
      <c r="AB114">
        <v>281</v>
      </c>
      <c r="AC114">
        <v>1359</v>
      </c>
      <c r="AD114">
        <v>660</v>
      </c>
    </row>
    <row r="115" spans="1:30" x14ac:dyDescent="0.2">
      <c r="A115" t="s">
        <v>1005</v>
      </c>
      <c r="B115" t="s">
        <v>36</v>
      </c>
      <c r="C115" t="s">
        <v>152</v>
      </c>
      <c r="D115" s="33">
        <v>41061</v>
      </c>
      <c r="E115" t="s">
        <v>150</v>
      </c>
      <c r="F115" t="s">
        <v>151</v>
      </c>
      <c r="G115">
        <v>281756</v>
      </c>
      <c r="H115">
        <v>1982</v>
      </c>
      <c r="I115">
        <v>14</v>
      </c>
      <c r="J115">
        <v>1968</v>
      </c>
      <c r="K115">
        <v>1942</v>
      </c>
      <c r="L115">
        <v>1779</v>
      </c>
      <c r="M115">
        <v>469</v>
      </c>
      <c r="N115">
        <v>464</v>
      </c>
      <c r="O115">
        <v>9</v>
      </c>
      <c r="P115">
        <v>6</v>
      </c>
      <c r="Q115" t="s">
        <v>0</v>
      </c>
      <c r="R115">
        <v>267</v>
      </c>
      <c r="S115">
        <v>113</v>
      </c>
      <c r="T115">
        <v>1164</v>
      </c>
      <c r="U115">
        <v>1164</v>
      </c>
      <c r="V115">
        <v>0</v>
      </c>
      <c r="W115">
        <v>0</v>
      </c>
      <c r="X115" t="s">
        <v>0</v>
      </c>
      <c r="Y115" t="s">
        <v>0</v>
      </c>
      <c r="Z115">
        <v>13</v>
      </c>
      <c r="AA115">
        <v>222</v>
      </c>
      <c r="AB115">
        <v>0</v>
      </c>
      <c r="AC115">
        <v>222</v>
      </c>
      <c r="AD115">
        <v>0</v>
      </c>
    </row>
    <row r="116" spans="1:30" x14ac:dyDescent="0.2">
      <c r="A116" t="s">
        <v>1006</v>
      </c>
      <c r="B116" t="s">
        <v>36</v>
      </c>
      <c r="C116" t="s">
        <v>152</v>
      </c>
      <c r="D116" s="33">
        <v>41061</v>
      </c>
      <c r="E116" t="s">
        <v>817</v>
      </c>
      <c r="F116" t="s">
        <v>818</v>
      </c>
      <c r="G116">
        <v>368886</v>
      </c>
      <c r="H116">
        <v>4235</v>
      </c>
      <c r="I116">
        <v>50</v>
      </c>
      <c r="J116">
        <v>4185</v>
      </c>
      <c r="K116">
        <v>4111</v>
      </c>
      <c r="L116">
        <v>3905</v>
      </c>
      <c r="M116">
        <v>950</v>
      </c>
      <c r="N116">
        <v>949</v>
      </c>
      <c r="O116">
        <v>3</v>
      </c>
      <c r="P116">
        <v>1</v>
      </c>
      <c r="Q116" t="s">
        <v>0</v>
      </c>
      <c r="R116">
        <v>563</v>
      </c>
      <c r="S116">
        <v>280</v>
      </c>
      <c r="T116">
        <v>2540</v>
      </c>
      <c r="U116">
        <v>2540</v>
      </c>
      <c r="V116">
        <v>0</v>
      </c>
      <c r="W116">
        <v>0</v>
      </c>
      <c r="X116" t="s">
        <v>0</v>
      </c>
      <c r="Y116" t="s">
        <v>0</v>
      </c>
      <c r="Z116">
        <v>39</v>
      </c>
      <c r="AA116">
        <v>483</v>
      </c>
      <c r="AB116">
        <v>0</v>
      </c>
      <c r="AC116">
        <v>483</v>
      </c>
      <c r="AD116">
        <v>0</v>
      </c>
    </row>
    <row r="117" spans="1:30" x14ac:dyDescent="0.2">
      <c r="A117" t="s">
        <v>1007</v>
      </c>
      <c r="B117" t="s">
        <v>36</v>
      </c>
      <c r="C117" t="s">
        <v>3353</v>
      </c>
      <c r="D117" s="33">
        <v>41061</v>
      </c>
      <c r="E117" t="s">
        <v>138</v>
      </c>
      <c r="F117" t="s">
        <v>819</v>
      </c>
      <c r="G117">
        <v>559638</v>
      </c>
      <c r="H117">
        <v>7957</v>
      </c>
      <c r="I117">
        <v>75</v>
      </c>
      <c r="J117">
        <v>7337</v>
      </c>
      <c r="K117">
        <v>7148</v>
      </c>
      <c r="L117">
        <v>3912</v>
      </c>
      <c r="M117">
        <v>747</v>
      </c>
      <c r="N117">
        <v>617</v>
      </c>
      <c r="O117">
        <v>97</v>
      </c>
      <c r="P117">
        <v>66</v>
      </c>
      <c r="Q117" t="s">
        <v>0</v>
      </c>
      <c r="R117">
        <v>260</v>
      </c>
      <c r="S117">
        <v>142</v>
      </c>
      <c r="T117">
        <v>2241</v>
      </c>
      <c r="U117">
        <v>1459</v>
      </c>
      <c r="V117">
        <v>695</v>
      </c>
      <c r="W117">
        <v>87</v>
      </c>
      <c r="X117" t="s">
        <v>0</v>
      </c>
      <c r="Y117" t="s">
        <v>0</v>
      </c>
      <c r="Z117">
        <v>749</v>
      </c>
      <c r="AA117">
        <v>520</v>
      </c>
      <c r="AB117">
        <v>192</v>
      </c>
      <c r="AC117">
        <v>171</v>
      </c>
      <c r="AD117">
        <v>157</v>
      </c>
    </row>
    <row r="118" spans="1:30" x14ac:dyDescent="0.2">
      <c r="A118" t="s">
        <v>1008</v>
      </c>
      <c r="B118" t="s">
        <v>34</v>
      </c>
      <c r="C118" t="s">
        <v>3323</v>
      </c>
      <c r="D118" s="33">
        <v>41091</v>
      </c>
      <c r="E118" t="s">
        <v>48</v>
      </c>
      <c r="F118" t="s">
        <v>812</v>
      </c>
      <c r="G118">
        <v>619596</v>
      </c>
      <c r="H118">
        <v>21721</v>
      </c>
      <c r="I118">
        <v>49</v>
      </c>
      <c r="J118">
        <v>17620</v>
      </c>
      <c r="K118">
        <v>17570</v>
      </c>
      <c r="L118">
        <v>13208</v>
      </c>
      <c r="M118">
        <v>2634</v>
      </c>
      <c r="N118">
        <v>2221</v>
      </c>
      <c r="O118">
        <v>413</v>
      </c>
      <c r="P118">
        <v>55</v>
      </c>
      <c r="Q118" t="s">
        <v>0</v>
      </c>
      <c r="R118">
        <v>2307</v>
      </c>
      <c r="S118">
        <v>1142</v>
      </c>
      <c r="T118">
        <v>7390</v>
      </c>
      <c r="U118">
        <v>5355</v>
      </c>
      <c r="V118">
        <v>1298</v>
      </c>
      <c r="W118">
        <v>737</v>
      </c>
      <c r="X118" t="s">
        <v>0</v>
      </c>
      <c r="Y118" t="s">
        <v>0</v>
      </c>
      <c r="Z118">
        <v>930</v>
      </c>
      <c r="AA118">
        <v>1439</v>
      </c>
      <c r="AB118">
        <v>167</v>
      </c>
      <c r="AC118">
        <v>720</v>
      </c>
      <c r="AD118">
        <v>552</v>
      </c>
    </row>
    <row r="119" spans="1:30" x14ac:dyDescent="0.2">
      <c r="A119" t="s">
        <v>1009</v>
      </c>
      <c r="B119" t="s">
        <v>35</v>
      </c>
      <c r="C119" t="s">
        <v>807</v>
      </c>
      <c r="D119" s="33">
        <v>41091</v>
      </c>
      <c r="E119" t="s">
        <v>82</v>
      </c>
      <c r="F119" t="s">
        <v>83</v>
      </c>
      <c r="G119">
        <v>718838</v>
      </c>
      <c r="H119">
        <v>15843</v>
      </c>
      <c r="I119">
        <v>72</v>
      </c>
      <c r="J119">
        <v>15513</v>
      </c>
      <c r="K119">
        <v>15290</v>
      </c>
      <c r="L119">
        <v>12134</v>
      </c>
      <c r="M119">
        <v>3277</v>
      </c>
      <c r="N119">
        <v>2982</v>
      </c>
      <c r="O119">
        <v>295</v>
      </c>
      <c r="P119">
        <v>231</v>
      </c>
      <c r="Q119" t="s">
        <v>0</v>
      </c>
      <c r="R119">
        <v>1820</v>
      </c>
      <c r="S119">
        <v>872</v>
      </c>
      <c r="T119">
        <v>6671</v>
      </c>
      <c r="U119">
        <v>4787</v>
      </c>
      <c r="V119">
        <v>1623</v>
      </c>
      <c r="W119">
        <v>261</v>
      </c>
      <c r="X119" t="s">
        <v>0</v>
      </c>
      <c r="Y119" t="s">
        <v>0</v>
      </c>
      <c r="Z119">
        <v>388</v>
      </c>
      <c r="AA119">
        <v>2383</v>
      </c>
      <c r="AB119">
        <v>297</v>
      </c>
      <c r="AC119">
        <v>1010</v>
      </c>
      <c r="AD119">
        <v>1076</v>
      </c>
    </row>
    <row r="120" spans="1:30" x14ac:dyDescent="0.2">
      <c r="A120" t="s">
        <v>1010</v>
      </c>
      <c r="B120" t="s">
        <v>35</v>
      </c>
      <c r="C120" t="s">
        <v>3365</v>
      </c>
      <c r="D120" s="33">
        <v>41091</v>
      </c>
      <c r="E120" t="s">
        <v>813</v>
      </c>
      <c r="F120" t="s">
        <v>814</v>
      </c>
      <c r="G120">
        <v>205843</v>
      </c>
      <c r="H120">
        <v>3367</v>
      </c>
      <c r="I120">
        <v>18</v>
      </c>
      <c r="J120">
        <v>3289</v>
      </c>
      <c r="K120">
        <v>3242</v>
      </c>
      <c r="L120">
        <v>2789</v>
      </c>
      <c r="M120">
        <v>770</v>
      </c>
      <c r="N120">
        <v>702</v>
      </c>
      <c r="O120">
        <v>68</v>
      </c>
      <c r="P120">
        <v>54</v>
      </c>
      <c r="Q120" t="s">
        <v>0</v>
      </c>
      <c r="R120">
        <v>330</v>
      </c>
      <c r="S120">
        <v>223</v>
      </c>
      <c r="T120">
        <v>1613</v>
      </c>
      <c r="U120">
        <v>1199</v>
      </c>
      <c r="V120">
        <v>365</v>
      </c>
      <c r="W120">
        <v>49</v>
      </c>
      <c r="X120" t="s">
        <v>0</v>
      </c>
      <c r="Y120" t="s">
        <v>0</v>
      </c>
      <c r="Z120">
        <v>105</v>
      </c>
      <c r="AA120">
        <v>518</v>
      </c>
      <c r="AB120">
        <v>61</v>
      </c>
      <c r="AC120">
        <v>278</v>
      </c>
      <c r="AD120">
        <v>179</v>
      </c>
    </row>
    <row r="121" spans="1:30" x14ac:dyDescent="0.2">
      <c r="A121" t="s">
        <v>1011</v>
      </c>
      <c r="B121" t="s">
        <v>35</v>
      </c>
      <c r="C121" t="s">
        <v>807</v>
      </c>
      <c r="D121" s="33">
        <v>41091</v>
      </c>
      <c r="E121" t="s">
        <v>97</v>
      </c>
      <c r="F121" t="s">
        <v>769</v>
      </c>
      <c r="G121">
        <v>308735</v>
      </c>
      <c r="H121">
        <v>6210</v>
      </c>
      <c r="I121">
        <v>33</v>
      </c>
      <c r="J121">
        <v>6024</v>
      </c>
      <c r="K121">
        <v>5948</v>
      </c>
      <c r="L121">
        <v>4198</v>
      </c>
      <c r="M121">
        <v>1138</v>
      </c>
      <c r="N121">
        <v>1025</v>
      </c>
      <c r="O121">
        <v>113</v>
      </c>
      <c r="P121">
        <v>85</v>
      </c>
      <c r="Q121" t="s">
        <v>0</v>
      </c>
      <c r="R121">
        <v>648</v>
      </c>
      <c r="S121">
        <v>283</v>
      </c>
      <c r="T121">
        <v>2266</v>
      </c>
      <c r="U121">
        <v>1649</v>
      </c>
      <c r="V121">
        <v>495</v>
      </c>
      <c r="W121">
        <v>122</v>
      </c>
      <c r="X121" t="s">
        <v>0</v>
      </c>
      <c r="Y121" t="s">
        <v>0</v>
      </c>
      <c r="Z121">
        <v>142</v>
      </c>
      <c r="AA121">
        <v>859</v>
      </c>
      <c r="AB121">
        <v>105</v>
      </c>
      <c r="AC121">
        <v>365</v>
      </c>
      <c r="AD121">
        <v>389</v>
      </c>
    </row>
    <row r="122" spans="1:30" x14ac:dyDescent="0.2">
      <c r="A122" t="s">
        <v>1012</v>
      </c>
      <c r="B122" t="s">
        <v>35</v>
      </c>
      <c r="C122" t="s">
        <v>807</v>
      </c>
      <c r="D122" s="33">
        <v>41091</v>
      </c>
      <c r="E122" t="s">
        <v>117</v>
      </c>
      <c r="F122" t="s">
        <v>807</v>
      </c>
      <c r="G122">
        <v>700000</v>
      </c>
      <c r="H122">
        <v>9762</v>
      </c>
      <c r="I122">
        <v>0</v>
      </c>
      <c r="J122">
        <v>9380</v>
      </c>
      <c r="K122">
        <v>0</v>
      </c>
      <c r="L122">
        <v>7500</v>
      </c>
      <c r="M122">
        <v>3063</v>
      </c>
      <c r="N122">
        <v>2069</v>
      </c>
      <c r="O122">
        <v>909</v>
      </c>
      <c r="P122">
        <v>571</v>
      </c>
      <c r="Q122" t="s">
        <v>0</v>
      </c>
      <c r="R122">
        <v>1031</v>
      </c>
      <c r="S122">
        <v>419</v>
      </c>
      <c r="T122">
        <v>4324</v>
      </c>
      <c r="U122">
        <v>3398</v>
      </c>
      <c r="V122">
        <v>753</v>
      </c>
      <c r="W122">
        <v>173</v>
      </c>
      <c r="X122" t="s">
        <v>0</v>
      </c>
      <c r="Y122" t="s">
        <v>0</v>
      </c>
      <c r="Z122">
        <v>677</v>
      </c>
      <c r="AA122">
        <v>1049</v>
      </c>
      <c r="AB122">
        <v>72</v>
      </c>
      <c r="AC122">
        <v>693</v>
      </c>
      <c r="AD122">
        <v>284</v>
      </c>
    </row>
    <row r="123" spans="1:30" x14ac:dyDescent="0.2">
      <c r="A123" t="s">
        <v>1013</v>
      </c>
      <c r="B123" t="s">
        <v>37</v>
      </c>
      <c r="C123" t="s">
        <v>3368</v>
      </c>
      <c r="D123" s="33">
        <v>41091</v>
      </c>
      <c r="E123" t="s">
        <v>132</v>
      </c>
      <c r="F123" t="s">
        <v>133</v>
      </c>
      <c r="G123">
        <v>138748</v>
      </c>
      <c r="H123">
        <v>3904</v>
      </c>
      <c r="I123">
        <v>401</v>
      </c>
      <c r="J123">
        <v>3408</v>
      </c>
      <c r="K123">
        <v>3249</v>
      </c>
      <c r="L123">
        <v>3026</v>
      </c>
      <c r="M123">
        <v>494</v>
      </c>
      <c r="N123">
        <v>483</v>
      </c>
      <c r="O123">
        <v>11</v>
      </c>
      <c r="P123">
        <v>2</v>
      </c>
      <c r="Q123" t="s">
        <v>0</v>
      </c>
      <c r="R123">
        <v>395</v>
      </c>
      <c r="S123">
        <v>208</v>
      </c>
      <c r="T123">
        <v>1751</v>
      </c>
      <c r="U123">
        <v>1229</v>
      </c>
      <c r="V123">
        <v>469</v>
      </c>
      <c r="W123">
        <v>53</v>
      </c>
      <c r="X123" t="s">
        <v>0</v>
      </c>
      <c r="Y123" t="s">
        <v>0</v>
      </c>
      <c r="Z123">
        <v>258</v>
      </c>
      <c r="AA123">
        <v>414</v>
      </c>
      <c r="AB123">
        <v>178</v>
      </c>
      <c r="AC123">
        <v>213</v>
      </c>
      <c r="AD123">
        <v>23</v>
      </c>
    </row>
    <row r="124" spans="1:30" x14ac:dyDescent="0.2">
      <c r="A124" t="s">
        <v>1014</v>
      </c>
      <c r="B124" t="s">
        <v>36</v>
      </c>
      <c r="C124" t="s">
        <v>3353</v>
      </c>
      <c r="D124" s="33">
        <v>41091</v>
      </c>
      <c r="E124" t="s">
        <v>138</v>
      </c>
      <c r="F124" t="s">
        <v>820</v>
      </c>
      <c r="G124">
        <v>559638</v>
      </c>
      <c r="H124">
        <v>7177</v>
      </c>
      <c r="I124">
        <v>56</v>
      </c>
      <c r="J124">
        <v>6550</v>
      </c>
      <c r="K124">
        <v>6420</v>
      </c>
      <c r="L124">
        <v>3070</v>
      </c>
      <c r="M124">
        <v>683</v>
      </c>
      <c r="N124">
        <v>509</v>
      </c>
      <c r="O124">
        <v>82</v>
      </c>
      <c r="P124">
        <v>41</v>
      </c>
      <c r="Q124" t="s">
        <v>0</v>
      </c>
      <c r="R124">
        <v>258</v>
      </c>
      <c r="S124">
        <v>135</v>
      </c>
      <c r="T124">
        <v>1640</v>
      </c>
      <c r="U124">
        <v>1061</v>
      </c>
      <c r="V124">
        <v>539</v>
      </c>
      <c r="W124">
        <v>40</v>
      </c>
      <c r="X124" t="s">
        <v>0</v>
      </c>
      <c r="Y124" t="s">
        <v>0</v>
      </c>
      <c r="Z124">
        <v>649</v>
      </c>
      <c r="AA124">
        <v>388</v>
      </c>
      <c r="AB124">
        <v>167</v>
      </c>
      <c r="AC124">
        <v>118</v>
      </c>
      <c r="AD124">
        <v>103</v>
      </c>
    </row>
    <row r="125" spans="1:30" x14ac:dyDescent="0.2">
      <c r="A125" t="s">
        <v>1015</v>
      </c>
      <c r="B125" t="s">
        <v>34</v>
      </c>
      <c r="C125" t="s">
        <v>3434</v>
      </c>
      <c r="D125" s="33">
        <v>41091</v>
      </c>
      <c r="E125" t="s">
        <v>815</v>
      </c>
      <c r="F125" t="s">
        <v>816</v>
      </c>
      <c r="G125">
        <v>1970836</v>
      </c>
      <c r="H125">
        <v>22484</v>
      </c>
      <c r="I125">
        <v>62</v>
      </c>
      <c r="J125">
        <v>18043</v>
      </c>
      <c r="K125">
        <v>17898</v>
      </c>
      <c r="L125">
        <v>15080</v>
      </c>
      <c r="M125">
        <v>3754</v>
      </c>
      <c r="N125">
        <v>3453</v>
      </c>
      <c r="O125">
        <v>301</v>
      </c>
      <c r="P125">
        <v>244</v>
      </c>
      <c r="Q125" t="s">
        <v>0</v>
      </c>
      <c r="R125">
        <v>1872</v>
      </c>
      <c r="S125">
        <v>1205</v>
      </c>
      <c r="T125">
        <v>9602</v>
      </c>
      <c r="U125">
        <v>7242</v>
      </c>
      <c r="V125">
        <v>1883</v>
      </c>
      <c r="W125">
        <v>477</v>
      </c>
      <c r="X125" t="s">
        <v>0</v>
      </c>
      <c r="Y125" t="s">
        <v>0</v>
      </c>
      <c r="Z125">
        <v>412</v>
      </c>
      <c r="AA125">
        <v>1989</v>
      </c>
      <c r="AB125">
        <v>180</v>
      </c>
      <c r="AC125">
        <v>1173</v>
      </c>
      <c r="AD125">
        <v>636</v>
      </c>
    </row>
    <row r="126" spans="1:30" x14ac:dyDescent="0.2">
      <c r="A126" t="s">
        <v>1016</v>
      </c>
      <c r="B126" t="s">
        <v>36</v>
      </c>
      <c r="C126" t="s">
        <v>152</v>
      </c>
      <c r="D126" s="33">
        <v>41091</v>
      </c>
      <c r="E126" t="s">
        <v>150</v>
      </c>
      <c r="F126" t="s">
        <v>151</v>
      </c>
      <c r="G126">
        <v>281756</v>
      </c>
      <c r="H126">
        <v>1800</v>
      </c>
      <c r="I126">
        <v>28</v>
      </c>
      <c r="J126">
        <v>1772</v>
      </c>
      <c r="K126">
        <v>1745</v>
      </c>
      <c r="L126">
        <v>1612</v>
      </c>
      <c r="M126">
        <v>451</v>
      </c>
      <c r="N126">
        <v>428</v>
      </c>
      <c r="O126">
        <v>30</v>
      </c>
      <c r="P126">
        <v>23</v>
      </c>
      <c r="Q126" t="s">
        <v>0</v>
      </c>
      <c r="R126">
        <v>270</v>
      </c>
      <c r="S126">
        <v>112</v>
      </c>
      <c r="T126">
        <v>961</v>
      </c>
      <c r="U126">
        <v>961</v>
      </c>
      <c r="V126">
        <v>0</v>
      </c>
      <c r="W126">
        <v>0</v>
      </c>
      <c r="X126" t="s">
        <v>0</v>
      </c>
      <c r="Y126" t="s">
        <v>0</v>
      </c>
      <c r="Z126">
        <v>21</v>
      </c>
      <c r="AA126">
        <v>248</v>
      </c>
      <c r="AB126">
        <v>0</v>
      </c>
      <c r="AC126">
        <v>247</v>
      </c>
      <c r="AD126">
        <v>1</v>
      </c>
    </row>
    <row r="127" spans="1:30" x14ac:dyDescent="0.2">
      <c r="A127" t="s">
        <v>1017</v>
      </c>
      <c r="B127" t="s">
        <v>36</v>
      </c>
      <c r="C127" t="s">
        <v>152</v>
      </c>
      <c r="D127" s="33">
        <v>41091</v>
      </c>
      <c r="E127" t="s">
        <v>817</v>
      </c>
      <c r="F127" t="s">
        <v>818</v>
      </c>
      <c r="G127">
        <v>368886</v>
      </c>
      <c r="H127">
        <v>3734</v>
      </c>
      <c r="I127">
        <v>35</v>
      </c>
      <c r="J127">
        <v>3699</v>
      </c>
      <c r="K127">
        <v>3650</v>
      </c>
      <c r="L127">
        <v>3363</v>
      </c>
      <c r="M127">
        <v>970</v>
      </c>
      <c r="N127">
        <v>910</v>
      </c>
      <c r="O127">
        <v>68</v>
      </c>
      <c r="P127">
        <v>45</v>
      </c>
      <c r="Q127" t="s">
        <v>0</v>
      </c>
      <c r="R127">
        <v>543</v>
      </c>
      <c r="S127">
        <v>256</v>
      </c>
      <c r="T127">
        <v>2075</v>
      </c>
      <c r="U127">
        <v>2075</v>
      </c>
      <c r="V127">
        <v>0</v>
      </c>
      <c r="W127">
        <v>0</v>
      </c>
      <c r="X127" t="s">
        <v>0</v>
      </c>
      <c r="Y127" t="s">
        <v>0</v>
      </c>
      <c r="Z127">
        <v>38</v>
      </c>
      <c r="AA127">
        <v>451</v>
      </c>
      <c r="AB127">
        <v>0</v>
      </c>
      <c r="AC127">
        <v>450</v>
      </c>
      <c r="AD127">
        <v>1</v>
      </c>
    </row>
    <row r="128" spans="1:30" x14ac:dyDescent="0.2">
      <c r="A128" t="s">
        <v>1018</v>
      </c>
      <c r="B128" t="s">
        <v>34</v>
      </c>
      <c r="C128" t="s">
        <v>3323</v>
      </c>
      <c r="D128" s="33">
        <v>41122</v>
      </c>
      <c r="E128" t="s">
        <v>48</v>
      </c>
      <c r="F128" t="s">
        <v>812</v>
      </c>
      <c r="G128">
        <v>619596</v>
      </c>
      <c r="H128">
        <v>17971</v>
      </c>
      <c r="I128">
        <v>70</v>
      </c>
      <c r="J128">
        <v>15087</v>
      </c>
      <c r="K128">
        <v>14963</v>
      </c>
      <c r="L128">
        <v>12699</v>
      </c>
      <c r="M128">
        <v>2517</v>
      </c>
      <c r="N128">
        <v>2073</v>
      </c>
      <c r="O128">
        <v>444</v>
      </c>
      <c r="P128">
        <v>48</v>
      </c>
      <c r="Q128" t="s">
        <v>0</v>
      </c>
      <c r="R128">
        <v>2015</v>
      </c>
      <c r="S128">
        <v>1038</v>
      </c>
      <c r="T128">
        <v>7218</v>
      </c>
      <c r="U128">
        <v>5081</v>
      </c>
      <c r="V128">
        <v>1325</v>
      </c>
      <c r="W128">
        <v>812</v>
      </c>
      <c r="X128" t="s">
        <v>0</v>
      </c>
      <c r="Y128" t="s">
        <v>0</v>
      </c>
      <c r="Z128">
        <v>1024</v>
      </c>
      <c r="AA128">
        <v>1404</v>
      </c>
      <c r="AB128">
        <v>188</v>
      </c>
      <c r="AC128">
        <v>661</v>
      </c>
      <c r="AD128">
        <v>555</v>
      </c>
    </row>
    <row r="129" spans="1:30" x14ac:dyDescent="0.2">
      <c r="A129" t="s">
        <v>1019</v>
      </c>
      <c r="B129" t="s">
        <v>35</v>
      </c>
      <c r="C129" t="s">
        <v>807</v>
      </c>
      <c r="D129" s="33">
        <v>41122</v>
      </c>
      <c r="E129" t="s">
        <v>82</v>
      </c>
      <c r="F129" t="s">
        <v>83</v>
      </c>
      <c r="G129">
        <v>718838</v>
      </c>
      <c r="H129">
        <v>16123</v>
      </c>
      <c r="I129">
        <v>46</v>
      </c>
      <c r="J129">
        <v>15869</v>
      </c>
      <c r="K129">
        <v>15777</v>
      </c>
      <c r="L129">
        <v>11477</v>
      </c>
      <c r="M129">
        <v>3114</v>
      </c>
      <c r="N129">
        <v>2854</v>
      </c>
      <c r="O129">
        <v>260</v>
      </c>
      <c r="P129">
        <v>193</v>
      </c>
      <c r="Q129" t="s">
        <v>0</v>
      </c>
      <c r="R129">
        <v>1573</v>
      </c>
      <c r="S129">
        <v>794</v>
      </c>
      <c r="T129">
        <v>6211</v>
      </c>
      <c r="U129">
        <v>4435</v>
      </c>
      <c r="V129">
        <v>1499</v>
      </c>
      <c r="W129">
        <v>277</v>
      </c>
      <c r="X129" t="s">
        <v>0</v>
      </c>
      <c r="Y129" t="s">
        <v>0</v>
      </c>
      <c r="Z129">
        <v>458</v>
      </c>
      <c r="AA129">
        <v>2441</v>
      </c>
      <c r="AB129">
        <v>235</v>
      </c>
      <c r="AC129">
        <v>910</v>
      </c>
      <c r="AD129">
        <v>1296</v>
      </c>
    </row>
    <row r="130" spans="1:30" x14ac:dyDescent="0.2">
      <c r="A130" t="s">
        <v>1020</v>
      </c>
      <c r="B130" t="s">
        <v>35</v>
      </c>
      <c r="C130" t="s">
        <v>3365</v>
      </c>
      <c r="D130" s="33">
        <v>41122</v>
      </c>
      <c r="E130" t="s">
        <v>813</v>
      </c>
      <c r="F130" t="s">
        <v>814</v>
      </c>
      <c r="G130">
        <v>205843</v>
      </c>
      <c r="H130">
        <v>3258</v>
      </c>
      <c r="I130">
        <v>5</v>
      </c>
      <c r="J130">
        <v>3190</v>
      </c>
      <c r="K130">
        <v>3166</v>
      </c>
      <c r="L130">
        <v>2427</v>
      </c>
      <c r="M130">
        <v>656</v>
      </c>
      <c r="N130">
        <v>605</v>
      </c>
      <c r="O130">
        <v>51</v>
      </c>
      <c r="P130">
        <v>38</v>
      </c>
      <c r="Q130" t="s">
        <v>0</v>
      </c>
      <c r="R130">
        <v>316</v>
      </c>
      <c r="S130">
        <v>186</v>
      </c>
      <c r="T130">
        <v>1342</v>
      </c>
      <c r="U130">
        <v>1019</v>
      </c>
      <c r="V130">
        <v>274</v>
      </c>
      <c r="W130">
        <v>49</v>
      </c>
      <c r="X130" t="s">
        <v>0</v>
      </c>
      <c r="Y130" t="s">
        <v>0</v>
      </c>
      <c r="Z130">
        <v>121</v>
      </c>
      <c r="AA130">
        <v>462</v>
      </c>
      <c r="AB130">
        <v>43</v>
      </c>
      <c r="AC130">
        <v>222</v>
      </c>
      <c r="AD130">
        <v>197</v>
      </c>
    </row>
    <row r="131" spans="1:30" x14ac:dyDescent="0.2">
      <c r="A131" t="s">
        <v>1021</v>
      </c>
      <c r="B131" t="s">
        <v>35</v>
      </c>
      <c r="C131" t="s">
        <v>807</v>
      </c>
      <c r="D131" s="33">
        <v>41122</v>
      </c>
      <c r="E131" t="s">
        <v>97</v>
      </c>
      <c r="F131" t="s">
        <v>769</v>
      </c>
      <c r="G131">
        <v>308735</v>
      </c>
      <c r="H131">
        <v>4666</v>
      </c>
      <c r="I131">
        <v>7</v>
      </c>
      <c r="J131">
        <v>4546</v>
      </c>
      <c r="K131">
        <v>4517</v>
      </c>
      <c r="L131">
        <v>3358</v>
      </c>
      <c r="M131">
        <v>906</v>
      </c>
      <c r="N131">
        <v>826</v>
      </c>
      <c r="O131">
        <v>80</v>
      </c>
      <c r="P131">
        <v>47</v>
      </c>
      <c r="Q131" t="s">
        <v>0</v>
      </c>
      <c r="R131">
        <v>537</v>
      </c>
      <c r="S131">
        <v>254</v>
      </c>
      <c r="T131">
        <v>1844</v>
      </c>
      <c r="U131">
        <v>1302</v>
      </c>
      <c r="V131">
        <v>415</v>
      </c>
      <c r="W131">
        <v>127</v>
      </c>
      <c r="X131" t="s">
        <v>0</v>
      </c>
      <c r="Y131" t="s">
        <v>0</v>
      </c>
      <c r="Z131">
        <v>92</v>
      </c>
      <c r="AA131">
        <v>631</v>
      </c>
      <c r="AB131">
        <v>84</v>
      </c>
      <c r="AC131">
        <v>313</v>
      </c>
      <c r="AD131">
        <v>234</v>
      </c>
    </row>
    <row r="132" spans="1:30" x14ac:dyDescent="0.2">
      <c r="A132" t="s">
        <v>1022</v>
      </c>
      <c r="B132" t="s">
        <v>35</v>
      </c>
      <c r="C132" t="s">
        <v>807</v>
      </c>
      <c r="D132" s="33">
        <v>41122</v>
      </c>
      <c r="E132" t="s">
        <v>117</v>
      </c>
      <c r="F132" t="s">
        <v>807</v>
      </c>
      <c r="G132">
        <v>976700</v>
      </c>
      <c r="H132">
        <v>9310</v>
      </c>
      <c r="I132">
        <v>153</v>
      </c>
      <c r="J132">
        <v>9157</v>
      </c>
      <c r="K132">
        <v>8712</v>
      </c>
      <c r="L132">
        <v>7673</v>
      </c>
      <c r="M132">
        <v>3094</v>
      </c>
      <c r="N132">
        <v>2211</v>
      </c>
      <c r="O132">
        <v>832</v>
      </c>
      <c r="P132">
        <v>644</v>
      </c>
      <c r="Q132" t="s">
        <v>0</v>
      </c>
      <c r="R132">
        <v>913</v>
      </c>
      <c r="S132">
        <v>454</v>
      </c>
      <c r="T132">
        <v>4534</v>
      </c>
      <c r="U132">
        <v>3460</v>
      </c>
      <c r="V132">
        <v>868</v>
      </c>
      <c r="W132">
        <v>206</v>
      </c>
      <c r="X132" t="s">
        <v>0</v>
      </c>
      <c r="Y132" t="s">
        <v>0</v>
      </c>
      <c r="Z132">
        <v>739</v>
      </c>
      <c r="AA132">
        <v>1033</v>
      </c>
      <c r="AB132">
        <v>82</v>
      </c>
      <c r="AC132">
        <v>623</v>
      </c>
      <c r="AD132">
        <v>328</v>
      </c>
    </row>
    <row r="133" spans="1:30" x14ac:dyDescent="0.2">
      <c r="A133" t="s">
        <v>1023</v>
      </c>
      <c r="B133" t="s">
        <v>37</v>
      </c>
      <c r="C133" t="s">
        <v>3368</v>
      </c>
      <c r="D133" s="33">
        <v>41122</v>
      </c>
      <c r="E133" t="s">
        <v>132</v>
      </c>
      <c r="F133" t="s">
        <v>133</v>
      </c>
      <c r="G133">
        <v>138748</v>
      </c>
      <c r="H133">
        <v>3869</v>
      </c>
      <c r="I133">
        <v>372</v>
      </c>
      <c r="J133">
        <v>3364</v>
      </c>
      <c r="K133">
        <v>3168</v>
      </c>
      <c r="L133">
        <v>2886</v>
      </c>
      <c r="M133">
        <v>435</v>
      </c>
      <c r="N133">
        <v>411</v>
      </c>
      <c r="O133">
        <v>24</v>
      </c>
      <c r="P133">
        <v>9</v>
      </c>
      <c r="Q133" t="s">
        <v>0</v>
      </c>
      <c r="R133">
        <v>367</v>
      </c>
      <c r="S133">
        <v>239</v>
      </c>
      <c r="T133">
        <v>1683</v>
      </c>
      <c r="U133">
        <v>1174</v>
      </c>
      <c r="V133">
        <v>444</v>
      </c>
      <c r="W133">
        <v>65</v>
      </c>
      <c r="X133" t="s">
        <v>0</v>
      </c>
      <c r="Y133" t="s">
        <v>0</v>
      </c>
      <c r="Z133">
        <v>207</v>
      </c>
      <c r="AA133">
        <v>390</v>
      </c>
      <c r="AB133">
        <v>179</v>
      </c>
      <c r="AC133">
        <v>184</v>
      </c>
      <c r="AD133">
        <v>27</v>
      </c>
    </row>
    <row r="134" spans="1:30" x14ac:dyDescent="0.2">
      <c r="A134" t="s">
        <v>1024</v>
      </c>
      <c r="B134" t="s">
        <v>36</v>
      </c>
      <c r="C134" t="s">
        <v>3353</v>
      </c>
      <c r="D134" s="33">
        <v>41122</v>
      </c>
      <c r="E134" t="s">
        <v>138</v>
      </c>
      <c r="F134" t="s">
        <v>820</v>
      </c>
      <c r="G134">
        <v>559638</v>
      </c>
      <c r="H134">
        <v>3480</v>
      </c>
      <c r="I134">
        <v>43</v>
      </c>
      <c r="J134">
        <v>3437</v>
      </c>
      <c r="K134">
        <v>3346</v>
      </c>
      <c r="L134">
        <v>3144</v>
      </c>
      <c r="M134">
        <v>644</v>
      </c>
      <c r="N134">
        <v>440</v>
      </c>
      <c r="O134">
        <v>55</v>
      </c>
      <c r="P134">
        <v>35</v>
      </c>
      <c r="Q134" t="s">
        <v>0</v>
      </c>
      <c r="R134">
        <v>258</v>
      </c>
      <c r="S134">
        <v>123</v>
      </c>
      <c r="T134">
        <v>1590</v>
      </c>
      <c r="U134">
        <v>997</v>
      </c>
      <c r="V134">
        <v>548</v>
      </c>
      <c r="W134">
        <v>45</v>
      </c>
      <c r="X134" t="s">
        <v>0</v>
      </c>
      <c r="Y134" t="s">
        <v>0</v>
      </c>
      <c r="Z134">
        <v>697</v>
      </c>
      <c r="AA134">
        <v>456</v>
      </c>
      <c r="AB134">
        <v>179</v>
      </c>
      <c r="AC134">
        <v>137</v>
      </c>
      <c r="AD134">
        <v>140</v>
      </c>
    </row>
    <row r="135" spans="1:30" x14ac:dyDescent="0.2">
      <c r="A135" t="s">
        <v>1025</v>
      </c>
      <c r="B135" t="s">
        <v>34</v>
      </c>
      <c r="C135" t="s">
        <v>3434</v>
      </c>
      <c r="D135" s="33">
        <v>41122</v>
      </c>
      <c r="E135" t="s">
        <v>815</v>
      </c>
      <c r="F135" t="s">
        <v>816</v>
      </c>
      <c r="G135">
        <v>1970836</v>
      </c>
      <c r="H135">
        <v>21824</v>
      </c>
      <c r="I135">
        <v>44</v>
      </c>
      <c r="J135">
        <v>17983</v>
      </c>
      <c r="K135">
        <v>17893</v>
      </c>
      <c r="L135">
        <v>14620</v>
      </c>
      <c r="M135">
        <v>3643</v>
      </c>
      <c r="N135">
        <v>3342</v>
      </c>
      <c r="O135">
        <v>301</v>
      </c>
      <c r="P135">
        <v>234</v>
      </c>
      <c r="Q135" t="s">
        <v>0</v>
      </c>
      <c r="R135">
        <v>1863</v>
      </c>
      <c r="S135">
        <v>1193</v>
      </c>
      <c r="T135">
        <v>9324</v>
      </c>
      <c r="U135">
        <v>7069</v>
      </c>
      <c r="V135">
        <v>1752</v>
      </c>
      <c r="W135">
        <v>503</v>
      </c>
      <c r="X135" t="s">
        <v>0</v>
      </c>
      <c r="Y135" t="s">
        <v>0</v>
      </c>
      <c r="Z135">
        <v>398</v>
      </c>
      <c r="AA135">
        <v>1842</v>
      </c>
      <c r="AB135">
        <v>185</v>
      </c>
      <c r="AC135">
        <v>1081</v>
      </c>
      <c r="AD135">
        <v>576</v>
      </c>
    </row>
    <row r="136" spans="1:30" x14ac:dyDescent="0.2">
      <c r="A136" t="s">
        <v>1026</v>
      </c>
      <c r="B136" t="s">
        <v>36</v>
      </c>
      <c r="C136" t="s">
        <v>152</v>
      </c>
      <c r="D136" s="33">
        <v>41122</v>
      </c>
      <c r="E136" t="s">
        <v>150</v>
      </c>
      <c r="F136" t="s">
        <v>151</v>
      </c>
      <c r="G136">
        <v>281756</v>
      </c>
      <c r="H136">
        <v>2067</v>
      </c>
      <c r="I136">
        <v>18</v>
      </c>
      <c r="J136">
        <v>2049</v>
      </c>
      <c r="K136">
        <v>2029</v>
      </c>
      <c r="L136">
        <v>1268</v>
      </c>
      <c r="M136">
        <v>349</v>
      </c>
      <c r="N136">
        <v>314</v>
      </c>
      <c r="O136">
        <v>36</v>
      </c>
      <c r="P136">
        <v>23</v>
      </c>
      <c r="Q136" t="s">
        <v>0</v>
      </c>
      <c r="R136">
        <v>225</v>
      </c>
      <c r="S136">
        <v>103</v>
      </c>
      <c r="T136">
        <v>763</v>
      </c>
      <c r="U136">
        <v>763</v>
      </c>
      <c r="V136">
        <v>0</v>
      </c>
      <c r="W136">
        <v>0</v>
      </c>
      <c r="X136" t="s">
        <v>0</v>
      </c>
      <c r="Y136" t="s">
        <v>0</v>
      </c>
      <c r="Z136">
        <v>17</v>
      </c>
      <c r="AA136">
        <v>160</v>
      </c>
      <c r="AB136">
        <v>0</v>
      </c>
      <c r="AC136">
        <v>160</v>
      </c>
      <c r="AD136">
        <v>0</v>
      </c>
    </row>
    <row r="137" spans="1:30" x14ac:dyDescent="0.2">
      <c r="A137" t="s">
        <v>1027</v>
      </c>
      <c r="B137" t="s">
        <v>36</v>
      </c>
      <c r="C137" t="s">
        <v>152</v>
      </c>
      <c r="D137" s="33">
        <v>41122</v>
      </c>
      <c r="E137" t="s">
        <v>817</v>
      </c>
      <c r="F137" t="s">
        <v>818</v>
      </c>
      <c r="G137">
        <v>368886</v>
      </c>
      <c r="H137">
        <v>4087</v>
      </c>
      <c r="I137">
        <v>24</v>
      </c>
      <c r="J137">
        <v>4063</v>
      </c>
      <c r="K137">
        <v>4005</v>
      </c>
      <c r="L137">
        <v>3059</v>
      </c>
      <c r="M137">
        <v>872</v>
      </c>
      <c r="N137">
        <v>799</v>
      </c>
      <c r="O137">
        <v>77</v>
      </c>
      <c r="P137">
        <v>61</v>
      </c>
      <c r="Q137" t="s">
        <v>0</v>
      </c>
      <c r="R137">
        <v>497</v>
      </c>
      <c r="S137">
        <v>239</v>
      </c>
      <c r="T137">
        <v>1923</v>
      </c>
      <c r="U137">
        <v>1923</v>
      </c>
      <c r="V137">
        <v>0</v>
      </c>
      <c r="W137">
        <v>0</v>
      </c>
      <c r="X137" t="s">
        <v>0</v>
      </c>
      <c r="Y137" t="s">
        <v>0</v>
      </c>
      <c r="Z137">
        <v>31</v>
      </c>
      <c r="AA137">
        <v>369</v>
      </c>
      <c r="AB137">
        <v>0</v>
      </c>
      <c r="AC137">
        <v>364</v>
      </c>
      <c r="AD137">
        <v>5</v>
      </c>
    </row>
    <row r="138" spans="1:30" x14ac:dyDescent="0.2">
      <c r="A138" t="s">
        <v>1028</v>
      </c>
      <c r="B138" t="s">
        <v>34</v>
      </c>
      <c r="C138" t="s">
        <v>3323</v>
      </c>
      <c r="D138" s="33">
        <v>41153</v>
      </c>
      <c r="E138" t="s">
        <v>48</v>
      </c>
      <c r="F138" t="s">
        <v>812</v>
      </c>
      <c r="G138">
        <v>619596</v>
      </c>
      <c r="H138">
        <v>16753</v>
      </c>
      <c r="I138">
        <v>57</v>
      </c>
      <c r="J138">
        <v>13718</v>
      </c>
      <c r="K138">
        <v>13601</v>
      </c>
      <c r="L138">
        <v>11856</v>
      </c>
      <c r="M138">
        <v>2348</v>
      </c>
      <c r="N138">
        <v>2013</v>
      </c>
      <c r="O138">
        <v>335</v>
      </c>
      <c r="P138">
        <v>41</v>
      </c>
      <c r="Q138" t="s">
        <v>0</v>
      </c>
      <c r="R138">
        <v>1976</v>
      </c>
      <c r="S138">
        <v>1044</v>
      </c>
      <c r="T138">
        <v>6555</v>
      </c>
      <c r="U138">
        <v>4647</v>
      </c>
      <c r="V138">
        <v>1204</v>
      </c>
      <c r="W138">
        <v>704</v>
      </c>
      <c r="X138" t="s">
        <v>0</v>
      </c>
      <c r="Y138" t="s">
        <v>0</v>
      </c>
      <c r="Z138">
        <v>988</v>
      </c>
      <c r="AA138">
        <v>1293</v>
      </c>
      <c r="AB138">
        <v>188</v>
      </c>
      <c r="AC138">
        <v>608</v>
      </c>
      <c r="AD138">
        <v>497</v>
      </c>
    </row>
    <row r="139" spans="1:30" x14ac:dyDescent="0.2">
      <c r="A139" t="s">
        <v>1029</v>
      </c>
      <c r="B139" t="s">
        <v>35</v>
      </c>
      <c r="C139" t="s">
        <v>807</v>
      </c>
      <c r="D139" s="33">
        <v>41153</v>
      </c>
      <c r="E139" t="s">
        <v>82</v>
      </c>
      <c r="F139" t="s">
        <v>83</v>
      </c>
      <c r="G139">
        <v>718838</v>
      </c>
      <c r="H139">
        <v>13266</v>
      </c>
      <c r="I139">
        <v>104</v>
      </c>
      <c r="J139">
        <v>13024</v>
      </c>
      <c r="K139">
        <v>12731</v>
      </c>
      <c r="L139">
        <v>10182</v>
      </c>
      <c r="M139">
        <v>2570</v>
      </c>
      <c r="N139">
        <v>2246</v>
      </c>
      <c r="O139">
        <v>324</v>
      </c>
      <c r="P139">
        <v>253</v>
      </c>
      <c r="Q139" t="s">
        <v>0</v>
      </c>
      <c r="R139">
        <v>1634</v>
      </c>
      <c r="S139">
        <v>748</v>
      </c>
      <c r="T139">
        <v>5609</v>
      </c>
      <c r="U139">
        <v>3883</v>
      </c>
      <c r="V139">
        <v>1495</v>
      </c>
      <c r="W139">
        <v>231</v>
      </c>
      <c r="X139" t="s">
        <v>0</v>
      </c>
      <c r="Y139" t="s">
        <v>0</v>
      </c>
      <c r="Z139">
        <v>445</v>
      </c>
      <c r="AA139">
        <v>1746</v>
      </c>
      <c r="AB139">
        <v>221</v>
      </c>
      <c r="AC139">
        <v>700</v>
      </c>
      <c r="AD139">
        <v>825</v>
      </c>
    </row>
    <row r="140" spans="1:30" x14ac:dyDescent="0.2">
      <c r="A140" t="s">
        <v>1030</v>
      </c>
      <c r="B140" t="s">
        <v>35</v>
      </c>
      <c r="C140" t="s">
        <v>3365</v>
      </c>
      <c r="D140" s="33">
        <v>41153</v>
      </c>
      <c r="E140" t="s">
        <v>813</v>
      </c>
      <c r="F140" t="s">
        <v>814</v>
      </c>
      <c r="G140">
        <v>205843</v>
      </c>
      <c r="H140">
        <v>2789</v>
      </c>
      <c r="I140">
        <v>25</v>
      </c>
      <c r="J140">
        <v>2705</v>
      </c>
      <c r="K140">
        <v>2641</v>
      </c>
      <c r="L140">
        <v>1993</v>
      </c>
      <c r="M140">
        <v>534</v>
      </c>
      <c r="N140">
        <v>479</v>
      </c>
      <c r="O140">
        <v>55</v>
      </c>
      <c r="P140">
        <v>43</v>
      </c>
      <c r="Q140" t="s">
        <v>0</v>
      </c>
      <c r="R140">
        <v>280</v>
      </c>
      <c r="S140">
        <v>134</v>
      </c>
      <c r="T140">
        <v>1063</v>
      </c>
      <c r="U140">
        <v>785</v>
      </c>
      <c r="V140">
        <v>237</v>
      </c>
      <c r="W140">
        <v>41</v>
      </c>
      <c r="X140" t="s">
        <v>0</v>
      </c>
      <c r="Y140" t="s">
        <v>0</v>
      </c>
      <c r="Z140">
        <v>113</v>
      </c>
      <c r="AA140">
        <v>403</v>
      </c>
      <c r="AB140">
        <v>52</v>
      </c>
      <c r="AC140">
        <v>197</v>
      </c>
      <c r="AD140">
        <v>154</v>
      </c>
    </row>
    <row r="141" spans="1:30" x14ac:dyDescent="0.2">
      <c r="A141" t="s">
        <v>1031</v>
      </c>
      <c r="B141" t="s">
        <v>35</v>
      </c>
      <c r="C141" t="s">
        <v>807</v>
      </c>
      <c r="D141" s="33">
        <v>41153</v>
      </c>
      <c r="E141" t="s">
        <v>97</v>
      </c>
      <c r="F141" t="s">
        <v>769</v>
      </c>
      <c r="G141">
        <v>308735</v>
      </c>
      <c r="H141">
        <v>7409</v>
      </c>
      <c r="I141">
        <v>76</v>
      </c>
      <c r="J141">
        <v>6102</v>
      </c>
      <c r="K141">
        <v>5968</v>
      </c>
      <c r="L141">
        <v>3999</v>
      </c>
      <c r="M141">
        <v>980</v>
      </c>
      <c r="N141">
        <v>865</v>
      </c>
      <c r="O141">
        <v>115</v>
      </c>
      <c r="P141">
        <v>96</v>
      </c>
      <c r="Q141" t="s">
        <v>0</v>
      </c>
      <c r="R141">
        <v>666</v>
      </c>
      <c r="S141">
        <v>302</v>
      </c>
      <c r="T141">
        <v>2105</v>
      </c>
      <c r="U141">
        <v>1508</v>
      </c>
      <c r="V141">
        <v>476</v>
      </c>
      <c r="W141">
        <v>121</v>
      </c>
      <c r="X141" t="s">
        <v>0</v>
      </c>
      <c r="Y141" t="s">
        <v>0</v>
      </c>
      <c r="Z141">
        <v>125</v>
      </c>
      <c r="AA141">
        <v>801</v>
      </c>
      <c r="AB141">
        <v>106</v>
      </c>
      <c r="AC141">
        <v>293</v>
      </c>
      <c r="AD141">
        <v>402</v>
      </c>
    </row>
    <row r="142" spans="1:30" x14ac:dyDescent="0.2">
      <c r="A142" t="s">
        <v>1032</v>
      </c>
      <c r="B142" t="s">
        <v>35</v>
      </c>
      <c r="C142" t="s">
        <v>807</v>
      </c>
      <c r="D142" s="33">
        <v>41153</v>
      </c>
      <c r="E142" t="s">
        <v>117</v>
      </c>
      <c r="F142" t="s">
        <v>807</v>
      </c>
      <c r="G142">
        <v>990935</v>
      </c>
      <c r="H142">
        <v>17105</v>
      </c>
      <c r="I142">
        <v>263</v>
      </c>
      <c r="J142">
        <v>16564</v>
      </c>
      <c r="K142">
        <v>15968</v>
      </c>
      <c r="L142">
        <v>13821</v>
      </c>
      <c r="M142">
        <v>5607</v>
      </c>
      <c r="N142">
        <v>3921</v>
      </c>
      <c r="O142">
        <v>1652</v>
      </c>
      <c r="P142">
        <v>1110</v>
      </c>
      <c r="Q142" t="s">
        <v>0</v>
      </c>
      <c r="R142">
        <v>1913</v>
      </c>
      <c r="S142">
        <v>862</v>
      </c>
      <c r="T142">
        <v>7691</v>
      </c>
      <c r="U142">
        <v>5734</v>
      </c>
      <c r="V142">
        <v>1351</v>
      </c>
      <c r="W142">
        <v>606</v>
      </c>
      <c r="X142" t="s">
        <v>0</v>
      </c>
      <c r="Y142" t="s">
        <v>0</v>
      </c>
      <c r="Z142">
        <v>1409</v>
      </c>
      <c r="AA142">
        <v>1946</v>
      </c>
      <c r="AB142">
        <v>222</v>
      </c>
      <c r="AC142">
        <v>1209</v>
      </c>
      <c r="AD142">
        <v>515</v>
      </c>
    </row>
    <row r="143" spans="1:30" x14ac:dyDescent="0.2">
      <c r="A143" t="s">
        <v>1033</v>
      </c>
      <c r="B143" t="s">
        <v>37</v>
      </c>
      <c r="C143" t="s">
        <v>3368</v>
      </c>
      <c r="D143" s="33">
        <v>41153</v>
      </c>
      <c r="E143" t="s">
        <v>132</v>
      </c>
      <c r="F143" t="s">
        <v>133</v>
      </c>
      <c r="G143">
        <v>138748</v>
      </c>
      <c r="H143">
        <v>3470</v>
      </c>
      <c r="I143">
        <v>316</v>
      </c>
      <c r="J143">
        <v>3029</v>
      </c>
      <c r="K143">
        <v>2853</v>
      </c>
      <c r="L143">
        <v>2629</v>
      </c>
      <c r="M143">
        <v>326</v>
      </c>
      <c r="N143">
        <v>310</v>
      </c>
      <c r="O143">
        <v>16</v>
      </c>
      <c r="P143">
        <v>10</v>
      </c>
      <c r="Q143" t="s">
        <v>0</v>
      </c>
      <c r="R143">
        <v>347</v>
      </c>
      <c r="S143">
        <v>192</v>
      </c>
      <c r="T143">
        <v>1539</v>
      </c>
      <c r="U143">
        <v>1047</v>
      </c>
      <c r="V143">
        <v>424</v>
      </c>
      <c r="W143">
        <v>68</v>
      </c>
      <c r="X143" t="s">
        <v>0</v>
      </c>
      <c r="Y143" t="s">
        <v>0</v>
      </c>
      <c r="Z143">
        <v>229</v>
      </c>
      <c r="AA143">
        <v>322</v>
      </c>
      <c r="AB143">
        <v>169</v>
      </c>
      <c r="AC143">
        <v>126</v>
      </c>
      <c r="AD143">
        <v>27</v>
      </c>
    </row>
    <row r="144" spans="1:30" x14ac:dyDescent="0.2">
      <c r="A144" t="s">
        <v>1034</v>
      </c>
      <c r="B144" t="s">
        <v>36</v>
      </c>
      <c r="C144" t="s">
        <v>3353</v>
      </c>
      <c r="D144" s="33">
        <v>41153</v>
      </c>
      <c r="E144" t="s">
        <v>138</v>
      </c>
      <c r="F144" t="s">
        <v>820</v>
      </c>
      <c r="G144">
        <v>559638</v>
      </c>
      <c r="H144">
        <v>3510</v>
      </c>
      <c r="I144">
        <v>61</v>
      </c>
      <c r="J144">
        <v>3449</v>
      </c>
      <c r="K144">
        <v>3346</v>
      </c>
      <c r="L144">
        <v>3272</v>
      </c>
      <c r="M144">
        <v>631</v>
      </c>
      <c r="N144">
        <v>481</v>
      </c>
      <c r="O144">
        <v>60</v>
      </c>
      <c r="P144">
        <v>46</v>
      </c>
      <c r="Q144" t="s">
        <v>0</v>
      </c>
      <c r="R144">
        <v>287</v>
      </c>
      <c r="S144">
        <v>148</v>
      </c>
      <c r="T144">
        <v>1672</v>
      </c>
      <c r="U144">
        <v>1073</v>
      </c>
      <c r="V144">
        <v>551</v>
      </c>
      <c r="W144">
        <v>48</v>
      </c>
      <c r="X144" t="s">
        <v>0</v>
      </c>
      <c r="Y144" t="s">
        <v>0</v>
      </c>
      <c r="Z144">
        <v>758</v>
      </c>
      <c r="AA144">
        <v>407</v>
      </c>
      <c r="AB144">
        <v>130</v>
      </c>
      <c r="AC144">
        <v>146</v>
      </c>
      <c r="AD144">
        <v>131</v>
      </c>
    </row>
    <row r="145" spans="1:30" x14ac:dyDescent="0.2">
      <c r="A145" t="s">
        <v>1035</v>
      </c>
      <c r="B145" t="s">
        <v>34</v>
      </c>
      <c r="C145" t="s">
        <v>3434</v>
      </c>
      <c r="D145" s="33">
        <v>41153</v>
      </c>
      <c r="E145" t="s">
        <v>815</v>
      </c>
      <c r="F145" t="s">
        <v>816</v>
      </c>
      <c r="G145">
        <v>1970836</v>
      </c>
      <c r="H145">
        <v>22167</v>
      </c>
      <c r="I145">
        <v>150</v>
      </c>
      <c r="J145">
        <v>20316</v>
      </c>
      <c r="K145">
        <v>20046</v>
      </c>
      <c r="L145">
        <v>13882</v>
      </c>
      <c r="M145">
        <v>3318</v>
      </c>
      <c r="N145">
        <v>2907</v>
      </c>
      <c r="O145">
        <v>411</v>
      </c>
      <c r="P145">
        <v>332</v>
      </c>
      <c r="Q145" t="s">
        <v>0</v>
      </c>
      <c r="R145">
        <v>1774</v>
      </c>
      <c r="S145">
        <v>1085</v>
      </c>
      <c r="T145">
        <v>8792</v>
      </c>
      <c r="U145">
        <v>6656</v>
      </c>
      <c r="V145">
        <v>1728</v>
      </c>
      <c r="W145">
        <v>408</v>
      </c>
      <c r="X145" t="s">
        <v>0</v>
      </c>
      <c r="Y145" t="s">
        <v>0</v>
      </c>
      <c r="Z145">
        <v>389</v>
      </c>
      <c r="AA145">
        <v>1842</v>
      </c>
      <c r="AB145">
        <v>186</v>
      </c>
      <c r="AC145">
        <v>942</v>
      </c>
      <c r="AD145">
        <v>714</v>
      </c>
    </row>
    <row r="146" spans="1:30" x14ac:dyDescent="0.2">
      <c r="A146" t="s">
        <v>1036</v>
      </c>
      <c r="B146" t="s">
        <v>36</v>
      </c>
      <c r="C146" t="s">
        <v>152</v>
      </c>
      <c r="D146" s="33">
        <v>41153</v>
      </c>
      <c r="E146" t="s">
        <v>150</v>
      </c>
      <c r="F146" t="s">
        <v>151</v>
      </c>
      <c r="G146">
        <v>281756</v>
      </c>
      <c r="H146">
        <v>2103</v>
      </c>
      <c r="I146">
        <v>24</v>
      </c>
      <c r="J146">
        <v>2079</v>
      </c>
      <c r="K146">
        <v>2061</v>
      </c>
      <c r="L146">
        <v>1242</v>
      </c>
      <c r="M146">
        <v>309</v>
      </c>
      <c r="N146">
        <v>297</v>
      </c>
      <c r="O146">
        <v>17</v>
      </c>
      <c r="P146">
        <v>15</v>
      </c>
      <c r="Q146" t="s">
        <v>0</v>
      </c>
      <c r="R146">
        <v>209</v>
      </c>
      <c r="S146">
        <v>92</v>
      </c>
      <c r="T146">
        <v>770</v>
      </c>
      <c r="U146">
        <v>770</v>
      </c>
      <c r="V146">
        <v>0</v>
      </c>
      <c r="W146">
        <v>0</v>
      </c>
      <c r="X146" t="s">
        <v>0</v>
      </c>
      <c r="Y146" t="s">
        <v>0</v>
      </c>
      <c r="Z146">
        <v>10</v>
      </c>
      <c r="AA146">
        <v>161</v>
      </c>
      <c r="AB146">
        <v>0</v>
      </c>
      <c r="AC146">
        <v>161</v>
      </c>
      <c r="AD146">
        <v>0</v>
      </c>
    </row>
    <row r="147" spans="1:30" x14ac:dyDescent="0.2">
      <c r="A147" t="s">
        <v>1037</v>
      </c>
      <c r="B147" t="s">
        <v>36</v>
      </c>
      <c r="C147" t="s">
        <v>152</v>
      </c>
      <c r="D147" s="33">
        <v>41153</v>
      </c>
      <c r="E147" t="s">
        <v>817</v>
      </c>
      <c r="F147" t="s">
        <v>818</v>
      </c>
      <c r="G147">
        <v>368886</v>
      </c>
      <c r="H147">
        <v>4284</v>
      </c>
      <c r="I147">
        <v>42</v>
      </c>
      <c r="J147">
        <v>4242</v>
      </c>
      <c r="K147">
        <v>4166</v>
      </c>
      <c r="L147">
        <v>3100</v>
      </c>
      <c r="M147">
        <v>734</v>
      </c>
      <c r="N147">
        <v>692</v>
      </c>
      <c r="O147">
        <v>47</v>
      </c>
      <c r="P147">
        <v>40</v>
      </c>
      <c r="Q147" t="s">
        <v>0</v>
      </c>
      <c r="R147">
        <v>540</v>
      </c>
      <c r="S147">
        <v>228</v>
      </c>
      <c r="T147">
        <v>1965</v>
      </c>
      <c r="U147">
        <v>1965</v>
      </c>
      <c r="V147">
        <v>0</v>
      </c>
      <c r="W147">
        <v>0</v>
      </c>
      <c r="X147" t="s">
        <v>0</v>
      </c>
      <c r="Y147" t="s">
        <v>0</v>
      </c>
      <c r="Z147">
        <v>28</v>
      </c>
      <c r="AA147">
        <v>339</v>
      </c>
      <c r="AB147">
        <v>0</v>
      </c>
      <c r="AC147">
        <v>339</v>
      </c>
      <c r="AD147">
        <v>0</v>
      </c>
    </row>
    <row r="148" spans="1:30" x14ac:dyDescent="0.2">
      <c r="A148" t="s">
        <v>1038</v>
      </c>
      <c r="B148" t="s">
        <v>34</v>
      </c>
      <c r="C148" t="s">
        <v>3323</v>
      </c>
      <c r="D148" s="33">
        <v>41183</v>
      </c>
      <c r="E148" t="s">
        <v>48</v>
      </c>
      <c r="F148" t="s">
        <v>812</v>
      </c>
      <c r="G148">
        <v>619596</v>
      </c>
      <c r="H148">
        <v>17958</v>
      </c>
      <c r="I148">
        <v>71</v>
      </c>
      <c r="J148">
        <v>14451</v>
      </c>
      <c r="K148">
        <v>14324</v>
      </c>
      <c r="L148">
        <v>11987</v>
      </c>
      <c r="M148">
        <v>2398</v>
      </c>
      <c r="N148">
        <v>2050</v>
      </c>
      <c r="O148">
        <v>349</v>
      </c>
      <c r="P148">
        <v>40</v>
      </c>
      <c r="Q148" t="s">
        <v>0</v>
      </c>
      <c r="R148">
        <v>2050</v>
      </c>
      <c r="S148">
        <v>938</v>
      </c>
      <c r="T148">
        <v>6660</v>
      </c>
      <c r="U148">
        <v>4636</v>
      </c>
      <c r="V148">
        <v>1326</v>
      </c>
      <c r="W148">
        <v>698</v>
      </c>
      <c r="X148" t="s">
        <v>0</v>
      </c>
      <c r="Y148" t="s">
        <v>0</v>
      </c>
      <c r="Z148">
        <v>953</v>
      </c>
      <c r="AA148">
        <v>1386</v>
      </c>
      <c r="AB148">
        <v>183</v>
      </c>
      <c r="AC148">
        <v>719</v>
      </c>
      <c r="AD148">
        <v>484</v>
      </c>
    </row>
    <row r="149" spans="1:30" x14ac:dyDescent="0.2">
      <c r="A149" t="s">
        <v>1039</v>
      </c>
      <c r="B149" t="s">
        <v>35</v>
      </c>
      <c r="C149" t="s">
        <v>807</v>
      </c>
      <c r="D149" s="33">
        <v>41183</v>
      </c>
      <c r="E149" t="s">
        <v>82</v>
      </c>
      <c r="F149" t="s">
        <v>83</v>
      </c>
      <c r="G149">
        <v>718838</v>
      </c>
      <c r="H149">
        <v>12915</v>
      </c>
      <c r="I149">
        <v>95</v>
      </c>
      <c r="J149">
        <v>12683</v>
      </c>
      <c r="K149">
        <v>12333</v>
      </c>
      <c r="L149">
        <v>9597</v>
      </c>
      <c r="M149">
        <v>2445</v>
      </c>
      <c r="N149">
        <v>2227</v>
      </c>
      <c r="O149">
        <v>218</v>
      </c>
      <c r="P149">
        <v>146</v>
      </c>
      <c r="Q149" t="s">
        <v>0</v>
      </c>
      <c r="R149">
        <v>1505</v>
      </c>
      <c r="S149">
        <v>672</v>
      </c>
      <c r="T149">
        <v>5352</v>
      </c>
      <c r="U149">
        <v>3683</v>
      </c>
      <c r="V149">
        <v>1466</v>
      </c>
      <c r="W149">
        <v>203</v>
      </c>
      <c r="X149" t="s">
        <v>0</v>
      </c>
      <c r="Y149" t="s">
        <v>0</v>
      </c>
      <c r="Z149">
        <v>370</v>
      </c>
      <c r="AA149">
        <v>1698</v>
      </c>
      <c r="AB149">
        <v>240</v>
      </c>
      <c r="AC149">
        <v>737</v>
      </c>
      <c r="AD149">
        <v>721</v>
      </c>
    </row>
    <row r="150" spans="1:30" x14ac:dyDescent="0.2">
      <c r="A150" t="s">
        <v>1040</v>
      </c>
      <c r="B150" t="s">
        <v>35</v>
      </c>
      <c r="C150" t="s">
        <v>3365</v>
      </c>
      <c r="D150" s="33">
        <v>41183</v>
      </c>
      <c r="E150" t="s">
        <v>813</v>
      </c>
      <c r="F150" t="s">
        <v>814</v>
      </c>
      <c r="G150">
        <v>205843</v>
      </c>
      <c r="H150">
        <v>3242</v>
      </c>
      <c r="I150">
        <v>30</v>
      </c>
      <c r="J150">
        <v>3149</v>
      </c>
      <c r="K150">
        <v>3067</v>
      </c>
      <c r="L150">
        <v>2439</v>
      </c>
      <c r="M150">
        <v>670</v>
      </c>
      <c r="N150">
        <v>611</v>
      </c>
      <c r="O150">
        <v>59</v>
      </c>
      <c r="P150">
        <v>39</v>
      </c>
      <c r="Q150" t="s">
        <v>0</v>
      </c>
      <c r="R150">
        <v>348</v>
      </c>
      <c r="S150">
        <v>170</v>
      </c>
      <c r="T150">
        <v>1423</v>
      </c>
      <c r="U150">
        <v>1061</v>
      </c>
      <c r="V150">
        <v>308</v>
      </c>
      <c r="W150">
        <v>54</v>
      </c>
      <c r="X150" t="s">
        <v>0</v>
      </c>
      <c r="Y150" t="s">
        <v>0</v>
      </c>
      <c r="Z150">
        <v>96</v>
      </c>
      <c r="AA150">
        <v>402</v>
      </c>
      <c r="AB150">
        <v>48</v>
      </c>
      <c r="AC150">
        <v>195</v>
      </c>
      <c r="AD150">
        <v>159</v>
      </c>
    </row>
    <row r="151" spans="1:30" x14ac:dyDescent="0.2">
      <c r="A151" t="s">
        <v>1041</v>
      </c>
      <c r="B151" t="s">
        <v>35</v>
      </c>
      <c r="C151" t="s">
        <v>807</v>
      </c>
      <c r="D151" s="33">
        <v>41183</v>
      </c>
      <c r="E151" t="s">
        <v>97</v>
      </c>
      <c r="F151" t="s">
        <v>769</v>
      </c>
      <c r="G151">
        <v>308735</v>
      </c>
      <c r="H151">
        <v>6898</v>
      </c>
      <c r="I151">
        <v>65</v>
      </c>
      <c r="J151">
        <v>5808</v>
      </c>
      <c r="K151">
        <v>5636</v>
      </c>
      <c r="L151">
        <v>3970</v>
      </c>
      <c r="M151">
        <v>1021</v>
      </c>
      <c r="N151">
        <v>928</v>
      </c>
      <c r="O151">
        <v>93</v>
      </c>
      <c r="P151">
        <v>62</v>
      </c>
      <c r="Q151" t="s">
        <v>0</v>
      </c>
      <c r="R151">
        <v>689</v>
      </c>
      <c r="S151">
        <v>297</v>
      </c>
      <c r="T151">
        <v>2113</v>
      </c>
      <c r="U151">
        <v>1531</v>
      </c>
      <c r="V151">
        <v>446</v>
      </c>
      <c r="W151">
        <v>136</v>
      </c>
      <c r="X151" t="s">
        <v>0</v>
      </c>
      <c r="Y151" t="s">
        <v>0</v>
      </c>
      <c r="Z151">
        <v>100</v>
      </c>
      <c r="AA151">
        <v>771</v>
      </c>
      <c r="AB151">
        <v>108</v>
      </c>
      <c r="AC151">
        <v>324</v>
      </c>
      <c r="AD151">
        <v>339</v>
      </c>
    </row>
    <row r="152" spans="1:30" x14ac:dyDescent="0.2">
      <c r="A152" t="s">
        <v>1042</v>
      </c>
      <c r="B152" t="s">
        <v>35</v>
      </c>
      <c r="C152" t="s">
        <v>807</v>
      </c>
      <c r="D152" s="33">
        <v>41183</v>
      </c>
      <c r="E152" t="s">
        <v>117</v>
      </c>
      <c r="F152" t="s">
        <v>807</v>
      </c>
      <c r="G152">
        <v>990935</v>
      </c>
      <c r="H152">
        <v>18375</v>
      </c>
      <c r="I152">
        <v>115</v>
      </c>
      <c r="J152">
        <v>18026</v>
      </c>
      <c r="K152">
        <v>17530</v>
      </c>
      <c r="L152">
        <v>14942</v>
      </c>
      <c r="M152">
        <v>6918</v>
      </c>
      <c r="N152">
        <v>4882</v>
      </c>
      <c r="O152">
        <v>1765</v>
      </c>
      <c r="P152">
        <v>1059</v>
      </c>
      <c r="Q152" t="s">
        <v>0</v>
      </c>
      <c r="R152">
        <v>1978</v>
      </c>
      <c r="S152">
        <v>989</v>
      </c>
      <c r="T152">
        <v>8328</v>
      </c>
      <c r="U152">
        <v>6230</v>
      </c>
      <c r="V152">
        <v>1528</v>
      </c>
      <c r="W152">
        <v>570</v>
      </c>
      <c r="X152" t="s">
        <v>0</v>
      </c>
      <c r="Y152" t="s">
        <v>0</v>
      </c>
      <c r="Z152">
        <v>1370</v>
      </c>
      <c r="AA152">
        <v>2277</v>
      </c>
      <c r="AB152">
        <v>242</v>
      </c>
      <c r="AC152">
        <v>1455</v>
      </c>
      <c r="AD152">
        <v>580</v>
      </c>
    </row>
    <row r="153" spans="1:30" x14ac:dyDescent="0.2">
      <c r="A153" t="s">
        <v>1043</v>
      </c>
      <c r="B153" t="s">
        <v>37</v>
      </c>
      <c r="C153" t="s">
        <v>3368</v>
      </c>
      <c r="D153" s="33">
        <v>41183</v>
      </c>
      <c r="E153" t="s">
        <v>132</v>
      </c>
      <c r="F153" t="s">
        <v>133</v>
      </c>
      <c r="G153">
        <v>138748</v>
      </c>
      <c r="H153">
        <v>3498</v>
      </c>
      <c r="I153">
        <v>288</v>
      </c>
      <c r="J153">
        <v>3115</v>
      </c>
      <c r="K153">
        <v>2995</v>
      </c>
      <c r="L153">
        <v>2782</v>
      </c>
      <c r="M153">
        <v>392</v>
      </c>
      <c r="N153">
        <v>374</v>
      </c>
      <c r="O153">
        <v>18</v>
      </c>
      <c r="P153">
        <v>12</v>
      </c>
      <c r="Q153" t="s">
        <v>0</v>
      </c>
      <c r="R153">
        <v>349</v>
      </c>
      <c r="S153">
        <v>209</v>
      </c>
      <c r="T153">
        <v>1550</v>
      </c>
      <c r="U153">
        <v>1027</v>
      </c>
      <c r="V153">
        <v>468</v>
      </c>
      <c r="W153">
        <v>55</v>
      </c>
      <c r="X153" t="s">
        <v>0</v>
      </c>
      <c r="Y153" t="s">
        <v>0</v>
      </c>
      <c r="Z153">
        <v>345</v>
      </c>
      <c r="AA153">
        <v>329</v>
      </c>
      <c r="AB153">
        <v>159</v>
      </c>
      <c r="AC153">
        <v>136</v>
      </c>
      <c r="AD153">
        <v>34</v>
      </c>
    </row>
    <row r="154" spans="1:30" x14ac:dyDescent="0.2">
      <c r="A154" t="s">
        <v>1044</v>
      </c>
      <c r="B154" t="s">
        <v>36</v>
      </c>
      <c r="C154" t="s">
        <v>3353</v>
      </c>
      <c r="D154" s="33">
        <v>41183</v>
      </c>
      <c r="E154" t="s">
        <v>138</v>
      </c>
      <c r="F154" t="s">
        <v>820</v>
      </c>
      <c r="G154">
        <v>559638</v>
      </c>
      <c r="H154">
        <v>7161</v>
      </c>
      <c r="I154">
        <v>83</v>
      </c>
      <c r="J154">
        <v>6702</v>
      </c>
      <c r="K154">
        <v>6502</v>
      </c>
      <c r="L154">
        <v>3619</v>
      </c>
      <c r="M154">
        <v>604</v>
      </c>
      <c r="N154">
        <v>482</v>
      </c>
      <c r="O154">
        <v>122</v>
      </c>
      <c r="P154">
        <v>62</v>
      </c>
      <c r="Q154" t="s">
        <v>0</v>
      </c>
      <c r="R154">
        <v>391</v>
      </c>
      <c r="S154">
        <v>168</v>
      </c>
      <c r="T154">
        <v>1883</v>
      </c>
      <c r="U154">
        <v>1257</v>
      </c>
      <c r="V154">
        <v>583</v>
      </c>
      <c r="W154">
        <v>43</v>
      </c>
      <c r="X154" t="s">
        <v>0</v>
      </c>
      <c r="Y154" t="s">
        <v>0</v>
      </c>
      <c r="Z154">
        <v>709</v>
      </c>
      <c r="AA154">
        <v>468</v>
      </c>
      <c r="AB154">
        <v>107</v>
      </c>
      <c r="AC154">
        <v>186</v>
      </c>
      <c r="AD154">
        <v>175</v>
      </c>
    </row>
    <row r="155" spans="1:30" x14ac:dyDescent="0.2">
      <c r="A155" t="s">
        <v>1045</v>
      </c>
      <c r="B155" t="s">
        <v>34</v>
      </c>
      <c r="C155" t="s">
        <v>3434</v>
      </c>
      <c r="D155" s="33">
        <v>41183</v>
      </c>
      <c r="E155" t="s">
        <v>815</v>
      </c>
      <c r="F155" t="s">
        <v>816</v>
      </c>
      <c r="G155">
        <v>1970836</v>
      </c>
      <c r="H155">
        <v>20862</v>
      </c>
      <c r="I155">
        <v>182</v>
      </c>
      <c r="J155">
        <v>18804</v>
      </c>
      <c r="K155">
        <v>18442</v>
      </c>
      <c r="L155">
        <v>14458</v>
      </c>
      <c r="M155">
        <v>3586</v>
      </c>
      <c r="N155">
        <v>3247</v>
      </c>
      <c r="O155">
        <v>339</v>
      </c>
      <c r="P155">
        <v>246</v>
      </c>
      <c r="Q155" t="s">
        <v>0</v>
      </c>
      <c r="R155">
        <v>1928</v>
      </c>
      <c r="S155">
        <v>1109</v>
      </c>
      <c r="T155">
        <v>9103</v>
      </c>
      <c r="U155">
        <v>6856</v>
      </c>
      <c r="V155">
        <v>1814</v>
      </c>
      <c r="W155">
        <v>433</v>
      </c>
      <c r="X155" t="s">
        <v>0</v>
      </c>
      <c r="Y155" t="s">
        <v>0</v>
      </c>
      <c r="Z155">
        <v>402</v>
      </c>
      <c r="AA155">
        <v>1916</v>
      </c>
      <c r="AB155">
        <v>197</v>
      </c>
      <c r="AC155">
        <v>1065</v>
      </c>
      <c r="AD155">
        <v>654</v>
      </c>
    </row>
    <row r="156" spans="1:30" x14ac:dyDescent="0.2">
      <c r="A156" t="s">
        <v>1046</v>
      </c>
      <c r="B156" t="s">
        <v>36</v>
      </c>
      <c r="C156" t="s">
        <v>152</v>
      </c>
      <c r="D156" s="33">
        <v>41183</v>
      </c>
      <c r="E156" t="s">
        <v>150</v>
      </c>
      <c r="F156" t="s">
        <v>151</v>
      </c>
      <c r="G156">
        <v>281756</v>
      </c>
      <c r="H156">
        <v>2225</v>
      </c>
      <c r="I156">
        <v>17</v>
      </c>
      <c r="J156">
        <v>2208</v>
      </c>
      <c r="K156">
        <v>2138</v>
      </c>
      <c r="L156">
        <v>1399</v>
      </c>
      <c r="M156">
        <v>345</v>
      </c>
      <c r="N156">
        <v>311</v>
      </c>
      <c r="O156">
        <v>46</v>
      </c>
      <c r="P156">
        <v>37</v>
      </c>
      <c r="Q156" t="s">
        <v>0</v>
      </c>
      <c r="R156">
        <v>261</v>
      </c>
      <c r="S156">
        <v>93</v>
      </c>
      <c r="T156">
        <v>851</v>
      </c>
      <c r="U156">
        <v>851</v>
      </c>
      <c r="V156">
        <v>0</v>
      </c>
      <c r="W156">
        <v>0</v>
      </c>
      <c r="X156" t="s">
        <v>0</v>
      </c>
      <c r="Y156" t="s">
        <v>0</v>
      </c>
      <c r="Z156">
        <v>9</v>
      </c>
      <c r="AA156">
        <v>185</v>
      </c>
      <c r="AB156">
        <v>0</v>
      </c>
      <c r="AC156">
        <v>185</v>
      </c>
      <c r="AD156">
        <v>2</v>
      </c>
    </row>
    <row r="157" spans="1:30" x14ac:dyDescent="0.2">
      <c r="A157" t="s">
        <v>1047</v>
      </c>
      <c r="B157" t="s">
        <v>36</v>
      </c>
      <c r="C157" t="s">
        <v>152</v>
      </c>
      <c r="D157" s="33">
        <v>41183</v>
      </c>
      <c r="E157" t="s">
        <v>817</v>
      </c>
      <c r="F157" t="s">
        <v>818</v>
      </c>
      <c r="G157">
        <v>368886</v>
      </c>
      <c r="H157">
        <v>4117</v>
      </c>
      <c r="I157">
        <v>25</v>
      </c>
      <c r="J157">
        <v>4092</v>
      </c>
      <c r="K157">
        <v>4046</v>
      </c>
      <c r="L157">
        <v>2883</v>
      </c>
      <c r="M157">
        <v>727</v>
      </c>
      <c r="N157">
        <v>652</v>
      </c>
      <c r="O157">
        <v>86</v>
      </c>
      <c r="P157">
        <v>71</v>
      </c>
      <c r="Q157" t="s">
        <v>0</v>
      </c>
      <c r="R157">
        <v>489</v>
      </c>
      <c r="S157">
        <v>209</v>
      </c>
      <c r="T157">
        <v>1839</v>
      </c>
      <c r="U157">
        <v>1839</v>
      </c>
      <c r="V157">
        <v>0</v>
      </c>
      <c r="W157">
        <v>0</v>
      </c>
      <c r="X157" t="s">
        <v>0</v>
      </c>
      <c r="Y157" t="s">
        <v>0</v>
      </c>
      <c r="Z157">
        <v>19</v>
      </c>
      <c r="AA157">
        <v>327</v>
      </c>
      <c r="AB157">
        <v>0</v>
      </c>
      <c r="AC157">
        <v>327</v>
      </c>
      <c r="AD157">
        <v>0</v>
      </c>
    </row>
    <row r="158" spans="1:30" x14ac:dyDescent="0.2">
      <c r="A158" t="s">
        <v>1048</v>
      </c>
      <c r="B158" t="s">
        <v>35</v>
      </c>
      <c r="C158" t="s">
        <v>3345</v>
      </c>
      <c r="D158" s="33">
        <v>41183</v>
      </c>
      <c r="E158" t="s">
        <v>156</v>
      </c>
      <c r="F158" t="s">
        <v>157</v>
      </c>
      <c r="G158">
        <v>1110598</v>
      </c>
      <c r="H158">
        <v>24870</v>
      </c>
      <c r="I158">
        <v>1655</v>
      </c>
      <c r="J158">
        <v>14466</v>
      </c>
      <c r="K158">
        <v>13445</v>
      </c>
      <c r="L158">
        <v>10521</v>
      </c>
      <c r="M158">
        <v>2954</v>
      </c>
      <c r="N158">
        <v>2045</v>
      </c>
      <c r="O158">
        <v>918</v>
      </c>
      <c r="P158">
        <v>514</v>
      </c>
      <c r="Q158" t="s">
        <v>0</v>
      </c>
      <c r="R158">
        <v>855</v>
      </c>
      <c r="S158">
        <v>603</v>
      </c>
      <c r="T158">
        <v>7225</v>
      </c>
      <c r="U158">
        <v>4436</v>
      </c>
      <c r="V158">
        <v>2101</v>
      </c>
      <c r="W158">
        <v>688</v>
      </c>
      <c r="X158" t="s">
        <v>0</v>
      </c>
      <c r="Y158" t="s">
        <v>0</v>
      </c>
      <c r="Z158">
        <v>645</v>
      </c>
      <c r="AA158">
        <v>1193</v>
      </c>
      <c r="AB158">
        <v>211</v>
      </c>
      <c r="AC158">
        <v>559</v>
      </c>
      <c r="AD158">
        <v>423</v>
      </c>
    </row>
    <row r="159" spans="1:30" x14ac:dyDescent="0.2">
      <c r="A159" t="s">
        <v>1049</v>
      </c>
      <c r="B159" t="s">
        <v>35</v>
      </c>
      <c r="C159" t="s">
        <v>3348</v>
      </c>
      <c r="D159" s="33">
        <v>41183</v>
      </c>
      <c r="E159" t="s">
        <v>821</v>
      </c>
      <c r="F159" t="s">
        <v>822</v>
      </c>
      <c r="G159">
        <v>213240</v>
      </c>
      <c r="H159">
        <v>4821</v>
      </c>
      <c r="I159">
        <v>5</v>
      </c>
      <c r="J159">
        <v>4816</v>
      </c>
      <c r="K159">
        <v>4783</v>
      </c>
      <c r="L159">
        <v>3456</v>
      </c>
      <c r="M159">
        <v>1184</v>
      </c>
      <c r="N159">
        <v>915</v>
      </c>
      <c r="O159">
        <v>269</v>
      </c>
      <c r="P159">
        <v>124</v>
      </c>
      <c r="Q159" t="s">
        <v>0</v>
      </c>
      <c r="R159">
        <v>321</v>
      </c>
      <c r="S159">
        <v>158</v>
      </c>
      <c r="T159">
        <v>2215</v>
      </c>
      <c r="U159">
        <v>1112</v>
      </c>
      <c r="V159">
        <v>944</v>
      </c>
      <c r="W159">
        <v>159</v>
      </c>
      <c r="X159" t="s">
        <v>0</v>
      </c>
      <c r="Y159" t="s">
        <v>0</v>
      </c>
      <c r="Z159">
        <v>253</v>
      </c>
      <c r="AA159">
        <v>509</v>
      </c>
      <c r="AB159">
        <v>101</v>
      </c>
      <c r="AC159">
        <v>256</v>
      </c>
      <c r="AD159">
        <v>152</v>
      </c>
    </row>
    <row r="160" spans="1:30" x14ac:dyDescent="0.2">
      <c r="A160" t="s">
        <v>1050</v>
      </c>
      <c r="B160" t="s">
        <v>34</v>
      </c>
      <c r="C160" t="s">
        <v>3323</v>
      </c>
      <c r="D160" s="33">
        <v>41214</v>
      </c>
      <c r="E160" t="s">
        <v>48</v>
      </c>
      <c r="F160" t="s">
        <v>812</v>
      </c>
      <c r="G160">
        <v>619596</v>
      </c>
      <c r="H160">
        <v>17839</v>
      </c>
      <c r="I160">
        <v>45</v>
      </c>
      <c r="J160">
        <v>14615</v>
      </c>
      <c r="K160">
        <v>14494</v>
      </c>
      <c r="L160">
        <v>12158</v>
      </c>
      <c r="M160">
        <v>2447</v>
      </c>
      <c r="N160">
        <v>2084</v>
      </c>
      <c r="O160">
        <v>363</v>
      </c>
      <c r="P160">
        <v>37</v>
      </c>
      <c r="Q160" t="s">
        <v>0</v>
      </c>
      <c r="R160">
        <v>2161</v>
      </c>
      <c r="S160">
        <v>889</v>
      </c>
      <c r="T160">
        <v>6804</v>
      </c>
      <c r="U160">
        <v>4863</v>
      </c>
      <c r="V160">
        <v>1299</v>
      </c>
      <c r="W160">
        <v>642</v>
      </c>
      <c r="X160" t="s">
        <v>0</v>
      </c>
      <c r="Y160" t="s">
        <v>0</v>
      </c>
      <c r="Z160">
        <v>925</v>
      </c>
      <c r="AA160">
        <v>1379</v>
      </c>
      <c r="AB160">
        <v>188</v>
      </c>
      <c r="AC160">
        <v>662</v>
      </c>
      <c r="AD160">
        <v>529</v>
      </c>
    </row>
    <row r="161" spans="1:30" x14ac:dyDescent="0.2">
      <c r="A161" t="s">
        <v>1051</v>
      </c>
      <c r="B161" t="s">
        <v>35</v>
      </c>
      <c r="C161" t="s">
        <v>807</v>
      </c>
      <c r="D161" s="33">
        <v>41214</v>
      </c>
      <c r="E161" t="s">
        <v>82</v>
      </c>
      <c r="F161" t="s">
        <v>83</v>
      </c>
      <c r="G161">
        <v>718838</v>
      </c>
      <c r="H161">
        <v>13903</v>
      </c>
      <c r="I161">
        <v>95</v>
      </c>
      <c r="J161">
        <v>13672</v>
      </c>
      <c r="K161">
        <v>13277</v>
      </c>
      <c r="L161">
        <v>9928</v>
      </c>
      <c r="M161">
        <v>2636</v>
      </c>
      <c r="N161">
        <v>2355</v>
      </c>
      <c r="O161">
        <v>281</v>
      </c>
      <c r="P161">
        <v>181</v>
      </c>
      <c r="Q161" t="s">
        <v>0</v>
      </c>
      <c r="R161">
        <v>1656</v>
      </c>
      <c r="S161">
        <v>703</v>
      </c>
      <c r="T161">
        <v>5590</v>
      </c>
      <c r="U161">
        <v>4003</v>
      </c>
      <c r="V161">
        <v>1367</v>
      </c>
      <c r="W161">
        <v>220</v>
      </c>
      <c r="X161" t="s">
        <v>0</v>
      </c>
      <c r="Y161" t="s">
        <v>0</v>
      </c>
      <c r="Z161">
        <v>317</v>
      </c>
      <c r="AA161">
        <v>1662</v>
      </c>
      <c r="AB161">
        <v>264</v>
      </c>
      <c r="AC161">
        <v>764</v>
      </c>
      <c r="AD161">
        <v>634</v>
      </c>
    </row>
    <row r="162" spans="1:30" x14ac:dyDescent="0.2">
      <c r="A162" t="s">
        <v>1052</v>
      </c>
      <c r="B162" t="s">
        <v>35</v>
      </c>
      <c r="C162" t="s">
        <v>3365</v>
      </c>
      <c r="D162" s="33">
        <v>41214</v>
      </c>
      <c r="E162" t="s">
        <v>813</v>
      </c>
      <c r="F162" t="s">
        <v>814</v>
      </c>
      <c r="G162">
        <v>205843</v>
      </c>
      <c r="H162">
        <v>3696</v>
      </c>
      <c r="I162">
        <v>27</v>
      </c>
      <c r="J162">
        <v>3602</v>
      </c>
      <c r="K162">
        <v>3496</v>
      </c>
      <c r="L162">
        <v>2853</v>
      </c>
      <c r="M162">
        <v>775</v>
      </c>
      <c r="N162">
        <v>678</v>
      </c>
      <c r="O162">
        <v>97</v>
      </c>
      <c r="P162">
        <v>70</v>
      </c>
      <c r="Q162" t="s">
        <v>0</v>
      </c>
      <c r="R162">
        <v>409</v>
      </c>
      <c r="S162">
        <v>204</v>
      </c>
      <c r="T162">
        <v>1630</v>
      </c>
      <c r="U162">
        <v>1287</v>
      </c>
      <c r="V162">
        <v>305</v>
      </c>
      <c r="W162">
        <v>38</v>
      </c>
      <c r="X162" t="s">
        <v>0</v>
      </c>
      <c r="Y162" t="s">
        <v>0</v>
      </c>
      <c r="Z162">
        <v>102</v>
      </c>
      <c r="AA162">
        <v>508</v>
      </c>
      <c r="AB162">
        <v>55</v>
      </c>
      <c r="AC162">
        <v>286</v>
      </c>
      <c r="AD162">
        <v>167</v>
      </c>
    </row>
    <row r="163" spans="1:30" x14ac:dyDescent="0.2">
      <c r="A163" t="s">
        <v>1053</v>
      </c>
      <c r="B163" t="s">
        <v>35</v>
      </c>
      <c r="C163" t="s">
        <v>807</v>
      </c>
      <c r="D163" s="33">
        <v>41214</v>
      </c>
      <c r="E163" t="s">
        <v>97</v>
      </c>
      <c r="F163" t="s">
        <v>769</v>
      </c>
      <c r="G163">
        <v>308735</v>
      </c>
      <c r="H163">
        <v>8883</v>
      </c>
      <c r="I163">
        <v>69</v>
      </c>
      <c r="J163">
        <v>7216</v>
      </c>
      <c r="K163">
        <v>7000</v>
      </c>
      <c r="L163">
        <v>4464</v>
      </c>
      <c r="M163">
        <v>1117</v>
      </c>
      <c r="N163">
        <v>967</v>
      </c>
      <c r="O163">
        <v>150</v>
      </c>
      <c r="P163">
        <v>109</v>
      </c>
      <c r="Q163" t="s">
        <v>0</v>
      </c>
      <c r="R163">
        <v>719</v>
      </c>
      <c r="S163">
        <v>346</v>
      </c>
      <c r="T163">
        <v>2448</v>
      </c>
      <c r="U163">
        <v>1822</v>
      </c>
      <c r="V163">
        <v>504</v>
      </c>
      <c r="W163">
        <v>122</v>
      </c>
      <c r="X163" t="s">
        <v>0</v>
      </c>
      <c r="Y163" t="s">
        <v>0</v>
      </c>
      <c r="Z163">
        <v>129</v>
      </c>
      <c r="AA163">
        <v>822</v>
      </c>
      <c r="AB163">
        <v>95</v>
      </c>
      <c r="AC163">
        <v>357</v>
      </c>
      <c r="AD163">
        <v>370</v>
      </c>
    </row>
    <row r="164" spans="1:30" x14ac:dyDescent="0.2">
      <c r="A164" t="s">
        <v>1054</v>
      </c>
      <c r="B164" t="s">
        <v>35</v>
      </c>
      <c r="C164" t="s">
        <v>807</v>
      </c>
      <c r="D164" s="33">
        <v>41214</v>
      </c>
      <c r="E164" t="s">
        <v>117</v>
      </c>
      <c r="F164" t="s">
        <v>807</v>
      </c>
      <c r="G164">
        <v>990935</v>
      </c>
      <c r="H164">
        <v>19190</v>
      </c>
      <c r="I164">
        <v>151</v>
      </c>
      <c r="J164">
        <v>18745</v>
      </c>
      <c r="K164">
        <v>17901</v>
      </c>
      <c r="L164">
        <v>15552</v>
      </c>
      <c r="M164">
        <v>7064</v>
      </c>
      <c r="N164">
        <v>5360</v>
      </c>
      <c r="O164">
        <v>1704</v>
      </c>
      <c r="P164">
        <v>990</v>
      </c>
      <c r="Q164" t="s">
        <v>0</v>
      </c>
      <c r="R164">
        <v>1778</v>
      </c>
      <c r="S164">
        <v>957</v>
      </c>
      <c r="T164">
        <v>9108</v>
      </c>
      <c r="U164">
        <v>6746</v>
      </c>
      <c r="V164">
        <v>1708</v>
      </c>
      <c r="W164">
        <v>654</v>
      </c>
      <c r="X164" t="s">
        <v>0</v>
      </c>
      <c r="Y164" t="s">
        <v>0</v>
      </c>
      <c r="Z164">
        <v>1256</v>
      </c>
      <c r="AA164">
        <v>2453</v>
      </c>
      <c r="AB164">
        <v>254</v>
      </c>
      <c r="AC164">
        <v>1511</v>
      </c>
      <c r="AD164">
        <v>688</v>
      </c>
    </row>
    <row r="165" spans="1:30" x14ac:dyDescent="0.2">
      <c r="A165" t="s">
        <v>1055</v>
      </c>
      <c r="B165" t="s">
        <v>37</v>
      </c>
      <c r="C165" t="s">
        <v>3368</v>
      </c>
      <c r="D165" s="33">
        <v>41214</v>
      </c>
      <c r="E165" t="s">
        <v>132</v>
      </c>
      <c r="F165" t="s">
        <v>133</v>
      </c>
      <c r="G165">
        <v>138748</v>
      </c>
      <c r="H165">
        <v>3542</v>
      </c>
      <c r="I165">
        <v>367</v>
      </c>
      <c r="J165">
        <v>3175</v>
      </c>
      <c r="K165">
        <v>2925</v>
      </c>
      <c r="L165">
        <v>2670</v>
      </c>
      <c r="M165">
        <v>392</v>
      </c>
      <c r="N165">
        <v>377</v>
      </c>
      <c r="O165">
        <v>15</v>
      </c>
      <c r="P165">
        <v>9</v>
      </c>
      <c r="Q165" t="s">
        <v>0</v>
      </c>
      <c r="R165">
        <v>362</v>
      </c>
      <c r="S165">
        <v>192</v>
      </c>
      <c r="T165">
        <v>1571</v>
      </c>
      <c r="U165">
        <v>1087</v>
      </c>
      <c r="V165">
        <v>435</v>
      </c>
      <c r="W165">
        <v>49</v>
      </c>
      <c r="X165" t="s">
        <v>0</v>
      </c>
      <c r="Y165" t="s">
        <v>0</v>
      </c>
      <c r="Z165">
        <v>234</v>
      </c>
      <c r="AA165">
        <v>311</v>
      </c>
      <c r="AB165">
        <v>141</v>
      </c>
      <c r="AC165">
        <v>123</v>
      </c>
      <c r="AD165">
        <v>47</v>
      </c>
    </row>
    <row r="166" spans="1:30" x14ac:dyDescent="0.2">
      <c r="A166" t="s">
        <v>1056</v>
      </c>
      <c r="B166" t="s">
        <v>36</v>
      </c>
      <c r="C166" t="s">
        <v>3353</v>
      </c>
      <c r="D166" s="33">
        <v>41214</v>
      </c>
      <c r="E166" t="s">
        <v>138</v>
      </c>
      <c r="F166" t="s">
        <v>820</v>
      </c>
      <c r="G166">
        <v>559638</v>
      </c>
      <c r="H166">
        <v>7377</v>
      </c>
      <c r="I166">
        <v>93</v>
      </c>
      <c r="J166">
        <v>6942</v>
      </c>
      <c r="K166">
        <v>6722</v>
      </c>
      <c r="L166">
        <v>3988</v>
      </c>
      <c r="M166">
        <v>665</v>
      </c>
      <c r="N166">
        <v>520</v>
      </c>
      <c r="O166">
        <v>145</v>
      </c>
      <c r="P166">
        <v>93</v>
      </c>
      <c r="Q166" t="s">
        <v>0</v>
      </c>
      <c r="R166">
        <v>463</v>
      </c>
      <c r="S166">
        <v>174</v>
      </c>
      <c r="T166">
        <v>2257</v>
      </c>
      <c r="U166">
        <v>1480</v>
      </c>
      <c r="V166">
        <v>713</v>
      </c>
      <c r="W166">
        <v>64</v>
      </c>
      <c r="X166" t="s">
        <v>0</v>
      </c>
      <c r="Y166" t="s">
        <v>0</v>
      </c>
      <c r="Z166">
        <v>656</v>
      </c>
      <c r="AA166">
        <v>438</v>
      </c>
      <c r="AB166">
        <v>52</v>
      </c>
      <c r="AC166">
        <v>208</v>
      </c>
      <c r="AD166">
        <v>178</v>
      </c>
    </row>
    <row r="167" spans="1:30" x14ac:dyDescent="0.2">
      <c r="A167" t="s">
        <v>1057</v>
      </c>
      <c r="B167" t="s">
        <v>34</v>
      </c>
      <c r="C167" t="s">
        <v>3434</v>
      </c>
      <c r="D167" s="33">
        <v>41214</v>
      </c>
      <c r="E167" t="s">
        <v>815</v>
      </c>
      <c r="F167" t="s">
        <v>816</v>
      </c>
      <c r="G167">
        <v>1970836</v>
      </c>
      <c r="H167">
        <v>26440</v>
      </c>
      <c r="I167">
        <v>201</v>
      </c>
      <c r="J167">
        <v>23997</v>
      </c>
      <c r="K167">
        <v>23523</v>
      </c>
      <c r="L167">
        <v>16642</v>
      </c>
      <c r="M167">
        <v>4301</v>
      </c>
      <c r="N167">
        <v>3814</v>
      </c>
      <c r="O167">
        <v>487</v>
      </c>
      <c r="P167">
        <v>336</v>
      </c>
      <c r="Q167" t="s">
        <v>0</v>
      </c>
      <c r="R167">
        <v>2170</v>
      </c>
      <c r="S167">
        <v>1326</v>
      </c>
      <c r="T167">
        <v>10656</v>
      </c>
      <c r="U167">
        <v>8097</v>
      </c>
      <c r="V167">
        <v>2046</v>
      </c>
      <c r="W167">
        <v>513</v>
      </c>
      <c r="X167" t="s">
        <v>0</v>
      </c>
      <c r="Y167" t="s">
        <v>0</v>
      </c>
      <c r="Z167">
        <v>328</v>
      </c>
      <c r="AA167">
        <v>2162</v>
      </c>
      <c r="AB167">
        <v>200</v>
      </c>
      <c r="AC167">
        <v>1289</v>
      </c>
      <c r="AD167">
        <v>673</v>
      </c>
    </row>
    <row r="168" spans="1:30" x14ac:dyDescent="0.2">
      <c r="A168" t="s">
        <v>1058</v>
      </c>
      <c r="B168" t="s">
        <v>36</v>
      </c>
      <c r="C168" t="s">
        <v>152</v>
      </c>
      <c r="D168" s="33">
        <v>41214</v>
      </c>
      <c r="E168" t="s">
        <v>150</v>
      </c>
      <c r="F168" t="s">
        <v>151</v>
      </c>
      <c r="G168">
        <v>281756</v>
      </c>
      <c r="H168">
        <v>3133</v>
      </c>
      <c r="I168">
        <v>56</v>
      </c>
      <c r="J168">
        <v>3077</v>
      </c>
      <c r="K168">
        <v>2923</v>
      </c>
      <c r="L168">
        <v>1488</v>
      </c>
      <c r="M168">
        <v>374</v>
      </c>
      <c r="N168">
        <v>314</v>
      </c>
      <c r="O168">
        <v>60</v>
      </c>
      <c r="P168">
        <v>53</v>
      </c>
      <c r="Q168" t="s">
        <v>0</v>
      </c>
      <c r="R168">
        <v>292</v>
      </c>
      <c r="S168">
        <v>77</v>
      </c>
      <c r="T168">
        <v>806</v>
      </c>
      <c r="U168">
        <v>806</v>
      </c>
      <c r="V168">
        <v>0</v>
      </c>
      <c r="W168">
        <v>0</v>
      </c>
      <c r="X168" t="s">
        <v>0</v>
      </c>
      <c r="Y168" t="s">
        <v>0</v>
      </c>
      <c r="Z168">
        <v>10</v>
      </c>
      <c r="AA168">
        <v>52</v>
      </c>
      <c r="AB168">
        <v>0</v>
      </c>
      <c r="AC168">
        <v>0</v>
      </c>
      <c r="AD168">
        <v>38</v>
      </c>
    </row>
    <row r="169" spans="1:30" x14ac:dyDescent="0.2">
      <c r="A169" t="s">
        <v>1059</v>
      </c>
      <c r="B169" t="s">
        <v>36</v>
      </c>
      <c r="C169" t="s">
        <v>152</v>
      </c>
      <c r="D169" s="33">
        <v>41214</v>
      </c>
      <c r="E169" t="s">
        <v>817</v>
      </c>
      <c r="F169" t="s">
        <v>818</v>
      </c>
      <c r="G169">
        <v>368886</v>
      </c>
      <c r="H169">
        <v>4792</v>
      </c>
      <c r="I169">
        <v>63</v>
      </c>
      <c r="J169">
        <v>4729</v>
      </c>
      <c r="K169">
        <v>4567</v>
      </c>
      <c r="L169">
        <v>2900</v>
      </c>
      <c r="M169">
        <v>763</v>
      </c>
      <c r="N169">
        <v>667</v>
      </c>
      <c r="O169">
        <v>96</v>
      </c>
      <c r="P169">
        <v>80</v>
      </c>
      <c r="Q169" t="s">
        <v>0</v>
      </c>
      <c r="R169">
        <v>524</v>
      </c>
      <c r="S169">
        <v>182</v>
      </c>
      <c r="T169">
        <v>1659</v>
      </c>
      <c r="U169">
        <v>1659</v>
      </c>
      <c r="V169">
        <v>0</v>
      </c>
      <c r="W169">
        <v>0</v>
      </c>
      <c r="X169" t="s">
        <v>0</v>
      </c>
      <c r="Y169" t="s">
        <v>0</v>
      </c>
      <c r="Z169">
        <v>15</v>
      </c>
      <c r="AA169">
        <v>102</v>
      </c>
      <c r="AB169">
        <v>0</v>
      </c>
      <c r="AC169">
        <v>0</v>
      </c>
      <c r="AD169">
        <v>61</v>
      </c>
    </row>
    <row r="170" spans="1:30" x14ac:dyDescent="0.2">
      <c r="A170" t="s">
        <v>1060</v>
      </c>
      <c r="B170" t="s">
        <v>35</v>
      </c>
      <c r="C170" t="s">
        <v>3345</v>
      </c>
      <c r="D170" s="33">
        <v>41214</v>
      </c>
      <c r="E170" t="s">
        <v>156</v>
      </c>
      <c r="F170" t="s">
        <v>157</v>
      </c>
      <c r="G170">
        <v>1110598</v>
      </c>
      <c r="H170">
        <v>31062</v>
      </c>
      <c r="I170">
        <v>2320</v>
      </c>
      <c r="J170">
        <v>18559</v>
      </c>
      <c r="K170">
        <v>16639</v>
      </c>
      <c r="L170">
        <v>13704</v>
      </c>
      <c r="M170">
        <v>3242</v>
      </c>
      <c r="N170">
        <v>2313</v>
      </c>
      <c r="O170">
        <v>933</v>
      </c>
      <c r="P170">
        <v>598</v>
      </c>
      <c r="Q170" t="s">
        <v>0</v>
      </c>
      <c r="R170">
        <v>1035</v>
      </c>
      <c r="S170">
        <v>777</v>
      </c>
      <c r="T170">
        <v>9546</v>
      </c>
      <c r="U170">
        <v>6271</v>
      </c>
      <c r="V170">
        <v>2598</v>
      </c>
      <c r="W170">
        <v>677</v>
      </c>
      <c r="X170" t="s">
        <v>0</v>
      </c>
      <c r="Y170" t="s">
        <v>0</v>
      </c>
      <c r="Z170">
        <v>875</v>
      </c>
      <c r="AA170">
        <v>1471</v>
      </c>
      <c r="AB170">
        <v>240</v>
      </c>
      <c r="AC170">
        <v>736</v>
      </c>
      <c r="AD170">
        <v>495</v>
      </c>
    </row>
    <row r="171" spans="1:30" x14ac:dyDescent="0.2">
      <c r="A171" t="s">
        <v>1061</v>
      </c>
      <c r="B171" t="s">
        <v>35</v>
      </c>
      <c r="C171" t="s">
        <v>3348</v>
      </c>
      <c r="D171" s="33">
        <v>41214</v>
      </c>
      <c r="E171" t="s">
        <v>821</v>
      </c>
      <c r="F171" t="s">
        <v>822</v>
      </c>
      <c r="G171">
        <v>213240</v>
      </c>
      <c r="H171">
        <v>4999</v>
      </c>
      <c r="I171">
        <v>2</v>
      </c>
      <c r="J171">
        <v>4997</v>
      </c>
      <c r="K171">
        <v>4966</v>
      </c>
      <c r="L171">
        <v>3599</v>
      </c>
      <c r="M171">
        <v>1240</v>
      </c>
      <c r="N171">
        <v>976</v>
      </c>
      <c r="O171">
        <v>264</v>
      </c>
      <c r="P171">
        <v>129</v>
      </c>
      <c r="Q171" t="s">
        <v>0</v>
      </c>
      <c r="R171">
        <v>305</v>
      </c>
      <c r="S171">
        <v>158</v>
      </c>
      <c r="T171">
        <v>2351</v>
      </c>
      <c r="U171">
        <v>1177</v>
      </c>
      <c r="V171">
        <v>1009</v>
      </c>
      <c r="W171">
        <v>165</v>
      </c>
      <c r="X171" t="s">
        <v>0</v>
      </c>
      <c r="Y171" t="s">
        <v>0</v>
      </c>
      <c r="Z171">
        <v>270</v>
      </c>
      <c r="AA171">
        <v>515</v>
      </c>
      <c r="AB171">
        <v>76</v>
      </c>
      <c r="AC171">
        <v>283</v>
      </c>
      <c r="AD171">
        <v>156</v>
      </c>
    </row>
    <row r="172" spans="1:30" x14ac:dyDescent="0.2">
      <c r="A172" t="s">
        <v>1062</v>
      </c>
      <c r="B172" t="s">
        <v>37</v>
      </c>
      <c r="C172" t="s">
        <v>3365</v>
      </c>
      <c r="D172" s="33">
        <v>41214</v>
      </c>
      <c r="E172" t="s">
        <v>165</v>
      </c>
      <c r="F172" t="s">
        <v>166</v>
      </c>
      <c r="G172">
        <v>647085</v>
      </c>
      <c r="H172">
        <v>14858</v>
      </c>
      <c r="I172">
        <v>336</v>
      </c>
      <c r="J172">
        <v>11782</v>
      </c>
      <c r="K172">
        <v>10864</v>
      </c>
      <c r="L172">
        <v>8704</v>
      </c>
      <c r="M172">
        <v>2736</v>
      </c>
      <c r="N172">
        <v>569</v>
      </c>
      <c r="O172">
        <v>2167</v>
      </c>
      <c r="P172">
        <v>1940</v>
      </c>
      <c r="Q172" t="s">
        <v>0</v>
      </c>
      <c r="R172">
        <v>818</v>
      </c>
      <c r="S172">
        <v>377</v>
      </c>
      <c r="T172">
        <v>5659</v>
      </c>
      <c r="U172">
        <v>3847</v>
      </c>
      <c r="V172">
        <v>1244</v>
      </c>
      <c r="W172">
        <v>568</v>
      </c>
      <c r="X172" t="s">
        <v>0</v>
      </c>
      <c r="Y172" t="s">
        <v>0</v>
      </c>
      <c r="Z172">
        <v>1232</v>
      </c>
      <c r="AA172">
        <v>618</v>
      </c>
      <c r="AB172">
        <v>136</v>
      </c>
      <c r="AC172">
        <v>326</v>
      </c>
      <c r="AD172">
        <v>156</v>
      </c>
    </row>
    <row r="173" spans="1:30" x14ac:dyDescent="0.2">
      <c r="A173" t="s">
        <v>1063</v>
      </c>
      <c r="B173" t="s">
        <v>34</v>
      </c>
      <c r="C173" t="s">
        <v>3323</v>
      </c>
      <c r="D173" s="33">
        <v>41244</v>
      </c>
      <c r="E173" t="s">
        <v>48</v>
      </c>
      <c r="F173" t="s">
        <v>812</v>
      </c>
      <c r="G173">
        <v>1243920</v>
      </c>
      <c r="H173">
        <v>35445</v>
      </c>
      <c r="I173">
        <v>1982</v>
      </c>
      <c r="J173">
        <v>28644</v>
      </c>
      <c r="K173">
        <v>24789</v>
      </c>
      <c r="L173">
        <v>24608</v>
      </c>
      <c r="M173">
        <v>5701</v>
      </c>
      <c r="N173">
        <v>4373</v>
      </c>
      <c r="O173">
        <v>1328</v>
      </c>
      <c r="P173">
        <v>717</v>
      </c>
      <c r="Q173" t="s">
        <v>0</v>
      </c>
      <c r="R173">
        <v>3416</v>
      </c>
      <c r="S173">
        <v>1523</v>
      </c>
      <c r="T173">
        <v>16004</v>
      </c>
      <c r="U173">
        <v>10707</v>
      </c>
      <c r="V173">
        <v>4053</v>
      </c>
      <c r="W173">
        <v>1244</v>
      </c>
      <c r="X173" t="s">
        <v>0</v>
      </c>
      <c r="Y173" t="s">
        <v>0</v>
      </c>
      <c r="Z173">
        <v>919</v>
      </c>
      <c r="AA173">
        <v>2746</v>
      </c>
      <c r="AB173">
        <v>335</v>
      </c>
      <c r="AC173">
        <v>1610</v>
      </c>
      <c r="AD173">
        <v>801</v>
      </c>
    </row>
    <row r="174" spans="1:30" x14ac:dyDescent="0.2">
      <c r="A174" t="s">
        <v>1064</v>
      </c>
      <c r="B174" t="s">
        <v>35</v>
      </c>
      <c r="C174" t="s">
        <v>807</v>
      </c>
      <c r="D174" s="33">
        <v>41244</v>
      </c>
      <c r="E174" t="s">
        <v>82</v>
      </c>
      <c r="F174" t="s">
        <v>83</v>
      </c>
      <c r="G174">
        <v>718838</v>
      </c>
      <c r="H174">
        <v>20459</v>
      </c>
      <c r="I174">
        <v>287</v>
      </c>
      <c r="J174">
        <v>19845</v>
      </c>
      <c r="K174">
        <v>18501</v>
      </c>
      <c r="L174">
        <v>13884</v>
      </c>
      <c r="M174">
        <v>3769</v>
      </c>
      <c r="N174">
        <v>3308</v>
      </c>
      <c r="O174">
        <v>461</v>
      </c>
      <c r="P174">
        <v>296</v>
      </c>
      <c r="Q174" t="s">
        <v>0</v>
      </c>
      <c r="R174">
        <v>1986</v>
      </c>
      <c r="S174">
        <v>868</v>
      </c>
      <c r="T174">
        <v>8240</v>
      </c>
      <c r="U174">
        <v>6004</v>
      </c>
      <c r="V174">
        <v>1927</v>
      </c>
      <c r="W174">
        <v>309</v>
      </c>
      <c r="X174" t="s">
        <v>0</v>
      </c>
      <c r="Y174" t="s">
        <v>0</v>
      </c>
      <c r="Z174">
        <v>481</v>
      </c>
      <c r="AA174">
        <v>2309</v>
      </c>
      <c r="AB174">
        <v>301</v>
      </c>
      <c r="AC174">
        <v>1109</v>
      </c>
      <c r="AD174">
        <v>899</v>
      </c>
    </row>
    <row r="175" spans="1:30" x14ac:dyDescent="0.2">
      <c r="A175" t="s">
        <v>1065</v>
      </c>
      <c r="B175" t="s">
        <v>35</v>
      </c>
      <c r="C175" t="s">
        <v>3365</v>
      </c>
      <c r="D175" s="33">
        <v>41244</v>
      </c>
      <c r="E175" t="s">
        <v>813</v>
      </c>
      <c r="F175" t="s">
        <v>814</v>
      </c>
      <c r="G175">
        <v>205843</v>
      </c>
      <c r="H175">
        <v>5539</v>
      </c>
      <c r="I175">
        <v>82</v>
      </c>
      <c r="J175">
        <v>5398</v>
      </c>
      <c r="K175">
        <v>5035</v>
      </c>
      <c r="L175">
        <v>4041</v>
      </c>
      <c r="M175">
        <v>1090</v>
      </c>
      <c r="N175">
        <v>921</v>
      </c>
      <c r="O175">
        <v>169</v>
      </c>
      <c r="P175">
        <v>115</v>
      </c>
      <c r="Q175" t="s">
        <v>0</v>
      </c>
      <c r="R175">
        <v>544</v>
      </c>
      <c r="S175">
        <v>235</v>
      </c>
      <c r="T175">
        <v>2402</v>
      </c>
      <c r="U175">
        <v>1866</v>
      </c>
      <c r="V175">
        <v>450</v>
      </c>
      <c r="W175">
        <v>86</v>
      </c>
      <c r="X175" t="s">
        <v>0</v>
      </c>
      <c r="Y175" t="s">
        <v>0</v>
      </c>
      <c r="Z175">
        <v>155</v>
      </c>
      <c r="AA175">
        <v>705</v>
      </c>
      <c r="AB175">
        <v>79</v>
      </c>
      <c r="AC175">
        <v>389</v>
      </c>
      <c r="AD175">
        <v>237</v>
      </c>
    </row>
    <row r="176" spans="1:30" x14ac:dyDescent="0.2">
      <c r="A176" t="s">
        <v>1066</v>
      </c>
      <c r="B176" t="s">
        <v>35</v>
      </c>
      <c r="C176" t="s">
        <v>807</v>
      </c>
      <c r="D176" s="33">
        <v>41244</v>
      </c>
      <c r="E176" t="s">
        <v>97</v>
      </c>
      <c r="F176" t="s">
        <v>769</v>
      </c>
      <c r="G176">
        <v>308735</v>
      </c>
      <c r="H176">
        <v>12091</v>
      </c>
      <c r="I176">
        <v>142</v>
      </c>
      <c r="J176">
        <v>10366</v>
      </c>
      <c r="K176">
        <v>9843</v>
      </c>
      <c r="L176">
        <v>6063</v>
      </c>
      <c r="M176">
        <v>1539</v>
      </c>
      <c r="N176">
        <v>1352</v>
      </c>
      <c r="O176">
        <v>187</v>
      </c>
      <c r="P176">
        <v>105</v>
      </c>
      <c r="Q176" t="s">
        <v>0</v>
      </c>
      <c r="R176">
        <v>937</v>
      </c>
      <c r="S176">
        <v>370</v>
      </c>
      <c r="T176">
        <v>3414</v>
      </c>
      <c r="U176">
        <v>2521</v>
      </c>
      <c r="V176">
        <v>727</v>
      </c>
      <c r="W176">
        <v>166</v>
      </c>
      <c r="X176" t="s">
        <v>0</v>
      </c>
      <c r="Y176" t="s">
        <v>0</v>
      </c>
      <c r="Z176">
        <v>172</v>
      </c>
      <c r="AA176">
        <v>1170</v>
      </c>
      <c r="AB176">
        <v>126</v>
      </c>
      <c r="AC176">
        <v>442</v>
      </c>
      <c r="AD176">
        <v>602</v>
      </c>
    </row>
    <row r="177" spans="1:30" x14ac:dyDescent="0.2">
      <c r="A177" t="s">
        <v>1067</v>
      </c>
      <c r="B177" t="s">
        <v>35</v>
      </c>
      <c r="C177" t="s">
        <v>807</v>
      </c>
      <c r="D177" s="33">
        <v>41244</v>
      </c>
      <c r="E177" t="s">
        <v>117</v>
      </c>
      <c r="F177" t="s">
        <v>807</v>
      </c>
      <c r="G177">
        <v>990935</v>
      </c>
      <c r="H177">
        <v>28708</v>
      </c>
      <c r="I177">
        <v>867</v>
      </c>
      <c r="J177">
        <v>27159</v>
      </c>
      <c r="K177">
        <v>22655</v>
      </c>
      <c r="L177">
        <v>23066</v>
      </c>
      <c r="M177">
        <v>10168</v>
      </c>
      <c r="N177">
        <v>8851</v>
      </c>
      <c r="O177">
        <v>1317</v>
      </c>
      <c r="P177">
        <v>0</v>
      </c>
      <c r="Q177" t="s">
        <v>0</v>
      </c>
      <c r="R177">
        <v>2075</v>
      </c>
      <c r="S177">
        <v>1247</v>
      </c>
      <c r="T177">
        <v>13947</v>
      </c>
      <c r="U177">
        <v>10306</v>
      </c>
      <c r="V177">
        <v>2597</v>
      </c>
      <c r="W177">
        <v>1044</v>
      </c>
      <c r="X177" t="s">
        <v>0</v>
      </c>
      <c r="Y177" t="s">
        <v>0</v>
      </c>
      <c r="Z177">
        <v>1814</v>
      </c>
      <c r="AA177">
        <v>3983</v>
      </c>
      <c r="AB177">
        <v>246</v>
      </c>
      <c r="AC177">
        <v>2482</v>
      </c>
      <c r="AD177">
        <v>1255</v>
      </c>
    </row>
    <row r="178" spans="1:30" x14ac:dyDescent="0.2">
      <c r="A178" t="s">
        <v>1068</v>
      </c>
      <c r="B178" t="s">
        <v>37</v>
      </c>
      <c r="C178" t="s">
        <v>3368</v>
      </c>
      <c r="D178" s="33">
        <v>41244</v>
      </c>
      <c r="E178" t="s">
        <v>132</v>
      </c>
      <c r="F178" t="s">
        <v>133</v>
      </c>
      <c r="G178">
        <v>138748</v>
      </c>
      <c r="H178">
        <v>5025</v>
      </c>
      <c r="I178">
        <v>203</v>
      </c>
      <c r="J178">
        <v>4361</v>
      </c>
      <c r="K178">
        <v>4111</v>
      </c>
      <c r="L178">
        <v>3948</v>
      </c>
      <c r="M178">
        <v>556</v>
      </c>
      <c r="N178">
        <v>520</v>
      </c>
      <c r="O178">
        <v>35</v>
      </c>
      <c r="P178">
        <v>20</v>
      </c>
      <c r="Q178" t="s">
        <v>0</v>
      </c>
      <c r="R178">
        <v>494</v>
      </c>
      <c r="S178">
        <v>226</v>
      </c>
      <c r="T178">
        <v>2337</v>
      </c>
      <c r="U178">
        <v>1617</v>
      </c>
      <c r="V178">
        <v>658</v>
      </c>
      <c r="W178">
        <v>62</v>
      </c>
      <c r="X178" t="s">
        <v>0</v>
      </c>
      <c r="Y178" t="s">
        <v>0</v>
      </c>
      <c r="Z178">
        <v>444</v>
      </c>
      <c r="AA178">
        <v>447</v>
      </c>
      <c r="AB178">
        <v>185</v>
      </c>
      <c r="AC178">
        <v>211</v>
      </c>
      <c r="AD178">
        <v>51</v>
      </c>
    </row>
    <row r="179" spans="1:30" x14ac:dyDescent="0.2">
      <c r="A179" t="s">
        <v>1069</v>
      </c>
      <c r="B179" t="s">
        <v>36</v>
      </c>
      <c r="C179" t="s">
        <v>3353</v>
      </c>
      <c r="D179" s="33">
        <v>41244</v>
      </c>
      <c r="E179" t="s">
        <v>138</v>
      </c>
      <c r="F179" t="s">
        <v>820</v>
      </c>
      <c r="G179">
        <v>559638</v>
      </c>
      <c r="H179">
        <v>10501</v>
      </c>
      <c r="I179">
        <v>216</v>
      </c>
      <c r="J179">
        <v>9806</v>
      </c>
      <c r="K179">
        <v>9347</v>
      </c>
      <c r="L179">
        <v>6008</v>
      </c>
      <c r="M179">
        <v>971</v>
      </c>
      <c r="N179">
        <v>689</v>
      </c>
      <c r="O179">
        <v>375</v>
      </c>
      <c r="P179">
        <v>205</v>
      </c>
      <c r="Q179" t="s">
        <v>0</v>
      </c>
      <c r="R179">
        <v>622</v>
      </c>
      <c r="S179">
        <v>237</v>
      </c>
      <c r="T179">
        <v>3694</v>
      </c>
      <c r="U179">
        <v>2534</v>
      </c>
      <c r="V179">
        <v>1048</v>
      </c>
      <c r="W179">
        <v>112</v>
      </c>
      <c r="X179" t="s">
        <v>0</v>
      </c>
      <c r="Y179" t="s">
        <v>0</v>
      </c>
      <c r="Z179">
        <v>824</v>
      </c>
      <c r="AA179">
        <v>631</v>
      </c>
      <c r="AB179">
        <v>82</v>
      </c>
      <c r="AC179">
        <v>294</v>
      </c>
      <c r="AD179">
        <v>255</v>
      </c>
    </row>
    <row r="180" spans="1:30" x14ac:dyDescent="0.2">
      <c r="A180" t="s">
        <v>1070</v>
      </c>
      <c r="B180" t="s">
        <v>34</v>
      </c>
      <c r="C180" t="s">
        <v>3434</v>
      </c>
      <c r="D180" s="33">
        <v>41244</v>
      </c>
      <c r="E180" t="s">
        <v>815</v>
      </c>
      <c r="F180" t="s">
        <v>816</v>
      </c>
      <c r="G180">
        <v>1970836</v>
      </c>
      <c r="H180">
        <v>32157</v>
      </c>
      <c r="I180">
        <v>277</v>
      </c>
      <c r="J180">
        <v>29635</v>
      </c>
      <c r="K180">
        <v>28599</v>
      </c>
      <c r="L180">
        <v>23161</v>
      </c>
      <c r="M180">
        <v>5813</v>
      </c>
      <c r="N180">
        <v>4995</v>
      </c>
      <c r="O180">
        <v>818</v>
      </c>
      <c r="P180">
        <v>557</v>
      </c>
      <c r="Q180" t="s">
        <v>0</v>
      </c>
      <c r="R180">
        <v>2721</v>
      </c>
      <c r="S180">
        <v>1537</v>
      </c>
      <c r="T180">
        <v>15318</v>
      </c>
      <c r="U180">
        <v>11882</v>
      </c>
      <c r="V180">
        <v>2722</v>
      </c>
      <c r="W180">
        <v>714</v>
      </c>
      <c r="X180" t="s">
        <v>0</v>
      </c>
      <c r="Y180" t="s">
        <v>0</v>
      </c>
      <c r="Z180">
        <v>503</v>
      </c>
      <c r="AA180">
        <v>3082</v>
      </c>
      <c r="AB180">
        <v>332</v>
      </c>
      <c r="AC180">
        <v>1857</v>
      </c>
      <c r="AD180">
        <v>893</v>
      </c>
    </row>
    <row r="181" spans="1:30" x14ac:dyDescent="0.2">
      <c r="A181" t="s">
        <v>1071</v>
      </c>
      <c r="B181" t="s">
        <v>36</v>
      </c>
      <c r="C181" t="s">
        <v>152</v>
      </c>
      <c r="D181" s="33">
        <v>41244</v>
      </c>
      <c r="E181" t="s">
        <v>150</v>
      </c>
      <c r="F181" t="s">
        <v>151</v>
      </c>
      <c r="G181">
        <v>281756</v>
      </c>
      <c r="H181">
        <v>5535</v>
      </c>
      <c r="I181">
        <v>78</v>
      </c>
      <c r="J181">
        <v>5457</v>
      </c>
      <c r="K181">
        <v>5256</v>
      </c>
      <c r="L181">
        <v>3251</v>
      </c>
      <c r="M181">
        <v>796</v>
      </c>
      <c r="N181">
        <v>650</v>
      </c>
      <c r="O181">
        <v>139</v>
      </c>
      <c r="P181">
        <v>0</v>
      </c>
      <c r="Q181" t="s">
        <v>0</v>
      </c>
      <c r="R181">
        <v>562</v>
      </c>
      <c r="S181">
        <v>192</v>
      </c>
      <c r="T181">
        <v>2075</v>
      </c>
      <c r="U181">
        <v>1558</v>
      </c>
      <c r="V181">
        <v>430</v>
      </c>
      <c r="W181">
        <v>87</v>
      </c>
      <c r="X181" t="s">
        <v>0</v>
      </c>
      <c r="Y181" t="s">
        <v>0</v>
      </c>
      <c r="Z181">
        <v>22</v>
      </c>
      <c r="AA181">
        <v>396</v>
      </c>
      <c r="AB181">
        <v>19</v>
      </c>
      <c r="AC181">
        <v>195</v>
      </c>
      <c r="AD181">
        <v>182</v>
      </c>
    </row>
    <row r="182" spans="1:30" x14ac:dyDescent="0.2">
      <c r="A182" t="s">
        <v>1072</v>
      </c>
      <c r="B182" t="s">
        <v>36</v>
      </c>
      <c r="C182" t="s">
        <v>152</v>
      </c>
      <c r="D182" s="33">
        <v>41244</v>
      </c>
      <c r="E182" t="s">
        <v>817</v>
      </c>
      <c r="F182" t="s">
        <v>818</v>
      </c>
      <c r="G182">
        <v>368886</v>
      </c>
      <c r="H182">
        <v>7194</v>
      </c>
      <c r="I182">
        <v>98</v>
      </c>
      <c r="J182">
        <v>7096</v>
      </c>
      <c r="K182">
        <v>6828</v>
      </c>
      <c r="L182">
        <v>5117</v>
      </c>
      <c r="M182">
        <v>1195</v>
      </c>
      <c r="N182">
        <v>1004</v>
      </c>
      <c r="O182">
        <v>187</v>
      </c>
      <c r="P182">
        <v>0</v>
      </c>
      <c r="Q182" t="s">
        <v>0</v>
      </c>
      <c r="R182">
        <v>842</v>
      </c>
      <c r="S182">
        <v>260</v>
      </c>
      <c r="T182">
        <v>3407</v>
      </c>
      <c r="U182">
        <v>2540</v>
      </c>
      <c r="V182">
        <v>703</v>
      </c>
      <c r="W182">
        <v>164</v>
      </c>
      <c r="X182" t="s">
        <v>0</v>
      </c>
      <c r="Y182" t="s">
        <v>0</v>
      </c>
      <c r="Z182">
        <v>38</v>
      </c>
      <c r="AA182">
        <v>566</v>
      </c>
      <c r="AB182">
        <v>44</v>
      </c>
      <c r="AC182">
        <v>311</v>
      </c>
      <c r="AD182">
        <v>211</v>
      </c>
    </row>
    <row r="183" spans="1:30" x14ac:dyDescent="0.2">
      <c r="A183" t="s">
        <v>1073</v>
      </c>
      <c r="B183" t="s">
        <v>35</v>
      </c>
      <c r="C183" t="s">
        <v>3345</v>
      </c>
      <c r="D183" s="33">
        <v>41244</v>
      </c>
      <c r="E183" t="s">
        <v>156</v>
      </c>
      <c r="F183" t="s">
        <v>157</v>
      </c>
      <c r="G183">
        <v>1110598</v>
      </c>
      <c r="H183">
        <v>44738</v>
      </c>
      <c r="I183">
        <v>5707</v>
      </c>
      <c r="J183">
        <v>28533</v>
      </c>
      <c r="K183">
        <v>21388</v>
      </c>
      <c r="L183">
        <v>22043</v>
      </c>
      <c r="M183">
        <v>5138</v>
      </c>
      <c r="N183">
        <v>3206</v>
      </c>
      <c r="O183">
        <v>1933</v>
      </c>
      <c r="P183">
        <v>1069</v>
      </c>
      <c r="Q183" t="s">
        <v>0</v>
      </c>
      <c r="R183">
        <v>1497</v>
      </c>
      <c r="S183">
        <v>1128</v>
      </c>
      <c r="T183">
        <v>15980</v>
      </c>
      <c r="U183">
        <v>11035</v>
      </c>
      <c r="V183">
        <v>3878</v>
      </c>
      <c r="W183">
        <v>1067</v>
      </c>
      <c r="X183" t="s">
        <v>0</v>
      </c>
      <c r="Y183" t="s">
        <v>0</v>
      </c>
      <c r="Z183">
        <v>1134</v>
      </c>
      <c r="AA183">
        <v>2304</v>
      </c>
      <c r="AB183">
        <v>392</v>
      </c>
      <c r="AC183">
        <v>1246</v>
      </c>
      <c r="AD183">
        <v>666</v>
      </c>
    </row>
    <row r="184" spans="1:30" x14ac:dyDescent="0.2">
      <c r="A184" t="s">
        <v>1074</v>
      </c>
      <c r="B184" t="s">
        <v>35</v>
      </c>
      <c r="C184" t="s">
        <v>3348</v>
      </c>
      <c r="D184" s="33">
        <v>41244</v>
      </c>
      <c r="E184" t="s">
        <v>821</v>
      </c>
      <c r="F184" t="s">
        <v>822</v>
      </c>
      <c r="G184">
        <v>213240</v>
      </c>
      <c r="H184">
        <v>7306</v>
      </c>
      <c r="I184">
        <v>59</v>
      </c>
      <c r="J184">
        <v>7247</v>
      </c>
      <c r="K184">
        <v>6874</v>
      </c>
      <c r="L184">
        <v>5449</v>
      </c>
      <c r="M184">
        <v>1680</v>
      </c>
      <c r="N184">
        <v>1003</v>
      </c>
      <c r="O184">
        <v>677</v>
      </c>
      <c r="P184">
        <v>315</v>
      </c>
      <c r="Q184" t="s">
        <v>0</v>
      </c>
      <c r="R184">
        <v>456</v>
      </c>
      <c r="S184">
        <v>202</v>
      </c>
      <c r="T184">
        <v>3715</v>
      </c>
      <c r="U184">
        <v>2082</v>
      </c>
      <c r="V184">
        <v>1352</v>
      </c>
      <c r="W184">
        <v>281</v>
      </c>
      <c r="X184" t="s">
        <v>0</v>
      </c>
      <c r="Y184" t="s">
        <v>0</v>
      </c>
      <c r="Z184">
        <v>389</v>
      </c>
      <c r="AA184">
        <v>687</v>
      </c>
      <c r="AB184">
        <v>86</v>
      </c>
      <c r="AC184">
        <v>408</v>
      </c>
      <c r="AD184">
        <v>193</v>
      </c>
    </row>
    <row r="185" spans="1:30" x14ac:dyDescent="0.2">
      <c r="A185" t="s">
        <v>1075</v>
      </c>
      <c r="B185" t="s">
        <v>37</v>
      </c>
      <c r="C185" t="s">
        <v>3365</v>
      </c>
      <c r="D185" s="33">
        <v>41244</v>
      </c>
      <c r="E185" t="s">
        <v>165</v>
      </c>
      <c r="F185" t="s">
        <v>166</v>
      </c>
      <c r="G185">
        <v>647085</v>
      </c>
      <c r="H185">
        <v>22408</v>
      </c>
      <c r="I185">
        <v>886</v>
      </c>
      <c r="J185">
        <v>17072</v>
      </c>
      <c r="K185">
        <v>14351</v>
      </c>
      <c r="L185">
        <v>11693</v>
      </c>
      <c r="M185">
        <v>3470</v>
      </c>
      <c r="N185">
        <v>955</v>
      </c>
      <c r="O185">
        <v>2515</v>
      </c>
      <c r="P185">
        <v>2410</v>
      </c>
      <c r="Q185" t="s">
        <v>0</v>
      </c>
      <c r="R185">
        <v>959</v>
      </c>
      <c r="S185">
        <v>217</v>
      </c>
      <c r="T185">
        <v>7699</v>
      </c>
      <c r="U185">
        <v>5414</v>
      </c>
      <c r="V185">
        <v>1592</v>
      </c>
      <c r="W185">
        <v>693</v>
      </c>
      <c r="X185" t="s">
        <v>0</v>
      </c>
      <c r="Y185" t="s">
        <v>0</v>
      </c>
      <c r="Z185">
        <v>679</v>
      </c>
      <c r="AA185">
        <v>2139</v>
      </c>
      <c r="AB185">
        <v>37</v>
      </c>
      <c r="AC185">
        <v>536</v>
      </c>
      <c r="AD185">
        <v>1566</v>
      </c>
    </row>
    <row r="186" spans="1:30" x14ac:dyDescent="0.2">
      <c r="A186" t="s">
        <v>1076</v>
      </c>
      <c r="B186" t="s">
        <v>36</v>
      </c>
      <c r="C186" t="s">
        <v>152</v>
      </c>
      <c r="D186" s="33">
        <v>41244</v>
      </c>
      <c r="E186" t="s">
        <v>823</v>
      </c>
      <c r="F186" t="s">
        <v>824</v>
      </c>
      <c r="G186">
        <v>308312</v>
      </c>
      <c r="H186">
        <v>2498</v>
      </c>
      <c r="I186">
        <v>30</v>
      </c>
      <c r="J186">
        <v>2468</v>
      </c>
      <c r="K186">
        <v>2359</v>
      </c>
      <c r="L186">
        <v>1779</v>
      </c>
      <c r="M186">
        <v>440</v>
      </c>
      <c r="N186">
        <v>350</v>
      </c>
      <c r="O186">
        <v>87</v>
      </c>
      <c r="P186">
        <v>0</v>
      </c>
      <c r="Q186" t="s">
        <v>0</v>
      </c>
      <c r="R186">
        <v>218</v>
      </c>
      <c r="S186">
        <v>76</v>
      </c>
      <c r="T186">
        <v>1240</v>
      </c>
      <c r="U186">
        <v>886</v>
      </c>
      <c r="V186">
        <v>261</v>
      </c>
      <c r="W186">
        <v>93</v>
      </c>
      <c r="X186" t="s">
        <v>0</v>
      </c>
      <c r="Y186" t="s">
        <v>0</v>
      </c>
      <c r="Z186">
        <v>26</v>
      </c>
      <c r="AA186">
        <v>215</v>
      </c>
      <c r="AB186">
        <v>19</v>
      </c>
      <c r="AC186">
        <v>104</v>
      </c>
      <c r="AD186">
        <v>92</v>
      </c>
    </row>
    <row r="187" spans="1:30" x14ac:dyDescent="0.2">
      <c r="A187" t="s">
        <v>1077</v>
      </c>
      <c r="B187" t="s">
        <v>34</v>
      </c>
      <c r="C187" t="s">
        <v>3323</v>
      </c>
      <c r="D187" s="33">
        <v>41275</v>
      </c>
      <c r="E187" t="s">
        <v>48</v>
      </c>
      <c r="F187" t="s">
        <v>812</v>
      </c>
      <c r="G187">
        <v>1245957</v>
      </c>
      <c r="H187">
        <v>30573</v>
      </c>
      <c r="I187">
        <v>157</v>
      </c>
      <c r="J187">
        <v>24673</v>
      </c>
      <c r="K187">
        <v>24425</v>
      </c>
      <c r="L187">
        <v>20362</v>
      </c>
      <c r="M187">
        <v>5322</v>
      </c>
      <c r="N187">
        <v>4943</v>
      </c>
      <c r="O187">
        <v>377</v>
      </c>
      <c r="P187">
        <v>226</v>
      </c>
      <c r="Q187" t="s">
        <v>0</v>
      </c>
      <c r="R187">
        <v>2850</v>
      </c>
      <c r="S187">
        <v>1469</v>
      </c>
      <c r="T187">
        <v>13102</v>
      </c>
      <c r="U187">
        <v>8175</v>
      </c>
      <c r="V187">
        <v>4040</v>
      </c>
      <c r="W187">
        <v>887</v>
      </c>
      <c r="X187" t="s">
        <v>0</v>
      </c>
      <c r="Y187" t="s">
        <v>0</v>
      </c>
      <c r="Z187">
        <v>678</v>
      </c>
      <c r="AA187">
        <v>2263</v>
      </c>
      <c r="AB187">
        <v>303</v>
      </c>
      <c r="AC187">
        <v>1313</v>
      </c>
      <c r="AD187">
        <v>647</v>
      </c>
    </row>
    <row r="188" spans="1:30" x14ac:dyDescent="0.2">
      <c r="A188" t="s">
        <v>1078</v>
      </c>
      <c r="B188" t="s">
        <v>35</v>
      </c>
      <c r="C188" t="s">
        <v>807</v>
      </c>
      <c r="D188" s="33">
        <v>41275</v>
      </c>
      <c r="E188" t="s">
        <v>82</v>
      </c>
      <c r="F188" t="s">
        <v>83</v>
      </c>
      <c r="G188">
        <v>724453</v>
      </c>
      <c r="H188">
        <v>16859</v>
      </c>
      <c r="I188">
        <v>109</v>
      </c>
      <c r="J188">
        <v>16525</v>
      </c>
      <c r="K188">
        <v>15970</v>
      </c>
      <c r="L188">
        <v>11362</v>
      </c>
      <c r="M188">
        <v>3165</v>
      </c>
      <c r="N188">
        <v>2946</v>
      </c>
      <c r="O188">
        <v>219</v>
      </c>
      <c r="P188">
        <v>162</v>
      </c>
      <c r="Q188" t="s">
        <v>0</v>
      </c>
      <c r="R188">
        <v>1753</v>
      </c>
      <c r="S188">
        <v>812</v>
      </c>
      <c r="T188">
        <v>6283</v>
      </c>
      <c r="U188">
        <v>4398</v>
      </c>
      <c r="V188">
        <v>1665</v>
      </c>
      <c r="W188">
        <v>220</v>
      </c>
      <c r="X188" t="s">
        <v>0</v>
      </c>
      <c r="Y188" t="s">
        <v>0</v>
      </c>
      <c r="Z188">
        <v>378</v>
      </c>
      <c r="AA188">
        <v>2136</v>
      </c>
      <c r="AB188">
        <v>238</v>
      </c>
      <c r="AC188">
        <v>893</v>
      </c>
      <c r="AD188">
        <v>1005</v>
      </c>
    </row>
    <row r="189" spans="1:30" x14ac:dyDescent="0.2">
      <c r="A189" t="s">
        <v>1079</v>
      </c>
      <c r="B189" t="s">
        <v>35</v>
      </c>
      <c r="C189" t="s">
        <v>3365</v>
      </c>
      <c r="D189" s="33">
        <v>41275</v>
      </c>
      <c r="E189" t="s">
        <v>813</v>
      </c>
      <c r="F189" t="s">
        <v>814</v>
      </c>
      <c r="G189">
        <v>207989</v>
      </c>
      <c r="H189">
        <v>4162</v>
      </c>
      <c r="I189">
        <v>37</v>
      </c>
      <c r="J189">
        <v>4082</v>
      </c>
      <c r="K189">
        <v>3943</v>
      </c>
      <c r="L189">
        <v>3009</v>
      </c>
      <c r="M189">
        <v>853</v>
      </c>
      <c r="N189">
        <v>797</v>
      </c>
      <c r="O189">
        <v>56</v>
      </c>
      <c r="P189">
        <v>44</v>
      </c>
      <c r="Q189" t="s">
        <v>0</v>
      </c>
      <c r="R189">
        <v>401</v>
      </c>
      <c r="S189">
        <v>214</v>
      </c>
      <c r="T189">
        <v>1674</v>
      </c>
      <c r="U189">
        <v>1253</v>
      </c>
      <c r="V189">
        <v>363</v>
      </c>
      <c r="W189">
        <v>58</v>
      </c>
      <c r="X189" t="s">
        <v>0</v>
      </c>
      <c r="Y189" t="s">
        <v>0</v>
      </c>
      <c r="Z189">
        <v>153</v>
      </c>
      <c r="AA189">
        <v>567</v>
      </c>
      <c r="AB189">
        <v>82</v>
      </c>
      <c r="AC189">
        <v>285</v>
      </c>
      <c r="AD189">
        <v>200</v>
      </c>
    </row>
    <row r="190" spans="1:30" x14ac:dyDescent="0.2">
      <c r="A190" t="s">
        <v>1080</v>
      </c>
      <c r="B190" t="s">
        <v>35</v>
      </c>
      <c r="C190" t="s">
        <v>807</v>
      </c>
      <c r="D190" s="33">
        <v>41275</v>
      </c>
      <c r="E190" t="s">
        <v>97</v>
      </c>
      <c r="F190" t="s">
        <v>769</v>
      </c>
      <c r="G190">
        <v>310837</v>
      </c>
      <c r="H190">
        <v>8371</v>
      </c>
      <c r="I190">
        <v>58</v>
      </c>
      <c r="J190">
        <v>7364</v>
      </c>
      <c r="K190">
        <v>7180</v>
      </c>
      <c r="L190">
        <v>4399</v>
      </c>
      <c r="M190">
        <v>1120</v>
      </c>
      <c r="N190">
        <v>1038</v>
      </c>
      <c r="O190">
        <v>82</v>
      </c>
      <c r="P190">
        <v>60</v>
      </c>
      <c r="Q190" t="s">
        <v>0</v>
      </c>
      <c r="R190">
        <v>685</v>
      </c>
      <c r="S190">
        <v>320</v>
      </c>
      <c r="T190">
        <v>2315</v>
      </c>
      <c r="U190">
        <v>1702</v>
      </c>
      <c r="V190">
        <v>501</v>
      </c>
      <c r="W190">
        <v>112</v>
      </c>
      <c r="X190" t="s">
        <v>0</v>
      </c>
      <c r="Y190" t="s">
        <v>0</v>
      </c>
      <c r="Z190">
        <v>113</v>
      </c>
      <c r="AA190">
        <v>966</v>
      </c>
      <c r="AB190">
        <v>114</v>
      </c>
      <c r="AC190">
        <v>341</v>
      </c>
      <c r="AD190">
        <v>511</v>
      </c>
    </row>
    <row r="191" spans="1:30" x14ac:dyDescent="0.2">
      <c r="A191" t="s">
        <v>1081</v>
      </c>
      <c r="B191" t="s">
        <v>35</v>
      </c>
      <c r="C191" t="s">
        <v>807</v>
      </c>
      <c r="D191" s="33">
        <v>41275</v>
      </c>
      <c r="E191" t="s">
        <v>117</v>
      </c>
      <c r="F191" t="s">
        <v>807</v>
      </c>
      <c r="G191">
        <v>976700</v>
      </c>
      <c r="H191">
        <v>21103</v>
      </c>
      <c r="I191">
        <v>174</v>
      </c>
      <c r="J191">
        <v>20470</v>
      </c>
      <c r="K191">
        <v>19355</v>
      </c>
      <c r="L191">
        <v>18461</v>
      </c>
      <c r="M191">
        <v>8337</v>
      </c>
      <c r="N191">
        <v>5854</v>
      </c>
      <c r="O191">
        <v>2483</v>
      </c>
      <c r="P191">
        <v>1409</v>
      </c>
      <c r="Q191" t="s">
        <v>0</v>
      </c>
      <c r="R191">
        <v>1675</v>
      </c>
      <c r="S191">
        <v>1163</v>
      </c>
      <c r="T191">
        <v>10312</v>
      </c>
      <c r="U191">
        <v>7337</v>
      </c>
      <c r="V191">
        <v>2266</v>
      </c>
      <c r="W191">
        <v>709</v>
      </c>
      <c r="X191" t="s">
        <v>0</v>
      </c>
      <c r="Y191" t="s">
        <v>0</v>
      </c>
      <c r="Z191">
        <v>2297</v>
      </c>
      <c r="AA191">
        <v>3014</v>
      </c>
      <c r="AB191">
        <v>137</v>
      </c>
      <c r="AC191">
        <v>1871</v>
      </c>
      <c r="AD191">
        <v>1006</v>
      </c>
    </row>
    <row r="192" spans="1:30" x14ac:dyDescent="0.2">
      <c r="A192" t="s">
        <v>1082</v>
      </c>
      <c r="B192" t="s">
        <v>37</v>
      </c>
      <c r="C192" t="s">
        <v>3368</v>
      </c>
      <c r="D192" s="33">
        <v>41275</v>
      </c>
      <c r="E192" t="s">
        <v>132</v>
      </c>
      <c r="F192" t="s">
        <v>133</v>
      </c>
      <c r="G192">
        <v>138393</v>
      </c>
      <c r="H192">
        <v>4005</v>
      </c>
      <c r="I192">
        <v>156</v>
      </c>
      <c r="J192">
        <v>3452</v>
      </c>
      <c r="K192">
        <v>3245</v>
      </c>
      <c r="L192">
        <v>3177</v>
      </c>
      <c r="M192">
        <v>458</v>
      </c>
      <c r="N192">
        <v>442</v>
      </c>
      <c r="O192">
        <v>16</v>
      </c>
      <c r="P192">
        <v>5</v>
      </c>
      <c r="Q192" t="s">
        <v>0</v>
      </c>
      <c r="R192">
        <v>394</v>
      </c>
      <c r="S192">
        <v>182</v>
      </c>
      <c r="T192">
        <v>1943</v>
      </c>
      <c r="U192">
        <v>1331</v>
      </c>
      <c r="V192">
        <v>545</v>
      </c>
      <c r="W192">
        <v>67</v>
      </c>
      <c r="X192" t="s">
        <v>0</v>
      </c>
      <c r="Y192" t="s">
        <v>0</v>
      </c>
      <c r="Z192">
        <v>315</v>
      </c>
      <c r="AA192">
        <v>343</v>
      </c>
      <c r="AB192">
        <v>144</v>
      </c>
      <c r="AC192">
        <v>150</v>
      </c>
      <c r="AD192">
        <v>49</v>
      </c>
    </row>
    <row r="193" spans="1:30" x14ac:dyDescent="0.2">
      <c r="A193" t="s">
        <v>1083</v>
      </c>
      <c r="B193" t="s">
        <v>36</v>
      </c>
      <c r="C193" t="s">
        <v>3353</v>
      </c>
      <c r="D193" s="33">
        <v>41275</v>
      </c>
      <c r="E193" t="s">
        <v>138</v>
      </c>
      <c r="F193" t="s">
        <v>820</v>
      </c>
      <c r="G193">
        <v>561120</v>
      </c>
      <c r="H193">
        <v>8985</v>
      </c>
      <c r="I193">
        <v>78</v>
      </c>
      <c r="J193">
        <v>8513</v>
      </c>
      <c r="K193">
        <v>8366</v>
      </c>
      <c r="L193">
        <v>4951</v>
      </c>
      <c r="M193">
        <v>883</v>
      </c>
      <c r="N193">
        <v>742</v>
      </c>
      <c r="O193">
        <v>141</v>
      </c>
      <c r="P193">
        <v>110</v>
      </c>
      <c r="Q193" t="s">
        <v>0</v>
      </c>
      <c r="R193">
        <v>587</v>
      </c>
      <c r="S193">
        <v>254</v>
      </c>
      <c r="T193">
        <v>2670</v>
      </c>
      <c r="U193">
        <v>1857</v>
      </c>
      <c r="V193">
        <v>727</v>
      </c>
      <c r="W193">
        <v>86</v>
      </c>
      <c r="X193" t="s">
        <v>0</v>
      </c>
      <c r="Y193" t="s">
        <v>0</v>
      </c>
      <c r="Z193">
        <v>905</v>
      </c>
      <c r="AA193">
        <v>535</v>
      </c>
      <c r="AB193">
        <v>64</v>
      </c>
      <c r="AC193">
        <v>240</v>
      </c>
      <c r="AD193">
        <v>231</v>
      </c>
    </row>
    <row r="194" spans="1:30" x14ac:dyDescent="0.2">
      <c r="A194" t="s">
        <v>1084</v>
      </c>
      <c r="B194" t="s">
        <v>34</v>
      </c>
      <c r="C194" t="s">
        <v>3434</v>
      </c>
      <c r="D194" s="33">
        <v>41275</v>
      </c>
      <c r="E194" t="s">
        <v>815</v>
      </c>
      <c r="F194" t="s">
        <v>816</v>
      </c>
      <c r="G194">
        <v>1972983</v>
      </c>
      <c r="H194">
        <v>27017</v>
      </c>
      <c r="I194">
        <v>194</v>
      </c>
      <c r="J194">
        <v>24709</v>
      </c>
      <c r="K194">
        <v>24133</v>
      </c>
      <c r="L194">
        <v>19379</v>
      </c>
      <c r="M194">
        <v>5062</v>
      </c>
      <c r="N194">
        <v>4722</v>
      </c>
      <c r="O194">
        <v>340</v>
      </c>
      <c r="P194">
        <v>306</v>
      </c>
      <c r="Q194" t="s">
        <v>0</v>
      </c>
      <c r="R194">
        <v>2425</v>
      </c>
      <c r="S194">
        <v>1394</v>
      </c>
      <c r="T194">
        <v>12460</v>
      </c>
      <c r="U194">
        <v>9602</v>
      </c>
      <c r="V194">
        <v>2334</v>
      </c>
      <c r="W194">
        <v>524</v>
      </c>
      <c r="X194" t="s">
        <v>0</v>
      </c>
      <c r="Y194" t="s">
        <v>0</v>
      </c>
      <c r="Z194">
        <v>457</v>
      </c>
      <c r="AA194">
        <v>2643</v>
      </c>
      <c r="AB194">
        <v>252</v>
      </c>
      <c r="AC194">
        <v>1492</v>
      </c>
      <c r="AD194">
        <v>899</v>
      </c>
    </row>
    <row r="195" spans="1:30" x14ac:dyDescent="0.2">
      <c r="A195" t="s">
        <v>1085</v>
      </c>
      <c r="B195" t="s">
        <v>36</v>
      </c>
      <c r="C195" t="s">
        <v>152</v>
      </c>
      <c r="D195" s="33">
        <v>41275</v>
      </c>
      <c r="E195" t="s">
        <v>150</v>
      </c>
      <c r="F195" t="s">
        <v>151</v>
      </c>
      <c r="G195">
        <v>286806</v>
      </c>
      <c r="H195">
        <v>4407</v>
      </c>
      <c r="I195">
        <v>43</v>
      </c>
      <c r="J195">
        <v>4364</v>
      </c>
      <c r="K195">
        <v>4321</v>
      </c>
      <c r="L195">
        <v>2758</v>
      </c>
      <c r="M195">
        <v>673</v>
      </c>
      <c r="N195">
        <v>568</v>
      </c>
      <c r="O195">
        <v>100</v>
      </c>
      <c r="P195">
        <v>89</v>
      </c>
      <c r="Q195" t="s">
        <v>0</v>
      </c>
      <c r="R195">
        <v>520</v>
      </c>
      <c r="S195">
        <v>168</v>
      </c>
      <c r="T195">
        <v>1673</v>
      </c>
      <c r="U195">
        <v>1224</v>
      </c>
      <c r="V195">
        <v>375</v>
      </c>
      <c r="W195">
        <v>74</v>
      </c>
      <c r="X195" t="s">
        <v>0</v>
      </c>
      <c r="Y195" t="s">
        <v>0</v>
      </c>
      <c r="Z195">
        <v>35</v>
      </c>
      <c r="AA195">
        <v>361</v>
      </c>
      <c r="AB195">
        <v>23</v>
      </c>
      <c r="AC195">
        <v>194</v>
      </c>
      <c r="AD195">
        <v>144</v>
      </c>
    </row>
    <row r="196" spans="1:30" x14ac:dyDescent="0.2">
      <c r="A196" t="s">
        <v>1086</v>
      </c>
      <c r="B196" t="s">
        <v>36</v>
      </c>
      <c r="C196" t="s">
        <v>152</v>
      </c>
      <c r="D196" s="33">
        <v>41275</v>
      </c>
      <c r="E196" t="s">
        <v>817</v>
      </c>
      <c r="F196" t="s">
        <v>818</v>
      </c>
      <c r="G196">
        <v>372752</v>
      </c>
      <c r="H196">
        <v>5588</v>
      </c>
      <c r="I196">
        <v>25</v>
      </c>
      <c r="J196">
        <v>5563</v>
      </c>
      <c r="K196">
        <v>5490</v>
      </c>
      <c r="L196">
        <v>4275</v>
      </c>
      <c r="M196">
        <v>1052</v>
      </c>
      <c r="N196">
        <v>909</v>
      </c>
      <c r="O196">
        <v>136</v>
      </c>
      <c r="P196">
        <v>114</v>
      </c>
      <c r="Q196" t="s">
        <v>0</v>
      </c>
      <c r="R196">
        <v>825</v>
      </c>
      <c r="S196">
        <v>295</v>
      </c>
      <c r="T196">
        <v>2612</v>
      </c>
      <c r="U196">
        <v>1890</v>
      </c>
      <c r="V196">
        <v>602</v>
      </c>
      <c r="W196">
        <v>120</v>
      </c>
      <c r="X196" t="s">
        <v>0</v>
      </c>
      <c r="Y196" t="s">
        <v>0</v>
      </c>
      <c r="Z196">
        <v>44</v>
      </c>
      <c r="AA196">
        <v>495</v>
      </c>
      <c r="AB196">
        <v>36</v>
      </c>
      <c r="AC196">
        <v>252</v>
      </c>
      <c r="AD196">
        <v>207</v>
      </c>
    </row>
    <row r="197" spans="1:30" x14ac:dyDescent="0.2">
      <c r="A197" t="s">
        <v>1087</v>
      </c>
      <c r="B197" t="s">
        <v>35</v>
      </c>
      <c r="C197" t="s">
        <v>3345</v>
      </c>
      <c r="D197" s="33">
        <v>41275</v>
      </c>
      <c r="E197" t="s">
        <v>156</v>
      </c>
      <c r="F197" t="s">
        <v>157</v>
      </c>
      <c r="G197">
        <v>1122042</v>
      </c>
      <c r="H197">
        <v>33273</v>
      </c>
      <c r="I197">
        <v>2222</v>
      </c>
      <c r="J197">
        <v>20941</v>
      </c>
      <c r="K197">
        <v>18171</v>
      </c>
      <c r="L197">
        <v>15812</v>
      </c>
      <c r="M197">
        <v>3911</v>
      </c>
      <c r="N197">
        <v>3030</v>
      </c>
      <c r="O197">
        <v>852</v>
      </c>
      <c r="P197">
        <v>571</v>
      </c>
      <c r="Q197" t="s">
        <v>0</v>
      </c>
      <c r="R197">
        <v>1303</v>
      </c>
      <c r="S197">
        <v>977</v>
      </c>
      <c r="T197">
        <v>10864</v>
      </c>
      <c r="U197">
        <v>7235</v>
      </c>
      <c r="V197">
        <v>2993</v>
      </c>
      <c r="W197">
        <v>636</v>
      </c>
      <c r="X197" t="s">
        <v>0</v>
      </c>
      <c r="Y197" t="s">
        <v>0</v>
      </c>
      <c r="Z197">
        <v>862</v>
      </c>
      <c r="AA197">
        <v>1806</v>
      </c>
      <c r="AB197">
        <v>346</v>
      </c>
      <c r="AC197">
        <v>901</v>
      </c>
      <c r="AD197">
        <v>559</v>
      </c>
    </row>
    <row r="198" spans="1:30" x14ac:dyDescent="0.2">
      <c r="A198" t="s">
        <v>1088</v>
      </c>
      <c r="B198" t="s">
        <v>35</v>
      </c>
      <c r="C198" t="s">
        <v>3348</v>
      </c>
      <c r="D198" s="33">
        <v>41275</v>
      </c>
      <c r="E198" t="s">
        <v>821</v>
      </c>
      <c r="F198" t="s">
        <v>822</v>
      </c>
      <c r="G198">
        <v>213758</v>
      </c>
      <c r="H198">
        <v>6373</v>
      </c>
      <c r="I198">
        <v>16</v>
      </c>
      <c r="J198">
        <v>6357</v>
      </c>
      <c r="K198">
        <v>6290</v>
      </c>
      <c r="L198">
        <v>4504</v>
      </c>
      <c r="M198">
        <v>889</v>
      </c>
      <c r="N198">
        <v>647</v>
      </c>
      <c r="O198">
        <v>242</v>
      </c>
      <c r="P198">
        <v>227</v>
      </c>
      <c r="Q198" t="s">
        <v>0</v>
      </c>
      <c r="R198">
        <v>378</v>
      </c>
      <c r="S198">
        <v>220</v>
      </c>
      <c r="T198">
        <v>2949</v>
      </c>
      <c r="U198">
        <v>1475</v>
      </c>
      <c r="V198">
        <v>1294</v>
      </c>
      <c r="W198">
        <v>180</v>
      </c>
      <c r="X198" t="s">
        <v>0</v>
      </c>
      <c r="Y198" t="s">
        <v>0</v>
      </c>
      <c r="Z198">
        <v>294</v>
      </c>
      <c r="AA198">
        <v>663</v>
      </c>
      <c r="AB198">
        <v>109</v>
      </c>
      <c r="AC198">
        <v>370</v>
      </c>
      <c r="AD198">
        <v>184</v>
      </c>
    </row>
    <row r="199" spans="1:30" x14ac:dyDescent="0.2">
      <c r="A199" t="s">
        <v>1089</v>
      </c>
      <c r="B199" t="s">
        <v>37</v>
      </c>
      <c r="C199" t="s">
        <v>3365</v>
      </c>
      <c r="D199" s="33">
        <v>41275</v>
      </c>
      <c r="E199" t="s">
        <v>165</v>
      </c>
      <c r="F199" t="s">
        <v>166</v>
      </c>
      <c r="G199">
        <v>647085</v>
      </c>
      <c r="H199">
        <v>15800</v>
      </c>
      <c r="I199">
        <v>372</v>
      </c>
      <c r="J199">
        <v>14178</v>
      </c>
      <c r="K199">
        <v>12669</v>
      </c>
      <c r="L199">
        <v>9585</v>
      </c>
      <c r="M199">
        <v>2730</v>
      </c>
      <c r="N199">
        <v>2432</v>
      </c>
      <c r="O199">
        <v>298</v>
      </c>
      <c r="P199">
        <v>0</v>
      </c>
      <c r="Q199" t="s">
        <v>0</v>
      </c>
      <c r="R199">
        <v>833</v>
      </c>
      <c r="S199">
        <v>239</v>
      </c>
      <c r="T199">
        <v>6088</v>
      </c>
      <c r="U199">
        <v>4138</v>
      </c>
      <c r="V199">
        <v>1395</v>
      </c>
      <c r="W199">
        <v>555</v>
      </c>
      <c r="X199" t="s">
        <v>0</v>
      </c>
      <c r="Y199" t="s">
        <v>0</v>
      </c>
      <c r="Z199">
        <v>531</v>
      </c>
      <c r="AA199">
        <v>1894</v>
      </c>
      <c r="AB199">
        <v>39</v>
      </c>
      <c r="AC199">
        <v>461</v>
      </c>
      <c r="AD199">
        <v>1394</v>
      </c>
    </row>
    <row r="200" spans="1:30" x14ac:dyDescent="0.2">
      <c r="A200" t="s">
        <v>1090</v>
      </c>
      <c r="B200" t="s">
        <v>35</v>
      </c>
      <c r="C200" t="s">
        <v>3348</v>
      </c>
      <c r="D200" s="33">
        <v>41275</v>
      </c>
      <c r="E200" t="s">
        <v>825</v>
      </c>
      <c r="F200" t="s">
        <v>826</v>
      </c>
      <c r="G200">
        <v>772350</v>
      </c>
      <c r="H200">
        <v>21641</v>
      </c>
      <c r="I200">
        <v>5402</v>
      </c>
      <c r="J200">
        <v>16227</v>
      </c>
      <c r="K200">
        <v>9549</v>
      </c>
      <c r="L200">
        <v>11719</v>
      </c>
      <c r="M200">
        <v>3183</v>
      </c>
      <c r="N200">
        <v>819</v>
      </c>
      <c r="O200">
        <v>2640</v>
      </c>
      <c r="P200">
        <v>1207</v>
      </c>
      <c r="Q200" t="s">
        <v>0</v>
      </c>
      <c r="R200">
        <v>851</v>
      </c>
      <c r="S200">
        <v>536</v>
      </c>
      <c r="T200">
        <v>8668</v>
      </c>
      <c r="U200">
        <v>4609</v>
      </c>
      <c r="V200">
        <v>3530</v>
      </c>
      <c r="W200">
        <v>529</v>
      </c>
      <c r="X200" t="s">
        <v>0</v>
      </c>
      <c r="Y200" t="s">
        <v>0</v>
      </c>
      <c r="Z200">
        <v>44</v>
      </c>
      <c r="AA200">
        <v>1620</v>
      </c>
      <c r="AB200">
        <v>183</v>
      </c>
      <c r="AC200">
        <v>823</v>
      </c>
      <c r="AD200">
        <v>614</v>
      </c>
    </row>
    <row r="201" spans="1:30" x14ac:dyDescent="0.2">
      <c r="A201" t="s">
        <v>1091</v>
      </c>
      <c r="B201" t="s">
        <v>36</v>
      </c>
      <c r="C201" t="s">
        <v>152</v>
      </c>
      <c r="D201" s="33">
        <v>41275</v>
      </c>
      <c r="E201" t="s">
        <v>823</v>
      </c>
      <c r="F201" t="s">
        <v>824</v>
      </c>
      <c r="G201">
        <v>310516</v>
      </c>
      <c r="H201">
        <v>1985</v>
      </c>
      <c r="I201">
        <v>11</v>
      </c>
      <c r="J201">
        <v>1974</v>
      </c>
      <c r="K201">
        <v>1942</v>
      </c>
      <c r="L201">
        <v>1478</v>
      </c>
      <c r="M201">
        <v>401</v>
      </c>
      <c r="N201">
        <v>345</v>
      </c>
      <c r="O201">
        <v>54</v>
      </c>
      <c r="P201">
        <v>44</v>
      </c>
      <c r="Q201" t="s">
        <v>0</v>
      </c>
      <c r="R201">
        <v>217</v>
      </c>
      <c r="S201">
        <v>92</v>
      </c>
      <c r="T201">
        <v>960</v>
      </c>
      <c r="U201">
        <v>655</v>
      </c>
      <c r="V201">
        <v>226</v>
      </c>
      <c r="W201">
        <v>79</v>
      </c>
      <c r="X201" t="s">
        <v>0</v>
      </c>
      <c r="Y201" t="s">
        <v>0</v>
      </c>
      <c r="Z201">
        <v>28</v>
      </c>
      <c r="AA201">
        <v>178</v>
      </c>
      <c r="AB201">
        <v>16</v>
      </c>
      <c r="AC201">
        <v>94</v>
      </c>
      <c r="AD201">
        <v>68</v>
      </c>
    </row>
    <row r="202" spans="1:30" x14ac:dyDescent="0.2">
      <c r="A202" t="s">
        <v>1092</v>
      </c>
      <c r="B202" t="s">
        <v>36</v>
      </c>
      <c r="C202" t="s">
        <v>152</v>
      </c>
      <c r="D202" s="33">
        <v>41275</v>
      </c>
      <c r="E202" t="s">
        <v>827</v>
      </c>
      <c r="F202" t="s">
        <v>828</v>
      </c>
      <c r="G202">
        <v>399137</v>
      </c>
      <c r="H202">
        <v>2917</v>
      </c>
      <c r="I202">
        <v>15</v>
      </c>
      <c r="J202">
        <v>2864</v>
      </c>
      <c r="K202">
        <v>2809</v>
      </c>
      <c r="L202">
        <v>2590</v>
      </c>
      <c r="M202">
        <v>771</v>
      </c>
      <c r="N202">
        <v>706</v>
      </c>
      <c r="O202">
        <v>65</v>
      </c>
      <c r="P202">
        <v>47</v>
      </c>
      <c r="Q202" t="s">
        <v>0</v>
      </c>
      <c r="R202">
        <v>306</v>
      </c>
      <c r="S202">
        <v>92</v>
      </c>
      <c r="T202">
        <v>1650</v>
      </c>
      <c r="U202">
        <v>1104</v>
      </c>
      <c r="V202">
        <v>417</v>
      </c>
      <c r="W202">
        <v>129</v>
      </c>
      <c r="X202" t="s">
        <v>0</v>
      </c>
      <c r="Y202" t="s">
        <v>0</v>
      </c>
      <c r="Z202">
        <v>126</v>
      </c>
      <c r="AA202">
        <v>416</v>
      </c>
      <c r="AB202">
        <v>26</v>
      </c>
      <c r="AC202">
        <v>160</v>
      </c>
      <c r="AD202">
        <v>230</v>
      </c>
    </row>
    <row r="203" spans="1:30" x14ac:dyDescent="0.2">
      <c r="A203" t="s">
        <v>1093</v>
      </c>
      <c r="B203" t="s">
        <v>34</v>
      </c>
      <c r="C203" t="s">
        <v>3323</v>
      </c>
      <c r="D203" s="33">
        <v>41306</v>
      </c>
      <c r="E203" t="s">
        <v>48</v>
      </c>
      <c r="F203" t="s">
        <v>829</v>
      </c>
      <c r="G203">
        <v>1245957</v>
      </c>
      <c r="H203">
        <v>27410</v>
      </c>
      <c r="I203">
        <v>108</v>
      </c>
      <c r="J203">
        <v>22404</v>
      </c>
      <c r="K203">
        <v>22292</v>
      </c>
      <c r="L203">
        <v>18715</v>
      </c>
      <c r="M203">
        <v>5449</v>
      </c>
      <c r="N203">
        <v>5037</v>
      </c>
      <c r="O203">
        <v>412</v>
      </c>
      <c r="P203">
        <v>231</v>
      </c>
      <c r="Q203" t="s">
        <v>0</v>
      </c>
      <c r="R203">
        <v>2562</v>
      </c>
      <c r="S203">
        <v>1458</v>
      </c>
      <c r="T203">
        <v>12127</v>
      </c>
      <c r="U203">
        <v>7433</v>
      </c>
      <c r="V203">
        <v>3838</v>
      </c>
      <c r="W203">
        <v>856</v>
      </c>
      <c r="X203" t="s">
        <v>0</v>
      </c>
      <c r="Y203" t="s">
        <v>0</v>
      </c>
      <c r="Z203">
        <v>461</v>
      </c>
      <c r="AA203">
        <v>2107</v>
      </c>
      <c r="AB203">
        <v>271</v>
      </c>
      <c r="AC203">
        <v>1219</v>
      </c>
      <c r="AD203">
        <v>617</v>
      </c>
    </row>
    <row r="204" spans="1:30" x14ac:dyDescent="0.2">
      <c r="A204" t="s">
        <v>1094</v>
      </c>
      <c r="B204" t="s">
        <v>35</v>
      </c>
      <c r="C204" t="s">
        <v>807</v>
      </c>
      <c r="D204" s="33">
        <v>41306</v>
      </c>
      <c r="E204" t="s">
        <v>82</v>
      </c>
      <c r="F204" t="s">
        <v>768</v>
      </c>
      <c r="G204">
        <v>724453</v>
      </c>
      <c r="H204">
        <v>15870</v>
      </c>
      <c r="I204">
        <v>228</v>
      </c>
      <c r="J204">
        <v>15353</v>
      </c>
      <c r="K204">
        <v>14533</v>
      </c>
      <c r="L204">
        <v>9390</v>
      </c>
      <c r="M204">
        <v>2621</v>
      </c>
      <c r="N204">
        <v>2340</v>
      </c>
      <c r="O204">
        <v>281</v>
      </c>
      <c r="P204">
        <v>197</v>
      </c>
      <c r="Q204" t="s">
        <v>0</v>
      </c>
      <c r="R204">
        <v>1418</v>
      </c>
      <c r="S204">
        <v>630</v>
      </c>
      <c r="T204">
        <v>5429</v>
      </c>
      <c r="U204">
        <v>3887</v>
      </c>
      <c r="V204">
        <v>1372</v>
      </c>
      <c r="W204">
        <v>170</v>
      </c>
      <c r="X204" t="s">
        <v>0</v>
      </c>
      <c r="Y204" t="s">
        <v>0</v>
      </c>
      <c r="Z204">
        <v>334</v>
      </c>
      <c r="AA204">
        <v>1579</v>
      </c>
      <c r="AB204">
        <v>187</v>
      </c>
      <c r="AC204">
        <v>690</v>
      </c>
      <c r="AD204">
        <v>702</v>
      </c>
    </row>
    <row r="205" spans="1:30" x14ac:dyDescent="0.2">
      <c r="A205" t="s">
        <v>1095</v>
      </c>
      <c r="B205" t="s">
        <v>35</v>
      </c>
      <c r="C205" t="s">
        <v>3365</v>
      </c>
      <c r="D205" s="33">
        <v>41306</v>
      </c>
      <c r="E205" t="s">
        <v>813</v>
      </c>
      <c r="F205" t="s">
        <v>830</v>
      </c>
      <c r="G205">
        <v>207989</v>
      </c>
      <c r="H205">
        <v>3706</v>
      </c>
      <c r="I205">
        <v>46</v>
      </c>
      <c r="J205">
        <v>3602</v>
      </c>
      <c r="K205">
        <v>3408</v>
      </c>
      <c r="L205">
        <v>2367</v>
      </c>
      <c r="M205">
        <v>636</v>
      </c>
      <c r="N205">
        <v>576</v>
      </c>
      <c r="O205">
        <v>60</v>
      </c>
      <c r="P205">
        <v>36</v>
      </c>
      <c r="Q205" t="s">
        <v>0</v>
      </c>
      <c r="R205">
        <v>308</v>
      </c>
      <c r="S205">
        <v>155</v>
      </c>
      <c r="T205">
        <v>1399</v>
      </c>
      <c r="U205">
        <v>1095</v>
      </c>
      <c r="V205">
        <v>262</v>
      </c>
      <c r="W205">
        <v>42</v>
      </c>
      <c r="X205" t="s">
        <v>0</v>
      </c>
      <c r="Y205" t="s">
        <v>0</v>
      </c>
      <c r="Z205">
        <v>82</v>
      </c>
      <c r="AA205">
        <v>423</v>
      </c>
      <c r="AB205">
        <v>58</v>
      </c>
      <c r="AC205">
        <v>203</v>
      </c>
      <c r="AD205">
        <v>162</v>
      </c>
    </row>
    <row r="206" spans="1:30" x14ac:dyDescent="0.2">
      <c r="A206" t="s">
        <v>1096</v>
      </c>
      <c r="B206" t="s">
        <v>35</v>
      </c>
      <c r="C206" t="s">
        <v>807</v>
      </c>
      <c r="D206" s="33">
        <v>41306</v>
      </c>
      <c r="E206" t="s">
        <v>97</v>
      </c>
      <c r="F206" t="s">
        <v>769</v>
      </c>
      <c r="G206">
        <v>310837</v>
      </c>
      <c r="H206">
        <v>8350</v>
      </c>
      <c r="I206">
        <v>112</v>
      </c>
      <c r="J206">
        <v>7195</v>
      </c>
      <c r="K206">
        <v>6870</v>
      </c>
      <c r="L206">
        <v>3542</v>
      </c>
      <c r="M206">
        <v>919</v>
      </c>
      <c r="N206">
        <v>817</v>
      </c>
      <c r="O206">
        <v>102</v>
      </c>
      <c r="P206">
        <v>65</v>
      </c>
      <c r="Q206" t="s">
        <v>0</v>
      </c>
      <c r="R206">
        <v>522</v>
      </c>
      <c r="S206">
        <v>226</v>
      </c>
      <c r="T206">
        <v>1968</v>
      </c>
      <c r="U206">
        <v>1463</v>
      </c>
      <c r="V206">
        <v>416</v>
      </c>
      <c r="W206">
        <v>89</v>
      </c>
      <c r="X206" t="s">
        <v>0</v>
      </c>
      <c r="Y206" t="s">
        <v>0</v>
      </c>
      <c r="Z206">
        <v>92</v>
      </c>
      <c r="AA206">
        <v>734</v>
      </c>
      <c r="AB206">
        <v>73</v>
      </c>
      <c r="AC206">
        <v>267</v>
      </c>
      <c r="AD206">
        <v>394</v>
      </c>
    </row>
    <row r="207" spans="1:30" x14ac:dyDescent="0.2">
      <c r="A207" t="s">
        <v>1097</v>
      </c>
      <c r="B207" t="s">
        <v>35</v>
      </c>
      <c r="C207" t="s">
        <v>807</v>
      </c>
      <c r="D207" s="33">
        <v>41306</v>
      </c>
      <c r="E207" t="s">
        <v>117</v>
      </c>
      <c r="F207" t="s">
        <v>770</v>
      </c>
      <c r="G207">
        <v>976700</v>
      </c>
      <c r="H207">
        <v>19491</v>
      </c>
      <c r="I207">
        <v>371</v>
      </c>
      <c r="J207">
        <v>18696</v>
      </c>
      <c r="K207">
        <v>16961</v>
      </c>
      <c r="L207">
        <v>15847</v>
      </c>
      <c r="M207">
        <v>7240</v>
      </c>
      <c r="N207">
        <v>4088</v>
      </c>
      <c r="O207">
        <v>3152</v>
      </c>
      <c r="P207">
        <v>1297</v>
      </c>
      <c r="Q207" t="s">
        <v>0</v>
      </c>
      <c r="R207">
        <v>1437</v>
      </c>
      <c r="S207">
        <v>979</v>
      </c>
      <c r="T207">
        <v>9469</v>
      </c>
      <c r="U207">
        <v>6833</v>
      </c>
      <c r="V207">
        <v>1871</v>
      </c>
      <c r="W207">
        <v>765</v>
      </c>
      <c r="X207" t="s">
        <v>0</v>
      </c>
      <c r="Y207" t="s">
        <v>0</v>
      </c>
      <c r="Z207">
        <v>1284</v>
      </c>
      <c r="AA207">
        <v>2678</v>
      </c>
      <c r="AB207">
        <v>154</v>
      </c>
      <c r="AC207">
        <v>1653</v>
      </c>
      <c r="AD207">
        <v>871</v>
      </c>
    </row>
    <row r="208" spans="1:30" x14ac:dyDescent="0.2">
      <c r="A208" t="s">
        <v>1098</v>
      </c>
      <c r="B208" t="s">
        <v>37</v>
      </c>
      <c r="C208" t="s">
        <v>3368</v>
      </c>
      <c r="D208" s="33">
        <v>41306</v>
      </c>
      <c r="E208" t="s">
        <v>132</v>
      </c>
      <c r="F208" t="s">
        <v>771</v>
      </c>
      <c r="G208">
        <v>138393</v>
      </c>
      <c r="H208">
        <v>3859</v>
      </c>
      <c r="I208">
        <v>143</v>
      </c>
      <c r="J208">
        <v>3299</v>
      </c>
      <c r="K208">
        <v>3137</v>
      </c>
      <c r="L208">
        <v>2882</v>
      </c>
      <c r="M208">
        <v>403</v>
      </c>
      <c r="N208">
        <v>383</v>
      </c>
      <c r="O208">
        <v>20</v>
      </c>
      <c r="P208">
        <v>5</v>
      </c>
      <c r="Q208" t="s">
        <v>0</v>
      </c>
      <c r="R208">
        <v>388</v>
      </c>
      <c r="S208">
        <v>163</v>
      </c>
      <c r="T208">
        <v>1900</v>
      </c>
      <c r="U208">
        <v>1227</v>
      </c>
      <c r="V208">
        <v>620</v>
      </c>
      <c r="W208">
        <v>53</v>
      </c>
      <c r="X208" t="s">
        <v>0</v>
      </c>
      <c r="Y208" t="s">
        <v>0</v>
      </c>
      <c r="Z208">
        <v>98</v>
      </c>
      <c r="AA208">
        <v>333</v>
      </c>
      <c r="AB208">
        <v>137</v>
      </c>
      <c r="AC208">
        <v>146</v>
      </c>
      <c r="AD208">
        <v>50</v>
      </c>
    </row>
    <row r="209" spans="1:30" x14ac:dyDescent="0.2">
      <c r="A209" t="s">
        <v>1099</v>
      </c>
      <c r="B209" t="s">
        <v>36</v>
      </c>
      <c r="C209" t="s">
        <v>3353</v>
      </c>
      <c r="D209" s="33">
        <v>41306</v>
      </c>
      <c r="E209" t="s">
        <v>138</v>
      </c>
      <c r="F209" t="s">
        <v>772</v>
      </c>
      <c r="G209">
        <v>561120</v>
      </c>
      <c r="H209">
        <v>8939</v>
      </c>
      <c r="I209">
        <v>108</v>
      </c>
      <c r="J209">
        <v>8341</v>
      </c>
      <c r="K209">
        <v>8112</v>
      </c>
      <c r="L209">
        <v>4838</v>
      </c>
      <c r="M209">
        <v>867</v>
      </c>
      <c r="N209">
        <v>693</v>
      </c>
      <c r="O209">
        <v>174</v>
      </c>
      <c r="P209">
        <v>114</v>
      </c>
      <c r="Q209" t="s">
        <v>0</v>
      </c>
      <c r="R209">
        <v>633</v>
      </c>
      <c r="S209">
        <v>250</v>
      </c>
      <c r="T209">
        <v>2774</v>
      </c>
      <c r="U209">
        <v>1776</v>
      </c>
      <c r="V209">
        <v>922</v>
      </c>
      <c r="W209">
        <v>76</v>
      </c>
      <c r="X209" t="s">
        <v>0</v>
      </c>
      <c r="Y209" t="s">
        <v>0</v>
      </c>
      <c r="Z209">
        <v>591</v>
      </c>
      <c r="AA209">
        <v>590</v>
      </c>
      <c r="AB209">
        <v>61</v>
      </c>
      <c r="AC209">
        <v>285</v>
      </c>
      <c r="AD209">
        <v>244</v>
      </c>
    </row>
    <row r="210" spans="1:30" x14ac:dyDescent="0.2">
      <c r="A210" t="s">
        <v>1100</v>
      </c>
      <c r="B210" t="s">
        <v>34</v>
      </c>
      <c r="C210" t="s">
        <v>3434</v>
      </c>
      <c r="D210" s="33">
        <v>41306</v>
      </c>
      <c r="E210" t="s">
        <v>815</v>
      </c>
      <c r="F210" t="s">
        <v>831</v>
      </c>
      <c r="G210">
        <v>1972983</v>
      </c>
      <c r="H210">
        <v>26020</v>
      </c>
      <c r="I210">
        <v>229</v>
      </c>
      <c r="J210">
        <v>23970</v>
      </c>
      <c r="K210">
        <v>23185</v>
      </c>
      <c r="L210">
        <v>17073</v>
      </c>
      <c r="M210">
        <v>4303</v>
      </c>
      <c r="N210">
        <v>3900</v>
      </c>
      <c r="O210">
        <v>403</v>
      </c>
      <c r="P210">
        <v>357</v>
      </c>
      <c r="Q210" t="s">
        <v>0</v>
      </c>
      <c r="R210">
        <v>2009</v>
      </c>
      <c r="S210">
        <v>1251</v>
      </c>
      <c r="T210">
        <v>11315</v>
      </c>
      <c r="U210">
        <v>8790</v>
      </c>
      <c r="V210">
        <v>2000</v>
      </c>
      <c r="W210">
        <v>525</v>
      </c>
      <c r="X210" t="s">
        <v>0</v>
      </c>
      <c r="Y210" t="s">
        <v>0</v>
      </c>
      <c r="Z210">
        <v>337</v>
      </c>
      <c r="AA210">
        <v>2161</v>
      </c>
      <c r="AB210">
        <v>202</v>
      </c>
      <c r="AC210">
        <v>1243</v>
      </c>
      <c r="AD210">
        <v>716</v>
      </c>
    </row>
    <row r="211" spans="1:30" x14ac:dyDescent="0.2">
      <c r="A211" t="s">
        <v>1101</v>
      </c>
      <c r="B211" t="s">
        <v>36</v>
      </c>
      <c r="C211" t="s">
        <v>152</v>
      </c>
      <c r="D211" s="33">
        <v>41306</v>
      </c>
      <c r="E211" t="s">
        <v>150</v>
      </c>
      <c r="F211" t="s">
        <v>773</v>
      </c>
      <c r="G211">
        <v>286806</v>
      </c>
      <c r="H211">
        <v>3882</v>
      </c>
      <c r="I211">
        <v>106</v>
      </c>
      <c r="J211">
        <v>3776</v>
      </c>
      <c r="K211">
        <v>3565</v>
      </c>
      <c r="L211">
        <v>3064</v>
      </c>
      <c r="M211">
        <v>689</v>
      </c>
      <c r="N211">
        <v>519</v>
      </c>
      <c r="O211">
        <v>170</v>
      </c>
      <c r="P211">
        <v>119</v>
      </c>
      <c r="Q211" t="s">
        <v>0</v>
      </c>
      <c r="R211">
        <v>549</v>
      </c>
      <c r="S211">
        <v>204</v>
      </c>
      <c r="T211">
        <v>1925</v>
      </c>
      <c r="U211">
        <v>1449</v>
      </c>
      <c r="V211">
        <v>391</v>
      </c>
      <c r="W211">
        <v>85</v>
      </c>
      <c r="X211" t="s">
        <v>0</v>
      </c>
      <c r="Y211" t="s">
        <v>0</v>
      </c>
      <c r="Z211">
        <v>33</v>
      </c>
      <c r="AA211">
        <v>351</v>
      </c>
      <c r="AB211">
        <v>20</v>
      </c>
      <c r="AC211">
        <v>163</v>
      </c>
      <c r="AD211">
        <v>168</v>
      </c>
    </row>
    <row r="212" spans="1:30" x14ac:dyDescent="0.2">
      <c r="A212" t="s">
        <v>1102</v>
      </c>
      <c r="B212" t="s">
        <v>36</v>
      </c>
      <c r="C212" t="s">
        <v>152</v>
      </c>
      <c r="D212" s="33">
        <v>41306</v>
      </c>
      <c r="E212" t="s">
        <v>817</v>
      </c>
      <c r="F212" t="s">
        <v>832</v>
      </c>
      <c r="G212">
        <v>372752</v>
      </c>
      <c r="H212">
        <v>4846</v>
      </c>
      <c r="I212">
        <v>120</v>
      </c>
      <c r="J212">
        <v>4726</v>
      </c>
      <c r="K212">
        <v>4459</v>
      </c>
      <c r="L212">
        <v>4205</v>
      </c>
      <c r="M212">
        <v>1022</v>
      </c>
      <c r="N212">
        <v>810</v>
      </c>
      <c r="O212">
        <v>212</v>
      </c>
      <c r="P212">
        <v>156</v>
      </c>
      <c r="Q212" t="s">
        <v>0</v>
      </c>
      <c r="R212">
        <v>773</v>
      </c>
      <c r="S212">
        <v>258</v>
      </c>
      <c r="T212">
        <v>2656</v>
      </c>
      <c r="U212">
        <v>1984</v>
      </c>
      <c r="V212">
        <v>551</v>
      </c>
      <c r="W212">
        <v>121</v>
      </c>
      <c r="X212" t="s">
        <v>0</v>
      </c>
      <c r="Y212" t="s">
        <v>0</v>
      </c>
      <c r="Z212">
        <v>52</v>
      </c>
      <c r="AA212">
        <v>464</v>
      </c>
      <c r="AB212">
        <v>27</v>
      </c>
      <c r="AC212">
        <v>205</v>
      </c>
      <c r="AD212">
        <v>232</v>
      </c>
    </row>
    <row r="213" spans="1:30" x14ac:dyDescent="0.2">
      <c r="A213" t="s">
        <v>1103</v>
      </c>
      <c r="B213" t="s">
        <v>35</v>
      </c>
      <c r="C213" t="s">
        <v>3345</v>
      </c>
      <c r="D213" s="33">
        <v>41306</v>
      </c>
      <c r="E213" t="s">
        <v>156</v>
      </c>
      <c r="F213" t="s">
        <v>774</v>
      </c>
      <c r="G213">
        <v>1122042</v>
      </c>
      <c r="H213">
        <v>32806</v>
      </c>
      <c r="I213">
        <v>1515</v>
      </c>
      <c r="J213">
        <v>20885</v>
      </c>
      <c r="K213">
        <v>17895</v>
      </c>
      <c r="L213">
        <v>15804</v>
      </c>
      <c r="M213">
        <v>3770</v>
      </c>
      <c r="N213">
        <v>2675</v>
      </c>
      <c r="O213">
        <v>1096</v>
      </c>
      <c r="P213">
        <v>696</v>
      </c>
      <c r="Q213" t="s">
        <v>0</v>
      </c>
      <c r="R213">
        <v>1432</v>
      </c>
      <c r="S213">
        <v>928</v>
      </c>
      <c r="T213">
        <v>10786</v>
      </c>
      <c r="U213">
        <v>7265</v>
      </c>
      <c r="V213">
        <v>2884</v>
      </c>
      <c r="W213">
        <v>637</v>
      </c>
      <c r="X213" t="s">
        <v>0</v>
      </c>
      <c r="Y213" t="s">
        <v>0</v>
      </c>
      <c r="Z213">
        <v>952</v>
      </c>
      <c r="AA213">
        <v>1706</v>
      </c>
      <c r="AB213">
        <v>370</v>
      </c>
      <c r="AC213">
        <v>807</v>
      </c>
      <c r="AD213">
        <v>529</v>
      </c>
    </row>
    <row r="214" spans="1:30" x14ac:dyDescent="0.2">
      <c r="A214" t="s">
        <v>1104</v>
      </c>
      <c r="B214" t="s">
        <v>35</v>
      </c>
      <c r="C214" t="s">
        <v>3348</v>
      </c>
      <c r="D214" s="33">
        <v>41306</v>
      </c>
      <c r="E214" t="s">
        <v>821</v>
      </c>
      <c r="F214" t="s">
        <v>833</v>
      </c>
      <c r="G214">
        <v>213758</v>
      </c>
      <c r="H214">
        <v>5722</v>
      </c>
      <c r="I214">
        <v>20</v>
      </c>
      <c r="J214">
        <v>5702</v>
      </c>
      <c r="K214">
        <v>5598</v>
      </c>
      <c r="L214">
        <v>4136</v>
      </c>
      <c r="M214">
        <v>1265</v>
      </c>
      <c r="N214">
        <v>823</v>
      </c>
      <c r="O214">
        <v>442</v>
      </c>
      <c r="P214">
        <v>188</v>
      </c>
      <c r="Q214" t="s">
        <v>0</v>
      </c>
      <c r="R214">
        <v>349</v>
      </c>
      <c r="S214">
        <v>197</v>
      </c>
      <c r="T214">
        <v>2692</v>
      </c>
      <c r="U214">
        <v>1395</v>
      </c>
      <c r="V214">
        <v>1136</v>
      </c>
      <c r="W214">
        <v>161</v>
      </c>
      <c r="X214" t="s">
        <v>0</v>
      </c>
      <c r="Y214" t="s">
        <v>0</v>
      </c>
      <c r="Z214">
        <v>288</v>
      </c>
      <c r="AA214">
        <v>610</v>
      </c>
      <c r="AB214">
        <v>93</v>
      </c>
      <c r="AC214">
        <v>343</v>
      </c>
      <c r="AD214">
        <v>174</v>
      </c>
    </row>
    <row r="215" spans="1:30" x14ac:dyDescent="0.2">
      <c r="A215" t="s">
        <v>1105</v>
      </c>
      <c r="B215" t="s">
        <v>37</v>
      </c>
      <c r="C215" t="s">
        <v>3365</v>
      </c>
      <c r="D215" s="33">
        <v>41306</v>
      </c>
      <c r="E215" t="s">
        <v>165</v>
      </c>
      <c r="F215" t="s">
        <v>775</v>
      </c>
      <c r="G215">
        <v>652323</v>
      </c>
      <c r="H215">
        <v>17303</v>
      </c>
      <c r="I215">
        <v>968</v>
      </c>
      <c r="J215">
        <v>14992</v>
      </c>
      <c r="K215">
        <v>11982</v>
      </c>
      <c r="L215">
        <v>10775</v>
      </c>
      <c r="M215">
        <v>2789</v>
      </c>
      <c r="N215">
        <v>2539</v>
      </c>
      <c r="O215">
        <v>250</v>
      </c>
      <c r="P215">
        <v>0</v>
      </c>
      <c r="Q215" t="s">
        <v>0</v>
      </c>
      <c r="R215">
        <v>837</v>
      </c>
      <c r="S215">
        <v>317</v>
      </c>
      <c r="T215">
        <v>7359</v>
      </c>
      <c r="U215">
        <v>5157</v>
      </c>
      <c r="V215">
        <v>1606</v>
      </c>
      <c r="W215">
        <v>596</v>
      </c>
      <c r="X215" t="s">
        <v>0</v>
      </c>
      <c r="Y215" t="s">
        <v>0</v>
      </c>
      <c r="Z215">
        <v>991</v>
      </c>
      <c r="AA215">
        <v>1271</v>
      </c>
      <c r="AB215">
        <v>267</v>
      </c>
      <c r="AC215">
        <v>837</v>
      </c>
      <c r="AD215">
        <v>167</v>
      </c>
    </row>
    <row r="216" spans="1:30" x14ac:dyDescent="0.2">
      <c r="A216" t="s">
        <v>1106</v>
      </c>
      <c r="B216" t="s">
        <v>35</v>
      </c>
      <c r="C216" t="s">
        <v>3348</v>
      </c>
      <c r="D216" s="33">
        <v>41306</v>
      </c>
      <c r="E216" t="s">
        <v>825</v>
      </c>
      <c r="F216" t="s">
        <v>834</v>
      </c>
      <c r="G216">
        <v>772350</v>
      </c>
      <c r="H216">
        <v>22295</v>
      </c>
      <c r="I216">
        <v>2151</v>
      </c>
      <c r="J216">
        <v>17642</v>
      </c>
      <c r="K216">
        <v>12531</v>
      </c>
      <c r="L216">
        <v>12599</v>
      </c>
      <c r="M216">
        <v>2919</v>
      </c>
      <c r="N216">
        <v>552</v>
      </c>
      <c r="O216">
        <v>2367</v>
      </c>
      <c r="P216">
        <v>1548</v>
      </c>
      <c r="Q216" t="s">
        <v>0</v>
      </c>
      <c r="R216">
        <v>977</v>
      </c>
      <c r="S216">
        <v>713</v>
      </c>
      <c r="T216">
        <v>8826</v>
      </c>
      <c r="U216">
        <v>5302</v>
      </c>
      <c r="V216">
        <v>3103</v>
      </c>
      <c r="W216">
        <v>421</v>
      </c>
      <c r="X216" t="s">
        <v>0</v>
      </c>
      <c r="Y216" t="s">
        <v>0</v>
      </c>
      <c r="Z216">
        <v>49</v>
      </c>
      <c r="AA216">
        <v>2021</v>
      </c>
      <c r="AB216">
        <v>137</v>
      </c>
      <c r="AC216">
        <v>1136</v>
      </c>
      <c r="AD216">
        <v>748</v>
      </c>
    </row>
    <row r="217" spans="1:30" x14ac:dyDescent="0.2">
      <c r="A217" t="s">
        <v>1107</v>
      </c>
      <c r="B217" t="s">
        <v>35</v>
      </c>
      <c r="C217" t="s">
        <v>152</v>
      </c>
      <c r="D217" s="33">
        <v>41306</v>
      </c>
      <c r="E217" t="s">
        <v>171</v>
      </c>
      <c r="F217" t="s">
        <v>776</v>
      </c>
      <c r="G217">
        <v>619936</v>
      </c>
      <c r="H217">
        <v>10315</v>
      </c>
      <c r="I217">
        <v>548</v>
      </c>
      <c r="J217">
        <v>9767</v>
      </c>
      <c r="K217">
        <v>8518</v>
      </c>
      <c r="L217">
        <v>8986</v>
      </c>
      <c r="M217">
        <v>2015</v>
      </c>
      <c r="N217">
        <v>991</v>
      </c>
      <c r="O217">
        <v>1023</v>
      </c>
      <c r="P217">
        <v>413</v>
      </c>
      <c r="Q217" t="s">
        <v>0</v>
      </c>
      <c r="R217">
        <v>614</v>
      </c>
      <c r="S217">
        <v>453</v>
      </c>
      <c r="T217">
        <v>6553</v>
      </c>
      <c r="U217">
        <v>4666</v>
      </c>
      <c r="V217">
        <v>1355</v>
      </c>
      <c r="W217">
        <v>532</v>
      </c>
      <c r="X217" t="s">
        <v>0</v>
      </c>
      <c r="Y217" t="s">
        <v>0</v>
      </c>
      <c r="Z217">
        <v>296</v>
      </c>
      <c r="AA217">
        <v>1069</v>
      </c>
      <c r="AB217">
        <v>32</v>
      </c>
      <c r="AC217">
        <v>553</v>
      </c>
      <c r="AD217">
        <v>484</v>
      </c>
    </row>
    <row r="218" spans="1:30" x14ac:dyDescent="0.2">
      <c r="A218" t="s">
        <v>1108</v>
      </c>
      <c r="B218" t="s">
        <v>36</v>
      </c>
      <c r="C218" t="s">
        <v>152</v>
      </c>
      <c r="D218" s="33">
        <v>41306</v>
      </c>
      <c r="E218" t="s">
        <v>823</v>
      </c>
      <c r="F218" t="s">
        <v>835</v>
      </c>
      <c r="G218">
        <v>310516</v>
      </c>
      <c r="H218">
        <v>2110</v>
      </c>
      <c r="I218">
        <v>40</v>
      </c>
      <c r="J218">
        <v>2070</v>
      </c>
      <c r="K218">
        <v>1956</v>
      </c>
      <c r="L218">
        <v>1715</v>
      </c>
      <c r="M218">
        <v>408</v>
      </c>
      <c r="N218">
        <v>307</v>
      </c>
      <c r="O218">
        <v>101</v>
      </c>
      <c r="P218">
        <v>71</v>
      </c>
      <c r="Q218" t="s">
        <v>0</v>
      </c>
      <c r="R218">
        <v>251</v>
      </c>
      <c r="S218">
        <v>109</v>
      </c>
      <c r="T218">
        <v>1093</v>
      </c>
      <c r="U218">
        <v>753</v>
      </c>
      <c r="V218">
        <v>257</v>
      </c>
      <c r="W218">
        <v>83</v>
      </c>
      <c r="X218" t="s">
        <v>0</v>
      </c>
      <c r="Y218" t="s">
        <v>0</v>
      </c>
      <c r="Z218">
        <v>27</v>
      </c>
      <c r="AA218">
        <v>232</v>
      </c>
      <c r="AB218">
        <v>18</v>
      </c>
      <c r="AC218">
        <v>107</v>
      </c>
      <c r="AD218">
        <v>107</v>
      </c>
    </row>
    <row r="219" spans="1:30" x14ac:dyDescent="0.2">
      <c r="A219" t="s">
        <v>1109</v>
      </c>
      <c r="B219" t="s">
        <v>36</v>
      </c>
      <c r="C219" t="s">
        <v>152</v>
      </c>
      <c r="D219" s="33">
        <v>41306</v>
      </c>
      <c r="E219" t="s">
        <v>827</v>
      </c>
      <c r="F219" t="s">
        <v>836</v>
      </c>
      <c r="G219">
        <v>399137</v>
      </c>
      <c r="H219">
        <v>3322</v>
      </c>
      <c r="I219">
        <v>89</v>
      </c>
      <c r="J219">
        <v>3233</v>
      </c>
      <c r="K219">
        <v>2816</v>
      </c>
      <c r="L219">
        <v>3233</v>
      </c>
      <c r="M219">
        <v>1008</v>
      </c>
      <c r="N219">
        <v>729</v>
      </c>
      <c r="O219">
        <v>279</v>
      </c>
      <c r="P219">
        <v>125</v>
      </c>
      <c r="Q219" t="s">
        <v>0</v>
      </c>
      <c r="R219">
        <v>361</v>
      </c>
      <c r="S219">
        <v>168</v>
      </c>
      <c r="T219">
        <v>2048</v>
      </c>
      <c r="U219">
        <v>1406</v>
      </c>
      <c r="V219">
        <v>506</v>
      </c>
      <c r="W219">
        <v>136</v>
      </c>
      <c r="X219" t="s">
        <v>0</v>
      </c>
      <c r="Y219" t="s">
        <v>0</v>
      </c>
      <c r="Z219">
        <v>113</v>
      </c>
      <c r="AA219">
        <v>543</v>
      </c>
      <c r="AB219">
        <v>44</v>
      </c>
      <c r="AC219">
        <v>221</v>
      </c>
      <c r="AD219">
        <v>278</v>
      </c>
    </row>
    <row r="220" spans="1:30" x14ac:dyDescent="0.2">
      <c r="A220" t="s">
        <v>1110</v>
      </c>
      <c r="B220" t="s">
        <v>36</v>
      </c>
      <c r="C220" t="s">
        <v>152</v>
      </c>
      <c r="D220" s="33">
        <v>41306</v>
      </c>
      <c r="E220" t="s">
        <v>837</v>
      </c>
      <c r="F220" t="s">
        <v>838</v>
      </c>
      <c r="G220">
        <v>358158</v>
      </c>
      <c r="H220">
        <v>1939</v>
      </c>
      <c r="I220">
        <v>74</v>
      </c>
      <c r="J220">
        <v>1865</v>
      </c>
      <c r="K220">
        <v>1734</v>
      </c>
      <c r="L220">
        <v>1362</v>
      </c>
      <c r="M220">
        <v>342</v>
      </c>
      <c r="N220">
        <v>256</v>
      </c>
      <c r="O220">
        <v>86</v>
      </c>
      <c r="P220">
        <v>62</v>
      </c>
      <c r="Q220" t="s">
        <v>0</v>
      </c>
      <c r="R220">
        <v>164</v>
      </c>
      <c r="S220">
        <v>67</v>
      </c>
      <c r="T220">
        <v>948</v>
      </c>
      <c r="U220">
        <v>667</v>
      </c>
      <c r="V220">
        <v>236</v>
      </c>
      <c r="W220">
        <v>45</v>
      </c>
      <c r="X220" t="s">
        <v>0</v>
      </c>
      <c r="Y220" t="s">
        <v>0</v>
      </c>
      <c r="Z220">
        <v>29</v>
      </c>
      <c r="AA220">
        <v>154</v>
      </c>
      <c r="AB220">
        <v>4</v>
      </c>
      <c r="AC220">
        <v>76</v>
      </c>
      <c r="AD220">
        <v>74</v>
      </c>
    </row>
    <row r="221" spans="1:30" x14ac:dyDescent="0.2">
      <c r="A221" t="s">
        <v>1111</v>
      </c>
      <c r="B221" t="s">
        <v>34</v>
      </c>
      <c r="C221" t="s">
        <v>3323</v>
      </c>
      <c r="D221" s="33">
        <v>41334</v>
      </c>
      <c r="E221" t="s">
        <v>48</v>
      </c>
      <c r="F221" t="s">
        <v>829</v>
      </c>
      <c r="G221">
        <v>1245957</v>
      </c>
      <c r="H221">
        <v>41812</v>
      </c>
      <c r="I221">
        <v>354</v>
      </c>
      <c r="J221">
        <v>34415</v>
      </c>
      <c r="K221">
        <v>33760</v>
      </c>
      <c r="L221">
        <v>26034</v>
      </c>
      <c r="M221">
        <v>7542</v>
      </c>
      <c r="N221">
        <v>6966</v>
      </c>
      <c r="O221">
        <v>576</v>
      </c>
      <c r="P221">
        <v>344</v>
      </c>
      <c r="Q221" t="s">
        <v>0</v>
      </c>
      <c r="R221">
        <v>3774</v>
      </c>
      <c r="S221">
        <v>1970</v>
      </c>
      <c r="T221">
        <v>16900</v>
      </c>
      <c r="U221">
        <v>10443</v>
      </c>
      <c r="V221">
        <v>5200</v>
      </c>
      <c r="W221">
        <v>1257</v>
      </c>
      <c r="X221" t="s">
        <v>0</v>
      </c>
      <c r="Y221" t="s">
        <v>0</v>
      </c>
      <c r="Z221">
        <v>617</v>
      </c>
      <c r="AA221">
        <v>2773</v>
      </c>
      <c r="AB221">
        <v>422</v>
      </c>
      <c r="AC221">
        <v>1673</v>
      </c>
      <c r="AD221">
        <v>678</v>
      </c>
    </row>
    <row r="222" spans="1:30" x14ac:dyDescent="0.2">
      <c r="A222" t="s">
        <v>1112</v>
      </c>
      <c r="B222" t="s">
        <v>35</v>
      </c>
      <c r="C222" t="s">
        <v>807</v>
      </c>
      <c r="D222" s="33">
        <v>41334</v>
      </c>
      <c r="E222" t="s">
        <v>82</v>
      </c>
      <c r="F222" t="s">
        <v>768</v>
      </c>
      <c r="G222">
        <v>724453</v>
      </c>
      <c r="H222">
        <v>18196</v>
      </c>
      <c r="I222">
        <v>1651</v>
      </c>
      <c r="J222">
        <v>16043</v>
      </c>
      <c r="K222">
        <v>12159</v>
      </c>
      <c r="L222">
        <v>9486</v>
      </c>
      <c r="M222">
        <v>2121</v>
      </c>
      <c r="N222">
        <v>1468</v>
      </c>
      <c r="O222">
        <v>653</v>
      </c>
      <c r="P222">
        <v>294</v>
      </c>
      <c r="Q222" t="s">
        <v>0</v>
      </c>
      <c r="R222">
        <v>1218</v>
      </c>
      <c r="S222">
        <v>657</v>
      </c>
      <c r="T222">
        <v>5946</v>
      </c>
      <c r="U222">
        <v>4442</v>
      </c>
      <c r="V222">
        <v>1292</v>
      </c>
      <c r="W222">
        <v>212</v>
      </c>
      <c r="X222" t="s">
        <v>0</v>
      </c>
      <c r="Y222" t="s">
        <v>0</v>
      </c>
      <c r="Z222">
        <v>256</v>
      </c>
      <c r="AA222">
        <v>1409</v>
      </c>
      <c r="AB222">
        <v>149</v>
      </c>
      <c r="AC222">
        <v>700</v>
      </c>
      <c r="AD222">
        <v>560</v>
      </c>
    </row>
    <row r="223" spans="1:30" x14ac:dyDescent="0.2">
      <c r="A223" t="s">
        <v>1113</v>
      </c>
      <c r="B223" t="s">
        <v>35</v>
      </c>
      <c r="C223" t="s">
        <v>3365</v>
      </c>
      <c r="D223" s="33">
        <v>41334</v>
      </c>
      <c r="E223" t="s">
        <v>813</v>
      </c>
      <c r="F223" t="s">
        <v>830</v>
      </c>
      <c r="G223">
        <v>207989</v>
      </c>
      <c r="H223">
        <v>2854</v>
      </c>
      <c r="I223">
        <v>252</v>
      </c>
      <c r="J223">
        <v>2524</v>
      </c>
      <c r="K223">
        <v>1905</v>
      </c>
      <c r="L223">
        <v>1303</v>
      </c>
      <c r="M223">
        <v>348</v>
      </c>
      <c r="N223">
        <v>285</v>
      </c>
      <c r="O223">
        <v>63</v>
      </c>
      <c r="P223">
        <v>41</v>
      </c>
      <c r="Q223" t="s">
        <v>0</v>
      </c>
      <c r="R223">
        <v>142</v>
      </c>
      <c r="S223">
        <v>89</v>
      </c>
      <c r="T223">
        <v>782</v>
      </c>
      <c r="U223">
        <v>595</v>
      </c>
      <c r="V223">
        <v>162</v>
      </c>
      <c r="W223">
        <v>25</v>
      </c>
      <c r="X223" t="s">
        <v>0</v>
      </c>
      <c r="Y223" t="s">
        <v>0</v>
      </c>
      <c r="Z223">
        <v>67</v>
      </c>
      <c r="AA223">
        <v>223</v>
      </c>
      <c r="AB223">
        <v>27</v>
      </c>
      <c r="AC223">
        <v>125</v>
      </c>
      <c r="AD223">
        <v>71</v>
      </c>
    </row>
    <row r="224" spans="1:30" x14ac:dyDescent="0.2">
      <c r="A224" t="s">
        <v>1114</v>
      </c>
      <c r="B224" t="s">
        <v>35</v>
      </c>
      <c r="C224" t="s">
        <v>807</v>
      </c>
      <c r="D224" s="33">
        <v>41334</v>
      </c>
      <c r="E224" t="s">
        <v>97</v>
      </c>
      <c r="F224" t="s">
        <v>769</v>
      </c>
      <c r="G224">
        <v>993399</v>
      </c>
      <c r="H224">
        <v>13869</v>
      </c>
      <c r="I224">
        <v>2226</v>
      </c>
      <c r="J224">
        <v>11053</v>
      </c>
      <c r="K224">
        <v>6486</v>
      </c>
      <c r="L224">
        <v>9344</v>
      </c>
      <c r="M224">
        <v>3701</v>
      </c>
      <c r="N224">
        <v>1648</v>
      </c>
      <c r="O224">
        <v>2053</v>
      </c>
      <c r="P224">
        <v>579</v>
      </c>
      <c r="Q224" t="s">
        <v>0</v>
      </c>
      <c r="R224">
        <v>1027</v>
      </c>
      <c r="S224">
        <v>658</v>
      </c>
      <c r="T224">
        <v>5771</v>
      </c>
      <c r="U224">
        <v>4259</v>
      </c>
      <c r="V224">
        <v>1072</v>
      </c>
      <c r="W224">
        <v>440</v>
      </c>
      <c r="X224" t="s">
        <v>0</v>
      </c>
      <c r="Y224" t="s">
        <v>0</v>
      </c>
      <c r="Z224">
        <v>246</v>
      </c>
      <c r="AA224">
        <v>1642</v>
      </c>
      <c r="AB224">
        <v>110</v>
      </c>
      <c r="AC224">
        <v>955</v>
      </c>
      <c r="AD224">
        <v>577</v>
      </c>
    </row>
    <row r="225" spans="1:30" x14ac:dyDescent="0.2">
      <c r="A225" t="s">
        <v>1115</v>
      </c>
      <c r="B225" t="s">
        <v>35</v>
      </c>
      <c r="C225" t="s">
        <v>807</v>
      </c>
      <c r="D225" s="33">
        <v>41334</v>
      </c>
      <c r="E225" t="s">
        <v>117</v>
      </c>
      <c r="F225" t="s">
        <v>770</v>
      </c>
      <c r="G225">
        <v>994503</v>
      </c>
      <c r="H225">
        <v>26363</v>
      </c>
      <c r="I225">
        <v>3592</v>
      </c>
      <c r="J225">
        <v>21865</v>
      </c>
      <c r="K225">
        <v>14057</v>
      </c>
      <c r="L225">
        <v>18187</v>
      </c>
      <c r="M225">
        <v>7664</v>
      </c>
      <c r="N225">
        <v>3140</v>
      </c>
      <c r="O225">
        <v>4524</v>
      </c>
      <c r="P225">
        <v>2736</v>
      </c>
      <c r="Q225" t="s">
        <v>0</v>
      </c>
      <c r="R225">
        <v>1641</v>
      </c>
      <c r="S225">
        <v>957</v>
      </c>
      <c r="T225">
        <v>9502</v>
      </c>
      <c r="U225">
        <v>6786</v>
      </c>
      <c r="V225">
        <v>1953</v>
      </c>
      <c r="W225">
        <v>763</v>
      </c>
      <c r="X225" t="s">
        <v>0</v>
      </c>
      <c r="Y225" t="s">
        <v>0</v>
      </c>
      <c r="Z225">
        <v>3539</v>
      </c>
      <c r="AA225">
        <v>2548</v>
      </c>
      <c r="AB225">
        <v>196</v>
      </c>
      <c r="AC225">
        <v>1440</v>
      </c>
      <c r="AD225">
        <v>912</v>
      </c>
    </row>
    <row r="226" spans="1:30" x14ac:dyDescent="0.2">
      <c r="A226" t="s">
        <v>1116</v>
      </c>
      <c r="B226" t="s">
        <v>37</v>
      </c>
      <c r="C226" t="s">
        <v>3368</v>
      </c>
      <c r="D226" s="33">
        <v>41334</v>
      </c>
      <c r="E226" t="s">
        <v>132</v>
      </c>
      <c r="F226" t="s">
        <v>771</v>
      </c>
      <c r="G226">
        <v>138393</v>
      </c>
      <c r="H226">
        <v>5200</v>
      </c>
      <c r="I226">
        <v>251</v>
      </c>
      <c r="J226">
        <v>4488</v>
      </c>
      <c r="K226">
        <v>4209</v>
      </c>
      <c r="L226">
        <v>3956</v>
      </c>
      <c r="M226">
        <v>555</v>
      </c>
      <c r="N226">
        <v>522</v>
      </c>
      <c r="O226">
        <v>33</v>
      </c>
      <c r="P226">
        <v>13</v>
      </c>
      <c r="Q226" t="s">
        <v>0</v>
      </c>
      <c r="R226">
        <v>461</v>
      </c>
      <c r="S226">
        <v>207</v>
      </c>
      <c r="T226">
        <v>2632</v>
      </c>
      <c r="U226">
        <v>1652</v>
      </c>
      <c r="V226">
        <v>869</v>
      </c>
      <c r="W226">
        <v>111</v>
      </c>
      <c r="X226" t="s">
        <v>0</v>
      </c>
      <c r="Y226" t="s">
        <v>0</v>
      </c>
      <c r="Z226">
        <v>238</v>
      </c>
      <c r="AA226">
        <v>418</v>
      </c>
      <c r="AB226">
        <v>205</v>
      </c>
      <c r="AC226">
        <v>148</v>
      </c>
      <c r="AD226">
        <v>65</v>
      </c>
    </row>
    <row r="227" spans="1:30" x14ac:dyDescent="0.2">
      <c r="A227" t="s">
        <v>1117</v>
      </c>
      <c r="B227" t="s">
        <v>36</v>
      </c>
      <c r="C227" t="s">
        <v>3353</v>
      </c>
      <c r="D227" s="33">
        <v>41334</v>
      </c>
      <c r="E227" t="s">
        <v>138</v>
      </c>
      <c r="F227" t="s">
        <v>772</v>
      </c>
      <c r="G227">
        <v>561120</v>
      </c>
      <c r="H227">
        <v>15617</v>
      </c>
      <c r="I227">
        <v>983</v>
      </c>
      <c r="J227">
        <v>13788</v>
      </c>
      <c r="K227">
        <v>11306</v>
      </c>
      <c r="L227">
        <v>6671</v>
      </c>
      <c r="M227">
        <v>1210</v>
      </c>
      <c r="N227">
        <v>567</v>
      </c>
      <c r="O227">
        <v>643</v>
      </c>
      <c r="P227">
        <v>459</v>
      </c>
      <c r="Q227" t="s">
        <v>0</v>
      </c>
      <c r="R227">
        <v>749</v>
      </c>
      <c r="S227">
        <v>332</v>
      </c>
      <c r="T227">
        <v>3998</v>
      </c>
      <c r="U227">
        <v>2657</v>
      </c>
      <c r="V227">
        <v>1120</v>
      </c>
      <c r="W227">
        <v>221</v>
      </c>
      <c r="X227" t="s">
        <v>0</v>
      </c>
      <c r="Y227" t="s">
        <v>0</v>
      </c>
      <c r="Z227">
        <v>789</v>
      </c>
      <c r="AA227">
        <v>803</v>
      </c>
      <c r="AB227">
        <v>126</v>
      </c>
      <c r="AC227">
        <v>381</v>
      </c>
      <c r="AD227">
        <v>296</v>
      </c>
    </row>
    <row r="228" spans="1:30" x14ac:dyDescent="0.2">
      <c r="A228" t="s">
        <v>1118</v>
      </c>
      <c r="B228" t="s">
        <v>34</v>
      </c>
      <c r="C228" t="s">
        <v>3434</v>
      </c>
      <c r="D228" s="33">
        <v>41334</v>
      </c>
      <c r="E228" t="s">
        <v>815</v>
      </c>
      <c r="F228" t="s">
        <v>831</v>
      </c>
      <c r="G228">
        <v>1972983</v>
      </c>
      <c r="H228">
        <v>21002</v>
      </c>
      <c r="I228">
        <v>803</v>
      </c>
      <c r="J228">
        <v>18742</v>
      </c>
      <c r="K228">
        <v>16767</v>
      </c>
      <c r="L228">
        <v>12126</v>
      </c>
      <c r="M228">
        <v>2921</v>
      </c>
      <c r="N228">
        <v>2540</v>
      </c>
      <c r="O228">
        <v>381</v>
      </c>
      <c r="P228">
        <v>323</v>
      </c>
      <c r="Q228" t="s">
        <v>0</v>
      </c>
      <c r="R228">
        <v>1406</v>
      </c>
      <c r="S228">
        <v>852</v>
      </c>
      <c r="T228">
        <v>8093</v>
      </c>
      <c r="U228">
        <v>6257</v>
      </c>
      <c r="V228">
        <v>1440</v>
      </c>
      <c r="W228">
        <v>396</v>
      </c>
      <c r="X228" t="s">
        <v>0</v>
      </c>
      <c r="Y228" t="s">
        <v>0</v>
      </c>
      <c r="Z228">
        <v>306</v>
      </c>
      <c r="AA228">
        <v>1469</v>
      </c>
      <c r="AB228">
        <v>133</v>
      </c>
      <c r="AC228">
        <v>892</v>
      </c>
      <c r="AD228">
        <v>444</v>
      </c>
    </row>
    <row r="229" spans="1:30" x14ac:dyDescent="0.2">
      <c r="A229" t="s">
        <v>1119</v>
      </c>
      <c r="B229" t="s">
        <v>36</v>
      </c>
      <c r="C229" t="s">
        <v>152</v>
      </c>
      <c r="D229" s="33">
        <v>41334</v>
      </c>
      <c r="E229" t="s">
        <v>150</v>
      </c>
      <c r="F229" t="s">
        <v>773</v>
      </c>
      <c r="G229">
        <v>286806</v>
      </c>
      <c r="H229">
        <v>6015</v>
      </c>
      <c r="I229">
        <v>516</v>
      </c>
      <c r="J229">
        <v>5499</v>
      </c>
      <c r="K229">
        <v>4477</v>
      </c>
      <c r="L229">
        <v>5842</v>
      </c>
      <c r="M229">
        <v>1238</v>
      </c>
      <c r="N229">
        <v>716</v>
      </c>
      <c r="O229">
        <v>518</v>
      </c>
      <c r="P229">
        <v>290</v>
      </c>
      <c r="Q229" t="s">
        <v>0</v>
      </c>
      <c r="R229">
        <v>876</v>
      </c>
      <c r="S229">
        <v>364</v>
      </c>
      <c r="T229">
        <v>3797</v>
      </c>
      <c r="U229">
        <v>2840</v>
      </c>
      <c r="V229">
        <v>755</v>
      </c>
      <c r="W229">
        <v>202</v>
      </c>
      <c r="X229" t="s">
        <v>0</v>
      </c>
      <c r="Y229" t="s">
        <v>0</v>
      </c>
      <c r="Z229">
        <v>51</v>
      </c>
      <c r="AA229">
        <v>754</v>
      </c>
      <c r="AB229">
        <v>45</v>
      </c>
      <c r="AC229">
        <v>341</v>
      </c>
      <c r="AD229">
        <v>368</v>
      </c>
    </row>
    <row r="230" spans="1:30" x14ac:dyDescent="0.2">
      <c r="A230" t="s">
        <v>1120</v>
      </c>
      <c r="B230" t="s">
        <v>36</v>
      </c>
      <c r="C230" t="s">
        <v>152</v>
      </c>
      <c r="D230" s="33">
        <v>41334</v>
      </c>
      <c r="E230" t="s">
        <v>817</v>
      </c>
      <c r="F230" t="s">
        <v>832</v>
      </c>
      <c r="G230">
        <v>372752</v>
      </c>
      <c r="H230">
        <v>4823</v>
      </c>
      <c r="I230">
        <v>342</v>
      </c>
      <c r="J230">
        <v>4481</v>
      </c>
      <c r="K230">
        <v>3667</v>
      </c>
      <c r="L230">
        <v>5465</v>
      </c>
      <c r="M230">
        <v>1199</v>
      </c>
      <c r="N230">
        <v>652</v>
      </c>
      <c r="O230">
        <v>546</v>
      </c>
      <c r="P230">
        <v>295</v>
      </c>
      <c r="Q230" t="s">
        <v>0</v>
      </c>
      <c r="R230">
        <v>789</v>
      </c>
      <c r="S230">
        <v>339</v>
      </c>
      <c r="T230">
        <v>3572</v>
      </c>
      <c r="U230">
        <v>2602</v>
      </c>
      <c r="V230">
        <v>689</v>
      </c>
      <c r="W230">
        <v>281</v>
      </c>
      <c r="X230" t="s">
        <v>0</v>
      </c>
      <c r="Y230" t="s">
        <v>0</v>
      </c>
      <c r="Z230">
        <v>61</v>
      </c>
      <c r="AA230">
        <v>704</v>
      </c>
      <c r="AB230">
        <v>31</v>
      </c>
      <c r="AC230">
        <v>309</v>
      </c>
      <c r="AD230">
        <v>364</v>
      </c>
    </row>
    <row r="231" spans="1:30" x14ac:dyDescent="0.2">
      <c r="A231" t="s">
        <v>1121</v>
      </c>
      <c r="B231" t="s">
        <v>35</v>
      </c>
      <c r="C231" t="s">
        <v>3345</v>
      </c>
      <c r="D231" s="33">
        <v>41334</v>
      </c>
      <c r="E231" t="s">
        <v>156</v>
      </c>
      <c r="F231" t="s">
        <v>774</v>
      </c>
      <c r="G231">
        <v>1122042</v>
      </c>
      <c r="H231">
        <v>41686</v>
      </c>
      <c r="I231">
        <v>2006</v>
      </c>
      <c r="J231">
        <v>28608</v>
      </c>
      <c r="K231">
        <v>23942</v>
      </c>
      <c r="L231">
        <v>22230</v>
      </c>
      <c r="M231">
        <v>5507</v>
      </c>
      <c r="N231">
        <v>3280</v>
      </c>
      <c r="O231">
        <v>2197</v>
      </c>
      <c r="P231">
        <v>1119</v>
      </c>
      <c r="Q231" t="s">
        <v>0</v>
      </c>
      <c r="R231">
        <v>1509</v>
      </c>
      <c r="S231">
        <v>1355</v>
      </c>
      <c r="T231">
        <v>15701</v>
      </c>
      <c r="U231">
        <v>10573</v>
      </c>
      <c r="V231">
        <v>4083</v>
      </c>
      <c r="W231">
        <v>1045</v>
      </c>
      <c r="X231" t="s">
        <v>0</v>
      </c>
      <c r="Y231" t="s">
        <v>0</v>
      </c>
      <c r="Z231">
        <v>1320</v>
      </c>
      <c r="AA231">
        <v>2345</v>
      </c>
      <c r="AB231">
        <v>508</v>
      </c>
      <c r="AC231">
        <v>1155</v>
      </c>
      <c r="AD231">
        <v>682</v>
      </c>
    </row>
    <row r="232" spans="1:30" x14ac:dyDescent="0.2">
      <c r="A232" t="s">
        <v>1122</v>
      </c>
      <c r="B232" t="s">
        <v>35</v>
      </c>
      <c r="C232" t="s">
        <v>3348</v>
      </c>
      <c r="D232" s="33">
        <v>41334</v>
      </c>
      <c r="E232" t="s">
        <v>821</v>
      </c>
      <c r="F232" t="s">
        <v>833</v>
      </c>
      <c r="G232">
        <v>213758</v>
      </c>
      <c r="H232">
        <v>7015</v>
      </c>
      <c r="I232">
        <v>8</v>
      </c>
      <c r="J232">
        <v>7007</v>
      </c>
      <c r="K232">
        <v>6908</v>
      </c>
      <c r="L232">
        <v>5175</v>
      </c>
      <c r="M232">
        <v>1206</v>
      </c>
      <c r="N232">
        <v>860</v>
      </c>
      <c r="O232">
        <v>346</v>
      </c>
      <c r="P232">
        <v>201</v>
      </c>
      <c r="Q232" t="s">
        <v>0</v>
      </c>
      <c r="R232">
        <v>363</v>
      </c>
      <c r="S232">
        <v>233</v>
      </c>
      <c r="T232">
        <v>3344</v>
      </c>
      <c r="U232">
        <v>1734</v>
      </c>
      <c r="V232">
        <v>1381</v>
      </c>
      <c r="W232">
        <v>229</v>
      </c>
      <c r="X232" t="s">
        <v>0</v>
      </c>
      <c r="Y232" t="s">
        <v>0</v>
      </c>
      <c r="Z232">
        <v>542</v>
      </c>
      <c r="AA232">
        <v>693</v>
      </c>
      <c r="AB232">
        <v>151</v>
      </c>
      <c r="AC232">
        <v>351</v>
      </c>
      <c r="AD232">
        <v>191</v>
      </c>
    </row>
    <row r="233" spans="1:30" x14ac:dyDescent="0.2">
      <c r="A233" t="s">
        <v>1123</v>
      </c>
      <c r="B233" t="s">
        <v>37</v>
      </c>
      <c r="C233" t="s">
        <v>3365</v>
      </c>
      <c r="D233" s="33">
        <v>41334</v>
      </c>
      <c r="E233" t="s">
        <v>165</v>
      </c>
      <c r="F233" t="s">
        <v>775</v>
      </c>
      <c r="G233">
        <v>652323</v>
      </c>
      <c r="H233">
        <v>24443</v>
      </c>
      <c r="I233">
        <v>1919</v>
      </c>
      <c r="J233">
        <v>20279</v>
      </c>
      <c r="K233">
        <v>15406</v>
      </c>
      <c r="L233">
        <v>14467</v>
      </c>
      <c r="M233">
        <v>3784</v>
      </c>
      <c r="N233">
        <v>3257</v>
      </c>
      <c r="O233">
        <v>527</v>
      </c>
      <c r="P233">
        <v>0</v>
      </c>
      <c r="Q233" t="s">
        <v>0</v>
      </c>
      <c r="R233">
        <v>1036</v>
      </c>
      <c r="S233">
        <v>672</v>
      </c>
      <c r="T233">
        <v>9936</v>
      </c>
      <c r="U233">
        <v>7013</v>
      </c>
      <c r="V233">
        <v>2119</v>
      </c>
      <c r="W233">
        <v>804</v>
      </c>
      <c r="X233" t="s">
        <v>0</v>
      </c>
      <c r="Y233" t="s">
        <v>0</v>
      </c>
      <c r="Z233">
        <v>1198</v>
      </c>
      <c r="AA233">
        <v>1625</v>
      </c>
      <c r="AB233">
        <v>379</v>
      </c>
      <c r="AC233">
        <v>1073</v>
      </c>
      <c r="AD233">
        <v>173</v>
      </c>
    </row>
    <row r="234" spans="1:30" x14ac:dyDescent="0.2">
      <c r="A234" t="s">
        <v>1124</v>
      </c>
      <c r="B234" t="s">
        <v>35</v>
      </c>
      <c r="C234" t="s">
        <v>152</v>
      </c>
      <c r="D234" s="33">
        <v>41334</v>
      </c>
      <c r="E234" t="s">
        <v>171</v>
      </c>
      <c r="F234" t="s">
        <v>776</v>
      </c>
      <c r="G234">
        <v>619936</v>
      </c>
      <c r="H234">
        <v>16854</v>
      </c>
      <c r="I234">
        <v>1223</v>
      </c>
      <c r="J234">
        <v>15631</v>
      </c>
      <c r="K234">
        <v>12670</v>
      </c>
      <c r="L234">
        <v>13203</v>
      </c>
      <c r="M234">
        <v>2478</v>
      </c>
      <c r="N234">
        <v>1362</v>
      </c>
      <c r="O234">
        <v>1116</v>
      </c>
      <c r="P234">
        <v>551</v>
      </c>
      <c r="Q234" t="s">
        <v>0</v>
      </c>
      <c r="R234">
        <v>1160</v>
      </c>
      <c r="S234">
        <v>812</v>
      </c>
      <c r="T234">
        <v>9050</v>
      </c>
      <c r="U234">
        <v>6595</v>
      </c>
      <c r="V234">
        <v>1724</v>
      </c>
      <c r="W234">
        <v>731</v>
      </c>
      <c r="X234" t="s">
        <v>0</v>
      </c>
      <c r="Y234" t="s">
        <v>0</v>
      </c>
      <c r="Z234">
        <v>640</v>
      </c>
      <c r="AA234">
        <v>1541</v>
      </c>
      <c r="AB234">
        <v>51</v>
      </c>
      <c r="AC234">
        <v>754</v>
      </c>
      <c r="AD234">
        <v>736</v>
      </c>
    </row>
    <row r="235" spans="1:30" x14ac:dyDescent="0.2">
      <c r="A235" t="s">
        <v>1125</v>
      </c>
      <c r="B235" t="s">
        <v>36</v>
      </c>
      <c r="C235" t="s">
        <v>152</v>
      </c>
      <c r="D235" s="33">
        <v>41334</v>
      </c>
      <c r="E235" t="s">
        <v>823</v>
      </c>
      <c r="F235" t="s">
        <v>835</v>
      </c>
      <c r="G235">
        <v>310516</v>
      </c>
      <c r="H235">
        <v>2981</v>
      </c>
      <c r="I235">
        <v>220</v>
      </c>
      <c r="J235">
        <v>2761</v>
      </c>
      <c r="K235">
        <v>2195</v>
      </c>
      <c r="L235">
        <v>2794</v>
      </c>
      <c r="M235">
        <v>655</v>
      </c>
      <c r="N235">
        <v>352</v>
      </c>
      <c r="O235">
        <v>303</v>
      </c>
      <c r="P235">
        <v>163</v>
      </c>
      <c r="Q235" t="s">
        <v>0</v>
      </c>
      <c r="R235">
        <v>334</v>
      </c>
      <c r="S235">
        <v>165</v>
      </c>
      <c r="T235">
        <v>1812</v>
      </c>
      <c r="U235">
        <v>1343</v>
      </c>
      <c r="V235">
        <v>319</v>
      </c>
      <c r="W235">
        <v>150</v>
      </c>
      <c r="X235" t="s">
        <v>0</v>
      </c>
      <c r="Y235" t="s">
        <v>0</v>
      </c>
      <c r="Z235">
        <v>59</v>
      </c>
      <c r="AA235">
        <v>424</v>
      </c>
      <c r="AB235">
        <v>34</v>
      </c>
      <c r="AC235">
        <v>209</v>
      </c>
      <c r="AD235">
        <v>181</v>
      </c>
    </row>
    <row r="236" spans="1:30" x14ac:dyDescent="0.2">
      <c r="A236" t="s">
        <v>1126</v>
      </c>
      <c r="B236" t="s">
        <v>36</v>
      </c>
      <c r="C236" t="s">
        <v>152</v>
      </c>
      <c r="D236" s="33">
        <v>41334</v>
      </c>
      <c r="E236" t="s">
        <v>827</v>
      </c>
      <c r="F236" t="s">
        <v>836</v>
      </c>
      <c r="G236">
        <v>399137</v>
      </c>
      <c r="H236">
        <v>5382</v>
      </c>
      <c r="I236">
        <v>446</v>
      </c>
      <c r="J236">
        <v>4835</v>
      </c>
      <c r="K236">
        <v>3763</v>
      </c>
      <c r="L236">
        <v>4427</v>
      </c>
      <c r="M236">
        <v>1210</v>
      </c>
      <c r="N236">
        <v>423</v>
      </c>
      <c r="O236">
        <v>787</v>
      </c>
      <c r="P236">
        <v>293</v>
      </c>
      <c r="Q236" t="s">
        <v>0</v>
      </c>
      <c r="R236">
        <v>536</v>
      </c>
      <c r="S236">
        <v>221</v>
      </c>
      <c r="T236">
        <v>2744</v>
      </c>
      <c r="U236">
        <v>1964</v>
      </c>
      <c r="V236">
        <v>537</v>
      </c>
      <c r="W236">
        <v>243</v>
      </c>
      <c r="X236" t="s">
        <v>0</v>
      </c>
      <c r="Y236" t="s">
        <v>0</v>
      </c>
      <c r="Z236">
        <v>158</v>
      </c>
      <c r="AA236">
        <v>768</v>
      </c>
      <c r="AB236">
        <v>73</v>
      </c>
      <c r="AC236">
        <v>362</v>
      </c>
      <c r="AD236">
        <v>333</v>
      </c>
    </row>
    <row r="237" spans="1:30" x14ac:dyDescent="0.2">
      <c r="A237" t="s">
        <v>1127</v>
      </c>
      <c r="B237" t="s">
        <v>36</v>
      </c>
      <c r="C237" t="s">
        <v>152</v>
      </c>
      <c r="D237" s="33">
        <v>41334</v>
      </c>
      <c r="E237" t="s">
        <v>837</v>
      </c>
      <c r="F237" t="s">
        <v>838</v>
      </c>
      <c r="G237">
        <v>358158</v>
      </c>
      <c r="H237">
        <v>3133</v>
      </c>
      <c r="I237">
        <v>263</v>
      </c>
      <c r="J237">
        <v>2870</v>
      </c>
      <c r="K237">
        <v>2299</v>
      </c>
      <c r="L237">
        <v>2500</v>
      </c>
      <c r="M237">
        <v>572</v>
      </c>
      <c r="N237">
        <v>319</v>
      </c>
      <c r="O237">
        <v>253</v>
      </c>
      <c r="P237">
        <v>155</v>
      </c>
      <c r="Q237" t="s">
        <v>0</v>
      </c>
      <c r="R237">
        <v>301</v>
      </c>
      <c r="S237">
        <v>180</v>
      </c>
      <c r="T237">
        <v>1630</v>
      </c>
      <c r="U237">
        <v>1203</v>
      </c>
      <c r="V237">
        <v>365</v>
      </c>
      <c r="W237">
        <v>62</v>
      </c>
      <c r="X237" t="s">
        <v>0</v>
      </c>
      <c r="Y237" t="s">
        <v>0</v>
      </c>
      <c r="Z237">
        <v>67</v>
      </c>
      <c r="AA237">
        <v>322</v>
      </c>
      <c r="AB237">
        <v>20</v>
      </c>
      <c r="AC237">
        <v>180</v>
      </c>
      <c r="AD237">
        <v>122</v>
      </c>
    </row>
    <row r="238" spans="1:30" x14ac:dyDescent="0.2">
      <c r="A238" t="s">
        <v>1128</v>
      </c>
      <c r="B238" t="s">
        <v>36</v>
      </c>
      <c r="C238" t="s">
        <v>3353</v>
      </c>
      <c r="D238" s="33">
        <v>41334</v>
      </c>
      <c r="E238" t="s">
        <v>298</v>
      </c>
      <c r="F238" t="s">
        <v>785</v>
      </c>
      <c r="G238">
        <v>1398384</v>
      </c>
      <c r="H238">
        <v>10764</v>
      </c>
      <c r="I238">
        <v>710</v>
      </c>
      <c r="J238">
        <v>9613</v>
      </c>
      <c r="K238">
        <v>7113</v>
      </c>
      <c r="L238">
        <v>10218</v>
      </c>
      <c r="M238">
        <v>1987</v>
      </c>
      <c r="N238">
        <v>803</v>
      </c>
      <c r="O238">
        <v>1215</v>
      </c>
      <c r="P238">
        <v>752</v>
      </c>
      <c r="Q238" t="s">
        <v>0</v>
      </c>
      <c r="R238">
        <v>1045</v>
      </c>
      <c r="S238">
        <v>558</v>
      </c>
      <c r="T238">
        <v>6738</v>
      </c>
      <c r="U238">
        <v>4412</v>
      </c>
      <c r="V238">
        <v>1857</v>
      </c>
      <c r="W238">
        <v>469</v>
      </c>
      <c r="X238" t="s">
        <v>0</v>
      </c>
      <c r="Y238" t="s">
        <v>0</v>
      </c>
      <c r="Z238">
        <v>276</v>
      </c>
      <c r="AA238">
        <v>1601</v>
      </c>
      <c r="AB238">
        <v>161</v>
      </c>
      <c r="AC238">
        <v>723</v>
      </c>
      <c r="AD238">
        <v>717</v>
      </c>
    </row>
    <row r="239" spans="1:30" x14ac:dyDescent="0.2">
      <c r="A239" t="s">
        <v>1129</v>
      </c>
      <c r="B239" t="s">
        <v>37</v>
      </c>
      <c r="C239" t="s">
        <v>3365</v>
      </c>
      <c r="D239" s="33">
        <v>41334</v>
      </c>
      <c r="E239" t="s">
        <v>434</v>
      </c>
      <c r="F239" t="s">
        <v>839</v>
      </c>
      <c r="G239">
        <v>1829984</v>
      </c>
      <c r="H239">
        <v>48493</v>
      </c>
      <c r="I239">
        <v>4751</v>
      </c>
      <c r="J239">
        <v>42898</v>
      </c>
      <c r="K239">
        <v>28934</v>
      </c>
      <c r="L239">
        <v>32455</v>
      </c>
      <c r="M239">
        <v>10379</v>
      </c>
      <c r="N239">
        <v>2554</v>
      </c>
      <c r="O239">
        <v>7825</v>
      </c>
      <c r="P239">
        <v>0</v>
      </c>
      <c r="Q239" t="s">
        <v>0</v>
      </c>
      <c r="R239">
        <v>2143</v>
      </c>
      <c r="S239">
        <v>1838</v>
      </c>
      <c r="T239">
        <v>21260</v>
      </c>
      <c r="U239">
        <v>14948</v>
      </c>
      <c r="V239">
        <v>5712</v>
      </c>
      <c r="W239">
        <v>600</v>
      </c>
      <c r="X239" t="s">
        <v>0</v>
      </c>
      <c r="Y239" t="s">
        <v>0</v>
      </c>
      <c r="Z239">
        <v>3554</v>
      </c>
      <c r="AA239">
        <v>3660</v>
      </c>
      <c r="AB239">
        <v>265</v>
      </c>
      <c r="AC239">
        <v>2287</v>
      </c>
      <c r="AD239">
        <v>1108</v>
      </c>
    </row>
    <row r="240" spans="1:30" x14ac:dyDescent="0.2">
      <c r="A240" t="s">
        <v>1130</v>
      </c>
      <c r="B240" t="s">
        <v>37</v>
      </c>
      <c r="C240" t="s">
        <v>3365</v>
      </c>
      <c r="D240" s="33">
        <v>41334</v>
      </c>
      <c r="E240" t="s">
        <v>457</v>
      </c>
      <c r="F240" t="s">
        <v>791</v>
      </c>
      <c r="G240">
        <v>518903</v>
      </c>
      <c r="H240">
        <v>11367</v>
      </c>
      <c r="I240">
        <v>1098</v>
      </c>
      <c r="J240">
        <v>9991</v>
      </c>
      <c r="K240">
        <v>7406</v>
      </c>
      <c r="L240">
        <v>8124</v>
      </c>
      <c r="M240">
        <v>1976</v>
      </c>
      <c r="N240">
        <v>1054</v>
      </c>
      <c r="O240">
        <v>922</v>
      </c>
      <c r="P240">
        <v>415</v>
      </c>
      <c r="Q240" t="s">
        <v>0</v>
      </c>
      <c r="R240">
        <v>747</v>
      </c>
      <c r="S240">
        <v>398</v>
      </c>
      <c r="T240">
        <v>4956</v>
      </c>
      <c r="U240">
        <v>3784</v>
      </c>
      <c r="V240">
        <v>969</v>
      </c>
      <c r="W240">
        <v>203</v>
      </c>
      <c r="X240" t="s">
        <v>0</v>
      </c>
      <c r="Y240" t="s">
        <v>0</v>
      </c>
      <c r="Z240">
        <v>550</v>
      </c>
      <c r="AA240">
        <v>1473</v>
      </c>
      <c r="AB240">
        <v>135</v>
      </c>
      <c r="AC240">
        <v>609</v>
      </c>
      <c r="AD240">
        <v>729</v>
      </c>
    </row>
    <row r="241" spans="1:30" x14ac:dyDescent="0.2">
      <c r="A241" t="s">
        <v>1131</v>
      </c>
      <c r="B241" t="s">
        <v>37</v>
      </c>
      <c r="C241" t="s">
        <v>3331</v>
      </c>
      <c r="D241" s="33">
        <v>41334</v>
      </c>
      <c r="E241" t="s">
        <v>521</v>
      </c>
      <c r="F241" t="s">
        <v>797</v>
      </c>
      <c r="G241">
        <v>538104</v>
      </c>
      <c r="H241">
        <v>10975</v>
      </c>
      <c r="I241">
        <v>1132</v>
      </c>
      <c r="J241">
        <v>9625</v>
      </c>
      <c r="K241">
        <v>6952</v>
      </c>
      <c r="L241">
        <v>8776</v>
      </c>
      <c r="M241">
        <v>1934</v>
      </c>
      <c r="N241">
        <v>1025</v>
      </c>
      <c r="O241">
        <v>909</v>
      </c>
      <c r="P241">
        <v>454</v>
      </c>
      <c r="Q241" t="s">
        <v>0</v>
      </c>
      <c r="R241">
        <v>965</v>
      </c>
      <c r="S241">
        <v>269</v>
      </c>
      <c r="T241">
        <v>5189</v>
      </c>
      <c r="U241">
        <v>3917</v>
      </c>
      <c r="V241">
        <v>1120</v>
      </c>
      <c r="W241">
        <v>152</v>
      </c>
      <c r="X241" t="s">
        <v>0</v>
      </c>
      <c r="Y241" t="s">
        <v>0</v>
      </c>
      <c r="Z241">
        <v>741</v>
      </c>
      <c r="AA241">
        <v>1612</v>
      </c>
      <c r="AB241">
        <v>100</v>
      </c>
      <c r="AC241">
        <v>402</v>
      </c>
      <c r="AD241">
        <v>1110</v>
      </c>
    </row>
    <row r="242" spans="1:30" x14ac:dyDescent="0.2">
      <c r="A242" t="s">
        <v>1132</v>
      </c>
      <c r="B242" t="s">
        <v>35</v>
      </c>
      <c r="C242" t="s">
        <v>3348</v>
      </c>
      <c r="D242" s="33">
        <v>41334</v>
      </c>
      <c r="E242" t="s">
        <v>825</v>
      </c>
      <c r="F242" t="s">
        <v>834</v>
      </c>
      <c r="G242">
        <v>772350</v>
      </c>
      <c r="H242">
        <v>21682</v>
      </c>
      <c r="I242">
        <v>4354</v>
      </c>
      <c r="J242">
        <v>17323</v>
      </c>
      <c r="K242">
        <v>12029</v>
      </c>
      <c r="L242">
        <v>16921</v>
      </c>
      <c r="M242">
        <v>4384</v>
      </c>
      <c r="N242">
        <v>2242</v>
      </c>
      <c r="O242">
        <v>2109</v>
      </c>
      <c r="P242">
        <v>1102</v>
      </c>
      <c r="Q242" t="s">
        <v>0</v>
      </c>
      <c r="R242">
        <v>1162</v>
      </c>
      <c r="S242">
        <v>877</v>
      </c>
      <c r="T242">
        <v>11732</v>
      </c>
      <c r="U242">
        <v>7081</v>
      </c>
      <c r="V242">
        <v>3836</v>
      </c>
      <c r="W242">
        <v>815</v>
      </c>
      <c r="X242" t="s">
        <v>0</v>
      </c>
      <c r="Y242" t="s">
        <v>0</v>
      </c>
      <c r="Z242">
        <v>58</v>
      </c>
      <c r="AA242">
        <v>2855</v>
      </c>
      <c r="AB242">
        <v>197</v>
      </c>
      <c r="AC242">
        <v>1759</v>
      </c>
      <c r="AD242">
        <v>899</v>
      </c>
    </row>
    <row r="243" spans="1:30" x14ac:dyDescent="0.2">
      <c r="A243" t="s">
        <v>1133</v>
      </c>
      <c r="B243" t="s">
        <v>34</v>
      </c>
      <c r="C243" t="s">
        <v>3323</v>
      </c>
      <c r="D243" s="33">
        <v>41365</v>
      </c>
      <c r="E243" t="s">
        <v>48</v>
      </c>
      <c r="F243" t="s">
        <v>829</v>
      </c>
      <c r="G243">
        <v>2610481</v>
      </c>
      <c r="H243">
        <v>59761</v>
      </c>
      <c r="I243">
        <v>1400</v>
      </c>
      <c r="J243">
        <v>47391</v>
      </c>
      <c r="K243">
        <v>42055</v>
      </c>
      <c r="L243">
        <v>40322</v>
      </c>
      <c r="M243">
        <v>12578</v>
      </c>
      <c r="N243">
        <v>10780</v>
      </c>
      <c r="O243">
        <v>1798</v>
      </c>
      <c r="P243">
        <v>644</v>
      </c>
      <c r="Q243" t="s">
        <v>0</v>
      </c>
      <c r="R243">
        <v>5878</v>
      </c>
      <c r="S243">
        <v>3018</v>
      </c>
      <c r="T243">
        <v>26163</v>
      </c>
      <c r="U243">
        <v>15376</v>
      </c>
      <c r="V243">
        <v>8252</v>
      </c>
      <c r="W243">
        <v>2535</v>
      </c>
      <c r="X243" t="s">
        <v>0</v>
      </c>
      <c r="Y243" t="s">
        <v>0</v>
      </c>
      <c r="Z243">
        <v>946</v>
      </c>
      <c r="AA243">
        <v>4317</v>
      </c>
      <c r="AB243">
        <v>669</v>
      </c>
      <c r="AC243">
        <v>2491</v>
      </c>
      <c r="AD243">
        <v>1157</v>
      </c>
    </row>
    <row r="244" spans="1:30" x14ac:dyDescent="0.2">
      <c r="A244" t="s">
        <v>1134</v>
      </c>
      <c r="B244" t="s">
        <v>35</v>
      </c>
      <c r="C244" t="s">
        <v>807</v>
      </c>
      <c r="D244" s="33">
        <v>41365</v>
      </c>
      <c r="E244" t="s">
        <v>82</v>
      </c>
      <c r="F244" t="s">
        <v>768</v>
      </c>
      <c r="G244">
        <v>724453</v>
      </c>
      <c r="H244">
        <v>17164</v>
      </c>
      <c r="I244">
        <v>492</v>
      </c>
      <c r="J244">
        <v>16672</v>
      </c>
      <c r="K244">
        <v>15058</v>
      </c>
      <c r="L244">
        <v>13554</v>
      </c>
      <c r="M244">
        <v>2767</v>
      </c>
      <c r="N244">
        <v>1391</v>
      </c>
      <c r="O244">
        <v>1376</v>
      </c>
      <c r="P244">
        <v>585</v>
      </c>
      <c r="Q244" t="s">
        <v>0</v>
      </c>
      <c r="R244">
        <v>1778</v>
      </c>
      <c r="S244">
        <v>1209</v>
      </c>
      <c r="T244">
        <v>8500</v>
      </c>
      <c r="U244">
        <v>6211</v>
      </c>
      <c r="V244">
        <v>1619</v>
      </c>
      <c r="W244">
        <v>670</v>
      </c>
      <c r="X244" t="s">
        <v>0</v>
      </c>
      <c r="Y244" t="s">
        <v>0</v>
      </c>
      <c r="Z244">
        <v>138</v>
      </c>
      <c r="AA244">
        <v>1929</v>
      </c>
      <c r="AB244">
        <v>120</v>
      </c>
      <c r="AC244">
        <v>1040</v>
      </c>
      <c r="AD244">
        <v>769</v>
      </c>
    </row>
    <row r="245" spans="1:30" x14ac:dyDescent="0.2">
      <c r="A245" t="s">
        <v>1135</v>
      </c>
      <c r="B245" t="s">
        <v>35</v>
      </c>
      <c r="C245" t="s">
        <v>807</v>
      </c>
      <c r="D245" s="33">
        <v>41365</v>
      </c>
      <c r="E245" t="s">
        <v>97</v>
      </c>
      <c r="F245" t="s">
        <v>769</v>
      </c>
      <c r="G245">
        <v>993399</v>
      </c>
      <c r="H245">
        <v>13188</v>
      </c>
      <c r="I245">
        <v>1051</v>
      </c>
      <c r="J245">
        <v>11613</v>
      </c>
      <c r="K245">
        <v>7898</v>
      </c>
      <c r="L245">
        <v>9234</v>
      </c>
      <c r="M245">
        <v>3515</v>
      </c>
      <c r="N245">
        <v>1519</v>
      </c>
      <c r="O245">
        <v>1996</v>
      </c>
      <c r="P245">
        <v>786</v>
      </c>
      <c r="Q245" t="s">
        <v>0</v>
      </c>
      <c r="R245">
        <v>918</v>
      </c>
      <c r="S245">
        <v>739</v>
      </c>
      <c r="T245">
        <v>5835</v>
      </c>
      <c r="U245">
        <v>4106</v>
      </c>
      <c r="V245">
        <v>1079</v>
      </c>
      <c r="W245">
        <v>650</v>
      </c>
      <c r="X245" t="s">
        <v>0</v>
      </c>
      <c r="Y245" t="s">
        <v>0</v>
      </c>
      <c r="Z245">
        <v>226</v>
      </c>
      <c r="AA245">
        <v>1516</v>
      </c>
      <c r="AB245">
        <v>85</v>
      </c>
      <c r="AC245">
        <v>878</v>
      </c>
      <c r="AD245">
        <v>553</v>
      </c>
    </row>
    <row r="246" spans="1:30" x14ac:dyDescent="0.2">
      <c r="A246" t="s">
        <v>1136</v>
      </c>
      <c r="B246" t="s">
        <v>35</v>
      </c>
      <c r="C246" t="s">
        <v>807</v>
      </c>
      <c r="D246" s="33">
        <v>41365</v>
      </c>
      <c r="E246" t="s">
        <v>117</v>
      </c>
      <c r="F246" t="s">
        <v>770</v>
      </c>
      <c r="G246">
        <v>994503</v>
      </c>
      <c r="H246">
        <v>20513</v>
      </c>
      <c r="I246">
        <v>1521</v>
      </c>
      <c r="J246">
        <v>18228</v>
      </c>
      <c r="K246">
        <v>12917</v>
      </c>
      <c r="L246">
        <v>16272</v>
      </c>
      <c r="M246">
        <v>7701</v>
      </c>
      <c r="N246">
        <v>2280</v>
      </c>
      <c r="O246">
        <v>5421</v>
      </c>
      <c r="P246">
        <v>1162</v>
      </c>
      <c r="Q246" t="s">
        <v>0</v>
      </c>
      <c r="R246">
        <v>1529</v>
      </c>
      <c r="S246">
        <v>992</v>
      </c>
      <c r="T246">
        <v>7374</v>
      </c>
      <c r="U246">
        <v>5149</v>
      </c>
      <c r="V246">
        <v>1517</v>
      </c>
      <c r="W246">
        <v>708</v>
      </c>
      <c r="X246" t="s">
        <v>0</v>
      </c>
      <c r="Y246" t="s">
        <v>0</v>
      </c>
      <c r="Z246">
        <v>4230</v>
      </c>
      <c r="AA246">
        <v>2147</v>
      </c>
      <c r="AB246">
        <v>204</v>
      </c>
      <c r="AC246">
        <v>1112</v>
      </c>
      <c r="AD246">
        <v>831</v>
      </c>
    </row>
    <row r="247" spans="1:30" x14ac:dyDescent="0.2">
      <c r="A247" t="s">
        <v>1137</v>
      </c>
      <c r="B247" t="s">
        <v>37</v>
      </c>
      <c r="C247" t="s">
        <v>3368</v>
      </c>
      <c r="D247" s="33">
        <v>41365</v>
      </c>
      <c r="E247" t="s">
        <v>132</v>
      </c>
      <c r="F247" t="s">
        <v>771</v>
      </c>
      <c r="G247">
        <v>138393</v>
      </c>
      <c r="H247">
        <v>4527</v>
      </c>
      <c r="I247">
        <v>183</v>
      </c>
      <c r="J247">
        <v>3981</v>
      </c>
      <c r="K247">
        <v>3768</v>
      </c>
      <c r="L247">
        <v>3763</v>
      </c>
      <c r="M247">
        <v>550</v>
      </c>
      <c r="N247">
        <v>526</v>
      </c>
      <c r="O247">
        <v>24</v>
      </c>
      <c r="P247">
        <v>9</v>
      </c>
      <c r="Q247" t="s">
        <v>0</v>
      </c>
      <c r="R247">
        <v>456</v>
      </c>
      <c r="S247">
        <v>215</v>
      </c>
      <c r="T247">
        <v>2433</v>
      </c>
      <c r="U247">
        <v>1347</v>
      </c>
      <c r="V247">
        <v>774</v>
      </c>
      <c r="W247">
        <v>312</v>
      </c>
      <c r="X247" t="s">
        <v>0</v>
      </c>
      <c r="Y247" t="s">
        <v>0</v>
      </c>
      <c r="Z247">
        <v>280</v>
      </c>
      <c r="AA247">
        <v>379</v>
      </c>
      <c r="AB247">
        <v>185</v>
      </c>
      <c r="AC247">
        <v>149</v>
      </c>
      <c r="AD247">
        <v>45</v>
      </c>
    </row>
    <row r="248" spans="1:30" x14ac:dyDescent="0.2">
      <c r="A248" t="s">
        <v>1138</v>
      </c>
      <c r="B248" t="s">
        <v>36</v>
      </c>
      <c r="C248" t="s">
        <v>3353</v>
      </c>
      <c r="D248" s="33">
        <v>41365</v>
      </c>
      <c r="E248" t="s">
        <v>138</v>
      </c>
      <c r="F248" t="s">
        <v>772</v>
      </c>
      <c r="G248">
        <v>561120</v>
      </c>
      <c r="H248">
        <v>17187</v>
      </c>
      <c r="I248">
        <v>917</v>
      </c>
      <c r="J248">
        <v>15528</v>
      </c>
      <c r="K248">
        <v>12495</v>
      </c>
      <c r="L248">
        <v>7154</v>
      </c>
      <c r="M248">
        <v>1486</v>
      </c>
      <c r="N248">
        <v>535</v>
      </c>
      <c r="O248">
        <v>951</v>
      </c>
      <c r="P248">
        <v>526</v>
      </c>
      <c r="Q248" t="s">
        <v>0</v>
      </c>
      <c r="R248">
        <v>776</v>
      </c>
      <c r="S248">
        <v>501</v>
      </c>
      <c r="T248">
        <v>4405</v>
      </c>
      <c r="U248">
        <v>2958</v>
      </c>
      <c r="V248">
        <v>1178</v>
      </c>
      <c r="W248">
        <v>269</v>
      </c>
      <c r="X248" t="s">
        <v>0</v>
      </c>
      <c r="Y248" t="s">
        <v>0</v>
      </c>
      <c r="Z248">
        <v>371</v>
      </c>
      <c r="AA248">
        <v>1101</v>
      </c>
      <c r="AB248">
        <v>246</v>
      </c>
      <c r="AC248">
        <v>502</v>
      </c>
      <c r="AD248">
        <v>353</v>
      </c>
    </row>
    <row r="249" spans="1:30" x14ac:dyDescent="0.2">
      <c r="A249" t="s">
        <v>1139</v>
      </c>
      <c r="B249" t="s">
        <v>34</v>
      </c>
      <c r="C249" t="s">
        <v>3434</v>
      </c>
      <c r="D249" s="33">
        <v>41365</v>
      </c>
      <c r="E249" t="s">
        <v>815</v>
      </c>
      <c r="F249" t="s">
        <v>831</v>
      </c>
      <c r="G249">
        <v>1972983</v>
      </c>
      <c r="H249">
        <v>12871</v>
      </c>
      <c r="I249">
        <v>64</v>
      </c>
      <c r="J249">
        <v>12724</v>
      </c>
      <c r="K249">
        <v>12508</v>
      </c>
      <c r="L249">
        <v>19272</v>
      </c>
      <c r="M249">
        <v>5567</v>
      </c>
      <c r="N249">
        <v>4135</v>
      </c>
      <c r="O249">
        <v>1432</v>
      </c>
      <c r="P249">
        <v>992</v>
      </c>
      <c r="Q249" t="s">
        <v>0</v>
      </c>
      <c r="R249">
        <v>2144</v>
      </c>
      <c r="S249">
        <v>1535</v>
      </c>
      <c r="T249">
        <v>11867</v>
      </c>
      <c r="U249">
        <v>8563</v>
      </c>
      <c r="V249">
        <v>1755</v>
      </c>
      <c r="W249">
        <v>1549</v>
      </c>
      <c r="X249" t="s">
        <v>0</v>
      </c>
      <c r="Y249" t="s">
        <v>0</v>
      </c>
      <c r="Z249">
        <v>299</v>
      </c>
      <c r="AA249">
        <v>3427</v>
      </c>
      <c r="AB249">
        <v>602</v>
      </c>
      <c r="AC249">
        <v>1574</v>
      </c>
      <c r="AD249">
        <v>1251</v>
      </c>
    </row>
    <row r="250" spans="1:30" x14ac:dyDescent="0.2">
      <c r="A250" t="s">
        <v>1140</v>
      </c>
      <c r="B250" t="s">
        <v>36</v>
      </c>
      <c r="C250" t="s">
        <v>152</v>
      </c>
      <c r="D250" s="33">
        <v>41365</v>
      </c>
      <c r="E250" t="s">
        <v>150</v>
      </c>
      <c r="F250" t="s">
        <v>773</v>
      </c>
      <c r="G250">
        <v>286806</v>
      </c>
      <c r="H250">
        <v>7151</v>
      </c>
      <c r="I250">
        <v>145</v>
      </c>
      <c r="J250">
        <v>7006</v>
      </c>
      <c r="K250">
        <v>6403</v>
      </c>
      <c r="L250">
        <v>7632</v>
      </c>
      <c r="M250">
        <v>1660</v>
      </c>
      <c r="N250">
        <v>617</v>
      </c>
      <c r="O250">
        <v>1040</v>
      </c>
      <c r="P250">
        <v>570</v>
      </c>
      <c r="Q250" t="s">
        <v>0</v>
      </c>
      <c r="R250">
        <v>1022</v>
      </c>
      <c r="S250">
        <v>598</v>
      </c>
      <c r="T250">
        <v>4768</v>
      </c>
      <c r="U250">
        <v>3453</v>
      </c>
      <c r="V250">
        <v>998</v>
      </c>
      <c r="W250">
        <v>317</v>
      </c>
      <c r="X250" t="s">
        <v>0</v>
      </c>
      <c r="Y250" t="s">
        <v>0</v>
      </c>
      <c r="Z250">
        <v>56</v>
      </c>
      <c r="AA250">
        <v>1188</v>
      </c>
      <c r="AB250">
        <v>75</v>
      </c>
      <c r="AC250">
        <v>540</v>
      </c>
      <c r="AD250">
        <v>573</v>
      </c>
    </row>
    <row r="251" spans="1:30" x14ac:dyDescent="0.2">
      <c r="A251" t="s">
        <v>1141</v>
      </c>
      <c r="B251" t="s">
        <v>36</v>
      </c>
      <c r="C251" t="s">
        <v>152</v>
      </c>
      <c r="D251" s="33">
        <v>41365</v>
      </c>
      <c r="E251" t="s">
        <v>817</v>
      </c>
      <c r="F251" t="s">
        <v>832</v>
      </c>
      <c r="G251">
        <v>372752</v>
      </c>
      <c r="H251">
        <v>4552</v>
      </c>
      <c r="I251">
        <v>96</v>
      </c>
      <c r="J251">
        <v>4456</v>
      </c>
      <c r="K251">
        <v>4050</v>
      </c>
      <c r="L251">
        <v>6141</v>
      </c>
      <c r="M251">
        <v>1361</v>
      </c>
      <c r="N251">
        <v>501</v>
      </c>
      <c r="O251">
        <v>859</v>
      </c>
      <c r="P251">
        <v>452</v>
      </c>
      <c r="Q251" t="s">
        <v>0</v>
      </c>
      <c r="R251">
        <v>812</v>
      </c>
      <c r="S251">
        <v>445</v>
      </c>
      <c r="T251">
        <v>3922</v>
      </c>
      <c r="U251">
        <v>2832</v>
      </c>
      <c r="V251">
        <v>762</v>
      </c>
      <c r="W251">
        <v>328</v>
      </c>
      <c r="X251" t="s">
        <v>0</v>
      </c>
      <c r="Y251" t="s">
        <v>0</v>
      </c>
      <c r="Z251">
        <v>46</v>
      </c>
      <c r="AA251">
        <v>916</v>
      </c>
      <c r="AB251">
        <v>43</v>
      </c>
      <c r="AC251">
        <v>469</v>
      </c>
      <c r="AD251">
        <v>404</v>
      </c>
    </row>
    <row r="252" spans="1:30" x14ac:dyDescent="0.2">
      <c r="A252" t="s">
        <v>1142</v>
      </c>
      <c r="B252" t="s">
        <v>35</v>
      </c>
      <c r="C252" t="s">
        <v>3345</v>
      </c>
      <c r="D252" s="33">
        <v>41365</v>
      </c>
      <c r="E252" t="s">
        <v>156</v>
      </c>
      <c r="F252" t="s">
        <v>774</v>
      </c>
      <c r="G252">
        <v>1122042</v>
      </c>
      <c r="H252">
        <v>34025</v>
      </c>
      <c r="I252">
        <v>1280</v>
      </c>
      <c r="J252">
        <v>23490</v>
      </c>
      <c r="K252">
        <v>20976</v>
      </c>
      <c r="L252">
        <v>18375</v>
      </c>
      <c r="M252">
        <v>5200</v>
      </c>
      <c r="N252">
        <v>3656</v>
      </c>
      <c r="O252">
        <v>1511</v>
      </c>
      <c r="P252">
        <v>975</v>
      </c>
      <c r="Q252" t="s">
        <v>0</v>
      </c>
      <c r="R252">
        <v>1231</v>
      </c>
      <c r="S252">
        <v>1393</v>
      </c>
      <c r="T252">
        <v>12693</v>
      </c>
      <c r="U252">
        <v>8463</v>
      </c>
      <c r="V252">
        <v>3291</v>
      </c>
      <c r="W252">
        <v>939</v>
      </c>
      <c r="X252" t="s">
        <v>0</v>
      </c>
      <c r="Y252" t="s">
        <v>0</v>
      </c>
      <c r="Z252">
        <v>900</v>
      </c>
      <c r="AA252">
        <v>2158</v>
      </c>
      <c r="AB252">
        <v>478</v>
      </c>
      <c r="AC252">
        <v>1065</v>
      </c>
      <c r="AD252">
        <v>615</v>
      </c>
    </row>
    <row r="253" spans="1:30" x14ac:dyDescent="0.2">
      <c r="A253" t="s">
        <v>1143</v>
      </c>
      <c r="B253" t="s">
        <v>35</v>
      </c>
      <c r="C253" t="s">
        <v>3348</v>
      </c>
      <c r="D253" s="33">
        <v>41365</v>
      </c>
      <c r="E253" t="s">
        <v>821</v>
      </c>
      <c r="F253" t="s">
        <v>833</v>
      </c>
      <c r="G253">
        <v>213758</v>
      </c>
      <c r="H253">
        <v>5956</v>
      </c>
      <c r="I253">
        <v>10</v>
      </c>
      <c r="J253">
        <v>5946</v>
      </c>
      <c r="K253">
        <v>5882</v>
      </c>
      <c r="L253">
        <v>4371</v>
      </c>
      <c r="M253">
        <v>1505</v>
      </c>
      <c r="N253">
        <v>1027</v>
      </c>
      <c r="O253">
        <v>478</v>
      </c>
      <c r="P253">
        <v>244</v>
      </c>
      <c r="Q253" t="s">
        <v>0</v>
      </c>
      <c r="R253">
        <v>301</v>
      </c>
      <c r="S253">
        <v>233</v>
      </c>
      <c r="T253">
        <v>2853</v>
      </c>
      <c r="U253">
        <v>1426</v>
      </c>
      <c r="V253">
        <v>1244</v>
      </c>
      <c r="W253">
        <v>183</v>
      </c>
      <c r="X253" t="s">
        <v>0</v>
      </c>
      <c r="Y253" t="s">
        <v>0</v>
      </c>
      <c r="Z253">
        <v>307</v>
      </c>
      <c r="AA253">
        <v>677</v>
      </c>
      <c r="AB253">
        <v>122</v>
      </c>
      <c r="AC253">
        <v>346</v>
      </c>
      <c r="AD253">
        <v>209</v>
      </c>
    </row>
    <row r="254" spans="1:30" x14ac:dyDescent="0.2">
      <c r="A254" t="s">
        <v>1144</v>
      </c>
      <c r="B254" t="s">
        <v>37</v>
      </c>
      <c r="C254" t="s">
        <v>3365</v>
      </c>
      <c r="D254" s="33">
        <v>41365</v>
      </c>
      <c r="E254" t="s">
        <v>165</v>
      </c>
      <c r="F254" t="s">
        <v>775</v>
      </c>
      <c r="G254">
        <v>652323</v>
      </c>
      <c r="H254">
        <v>19489</v>
      </c>
      <c r="I254">
        <v>567</v>
      </c>
      <c r="J254">
        <v>17843</v>
      </c>
      <c r="K254">
        <v>16215</v>
      </c>
      <c r="L254">
        <v>13067</v>
      </c>
      <c r="M254">
        <v>3306</v>
      </c>
      <c r="N254">
        <v>3010</v>
      </c>
      <c r="O254">
        <v>296</v>
      </c>
      <c r="P254">
        <v>0</v>
      </c>
      <c r="Q254" t="s">
        <v>0</v>
      </c>
      <c r="R254">
        <v>1152</v>
      </c>
      <c r="S254">
        <v>827</v>
      </c>
      <c r="T254">
        <v>8619</v>
      </c>
      <c r="U254">
        <v>5846</v>
      </c>
      <c r="V254">
        <v>1919</v>
      </c>
      <c r="W254">
        <v>854</v>
      </c>
      <c r="X254" t="s">
        <v>0</v>
      </c>
      <c r="Y254" t="s">
        <v>0</v>
      </c>
      <c r="Z254">
        <v>1017</v>
      </c>
      <c r="AA254">
        <v>1452</v>
      </c>
      <c r="AB254">
        <v>309</v>
      </c>
      <c r="AC254">
        <v>930</v>
      </c>
      <c r="AD254">
        <v>213</v>
      </c>
    </row>
    <row r="255" spans="1:30" x14ac:dyDescent="0.2">
      <c r="A255" t="s">
        <v>1145</v>
      </c>
      <c r="B255" t="s">
        <v>34</v>
      </c>
      <c r="C255" t="s">
        <v>3434</v>
      </c>
      <c r="D255" s="33">
        <v>41365</v>
      </c>
      <c r="E255" t="s">
        <v>840</v>
      </c>
      <c r="F255" t="s">
        <v>841</v>
      </c>
      <c r="G255">
        <v>2421401</v>
      </c>
      <c r="H255">
        <v>12660</v>
      </c>
      <c r="I255">
        <v>70</v>
      </c>
      <c r="J255">
        <v>12483</v>
      </c>
      <c r="K255">
        <v>12278</v>
      </c>
      <c r="L255">
        <v>11920</v>
      </c>
      <c r="M255">
        <v>3768</v>
      </c>
      <c r="N255">
        <v>2863</v>
      </c>
      <c r="O255">
        <v>905</v>
      </c>
      <c r="P255">
        <v>623</v>
      </c>
      <c r="Q255" t="s">
        <v>0</v>
      </c>
      <c r="R255">
        <v>1120</v>
      </c>
      <c r="S255">
        <v>1123</v>
      </c>
      <c r="T255">
        <v>7004</v>
      </c>
      <c r="U255">
        <v>5264</v>
      </c>
      <c r="V255">
        <v>1074</v>
      </c>
      <c r="W255">
        <v>666</v>
      </c>
      <c r="X255" t="s">
        <v>0</v>
      </c>
      <c r="Y255" t="s">
        <v>0</v>
      </c>
      <c r="Z255">
        <v>205</v>
      </c>
      <c r="AA255">
        <v>2468</v>
      </c>
      <c r="AB255">
        <v>447</v>
      </c>
      <c r="AC255">
        <v>1220</v>
      </c>
      <c r="AD255">
        <v>801</v>
      </c>
    </row>
    <row r="256" spans="1:30" x14ac:dyDescent="0.2">
      <c r="A256" t="s">
        <v>1146</v>
      </c>
      <c r="B256" t="s">
        <v>34</v>
      </c>
      <c r="C256" t="s">
        <v>3434</v>
      </c>
      <c r="D256" s="33">
        <v>41365</v>
      </c>
      <c r="E256" t="s">
        <v>842</v>
      </c>
      <c r="F256" t="s">
        <v>843</v>
      </c>
      <c r="G256">
        <v>2748024</v>
      </c>
      <c r="H256">
        <v>20973</v>
      </c>
      <c r="I256">
        <v>112</v>
      </c>
      <c r="J256">
        <v>20712</v>
      </c>
      <c r="K256">
        <v>20358</v>
      </c>
      <c r="L256">
        <v>16732</v>
      </c>
      <c r="M256">
        <v>4976</v>
      </c>
      <c r="N256">
        <v>3726</v>
      </c>
      <c r="O256">
        <v>1250</v>
      </c>
      <c r="P256">
        <v>863</v>
      </c>
      <c r="Q256" t="s">
        <v>0</v>
      </c>
      <c r="R256">
        <v>1580</v>
      </c>
      <c r="S256">
        <v>1481</v>
      </c>
      <c r="T256">
        <v>9972</v>
      </c>
      <c r="U256">
        <v>6964</v>
      </c>
      <c r="V256">
        <v>1447</v>
      </c>
      <c r="W256">
        <v>1561</v>
      </c>
      <c r="X256" t="s">
        <v>0</v>
      </c>
      <c r="Y256" t="s">
        <v>0</v>
      </c>
      <c r="Z256">
        <v>231</v>
      </c>
      <c r="AA256">
        <v>3468</v>
      </c>
      <c r="AB256">
        <v>691</v>
      </c>
      <c r="AC256">
        <v>1594</v>
      </c>
      <c r="AD256">
        <v>1183</v>
      </c>
    </row>
    <row r="257" spans="1:30" x14ac:dyDescent="0.2">
      <c r="A257" t="s">
        <v>1147</v>
      </c>
      <c r="B257" t="s">
        <v>35</v>
      </c>
      <c r="C257" t="s">
        <v>3348</v>
      </c>
      <c r="D257" s="33">
        <v>41365</v>
      </c>
      <c r="E257" t="s">
        <v>825</v>
      </c>
      <c r="F257" t="s">
        <v>834</v>
      </c>
      <c r="G257">
        <v>772350</v>
      </c>
      <c r="H257">
        <v>24228</v>
      </c>
      <c r="I257">
        <v>4508</v>
      </c>
      <c r="J257">
        <v>19722</v>
      </c>
      <c r="K257">
        <v>14328</v>
      </c>
      <c r="L257">
        <v>19474</v>
      </c>
      <c r="M257">
        <v>4595</v>
      </c>
      <c r="N257">
        <v>3093</v>
      </c>
      <c r="O257">
        <v>1477</v>
      </c>
      <c r="P257">
        <v>762</v>
      </c>
      <c r="Q257" t="s">
        <v>0</v>
      </c>
      <c r="R257">
        <v>1137</v>
      </c>
      <c r="S257">
        <v>925</v>
      </c>
      <c r="T257">
        <v>10119</v>
      </c>
      <c r="U257">
        <v>5751</v>
      </c>
      <c r="V257">
        <v>3583</v>
      </c>
      <c r="W257">
        <v>785</v>
      </c>
      <c r="X257" t="s">
        <v>0</v>
      </c>
      <c r="Y257" t="s">
        <v>0</v>
      </c>
      <c r="Z257">
        <v>91</v>
      </c>
      <c r="AA257">
        <v>2831</v>
      </c>
      <c r="AB257">
        <v>219</v>
      </c>
      <c r="AC257">
        <v>1756</v>
      </c>
      <c r="AD257">
        <v>856</v>
      </c>
    </row>
    <row r="258" spans="1:30" x14ac:dyDescent="0.2">
      <c r="A258" t="s">
        <v>1148</v>
      </c>
      <c r="B258" t="s">
        <v>35</v>
      </c>
      <c r="C258" t="s">
        <v>152</v>
      </c>
      <c r="D258" s="33">
        <v>41365</v>
      </c>
      <c r="E258" t="s">
        <v>171</v>
      </c>
      <c r="F258" t="s">
        <v>776</v>
      </c>
      <c r="G258">
        <v>619936</v>
      </c>
      <c r="H258">
        <v>15481</v>
      </c>
      <c r="I258">
        <v>483</v>
      </c>
      <c r="J258">
        <v>14998</v>
      </c>
      <c r="K258">
        <v>13337</v>
      </c>
      <c r="L258">
        <v>12330</v>
      </c>
      <c r="M258">
        <v>2374</v>
      </c>
      <c r="N258">
        <v>1203</v>
      </c>
      <c r="O258">
        <v>1170</v>
      </c>
      <c r="P258">
        <v>602</v>
      </c>
      <c r="Q258" t="s">
        <v>0</v>
      </c>
      <c r="R258">
        <v>1418</v>
      </c>
      <c r="S258">
        <v>915</v>
      </c>
      <c r="T258">
        <v>8070</v>
      </c>
      <c r="U258">
        <v>5752</v>
      </c>
      <c r="V258">
        <v>1627</v>
      </c>
      <c r="W258">
        <v>691</v>
      </c>
      <c r="X258" t="s">
        <v>0</v>
      </c>
      <c r="Y258" t="s">
        <v>0</v>
      </c>
      <c r="Z258">
        <v>521</v>
      </c>
      <c r="AA258">
        <v>1406</v>
      </c>
      <c r="AB258">
        <v>98</v>
      </c>
      <c r="AC258">
        <v>703</v>
      </c>
      <c r="AD258">
        <v>605</v>
      </c>
    </row>
    <row r="259" spans="1:30" x14ac:dyDescent="0.2">
      <c r="A259" t="s">
        <v>1149</v>
      </c>
      <c r="B259" t="s">
        <v>35</v>
      </c>
      <c r="C259" t="s">
        <v>3348</v>
      </c>
      <c r="D259" s="33">
        <v>41365</v>
      </c>
      <c r="E259" t="s">
        <v>191</v>
      </c>
      <c r="F259" t="s">
        <v>778</v>
      </c>
      <c r="G259">
        <v>761950</v>
      </c>
      <c r="H259">
        <v>13331</v>
      </c>
      <c r="I259">
        <v>2134</v>
      </c>
      <c r="J259">
        <v>12854</v>
      </c>
      <c r="K259">
        <v>10840</v>
      </c>
      <c r="L259">
        <v>10841</v>
      </c>
      <c r="M259">
        <v>0</v>
      </c>
      <c r="N259">
        <v>0</v>
      </c>
      <c r="O259">
        <v>0</v>
      </c>
      <c r="P259">
        <v>0</v>
      </c>
      <c r="Q259" t="s">
        <v>0</v>
      </c>
      <c r="R259">
        <v>699</v>
      </c>
      <c r="S259">
        <v>663</v>
      </c>
      <c r="T259">
        <v>7196</v>
      </c>
      <c r="U259">
        <v>4058</v>
      </c>
      <c r="V259">
        <v>2573</v>
      </c>
      <c r="W259">
        <v>565</v>
      </c>
      <c r="X259" t="s">
        <v>0</v>
      </c>
      <c r="Y259" t="s">
        <v>0</v>
      </c>
      <c r="Z259">
        <v>732</v>
      </c>
      <c r="AA259">
        <v>1551</v>
      </c>
      <c r="AB259">
        <v>227</v>
      </c>
      <c r="AC259">
        <v>938</v>
      </c>
      <c r="AD259">
        <v>386</v>
      </c>
    </row>
    <row r="260" spans="1:30" x14ac:dyDescent="0.2">
      <c r="A260" t="s">
        <v>1150</v>
      </c>
      <c r="B260" t="s">
        <v>35</v>
      </c>
      <c r="C260" t="s">
        <v>807</v>
      </c>
      <c r="D260" s="33">
        <v>41365</v>
      </c>
      <c r="E260" t="s">
        <v>210</v>
      </c>
      <c r="F260" t="s">
        <v>780</v>
      </c>
      <c r="G260">
        <v>690787</v>
      </c>
      <c r="H260">
        <v>15039</v>
      </c>
      <c r="I260">
        <v>1312</v>
      </c>
      <c r="J260">
        <v>13109</v>
      </c>
      <c r="K260">
        <v>7736</v>
      </c>
      <c r="L260">
        <v>11853</v>
      </c>
      <c r="M260">
        <v>4087</v>
      </c>
      <c r="N260">
        <v>1556</v>
      </c>
      <c r="O260">
        <v>2554</v>
      </c>
      <c r="P260">
        <v>929</v>
      </c>
      <c r="Q260" t="s">
        <v>0</v>
      </c>
      <c r="R260">
        <v>922</v>
      </c>
      <c r="S260">
        <v>824</v>
      </c>
      <c r="T260">
        <v>7941</v>
      </c>
      <c r="U260">
        <v>6008</v>
      </c>
      <c r="V260">
        <v>1509</v>
      </c>
      <c r="W260">
        <v>424</v>
      </c>
      <c r="X260" t="s">
        <v>0</v>
      </c>
      <c r="Y260" t="s">
        <v>0</v>
      </c>
      <c r="Z260">
        <v>420</v>
      </c>
      <c r="AA260">
        <v>1746</v>
      </c>
      <c r="AB260">
        <v>83</v>
      </c>
      <c r="AC260">
        <v>1005</v>
      </c>
      <c r="AD260">
        <v>658</v>
      </c>
    </row>
    <row r="261" spans="1:30" x14ac:dyDescent="0.2">
      <c r="A261" t="s">
        <v>1151</v>
      </c>
      <c r="B261" t="s">
        <v>35</v>
      </c>
      <c r="C261" t="s">
        <v>807</v>
      </c>
      <c r="D261" s="33">
        <v>41365</v>
      </c>
      <c r="E261" t="s">
        <v>218</v>
      </c>
      <c r="F261" t="s">
        <v>781</v>
      </c>
      <c r="G261">
        <v>261357</v>
      </c>
      <c r="H261">
        <v>5974</v>
      </c>
      <c r="I261">
        <v>167</v>
      </c>
      <c r="J261">
        <v>5807</v>
      </c>
      <c r="K261">
        <v>5251</v>
      </c>
      <c r="L261">
        <v>4855</v>
      </c>
      <c r="M261">
        <v>965</v>
      </c>
      <c r="N261">
        <v>471</v>
      </c>
      <c r="O261">
        <v>494</v>
      </c>
      <c r="P261">
        <v>196</v>
      </c>
      <c r="Q261" t="s">
        <v>0</v>
      </c>
      <c r="R261">
        <v>457</v>
      </c>
      <c r="S261">
        <v>432</v>
      </c>
      <c r="T261">
        <v>3146</v>
      </c>
      <c r="U261">
        <v>2206</v>
      </c>
      <c r="V261">
        <v>542</v>
      </c>
      <c r="W261">
        <v>398</v>
      </c>
      <c r="X261" t="s">
        <v>0</v>
      </c>
      <c r="Y261" t="s">
        <v>0</v>
      </c>
      <c r="Z261">
        <v>40</v>
      </c>
      <c r="AA261">
        <v>780</v>
      </c>
      <c r="AB261">
        <v>49</v>
      </c>
      <c r="AC261">
        <v>438</v>
      </c>
      <c r="AD261">
        <v>293</v>
      </c>
    </row>
    <row r="262" spans="1:30" x14ac:dyDescent="0.2">
      <c r="A262" t="s">
        <v>1152</v>
      </c>
      <c r="B262" t="s">
        <v>35</v>
      </c>
      <c r="C262" t="s">
        <v>152</v>
      </c>
      <c r="D262" s="33">
        <v>41365</v>
      </c>
      <c r="E262" t="s">
        <v>234</v>
      </c>
      <c r="F262" t="s">
        <v>783</v>
      </c>
      <c r="G262">
        <v>4567478</v>
      </c>
      <c r="H262">
        <v>31508</v>
      </c>
      <c r="I262">
        <v>123</v>
      </c>
      <c r="J262">
        <v>31163</v>
      </c>
      <c r="K262">
        <v>30786</v>
      </c>
      <c r="L262">
        <v>27796</v>
      </c>
      <c r="M262">
        <v>9420</v>
      </c>
      <c r="N262">
        <v>6851</v>
      </c>
      <c r="O262">
        <v>2569</v>
      </c>
      <c r="P262">
        <v>1719</v>
      </c>
      <c r="Q262" t="s">
        <v>0</v>
      </c>
      <c r="R262">
        <v>3444</v>
      </c>
      <c r="S262">
        <v>2000</v>
      </c>
      <c r="T262">
        <v>16652</v>
      </c>
      <c r="U262">
        <v>11236</v>
      </c>
      <c r="V262">
        <v>4312</v>
      </c>
      <c r="W262">
        <v>1104</v>
      </c>
      <c r="X262" t="s">
        <v>0</v>
      </c>
      <c r="Y262" t="s">
        <v>0</v>
      </c>
      <c r="Z262">
        <v>1566</v>
      </c>
      <c r="AA262">
        <v>4134</v>
      </c>
      <c r="AB262">
        <v>492</v>
      </c>
      <c r="AC262">
        <v>1999</v>
      </c>
      <c r="AD262">
        <v>1643</v>
      </c>
    </row>
    <row r="263" spans="1:30" x14ac:dyDescent="0.2">
      <c r="A263" t="s">
        <v>1153</v>
      </c>
      <c r="B263" t="s">
        <v>36</v>
      </c>
      <c r="C263" t="s">
        <v>152</v>
      </c>
      <c r="D263" s="33">
        <v>41365</v>
      </c>
      <c r="E263" t="s">
        <v>823</v>
      </c>
      <c r="F263" t="s">
        <v>835</v>
      </c>
      <c r="G263">
        <v>310516</v>
      </c>
      <c r="H263">
        <v>3903</v>
      </c>
      <c r="I263">
        <v>84</v>
      </c>
      <c r="J263">
        <v>3819</v>
      </c>
      <c r="K263">
        <v>3477</v>
      </c>
      <c r="L263">
        <v>3644</v>
      </c>
      <c r="M263">
        <v>858</v>
      </c>
      <c r="N263">
        <v>304</v>
      </c>
      <c r="O263">
        <v>554</v>
      </c>
      <c r="P263">
        <v>291</v>
      </c>
      <c r="Q263" t="s">
        <v>0</v>
      </c>
      <c r="R263">
        <v>405</v>
      </c>
      <c r="S263">
        <v>270</v>
      </c>
      <c r="T263">
        <v>2285</v>
      </c>
      <c r="U263">
        <v>1576</v>
      </c>
      <c r="V263">
        <v>511</v>
      </c>
      <c r="W263">
        <v>198</v>
      </c>
      <c r="X263" t="s">
        <v>0</v>
      </c>
      <c r="Y263" t="s">
        <v>0</v>
      </c>
      <c r="Z263">
        <v>63</v>
      </c>
      <c r="AA263">
        <v>621</v>
      </c>
      <c r="AB263">
        <v>33</v>
      </c>
      <c r="AC263">
        <v>334</v>
      </c>
      <c r="AD263">
        <v>254</v>
      </c>
    </row>
    <row r="264" spans="1:30" x14ac:dyDescent="0.2">
      <c r="A264" t="s">
        <v>1154</v>
      </c>
      <c r="B264" t="s">
        <v>36</v>
      </c>
      <c r="C264" t="s">
        <v>152</v>
      </c>
      <c r="D264" s="33">
        <v>41365</v>
      </c>
      <c r="E264" t="s">
        <v>827</v>
      </c>
      <c r="F264" t="s">
        <v>836</v>
      </c>
      <c r="G264">
        <v>399137</v>
      </c>
      <c r="H264">
        <v>6248</v>
      </c>
      <c r="I264">
        <v>64</v>
      </c>
      <c r="J264">
        <v>6157</v>
      </c>
      <c r="K264">
        <v>5855</v>
      </c>
      <c r="L264">
        <v>5240</v>
      </c>
      <c r="M264">
        <v>1489</v>
      </c>
      <c r="N264">
        <v>915</v>
      </c>
      <c r="O264">
        <v>574</v>
      </c>
      <c r="P264">
        <v>336</v>
      </c>
      <c r="Q264" t="s">
        <v>0</v>
      </c>
      <c r="R264">
        <v>550</v>
      </c>
      <c r="S264">
        <v>387</v>
      </c>
      <c r="T264">
        <v>3148</v>
      </c>
      <c r="U264">
        <v>2252</v>
      </c>
      <c r="V264">
        <v>627</v>
      </c>
      <c r="W264">
        <v>269</v>
      </c>
      <c r="X264" t="s">
        <v>0</v>
      </c>
      <c r="Y264" t="s">
        <v>0</v>
      </c>
      <c r="Z264">
        <v>203</v>
      </c>
      <c r="AA264">
        <v>952</v>
      </c>
      <c r="AB264">
        <v>150</v>
      </c>
      <c r="AC264">
        <v>438</v>
      </c>
      <c r="AD264">
        <v>364</v>
      </c>
    </row>
    <row r="265" spans="1:30" x14ac:dyDescent="0.2">
      <c r="A265" t="s">
        <v>1155</v>
      </c>
      <c r="B265" t="s">
        <v>36</v>
      </c>
      <c r="C265" t="s">
        <v>152</v>
      </c>
      <c r="D265" s="33">
        <v>41365</v>
      </c>
      <c r="E265" t="s">
        <v>837</v>
      </c>
      <c r="F265" t="s">
        <v>838</v>
      </c>
      <c r="G265">
        <v>358158</v>
      </c>
      <c r="H265">
        <v>3347</v>
      </c>
      <c r="I265">
        <v>90</v>
      </c>
      <c r="J265">
        <v>3257</v>
      </c>
      <c r="K265">
        <v>2972</v>
      </c>
      <c r="L265">
        <v>2852</v>
      </c>
      <c r="M265">
        <v>668</v>
      </c>
      <c r="N265">
        <v>238</v>
      </c>
      <c r="O265">
        <v>430</v>
      </c>
      <c r="P265">
        <v>236</v>
      </c>
      <c r="Q265" t="s">
        <v>0</v>
      </c>
      <c r="R265">
        <v>360</v>
      </c>
      <c r="S265">
        <v>237</v>
      </c>
      <c r="T265">
        <v>1778</v>
      </c>
      <c r="U265">
        <v>1256</v>
      </c>
      <c r="V265">
        <v>414</v>
      </c>
      <c r="W265">
        <v>108</v>
      </c>
      <c r="X265" t="s">
        <v>0</v>
      </c>
      <c r="Y265" t="s">
        <v>0</v>
      </c>
      <c r="Z265">
        <v>53</v>
      </c>
      <c r="AA265">
        <v>424</v>
      </c>
      <c r="AB265">
        <v>22</v>
      </c>
      <c r="AC265">
        <v>219</v>
      </c>
      <c r="AD265">
        <v>183</v>
      </c>
    </row>
    <row r="266" spans="1:30" x14ac:dyDescent="0.2">
      <c r="A266" t="s">
        <v>1156</v>
      </c>
      <c r="B266" t="s">
        <v>36</v>
      </c>
      <c r="C266" t="s">
        <v>3353</v>
      </c>
      <c r="D266" s="33">
        <v>41365</v>
      </c>
      <c r="E266" t="s">
        <v>298</v>
      </c>
      <c r="F266" t="s">
        <v>785</v>
      </c>
      <c r="G266">
        <v>1398384</v>
      </c>
      <c r="H266">
        <v>14256</v>
      </c>
      <c r="I266">
        <v>720</v>
      </c>
      <c r="J266">
        <v>13153</v>
      </c>
      <c r="K266">
        <v>10341</v>
      </c>
      <c r="L266">
        <v>14595</v>
      </c>
      <c r="M266">
        <v>3204</v>
      </c>
      <c r="N266">
        <v>1070</v>
      </c>
      <c r="O266">
        <v>2134</v>
      </c>
      <c r="P266">
        <v>1157</v>
      </c>
      <c r="Q266" t="s">
        <v>0</v>
      </c>
      <c r="R266">
        <v>1523</v>
      </c>
      <c r="S266">
        <v>1130</v>
      </c>
      <c r="T266">
        <v>9557</v>
      </c>
      <c r="U266">
        <v>6371</v>
      </c>
      <c r="V266">
        <v>2502</v>
      </c>
      <c r="W266">
        <v>684</v>
      </c>
      <c r="X266" t="s">
        <v>0</v>
      </c>
      <c r="Y266" t="s">
        <v>0</v>
      </c>
      <c r="Z266">
        <v>268</v>
      </c>
      <c r="AA266">
        <v>2117</v>
      </c>
      <c r="AB266">
        <v>418</v>
      </c>
      <c r="AC266">
        <v>1096</v>
      </c>
      <c r="AD266">
        <v>603</v>
      </c>
    </row>
    <row r="267" spans="1:30" x14ac:dyDescent="0.2">
      <c r="A267" t="s">
        <v>1157</v>
      </c>
      <c r="B267" t="s">
        <v>36</v>
      </c>
      <c r="C267" t="s">
        <v>3358</v>
      </c>
      <c r="D267" s="33">
        <v>41365</v>
      </c>
      <c r="E267" t="s">
        <v>330</v>
      </c>
      <c r="F267" t="s">
        <v>787</v>
      </c>
      <c r="G267">
        <v>1717480</v>
      </c>
      <c r="H267">
        <v>17826</v>
      </c>
      <c r="I267">
        <v>212</v>
      </c>
      <c r="J267">
        <v>17493</v>
      </c>
      <c r="K267">
        <v>16688</v>
      </c>
      <c r="L267">
        <v>15757</v>
      </c>
      <c r="M267">
        <v>4242</v>
      </c>
      <c r="N267">
        <v>2482</v>
      </c>
      <c r="O267">
        <v>1760</v>
      </c>
      <c r="P267">
        <v>1074</v>
      </c>
      <c r="Q267" t="s">
        <v>0</v>
      </c>
      <c r="R267">
        <v>1528</v>
      </c>
      <c r="S267">
        <v>1118</v>
      </c>
      <c r="T267">
        <v>9741</v>
      </c>
      <c r="U267">
        <v>6847</v>
      </c>
      <c r="V267">
        <v>1582</v>
      </c>
      <c r="W267">
        <v>1312</v>
      </c>
      <c r="X267" t="s">
        <v>0</v>
      </c>
      <c r="Y267" t="s">
        <v>0</v>
      </c>
      <c r="Z267">
        <v>577</v>
      </c>
      <c r="AA267">
        <v>2793</v>
      </c>
      <c r="AB267">
        <v>472</v>
      </c>
      <c r="AC267">
        <v>1380</v>
      </c>
      <c r="AD267">
        <v>941</v>
      </c>
    </row>
    <row r="268" spans="1:30" x14ac:dyDescent="0.2">
      <c r="A268" t="s">
        <v>1158</v>
      </c>
      <c r="B268" t="s">
        <v>36</v>
      </c>
      <c r="C268" t="s">
        <v>3351</v>
      </c>
      <c r="D268" s="33">
        <v>41365</v>
      </c>
      <c r="E268" t="s">
        <v>351</v>
      </c>
      <c r="F268" t="s">
        <v>788</v>
      </c>
      <c r="G268">
        <v>856144</v>
      </c>
      <c r="H268">
        <v>6495</v>
      </c>
      <c r="I268">
        <v>71</v>
      </c>
      <c r="J268">
        <v>6347</v>
      </c>
      <c r="K268">
        <v>6091</v>
      </c>
      <c r="L268">
        <v>5629</v>
      </c>
      <c r="M268">
        <v>1510</v>
      </c>
      <c r="N268">
        <v>901</v>
      </c>
      <c r="O268">
        <v>609</v>
      </c>
      <c r="P268">
        <v>380</v>
      </c>
      <c r="Q268" t="s">
        <v>0</v>
      </c>
      <c r="R268">
        <v>654</v>
      </c>
      <c r="S268">
        <v>512</v>
      </c>
      <c r="T268">
        <v>3265</v>
      </c>
      <c r="U268">
        <v>2469</v>
      </c>
      <c r="V268">
        <v>433</v>
      </c>
      <c r="W268">
        <v>363</v>
      </c>
      <c r="X268" t="s">
        <v>0</v>
      </c>
      <c r="Y268" t="s">
        <v>0</v>
      </c>
      <c r="Z268">
        <v>99</v>
      </c>
      <c r="AA268">
        <v>1099</v>
      </c>
      <c r="AB268">
        <v>255</v>
      </c>
      <c r="AC268">
        <v>522</v>
      </c>
      <c r="AD268">
        <v>322</v>
      </c>
    </row>
    <row r="269" spans="1:30" x14ac:dyDescent="0.2">
      <c r="A269" t="s">
        <v>1159</v>
      </c>
      <c r="B269" t="s">
        <v>34</v>
      </c>
      <c r="C269" t="s">
        <v>3327</v>
      </c>
      <c r="D269" s="33">
        <v>41365</v>
      </c>
      <c r="E269" t="s">
        <v>362</v>
      </c>
      <c r="F269" t="s">
        <v>789</v>
      </c>
      <c r="G269">
        <v>5445296</v>
      </c>
      <c r="H269">
        <v>74622</v>
      </c>
      <c r="I269">
        <v>2153</v>
      </c>
      <c r="J269">
        <v>71653</v>
      </c>
      <c r="K269">
        <v>62602</v>
      </c>
      <c r="L269">
        <v>61886</v>
      </c>
      <c r="M269">
        <v>15834</v>
      </c>
      <c r="N269">
        <v>7283</v>
      </c>
      <c r="O269">
        <v>8484</v>
      </c>
      <c r="P269">
        <v>3012</v>
      </c>
      <c r="Q269" t="s">
        <v>0</v>
      </c>
      <c r="R269">
        <v>6049</v>
      </c>
      <c r="S269">
        <v>4883</v>
      </c>
      <c r="T269">
        <v>38790</v>
      </c>
      <c r="U269">
        <v>25269</v>
      </c>
      <c r="V269">
        <v>5450</v>
      </c>
      <c r="W269">
        <v>8071</v>
      </c>
      <c r="X269" t="s">
        <v>0</v>
      </c>
      <c r="Y269" t="s">
        <v>0</v>
      </c>
      <c r="Z269">
        <v>1851</v>
      </c>
      <c r="AA269">
        <v>10313</v>
      </c>
      <c r="AB269">
        <v>1313</v>
      </c>
      <c r="AC269">
        <v>4698</v>
      </c>
      <c r="AD269">
        <v>4302</v>
      </c>
    </row>
    <row r="270" spans="1:30" x14ac:dyDescent="0.2">
      <c r="A270" t="s">
        <v>1160</v>
      </c>
      <c r="B270" t="s">
        <v>37</v>
      </c>
      <c r="C270" t="s">
        <v>3365</v>
      </c>
      <c r="D270" s="33">
        <v>41365</v>
      </c>
      <c r="E270" t="s">
        <v>434</v>
      </c>
      <c r="F270" t="s">
        <v>839</v>
      </c>
      <c r="G270">
        <v>1829984</v>
      </c>
      <c r="H270">
        <v>40202</v>
      </c>
      <c r="I270">
        <v>1656</v>
      </c>
      <c r="J270">
        <v>38066</v>
      </c>
      <c r="K270">
        <v>32207</v>
      </c>
      <c r="L270">
        <v>30668</v>
      </c>
      <c r="M270">
        <v>9242</v>
      </c>
      <c r="N270">
        <v>2319</v>
      </c>
      <c r="O270">
        <v>6923</v>
      </c>
      <c r="P270">
        <v>0</v>
      </c>
      <c r="Q270" t="s">
        <v>0</v>
      </c>
      <c r="R270">
        <v>2159</v>
      </c>
      <c r="S270">
        <v>2123</v>
      </c>
      <c r="T270">
        <v>19891</v>
      </c>
      <c r="U270">
        <v>13381</v>
      </c>
      <c r="V270">
        <v>5348</v>
      </c>
      <c r="W270">
        <v>1162</v>
      </c>
      <c r="X270" t="s">
        <v>0</v>
      </c>
      <c r="Y270" t="s">
        <v>0</v>
      </c>
      <c r="Z270">
        <v>2902</v>
      </c>
      <c r="AA270">
        <v>3593</v>
      </c>
      <c r="AB270">
        <v>326</v>
      </c>
      <c r="AC270">
        <v>2194</v>
      </c>
      <c r="AD270">
        <v>1073</v>
      </c>
    </row>
    <row r="271" spans="1:30" x14ac:dyDescent="0.2">
      <c r="A271" t="s">
        <v>1161</v>
      </c>
      <c r="B271" t="s">
        <v>37</v>
      </c>
      <c r="C271" t="s">
        <v>3365</v>
      </c>
      <c r="D271" s="33">
        <v>41365</v>
      </c>
      <c r="E271" t="s">
        <v>457</v>
      </c>
      <c r="F271" t="s">
        <v>791</v>
      </c>
      <c r="G271">
        <v>518903</v>
      </c>
      <c r="H271">
        <v>12270</v>
      </c>
      <c r="I271">
        <v>92</v>
      </c>
      <c r="J271">
        <v>12115</v>
      </c>
      <c r="K271">
        <v>11698</v>
      </c>
      <c r="L271">
        <v>10373</v>
      </c>
      <c r="M271">
        <v>2946</v>
      </c>
      <c r="N271">
        <v>1822</v>
      </c>
      <c r="O271">
        <v>1124</v>
      </c>
      <c r="P271">
        <v>709</v>
      </c>
      <c r="Q271" t="s">
        <v>0</v>
      </c>
      <c r="R271">
        <v>980</v>
      </c>
      <c r="S271">
        <v>710</v>
      </c>
      <c r="T271">
        <v>6266</v>
      </c>
      <c r="U271">
        <v>4647</v>
      </c>
      <c r="V271">
        <v>1140</v>
      </c>
      <c r="W271">
        <v>479</v>
      </c>
      <c r="X271" t="s">
        <v>0</v>
      </c>
      <c r="Y271" t="s">
        <v>0</v>
      </c>
      <c r="Z271">
        <v>519</v>
      </c>
      <c r="AA271">
        <v>1898</v>
      </c>
      <c r="AB271">
        <v>219</v>
      </c>
      <c r="AC271">
        <v>873</v>
      </c>
      <c r="AD271">
        <v>806</v>
      </c>
    </row>
    <row r="272" spans="1:30" x14ac:dyDescent="0.2">
      <c r="A272" t="s">
        <v>1162</v>
      </c>
      <c r="B272" t="s">
        <v>37</v>
      </c>
      <c r="C272" t="s">
        <v>3373</v>
      </c>
      <c r="D272" s="33">
        <v>41365</v>
      </c>
      <c r="E272" t="s">
        <v>488</v>
      </c>
      <c r="F272" t="s">
        <v>793</v>
      </c>
      <c r="G272">
        <v>754463</v>
      </c>
      <c r="H272">
        <v>22291</v>
      </c>
      <c r="I272">
        <v>2561</v>
      </c>
      <c r="J272">
        <v>17456</v>
      </c>
      <c r="K272">
        <v>11591</v>
      </c>
      <c r="L272">
        <v>16386</v>
      </c>
      <c r="M272">
        <v>2847</v>
      </c>
      <c r="N272">
        <v>407</v>
      </c>
      <c r="O272">
        <v>2432</v>
      </c>
      <c r="P272">
        <v>218</v>
      </c>
      <c r="Q272" t="s">
        <v>0</v>
      </c>
      <c r="R272">
        <v>1068</v>
      </c>
      <c r="S272">
        <v>757</v>
      </c>
      <c r="T272">
        <v>10251</v>
      </c>
      <c r="U272">
        <v>6860</v>
      </c>
      <c r="V272">
        <v>1576</v>
      </c>
      <c r="W272">
        <v>1815</v>
      </c>
      <c r="X272" t="s">
        <v>0</v>
      </c>
      <c r="Y272" t="s">
        <v>0</v>
      </c>
      <c r="Z272">
        <v>731</v>
      </c>
      <c r="AA272">
        <v>3579</v>
      </c>
      <c r="AB272">
        <v>298</v>
      </c>
      <c r="AC272">
        <v>1171</v>
      </c>
      <c r="AD272">
        <v>2110</v>
      </c>
    </row>
    <row r="273" spans="1:30" x14ac:dyDescent="0.2">
      <c r="A273" t="s">
        <v>1163</v>
      </c>
      <c r="B273" t="s">
        <v>37</v>
      </c>
      <c r="C273" t="s">
        <v>3331</v>
      </c>
      <c r="D273" s="33">
        <v>41365</v>
      </c>
      <c r="E273" t="s">
        <v>521</v>
      </c>
      <c r="F273" t="s">
        <v>797</v>
      </c>
      <c r="G273">
        <v>538104</v>
      </c>
      <c r="H273">
        <v>9494</v>
      </c>
      <c r="I273">
        <v>74</v>
      </c>
      <c r="J273">
        <v>9363</v>
      </c>
      <c r="K273">
        <v>8975</v>
      </c>
      <c r="L273">
        <v>8430</v>
      </c>
      <c r="M273">
        <v>2244</v>
      </c>
      <c r="N273">
        <v>1341</v>
      </c>
      <c r="O273">
        <v>903</v>
      </c>
      <c r="P273">
        <v>634</v>
      </c>
      <c r="Q273" t="s">
        <v>0</v>
      </c>
      <c r="R273">
        <v>856</v>
      </c>
      <c r="S273">
        <v>359</v>
      </c>
      <c r="T273">
        <v>5050</v>
      </c>
      <c r="U273">
        <v>3727</v>
      </c>
      <c r="V273">
        <v>1106</v>
      </c>
      <c r="W273">
        <v>217</v>
      </c>
      <c r="X273" t="s">
        <v>0</v>
      </c>
      <c r="Y273" t="s">
        <v>0</v>
      </c>
      <c r="Z273">
        <v>700</v>
      </c>
      <c r="AA273">
        <v>1465</v>
      </c>
      <c r="AB273">
        <v>132</v>
      </c>
      <c r="AC273">
        <v>480</v>
      </c>
      <c r="AD273">
        <v>853</v>
      </c>
    </row>
    <row r="274" spans="1:30" x14ac:dyDescent="0.2">
      <c r="A274" t="s">
        <v>1164</v>
      </c>
      <c r="B274" t="s">
        <v>34</v>
      </c>
      <c r="C274" t="s">
        <v>3323</v>
      </c>
      <c r="D274" s="33">
        <v>41395</v>
      </c>
      <c r="E274" t="s">
        <v>48</v>
      </c>
      <c r="F274" t="s">
        <v>829</v>
      </c>
      <c r="G274">
        <v>2610481</v>
      </c>
      <c r="H274">
        <v>63474</v>
      </c>
      <c r="I274">
        <v>2251</v>
      </c>
      <c r="J274">
        <v>50381</v>
      </c>
      <c r="K274">
        <v>43958</v>
      </c>
      <c r="L274">
        <v>43099</v>
      </c>
      <c r="M274">
        <v>13781</v>
      </c>
      <c r="N274">
        <v>12137</v>
      </c>
      <c r="O274">
        <v>1644</v>
      </c>
      <c r="P274">
        <v>648</v>
      </c>
      <c r="Q274" t="s">
        <v>0</v>
      </c>
      <c r="R274">
        <v>6461</v>
      </c>
      <c r="S274">
        <v>3295</v>
      </c>
      <c r="T274">
        <v>26349</v>
      </c>
      <c r="U274">
        <v>16077</v>
      </c>
      <c r="V274">
        <v>7128</v>
      </c>
      <c r="W274">
        <v>3144</v>
      </c>
      <c r="X274" t="s">
        <v>0</v>
      </c>
      <c r="Y274" t="s">
        <v>0</v>
      </c>
      <c r="Z274">
        <v>2365</v>
      </c>
      <c r="AA274">
        <v>4629</v>
      </c>
      <c r="AB274">
        <v>778</v>
      </c>
      <c r="AC274">
        <v>2463</v>
      </c>
      <c r="AD274">
        <v>1388</v>
      </c>
    </row>
    <row r="275" spans="1:30" x14ac:dyDescent="0.2">
      <c r="A275" t="s">
        <v>1165</v>
      </c>
      <c r="B275" t="s">
        <v>35</v>
      </c>
      <c r="C275" t="s">
        <v>807</v>
      </c>
      <c r="D275" s="33">
        <v>41395</v>
      </c>
      <c r="E275" t="s">
        <v>82</v>
      </c>
      <c r="F275" t="s">
        <v>768</v>
      </c>
      <c r="G275">
        <v>724453</v>
      </c>
      <c r="H275">
        <v>18361</v>
      </c>
      <c r="I275">
        <v>240</v>
      </c>
      <c r="J275">
        <v>18121</v>
      </c>
      <c r="K275">
        <v>17091</v>
      </c>
      <c r="L275">
        <v>14778</v>
      </c>
      <c r="M275">
        <v>3938</v>
      </c>
      <c r="N275">
        <v>1616</v>
      </c>
      <c r="O275">
        <v>2305</v>
      </c>
      <c r="P275">
        <v>1072</v>
      </c>
      <c r="Q275" t="s">
        <v>0</v>
      </c>
      <c r="R275">
        <v>1841</v>
      </c>
      <c r="S275">
        <v>1309</v>
      </c>
      <c r="T275">
        <v>9569</v>
      </c>
      <c r="U275">
        <v>6667</v>
      </c>
      <c r="V275">
        <v>2049</v>
      </c>
      <c r="W275">
        <v>853</v>
      </c>
      <c r="X275" t="s">
        <v>0</v>
      </c>
      <c r="Y275" t="s">
        <v>0</v>
      </c>
      <c r="Z275">
        <v>125</v>
      </c>
      <c r="AA275">
        <v>1934</v>
      </c>
      <c r="AB275">
        <v>113</v>
      </c>
      <c r="AC275">
        <v>1108</v>
      </c>
      <c r="AD275">
        <v>713</v>
      </c>
    </row>
    <row r="276" spans="1:30" x14ac:dyDescent="0.2">
      <c r="A276" t="s">
        <v>1166</v>
      </c>
      <c r="B276" t="s">
        <v>35</v>
      </c>
      <c r="C276" t="s">
        <v>807</v>
      </c>
      <c r="D276" s="33">
        <v>41395</v>
      </c>
      <c r="E276" t="s">
        <v>97</v>
      </c>
      <c r="F276" t="s">
        <v>769</v>
      </c>
      <c r="G276">
        <v>993399</v>
      </c>
      <c r="H276">
        <v>14742</v>
      </c>
      <c r="I276">
        <v>514</v>
      </c>
      <c r="J276">
        <v>13800</v>
      </c>
      <c r="K276">
        <v>11744</v>
      </c>
      <c r="L276">
        <v>10762</v>
      </c>
      <c r="M276">
        <v>4222</v>
      </c>
      <c r="N276">
        <v>1995</v>
      </c>
      <c r="O276">
        <v>2227</v>
      </c>
      <c r="P276">
        <v>991</v>
      </c>
      <c r="Q276" t="s">
        <v>0</v>
      </c>
      <c r="R276">
        <v>1116</v>
      </c>
      <c r="S276">
        <v>981</v>
      </c>
      <c r="T276">
        <v>6755</v>
      </c>
      <c r="U276">
        <v>4604</v>
      </c>
      <c r="V276">
        <v>1217</v>
      </c>
      <c r="W276">
        <v>934</v>
      </c>
      <c r="X276" t="s">
        <v>0</v>
      </c>
      <c r="Y276" t="s">
        <v>0</v>
      </c>
      <c r="Z276">
        <v>240</v>
      </c>
      <c r="AA276">
        <v>1670</v>
      </c>
      <c r="AB276">
        <v>96</v>
      </c>
      <c r="AC276">
        <v>916</v>
      </c>
      <c r="AD276">
        <v>658</v>
      </c>
    </row>
    <row r="277" spans="1:30" x14ac:dyDescent="0.2">
      <c r="A277" t="s">
        <v>1167</v>
      </c>
      <c r="B277" t="s">
        <v>35</v>
      </c>
      <c r="C277" t="s">
        <v>807</v>
      </c>
      <c r="D277" s="33">
        <v>41395</v>
      </c>
      <c r="E277" t="s">
        <v>117</v>
      </c>
      <c r="F277" t="s">
        <v>770</v>
      </c>
      <c r="G277">
        <v>994503</v>
      </c>
      <c r="H277">
        <v>20548</v>
      </c>
      <c r="I277">
        <v>708</v>
      </c>
      <c r="J277">
        <v>19227</v>
      </c>
      <c r="K277">
        <v>16225</v>
      </c>
      <c r="L277">
        <v>17616</v>
      </c>
      <c r="M277">
        <v>7478</v>
      </c>
      <c r="N277">
        <v>3000</v>
      </c>
      <c r="O277">
        <v>4478</v>
      </c>
      <c r="P277">
        <v>2135</v>
      </c>
      <c r="Q277" t="s">
        <v>0</v>
      </c>
      <c r="R277">
        <v>1632</v>
      </c>
      <c r="S277">
        <v>1185</v>
      </c>
      <c r="T277">
        <v>9021</v>
      </c>
      <c r="U277">
        <v>6030</v>
      </c>
      <c r="V277">
        <v>1914</v>
      </c>
      <c r="W277">
        <v>1077</v>
      </c>
      <c r="X277" t="s">
        <v>0</v>
      </c>
      <c r="Y277" t="s">
        <v>0</v>
      </c>
      <c r="Z277">
        <v>3504</v>
      </c>
      <c r="AA277">
        <v>2274</v>
      </c>
      <c r="AB277">
        <v>264</v>
      </c>
      <c r="AC277">
        <v>1136</v>
      </c>
      <c r="AD277">
        <v>874</v>
      </c>
    </row>
    <row r="278" spans="1:30" x14ac:dyDescent="0.2">
      <c r="A278" t="s">
        <v>1168</v>
      </c>
      <c r="B278" t="s">
        <v>37</v>
      </c>
      <c r="C278" t="s">
        <v>3368</v>
      </c>
      <c r="D278" s="33">
        <v>41395</v>
      </c>
      <c r="E278" t="s">
        <v>132</v>
      </c>
      <c r="F278" t="s">
        <v>771</v>
      </c>
      <c r="G278">
        <v>138393</v>
      </c>
      <c r="H278">
        <v>4817</v>
      </c>
      <c r="I278">
        <v>173</v>
      </c>
      <c r="J278">
        <v>4204</v>
      </c>
      <c r="K278">
        <v>3977</v>
      </c>
      <c r="L278">
        <v>3899</v>
      </c>
      <c r="M278">
        <v>546</v>
      </c>
      <c r="N278">
        <v>520</v>
      </c>
      <c r="O278">
        <v>26</v>
      </c>
      <c r="P278">
        <v>13</v>
      </c>
      <c r="Q278" t="s">
        <v>0</v>
      </c>
      <c r="R278">
        <v>442</v>
      </c>
      <c r="S278">
        <v>255</v>
      </c>
      <c r="T278">
        <v>2519</v>
      </c>
      <c r="U278">
        <v>1532</v>
      </c>
      <c r="V278">
        <v>702</v>
      </c>
      <c r="W278">
        <v>285</v>
      </c>
      <c r="X278" t="s">
        <v>0</v>
      </c>
      <c r="Y278" t="s">
        <v>0</v>
      </c>
      <c r="Z278">
        <v>254</v>
      </c>
      <c r="AA278">
        <v>429</v>
      </c>
      <c r="AB278">
        <v>221</v>
      </c>
      <c r="AC278">
        <v>174</v>
      </c>
      <c r="AD278">
        <v>34</v>
      </c>
    </row>
    <row r="279" spans="1:30" x14ac:dyDescent="0.2">
      <c r="A279" t="s">
        <v>1169</v>
      </c>
      <c r="B279" t="s">
        <v>36</v>
      </c>
      <c r="C279" t="s">
        <v>3353</v>
      </c>
      <c r="D279" s="33">
        <v>41395</v>
      </c>
      <c r="E279" t="s">
        <v>138</v>
      </c>
      <c r="F279" t="s">
        <v>772</v>
      </c>
      <c r="G279">
        <v>561120</v>
      </c>
      <c r="H279">
        <v>16183</v>
      </c>
      <c r="I279">
        <v>331</v>
      </c>
      <c r="J279">
        <v>15222</v>
      </c>
      <c r="K279">
        <v>14051</v>
      </c>
      <c r="L279">
        <v>7618</v>
      </c>
      <c r="M279">
        <v>1499</v>
      </c>
      <c r="N279">
        <v>649</v>
      </c>
      <c r="O279">
        <v>850</v>
      </c>
      <c r="P279">
        <v>621</v>
      </c>
      <c r="Q279" t="s">
        <v>0</v>
      </c>
      <c r="R279">
        <v>694</v>
      </c>
      <c r="S279">
        <v>553</v>
      </c>
      <c r="T279">
        <v>4587</v>
      </c>
      <c r="U279">
        <v>2865</v>
      </c>
      <c r="V279">
        <v>1357</v>
      </c>
      <c r="W279">
        <v>365</v>
      </c>
      <c r="X279" t="s">
        <v>0</v>
      </c>
      <c r="Y279" t="s">
        <v>0</v>
      </c>
      <c r="Z279">
        <v>693</v>
      </c>
      <c r="AA279">
        <v>1091</v>
      </c>
      <c r="AB279">
        <v>238</v>
      </c>
      <c r="AC279">
        <v>493</v>
      </c>
      <c r="AD279">
        <v>360</v>
      </c>
    </row>
    <row r="280" spans="1:30" x14ac:dyDescent="0.2">
      <c r="A280" t="s">
        <v>1170</v>
      </c>
      <c r="B280" t="s">
        <v>34</v>
      </c>
      <c r="C280" t="s">
        <v>3434</v>
      </c>
      <c r="D280" s="33">
        <v>41395</v>
      </c>
      <c r="E280" t="s">
        <v>815</v>
      </c>
      <c r="F280" t="s">
        <v>831</v>
      </c>
      <c r="G280">
        <v>1972983</v>
      </c>
      <c r="H280">
        <v>12771</v>
      </c>
      <c r="I280">
        <v>29</v>
      </c>
      <c r="J280">
        <v>12686</v>
      </c>
      <c r="K280">
        <v>12572</v>
      </c>
      <c r="L280">
        <v>19598</v>
      </c>
      <c r="M280">
        <v>6044</v>
      </c>
      <c r="N280">
        <v>4749</v>
      </c>
      <c r="O280">
        <v>1295</v>
      </c>
      <c r="P280">
        <v>855</v>
      </c>
      <c r="Q280" t="s">
        <v>0</v>
      </c>
      <c r="R280">
        <v>2094</v>
      </c>
      <c r="S280">
        <v>1703</v>
      </c>
      <c r="T280">
        <v>12260</v>
      </c>
      <c r="U280">
        <v>8641</v>
      </c>
      <c r="V280">
        <v>1865</v>
      </c>
      <c r="W280">
        <v>1754</v>
      </c>
      <c r="X280" t="s">
        <v>0</v>
      </c>
      <c r="Y280" t="s">
        <v>0</v>
      </c>
      <c r="Z280">
        <v>235</v>
      </c>
      <c r="AA280">
        <v>3306</v>
      </c>
      <c r="AB280">
        <v>489</v>
      </c>
      <c r="AC280">
        <v>1538</v>
      </c>
      <c r="AD280">
        <v>1279</v>
      </c>
    </row>
    <row r="281" spans="1:30" x14ac:dyDescent="0.2">
      <c r="A281" t="s">
        <v>1171</v>
      </c>
      <c r="B281" t="s">
        <v>36</v>
      </c>
      <c r="C281" t="s">
        <v>152</v>
      </c>
      <c r="D281" s="33">
        <v>41395</v>
      </c>
      <c r="E281" t="s">
        <v>150</v>
      </c>
      <c r="F281" t="s">
        <v>773</v>
      </c>
      <c r="G281">
        <v>286806</v>
      </c>
      <c r="H281">
        <v>6810</v>
      </c>
      <c r="I281">
        <v>69</v>
      </c>
      <c r="J281">
        <v>6741</v>
      </c>
      <c r="K281">
        <v>6407</v>
      </c>
      <c r="L281">
        <v>7672</v>
      </c>
      <c r="M281">
        <v>1910</v>
      </c>
      <c r="N281">
        <v>583</v>
      </c>
      <c r="O281">
        <v>1326</v>
      </c>
      <c r="P281">
        <v>756</v>
      </c>
      <c r="Q281" t="s">
        <v>0</v>
      </c>
      <c r="R281">
        <v>980</v>
      </c>
      <c r="S281">
        <v>614</v>
      </c>
      <c r="T281">
        <v>4934</v>
      </c>
      <c r="U281">
        <v>3423</v>
      </c>
      <c r="V281">
        <v>1113</v>
      </c>
      <c r="W281">
        <v>398</v>
      </c>
      <c r="X281" t="s">
        <v>0</v>
      </c>
      <c r="Y281" t="s">
        <v>0</v>
      </c>
      <c r="Z281">
        <v>94</v>
      </c>
      <c r="AA281">
        <v>1050</v>
      </c>
      <c r="AB281">
        <v>41</v>
      </c>
      <c r="AC281">
        <v>527</v>
      </c>
      <c r="AD281">
        <v>482</v>
      </c>
    </row>
    <row r="282" spans="1:30" x14ac:dyDescent="0.2">
      <c r="A282" t="s">
        <v>1172</v>
      </c>
      <c r="B282" t="s">
        <v>36</v>
      </c>
      <c r="C282" t="s">
        <v>152</v>
      </c>
      <c r="D282" s="33">
        <v>41395</v>
      </c>
      <c r="E282" t="s">
        <v>817</v>
      </c>
      <c r="F282" t="s">
        <v>832</v>
      </c>
      <c r="G282">
        <v>372752</v>
      </c>
      <c r="H282">
        <v>4416</v>
      </c>
      <c r="I282">
        <v>42</v>
      </c>
      <c r="J282">
        <v>4374</v>
      </c>
      <c r="K282">
        <v>4131</v>
      </c>
      <c r="L282">
        <v>5834</v>
      </c>
      <c r="M282">
        <v>1403</v>
      </c>
      <c r="N282">
        <v>403</v>
      </c>
      <c r="O282">
        <v>994</v>
      </c>
      <c r="P282">
        <v>557</v>
      </c>
      <c r="Q282" t="s">
        <v>0</v>
      </c>
      <c r="R282">
        <v>691</v>
      </c>
      <c r="S282">
        <v>499</v>
      </c>
      <c r="T282">
        <v>3868</v>
      </c>
      <c r="U282">
        <v>2604</v>
      </c>
      <c r="V282">
        <v>917</v>
      </c>
      <c r="W282">
        <v>347</v>
      </c>
      <c r="X282" t="s">
        <v>0</v>
      </c>
      <c r="Y282" t="s">
        <v>0</v>
      </c>
      <c r="Z282">
        <v>61</v>
      </c>
      <c r="AA282">
        <v>715</v>
      </c>
      <c r="AB282">
        <v>41</v>
      </c>
      <c r="AC282">
        <v>347</v>
      </c>
      <c r="AD282">
        <v>327</v>
      </c>
    </row>
    <row r="283" spans="1:30" x14ac:dyDescent="0.2">
      <c r="A283" t="s">
        <v>1173</v>
      </c>
      <c r="B283" t="s">
        <v>35</v>
      </c>
      <c r="C283" t="s">
        <v>3345</v>
      </c>
      <c r="D283" s="33">
        <v>41395</v>
      </c>
      <c r="E283" t="s">
        <v>156</v>
      </c>
      <c r="F283" t="s">
        <v>774</v>
      </c>
      <c r="G283">
        <v>1122042</v>
      </c>
      <c r="H283">
        <v>33018</v>
      </c>
      <c r="I283">
        <v>1135</v>
      </c>
      <c r="J283">
        <v>23027</v>
      </c>
      <c r="K283">
        <v>22139</v>
      </c>
      <c r="L283">
        <v>18016</v>
      </c>
      <c r="M283">
        <v>5337</v>
      </c>
      <c r="N283">
        <v>4394</v>
      </c>
      <c r="O283">
        <v>941</v>
      </c>
      <c r="P283">
        <v>701</v>
      </c>
      <c r="Q283" t="s">
        <v>0</v>
      </c>
      <c r="R283">
        <v>1279</v>
      </c>
      <c r="S283">
        <v>1346</v>
      </c>
      <c r="T283">
        <v>12486</v>
      </c>
      <c r="U283">
        <v>7944</v>
      </c>
      <c r="V283">
        <v>3543</v>
      </c>
      <c r="W283">
        <v>999</v>
      </c>
      <c r="X283" t="s">
        <v>0</v>
      </c>
      <c r="Y283" t="s">
        <v>0</v>
      </c>
      <c r="Z283">
        <v>914</v>
      </c>
      <c r="AA283">
        <v>1991</v>
      </c>
      <c r="AB283">
        <v>420</v>
      </c>
      <c r="AC283">
        <v>916</v>
      </c>
      <c r="AD283">
        <v>655</v>
      </c>
    </row>
    <row r="284" spans="1:30" x14ac:dyDescent="0.2">
      <c r="A284" t="s">
        <v>1174</v>
      </c>
      <c r="B284" t="s">
        <v>35</v>
      </c>
      <c r="C284" t="s">
        <v>3348</v>
      </c>
      <c r="D284" s="33">
        <v>41395</v>
      </c>
      <c r="E284" t="s">
        <v>821</v>
      </c>
      <c r="F284" t="s">
        <v>833</v>
      </c>
      <c r="G284">
        <v>213758</v>
      </c>
      <c r="H284">
        <v>5976</v>
      </c>
      <c r="I284">
        <v>22</v>
      </c>
      <c r="J284">
        <v>5954</v>
      </c>
      <c r="K284">
        <v>5925</v>
      </c>
      <c r="L284">
        <v>4363</v>
      </c>
      <c r="M284">
        <v>1426</v>
      </c>
      <c r="N284">
        <v>1069</v>
      </c>
      <c r="O284">
        <v>357</v>
      </c>
      <c r="P284">
        <v>204</v>
      </c>
      <c r="Q284" t="s">
        <v>0</v>
      </c>
      <c r="R284">
        <v>275</v>
      </c>
      <c r="S284">
        <v>263</v>
      </c>
      <c r="T284">
        <v>2835</v>
      </c>
      <c r="U284">
        <v>1331</v>
      </c>
      <c r="V284">
        <v>1273</v>
      </c>
      <c r="W284">
        <v>231</v>
      </c>
      <c r="X284" t="s">
        <v>0</v>
      </c>
      <c r="Y284" t="s">
        <v>0</v>
      </c>
      <c r="Z284">
        <v>320</v>
      </c>
      <c r="AA284">
        <v>670</v>
      </c>
      <c r="AB284">
        <v>93</v>
      </c>
      <c r="AC284">
        <v>382</v>
      </c>
      <c r="AD284">
        <v>195</v>
      </c>
    </row>
    <row r="285" spans="1:30" x14ac:dyDescent="0.2">
      <c r="A285" t="s">
        <v>1175</v>
      </c>
      <c r="B285" t="s">
        <v>37</v>
      </c>
      <c r="C285" t="s">
        <v>3365</v>
      </c>
      <c r="D285" s="33">
        <v>41395</v>
      </c>
      <c r="E285" t="s">
        <v>165</v>
      </c>
      <c r="F285" t="s">
        <v>775</v>
      </c>
      <c r="G285">
        <v>652323</v>
      </c>
      <c r="H285">
        <v>19384</v>
      </c>
      <c r="I285">
        <v>520</v>
      </c>
      <c r="J285">
        <v>17593</v>
      </c>
      <c r="K285">
        <v>16357</v>
      </c>
      <c r="L285">
        <v>11994</v>
      </c>
      <c r="M285">
        <v>3016</v>
      </c>
      <c r="N285">
        <v>2755</v>
      </c>
      <c r="O285">
        <v>261</v>
      </c>
      <c r="P285">
        <v>0</v>
      </c>
      <c r="Q285" t="s">
        <v>0</v>
      </c>
      <c r="R285">
        <v>1129</v>
      </c>
      <c r="S285">
        <v>905</v>
      </c>
      <c r="T285">
        <v>7607</v>
      </c>
      <c r="U285">
        <v>5182</v>
      </c>
      <c r="V285">
        <v>1589</v>
      </c>
      <c r="W285">
        <v>836</v>
      </c>
      <c r="X285" t="s">
        <v>0</v>
      </c>
      <c r="Y285" t="s">
        <v>0</v>
      </c>
      <c r="Z285">
        <v>1014</v>
      </c>
      <c r="AA285">
        <v>1339</v>
      </c>
      <c r="AB285">
        <v>289</v>
      </c>
      <c r="AC285">
        <v>829</v>
      </c>
      <c r="AD285">
        <v>221</v>
      </c>
    </row>
    <row r="286" spans="1:30" x14ac:dyDescent="0.2">
      <c r="A286" t="s">
        <v>1176</v>
      </c>
      <c r="B286" t="s">
        <v>34</v>
      </c>
      <c r="C286" t="s">
        <v>3434</v>
      </c>
      <c r="D286" s="33">
        <v>41395</v>
      </c>
      <c r="E286" t="s">
        <v>840</v>
      </c>
      <c r="F286" t="s">
        <v>841</v>
      </c>
      <c r="G286">
        <v>2421401</v>
      </c>
      <c r="H286">
        <v>16803</v>
      </c>
      <c r="I286">
        <v>13</v>
      </c>
      <c r="J286">
        <v>16686</v>
      </c>
      <c r="K286">
        <v>16521</v>
      </c>
      <c r="L286">
        <v>13007</v>
      </c>
      <c r="M286">
        <v>4303</v>
      </c>
      <c r="N286">
        <v>3430</v>
      </c>
      <c r="O286">
        <v>873</v>
      </c>
      <c r="P286">
        <v>571</v>
      </c>
      <c r="Q286" t="s">
        <v>0</v>
      </c>
      <c r="R286">
        <v>1191</v>
      </c>
      <c r="S286">
        <v>1207</v>
      </c>
      <c r="T286">
        <v>7680</v>
      </c>
      <c r="U286">
        <v>5573</v>
      </c>
      <c r="V286">
        <v>1236</v>
      </c>
      <c r="W286">
        <v>871</v>
      </c>
      <c r="X286" t="s">
        <v>0</v>
      </c>
      <c r="Y286" t="s">
        <v>0</v>
      </c>
      <c r="Z286">
        <v>166</v>
      </c>
      <c r="AA286">
        <v>2763</v>
      </c>
      <c r="AB286">
        <v>432</v>
      </c>
      <c r="AC286">
        <v>1257</v>
      </c>
      <c r="AD286">
        <v>1074</v>
      </c>
    </row>
    <row r="287" spans="1:30" x14ac:dyDescent="0.2">
      <c r="A287" t="s">
        <v>1177</v>
      </c>
      <c r="B287" t="s">
        <v>34</v>
      </c>
      <c r="C287" t="s">
        <v>3434</v>
      </c>
      <c r="D287" s="33">
        <v>41395</v>
      </c>
      <c r="E287" t="s">
        <v>842</v>
      </c>
      <c r="F287" t="s">
        <v>843</v>
      </c>
      <c r="G287">
        <v>2748024</v>
      </c>
      <c r="H287">
        <v>20608</v>
      </c>
      <c r="I287">
        <v>31</v>
      </c>
      <c r="J287">
        <v>20443</v>
      </c>
      <c r="K287">
        <v>20265</v>
      </c>
      <c r="L287">
        <v>15676</v>
      </c>
      <c r="M287">
        <v>4984</v>
      </c>
      <c r="N287">
        <v>3982</v>
      </c>
      <c r="O287">
        <v>1002</v>
      </c>
      <c r="P287">
        <v>666</v>
      </c>
      <c r="Q287" t="s">
        <v>0</v>
      </c>
      <c r="R287">
        <v>1478</v>
      </c>
      <c r="S287">
        <v>1456</v>
      </c>
      <c r="T287">
        <v>9277</v>
      </c>
      <c r="U287">
        <v>6302</v>
      </c>
      <c r="V287">
        <v>1324</v>
      </c>
      <c r="W287">
        <v>1651</v>
      </c>
      <c r="X287" t="s">
        <v>0</v>
      </c>
      <c r="Y287" t="s">
        <v>0</v>
      </c>
      <c r="Z287">
        <v>189</v>
      </c>
      <c r="AA287">
        <v>3276</v>
      </c>
      <c r="AB287">
        <v>584</v>
      </c>
      <c r="AC287">
        <v>1462</v>
      </c>
      <c r="AD287">
        <v>1230</v>
      </c>
    </row>
    <row r="288" spans="1:30" x14ac:dyDescent="0.2">
      <c r="A288" t="s">
        <v>1178</v>
      </c>
      <c r="B288" t="s">
        <v>35</v>
      </c>
      <c r="C288" t="s">
        <v>3348</v>
      </c>
      <c r="D288" s="33">
        <v>41395</v>
      </c>
      <c r="E288" t="s">
        <v>825</v>
      </c>
      <c r="F288" t="s">
        <v>834</v>
      </c>
      <c r="G288">
        <v>772350</v>
      </c>
      <c r="H288">
        <v>20589</v>
      </c>
      <c r="I288">
        <v>1528</v>
      </c>
      <c r="J288">
        <v>19061</v>
      </c>
      <c r="K288">
        <v>17368</v>
      </c>
      <c r="L288">
        <v>15698</v>
      </c>
      <c r="M288">
        <v>5014</v>
      </c>
      <c r="N288">
        <v>3535</v>
      </c>
      <c r="O288">
        <v>1478</v>
      </c>
      <c r="P288">
        <v>901</v>
      </c>
      <c r="Q288" t="s">
        <v>0</v>
      </c>
      <c r="R288">
        <v>1343</v>
      </c>
      <c r="S288">
        <v>975</v>
      </c>
      <c r="T288">
        <v>10407</v>
      </c>
      <c r="U288">
        <v>5812</v>
      </c>
      <c r="V288">
        <v>3644</v>
      </c>
      <c r="W288">
        <v>951</v>
      </c>
      <c r="X288" t="s">
        <v>0</v>
      </c>
      <c r="Y288" t="s">
        <v>0</v>
      </c>
      <c r="Z288">
        <v>134</v>
      </c>
      <c r="AA288">
        <v>2839</v>
      </c>
      <c r="AB288">
        <v>261</v>
      </c>
      <c r="AC288">
        <v>1578</v>
      </c>
      <c r="AD288">
        <v>1000</v>
      </c>
    </row>
    <row r="289" spans="1:30" x14ac:dyDescent="0.2">
      <c r="A289" t="s">
        <v>1179</v>
      </c>
      <c r="B289" t="s">
        <v>35</v>
      </c>
      <c r="C289" t="s">
        <v>152</v>
      </c>
      <c r="D289" s="33">
        <v>41395</v>
      </c>
      <c r="E289" t="s">
        <v>171</v>
      </c>
      <c r="F289" t="s">
        <v>776</v>
      </c>
      <c r="G289">
        <v>619936</v>
      </c>
      <c r="H289">
        <v>14886</v>
      </c>
      <c r="I289">
        <v>182</v>
      </c>
      <c r="J289">
        <v>14704</v>
      </c>
      <c r="K289">
        <v>13918</v>
      </c>
      <c r="L289">
        <v>12185</v>
      </c>
      <c r="M289">
        <v>3123</v>
      </c>
      <c r="N289">
        <v>1267</v>
      </c>
      <c r="O289">
        <v>1840</v>
      </c>
      <c r="P289">
        <v>1227</v>
      </c>
      <c r="Q289" t="s">
        <v>0</v>
      </c>
      <c r="R289">
        <v>1321</v>
      </c>
      <c r="S289">
        <v>949</v>
      </c>
      <c r="T289">
        <v>7948</v>
      </c>
      <c r="U289">
        <v>5443</v>
      </c>
      <c r="V289">
        <v>1728</v>
      </c>
      <c r="W289">
        <v>777</v>
      </c>
      <c r="X289" t="s">
        <v>0</v>
      </c>
      <c r="Y289" t="s">
        <v>0</v>
      </c>
      <c r="Z289">
        <v>749</v>
      </c>
      <c r="AA289">
        <v>1218</v>
      </c>
      <c r="AB289">
        <v>101</v>
      </c>
      <c r="AC289">
        <v>589</v>
      </c>
      <c r="AD289">
        <v>528</v>
      </c>
    </row>
    <row r="290" spans="1:30" x14ac:dyDescent="0.2">
      <c r="A290" t="s">
        <v>1180</v>
      </c>
      <c r="B290" t="s">
        <v>35</v>
      </c>
      <c r="C290" t="s">
        <v>3348</v>
      </c>
      <c r="D290" s="33">
        <v>41395</v>
      </c>
      <c r="E290" t="s">
        <v>191</v>
      </c>
      <c r="F290" t="s">
        <v>778</v>
      </c>
      <c r="G290">
        <v>761950</v>
      </c>
      <c r="H290">
        <v>13378</v>
      </c>
      <c r="I290">
        <v>317</v>
      </c>
      <c r="J290">
        <v>13061</v>
      </c>
      <c r="K290">
        <v>12576</v>
      </c>
      <c r="L290">
        <v>11281</v>
      </c>
      <c r="M290">
        <v>0</v>
      </c>
      <c r="N290">
        <v>0</v>
      </c>
      <c r="O290">
        <v>0</v>
      </c>
      <c r="P290">
        <v>0</v>
      </c>
      <c r="Q290" t="s">
        <v>0</v>
      </c>
      <c r="R290">
        <v>722</v>
      </c>
      <c r="S290">
        <v>811</v>
      </c>
      <c r="T290">
        <v>7418</v>
      </c>
      <c r="U290">
        <v>4150</v>
      </c>
      <c r="V290">
        <v>2580</v>
      </c>
      <c r="W290">
        <v>688</v>
      </c>
      <c r="X290" t="s">
        <v>0</v>
      </c>
      <c r="Y290" t="s">
        <v>0</v>
      </c>
      <c r="Z290">
        <v>711</v>
      </c>
      <c r="AA290">
        <v>1619</v>
      </c>
      <c r="AB290">
        <v>263</v>
      </c>
      <c r="AC290">
        <v>963</v>
      </c>
      <c r="AD290">
        <v>393</v>
      </c>
    </row>
    <row r="291" spans="1:30" x14ac:dyDescent="0.2">
      <c r="A291" t="s">
        <v>1181</v>
      </c>
      <c r="B291" t="s">
        <v>35</v>
      </c>
      <c r="C291" t="s">
        <v>807</v>
      </c>
      <c r="D291" s="33">
        <v>41395</v>
      </c>
      <c r="E291" t="s">
        <v>210</v>
      </c>
      <c r="F291" t="s">
        <v>780</v>
      </c>
      <c r="G291">
        <v>690787</v>
      </c>
      <c r="H291">
        <v>14473</v>
      </c>
      <c r="I291">
        <v>512</v>
      </c>
      <c r="J291">
        <v>13512</v>
      </c>
      <c r="K291">
        <v>11095</v>
      </c>
      <c r="L291">
        <v>12169</v>
      </c>
      <c r="M291">
        <v>4339</v>
      </c>
      <c r="N291">
        <v>1818</v>
      </c>
      <c r="O291">
        <v>2521</v>
      </c>
      <c r="P291">
        <v>1111</v>
      </c>
      <c r="Q291" t="s">
        <v>0</v>
      </c>
      <c r="R291">
        <v>1026</v>
      </c>
      <c r="S291">
        <v>874</v>
      </c>
      <c r="T291">
        <v>8189</v>
      </c>
      <c r="U291">
        <v>6080</v>
      </c>
      <c r="V291">
        <v>1502</v>
      </c>
      <c r="W291">
        <v>607</v>
      </c>
      <c r="X291" t="s">
        <v>0</v>
      </c>
      <c r="Y291" t="s">
        <v>0</v>
      </c>
      <c r="Z291">
        <v>419</v>
      </c>
      <c r="AA291">
        <v>1661</v>
      </c>
      <c r="AB291">
        <v>101</v>
      </c>
      <c r="AC291">
        <v>953</v>
      </c>
      <c r="AD291">
        <v>607</v>
      </c>
    </row>
    <row r="292" spans="1:30" x14ac:dyDescent="0.2">
      <c r="A292" t="s">
        <v>1182</v>
      </c>
      <c r="B292" t="s">
        <v>35</v>
      </c>
      <c r="C292" t="s">
        <v>807</v>
      </c>
      <c r="D292" s="33">
        <v>41395</v>
      </c>
      <c r="E292" t="s">
        <v>218</v>
      </c>
      <c r="F292" t="s">
        <v>781</v>
      </c>
      <c r="G292">
        <v>261357</v>
      </c>
      <c r="H292">
        <v>5922</v>
      </c>
      <c r="I292">
        <v>61</v>
      </c>
      <c r="J292">
        <v>5861</v>
      </c>
      <c r="K292">
        <v>5549</v>
      </c>
      <c r="L292">
        <v>4615</v>
      </c>
      <c r="M292">
        <v>1237</v>
      </c>
      <c r="N292">
        <v>481</v>
      </c>
      <c r="O292">
        <v>742</v>
      </c>
      <c r="P292">
        <v>330</v>
      </c>
      <c r="Q292" t="s">
        <v>0</v>
      </c>
      <c r="R292">
        <v>415</v>
      </c>
      <c r="S292">
        <v>403</v>
      </c>
      <c r="T292">
        <v>3126</v>
      </c>
      <c r="U292">
        <v>2051</v>
      </c>
      <c r="V292">
        <v>593</v>
      </c>
      <c r="W292">
        <v>482</v>
      </c>
      <c r="X292" t="s">
        <v>0</v>
      </c>
      <c r="Y292" t="s">
        <v>0</v>
      </c>
      <c r="Z292">
        <v>33</v>
      </c>
      <c r="AA292">
        <v>638</v>
      </c>
      <c r="AB292">
        <v>42</v>
      </c>
      <c r="AC292">
        <v>341</v>
      </c>
      <c r="AD292">
        <v>255</v>
      </c>
    </row>
    <row r="293" spans="1:30" x14ac:dyDescent="0.2">
      <c r="A293" t="s">
        <v>1183</v>
      </c>
      <c r="B293" t="s">
        <v>35</v>
      </c>
      <c r="C293" t="s">
        <v>152</v>
      </c>
      <c r="D293" s="33">
        <v>41395</v>
      </c>
      <c r="E293" t="s">
        <v>234</v>
      </c>
      <c r="F293" t="s">
        <v>783</v>
      </c>
      <c r="G293">
        <v>4567478</v>
      </c>
      <c r="H293">
        <v>41931</v>
      </c>
      <c r="I293">
        <v>64</v>
      </c>
      <c r="J293">
        <v>41573</v>
      </c>
      <c r="K293">
        <v>41217</v>
      </c>
      <c r="L293">
        <v>35980</v>
      </c>
      <c r="M293">
        <v>12783</v>
      </c>
      <c r="N293">
        <v>9429</v>
      </c>
      <c r="O293">
        <v>3354</v>
      </c>
      <c r="P293">
        <v>2257</v>
      </c>
      <c r="Q293" t="s">
        <v>0</v>
      </c>
      <c r="R293">
        <v>4062</v>
      </c>
      <c r="S293">
        <v>2796</v>
      </c>
      <c r="T293">
        <v>22245</v>
      </c>
      <c r="U293">
        <v>14616</v>
      </c>
      <c r="V293">
        <v>5467</v>
      </c>
      <c r="W293">
        <v>2162</v>
      </c>
      <c r="X293" t="s">
        <v>0</v>
      </c>
      <c r="Y293" t="s">
        <v>0</v>
      </c>
      <c r="Z293">
        <v>1503</v>
      </c>
      <c r="AA293">
        <v>5374</v>
      </c>
      <c r="AB293">
        <v>659</v>
      </c>
      <c r="AC293">
        <v>2516</v>
      </c>
      <c r="AD293">
        <v>2199</v>
      </c>
    </row>
    <row r="294" spans="1:30" x14ac:dyDescent="0.2">
      <c r="A294" t="s">
        <v>1184</v>
      </c>
      <c r="B294" t="s">
        <v>36</v>
      </c>
      <c r="C294" t="s">
        <v>152</v>
      </c>
      <c r="D294" s="33">
        <v>41395</v>
      </c>
      <c r="E294" t="s">
        <v>823</v>
      </c>
      <c r="F294" t="s">
        <v>835</v>
      </c>
      <c r="G294">
        <v>310516</v>
      </c>
      <c r="H294">
        <v>3901</v>
      </c>
      <c r="I294">
        <v>30</v>
      </c>
      <c r="J294">
        <v>3871</v>
      </c>
      <c r="K294">
        <v>3655</v>
      </c>
      <c r="L294">
        <v>3637</v>
      </c>
      <c r="M294">
        <v>990</v>
      </c>
      <c r="N294">
        <v>297</v>
      </c>
      <c r="O294">
        <v>691</v>
      </c>
      <c r="P294">
        <v>410</v>
      </c>
      <c r="Q294" t="s">
        <v>0</v>
      </c>
      <c r="R294">
        <v>368</v>
      </c>
      <c r="S294">
        <v>313</v>
      </c>
      <c r="T294">
        <v>2314</v>
      </c>
      <c r="U294">
        <v>1556</v>
      </c>
      <c r="V294">
        <v>565</v>
      </c>
      <c r="W294">
        <v>193</v>
      </c>
      <c r="X294" t="s">
        <v>0</v>
      </c>
      <c r="Y294" t="s">
        <v>0</v>
      </c>
      <c r="Z294">
        <v>79</v>
      </c>
      <c r="AA294">
        <v>563</v>
      </c>
      <c r="AB294">
        <v>31</v>
      </c>
      <c r="AC294">
        <v>302</v>
      </c>
      <c r="AD294">
        <v>230</v>
      </c>
    </row>
    <row r="295" spans="1:30" x14ac:dyDescent="0.2">
      <c r="A295" t="s">
        <v>1185</v>
      </c>
      <c r="B295" t="s">
        <v>36</v>
      </c>
      <c r="C295" t="s">
        <v>152</v>
      </c>
      <c r="D295" s="33">
        <v>41395</v>
      </c>
      <c r="E295" t="s">
        <v>827</v>
      </c>
      <c r="F295" t="s">
        <v>836</v>
      </c>
      <c r="G295">
        <v>399137</v>
      </c>
      <c r="H295">
        <v>5891</v>
      </c>
      <c r="I295">
        <v>32</v>
      </c>
      <c r="J295">
        <v>5829</v>
      </c>
      <c r="K295">
        <v>5717</v>
      </c>
      <c r="L295">
        <v>4891</v>
      </c>
      <c r="M295">
        <v>1565</v>
      </c>
      <c r="N295">
        <v>1132</v>
      </c>
      <c r="O295">
        <v>433</v>
      </c>
      <c r="P295">
        <v>287</v>
      </c>
      <c r="Q295" t="s">
        <v>0</v>
      </c>
      <c r="R295">
        <v>447</v>
      </c>
      <c r="S295">
        <v>368</v>
      </c>
      <c r="T295">
        <v>3144</v>
      </c>
      <c r="U295">
        <v>2263</v>
      </c>
      <c r="V295">
        <v>569</v>
      </c>
      <c r="W295">
        <v>312</v>
      </c>
      <c r="X295" t="s">
        <v>0</v>
      </c>
      <c r="Y295" t="s">
        <v>0</v>
      </c>
      <c r="Z295">
        <v>150</v>
      </c>
      <c r="AA295">
        <v>782</v>
      </c>
      <c r="AB295">
        <v>119</v>
      </c>
      <c r="AC295">
        <v>381</v>
      </c>
      <c r="AD295">
        <v>282</v>
      </c>
    </row>
    <row r="296" spans="1:30" x14ac:dyDescent="0.2">
      <c r="A296" t="s">
        <v>1186</v>
      </c>
      <c r="B296" t="s">
        <v>36</v>
      </c>
      <c r="C296" t="s">
        <v>152</v>
      </c>
      <c r="D296" s="33">
        <v>41395</v>
      </c>
      <c r="E296" t="s">
        <v>837</v>
      </c>
      <c r="F296" t="s">
        <v>838</v>
      </c>
      <c r="G296">
        <v>358158</v>
      </c>
      <c r="H296">
        <v>3363</v>
      </c>
      <c r="I296">
        <v>36</v>
      </c>
      <c r="J296">
        <v>3327</v>
      </c>
      <c r="K296">
        <v>3176</v>
      </c>
      <c r="L296">
        <v>2879</v>
      </c>
      <c r="M296">
        <v>696</v>
      </c>
      <c r="N296">
        <v>192</v>
      </c>
      <c r="O296">
        <v>504</v>
      </c>
      <c r="P296">
        <v>266</v>
      </c>
      <c r="Q296" t="s">
        <v>0</v>
      </c>
      <c r="R296">
        <v>313</v>
      </c>
      <c r="S296">
        <v>267</v>
      </c>
      <c r="T296">
        <v>1894</v>
      </c>
      <c r="U296">
        <v>1323</v>
      </c>
      <c r="V296">
        <v>448</v>
      </c>
      <c r="W296">
        <v>123</v>
      </c>
      <c r="X296" t="s">
        <v>0</v>
      </c>
      <c r="Y296" t="s">
        <v>0</v>
      </c>
      <c r="Z296">
        <v>57</v>
      </c>
      <c r="AA296">
        <v>348</v>
      </c>
      <c r="AB296">
        <v>15</v>
      </c>
      <c r="AC296">
        <v>193</v>
      </c>
      <c r="AD296">
        <v>140</v>
      </c>
    </row>
    <row r="297" spans="1:30" x14ac:dyDescent="0.2">
      <c r="A297" t="s">
        <v>1187</v>
      </c>
      <c r="B297" t="s">
        <v>36</v>
      </c>
      <c r="C297" t="s">
        <v>3353</v>
      </c>
      <c r="D297" s="33">
        <v>41395</v>
      </c>
      <c r="E297" t="s">
        <v>298</v>
      </c>
      <c r="F297" t="s">
        <v>785</v>
      </c>
      <c r="G297">
        <v>1398384</v>
      </c>
      <c r="H297">
        <v>14356</v>
      </c>
      <c r="I297">
        <v>279</v>
      </c>
      <c r="J297">
        <v>13727</v>
      </c>
      <c r="K297">
        <v>12536</v>
      </c>
      <c r="L297">
        <v>14969</v>
      </c>
      <c r="M297">
        <v>3048</v>
      </c>
      <c r="N297">
        <v>1243</v>
      </c>
      <c r="O297">
        <v>1805</v>
      </c>
      <c r="P297">
        <v>1154</v>
      </c>
      <c r="Q297" t="s">
        <v>0</v>
      </c>
      <c r="R297">
        <v>1461</v>
      </c>
      <c r="S297">
        <v>1131</v>
      </c>
      <c r="T297">
        <v>9884</v>
      </c>
      <c r="U297">
        <v>6454</v>
      </c>
      <c r="V297">
        <v>2572</v>
      </c>
      <c r="W297">
        <v>858</v>
      </c>
      <c r="X297" t="s">
        <v>0</v>
      </c>
      <c r="Y297" t="s">
        <v>0</v>
      </c>
      <c r="Z297">
        <v>609</v>
      </c>
      <c r="AA297">
        <v>1884</v>
      </c>
      <c r="AB297">
        <v>353</v>
      </c>
      <c r="AC297">
        <v>982</v>
      </c>
      <c r="AD297">
        <v>549</v>
      </c>
    </row>
    <row r="298" spans="1:30" x14ac:dyDescent="0.2">
      <c r="A298" t="s">
        <v>1188</v>
      </c>
      <c r="B298" t="s">
        <v>36</v>
      </c>
      <c r="C298" t="s">
        <v>3358</v>
      </c>
      <c r="D298" s="33">
        <v>41395</v>
      </c>
      <c r="E298" t="s">
        <v>330</v>
      </c>
      <c r="F298" t="s">
        <v>787</v>
      </c>
      <c r="G298">
        <v>1717480</v>
      </c>
      <c r="H298">
        <v>18253</v>
      </c>
      <c r="I298">
        <v>100</v>
      </c>
      <c r="J298">
        <v>18040</v>
      </c>
      <c r="K298">
        <v>17592</v>
      </c>
      <c r="L298">
        <v>16182</v>
      </c>
      <c r="M298">
        <v>4821</v>
      </c>
      <c r="N298">
        <v>3200</v>
      </c>
      <c r="O298">
        <v>1621</v>
      </c>
      <c r="P298">
        <v>1000</v>
      </c>
      <c r="Q298" t="s">
        <v>0</v>
      </c>
      <c r="R298">
        <v>1365</v>
      </c>
      <c r="S298">
        <v>1206</v>
      </c>
      <c r="T298">
        <v>10252</v>
      </c>
      <c r="U298">
        <v>6937</v>
      </c>
      <c r="V298">
        <v>1747</v>
      </c>
      <c r="W298">
        <v>1568</v>
      </c>
      <c r="X298" t="s">
        <v>0</v>
      </c>
      <c r="Y298" t="s">
        <v>0</v>
      </c>
      <c r="Z298">
        <v>627</v>
      </c>
      <c r="AA298">
        <v>2732</v>
      </c>
      <c r="AB298">
        <v>459</v>
      </c>
      <c r="AC298">
        <v>1321</v>
      </c>
      <c r="AD298">
        <v>952</v>
      </c>
    </row>
    <row r="299" spans="1:30" x14ac:dyDescent="0.2">
      <c r="A299" t="s">
        <v>1189</v>
      </c>
      <c r="B299" t="s">
        <v>36</v>
      </c>
      <c r="C299" t="s">
        <v>3351</v>
      </c>
      <c r="D299" s="33">
        <v>41395</v>
      </c>
      <c r="E299" t="s">
        <v>351</v>
      </c>
      <c r="F299" t="s">
        <v>788</v>
      </c>
      <c r="G299">
        <v>856144</v>
      </c>
      <c r="H299">
        <v>6452</v>
      </c>
      <c r="I299">
        <v>41</v>
      </c>
      <c r="J299">
        <v>6348</v>
      </c>
      <c r="K299">
        <v>6188</v>
      </c>
      <c r="L299">
        <v>5615</v>
      </c>
      <c r="M299">
        <v>1785</v>
      </c>
      <c r="N299">
        <v>1201</v>
      </c>
      <c r="O299">
        <v>584</v>
      </c>
      <c r="P299">
        <v>363</v>
      </c>
      <c r="Q299" t="s">
        <v>0</v>
      </c>
      <c r="R299">
        <v>578</v>
      </c>
      <c r="S299">
        <v>563</v>
      </c>
      <c r="T299">
        <v>3237</v>
      </c>
      <c r="U299">
        <v>2307</v>
      </c>
      <c r="V299">
        <v>519</v>
      </c>
      <c r="W299">
        <v>411</v>
      </c>
      <c r="X299" t="s">
        <v>0</v>
      </c>
      <c r="Y299" t="s">
        <v>0</v>
      </c>
      <c r="Z299">
        <v>110</v>
      </c>
      <c r="AA299">
        <v>1127</v>
      </c>
      <c r="AB299">
        <v>240</v>
      </c>
      <c r="AC299">
        <v>558</v>
      </c>
      <c r="AD299">
        <v>329</v>
      </c>
    </row>
    <row r="300" spans="1:30" x14ac:dyDescent="0.2">
      <c r="A300" t="s">
        <v>1190</v>
      </c>
      <c r="B300" t="s">
        <v>34</v>
      </c>
      <c r="C300" t="s">
        <v>3327</v>
      </c>
      <c r="D300" s="33">
        <v>41395</v>
      </c>
      <c r="E300" t="s">
        <v>362</v>
      </c>
      <c r="F300" t="s">
        <v>789</v>
      </c>
      <c r="G300">
        <v>5445296</v>
      </c>
      <c r="H300">
        <v>79688</v>
      </c>
      <c r="I300">
        <v>2788</v>
      </c>
      <c r="J300">
        <v>76900</v>
      </c>
      <c r="K300">
        <v>71204</v>
      </c>
      <c r="L300">
        <v>65174</v>
      </c>
      <c r="M300">
        <v>17126</v>
      </c>
      <c r="N300">
        <v>7595</v>
      </c>
      <c r="O300">
        <v>9531</v>
      </c>
      <c r="P300">
        <v>3388</v>
      </c>
      <c r="Q300" t="s">
        <v>0</v>
      </c>
      <c r="R300">
        <v>6120</v>
      </c>
      <c r="S300">
        <v>5043</v>
      </c>
      <c r="T300">
        <v>40821</v>
      </c>
      <c r="U300">
        <v>26264</v>
      </c>
      <c r="V300">
        <v>5921</v>
      </c>
      <c r="W300">
        <v>8636</v>
      </c>
      <c r="X300" t="s">
        <v>0</v>
      </c>
      <c r="Y300" t="s">
        <v>0</v>
      </c>
      <c r="Z300">
        <v>2236</v>
      </c>
      <c r="AA300">
        <v>10954</v>
      </c>
      <c r="AB300">
        <v>1379</v>
      </c>
      <c r="AC300">
        <v>4675</v>
      </c>
      <c r="AD300">
        <v>4900</v>
      </c>
    </row>
    <row r="301" spans="1:30" x14ac:dyDescent="0.2">
      <c r="A301" t="s">
        <v>1191</v>
      </c>
      <c r="B301" t="s">
        <v>37</v>
      </c>
      <c r="C301" t="s">
        <v>3365</v>
      </c>
      <c r="D301" s="33">
        <v>41395</v>
      </c>
      <c r="E301" t="s">
        <v>434</v>
      </c>
      <c r="F301" t="s">
        <v>839</v>
      </c>
      <c r="G301">
        <v>1829984</v>
      </c>
      <c r="H301">
        <v>37942</v>
      </c>
      <c r="I301">
        <v>763</v>
      </c>
      <c r="J301">
        <v>36822</v>
      </c>
      <c r="K301">
        <v>33333</v>
      </c>
      <c r="L301">
        <v>28243</v>
      </c>
      <c r="M301">
        <v>8305</v>
      </c>
      <c r="N301">
        <v>2175</v>
      </c>
      <c r="O301">
        <v>6130</v>
      </c>
      <c r="P301">
        <v>0</v>
      </c>
      <c r="Q301" t="s">
        <v>0</v>
      </c>
      <c r="R301">
        <v>2029</v>
      </c>
      <c r="S301">
        <v>2160</v>
      </c>
      <c r="T301">
        <v>18354</v>
      </c>
      <c r="U301">
        <v>11663</v>
      </c>
      <c r="V301">
        <v>5622</v>
      </c>
      <c r="W301">
        <v>1069</v>
      </c>
      <c r="X301" t="s">
        <v>0</v>
      </c>
      <c r="Y301" t="s">
        <v>0</v>
      </c>
      <c r="Z301">
        <v>2561</v>
      </c>
      <c r="AA301">
        <v>3139</v>
      </c>
      <c r="AB301">
        <v>303</v>
      </c>
      <c r="AC301">
        <v>1862</v>
      </c>
      <c r="AD301">
        <v>974</v>
      </c>
    </row>
    <row r="302" spans="1:30" x14ac:dyDescent="0.2">
      <c r="A302" t="s">
        <v>1192</v>
      </c>
      <c r="B302" t="s">
        <v>37</v>
      </c>
      <c r="C302" t="s">
        <v>3365</v>
      </c>
      <c r="D302" s="33">
        <v>41395</v>
      </c>
      <c r="E302" t="s">
        <v>457</v>
      </c>
      <c r="F302" t="s">
        <v>791</v>
      </c>
      <c r="G302">
        <v>518903</v>
      </c>
      <c r="H302">
        <v>11459</v>
      </c>
      <c r="I302">
        <v>10</v>
      </c>
      <c r="J302">
        <v>11406</v>
      </c>
      <c r="K302">
        <v>11360</v>
      </c>
      <c r="L302">
        <v>9699</v>
      </c>
      <c r="M302">
        <v>2812</v>
      </c>
      <c r="N302">
        <v>2045</v>
      </c>
      <c r="O302">
        <v>767</v>
      </c>
      <c r="P302">
        <v>509</v>
      </c>
      <c r="Q302" t="s">
        <v>0</v>
      </c>
      <c r="R302">
        <v>815</v>
      </c>
      <c r="S302">
        <v>667</v>
      </c>
      <c r="T302">
        <v>6157</v>
      </c>
      <c r="U302">
        <v>4489</v>
      </c>
      <c r="V302">
        <v>1121</v>
      </c>
      <c r="W302">
        <v>547</v>
      </c>
      <c r="X302" t="s">
        <v>0</v>
      </c>
      <c r="Y302" t="s">
        <v>0</v>
      </c>
      <c r="Z302">
        <v>557</v>
      </c>
      <c r="AA302">
        <v>1503</v>
      </c>
      <c r="AB302">
        <v>187</v>
      </c>
      <c r="AC302">
        <v>709</v>
      </c>
      <c r="AD302">
        <v>607</v>
      </c>
    </row>
    <row r="303" spans="1:30" x14ac:dyDescent="0.2">
      <c r="A303" t="s">
        <v>1193</v>
      </c>
      <c r="B303" t="s">
        <v>37</v>
      </c>
      <c r="C303" t="s">
        <v>3373</v>
      </c>
      <c r="D303" s="33">
        <v>41395</v>
      </c>
      <c r="E303" t="s">
        <v>488</v>
      </c>
      <c r="F303" t="s">
        <v>793</v>
      </c>
      <c r="G303">
        <v>754463</v>
      </c>
      <c r="H303">
        <v>20753</v>
      </c>
      <c r="I303">
        <v>1100</v>
      </c>
      <c r="J303">
        <v>17566</v>
      </c>
      <c r="K303">
        <v>14007</v>
      </c>
      <c r="L303">
        <v>16758</v>
      </c>
      <c r="M303">
        <v>2974</v>
      </c>
      <c r="N303">
        <v>413</v>
      </c>
      <c r="O303">
        <v>2559</v>
      </c>
      <c r="P303">
        <v>1348</v>
      </c>
      <c r="Q303" t="s">
        <v>0</v>
      </c>
      <c r="R303">
        <v>1139</v>
      </c>
      <c r="S303">
        <v>879</v>
      </c>
      <c r="T303">
        <v>10601</v>
      </c>
      <c r="U303">
        <v>7122</v>
      </c>
      <c r="V303">
        <v>1653</v>
      </c>
      <c r="W303">
        <v>1826</v>
      </c>
      <c r="X303" t="s">
        <v>0</v>
      </c>
      <c r="Y303" t="s">
        <v>0</v>
      </c>
      <c r="Z303">
        <v>583</v>
      </c>
      <c r="AA303">
        <v>3556</v>
      </c>
      <c r="AB303">
        <v>287</v>
      </c>
      <c r="AC303">
        <v>1225</v>
      </c>
      <c r="AD303">
        <v>2044</v>
      </c>
    </row>
    <row r="304" spans="1:30" x14ac:dyDescent="0.2">
      <c r="A304" t="s">
        <v>1194</v>
      </c>
      <c r="B304" t="s">
        <v>37</v>
      </c>
      <c r="C304" t="s">
        <v>3331</v>
      </c>
      <c r="D304" s="33">
        <v>41395</v>
      </c>
      <c r="E304" t="s">
        <v>521</v>
      </c>
      <c r="F304" t="s">
        <v>797</v>
      </c>
      <c r="G304">
        <v>538104</v>
      </c>
      <c r="H304">
        <v>9789</v>
      </c>
      <c r="I304">
        <v>13</v>
      </c>
      <c r="J304">
        <v>9726</v>
      </c>
      <c r="K304">
        <v>9690</v>
      </c>
      <c r="L304">
        <v>8845</v>
      </c>
      <c r="M304">
        <v>2455</v>
      </c>
      <c r="N304">
        <v>1742</v>
      </c>
      <c r="O304">
        <v>713</v>
      </c>
      <c r="P304">
        <v>501</v>
      </c>
      <c r="Q304" t="s">
        <v>0</v>
      </c>
      <c r="R304">
        <v>819</v>
      </c>
      <c r="S304">
        <v>442</v>
      </c>
      <c r="T304">
        <v>5297</v>
      </c>
      <c r="U304">
        <v>3829</v>
      </c>
      <c r="V304">
        <v>1210</v>
      </c>
      <c r="W304">
        <v>258</v>
      </c>
      <c r="X304" t="s">
        <v>0</v>
      </c>
      <c r="Y304" t="s">
        <v>0</v>
      </c>
      <c r="Z304">
        <v>748</v>
      </c>
      <c r="AA304">
        <v>1539</v>
      </c>
      <c r="AB304">
        <v>135</v>
      </c>
      <c r="AC304">
        <v>505</v>
      </c>
      <c r="AD304">
        <v>899</v>
      </c>
    </row>
    <row r="305" spans="1:30" x14ac:dyDescent="0.2">
      <c r="A305" t="s">
        <v>1195</v>
      </c>
      <c r="B305" t="s">
        <v>34</v>
      </c>
      <c r="C305" t="s">
        <v>3323</v>
      </c>
      <c r="D305" s="33">
        <v>41426</v>
      </c>
      <c r="E305" t="s">
        <v>48</v>
      </c>
      <c r="F305" t="s">
        <v>829</v>
      </c>
      <c r="G305">
        <v>2610481</v>
      </c>
      <c r="H305">
        <v>55980</v>
      </c>
      <c r="I305">
        <v>883</v>
      </c>
      <c r="J305">
        <v>45340</v>
      </c>
      <c r="K305">
        <v>42210</v>
      </c>
      <c r="L305">
        <v>39291</v>
      </c>
      <c r="M305">
        <v>12902</v>
      </c>
      <c r="N305">
        <v>11215</v>
      </c>
      <c r="O305">
        <v>1686</v>
      </c>
      <c r="P305">
        <v>571</v>
      </c>
      <c r="Q305" t="s">
        <v>0</v>
      </c>
      <c r="R305">
        <v>6072</v>
      </c>
      <c r="S305">
        <v>3202</v>
      </c>
      <c r="T305">
        <v>22628</v>
      </c>
      <c r="U305">
        <v>14031</v>
      </c>
      <c r="V305">
        <v>5727</v>
      </c>
      <c r="W305">
        <v>2870</v>
      </c>
      <c r="X305" t="s">
        <v>0</v>
      </c>
      <c r="Y305" t="s">
        <v>0</v>
      </c>
      <c r="Z305">
        <v>2999</v>
      </c>
      <c r="AA305">
        <v>4390</v>
      </c>
      <c r="AB305">
        <v>725</v>
      </c>
      <c r="AC305">
        <v>2172</v>
      </c>
      <c r="AD305">
        <v>1493</v>
      </c>
    </row>
    <row r="306" spans="1:30" x14ac:dyDescent="0.2">
      <c r="A306" t="s">
        <v>1196</v>
      </c>
      <c r="B306" t="s">
        <v>35</v>
      </c>
      <c r="C306" t="s">
        <v>807</v>
      </c>
      <c r="D306" s="33">
        <v>41426</v>
      </c>
      <c r="E306" t="s">
        <v>82</v>
      </c>
      <c r="F306" t="s">
        <v>768</v>
      </c>
      <c r="G306">
        <v>724453</v>
      </c>
      <c r="H306">
        <v>17749</v>
      </c>
      <c r="I306">
        <v>119</v>
      </c>
      <c r="J306">
        <v>17630</v>
      </c>
      <c r="K306">
        <v>17092</v>
      </c>
      <c r="L306">
        <v>14077</v>
      </c>
      <c r="M306">
        <v>4086</v>
      </c>
      <c r="N306">
        <v>1557</v>
      </c>
      <c r="O306">
        <v>2479</v>
      </c>
      <c r="P306">
        <v>1154</v>
      </c>
      <c r="Q306" t="s">
        <v>0</v>
      </c>
      <c r="R306">
        <v>1699</v>
      </c>
      <c r="S306">
        <v>1242</v>
      </c>
      <c r="T306">
        <v>9068</v>
      </c>
      <c r="U306">
        <v>6316</v>
      </c>
      <c r="V306">
        <v>1961</v>
      </c>
      <c r="W306">
        <v>791</v>
      </c>
      <c r="X306" t="s">
        <v>0</v>
      </c>
      <c r="Y306" t="s">
        <v>0</v>
      </c>
      <c r="Z306">
        <v>236</v>
      </c>
      <c r="AA306">
        <v>1832</v>
      </c>
      <c r="AB306">
        <v>128</v>
      </c>
      <c r="AC306">
        <v>996</v>
      </c>
      <c r="AD306">
        <v>708</v>
      </c>
    </row>
    <row r="307" spans="1:30" x14ac:dyDescent="0.2">
      <c r="A307" t="s">
        <v>1197</v>
      </c>
      <c r="B307" t="s">
        <v>35</v>
      </c>
      <c r="C307" t="s">
        <v>807</v>
      </c>
      <c r="D307" s="33">
        <v>41426</v>
      </c>
      <c r="E307" t="s">
        <v>97</v>
      </c>
      <c r="F307" t="s">
        <v>769</v>
      </c>
      <c r="G307">
        <v>993399</v>
      </c>
      <c r="H307">
        <v>12294</v>
      </c>
      <c r="I307">
        <v>121</v>
      </c>
      <c r="J307">
        <v>11909</v>
      </c>
      <c r="K307">
        <v>11385</v>
      </c>
      <c r="L307">
        <v>10069</v>
      </c>
      <c r="M307">
        <v>4051</v>
      </c>
      <c r="N307">
        <v>2107</v>
      </c>
      <c r="O307">
        <v>1944</v>
      </c>
      <c r="P307">
        <v>804</v>
      </c>
      <c r="Q307" t="s">
        <v>0</v>
      </c>
      <c r="R307">
        <v>1128</v>
      </c>
      <c r="S307">
        <v>954</v>
      </c>
      <c r="T307">
        <v>6216</v>
      </c>
      <c r="U307">
        <v>4284</v>
      </c>
      <c r="V307">
        <v>1134</v>
      </c>
      <c r="W307">
        <v>798</v>
      </c>
      <c r="X307" t="s">
        <v>0</v>
      </c>
      <c r="Y307" t="s">
        <v>0</v>
      </c>
      <c r="Z307">
        <v>236</v>
      </c>
      <c r="AA307">
        <v>1535</v>
      </c>
      <c r="AB307">
        <v>82</v>
      </c>
      <c r="AC307">
        <v>820</v>
      </c>
      <c r="AD307">
        <v>633</v>
      </c>
    </row>
    <row r="308" spans="1:30" x14ac:dyDescent="0.2">
      <c r="A308" t="s">
        <v>1198</v>
      </c>
      <c r="B308" t="s">
        <v>35</v>
      </c>
      <c r="C308" t="s">
        <v>807</v>
      </c>
      <c r="D308" s="33">
        <v>41426</v>
      </c>
      <c r="E308" t="s">
        <v>117</v>
      </c>
      <c r="F308" t="s">
        <v>770</v>
      </c>
      <c r="G308">
        <v>994503</v>
      </c>
      <c r="H308">
        <v>18235</v>
      </c>
      <c r="I308">
        <v>136</v>
      </c>
      <c r="J308">
        <v>17737</v>
      </c>
      <c r="K308">
        <v>16975</v>
      </c>
      <c r="L308">
        <v>16389</v>
      </c>
      <c r="M308">
        <v>7036</v>
      </c>
      <c r="N308">
        <v>3412</v>
      </c>
      <c r="O308">
        <v>3624</v>
      </c>
      <c r="P308">
        <v>1618</v>
      </c>
      <c r="Q308" t="s">
        <v>0</v>
      </c>
      <c r="R308">
        <v>1705</v>
      </c>
      <c r="S308">
        <v>1151</v>
      </c>
      <c r="T308">
        <v>8632</v>
      </c>
      <c r="U308">
        <v>5710</v>
      </c>
      <c r="V308">
        <v>1942</v>
      </c>
      <c r="W308">
        <v>980</v>
      </c>
      <c r="X308" t="s">
        <v>0</v>
      </c>
      <c r="Y308" t="s">
        <v>0</v>
      </c>
      <c r="Z308">
        <v>2500</v>
      </c>
      <c r="AA308">
        <v>2401</v>
      </c>
      <c r="AB308">
        <v>193</v>
      </c>
      <c r="AC308">
        <v>1133</v>
      </c>
      <c r="AD308">
        <v>1075</v>
      </c>
    </row>
    <row r="309" spans="1:30" x14ac:dyDescent="0.2">
      <c r="A309" t="s">
        <v>1199</v>
      </c>
      <c r="B309" t="s">
        <v>37</v>
      </c>
      <c r="C309" t="s">
        <v>3368</v>
      </c>
      <c r="D309" s="33">
        <v>41426</v>
      </c>
      <c r="E309" t="s">
        <v>132</v>
      </c>
      <c r="F309" t="s">
        <v>771</v>
      </c>
      <c r="G309">
        <v>138393</v>
      </c>
      <c r="H309">
        <v>4399</v>
      </c>
      <c r="I309">
        <v>71</v>
      </c>
      <c r="J309">
        <v>3952</v>
      </c>
      <c r="K309">
        <v>3852</v>
      </c>
      <c r="L309">
        <v>3721</v>
      </c>
      <c r="M309">
        <v>612</v>
      </c>
      <c r="N309">
        <v>581</v>
      </c>
      <c r="O309">
        <v>31</v>
      </c>
      <c r="P309">
        <v>12</v>
      </c>
      <c r="Q309" t="s">
        <v>0</v>
      </c>
      <c r="R309">
        <v>445</v>
      </c>
      <c r="S309">
        <v>241</v>
      </c>
      <c r="T309">
        <v>2392</v>
      </c>
      <c r="U309">
        <v>1405</v>
      </c>
      <c r="V309">
        <v>703</v>
      </c>
      <c r="W309">
        <v>284</v>
      </c>
      <c r="X309" t="s">
        <v>0</v>
      </c>
      <c r="Y309" t="s">
        <v>0</v>
      </c>
      <c r="Z309">
        <v>243</v>
      </c>
      <c r="AA309">
        <v>400</v>
      </c>
      <c r="AB309">
        <v>200</v>
      </c>
      <c r="AC309">
        <v>167</v>
      </c>
      <c r="AD309">
        <v>33</v>
      </c>
    </row>
    <row r="310" spans="1:30" x14ac:dyDescent="0.2">
      <c r="A310" t="s">
        <v>1200</v>
      </c>
      <c r="B310" t="s">
        <v>36</v>
      </c>
      <c r="C310" t="s">
        <v>3353</v>
      </c>
      <c r="D310" s="33">
        <v>41426</v>
      </c>
      <c r="E310" t="s">
        <v>138</v>
      </c>
      <c r="F310" t="s">
        <v>772</v>
      </c>
      <c r="G310">
        <v>561120</v>
      </c>
      <c r="H310">
        <v>14484</v>
      </c>
      <c r="I310">
        <v>301</v>
      </c>
      <c r="J310">
        <v>13683</v>
      </c>
      <c r="K310">
        <v>12711</v>
      </c>
      <c r="L310">
        <v>7332</v>
      </c>
      <c r="M310">
        <v>1308</v>
      </c>
      <c r="N310">
        <v>629</v>
      </c>
      <c r="O310">
        <v>679</v>
      </c>
      <c r="P310">
        <v>454</v>
      </c>
      <c r="Q310" t="s">
        <v>0</v>
      </c>
      <c r="R310">
        <v>713</v>
      </c>
      <c r="S310">
        <v>543</v>
      </c>
      <c r="T310">
        <v>4702</v>
      </c>
      <c r="U310">
        <v>3041</v>
      </c>
      <c r="V310">
        <v>1316</v>
      </c>
      <c r="W310">
        <v>345</v>
      </c>
      <c r="X310" t="s">
        <v>0</v>
      </c>
      <c r="Y310" t="s">
        <v>0</v>
      </c>
      <c r="Z310">
        <v>330</v>
      </c>
      <c r="AA310">
        <v>1044</v>
      </c>
      <c r="AB310">
        <v>258</v>
      </c>
      <c r="AC310">
        <v>436</v>
      </c>
      <c r="AD310">
        <v>350</v>
      </c>
    </row>
    <row r="311" spans="1:30" x14ac:dyDescent="0.2">
      <c r="A311" t="s">
        <v>1201</v>
      </c>
      <c r="B311" t="s">
        <v>34</v>
      </c>
      <c r="C311" t="s">
        <v>3434</v>
      </c>
      <c r="D311" s="33">
        <v>41426</v>
      </c>
      <c r="E311" t="s">
        <v>815</v>
      </c>
      <c r="F311" t="s">
        <v>831</v>
      </c>
      <c r="G311">
        <v>1972983</v>
      </c>
      <c r="H311">
        <v>12682</v>
      </c>
      <c r="I311">
        <v>6</v>
      </c>
      <c r="J311">
        <v>12609</v>
      </c>
      <c r="K311">
        <v>12596</v>
      </c>
      <c r="L311">
        <v>17021</v>
      </c>
      <c r="M311">
        <v>5582</v>
      </c>
      <c r="N311">
        <v>4849</v>
      </c>
      <c r="O311">
        <v>733</v>
      </c>
      <c r="P311">
        <v>412</v>
      </c>
      <c r="Q311" t="s">
        <v>0</v>
      </c>
      <c r="R311">
        <v>1745</v>
      </c>
      <c r="S311">
        <v>1622</v>
      </c>
      <c r="T311">
        <v>10581</v>
      </c>
      <c r="U311">
        <v>7401</v>
      </c>
      <c r="V311">
        <v>1647</v>
      </c>
      <c r="W311">
        <v>1533</v>
      </c>
      <c r="X311" t="s">
        <v>0</v>
      </c>
      <c r="Y311" t="s">
        <v>0</v>
      </c>
      <c r="Z311">
        <v>217</v>
      </c>
      <c r="AA311">
        <v>2856</v>
      </c>
      <c r="AB311">
        <v>384</v>
      </c>
      <c r="AC311">
        <v>1434</v>
      </c>
      <c r="AD311">
        <v>1038</v>
      </c>
    </row>
    <row r="312" spans="1:30" x14ac:dyDescent="0.2">
      <c r="A312" t="s">
        <v>1202</v>
      </c>
      <c r="B312" t="s">
        <v>36</v>
      </c>
      <c r="C312" t="s">
        <v>152</v>
      </c>
      <c r="D312" s="33">
        <v>41426</v>
      </c>
      <c r="E312" t="s">
        <v>150</v>
      </c>
      <c r="F312" t="s">
        <v>773</v>
      </c>
      <c r="G312">
        <v>286806</v>
      </c>
      <c r="H312">
        <v>6241</v>
      </c>
      <c r="I312">
        <v>37</v>
      </c>
      <c r="J312">
        <v>6204</v>
      </c>
      <c r="K312">
        <v>6079</v>
      </c>
      <c r="L312">
        <v>7183</v>
      </c>
      <c r="M312">
        <v>1793</v>
      </c>
      <c r="N312">
        <v>519</v>
      </c>
      <c r="O312">
        <v>1259</v>
      </c>
      <c r="P312">
        <v>730</v>
      </c>
      <c r="Q312" t="s">
        <v>0</v>
      </c>
      <c r="R312">
        <v>912</v>
      </c>
      <c r="S312">
        <v>606</v>
      </c>
      <c r="T312">
        <v>4535</v>
      </c>
      <c r="U312">
        <v>3135</v>
      </c>
      <c r="V312">
        <v>1028</v>
      </c>
      <c r="W312">
        <v>372</v>
      </c>
      <c r="X312" t="s">
        <v>0</v>
      </c>
      <c r="Y312" t="s">
        <v>0</v>
      </c>
      <c r="Z312">
        <v>118</v>
      </c>
      <c r="AA312">
        <v>1012</v>
      </c>
      <c r="AB312">
        <v>44</v>
      </c>
      <c r="AC312">
        <v>485</v>
      </c>
      <c r="AD312">
        <v>483</v>
      </c>
    </row>
    <row r="313" spans="1:30" x14ac:dyDescent="0.2">
      <c r="A313" t="s">
        <v>1203</v>
      </c>
      <c r="B313" t="s">
        <v>36</v>
      </c>
      <c r="C313" t="s">
        <v>152</v>
      </c>
      <c r="D313" s="33">
        <v>41426</v>
      </c>
      <c r="E313" t="s">
        <v>817</v>
      </c>
      <c r="F313" t="s">
        <v>832</v>
      </c>
      <c r="G313">
        <v>372752</v>
      </c>
      <c r="H313">
        <v>4082</v>
      </c>
      <c r="I313">
        <v>21</v>
      </c>
      <c r="J313">
        <v>4061</v>
      </c>
      <c r="K313">
        <v>3958</v>
      </c>
      <c r="L313">
        <v>5494</v>
      </c>
      <c r="M313">
        <v>1367</v>
      </c>
      <c r="N313">
        <v>349</v>
      </c>
      <c r="O313">
        <v>1005</v>
      </c>
      <c r="P313">
        <v>558</v>
      </c>
      <c r="Q313" t="s">
        <v>0</v>
      </c>
      <c r="R313">
        <v>643</v>
      </c>
      <c r="S313">
        <v>427</v>
      </c>
      <c r="T313">
        <v>3593</v>
      </c>
      <c r="U313">
        <v>2459</v>
      </c>
      <c r="V313">
        <v>840</v>
      </c>
      <c r="W313">
        <v>294</v>
      </c>
      <c r="X313" t="s">
        <v>0</v>
      </c>
      <c r="Y313" t="s">
        <v>0</v>
      </c>
      <c r="Z313">
        <v>76</v>
      </c>
      <c r="AA313">
        <v>755</v>
      </c>
      <c r="AB313">
        <v>43</v>
      </c>
      <c r="AC313">
        <v>373</v>
      </c>
      <c r="AD313">
        <v>339</v>
      </c>
    </row>
    <row r="314" spans="1:30" x14ac:dyDescent="0.2">
      <c r="A314" t="s">
        <v>1204</v>
      </c>
      <c r="B314" t="s">
        <v>35</v>
      </c>
      <c r="C314" t="s">
        <v>3345</v>
      </c>
      <c r="D314" s="33">
        <v>41426</v>
      </c>
      <c r="E314" t="s">
        <v>156</v>
      </c>
      <c r="F314" t="s">
        <v>774</v>
      </c>
      <c r="G314">
        <v>1122042</v>
      </c>
      <c r="H314">
        <v>30049</v>
      </c>
      <c r="I314">
        <v>142</v>
      </c>
      <c r="J314">
        <v>21215</v>
      </c>
      <c r="K314">
        <v>20762</v>
      </c>
      <c r="L314">
        <v>16272</v>
      </c>
      <c r="M314">
        <v>4883</v>
      </c>
      <c r="N314">
        <v>4027</v>
      </c>
      <c r="O314">
        <v>860</v>
      </c>
      <c r="P314">
        <v>711</v>
      </c>
      <c r="Q314" t="s">
        <v>0</v>
      </c>
      <c r="R314">
        <v>1092</v>
      </c>
      <c r="S314">
        <v>1288</v>
      </c>
      <c r="T314">
        <v>11270</v>
      </c>
      <c r="U314">
        <v>7276</v>
      </c>
      <c r="V314">
        <v>3093</v>
      </c>
      <c r="W314">
        <v>901</v>
      </c>
      <c r="X314" t="s">
        <v>0</v>
      </c>
      <c r="Y314" t="s">
        <v>0</v>
      </c>
      <c r="Z314">
        <v>801</v>
      </c>
      <c r="AA314">
        <v>1821</v>
      </c>
      <c r="AB314">
        <v>428</v>
      </c>
      <c r="AC314">
        <v>887</v>
      </c>
      <c r="AD314">
        <v>506</v>
      </c>
    </row>
    <row r="315" spans="1:30" x14ac:dyDescent="0.2">
      <c r="A315" t="s">
        <v>1205</v>
      </c>
      <c r="B315" t="s">
        <v>35</v>
      </c>
      <c r="C315" t="s">
        <v>3348</v>
      </c>
      <c r="D315" s="33">
        <v>41426</v>
      </c>
      <c r="E315" t="s">
        <v>821</v>
      </c>
      <c r="F315" t="s">
        <v>833</v>
      </c>
      <c r="G315">
        <v>213758</v>
      </c>
      <c r="H315">
        <v>5240</v>
      </c>
      <c r="I315">
        <v>5</v>
      </c>
      <c r="J315">
        <v>5235</v>
      </c>
      <c r="K315">
        <v>5215</v>
      </c>
      <c r="L315">
        <v>3772</v>
      </c>
      <c r="M315">
        <v>1275</v>
      </c>
      <c r="N315">
        <v>953</v>
      </c>
      <c r="O315">
        <v>322</v>
      </c>
      <c r="P315">
        <v>184</v>
      </c>
      <c r="Q315" t="s">
        <v>0</v>
      </c>
      <c r="R315">
        <v>246</v>
      </c>
      <c r="S315">
        <v>191</v>
      </c>
      <c r="T315">
        <v>2483</v>
      </c>
      <c r="U315">
        <v>1140</v>
      </c>
      <c r="V315">
        <v>1187</v>
      </c>
      <c r="W315">
        <v>156</v>
      </c>
      <c r="X315" t="s">
        <v>0</v>
      </c>
      <c r="Y315" t="s">
        <v>0</v>
      </c>
      <c r="Z315">
        <v>246</v>
      </c>
      <c r="AA315">
        <v>606</v>
      </c>
      <c r="AB315">
        <v>78</v>
      </c>
      <c r="AC315">
        <v>362</v>
      </c>
      <c r="AD315">
        <v>166</v>
      </c>
    </row>
    <row r="316" spans="1:30" x14ac:dyDescent="0.2">
      <c r="A316" t="s">
        <v>1206</v>
      </c>
      <c r="B316" t="s">
        <v>37</v>
      </c>
      <c r="C316" t="s">
        <v>3365</v>
      </c>
      <c r="D316" s="33">
        <v>41426</v>
      </c>
      <c r="E316" t="s">
        <v>165</v>
      </c>
      <c r="F316" t="s">
        <v>775</v>
      </c>
      <c r="G316">
        <v>652323</v>
      </c>
      <c r="H316">
        <v>17586</v>
      </c>
      <c r="I316">
        <v>328</v>
      </c>
      <c r="J316">
        <v>16391</v>
      </c>
      <c r="K316">
        <v>15299</v>
      </c>
      <c r="L316">
        <v>12439</v>
      </c>
      <c r="M316">
        <v>3512</v>
      </c>
      <c r="N316">
        <v>3158</v>
      </c>
      <c r="O316">
        <v>354</v>
      </c>
      <c r="P316">
        <v>0</v>
      </c>
      <c r="Q316" t="s">
        <v>0</v>
      </c>
      <c r="R316">
        <v>1073</v>
      </c>
      <c r="S316">
        <v>944</v>
      </c>
      <c r="T316">
        <v>7887</v>
      </c>
      <c r="U316">
        <v>5494</v>
      </c>
      <c r="V316">
        <v>1629</v>
      </c>
      <c r="W316">
        <v>764</v>
      </c>
      <c r="X316" t="s">
        <v>0</v>
      </c>
      <c r="Y316" t="s">
        <v>0</v>
      </c>
      <c r="Z316">
        <v>1154</v>
      </c>
      <c r="AA316">
        <v>1381</v>
      </c>
      <c r="AB316">
        <v>259</v>
      </c>
      <c r="AC316">
        <v>878</v>
      </c>
      <c r="AD316">
        <v>244</v>
      </c>
    </row>
    <row r="317" spans="1:30" x14ac:dyDescent="0.2">
      <c r="A317" t="s">
        <v>1207</v>
      </c>
      <c r="B317" t="s">
        <v>34</v>
      </c>
      <c r="C317" t="s">
        <v>3434</v>
      </c>
      <c r="D317" s="33">
        <v>41426</v>
      </c>
      <c r="E317" t="s">
        <v>840</v>
      </c>
      <c r="F317" t="s">
        <v>841</v>
      </c>
      <c r="G317">
        <v>2421401</v>
      </c>
      <c r="H317">
        <v>18129</v>
      </c>
      <c r="I317">
        <v>8</v>
      </c>
      <c r="J317">
        <v>18037</v>
      </c>
      <c r="K317">
        <v>18014</v>
      </c>
      <c r="L317">
        <v>11855</v>
      </c>
      <c r="M317">
        <v>4188</v>
      </c>
      <c r="N317">
        <v>3709</v>
      </c>
      <c r="O317">
        <v>479</v>
      </c>
      <c r="P317">
        <v>278</v>
      </c>
      <c r="Q317" t="s">
        <v>0</v>
      </c>
      <c r="R317">
        <v>963</v>
      </c>
      <c r="S317">
        <v>1294</v>
      </c>
      <c r="T317">
        <v>7022</v>
      </c>
      <c r="U317">
        <v>5087</v>
      </c>
      <c r="V317">
        <v>1068</v>
      </c>
      <c r="W317">
        <v>867</v>
      </c>
      <c r="X317" t="s">
        <v>0</v>
      </c>
      <c r="Y317" t="s">
        <v>0</v>
      </c>
      <c r="Z317">
        <v>141</v>
      </c>
      <c r="AA317">
        <v>2435</v>
      </c>
      <c r="AB317">
        <v>379</v>
      </c>
      <c r="AC317">
        <v>1177</v>
      </c>
      <c r="AD317">
        <v>879</v>
      </c>
    </row>
    <row r="318" spans="1:30" x14ac:dyDescent="0.2">
      <c r="A318" t="s">
        <v>1208</v>
      </c>
      <c r="B318" t="s">
        <v>34</v>
      </c>
      <c r="C318" t="s">
        <v>3434</v>
      </c>
      <c r="D318" s="33">
        <v>41426</v>
      </c>
      <c r="E318" t="s">
        <v>842</v>
      </c>
      <c r="F318" t="s">
        <v>843</v>
      </c>
      <c r="G318">
        <v>2748024</v>
      </c>
      <c r="H318">
        <v>18122</v>
      </c>
      <c r="I318">
        <v>5</v>
      </c>
      <c r="J318">
        <v>17987</v>
      </c>
      <c r="K318">
        <v>17965</v>
      </c>
      <c r="L318">
        <v>14047</v>
      </c>
      <c r="M318">
        <v>4801</v>
      </c>
      <c r="N318">
        <v>4139</v>
      </c>
      <c r="O318">
        <v>662</v>
      </c>
      <c r="P318">
        <v>350</v>
      </c>
      <c r="Q318" t="s">
        <v>0</v>
      </c>
      <c r="R318">
        <v>1259</v>
      </c>
      <c r="S318">
        <v>1464</v>
      </c>
      <c r="T318">
        <v>8400</v>
      </c>
      <c r="U318">
        <v>5632</v>
      </c>
      <c r="V318">
        <v>1225</v>
      </c>
      <c r="W318">
        <v>1543</v>
      </c>
      <c r="X318" t="s">
        <v>0</v>
      </c>
      <c r="Y318" t="s">
        <v>0</v>
      </c>
      <c r="Z318">
        <v>157</v>
      </c>
      <c r="AA318">
        <v>2767</v>
      </c>
      <c r="AB318">
        <v>502</v>
      </c>
      <c r="AC318">
        <v>1323</v>
      </c>
      <c r="AD318">
        <v>942</v>
      </c>
    </row>
    <row r="319" spans="1:30" x14ac:dyDescent="0.2">
      <c r="A319" t="s">
        <v>1209</v>
      </c>
      <c r="B319" t="s">
        <v>35</v>
      </c>
      <c r="C319" t="s">
        <v>3348</v>
      </c>
      <c r="D319" s="33">
        <v>41426</v>
      </c>
      <c r="E319" t="s">
        <v>825</v>
      </c>
      <c r="F319" t="s">
        <v>834</v>
      </c>
      <c r="G319">
        <v>772350</v>
      </c>
      <c r="H319">
        <v>21104</v>
      </c>
      <c r="I319">
        <v>212</v>
      </c>
      <c r="J319">
        <v>19952</v>
      </c>
      <c r="K319">
        <v>19072</v>
      </c>
      <c r="L319">
        <v>14314</v>
      </c>
      <c r="M319">
        <v>4180</v>
      </c>
      <c r="N319">
        <v>2894</v>
      </c>
      <c r="O319">
        <v>1256</v>
      </c>
      <c r="P319">
        <v>733</v>
      </c>
      <c r="Q319" t="s">
        <v>0</v>
      </c>
      <c r="R319">
        <v>1365</v>
      </c>
      <c r="S319">
        <v>1029</v>
      </c>
      <c r="T319">
        <v>9394</v>
      </c>
      <c r="U319">
        <v>5200</v>
      </c>
      <c r="V319">
        <v>3356</v>
      </c>
      <c r="W319">
        <v>838</v>
      </c>
      <c r="X319" t="s">
        <v>0</v>
      </c>
      <c r="Y319" t="s">
        <v>0</v>
      </c>
      <c r="Z319">
        <v>132</v>
      </c>
      <c r="AA319">
        <v>2394</v>
      </c>
      <c r="AB319">
        <v>232</v>
      </c>
      <c r="AC319">
        <v>1343</v>
      </c>
      <c r="AD319">
        <v>819</v>
      </c>
    </row>
    <row r="320" spans="1:30" x14ac:dyDescent="0.2">
      <c r="A320" t="s">
        <v>1210</v>
      </c>
      <c r="B320" t="s">
        <v>35</v>
      </c>
      <c r="C320" t="s">
        <v>152</v>
      </c>
      <c r="D320" s="33">
        <v>41426</v>
      </c>
      <c r="E320" t="s">
        <v>171</v>
      </c>
      <c r="F320" t="s">
        <v>776</v>
      </c>
      <c r="G320">
        <v>619936</v>
      </c>
      <c r="H320">
        <v>13419</v>
      </c>
      <c r="I320">
        <v>63</v>
      </c>
      <c r="J320">
        <v>13356</v>
      </c>
      <c r="K320">
        <v>12961</v>
      </c>
      <c r="L320">
        <v>11029</v>
      </c>
      <c r="M320">
        <v>3013</v>
      </c>
      <c r="N320">
        <v>1119</v>
      </c>
      <c r="O320">
        <v>1870</v>
      </c>
      <c r="P320">
        <v>1227</v>
      </c>
      <c r="Q320" t="s">
        <v>0</v>
      </c>
      <c r="R320">
        <v>1182</v>
      </c>
      <c r="S320">
        <v>860</v>
      </c>
      <c r="T320">
        <v>7139</v>
      </c>
      <c r="U320">
        <v>4969</v>
      </c>
      <c r="V320">
        <v>1433</v>
      </c>
      <c r="W320">
        <v>737</v>
      </c>
      <c r="X320" t="s">
        <v>0</v>
      </c>
      <c r="Y320" t="s">
        <v>0</v>
      </c>
      <c r="Z320">
        <v>752</v>
      </c>
      <c r="AA320">
        <v>1096</v>
      </c>
      <c r="AB320">
        <v>101</v>
      </c>
      <c r="AC320">
        <v>508</v>
      </c>
      <c r="AD320">
        <v>487</v>
      </c>
    </row>
    <row r="321" spans="1:30" x14ac:dyDescent="0.2">
      <c r="A321" t="s">
        <v>1211</v>
      </c>
      <c r="B321" t="s">
        <v>35</v>
      </c>
      <c r="C321" t="s">
        <v>3348</v>
      </c>
      <c r="D321" s="33">
        <v>41426</v>
      </c>
      <c r="E321" t="s">
        <v>191</v>
      </c>
      <c r="F321" t="s">
        <v>778</v>
      </c>
      <c r="G321">
        <v>761950</v>
      </c>
      <c r="H321">
        <v>13219</v>
      </c>
      <c r="I321">
        <v>93</v>
      </c>
      <c r="J321">
        <v>13126</v>
      </c>
      <c r="K321">
        <v>12385</v>
      </c>
      <c r="L321">
        <v>11336</v>
      </c>
      <c r="M321">
        <v>0</v>
      </c>
      <c r="N321">
        <v>0</v>
      </c>
      <c r="O321">
        <v>0</v>
      </c>
      <c r="P321">
        <v>0</v>
      </c>
      <c r="Q321" t="s">
        <v>0</v>
      </c>
      <c r="R321">
        <v>903</v>
      </c>
      <c r="S321">
        <v>864</v>
      </c>
      <c r="T321">
        <v>7398</v>
      </c>
      <c r="U321">
        <v>3986</v>
      </c>
      <c r="V321">
        <v>2744</v>
      </c>
      <c r="W321">
        <v>668</v>
      </c>
      <c r="X321" t="s">
        <v>0</v>
      </c>
      <c r="Y321" t="s">
        <v>0</v>
      </c>
      <c r="Z321">
        <v>553</v>
      </c>
      <c r="AA321">
        <v>1618</v>
      </c>
      <c r="AB321">
        <v>239</v>
      </c>
      <c r="AC321">
        <v>1022</v>
      </c>
      <c r="AD321">
        <v>357</v>
      </c>
    </row>
    <row r="322" spans="1:30" x14ac:dyDescent="0.2">
      <c r="A322" t="s">
        <v>1212</v>
      </c>
      <c r="B322" t="s">
        <v>35</v>
      </c>
      <c r="C322" t="s">
        <v>807</v>
      </c>
      <c r="D322" s="33">
        <v>41426</v>
      </c>
      <c r="E322" t="s">
        <v>210</v>
      </c>
      <c r="F322" t="s">
        <v>780</v>
      </c>
      <c r="G322">
        <v>690787</v>
      </c>
      <c r="H322">
        <v>13657</v>
      </c>
      <c r="I322">
        <v>107</v>
      </c>
      <c r="J322">
        <v>13262</v>
      </c>
      <c r="K322">
        <v>12667</v>
      </c>
      <c r="L322">
        <v>11761</v>
      </c>
      <c r="M322">
        <v>4393</v>
      </c>
      <c r="N322">
        <v>2103</v>
      </c>
      <c r="O322">
        <v>2290</v>
      </c>
      <c r="P322">
        <v>1005</v>
      </c>
      <c r="Q322" t="s">
        <v>0</v>
      </c>
      <c r="R322">
        <v>991</v>
      </c>
      <c r="S322">
        <v>1005</v>
      </c>
      <c r="T322">
        <v>7870</v>
      </c>
      <c r="U322">
        <v>5635</v>
      </c>
      <c r="V322">
        <v>1603</v>
      </c>
      <c r="W322">
        <v>632</v>
      </c>
      <c r="X322" t="s">
        <v>0</v>
      </c>
      <c r="Y322" t="s">
        <v>0</v>
      </c>
      <c r="Z322">
        <v>378</v>
      </c>
      <c r="AA322">
        <v>1517</v>
      </c>
      <c r="AB322">
        <v>60</v>
      </c>
      <c r="AC322">
        <v>787</v>
      </c>
      <c r="AD322">
        <v>670</v>
      </c>
    </row>
    <row r="323" spans="1:30" x14ac:dyDescent="0.2">
      <c r="A323" t="s">
        <v>1213</v>
      </c>
      <c r="B323" t="s">
        <v>35</v>
      </c>
      <c r="C323" t="s">
        <v>807</v>
      </c>
      <c r="D323" s="33">
        <v>41426</v>
      </c>
      <c r="E323" t="s">
        <v>218</v>
      </c>
      <c r="F323" t="s">
        <v>781</v>
      </c>
      <c r="G323">
        <v>261357</v>
      </c>
      <c r="H323">
        <v>5123</v>
      </c>
      <c r="I323">
        <v>28</v>
      </c>
      <c r="J323">
        <v>5095</v>
      </c>
      <c r="K323">
        <v>4955</v>
      </c>
      <c r="L323">
        <v>4034</v>
      </c>
      <c r="M323">
        <v>1236</v>
      </c>
      <c r="N323">
        <v>457</v>
      </c>
      <c r="O323">
        <v>769</v>
      </c>
      <c r="P323">
        <v>325</v>
      </c>
      <c r="Q323" t="s">
        <v>0</v>
      </c>
      <c r="R323">
        <v>362</v>
      </c>
      <c r="S323">
        <v>417</v>
      </c>
      <c r="T323">
        <v>2599</v>
      </c>
      <c r="U323">
        <v>1730</v>
      </c>
      <c r="V323">
        <v>466</v>
      </c>
      <c r="W323">
        <v>403</v>
      </c>
      <c r="X323" t="s">
        <v>0</v>
      </c>
      <c r="Y323" t="s">
        <v>0</v>
      </c>
      <c r="Z323">
        <v>53</v>
      </c>
      <c r="AA323">
        <v>603</v>
      </c>
      <c r="AB323">
        <v>65</v>
      </c>
      <c r="AC323">
        <v>337</v>
      </c>
      <c r="AD323">
        <v>201</v>
      </c>
    </row>
    <row r="324" spans="1:30" x14ac:dyDescent="0.2">
      <c r="A324" t="s">
        <v>1214</v>
      </c>
      <c r="B324" t="s">
        <v>35</v>
      </c>
      <c r="C324" t="s">
        <v>152</v>
      </c>
      <c r="D324" s="33">
        <v>41426</v>
      </c>
      <c r="E324" t="s">
        <v>234</v>
      </c>
      <c r="F324" t="s">
        <v>783</v>
      </c>
      <c r="G324">
        <v>4567478</v>
      </c>
      <c r="H324">
        <v>38810</v>
      </c>
      <c r="I324">
        <v>6</v>
      </c>
      <c r="J324">
        <v>38613</v>
      </c>
      <c r="K324">
        <v>38604</v>
      </c>
      <c r="L324">
        <v>33260</v>
      </c>
      <c r="M324">
        <v>11814</v>
      </c>
      <c r="N324">
        <v>10342</v>
      </c>
      <c r="O324">
        <v>1472</v>
      </c>
      <c r="P324">
        <v>815</v>
      </c>
      <c r="Q324" t="s">
        <v>0</v>
      </c>
      <c r="R324">
        <v>3795</v>
      </c>
      <c r="S324">
        <v>2715</v>
      </c>
      <c r="T324">
        <v>20478</v>
      </c>
      <c r="U324">
        <v>13634</v>
      </c>
      <c r="V324">
        <v>4833</v>
      </c>
      <c r="W324">
        <v>2011</v>
      </c>
      <c r="X324" t="s">
        <v>0</v>
      </c>
      <c r="Y324" t="s">
        <v>0</v>
      </c>
      <c r="Z324">
        <v>1368</v>
      </c>
      <c r="AA324">
        <v>4904</v>
      </c>
      <c r="AB324">
        <v>576</v>
      </c>
      <c r="AC324">
        <v>2320</v>
      </c>
      <c r="AD324">
        <v>2008</v>
      </c>
    </row>
    <row r="325" spans="1:30" x14ac:dyDescent="0.2">
      <c r="A325" t="s">
        <v>1215</v>
      </c>
      <c r="B325" t="s">
        <v>36</v>
      </c>
      <c r="C325" t="s">
        <v>152</v>
      </c>
      <c r="D325" s="33">
        <v>41426</v>
      </c>
      <c r="E325" t="s">
        <v>823</v>
      </c>
      <c r="F325" t="s">
        <v>835</v>
      </c>
      <c r="G325">
        <v>310516</v>
      </c>
      <c r="H325">
        <v>3486</v>
      </c>
      <c r="I325">
        <v>18</v>
      </c>
      <c r="J325">
        <v>3468</v>
      </c>
      <c r="K325">
        <v>3394</v>
      </c>
      <c r="L325">
        <v>3384</v>
      </c>
      <c r="M325">
        <v>941</v>
      </c>
      <c r="N325">
        <v>259</v>
      </c>
      <c r="O325">
        <v>668</v>
      </c>
      <c r="P325">
        <v>401</v>
      </c>
      <c r="Q325" t="s">
        <v>0</v>
      </c>
      <c r="R325">
        <v>364</v>
      </c>
      <c r="S325">
        <v>299</v>
      </c>
      <c r="T325">
        <v>2140</v>
      </c>
      <c r="U325">
        <v>1425</v>
      </c>
      <c r="V325">
        <v>516</v>
      </c>
      <c r="W325">
        <v>199</v>
      </c>
      <c r="X325" t="s">
        <v>0</v>
      </c>
      <c r="Y325" t="s">
        <v>0</v>
      </c>
      <c r="Z325">
        <v>76</v>
      </c>
      <c r="AA325">
        <v>505</v>
      </c>
      <c r="AB325">
        <v>19</v>
      </c>
      <c r="AC325">
        <v>265</v>
      </c>
      <c r="AD325">
        <v>221</v>
      </c>
    </row>
    <row r="326" spans="1:30" x14ac:dyDescent="0.2">
      <c r="A326" t="s">
        <v>1216</v>
      </c>
      <c r="B326" t="s">
        <v>36</v>
      </c>
      <c r="C326" t="s">
        <v>152</v>
      </c>
      <c r="D326" s="33">
        <v>41426</v>
      </c>
      <c r="E326" t="s">
        <v>827</v>
      </c>
      <c r="F326" t="s">
        <v>836</v>
      </c>
      <c r="G326">
        <v>399137</v>
      </c>
      <c r="H326">
        <v>5528</v>
      </c>
      <c r="I326">
        <v>17</v>
      </c>
      <c r="J326">
        <v>5475</v>
      </c>
      <c r="K326">
        <v>5429</v>
      </c>
      <c r="L326">
        <v>4602</v>
      </c>
      <c r="M326">
        <v>1522</v>
      </c>
      <c r="N326">
        <v>1184</v>
      </c>
      <c r="O326">
        <v>338</v>
      </c>
      <c r="P326">
        <v>182</v>
      </c>
      <c r="Q326" t="s">
        <v>0</v>
      </c>
      <c r="R326">
        <v>389</v>
      </c>
      <c r="S326">
        <v>376</v>
      </c>
      <c r="T326">
        <v>2890</v>
      </c>
      <c r="U326">
        <v>2057</v>
      </c>
      <c r="V326">
        <v>556</v>
      </c>
      <c r="W326">
        <v>277</v>
      </c>
      <c r="X326" t="s">
        <v>0</v>
      </c>
      <c r="Y326" t="s">
        <v>0</v>
      </c>
      <c r="Z326">
        <v>166</v>
      </c>
      <c r="AA326">
        <v>781</v>
      </c>
      <c r="AB326">
        <v>119</v>
      </c>
      <c r="AC326">
        <v>391</v>
      </c>
      <c r="AD326">
        <v>271</v>
      </c>
    </row>
    <row r="327" spans="1:30" x14ac:dyDescent="0.2">
      <c r="A327" t="s">
        <v>1217</v>
      </c>
      <c r="B327" t="s">
        <v>36</v>
      </c>
      <c r="C327" t="s">
        <v>152</v>
      </c>
      <c r="D327" s="33">
        <v>41426</v>
      </c>
      <c r="E327" t="s">
        <v>837</v>
      </c>
      <c r="F327" t="s">
        <v>838</v>
      </c>
      <c r="G327">
        <v>358158</v>
      </c>
      <c r="H327">
        <v>3230</v>
      </c>
      <c r="I327">
        <v>13</v>
      </c>
      <c r="J327">
        <v>3217</v>
      </c>
      <c r="K327">
        <v>3131</v>
      </c>
      <c r="L327">
        <v>2734</v>
      </c>
      <c r="M327">
        <v>782</v>
      </c>
      <c r="N327">
        <v>186</v>
      </c>
      <c r="O327">
        <v>584</v>
      </c>
      <c r="P327">
        <v>351</v>
      </c>
      <c r="Q327" t="s">
        <v>0</v>
      </c>
      <c r="R327">
        <v>318</v>
      </c>
      <c r="S327">
        <v>221</v>
      </c>
      <c r="T327">
        <v>1719</v>
      </c>
      <c r="U327">
        <v>1191</v>
      </c>
      <c r="V327">
        <v>435</v>
      </c>
      <c r="W327">
        <v>93</v>
      </c>
      <c r="X327" t="s">
        <v>0</v>
      </c>
      <c r="Y327" t="s">
        <v>0</v>
      </c>
      <c r="Z327">
        <v>75</v>
      </c>
      <c r="AA327">
        <v>401</v>
      </c>
      <c r="AB327">
        <v>14</v>
      </c>
      <c r="AC327">
        <v>202</v>
      </c>
      <c r="AD327">
        <v>185</v>
      </c>
    </row>
    <row r="328" spans="1:30" x14ac:dyDescent="0.2">
      <c r="A328" t="s">
        <v>1218</v>
      </c>
      <c r="B328" t="s">
        <v>36</v>
      </c>
      <c r="C328" t="s">
        <v>3353</v>
      </c>
      <c r="D328" s="33">
        <v>41426</v>
      </c>
      <c r="E328" t="s">
        <v>298</v>
      </c>
      <c r="F328" t="s">
        <v>785</v>
      </c>
      <c r="G328">
        <v>1398384</v>
      </c>
      <c r="H328">
        <v>13094</v>
      </c>
      <c r="I328">
        <v>273</v>
      </c>
      <c r="J328">
        <v>12475</v>
      </c>
      <c r="K328">
        <v>11486</v>
      </c>
      <c r="L328">
        <v>13441</v>
      </c>
      <c r="M328">
        <v>2595</v>
      </c>
      <c r="N328">
        <v>1204</v>
      </c>
      <c r="O328">
        <v>1391</v>
      </c>
      <c r="P328">
        <v>892</v>
      </c>
      <c r="Q328" t="s">
        <v>0</v>
      </c>
      <c r="R328">
        <v>1316</v>
      </c>
      <c r="S328">
        <v>1068</v>
      </c>
      <c r="T328">
        <v>9189</v>
      </c>
      <c r="U328">
        <v>5950</v>
      </c>
      <c r="V328">
        <v>2465</v>
      </c>
      <c r="W328">
        <v>774</v>
      </c>
      <c r="X328" t="s">
        <v>0</v>
      </c>
      <c r="Y328" t="s">
        <v>0</v>
      </c>
      <c r="Z328">
        <v>216</v>
      </c>
      <c r="AA328">
        <v>1652</v>
      </c>
      <c r="AB328">
        <v>381</v>
      </c>
      <c r="AC328">
        <v>788</v>
      </c>
      <c r="AD328">
        <v>483</v>
      </c>
    </row>
    <row r="329" spans="1:30" x14ac:dyDescent="0.2">
      <c r="A329" t="s">
        <v>1219</v>
      </c>
      <c r="B329" t="s">
        <v>36</v>
      </c>
      <c r="C329" t="s">
        <v>3351</v>
      </c>
      <c r="D329" s="33">
        <v>41426</v>
      </c>
      <c r="E329" t="s">
        <v>315</v>
      </c>
      <c r="F329" t="s">
        <v>786</v>
      </c>
      <c r="G329">
        <v>990501</v>
      </c>
      <c r="H329">
        <v>13683</v>
      </c>
      <c r="I329">
        <v>308</v>
      </c>
      <c r="J329">
        <v>13376</v>
      </c>
      <c r="K329">
        <v>12791</v>
      </c>
      <c r="L329">
        <v>12376</v>
      </c>
      <c r="M329">
        <v>2314</v>
      </c>
      <c r="N329">
        <v>1313</v>
      </c>
      <c r="O329">
        <v>995</v>
      </c>
      <c r="P329">
        <v>669</v>
      </c>
      <c r="Q329" t="s">
        <v>0</v>
      </c>
      <c r="R329">
        <v>1107</v>
      </c>
      <c r="S329">
        <v>1119</v>
      </c>
      <c r="T329">
        <v>7683</v>
      </c>
      <c r="U329">
        <v>5740</v>
      </c>
      <c r="V329">
        <v>1411</v>
      </c>
      <c r="W329">
        <v>532</v>
      </c>
      <c r="X329" t="s">
        <v>0</v>
      </c>
      <c r="Y329" t="s">
        <v>0</v>
      </c>
      <c r="Z329">
        <v>502</v>
      </c>
      <c r="AA329">
        <v>1965</v>
      </c>
      <c r="AB329">
        <v>362</v>
      </c>
      <c r="AC329">
        <v>945</v>
      </c>
      <c r="AD329">
        <v>658</v>
      </c>
    </row>
    <row r="330" spans="1:30" x14ac:dyDescent="0.2">
      <c r="A330" t="s">
        <v>1220</v>
      </c>
      <c r="B330" t="s">
        <v>36</v>
      </c>
      <c r="C330" t="s">
        <v>3358</v>
      </c>
      <c r="D330" s="33">
        <v>41426</v>
      </c>
      <c r="E330" t="s">
        <v>330</v>
      </c>
      <c r="F330" t="s">
        <v>787</v>
      </c>
      <c r="G330">
        <v>1717480</v>
      </c>
      <c r="H330">
        <v>16681</v>
      </c>
      <c r="I330">
        <v>40</v>
      </c>
      <c r="J330">
        <v>16573</v>
      </c>
      <c r="K330">
        <v>16437</v>
      </c>
      <c r="L330">
        <v>14972</v>
      </c>
      <c r="M330">
        <v>4586</v>
      </c>
      <c r="N330">
        <v>3404</v>
      </c>
      <c r="O330">
        <v>1182</v>
      </c>
      <c r="P330">
        <v>609</v>
      </c>
      <c r="Q330" t="s">
        <v>0</v>
      </c>
      <c r="R330">
        <v>1134</v>
      </c>
      <c r="S330">
        <v>1142</v>
      </c>
      <c r="T330">
        <v>9609</v>
      </c>
      <c r="U330">
        <v>6618</v>
      </c>
      <c r="V330">
        <v>1605</v>
      </c>
      <c r="W330">
        <v>1386</v>
      </c>
      <c r="X330" t="s">
        <v>0</v>
      </c>
      <c r="Y330" t="s">
        <v>0</v>
      </c>
      <c r="Z330">
        <v>572</v>
      </c>
      <c r="AA330">
        <v>2515</v>
      </c>
      <c r="AB330">
        <v>424</v>
      </c>
      <c r="AC330">
        <v>1182</v>
      </c>
      <c r="AD330">
        <v>909</v>
      </c>
    </row>
    <row r="331" spans="1:30" x14ac:dyDescent="0.2">
      <c r="A331" t="s">
        <v>1221</v>
      </c>
      <c r="B331" t="s">
        <v>36</v>
      </c>
      <c r="C331" t="s">
        <v>3351</v>
      </c>
      <c r="D331" s="33">
        <v>41426</v>
      </c>
      <c r="E331" t="s">
        <v>351</v>
      </c>
      <c r="F331" t="s">
        <v>788</v>
      </c>
      <c r="G331">
        <v>856144</v>
      </c>
      <c r="H331">
        <v>6378</v>
      </c>
      <c r="I331">
        <v>17</v>
      </c>
      <c r="J331">
        <v>6309</v>
      </c>
      <c r="K331">
        <v>6261</v>
      </c>
      <c r="L331">
        <v>5444</v>
      </c>
      <c r="M331">
        <v>1802</v>
      </c>
      <c r="N331">
        <v>1385</v>
      </c>
      <c r="O331">
        <v>417</v>
      </c>
      <c r="P331">
        <v>219</v>
      </c>
      <c r="Q331" t="s">
        <v>0</v>
      </c>
      <c r="R331">
        <v>444</v>
      </c>
      <c r="S331">
        <v>574</v>
      </c>
      <c r="T331">
        <v>3246</v>
      </c>
      <c r="U331">
        <v>2360</v>
      </c>
      <c r="V331">
        <v>474</v>
      </c>
      <c r="W331">
        <v>412</v>
      </c>
      <c r="X331" t="s">
        <v>0</v>
      </c>
      <c r="Y331" t="s">
        <v>0</v>
      </c>
      <c r="Z331">
        <v>131</v>
      </c>
      <c r="AA331">
        <v>1049</v>
      </c>
      <c r="AB331">
        <v>192</v>
      </c>
      <c r="AC331">
        <v>562</v>
      </c>
      <c r="AD331">
        <v>295</v>
      </c>
    </row>
    <row r="332" spans="1:30" x14ac:dyDescent="0.2">
      <c r="A332" t="s">
        <v>1222</v>
      </c>
      <c r="B332" t="s">
        <v>34</v>
      </c>
      <c r="C332" t="s">
        <v>3327</v>
      </c>
      <c r="D332" s="33">
        <v>41426</v>
      </c>
      <c r="E332" t="s">
        <v>362</v>
      </c>
      <c r="F332" t="s">
        <v>789</v>
      </c>
      <c r="G332">
        <v>5445296</v>
      </c>
      <c r="H332">
        <v>76937</v>
      </c>
      <c r="I332">
        <v>2210</v>
      </c>
      <c r="J332">
        <v>74727</v>
      </c>
      <c r="K332">
        <v>69905</v>
      </c>
      <c r="L332">
        <v>63660</v>
      </c>
      <c r="M332">
        <v>16539</v>
      </c>
      <c r="N332">
        <v>6742</v>
      </c>
      <c r="O332">
        <v>9782</v>
      </c>
      <c r="P332">
        <v>3242</v>
      </c>
      <c r="Q332" t="s">
        <v>0</v>
      </c>
      <c r="R332">
        <v>6335</v>
      </c>
      <c r="S332">
        <v>5033</v>
      </c>
      <c r="T332">
        <v>39263</v>
      </c>
      <c r="U332">
        <v>25161</v>
      </c>
      <c r="V332">
        <v>6120</v>
      </c>
      <c r="W332">
        <v>7982</v>
      </c>
      <c r="X332" t="s">
        <v>0</v>
      </c>
      <c r="Y332" t="s">
        <v>0</v>
      </c>
      <c r="Z332">
        <v>2414</v>
      </c>
      <c r="AA332">
        <v>10615</v>
      </c>
      <c r="AB332">
        <v>423</v>
      </c>
      <c r="AC332">
        <v>5111</v>
      </c>
      <c r="AD332">
        <v>5081</v>
      </c>
    </row>
    <row r="333" spans="1:30" x14ac:dyDescent="0.2">
      <c r="A333" t="s">
        <v>1223</v>
      </c>
      <c r="B333" t="s">
        <v>37</v>
      </c>
      <c r="C333" t="s">
        <v>3365</v>
      </c>
      <c r="D333" s="33">
        <v>41426</v>
      </c>
      <c r="E333" t="s">
        <v>434</v>
      </c>
      <c r="F333" t="s">
        <v>839</v>
      </c>
      <c r="G333">
        <v>1829984</v>
      </c>
      <c r="H333">
        <v>34999</v>
      </c>
      <c r="I333">
        <v>290</v>
      </c>
      <c r="J333">
        <v>34475</v>
      </c>
      <c r="K333">
        <v>33084</v>
      </c>
      <c r="L333">
        <v>28999</v>
      </c>
      <c r="M333">
        <v>8800</v>
      </c>
      <c r="N333">
        <v>2506</v>
      </c>
      <c r="O333">
        <v>6294</v>
      </c>
      <c r="P333">
        <v>0</v>
      </c>
      <c r="Q333" t="s">
        <v>0</v>
      </c>
      <c r="R333">
        <v>2114</v>
      </c>
      <c r="S333">
        <v>2264</v>
      </c>
      <c r="T333">
        <v>18735</v>
      </c>
      <c r="U333">
        <v>11951</v>
      </c>
      <c r="V333">
        <v>5754</v>
      </c>
      <c r="W333">
        <v>1030</v>
      </c>
      <c r="X333" t="s">
        <v>0</v>
      </c>
      <c r="Y333" t="s">
        <v>0</v>
      </c>
      <c r="Z333">
        <v>2599</v>
      </c>
      <c r="AA333">
        <v>3287</v>
      </c>
      <c r="AB333">
        <v>365</v>
      </c>
      <c r="AC333">
        <v>1959</v>
      </c>
      <c r="AD333">
        <v>963</v>
      </c>
    </row>
    <row r="334" spans="1:30" x14ac:dyDescent="0.2">
      <c r="A334" t="s">
        <v>1224</v>
      </c>
      <c r="B334" t="s">
        <v>37</v>
      </c>
      <c r="C334" t="s">
        <v>3365</v>
      </c>
      <c r="D334" s="33">
        <v>41426</v>
      </c>
      <c r="E334" t="s">
        <v>457</v>
      </c>
      <c r="F334" t="s">
        <v>791</v>
      </c>
      <c r="G334">
        <v>518903</v>
      </c>
      <c r="H334">
        <v>9888</v>
      </c>
      <c r="I334">
        <v>8</v>
      </c>
      <c r="J334">
        <v>9836</v>
      </c>
      <c r="K334">
        <v>9795</v>
      </c>
      <c r="L334">
        <v>8556</v>
      </c>
      <c r="M334">
        <v>2726</v>
      </c>
      <c r="N334">
        <v>2377</v>
      </c>
      <c r="O334">
        <v>349</v>
      </c>
      <c r="P334">
        <v>200</v>
      </c>
      <c r="Q334" t="s">
        <v>0</v>
      </c>
      <c r="R334">
        <v>770</v>
      </c>
      <c r="S334">
        <v>646</v>
      </c>
      <c r="T334">
        <v>5391</v>
      </c>
      <c r="U334">
        <v>3959</v>
      </c>
      <c r="V334">
        <v>1000</v>
      </c>
      <c r="W334">
        <v>432</v>
      </c>
      <c r="X334" t="s">
        <v>0</v>
      </c>
      <c r="Y334" t="s">
        <v>0</v>
      </c>
      <c r="Z334">
        <v>488</v>
      </c>
      <c r="AA334">
        <v>1261</v>
      </c>
      <c r="AB334">
        <v>152</v>
      </c>
      <c r="AC334">
        <v>615</v>
      </c>
      <c r="AD334">
        <v>494</v>
      </c>
    </row>
    <row r="335" spans="1:30" x14ac:dyDescent="0.2">
      <c r="A335" t="s">
        <v>1225</v>
      </c>
      <c r="B335" t="s">
        <v>37</v>
      </c>
      <c r="C335" t="s">
        <v>3373</v>
      </c>
      <c r="D335" s="33">
        <v>41426</v>
      </c>
      <c r="E335" t="s">
        <v>488</v>
      </c>
      <c r="F335" t="s">
        <v>793</v>
      </c>
      <c r="G335">
        <v>754463</v>
      </c>
      <c r="H335">
        <v>19103</v>
      </c>
      <c r="I335">
        <v>155</v>
      </c>
      <c r="J335">
        <v>17136</v>
      </c>
      <c r="K335">
        <v>16288</v>
      </c>
      <c r="L335">
        <v>16476</v>
      </c>
      <c r="M335">
        <v>3233</v>
      </c>
      <c r="N335">
        <v>474</v>
      </c>
      <c r="O335">
        <v>2757</v>
      </c>
      <c r="P335">
        <v>1287</v>
      </c>
      <c r="Q335" t="s">
        <v>0</v>
      </c>
      <c r="R335">
        <v>1086</v>
      </c>
      <c r="S335">
        <v>883</v>
      </c>
      <c r="T335">
        <v>10213</v>
      </c>
      <c r="U335">
        <v>6740</v>
      </c>
      <c r="V335">
        <v>1674</v>
      </c>
      <c r="W335">
        <v>1799</v>
      </c>
      <c r="X335" t="s">
        <v>0</v>
      </c>
      <c r="Y335" t="s">
        <v>0</v>
      </c>
      <c r="Z335">
        <v>582</v>
      </c>
      <c r="AA335">
        <v>3712</v>
      </c>
      <c r="AB335">
        <v>272</v>
      </c>
      <c r="AC335">
        <v>1124</v>
      </c>
      <c r="AD335">
        <v>2316</v>
      </c>
    </row>
    <row r="336" spans="1:30" x14ac:dyDescent="0.2">
      <c r="A336" t="s">
        <v>1226</v>
      </c>
      <c r="B336" t="s">
        <v>37</v>
      </c>
      <c r="C336" t="s">
        <v>3331</v>
      </c>
      <c r="D336" s="33">
        <v>41426</v>
      </c>
      <c r="E336" t="s">
        <v>521</v>
      </c>
      <c r="F336" t="s">
        <v>797</v>
      </c>
      <c r="G336">
        <v>538104</v>
      </c>
      <c r="H336">
        <v>9106</v>
      </c>
      <c r="I336">
        <v>8</v>
      </c>
      <c r="J336">
        <v>9070</v>
      </c>
      <c r="K336">
        <v>9029</v>
      </c>
      <c r="L336">
        <v>8077</v>
      </c>
      <c r="M336">
        <v>2248</v>
      </c>
      <c r="N336">
        <v>1869</v>
      </c>
      <c r="O336">
        <v>379</v>
      </c>
      <c r="P336">
        <v>212</v>
      </c>
      <c r="Q336" t="s">
        <v>0</v>
      </c>
      <c r="R336">
        <v>780</v>
      </c>
      <c r="S336">
        <v>419</v>
      </c>
      <c r="T336">
        <v>4863</v>
      </c>
      <c r="U336">
        <v>3414</v>
      </c>
      <c r="V336">
        <v>1214</v>
      </c>
      <c r="W336">
        <v>235</v>
      </c>
      <c r="X336" t="s">
        <v>0</v>
      </c>
      <c r="Y336" t="s">
        <v>0</v>
      </c>
      <c r="Z336">
        <v>726</v>
      </c>
      <c r="AA336">
        <v>1289</v>
      </c>
      <c r="AB336">
        <v>121</v>
      </c>
      <c r="AC336">
        <v>450</v>
      </c>
      <c r="AD336">
        <v>718</v>
      </c>
    </row>
    <row r="337" spans="1:30" x14ac:dyDescent="0.2">
      <c r="A337" t="s">
        <v>1227</v>
      </c>
      <c r="B337" t="s">
        <v>34</v>
      </c>
      <c r="C337" t="s">
        <v>3323</v>
      </c>
      <c r="D337" s="33">
        <v>41456</v>
      </c>
      <c r="E337" t="s">
        <v>48</v>
      </c>
      <c r="F337" t="s">
        <v>829</v>
      </c>
      <c r="G337">
        <v>2610481</v>
      </c>
      <c r="H337">
        <v>59273</v>
      </c>
      <c r="I337">
        <v>603</v>
      </c>
      <c r="J337">
        <v>47850</v>
      </c>
      <c r="K337">
        <v>45924</v>
      </c>
      <c r="L337">
        <v>43135</v>
      </c>
      <c r="M337">
        <v>14111</v>
      </c>
      <c r="N337">
        <v>11977</v>
      </c>
      <c r="O337">
        <v>2134</v>
      </c>
      <c r="P337">
        <v>753</v>
      </c>
      <c r="Q337" t="s">
        <v>0</v>
      </c>
      <c r="R337">
        <v>7000</v>
      </c>
      <c r="S337">
        <v>3709</v>
      </c>
      <c r="T337">
        <v>24670</v>
      </c>
      <c r="U337">
        <v>15779</v>
      </c>
      <c r="V337">
        <v>6186</v>
      </c>
      <c r="W337">
        <v>2705</v>
      </c>
      <c r="X337" t="s">
        <v>0</v>
      </c>
      <c r="Y337" t="s">
        <v>0</v>
      </c>
      <c r="Z337">
        <v>2945</v>
      </c>
      <c r="AA337">
        <v>4811</v>
      </c>
      <c r="AB337">
        <v>809</v>
      </c>
      <c r="AC337">
        <v>2549</v>
      </c>
      <c r="AD337">
        <v>1453</v>
      </c>
    </row>
    <row r="338" spans="1:30" x14ac:dyDescent="0.2">
      <c r="A338" t="s">
        <v>1228</v>
      </c>
      <c r="B338" t="s">
        <v>35</v>
      </c>
      <c r="C338" t="s">
        <v>807</v>
      </c>
      <c r="D338" s="33">
        <v>41456</v>
      </c>
      <c r="E338" t="s">
        <v>82</v>
      </c>
      <c r="F338" t="s">
        <v>768</v>
      </c>
      <c r="G338">
        <v>724453</v>
      </c>
      <c r="H338">
        <v>18156</v>
      </c>
      <c r="I338">
        <v>222</v>
      </c>
      <c r="J338">
        <v>17934</v>
      </c>
      <c r="K338">
        <v>16913</v>
      </c>
      <c r="L338">
        <v>14660</v>
      </c>
      <c r="M338">
        <v>4397</v>
      </c>
      <c r="N338">
        <v>1123</v>
      </c>
      <c r="O338">
        <v>3269</v>
      </c>
      <c r="P338">
        <v>1334</v>
      </c>
      <c r="Q338" t="s">
        <v>0</v>
      </c>
      <c r="R338">
        <v>1822</v>
      </c>
      <c r="S338">
        <v>1371</v>
      </c>
      <c r="T338">
        <v>9175</v>
      </c>
      <c r="U338">
        <v>6478</v>
      </c>
      <c r="V338">
        <v>1977</v>
      </c>
      <c r="W338">
        <v>720</v>
      </c>
      <c r="X338" t="s">
        <v>0</v>
      </c>
      <c r="Y338" t="s">
        <v>0</v>
      </c>
      <c r="Z338">
        <v>307</v>
      </c>
      <c r="AA338">
        <v>1985</v>
      </c>
      <c r="AB338">
        <v>120</v>
      </c>
      <c r="AC338">
        <v>1053</v>
      </c>
      <c r="AD338">
        <v>812</v>
      </c>
    </row>
    <row r="339" spans="1:30" x14ac:dyDescent="0.2">
      <c r="A339" t="s">
        <v>1229</v>
      </c>
      <c r="B339" t="s">
        <v>35</v>
      </c>
      <c r="C339" t="s">
        <v>807</v>
      </c>
      <c r="D339" s="33">
        <v>41456</v>
      </c>
      <c r="E339" t="s">
        <v>97</v>
      </c>
      <c r="F339" t="s">
        <v>769</v>
      </c>
      <c r="G339">
        <v>993399</v>
      </c>
      <c r="H339">
        <v>14113</v>
      </c>
      <c r="I339">
        <v>179</v>
      </c>
      <c r="J339">
        <v>13588</v>
      </c>
      <c r="K339">
        <v>12715</v>
      </c>
      <c r="L339">
        <v>11465</v>
      </c>
      <c r="M339">
        <v>4906</v>
      </c>
      <c r="N339">
        <v>2619</v>
      </c>
      <c r="O339">
        <v>2287</v>
      </c>
      <c r="P339">
        <v>857</v>
      </c>
      <c r="Q339" t="s">
        <v>0</v>
      </c>
      <c r="R339">
        <v>1306</v>
      </c>
      <c r="S339">
        <v>1131</v>
      </c>
      <c r="T339">
        <v>6759</v>
      </c>
      <c r="U339">
        <v>4578</v>
      </c>
      <c r="V339">
        <v>1349</v>
      </c>
      <c r="W339">
        <v>832</v>
      </c>
      <c r="X339" t="s">
        <v>0</v>
      </c>
      <c r="Y339" t="s">
        <v>0</v>
      </c>
      <c r="Z339">
        <v>200</v>
      </c>
      <c r="AA339">
        <v>2069</v>
      </c>
      <c r="AB339">
        <v>136</v>
      </c>
      <c r="AC339">
        <v>1165</v>
      </c>
      <c r="AD339">
        <v>768</v>
      </c>
    </row>
    <row r="340" spans="1:30" x14ac:dyDescent="0.2">
      <c r="A340" t="s">
        <v>1230</v>
      </c>
      <c r="B340" t="s">
        <v>35</v>
      </c>
      <c r="C340" t="s">
        <v>807</v>
      </c>
      <c r="D340" s="33">
        <v>41456</v>
      </c>
      <c r="E340" t="s">
        <v>117</v>
      </c>
      <c r="F340" t="s">
        <v>770</v>
      </c>
      <c r="G340">
        <v>994503</v>
      </c>
      <c r="H340">
        <v>19224</v>
      </c>
      <c r="I340">
        <v>252</v>
      </c>
      <c r="J340">
        <v>18542</v>
      </c>
      <c r="K340">
        <v>17305</v>
      </c>
      <c r="L340">
        <v>16703</v>
      </c>
      <c r="M340">
        <v>7373</v>
      </c>
      <c r="N340">
        <v>3720</v>
      </c>
      <c r="O340">
        <v>3653</v>
      </c>
      <c r="P340">
        <v>1430</v>
      </c>
      <c r="Q340" t="s">
        <v>0</v>
      </c>
      <c r="R340">
        <v>1684</v>
      </c>
      <c r="S340">
        <v>1360</v>
      </c>
      <c r="T340">
        <v>9043</v>
      </c>
      <c r="U340">
        <v>6254</v>
      </c>
      <c r="V340">
        <v>1981</v>
      </c>
      <c r="W340">
        <v>808</v>
      </c>
      <c r="X340" t="s">
        <v>0</v>
      </c>
      <c r="Y340" t="s">
        <v>0</v>
      </c>
      <c r="Z340">
        <v>1921</v>
      </c>
      <c r="AA340">
        <v>2695</v>
      </c>
      <c r="AB340">
        <v>182</v>
      </c>
      <c r="AC340">
        <v>1359</v>
      </c>
      <c r="AD340">
        <v>1154</v>
      </c>
    </row>
    <row r="341" spans="1:30" x14ac:dyDescent="0.2">
      <c r="A341" t="s">
        <v>1231</v>
      </c>
      <c r="B341" t="s">
        <v>37</v>
      </c>
      <c r="C341" t="s">
        <v>3368</v>
      </c>
      <c r="D341" s="33">
        <v>41456</v>
      </c>
      <c r="E341" t="s">
        <v>132</v>
      </c>
      <c r="F341" t="s">
        <v>771</v>
      </c>
      <c r="G341">
        <v>138393</v>
      </c>
      <c r="H341">
        <v>4642</v>
      </c>
      <c r="I341">
        <v>155</v>
      </c>
      <c r="J341">
        <v>4018</v>
      </c>
      <c r="K341">
        <v>3844</v>
      </c>
      <c r="L341">
        <v>3767</v>
      </c>
      <c r="M341">
        <v>583</v>
      </c>
      <c r="N341">
        <v>561</v>
      </c>
      <c r="O341">
        <v>22</v>
      </c>
      <c r="P341">
        <v>10</v>
      </c>
      <c r="Q341" t="s">
        <v>0</v>
      </c>
      <c r="R341">
        <v>453</v>
      </c>
      <c r="S341">
        <v>255</v>
      </c>
      <c r="T341">
        <v>2468</v>
      </c>
      <c r="U341">
        <v>1479</v>
      </c>
      <c r="V341">
        <v>670</v>
      </c>
      <c r="W341">
        <v>319</v>
      </c>
      <c r="X341" t="s">
        <v>0</v>
      </c>
      <c r="Y341" t="s">
        <v>0</v>
      </c>
      <c r="Z341">
        <v>196</v>
      </c>
      <c r="AA341">
        <v>395</v>
      </c>
      <c r="AB341">
        <v>160</v>
      </c>
      <c r="AC341">
        <v>197</v>
      </c>
      <c r="AD341">
        <v>38</v>
      </c>
    </row>
    <row r="342" spans="1:30" x14ac:dyDescent="0.2">
      <c r="A342" t="s">
        <v>1232</v>
      </c>
      <c r="B342" t="s">
        <v>36</v>
      </c>
      <c r="C342" t="s">
        <v>3353</v>
      </c>
      <c r="D342" s="33">
        <v>41456</v>
      </c>
      <c r="E342" t="s">
        <v>138</v>
      </c>
      <c r="F342" t="s">
        <v>772</v>
      </c>
      <c r="G342">
        <v>561120</v>
      </c>
      <c r="H342">
        <v>14634</v>
      </c>
      <c r="I342">
        <v>266</v>
      </c>
      <c r="J342">
        <v>13868</v>
      </c>
      <c r="K342">
        <v>13053</v>
      </c>
      <c r="L342">
        <v>7622</v>
      </c>
      <c r="M342">
        <v>1463</v>
      </c>
      <c r="N342">
        <v>586</v>
      </c>
      <c r="O342">
        <v>877</v>
      </c>
      <c r="P342">
        <v>544</v>
      </c>
      <c r="Q342" t="s">
        <v>0</v>
      </c>
      <c r="R342">
        <v>777</v>
      </c>
      <c r="S342">
        <v>621</v>
      </c>
      <c r="T342">
        <v>4796</v>
      </c>
      <c r="U342">
        <v>3141</v>
      </c>
      <c r="V342">
        <v>1325</v>
      </c>
      <c r="W342">
        <v>330</v>
      </c>
      <c r="X342" t="s">
        <v>0</v>
      </c>
      <c r="Y342" t="s">
        <v>0</v>
      </c>
      <c r="Z342">
        <v>304</v>
      </c>
      <c r="AA342">
        <v>1124</v>
      </c>
      <c r="AB342">
        <v>228</v>
      </c>
      <c r="AC342">
        <v>464</v>
      </c>
      <c r="AD342">
        <v>432</v>
      </c>
    </row>
    <row r="343" spans="1:30" x14ac:dyDescent="0.2">
      <c r="A343" t="s">
        <v>1233</v>
      </c>
      <c r="B343" t="s">
        <v>34</v>
      </c>
      <c r="C343" t="s">
        <v>3434</v>
      </c>
      <c r="D343" s="33">
        <v>41456</v>
      </c>
      <c r="E343" t="s">
        <v>815</v>
      </c>
      <c r="F343" t="s">
        <v>831</v>
      </c>
      <c r="G343">
        <v>1972983</v>
      </c>
      <c r="H343">
        <v>12371</v>
      </c>
      <c r="I343">
        <v>4</v>
      </c>
      <c r="J343">
        <v>12302</v>
      </c>
      <c r="K343">
        <v>12261</v>
      </c>
      <c r="L343">
        <v>14063</v>
      </c>
      <c r="M343">
        <v>4782</v>
      </c>
      <c r="N343">
        <v>4211</v>
      </c>
      <c r="O343">
        <v>571</v>
      </c>
      <c r="P343">
        <v>278</v>
      </c>
      <c r="Q343" t="s">
        <v>0</v>
      </c>
      <c r="R343">
        <v>1419</v>
      </c>
      <c r="S343">
        <v>1350</v>
      </c>
      <c r="T343">
        <v>8612</v>
      </c>
      <c r="U343">
        <v>5981</v>
      </c>
      <c r="V343">
        <v>1301</v>
      </c>
      <c r="W343">
        <v>1330</v>
      </c>
      <c r="X343" t="s">
        <v>0</v>
      </c>
      <c r="Y343" t="s">
        <v>0</v>
      </c>
      <c r="Z343">
        <v>178</v>
      </c>
      <c r="AA343">
        <v>2421</v>
      </c>
      <c r="AB343">
        <v>330</v>
      </c>
      <c r="AC343">
        <v>1253</v>
      </c>
      <c r="AD343">
        <v>838</v>
      </c>
    </row>
    <row r="344" spans="1:30" x14ac:dyDescent="0.2">
      <c r="A344" t="s">
        <v>1234</v>
      </c>
      <c r="B344" t="s">
        <v>36</v>
      </c>
      <c r="C344" t="s">
        <v>152</v>
      </c>
      <c r="D344" s="33">
        <v>41456</v>
      </c>
      <c r="E344" t="s">
        <v>150</v>
      </c>
      <c r="F344" t="s">
        <v>773</v>
      </c>
      <c r="G344">
        <v>286806</v>
      </c>
      <c r="H344">
        <v>6367</v>
      </c>
      <c r="I344">
        <v>32</v>
      </c>
      <c r="J344">
        <v>6335</v>
      </c>
      <c r="K344">
        <v>6110</v>
      </c>
      <c r="L344">
        <v>7125</v>
      </c>
      <c r="M344">
        <v>1902</v>
      </c>
      <c r="N344">
        <v>531</v>
      </c>
      <c r="O344">
        <v>1369</v>
      </c>
      <c r="P344">
        <v>800</v>
      </c>
      <c r="Q344" t="s">
        <v>0</v>
      </c>
      <c r="R344">
        <v>874</v>
      </c>
      <c r="S344">
        <v>670</v>
      </c>
      <c r="T344">
        <v>4359</v>
      </c>
      <c r="U344">
        <v>3083</v>
      </c>
      <c r="V344">
        <v>956</v>
      </c>
      <c r="W344">
        <v>320</v>
      </c>
      <c r="X344" t="s">
        <v>0</v>
      </c>
      <c r="Y344" t="s">
        <v>0</v>
      </c>
      <c r="Z344">
        <v>127</v>
      </c>
      <c r="AA344">
        <v>1095</v>
      </c>
      <c r="AB344">
        <v>95</v>
      </c>
      <c r="AC344">
        <v>505</v>
      </c>
      <c r="AD344">
        <v>495</v>
      </c>
    </row>
    <row r="345" spans="1:30" x14ac:dyDescent="0.2">
      <c r="A345" t="s">
        <v>1235</v>
      </c>
      <c r="B345" t="s">
        <v>36</v>
      </c>
      <c r="C345" t="s">
        <v>152</v>
      </c>
      <c r="D345" s="33">
        <v>41456</v>
      </c>
      <c r="E345" t="s">
        <v>817</v>
      </c>
      <c r="F345" t="s">
        <v>832</v>
      </c>
      <c r="G345">
        <v>372752</v>
      </c>
      <c r="H345">
        <v>4471</v>
      </c>
      <c r="I345">
        <v>25</v>
      </c>
      <c r="J345">
        <v>4446</v>
      </c>
      <c r="K345">
        <v>4278</v>
      </c>
      <c r="L345">
        <v>5350</v>
      </c>
      <c r="M345">
        <v>1485</v>
      </c>
      <c r="N345">
        <v>358</v>
      </c>
      <c r="O345">
        <v>1127</v>
      </c>
      <c r="P345">
        <v>631</v>
      </c>
      <c r="Q345" t="s">
        <v>0</v>
      </c>
      <c r="R345">
        <v>630</v>
      </c>
      <c r="S345">
        <v>523</v>
      </c>
      <c r="T345">
        <v>3325</v>
      </c>
      <c r="U345">
        <v>2272</v>
      </c>
      <c r="V345">
        <v>796</v>
      </c>
      <c r="W345">
        <v>257</v>
      </c>
      <c r="X345" t="s">
        <v>0</v>
      </c>
      <c r="Y345" t="s">
        <v>0</v>
      </c>
      <c r="Z345">
        <v>88</v>
      </c>
      <c r="AA345">
        <v>784</v>
      </c>
      <c r="AB345">
        <v>51</v>
      </c>
      <c r="AC345">
        <v>374</v>
      </c>
      <c r="AD345">
        <v>359</v>
      </c>
    </row>
    <row r="346" spans="1:30" x14ac:dyDescent="0.2">
      <c r="A346" t="s">
        <v>1236</v>
      </c>
      <c r="B346" t="s">
        <v>35</v>
      </c>
      <c r="C346" t="s">
        <v>3345</v>
      </c>
      <c r="D346" s="33">
        <v>41456</v>
      </c>
      <c r="E346" t="s">
        <v>156</v>
      </c>
      <c r="F346" t="s">
        <v>774</v>
      </c>
      <c r="G346">
        <v>1122042</v>
      </c>
      <c r="H346">
        <v>31905</v>
      </c>
      <c r="I346">
        <v>165</v>
      </c>
      <c r="J346">
        <v>21740</v>
      </c>
      <c r="K346">
        <v>21282</v>
      </c>
      <c r="L346">
        <v>16489</v>
      </c>
      <c r="M346">
        <v>5608</v>
      </c>
      <c r="N346">
        <v>4523</v>
      </c>
      <c r="O346">
        <v>1085</v>
      </c>
      <c r="P346">
        <v>847</v>
      </c>
      <c r="Q346" t="s">
        <v>0</v>
      </c>
      <c r="R346">
        <v>1239</v>
      </c>
      <c r="S346">
        <v>1603</v>
      </c>
      <c r="T346">
        <v>10768</v>
      </c>
      <c r="U346">
        <v>6993</v>
      </c>
      <c r="V346">
        <v>3035</v>
      </c>
      <c r="W346">
        <v>740</v>
      </c>
      <c r="X346" t="s">
        <v>0</v>
      </c>
      <c r="Y346" t="s">
        <v>0</v>
      </c>
      <c r="Z346">
        <v>1391</v>
      </c>
      <c r="AA346">
        <v>1488</v>
      </c>
      <c r="AB346">
        <v>53</v>
      </c>
      <c r="AC346">
        <v>997</v>
      </c>
      <c r="AD346">
        <v>438</v>
      </c>
    </row>
    <row r="347" spans="1:30" x14ac:dyDescent="0.2">
      <c r="A347" t="s">
        <v>1237</v>
      </c>
      <c r="B347" t="s">
        <v>35</v>
      </c>
      <c r="C347" t="s">
        <v>3348</v>
      </c>
      <c r="D347" s="33">
        <v>41456</v>
      </c>
      <c r="E347" t="s">
        <v>821</v>
      </c>
      <c r="F347" t="s">
        <v>833</v>
      </c>
      <c r="G347">
        <v>213758</v>
      </c>
      <c r="H347">
        <v>5078</v>
      </c>
      <c r="I347">
        <v>2</v>
      </c>
      <c r="J347">
        <v>5076</v>
      </c>
      <c r="K347">
        <v>5030</v>
      </c>
      <c r="L347">
        <v>3774</v>
      </c>
      <c r="M347">
        <v>1281</v>
      </c>
      <c r="N347">
        <v>1009</v>
      </c>
      <c r="O347">
        <v>272</v>
      </c>
      <c r="P347">
        <v>160</v>
      </c>
      <c r="Q347" t="s">
        <v>0</v>
      </c>
      <c r="R347">
        <v>283</v>
      </c>
      <c r="S347">
        <v>248</v>
      </c>
      <c r="T347">
        <v>2417</v>
      </c>
      <c r="U347">
        <v>1164</v>
      </c>
      <c r="V347">
        <v>1111</v>
      </c>
      <c r="W347">
        <v>142</v>
      </c>
      <c r="X347" t="s">
        <v>0</v>
      </c>
      <c r="Y347" t="s">
        <v>0</v>
      </c>
      <c r="Z347">
        <v>229</v>
      </c>
      <c r="AA347">
        <v>597</v>
      </c>
      <c r="AB347">
        <v>98</v>
      </c>
      <c r="AC347">
        <v>328</v>
      </c>
      <c r="AD347">
        <v>171</v>
      </c>
    </row>
    <row r="348" spans="1:30" x14ac:dyDescent="0.2">
      <c r="A348" t="s">
        <v>1238</v>
      </c>
      <c r="B348" t="s">
        <v>37</v>
      </c>
      <c r="C348" t="s">
        <v>3365</v>
      </c>
      <c r="D348" s="33">
        <v>41456</v>
      </c>
      <c r="E348" t="s">
        <v>165</v>
      </c>
      <c r="F348" t="s">
        <v>775</v>
      </c>
      <c r="G348">
        <v>652323</v>
      </c>
      <c r="H348">
        <v>16590</v>
      </c>
      <c r="I348">
        <v>139</v>
      </c>
      <c r="J348">
        <v>15975</v>
      </c>
      <c r="K348">
        <v>15366</v>
      </c>
      <c r="L348">
        <v>11916</v>
      </c>
      <c r="M348">
        <v>3620</v>
      </c>
      <c r="N348">
        <v>3346</v>
      </c>
      <c r="O348">
        <v>274</v>
      </c>
      <c r="P348">
        <v>0</v>
      </c>
      <c r="Q348" t="s">
        <v>0</v>
      </c>
      <c r="R348">
        <v>1099</v>
      </c>
      <c r="S348">
        <v>927</v>
      </c>
      <c r="T348">
        <v>7403</v>
      </c>
      <c r="U348">
        <v>5100</v>
      </c>
      <c r="V348">
        <v>1571</v>
      </c>
      <c r="W348">
        <v>732</v>
      </c>
      <c r="X348" t="s">
        <v>0</v>
      </c>
      <c r="Y348" t="s">
        <v>0</v>
      </c>
      <c r="Z348">
        <v>986</v>
      </c>
      <c r="AA348">
        <v>1501</v>
      </c>
      <c r="AB348">
        <v>276</v>
      </c>
      <c r="AC348">
        <v>953</v>
      </c>
      <c r="AD348">
        <v>272</v>
      </c>
    </row>
    <row r="349" spans="1:30" x14ac:dyDescent="0.2">
      <c r="A349" t="s">
        <v>1239</v>
      </c>
      <c r="B349" t="s">
        <v>34</v>
      </c>
      <c r="C349" t="s">
        <v>3434</v>
      </c>
      <c r="D349" s="33">
        <v>41456</v>
      </c>
      <c r="E349" t="s">
        <v>840</v>
      </c>
      <c r="F349" t="s">
        <v>841</v>
      </c>
      <c r="G349">
        <v>2421401</v>
      </c>
      <c r="H349">
        <v>20376</v>
      </c>
      <c r="I349">
        <v>5</v>
      </c>
      <c r="J349">
        <v>20281</v>
      </c>
      <c r="K349">
        <v>20235</v>
      </c>
      <c r="L349">
        <v>12321</v>
      </c>
      <c r="M349">
        <v>4256</v>
      </c>
      <c r="N349">
        <v>3689</v>
      </c>
      <c r="O349">
        <v>567</v>
      </c>
      <c r="P349">
        <v>314</v>
      </c>
      <c r="Q349" t="s">
        <v>0</v>
      </c>
      <c r="R349">
        <v>1042</v>
      </c>
      <c r="S349">
        <v>1303</v>
      </c>
      <c r="T349">
        <v>6981</v>
      </c>
      <c r="U349">
        <v>5025</v>
      </c>
      <c r="V349">
        <v>1106</v>
      </c>
      <c r="W349">
        <v>850</v>
      </c>
      <c r="X349" t="s">
        <v>0</v>
      </c>
      <c r="Y349" t="s">
        <v>0</v>
      </c>
      <c r="Z349">
        <v>132</v>
      </c>
      <c r="AA349">
        <v>2863</v>
      </c>
      <c r="AB349">
        <v>378</v>
      </c>
      <c r="AC349">
        <v>1193</v>
      </c>
      <c r="AD349">
        <v>1292</v>
      </c>
    </row>
    <row r="350" spans="1:30" x14ac:dyDescent="0.2">
      <c r="A350" t="s">
        <v>1240</v>
      </c>
      <c r="B350" t="s">
        <v>34</v>
      </c>
      <c r="C350" t="s">
        <v>3434</v>
      </c>
      <c r="D350" s="33">
        <v>41456</v>
      </c>
      <c r="E350" t="s">
        <v>842</v>
      </c>
      <c r="F350" t="s">
        <v>843</v>
      </c>
      <c r="G350">
        <v>2748024</v>
      </c>
      <c r="H350">
        <v>20136</v>
      </c>
      <c r="I350">
        <v>13</v>
      </c>
      <c r="J350">
        <v>19984</v>
      </c>
      <c r="K350">
        <v>19933</v>
      </c>
      <c r="L350">
        <v>14198</v>
      </c>
      <c r="M350">
        <v>4997</v>
      </c>
      <c r="N350">
        <v>4328</v>
      </c>
      <c r="O350">
        <v>669</v>
      </c>
      <c r="P350">
        <v>342</v>
      </c>
      <c r="Q350" t="s">
        <v>0</v>
      </c>
      <c r="R350">
        <v>1260</v>
      </c>
      <c r="S350">
        <v>1478</v>
      </c>
      <c r="T350">
        <v>8345</v>
      </c>
      <c r="U350">
        <v>5634</v>
      </c>
      <c r="V350">
        <v>1240</v>
      </c>
      <c r="W350">
        <v>1471</v>
      </c>
      <c r="X350" t="s">
        <v>0</v>
      </c>
      <c r="Y350" t="s">
        <v>0</v>
      </c>
      <c r="Z350">
        <v>195</v>
      </c>
      <c r="AA350">
        <v>2658</v>
      </c>
      <c r="AB350">
        <v>446</v>
      </c>
      <c r="AC350">
        <v>1404</v>
      </c>
      <c r="AD350">
        <v>808</v>
      </c>
    </row>
    <row r="351" spans="1:30" x14ac:dyDescent="0.2">
      <c r="A351" t="s">
        <v>1241</v>
      </c>
      <c r="B351" t="s">
        <v>35</v>
      </c>
      <c r="C351" t="s">
        <v>3348</v>
      </c>
      <c r="D351" s="33">
        <v>41456</v>
      </c>
      <c r="E351" t="s">
        <v>825</v>
      </c>
      <c r="F351" t="s">
        <v>834</v>
      </c>
      <c r="G351">
        <v>772350</v>
      </c>
      <c r="H351">
        <v>20001</v>
      </c>
      <c r="I351">
        <v>197</v>
      </c>
      <c r="J351">
        <v>18981</v>
      </c>
      <c r="K351">
        <v>18249</v>
      </c>
      <c r="L351">
        <v>13785</v>
      </c>
      <c r="M351">
        <v>4388</v>
      </c>
      <c r="N351">
        <v>2873</v>
      </c>
      <c r="O351">
        <v>1472</v>
      </c>
      <c r="P351">
        <v>902</v>
      </c>
      <c r="Q351" t="s">
        <v>0</v>
      </c>
      <c r="R351">
        <v>1226</v>
      </c>
      <c r="S351">
        <v>1003</v>
      </c>
      <c r="T351">
        <v>8949</v>
      </c>
      <c r="U351">
        <v>5028</v>
      </c>
      <c r="V351">
        <v>3191</v>
      </c>
      <c r="W351">
        <v>730</v>
      </c>
      <c r="X351" t="s">
        <v>0</v>
      </c>
      <c r="Y351" t="s">
        <v>0</v>
      </c>
      <c r="Z351">
        <v>138</v>
      </c>
      <c r="AA351">
        <v>2459</v>
      </c>
      <c r="AB351">
        <v>161</v>
      </c>
      <c r="AC351">
        <v>1461</v>
      </c>
      <c r="AD351">
        <v>837</v>
      </c>
    </row>
    <row r="352" spans="1:30" x14ac:dyDescent="0.2">
      <c r="A352" t="s">
        <v>1242</v>
      </c>
      <c r="B352" t="s">
        <v>35</v>
      </c>
      <c r="C352" t="s">
        <v>152</v>
      </c>
      <c r="D352" s="33">
        <v>41456</v>
      </c>
      <c r="E352" t="s">
        <v>171</v>
      </c>
      <c r="F352" t="s">
        <v>776</v>
      </c>
      <c r="G352">
        <v>619936</v>
      </c>
      <c r="H352">
        <v>12424</v>
      </c>
      <c r="I352">
        <v>152</v>
      </c>
      <c r="J352">
        <v>12272</v>
      </c>
      <c r="K352">
        <v>11493</v>
      </c>
      <c r="L352">
        <v>10258</v>
      </c>
      <c r="M352">
        <v>3016</v>
      </c>
      <c r="N352">
        <v>743</v>
      </c>
      <c r="O352">
        <v>2271</v>
      </c>
      <c r="P352">
        <v>1389</v>
      </c>
      <c r="Q352" t="s">
        <v>0</v>
      </c>
      <c r="R352">
        <v>1194</v>
      </c>
      <c r="S352">
        <v>928</v>
      </c>
      <c r="T352">
        <v>6281</v>
      </c>
      <c r="U352">
        <v>4358</v>
      </c>
      <c r="V352">
        <v>1313</v>
      </c>
      <c r="W352">
        <v>610</v>
      </c>
      <c r="X352" t="s">
        <v>0</v>
      </c>
      <c r="Y352" t="s">
        <v>0</v>
      </c>
      <c r="Z352">
        <v>795</v>
      </c>
      <c r="AA352">
        <v>1060</v>
      </c>
      <c r="AB352">
        <v>78</v>
      </c>
      <c r="AC352">
        <v>518</v>
      </c>
      <c r="AD352">
        <v>464</v>
      </c>
    </row>
    <row r="353" spans="1:30" x14ac:dyDescent="0.2">
      <c r="A353" t="s">
        <v>1243</v>
      </c>
      <c r="B353" t="s">
        <v>35</v>
      </c>
      <c r="C353" t="s">
        <v>3348</v>
      </c>
      <c r="D353" s="33">
        <v>41456</v>
      </c>
      <c r="E353" t="s">
        <v>191</v>
      </c>
      <c r="F353" t="s">
        <v>778</v>
      </c>
      <c r="G353">
        <v>761950</v>
      </c>
      <c r="H353">
        <v>12562</v>
      </c>
      <c r="I353">
        <v>106</v>
      </c>
      <c r="J353">
        <v>12456</v>
      </c>
      <c r="K353">
        <v>11736</v>
      </c>
      <c r="L353">
        <v>10904</v>
      </c>
      <c r="M353">
        <v>0</v>
      </c>
      <c r="N353">
        <v>0</v>
      </c>
      <c r="O353">
        <v>0</v>
      </c>
      <c r="P353">
        <v>0</v>
      </c>
      <c r="Q353" t="s">
        <v>0</v>
      </c>
      <c r="R353">
        <v>950</v>
      </c>
      <c r="S353">
        <v>879</v>
      </c>
      <c r="T353">
        <v>6946</v>
      </c>
      <c r="U353">
        <v>3826</v>
      </c>
      <c r="V353">
        <v>2567</v>
      </c>
      <c r="W353">
        <v>553</v>
      </c>
      <c r="X353" t="s">
        <v>0</v>
      </c>
      <c r="Y353" t="s">
        <v>0</v>
      </c>
      <c r="Z353">
        <v>472</v>
      </c>
      <c r="AA353">
        <v>1657</v>
      </c>
      <c r="AB353">
        <v>299</v>
      </c>
      <c r="AC353">
        <v>1020</v>
      </c>
      <c r="AD353">
        <v>338</v>
      </c>
    </row>
    <row r="354" spans="1:30" x14ac:dyDescent="0.2">
      <c r="A354" t="s">
        <v>1244</v>
      </c>
      <c r="B354" t="s">
        <v>35</v>
      </c>
      <c r="C354" t="s">
        <v>807</v>
      </c>
      <c r="D354" s="33">
        <v>41456</v>
      </c>
      <c r="E354" t="s">
        <v>210</v>
      </c>
      <c r="F354" t="s">
        <v>780</v>
      </c>
      <c r="G354">
        <v>690787</v>
      </c>
      <c r="H354">
        <v>13835</v>
      </c>
      <c r="I354">
        <v>197</v>
      </c>
      <c r="J354">
        <v>13297</v>
      </c>
      <c r="K354">
        <v>12325</v>
      </c>
      <c r="L354">
        <v>11791</v>
      </c>
      <c r="M354">
        <v>4791</v>
      </c>
      <c r="N354">
        <v>2420</v>
      </c>
      <c r="O354">
        <v>2371</v>
      </c>
      <c r="P354">
        <v>836</v>
      </c>
      <c r="Q354" t="s">
        <v>0</v>
      </c>
      <c r="R354">
        <v>1066</v>
      </c>
      <c r="S354">
        <v>1104</v>
      </c>
      <c r="T354">
        <v>7445</v>
      </c>
      <c r="U354">
        <v>5600</v>
      </c>
      <c r="V354">
        <v>1511</v>
      </c>
      <c r="W354">
        <v>334</v>
      </c>
      <c r="X354" t="s">
        <v>0</v>
      </c>
      <c r="Y354" t="s">
        <v>0</v>
      </c>
      <c r="Z354">
        <v>300</v>
      </c>
      <c r="AA354">
        <v>1876</v>
      </c>
      <c r="AB354">
        <v>99</v>
      </c>
      <c r="AC354">
        <v>1057</v>
      </c>
      <c r="AD354">
        <v>720</v>
      </c>
    </row>
    <row r="355" spans="1:30" x14ac:dyDescent="0.2">
      <c r="A355" t="s">
        <v>1245</v>
      </c>
      <c r="B355" t="s">
        <v>35</v>
      </c>
      <c r="C355" t="s">
        <v>807</v>
      </c>
      <c r="D355" s="33">
        <v>41456</v>
      </c>
      <c r="E355" t="s">
        <v>218</v>
      </c>
      <c r="F355" t="s">
        <v>781</v>
      </c>
      <c r="G355">
        <v>261357</v>
      </c>
      <c r="H355">
        <v>5602</v>
      </c>
      <c r="I355">
        <v>57</v>
      </c>
      <c r="J355">
        <v>5545</v>
      </c>
      <c r="K355">
        <v>5258</v>
      </c>
      <c r="L355">
        <v>4373</v>
      </c>
      <c r="M355">
        <v>1342</v>
      </c>
      <c r="N355">
        <v>370</v>
      </c>
      <c r="O355">
        <v>972</v>
      </c>
      <c r="P355">
        <v>402</v>
      </c>
      <c r="Q355" t="s">
        <v>0</v>
      </c>
      <c r="R355">
        <v>448</v>
      </c>
      <c r="S355">
        <v>431</v>
      </c>
      <c r="T355">
        <v>2774</v>
      </c>
      <c r="U355">
        <v>1842</v>
      </c>
      <c r="V355">
        <v>544</v>
      </c>
      <c r="W355">
        <v>388</v>
      </c>
      <c r="X355" t="s">
        <v>0</v>
      </c>
      <c r="Y355" t="s">
        <v>0</v>
      </c>
      <c r="Z355">
        <v>78</v>
      </c>
      <c r="AA355">
        <v>642</v>
      </c>
      <c r="AB355">
        <v>64</v>
      </c>
      <c r="AC355">
        <v>337</v>
      </c>
      <c r="AD355">
        <v>241</v>
      </c>
    </row>
    <row r="356" spans="1:30" x14ac:dyDescent="0.2">
      <c r="A356" t="s">
        <v>1246</v>
      </c>
      <c r="B356" t="s">
        <v>35</v>
      </c>
      <c r="C356" t="s">
        <v>152</v>
      </c>
      <c r="D356" s="33">
        <v>41456</v>
      </c>
      <c r="E356" t="s">
        <v>234</v>
      </c>
      <c r="F356" t="s">
        <v>783</v>
      </c>
      <c r="G356">
        <v>4567478</v>
      </c>
      <c r="H356">
        <v>39848</v>
      </c>
      <c r="I356">
        <v>6</v>
      </c>
      <c r="J356">
        <v>39595</v>
      </c>
      <c r="K356">
        <v>39550</v>
      </c>
      <c r="L356">
        <v>33874</v>
      </c>
      <c r="M356">
        <v>11537</v>
      </c>
      <c r="N356">
        <v>9873</v>
      </c>
      <c r="O356">
        <v>1664</v>
      </c>
      <c r="P356">
        <v>869</v>
      </c>
      <c r="Q356" t="s">
        <v>0</v>
      </c>
      <c r="R356">
        <v>4196</v>
      </c>
      <c r="S356">
        <v>2884</v>
      </c>
      <c r="T356">
        <v>19991</v>
      </c>
      <c r="U356">
        <v>13562</v>
      </c>
      <c r="V356">
        <v>4567</v>
      </c>
      <c r="W356">
        <v>1862</v>
      </c>
      <c r="X356" t="s">
        <v>0</v>
      </c>
      <c r="Y356" t="s">
        <v>0</v>
      </c>
      <c r="Z356">
        <v>1453</v>
      </c>
      <c r="AA356">
        <v>5093</v>
      </c>
      <c r="AB356">
        <v>567</v>
      </c>
      <c r="AC356">
        <v>2518</v>
      </c>
      <c r="AD356">
        <v>2008</v>
      </c>
    </row>
    <row r="357" spans="1:30" x14ac:dyDescent="0.2">
      <c r="A357" t="s">
        <v>1247</v>
      </c>
      <c r="B357" t="s">
        <v>36</v>
      </c>
      <c r="C357" t="s">
        <v>152</v>
      </c>
      <c r="D357" s="33">
        <v>41456</v>
      </c>
      <c r="E357" t="s">
        <v>823</v>
      </c>
      <c r="F357" t="s">
        <v>835</v>
      </c>
      <c r="G357">
        <v>310516</v>
      </c>
      <c r="H357">
        <v>3453</v>
      </c>
      <c r="I357">
        <v>26</v>
      </c>
      <c r="J357">
        <v>3427</v>
      </c>
      <c r="K357">
        <v>3300</v>
      </c>
      <c r="L357">
        <v>3354</v>
      </c>
      <c r="M357">
        <v>935</v>
      </c>
      <c r="N357">
        <v>232</v>
      </c>
      <c r="O357">
        <v>702</v>
      </c>
      <c r="P357">
        <v>381</v>
      </c>
      <c r="Q357" t="s">
        <v>0</v>
      </c>
      <c r="R357">
        <v>353</v>
      </c>
      <c r="S357">
        <v>330</v>
      </c>
      <c r="T357">
        <v>2052</v>
      </c>
      <c r="U357">
        <v>1462</v>
      </c>
      <c r="V357">
        <v>422</v>
      </c>
      <c r="W357">
        <v>168</v>
      </c>
      <c r="X357" t="s">
        <v>0</v>
      </c>
      <c r="Y357" t="s">
        <v>0</v>
      </c>
      <c r="Z357">
        <v>87</v>
      </c>
      <c r="AA357">
        <v>532</v>
      </c>
      <c r="AB357">
        <v>41</v>
      </c>
      <c r="AC357">
        <v>265</v>
      </c>
      <c r="AD357">
        <v>226</v>
      </c>
    </row>
    <row r="358" spans="1:30" x14ac:dyDescent="0.2">
      <c r="A358" t="s">
        <v>1248</v>
      </c>
      <c r="B358" t="s">
        <v>36</v>
      </c>
      <c r="C358" t="s">
        <v>152</v>
      </c>
      <c r="D358" s="33">
        <v>41456</v>
      </c>
      <c r="E358" t="s">
        <v>827</v>
      </c>
      <c r="F358" t="s">
        <v>836</v>
      </c>
      <c r="G358">
        <v>399137</v>
      </c>
      <c r="H358">
        <v>5505</v>
      </c>
      <c r="I358">
        <v>5</v>
      </c>
      <c r="J358">
        <v>5461</v>
      </c>
      <c r="K358">
        <v>5443</v>
      </c>
      <c r="L358">
        <v>4547</v>
      </c>
      <c r="M358">
        <v>1563</v>
      </c>
      <c r="N358">
        <v>1201</v>
      </c>
      <c r="O358">
        <v>362</v>
      </c>
      <c r="P358">
        <v>167</v>
      </c>
      <c r="Q358" t="s">
        <v>0</v>
      </c>
      <c r="R358">
        <v>369</v>
      </c>
      <c r="S358">
        <v>398</v>
      </c>
      <c r="T358">
        <v>2868</v>
      </c>
      <c r="U358">
        <v>2106</v>
      </c>
      <c r="V358">
        <v>520</v>
      </c>
      <c r="W358">
        <v>242</v>
      </c>
      <c r="X358" t="s">
        <v>0</v>
      </c>
      <c r="Y358" t="s">
        <v>0</v>
      </c>
      <c r="Z358">
        <v>143</v>
      </c>
      <c r="AA358">
        <v>776</v>
      </c>
      <c r="AB358">
        <v>113</v>
      </c>
      <c r="AC358">
        <v>392</v>
      </c>
      <c r="AD358">
        <v>271</v>
      </c>
    </row>
    <row r="359" spans="1:30" x14ac:dyDescent="0.2">
      <c r="A359" t="s">
        <v>1249</v>
      </c>
      <c r="B359" t="s">
        <v>36</v>
      </c>
      <c r="C359" t="s">
        <v>152</v>
      </c>
      <c r="D359" s="33">
        <v>41456</v>
      </c>
      <c r="E359" t="s">
        <v>837</v>
      </c>
      <c r="F359" t="s">
        <v>838</v>
      </c>
      <c r="G359">
        <v>358158</v>
      </c>
      <c r="H359">
        <v>3258</v>
      </c>
      <c r="I359">
        <v>15</v>
      </c>
      <c r="J359">
        <v>3243</v>
      </c>
      <c r="K359">
        <v>3109</v>
      </c>
      <c r="L359">
        <v>2715</v>
      </c>
      <c r="M359">
        <v>756</v>
      </c>
      <c r="N359">
        <v>182</v>
      </c>
      <c r="O359">
        <v>569</v>
      </c>
      <c r="P359">
        <v>307</v>
      </c>
      <c r="Q359" t="s">
        <v>0</v>
      </c>
      <c r="R359">
        <v>340</v>
      </c>
      <c r="S359">
        <v>246</v>
      </c>
      <c r="T359">
        <v>1667</v>
      </c>
      <c r="U359">
        <v>1163</v>
      </c>
      <c r="V359">
        <v>396</v>
      </c>
      <c r="W359">
        <v>108</v>
      </c>
      <c r="X359" t="s">
        <v>0</v>
      </c>
      <c r="Y359" t="s">
        <v>0</v>
      </c>
      <c r="Z359">
        <v>71</v>
      </c>
      <c r="AA359">
        <v>391</v>
      </c>
      <c r="AB359">
        <v>34</v>
      </c>
      <c r="AC359">
        <v>210</v>
      </c>
      <c r="AD359">
        <v>147</v>
      </c>
    </row>
    <row r="360" spans="1:30" x14ac:dyDescent="0.2">
      <c r="A360" t="s">
        <v>1250</v>
      </c>
      <c r="B360" t="s">
        <v>36</v>
      </c>
      <c r="C360" t="s">
        <v>152</v>
      </c>
      <c r="D360" s="33">
        <v>41456</v>
      </c>
      <c r="E360" t="s">
        <v>284</v>
      </c>
      <c r="F360" t="s">
        <v>784</v>
      </c>
      <c r="G360">
        <v>1165537</v>
      </c>
      <c r="H360">
        <v>5966</v>
      </c>
      <c r="I360">
        <v>47</v>
      </c>
      <c r="J360">
        <v>5919</v>
      </c>
      <c r="K360">
        <v>5654</v>
      </c>
      <c r="L360">
        <v>5530</v>
      </c>
      <c r="M360">
        <v>1588</v>
      </c>
      <c r="N360">
        <v>405</v>
      </c>
      <c r="O360">
        <v>1181</v>
      </c>
      <c r="P360">
        <v>634</v>
      </c>
      <c r="Q360" t="s">
        <v>0</v>
      </c>
      <c r="R360">
        <v>660</v>
      </c>
      <c r="S360">
        <v>502</v>
      </c>
      <c r="T360">
        <v>3419</v>
      </c>
      <c r="U360">
        <v>2373</v>
      </c>
      <c r="V360">
        <v>821</v>
      </c>
      <c r="W360">
        <v>225</v>
      </c>
      <c r="X360" t="s">
        <v>0</v>
      </c>
      <c r="Y360" t="s">
        <v>0</v>
      </c>
      <c r="Z360">
        <v>87</v>
      </c>
      <c r="AA360">
        <v>862</v>
      </c>
      <c r="AB360">
        <v>63</v>
      </c>
      <c r="AC360">
        <v>417</v>
      </c>
      <c r="AD360">
        <v>382</v>
      </c>
    </row>
    <row r="361" spans="1:30" x14ac:dyDescent="0.2">
      <c r="A361" t="s">
        <v>1251</v>
      </c>
      <c r="B361" t="s">
        <v>36</v>
      </c>
      <c r="C361" t="s">
        <v>3353</v>
      </c>
      <c r="D361" s="33">
        <v>41456</v>
      </c>
      <c r="E361" t="s">
        <v>298</v>
      </c>
      <c r="F361" t="s">
        <v>785</v>
      </c>
      <c r="G361">
        <v>1398384</v>
      </c>
      <c r="H361">
        <v>13708</v>
      </c>
      <c r="I361">
        <v>208</v>
      </c>
      <c r="J361">
        <v>13138</v>
      </c>
      <c r="K361">
        <v>12311</v>
      </c>
      <c r="L361">
        <v>13817</v>
      </c>
      <c r="M361">
        <v>2948</v>
      </c>
      <c r="N361">
        <v>1192</v>
      </c>
      <c r="O361">
        <v>1756</v>
      </c>
      <c r="P361">
        <v>1002</v>
      </c>
      <c r="Q361" t="s">
        <v>0</v>
      </c>
      <c r="R361">
        <v>1472</v>
      </c>
      <c r="S361">
        <v>1240</v>
      </c>
      <c r="T361">
        <v>8569</v>
      </c>
      <c r="U361">
        <v>5693</v>
      </c>
      <c r="V361">
        <v>2230</v>
      </c>
      <c r="W361">
        <v>646</v>
      </c>
      <c r="X361" t="s">
        <v>0</v>
      </c>
      <c r="Y361" t="s">
        <v>0</v>
      </c>
      <c r="Z361">
        <v>496</v>
      </c>
      <c r="AA361">
        <v>2040</v>
      </c>
      <c r="AB361">
        <v>395</v>
      </c>
      <c r="AC361">
        <v>976</v>
      </c>
      <c r="AD361">
        <v>669</v>
      </c>
    </row>
    <row r="362" spans="1:30" x14ac:dyDescent="0.2">
      <c r="A362" t="s">
        <v>1252</v>
      </c>
      <c r="B362" t="s">
        <v>36</v>
      </c>
      <c r="C362" t="s">
        <v>3351</v>
      </c>
      <c r="D362" s="33">
        <v>41456</v>
      </c>
      <c r="E362" t="s">
        <v>315</v>
      </c>
      <c r="F362" t="s">
        <v>786</v>
      </c>
      <c r="G362">
        <v>990501</v>
      </c>
      <c r="H362">
        <v>13544</v>
      </c>
      <c r="I362">
        <v>234</v>
      </c>
      <c r="J362">
        <v>13310</v>
      </c>
      <c r="K362">
        <v>12215</v>
      </c>
      <c r="L362">
        <v>12220</v>
      </c>
      <c r="M362">
        <v>2268</v>
      </c>
      <c r="N362">
        <v>1193</v>
      </c>
      <c r="O362">
        <v>1069</v>
      </c>
      <c r="P362">
        <v>702</v>
      </c>
      <c r="Q362" t="s">
        <v>0</v>
      </c>
      <c r="R362">
        <v>1222</v>
      </c>
      <c r="S362">
        <v>1076</v>
      </c>
      <c r="T362">
        <v>7627</v>
      </c>
      <c r="U362">
        <v>5740</v>
      </c>
      <c r="V362">
        <v>1387</v>
      </c>
      <c r="W362">
        <v>500</v>
      </c>
      <c r="X362" t="s">
        <v>0</v>
      </c>
      <c r="Y362" t="s">
        <v>0</v>
      </c>
      <c r="Z362">
        <v>469</v>
      </c>
      <c r="AA362">
        <v>1826</v>
      </c>
      <c r="AB362">
        <v>303</v>
      </c>
      <c r="AC362">
        <v>909</v>
      </c>
      <c r="AD362">
        <v>614</v>
      </c>
    </row>
    <row r="363" spans="1:30" x14ac:dyDescent="0.2">
      <c r="A363" t="s">
        <v>1253</v>
      </c>
      <c r="B363" t="s">
        <v>36</v>
      </c>
      <c r="C363" t="s">
        <v>3358</v>
      </c>
      <c r="D363" s="33">
        <v>41456</v>
      </c>
      <c r="E363" t="s">
        <v>330</v>
      </c>
      <c r="F363" t="s">
        <v>787</v>
      </c>
      <c r="G363">
        <v>1717480</v>
      </c>
      <c r="H363">
        <v>16954</v>
      </c>
      <c r="I363">
        <v>18</v>
      </c>
      <c r="J363">
        <v>16853</v>
      </c>
      <c r="K363">
        <v>16792</v>
      </c>
      <c r="L363">
        <v>14925</v>
      </c>
      <c r="M363">
        <v>4814</v>
      </c>
      <c r="N363">
        <v>3656</v>
      </c>
      <c r="O363">
        <v>1158</v>
      </c>
      <c r="P363">
        <v>614</v>
      </c>
      <c r="Q363" t="s">
        <v>0</v>
      </c>
      <c r="R363">
        <v>1143</v>
      </c>
      <c r="S363">
        <v>1294</v>
      </c>
      <c r="T363">
        <v>9265</v>
      </c>
      <c r="U363">
        <v>6561</v>
      </c>
      <c r="V363">
        <v>1598</v>
      </c>
      <c r="W363">
        <v>1106</v>
      </c>
      <c r="X363" t="s">
        <v>0</v>
      </c>
      <c r="Y363" t="s">
        <v>0</v>
      </c>
      <c r="Z363">
        <v>546</v>
      </c>
      <c r="AA363">
        <v>2653</v>
      </c>
      <c r="AB363">
        <v>435</v>
      </c>
      <c r="AC363">
        <v>1309</v>
      </c>
      <c r="AD363">
        <v>909</v>
      </c>
    </row>
    <row r="364" spans="1:30" x14ac:dyDescent="0.2">
      <c r="A364" t="s">
        <v>1254</v>
      </c>
      <c r="B364" t="s">
        <v>36</v>
      </c>
      <c r="C364" t="s">
        <v>3351</v>
      </c>
      <c r="D364" s="33">
        <v>41456</v>
      </c>
      <c r="E364" t="s">
        <v>351</v>
      </c>
      <c r="F364" t="s">
        <v>788</v>
      </c>
      <c r="G364">
        <v>856144</v>
      </c>
      <c r="H364">
        <v>6908</v>
      </c>
      <c r="I364">
        <v>11</v>
      </c>
      <c r="J364">
        <v>6833</v>
      </c>
      <c r="K364">
        <v>6805</v>
      </c>
      <c r="L364">
        <v>5721</v>
      </c>
      <c r="M364">
        <v>1877</v>
      </c>
      <c r="N364">
        <v>1468</v>
      </c>
      <c r="O364">
        <v>409</v>
      </c>
      <c r="P364">
        <v>211</v>
      </c>
      <c r="Q364" t="s">
        <v>0</v>
      </c>
      <c r="R364">
        <v>434</v>
      </c>
      <c r="S364">
        <v>634</v>
      </c>
      <c r="T364">
        <v>3375</v>
      </c>
      <c r="U364">
        <v>2423</v>
      </c>
      <c r="V364">
        <v>520</v>
      </c>
      <c r="W364">
        <v>432</v>
      </c>
      <c r="X364" t="s">
        <v>0</v>
      </c>
      <c r="Y364" t="s">
        <v>0</v>
      </c>
      <c r="Z364">
        <v>132</v>
      </c>
      <c r="AA364">
        <v>1107</v>
      </c>
      <c r="AB364">
        <v>240</v>
      </c>
      <c r="AC364">
        <v>572</v>
      </c>
      <c r="AD364">
        <v>295</v>
      </c>
    </row>
    <row r="365" spans="1:30" x14ac:dyDescent="0.2">
      <c r="A365" t="s">
        <v>1255</v>
      </c>
      <c r="B365" t="s">
        <v>34</v>
      </c>
      <c r="C365" t="s">
        <v>3327</v>
      </c>
      <c r="D365" s="33">
        <v>41456</v>
      </c>
      <c r="E365" t="s">
        <v>362</v>
      </c>
      <c r="F365" t="s">
        <v>789</v>
      </c>
      <c r="G365">
        <v>5445296</v>
      </c>
      <c r="H365">
        <v>87145</v>
      </c>
      <c r="I365">
        <v>1947</v>
      </c>
      <c r="J365">
        <v>85198</v>
      </c>
      <c r="K365">
        <v>81268</v>
      </c>
      <c r="L365">
        <v>72470</v>
      </c>
      <c r="M365">
        <v>17886</v>
      </c>
      <c r="N365">
        <v>6336</v>
      </c>
      <c r="O365">
        <v>11541</v>
      </c>
      <c r="P365">
        <v>6948</v>
      </c>
      <c r="Q365" t="s">
        <v>0</v>
      </c>
      <c r="R365">
        <v>7680</v>
      </c>
      <c r="S365">
        <v>5641</v>
      </c>
      <c r="T365">
        <v>43092</v>
      </c>
      <c r="U365">
        <v>27045</v>
      </c>
      <c r="V365">
        <v>7780</v>
      </c>
      <c r="W365">
        <v>8267</v>
      </c>
      <c r="X365" t="s">
        <v>0</v>
      </c>
      <c r="Y365" t="s">
        <v>0</v>
      </c>
      <c r="Z365">
        <v>3401</v>
      </c>
      <c r="AA365">
        <v>12656</v>
      </c>
      <c r="AB365">
        <v>426</v>
      </c>
      <c r="AC365">
        <v>5806</v>
      </c>
      <c r="AD365">
        <v>6424</v>
      </c>
    </row>
    <row r="366" spans="1:30" x14ac:dyDescent="0.2">
      <c r="A366" t="s">
        <v>1256</v>
      </c>
      <c r="B366" t="s">
        <v>37</v>
      </c>
      <c r="C366" t="s">
        <v>3365</v>
      </c>
      <c r="D366" s="33">
        <v>41456</v>
      </c>
      <c r="E366" t="s">
        <v>434</v>
      </c>
      <c r="F366" t="s">
        <v>839</v>
      </c>
      <c r="G366">
        <v>1829984</v>
      </c>
      <c r="H366">
        <v>35218</v>
      </c>
      <c r="I366">
        <v>272</v>
      </c>
      <c r="J366">
        <v>34669</v>
      </c>
      <c r="K366">
        <v>32076</v>
      </c>
      <c r="L366">
        <v>29274</v>
      </c>
      <c r="M366">
        <v>8881</v>
      </c>
      <c r="N366">
        <v>2227</v>
      </c>
      <c r="O366">
        <v>6654</v>
      </c>
      <c r="P366">
        <v>0</v>
      </c>
      <c r="Q366" t="s">
        <v>0</v>
      </c>
      <c r="R366">
        <v>1954</v>
      </c>
      <c r="S366">
        <v>2318</v>
      </c>
      <c r="T366">
        <v>18669</v>
      </c>
      <c r="U366">
        <v>11906</v>
      </c>
      <c r="V366">
        <v>5694</v>
      </c>
      <c r="W366">
        <v>1069</v>
      </c>
      <c r="X366" t="s">
        <v>0</v>
      </c>
      <c r="Y366" t="s">
        <v>0</v>
      </c>
      <c r="Z366">
        <v>2694</v>
      </c>
      <c r="AA366">
        <v>3639</v>
      </c>
      <c r="AB366">
        <v>449</v>
      </c>
      <c r="AC366">
        <v>2122</v>
      </c>
      <c r="AD366">
        <v>1068</v>
      </c>
    </row>
    <row r="367" spans="1:30" x14ac:dyDescent="0.2">
      <c r="A367" t="s">
        <v>1257</v>
      </c>
      <c r="B367" t="s">
        <v>37</v>
      </c>
      <c r="C367" t="s">
        <v>3365</v>
      </c>
      <c r="D367" s="33">
        <v>41456</v>
      </c>
      <c r="E367" t="s">
        <v>457</v>
      </c>
      <c r="F367" t="s">
        <v>791</v>
      </c>
      <c r="G367">
        <v>518903</v>
      </c>
      <c r="H367">
        <v>9065</v>
      </c>
      <c r="I367">
        <v>2</v>
      </c>
      <c r="J367">
        <v>9028</v>
      </c>
      <c r="K367">
        <v>9007</v>
      </c>
      <c r="L367">
        <v>7940</v>
      </c>
      <c r="M367">
        <v>2630</v>
      </c>
      <c r="N367">
        <v>2275</v>
      </c>
      <c r="O367">
        <v>355</v>
      </c>
      <c r="P367">
        <v>185</v>
      </c>
      <c r="Q367" t="s">
        <v>0</v>
      </c>
      <c r="R367">
        <v>727</v>
      </c>
      <c r="S367">
        <v>598</v>
      </c>
      <c r="T367">
        <v>4873</v>
      </c>
      <c r="U367">
        <v>3583</v>
      </c>
      <c r="V367">
        <v>939</v>
      </c>
      <c r="W367">
        <v>351</v>
      </c>
      <c r="X367" t="s">
        <v>0</v>
      </c>
      <c r="Y367" t="s">
        <v>0</v>
      </c>
      <c r="Z367">
        <v>421</v>
      </c>
      <c r="AA367">
        <v>1321</v>
      </c>
      <c r="AB367">
        <v>137</v>
      </c>
      <c r="AC367">
        <v>651</v>
      </c>
      <c r="AD367">
        <v>533</v>
      </c>
    </row>
    <row r="368" spans="1:30" x14ac:dyDescent="0.2">
      <c r="A368" t="s">
        <v>1258</v>
      </c>
      <c r="B368" t="s">
        <v>37</v>
      </c>
      <c r="C368" t="s">
        <v>3373</v>
      </c>
      <c r="D368" s="33">
        <v>41456</v>
      </c>
      <c r="E368" t="s">
        <v>488</v>
      </c>
      <c r="F368" t="s">
        <v>793</v>
      </c>
      <c r="G368">
        <v>754463</v>
      </c>
      <c r="H368">
        <v>19680</v>
      </c>
      <c r="I368">
        <v>122</v>
      </c>
      <c r="J368">
        <v>17475</v>
      </c>
      <c r="K368">
        <v>16618</v>
      </c>
      <c r="L368">
        <v>16612</v>
      </c>
      <c r="M368">
        <v>3792</v>
      </c>
      <c r="N368">
        <v>556</v>
      </c>
      <c r="O368">
        <v>3234</v>
      </c>
      <c r="P368">
        <v>1616</v>
      </c>
      <c r="Q368" t="s">
        <v>0</v>
      </c>
      <c r="R368">
        <v>960</v>
      </c>
      <c r="S368">
        <v>867</v>
      </c>
      <c r="T368">
        <v>9903</v>
      </c>
      <c r="U368">
        <v>6601</v>
      </c>
      <c r="V368">
        <v>1642</v>
      </c>
      <c r="W368">
        <v>1660</v>
      </c>
      <c r="X368" t="s">
        <v>0</v>
      </c>
      <c r="Y368" t="s">
        <v>0</v>
      </c>
      <c r="Z368">
        <v>534</v>
      </c>
      <c r="AA368">
        <v>4348</v>
      </c>
      <c r="AB368">
        <v>276</v>
      </c>
      <c r="AC368">
        <v>1439</v>
      </c>
      <c r="AD368">
        <v>2633</v>
      </c>
    </row>
    <row r="369" spans="1:30" x14ac:dyDescent="0.2">
      <c r="A369" t="s">
        <v>1259</v>
      </c>
      <c r="B369" t="s">
        <v>37</v>
      </c>
      <c r="C369" t="s">
        <v>3331</v>
      </c>
      <c r="D369" s="33">
        <v>41456</v>
      </c>
      <c r="E369" t="s">
        <v>521</v>
      </c>
      <c r="F369" t="s">
        <v>797</v>
      </c>
      <c r="G369">
        <v>538104</v>
      </c>
      <c r="H369">
        <v>9416</v>
      </c>
      <c r="I369">
        <v>5</v>
      </c>
      <c r="J369">
        <v>9366</v>
      </c>
      <c r="K369">
        <v>9347</v>
      </c>
      <c r="L369">
        <v>8541</v>
      </c>
      <c r="M369">
        <v>2297</v>
      </c>
      <c r="N369">
        <v>1898</v>
      </c>
      <c r="O369">
        <v>399</v>
      </c>
      <c r="P369">
        <v>229</v>
      </c>
      <c r="Q369" t="s">
        <v>0</v>
      </c>
      <c r="R369">
        <v>844</v>
      </c>
      <c r="S369">
        <v>489</v>
      </c>
      <c r="T369">
        <v>5059</v>
      </c>
      <c r="U369">
        <v>3495</v>
      </c>
      <c r="V369">
        <v>1296</v>
      </c>
      <c r="W369">
        <v>268</v>
      </c>
      <c r="X369" t="s">
        <v>0</v>
      </c>
      <c r="Y369" t="s">
        <v>0</v>
      </c>
      <c r="Z369">
        <v>638</v>
      </c>
      <c r="AA369">
        <v>1511</v>
      </c>
      <c r="AB369">
        <v>135</v>
      </c>
      <c r="AC369">
        <v>522</v>
      </c>
      <c r="AD369">
        <v>854</v>
      </c>
    </row>
    <row r="370" spans="1:30" x14ac:dyDescent="0.2">
      <c r="A370" t="s">
        <v>1260</v>
      </c>
      <c r="B370" t="s">
        <v>34</v>
      </c>
      <c r="C370" t="s">
        <v>3323</v>
      </c>
      <c r="D370" s="33">
        <v>41487</v>
      </c>
      <c r="E370" t="s">
        <v>48</v>
      </c>
      <c r="F370" t="s">
        <v>829</v>
      </c>
      <c r="G370">
        <v>2610481</v>
      </c>
      <c r="H370">
        <v>54773</v>
      </c>
      <c r="I370">
        <v>216</v>
      </c>
      <c r="J370">
        <v>45272</v>
      </c>
      <c r="K370">
        <v>44402</v>
      </c>
      <c r="L370">
        <v>40848</v>
      </c>
      <c r="M370">
        <v>13262</v>
      </c>
      <c r="N370">
        <v>11630</v>
      </c>
      <c r="O370">
        <v>1632</v>
      </c>
      <c r="P370">
        <v>827</v>
      </c>
      <c r="Q370" t="s">
        <v>0</v>
      </c>
      <c r="R370">
        <v>6407</v>
      </c>
      <c r="S370">
        <v>3189</v>
      </c>
      <c r="T370">
        <v>24053</v>
      </c>
      <c r="U370">
        <v>14848</v>
      </c>
      <c r="V370">
        <v>6125</v>
      </c>
      <c r="W370">
        <v>3080</v>
      </c>
      <c r="X370" t="s">
        <v>0</v>
      </c>
      <c r="Y370" t="s">
        <v>0</v>
      </c>
      <c r="Z370">
        <v>3125</v>
      </c>
      <c r="AA370">
        <v>4074</v>
      </c>
      <c r="AB370">
        <v>705</v>
      </c>
      <c r="AC370">
        <v>2008</v>
      </c>
      <c r="AD370">
        <v>1361</v>
      </c>
    </row>
    <row r="371" spans="1:30" x14ac:dyDescent="0.2">
      <c r="A371" t="s">
        <v>1261</v>
      </c>
      <c r="B371" t="s">
        <v>35</v>
      </c>
      <c r="C371" t="s">
        <v>807</v>
      </c>
      <c r="D371" s="33">
        <v>41487</v>
      </c>
      <c r="E371" t="s">
        <v>82</v>
      </c>
      <c r="F371" t="s">
        <v>768</v>
      </c>
      <c r="G371">
        <v>724453</v>
      </c>
      <c r="H371">
        <v>15571</v>
      </c>
      <c r="I371">
        <v>48</v>
      </c>
      <c r="J371">
        <v>15523</v>
      </c>
      <c r="K371">
        <v>15214</v>
      </c>
      <c r="L371">
        <v>12833</v>
      </c>
      <c r="M371">
        <v>3522</v>
      </c>
      <c r="N371">
        <v>1273</v>
      </c>
      <c r="O371">
        <v>2231</v>
      </c>
      <c r="P371">
        <v>1054</v>
      </c>
      <c r="Q371" t="s">
        <v>0</v>
      </c>
      <c r="R371">
        <v>1604</v>
      </c>
      <c r="S371">
        <v>1103</v>
      </c>
      <c r="T371">
        <v>8327</v>
      </c>
      <c r="U371">
        <v>5925</v>
      </c>
      <c r="V371">
        <v>1663</v>
      </c>
      <c r="W371">
        <v>739</v>
      </c>
      <c r="X371" t="s">
        <v>0</v>
      </c>
      <c r="Y371" t="s">
        <v>0</v>
      </c>
      <c r="Z371">
        <v>332</v>
      </c>
      <c r="AA371">
        <v>1467</v>
      </c>
      <c r="AB371">
        <v>105</v>
      </c>
      <c r="AC371">
        <v>806</v>
      </c>
      <c r="AD371">
        <v>556</v>
      </c>
    </row>
    <row r="372" spans="1:30" x14ac:dyDescent="0.2">
      <c r="A372" t="s">
        <v>1262</v>
      </c>
      <c r="B372" t="s">
        <v>35</v>
      </c>
      <c r="C372" t="s">
        <v>807</v>
      </c>
      <c r="D372" s="33">
        <v>41487</v>
      </c>
      <c r="E372" t="s">
        <v>97</v>
      </c>
      <c r="F372" t="s">
        <v>769</v>
      </c>
      <c r="G372">
        <v>993399</v>
      </c>
      <c r="H372">
        <v>13383</v>
      </c>
      <c r="I372">
        <v>24</v>
      </c>
      <c r="J372">
        <v>13107</v>
      </c>
      <c r="K372">
        <v>12892</v>
      </c>
      <c r="L372">
        <v>11330</v>
      </c>
      <c r="M372">
        <v>4914</v>
      </c>
      <c r="N372">
        <v>3880</v>
      </c>
      <c r="O372">
        <v>1034</v>
      </c>
      <c r="P372">
        <v>602</v>
      </c>
      <c r="Q372" t="s">
        <v>0</v>
      </c>
      <c r="R372">
        <v>1180</v>
      </c>
      <c r="S372">
        <v>1152</v>
      </c>
      <c r="T372">
        <v>7023</v>
      </c>
      <c r="U372">
        <v>4616</v>
      </c>
      <c r="V372">
        <v>1384</v>
      </c>
      <c r="W372">
        <v>1023</v>
      </c>
      <c r="X372" t="s">
        <v>0</v>
      </c>
      <c r="Y372" t="s">
        <v>0</v>
      </c>
      <c r="Z372">
        <v>245</v>
      </c>
      <c r="AA372">
        <v>1730</v>
      </c>
      <c r="AB372">
        <v>194</v>
      </c>
      <c r="AC372">
        <v>873</v>
      </c>
      <c r="AD372">
        <v>663</v>
      </c>
    </row>
    <row r="373" spans="1:30" x14ac:dyDescent="0.2">
      <c r="A373" t="s">
        <v>1263</v>
      </c>
      <c r="B373" t="s">
        <v>35</v>
      </c>
      <c r="C373" t="s">
        <v>807</v>
      </c>
      <c r="D373" s="33">
        <v>41487</v>
      </c>
      <c r="E373" t="s">
        <v>117</v>
      </c>
      <c r="F373" t="s">
        <v>770</v>
      </c>
      <c r="G373">
        <v>994503</v>
      </c>
      <c r="H373">
        <v>18321</v>
      </c>
      <c r="I373">
        <v>54</v>
      </c>
      <c r="J373">
        <v>17961</v>
      </c>
      <c r="K373">
        <v>17681</v>
      </c>
      <c r="L373">
        <v>16361</v>
      </c>
      <c r="M373">
        <v>7188</v>
      </c>
      <c r="N373">
        <v>5612</v>
      </c>
      <c r="O373">
        <v>1576</v>
      </c>
      <c r="P373">
        <v>927</v>
      </c>
      <c r="Q373" t="s">
        <v>0</v>
      </c>
      <c r="R373">
        <v>1632</v>
      </c>
      <c r="S373">
        <v>1263</v>
      </c>
      <c r="T373">
        <v>9332</v>
      </c>
      <c r="U373">
        <v>6219</v>
      </c>
      <c r="V373">
        <v>2122</v>
      </c>
      <c r="W373">
        <v>991</v>
      </c>
      <c r="X373" t="s">
        <v>0</v>
      </c>
      <c r="Y373" t="s">
        <v>0</v>
      </c>
      <c r="Z373">
        <v>1661</v>
      </c>
      <c r="AA373">
        <v>2473</v>
      </c>
      <c r="AB373">
        <v>263</v>
      </c>
      <c r="AC373">
        <v>1141</v>
      </c>
      <c r="AD373">
        <v>1069</v>
      </c>
    </row>
    <row r="374" spans="1:30" x14ac:dyDescent="0.2">
      <c r="A374" t="s">
        <v>1264</v>
      </c>
      <c r="B374" t="s">
        <v>37</v>
      </c>
      <c r="C374" t="s">
        <v>3368</v>
      </c>
      <c r="D374" s="33">
        <v>41487</v>
      </c>
      <c r="E374" t="s">
        <v>132</v>
      </c>
      <c r="F374" t="s">
        <v>771</v>
      </c>
      <c r="G374">
        <v>138393</v>
      </c>
      <c r="H374">
        <v>5141</v>
      </c>
      <c r="I374">
        <v>153</v>
      </c>
      <c r="J374">
        <v>4522</v>
      </c>
      <c r="K374">
        <v>4298</v>
      </c>
      <c r="L374">
        <v>4246</v>
      </c>
      <c r="M374">
        <v>607</v>
      </c>
      <c r="N374">
        <v>578</v>
      </c>
      <c r="O374">
        <v>29</v>
      </c>
      <c r="P374">
        <v>15</v>
      </c>
      <c r="Q374" t="s">
        <v>0</v>
      </c>
      <c r="R374">
        <v>445</v>
      </c>
      <c r="S374">
        <v>274</v>
      </c>
      <c r="T374">
        <v>2905</v>
      </c>
      <c r="U374">
        <v>1576</v>
      </c>
      <c r="V374">
        <v>892</v>
      </c>
      <c r="W374">
        <v>437</v>
      </c>
      <c r="X374" t="s">
        <v>0</v>
      </c>
      <c r="Y374" t="s">
        <v>0</v>
      </c>
      <c r="Z374">
        <v>295</v>
      </c>
      <c r="AA374">
        <v>327</v>
      </c>
      <c r="AB374">
        <v>97</v>
      </c>
      <c r="AC374">
        <v>206</v>
      </c>
      <c r="AD374">
        <v>24</v>
      </c>
    </row>
    <row r="375" spans="1:30" x14ac:dyDescent="0.2">
      <c r="A375" t="s">
        <v>1265</v>
      </c>
      <c r="B375" t="s">
        <v>36</v>
      </c>
      <c r="C375" t="s">
        <v>3353</v>
      </c>
      <c r="D375" s="33">
        <v>41487</v>
      </c>
      <c r="E375" t="s">
        <v>138</v>
      </c>
      <c r="F375" t="s">
        <v>772</v>
      </c>
      <c r="G375">
        <v>561120</v>
      </c>
      <c r="H375">
        <v>13003</v>
      </c>
      <c r="I375">
        <v>119</v>
      </c>
      <c r="J375">
        <v>12539</v>
      </c>
      <c r="K375">
        <v>12081</v>
      </c>
      <c r="L375">
        <v>6466</v>
      </c>
      <c r="M375">
        <v>1152</v>
      </c>
      <c r="N375">
        <v>661</v>
      </c>
      <c r="O375">
        <v>604</v>
      </c>
      <c r="P375">
        <v>362</v>
      </c>
      <c r="Q375" t="s">
        <v>0</v>
      </c>
      <c r="R375">
        <v>666</v>
      </c>
      <c r="S375">
        <v>504</v>
      </c>
      <c r="T375">
        <v>4031</v>
      </c>
      <c r="U375">
        <v>2595</v>
      </c>
      <c r="V375">
        <v>1122</v>
      </c>
      <c r="W375">
        <v>314</v>
      </c>
      <c r="X375" t="s">
        <v>0</v>
      </c>
      <c r="Y375" t="s">
        <v>0</v>
      </c>
      <c r="Z375">
        <v>367</v>
      </c>
      <c r="AA375">
        <v>898</v>
      </c>
      <c r="AB375">
        <v>220</v>
      </c>
      <c r="AC375">
        <v>335</v>
      </c>
      <c r="AD375">
        <v>343</v>
      </c>
    </row>
    <row r="376" spans="1:30" x14ac:dyDescent="0.2">
      <c r="A376" t="s">
        <v>1266</v>
      </c>
      <c r="B376" t="s">
        <v>34</v>
      </c>
      <c r="C376" t="s">
        <v>3434</v>
      </c>
      <c r="D376" s="33">
        <v>41487</v>
      </c>
      <c r="E376" t="s">
        <v>815</v>
      </c>
      <c r="F376" t="s">
        <v>831</v>
      </c>
      <c r="G376">
        <v>1972983</v>
      </c>
      <c r="H376">
        <v>10358</v>
      </c>
      <c r="I376">
        <v>22</v>
      </c>
      <c r="J376">
        <v>10271</v>
      </c>
      <c r="K376">
        <v>10243</v>
      </c>
      <c r="L376">
        <v>11997</v>
      </c>
      <c r="M376">
        <v>3804</v>
      </c>
      <c r="N376">
        <v>3513</v>
      </c>
      <c r="O376">
        <v>291</v>
      </c>
      <c r="P376">
        <v>185</v>
      </c>
      <c r="Q376" t="s">
        <v>0</v>
      </c>
      <c r="R376">
        <v>1322</v>
      </c>
      <c r="S376">
        <v>1201</v>
      </c>
      <c r="T376">
        <v>7353</v>
      </c>
      <c r="U376">
        <v>4951</v>
      </c>
      <c r="V376">
        <v>1075</v>
      </c>
      <c r="W376">
        <v>1327</v>
      </c>
      <c r="X376" t="s">
        <v>0</v>
      </c>
      <c r="Y376" t="s">
        <v>0</v>
      </c>
      <c r="Z376">
        <v>170</v>
      </c>
      <c r="AA376">
        <v>1951</v>
      </c>
      <c r="AB376">
        <v>284</v>
      </c>
      <c r="AC376">
        <v>904</v>
      </c>
      <c r="AD376">
        <v>763</v>
      </c>
    </row>
    <row r="377" spans="1:30" x14ac:dyDescent="0.2">
      <c r="A377" t="s">
        <v>1267</v>
      </c>
      <c r="B377" t="s">
        <v>36</v>
      </c>
      <c r="C377" t="s">
        <v>152</v>
      </c>
      <c r="D377" s="33">
        <v>41487</v>
      </c>
      <c r="E377" t="s">
        <v>150</v>
      </c>
      <c r="F377" t="s">
        <v>773</v>
      </c>
      <c r="G377">
        <v>286806</v>
      </c>
      <c r="H377">
        <v>5778</v>
      </c>
      <c r="I377">
        <v>17</v>
      </c>
      <c r="J377">
        <v>5761</v>
      </c>
      <c r="K377">
        <v>5682</v>
      </c>
      <c r="L377">
        <v>5184</v>
      </c>
      <c r="M377">
        <v>1402</v>
      </c>
      <c r="N377">
        <v>1024</v>
      </c>
      <c r="O377">
        <v>365</v>
      </c>
      <c r="P377">
        <v>210</v>
      </c>
      <c r="Q377" t="s">
        <v>0</v>
      </c>
      <c r="R377">
        <v>690</v>
      </c>
      <c r="S377">
        <v>447</v>
      </c>
      <c r="T377">
        <v>3180</v>
      </c>
      <c r="U377">
        <v>2303</v>
      </c>
      <c r="V377">
        <v>642</v>
      </c>
      <c r="W377">
        <v>235</v>
      </c>
      <c r="X377" t="s">
        <v>0</v>
      </c>
      <c r="Y377" t="s">
        <v>0</v>
      </c>
      <c r="Z377">
        <v>119</v>
      </c>
      <c r="AA377">
        <v>748</v>
      </c>
      <c r="AB377">
        <v>69</v>
      </c>
      <c r="AC377">
        <v>343</v>
      </c>
      <c r="AD377">
        <v>336</v>
      </c>
    </row>
    <row r="378" spans="1:30" x14ac:dyDescent="0.2">
      <c r="A378" t="s">
        <v>1268</v>
      </c>
      <c r="B378" t="s">
        <v>36</v>
      </c>
      <c r="C378" t="s">
        <v>152</v>
      </c>
      <c r="D378" s="33">
        <v>41487</v>
      </c>
      <c r="E378" t="s">
        <v>817</v>
      </c>
      <c r="F378" t="s">
        <v>832</v>
      </c>
      <c r="G378">
        <v>372752</v>
      </c>
      <c r="H378">
        <v>3827</v>
      </c>
      <c r="I378">
        <v>15</v>
      </c>
      <c r="J378">
        <v>3812</v>
      </c>
      <c r="K378">
        <v>3759</v>
      </c>
      <c r="L378">
        <v>3690</v>
      </c>
      <c r="M378">
        <v>951</v>
      </c>
      <c r="N378">
        <v>695</v>
      </c>
      <c r="O378">
        <v>247</v>
      </c>
      <c r="P378">
        <v>151</v>
      </c>
      <c r="Q378" t="s">
        <v>0</v>
      </c>
      <c r="R378">
        <v>466</v>
      </c>
      <c r="S378">
        <v>325</v>
      </c>
      <c r="T378">
        <v>2325</v>
      </c>
      <c r="U378">
        <v>1644</v>
      </c>
      <c r="V378">
        <v>460</v>
      </c>
      <c r="W378">
        <v>221</v>
      </c>
      <c r="X378" t="s">
        <v>0</v>
      </c>
      <c r="Y378" t="s">
        <v>0</v>
      </c>
      <c r="Z378">
        <v>90</v>
      </c>
      <c r="AA378">
        <v>484</v>
      </c>
      <c r="AB378">
        <v>31</v>
      </c>
      <c r="AC378">
        <v>254</v>
      </c>
      <c r="AD378">
        <v>199</v>
      </c>
    </row>
    <row r="379" spans="1:30" x14ac:dyDescent="0.2">
      <c r="A379" t="s">
        <v>1269</v>
      </c>
      <c r="B379" t="s">
        <v>35</v>
      </c>
      <c r="C379" t="s">
        <v>3345</v>
      </c>
      <c r="D379" s="33">
        <v>41487</v>
      </c>
      <c r="E379" t="s">
        <v>156</v>
      </c>
      <c r="F379" t="s">
        <v>774</v>
      </c>
      <c r="G379">
        <v>1122042</v>
      </c>
      <c r="H379">
        <v>29577</v>
      </c>
      <c r="I379">
        <v>90</v>
      </c>
      <c r="J379">
        <v>21733</v>
      </c>
      <c r="K379">
        <v>21482</v>
      </c>
      <c r="L379">
        <v>16363</v>
      </c>
      <c r="M379">
        <v>5223</v>
      </c>
      <c r="N379">
        <v>4517</v>
      </c>
      <c r="O379">
        <v>706</v>
      </c>
      <c r="P379">
        <v>633</v>
      </c>
      <c r="Q379" t="s">
        <v>0</v>
      </c>
      <c r="R379">
        <v>1282</v>
      </c>
      <c r="S379">
        <v>1330</v>
      </c>
      <c r="T379">
        <v>11297</v>
      </c>
      <c r="U379">
        <v>7441</v>
      </c>
      <c r="V379">
        <v>3019</v>
      </c>
      <c r="W379">
        <v>837</v>
      </c>
      <c r="X379" t="s">
        <v>0</v>
      </c>
      <c r="Y379" t="s">
        <v>0</v>
      </c>
      <c r="Z379">
        <v>633</v>
      </c>
      <c r="AA379">
        <v>1821</v>
      </c>
      <c r="AB379">
        <v>384</v>
      </c>
      <c r="AC379">
        <v>880</v>
      </c>
      <c r="AD379">
        <v>557</v>
      </c>
    </row>
    <row r="380" spans="1:30" x14ac:dyDescent="0.2">
      <c r="A380" t="s">
        <v>1270</v>
      </c>
      <c r="B380" t="s">
        <v>35</v>
      </c>
      <c r="C380" t="s">
        <v>3348</v>
      </c>
      <c r="D380" s="33">
        <v>41487</v>
      </c>
      <c r="E380" t="s">
        <v>821</v>
      </c>
      <c r="F380" t="s">
        <v>833</v>
      </c>
      <c r="G380">
        <v>213758</v>
      </c>
      <c r="H380">
        <v>5134</v>
      </c>
      <c r="I380">
        <v>9</v>
      </c>
      <c r="J380">
        <v>5125</v>
      </c>
      <c r="K380">
        <v>5074</v>
      </c>
      <c r="L380">
        <v>3768</v>
      </c>
      <c r="M380">
        <v>1269</v>
      </c>
      <c r="N380">
        <v>1073</v>
      </c>
      <c r="O380">
        <v>196</v>
      </c>
      <c r="P380">
        <v>116</v>
      </c>
      <c r="Q380" t="s">
        <v>0</v>
      </c>
      <c r="R380">
        <v>267</v>
      </c>
      <c r="S380">
        <v>243</v>
      </c>
      <c r="T380">
        <v>2442</v>
      </c>
      <c r="U380">
        <v>1107</v>
      </c>
      <c r="V380">
        <v>1140</v>
      </c>
      <c r="W380">
        <v>195</v>
      </c>
      <c r="X380" t="s">
        <v>0</v>
      </c>
      <c r="Y380" t="s">
        <v>0</v>
      </c>
      <c r="Z380">
        <v>286</v>
      </c>
      <c r="AA380">
        <v>530</v>
      </c>
      <c r="AB380">
        <v>89</v>
      </c>
      <c r="AC380">
        <v>287</v>
      </c>
      <c r="AD380">
        <v>154</v>
      </c>
    </row>
    <row r="381" spans="1:30" x14ac:dyDescent="0.2">
      <c r="A381" t="s">
        <v>1271</v>
      </c>
      <c r="B381" t="s">
        <v>37</v>
      </c>
      <c r="C381" t="s">
        <v>3365</v>
      </c>
      <c r="D381" s="33">
        <v>41487</v>
      </c>
      <c r="E381" t="s">
        <v>165</v>
      </c>
      <c r="F381" t="s">
        <v>775</v>
      </c>
      <c r="G381">
        <v>652323</v>
      </c>
      <c r="H381">
        <v>16621</v>
      </c>
      <c r="I381">
        <v>88</v>
      </c>
      <c r="J381">
        <v>15817</v>
      </c>
      <c r="K381">
        <v>15366</v>
      </c>
      <c r="L381">
        <v>11974</v>
      </c>
      <c r="M381">
        <v>3189</v>
      </c>
      <c r="N381">
        <v>2881</v>
      </c>
      <c r="O381">
        <v>308</v>
      </c>
      <c r="P381">
        <v>0</v>
      </c>
      <c r="Q381" t="s">
        <v>0</v>
      </c>
      <c r="R381">
        <v>1183</v>
      </c>
      <c r="S381">
        <v>806</v>
      </c>
      <c r="T381">
        <v>7704</v>
      </c>
      <c r="U381">
        <v>5282</v>
      </c>
      <c r="V381">
        <v>1627</v>
      </c>
      <c r="W381">
        <v>795</v>
      </c>
      <c r="X381" t="s">
        <v>0</v>
      </c>
      <c r="Y381" t="s">
        <v>0</v>
      </c>
      <c r="Z381">
        <v>1061</v>
      </c>
      <c r="AA381">
        <v>1220</v>
      </c>
      <c r="AB381">
        <v>218</v>
      </c>
      <c r="AC381">
        <v>778</v>
      </c>
      <c r="AD381">
        <v>224</v>
      </c>
    </row>
    <row r="382" spans="1:30" x14ac:dyDescent="0.2">
      <c r="A382" t="s">
        <v>1272</v>
      </c>
      <c r="B382" t="s">
        <v>34</v>
      </c>
      <c r="C382" t="s">
        <v>3434</v>
      </c>
      <c r="D382" s="33">
        <v>41487</v>
      </c>
      <c r="E382" t="s">
        <v>840</v>
      </c>
      <c r="F382" t="s">
        <v>841</v>
      </c>
      <c r="G382">
        <v>2421401</v>
      </c>
      <c r="H382">
        <v>14627</v>
      </c>
      <c r="I382">
        <v>31</v>
      </c>
      <c r="J382">
        <v>14510</v>
      </c>
      <c r="K382">
        <v>14460</v>
      </c>
      <c r="L382">
        <v>11452</v>
      </c>
      <c r="M382">
        <v>3919</v>
      </c>
      <c r="N382">
        <v>3676</v>
      </c>
      <c r="O382">
        <v>243</v>
      </c>
      <c r="P382">
        <v>136</v>
      </c>
      <c r="Q382" t="s">
        <v>0</v>
      </c>
      <c r="R382">
        <v>1037</v>
      </c>
      <c r="S382">
        <v>1196</v>
      </c>
      <c r="T382">
        <v>6942</v>
      </c>
      <c r="U382">
        <v>4976</v>
      </c>
      <c r="V382">
        <v>1064</v>
      </c>
      <c r="W382">
        <v>902</v>
      </c>
      <c r="X382" t="s">
        <v>0</v>
      </c>
      <c r="Y382" t="s">
        <v>0</v>
      </c>
      <c r="Z382">
        <v>179</v>
      </c>
      <c r="AA382">
        <v>2098</v>
      </c>
      <c r="AB382">
        <v>347</v>
      </c>
      <c r="AC382">
        <v>961</v>
      </c>
      <c r="AD382">
        <v>790</v>
      </c>
    </row>
    <row r="383" spans="1:30" x14ac:dyDescent="0.2">
      <c r="A383" t="s">
        <v>1273</v>
      </c>
      <c r="B383" t="s">
        <v>34</v>
      </c>
      <c r="C383" t="s">
        <v>3434</v>
      </c>
      <c r="D383" s="33">
        <v>41487</v>
      </c>
      <c r="E383" t="s">
        <v>842</v>
      </c>
      <c r="F383" t="s">
        <v>843</v>
      </c>
      <c r="G383">
        <v>2748024</v>
      </c>
      <c r="H383">
        <v>18703</v>
      </c>
      <c r="I383">
        <v>77</v>
      </c>
      <c r="J383">
        <v>18534</v>
      </c>
      <c r="K383">
        <v>18480</v>
      </c>
      <c r="L383">
        <v>14051</v>
      </c>
      <c r="M383">
        <v>4700</v>
      </c>
      <c r="N383">
        <v>4343</v>
      </c>
      <c r="O383">
        <v>357</v>
      </c>
      <c r="P383">
        <v>210</v>
      </c>
      <c r="Q383" t="s">
        <v>0</v>
      </c>
      <c r="R383">
        <v>1309</v>
      </c>
      <c r="S383">
        <v>1415</v>
      </c>
      <c r="T383">
        <v>8656</v>
      </c>
      <c r="U383">
        <v>5672</v>
      </c>
      <c r="V383">
        <v>1317</v>
      </c>
      <c r="W383">
        <v>1667</v>
      </c>
      <c r="X383" t="s">
        <v>0</v>
      </c>
      <c r="Y383" t="s">
        <v>0</v>
      </c>
      <c r="Z383">
        <v>186</v>
      </c>
      <c r="AA383">
        <v>2485</v>
      </c>
      <c r="AB383">
        <v>441</v>
      </c>
      <c r="AC383">
        <v>1188</v>
      </c>
      <c r="AD383">
        <v>856</v>
      </c>
    </row>
    <row r="384" spans="1:30" x14ac:dyDescent="0.2">
      <c r="A384" t="s">
        <v>1274</v>
      </c>
      <c r="B384" t="s">
        <v>35</v>
      </c>
      <c r="C384" t="s">
        <v>3348</v>
      </c>
      <c r="D384" s="33">
        <v>41487</v>
      </c>
      <c r="E384" t="s">
        <v>825</v>
      </c>
      <c r="F384" t="s">
        <v>834</v>
      </c>
      <c r="G384">
        <v>772350</v>
      </c>
      <c r="H384">
        <v>20002</v>
      </c>
      <c r="I384">
        <v>139</v>
      </c>
      <c r="J384">
        <v>19580</v>
      </c>
      <c r="K384">
        <v>19028</v>
      </c>
      <c r="L384">
        <v>14270</v>
      </c>
      <c r="M384">
        <v>4197</v>
      </c>
      <c r="N384">
        <v>2957</v>
      </c>
      <c r="O384">
        <v>1194</v>
      </c>
      <c r="P384">
        <v>849</v>
      </c>
      <c r="Q384" t="s">
        <v>0</v>
      </c>
      <c r="R384">
        <v>1184</v>
      </c>
      <c r="S384">
        <v>1007</v>
      </c>
      <c r="T384">
        <v>9587</v>
      </c>
      <c r="U384">
        <v>5452</v>
      </c>
      <c r="V384">
        <v>3282</v>
      </c>
      <c r="W384">
        <v>853</v>
      </c>
      <c r="X384" t="s">
        <v>0</v>
      </c>
      <c r="Y384" t="s">
        <v>0</v>
      </c>
      <c r="Z384">
        <v>93</v>
      </c>
      <c r="AA384">
        <v>2384</v>
      </c>
      <c r="AB384">
        <v>205</v>
      </c>
      <c r="AC384">
        <v>1297</v>
      </c>
      <c r="AD384">
        <v>882</v>
      </c>
    </row>
    <row r="385" spans="1:30" x14ac:dyDescent="0.2">
      <c r="A385" t="s">
        <v>1275</v>
      </c>
      <c r="B385" t="s">
        <v>35</v>
      </c>
      <c r="C385" t="s">
        <v>152</v>
      </c>
      <c r="D385" s="33">
        <v>41487</v>
      </c>
      <c r="E385" t="s">
        <v>171</v>
      </c>
      <c r="F385" t="s">
        <v>776</v>
      </c>
      <c r="G385">
        <v>619936</v>
      </c>
      <c r="H385">
        <v>12722</v>
      </c>
      <c r="I385">
        <v>44</v>
      </c>
      <c r="J385">
        <v>12678</v>
      </c>
      <c r="K385">
        <v>12395</v>
      </c>
      <c r="L385">
        <v>10475</v>
      </c>
      <c r="M385">
        <v>2805</v>
      </c>
      <c r="N385">
        <v>1033</v>
      </c>
      <c r="O385">
        <v>1761</v>
      </c>
      <c r="P385">
        <v>1110</v>
      </c>
      <c r="Q385" t="s">
        <v>0</v>
      </c>
      <c r="R385">
        <v>1194</v>
      </c>
      <c r="S385">
        <v>852</v>
      </c>
      <c r="T385">
        <v>6635</v>
      </c>
      <c r="U385">
        <v>4650</v>
      </c>
      <c r="V385">
        <v>1248</v>
      </c>
      <c r="W385">
        <v>737</v>
      </c>
      <c r="X385" t="s">
        <v>0</v>
      </c>
      <c r="Y385" t="s">
        <v>0</v>
      </c>
      <c r="Z385">
        <v>762</v>
      </c>
      <c r="AA385">
        <v>1032</v>
      </c>
      <c r="AB385">
        <v>97</v>
      </c>
      <c r="AC385">
        <v>537</v>
      </c>
      <c r="AD385">
        <v>398</v>
      </c>
    </row>
    <row r="386" spans="1:30" x14ac:dyDescent="0.2">
      <c r="A386" t="s">
        <v>1276</v>
      </c>
      <c r="B386" t="s">
        <v>35</v>
      </c>
      <c r="C386" t="s">
        <v>3348</v>
      </c>
      <c r="D386" s="33">
        <v>41487</v>
      </c>
      <c r="E386" t="s">
        <v>191</v>
      </c>
      <c r="F386" t="s">
        <v>778</v>
      </c>
      <c r="G386">
        <v>761950</v>
      </c>
      <c r="H386">
        <v>12247</v>
      </c>
      <c r="I386">
        <v>55</v>
      </c>
      <c r="J386">
        <v>12192</v>
      </c>
      <c r="K386">
        <v>11837</v>
      </c>
      <c r="L386">
        <v>10445</v>
      </c>
      <c r="M386">
        <v>0</v>
      </c>
      <c r="N386">
        <v>0</v>
      </c>
      <c r="O386">
        <v>0</v>
      </c>
      <c r="P386">
        <v>0</v>
      </c>
      <c r="Q386" t="s">
        <v>0</v>
      </c>
      <c r="R386">
        <v>884</v>
      </c>
      <c r="S386">
        <v>873</v>
      </c>
      <c r="T386">
        <v>6873</v>
      </c>
      <c r="U386">
        <v>3876</v>
      </c>
      <c r="V386">
        <v>2312</v>
      </c>
      <c r="W386">
        <v>685</v>
      </c>
      <c r="X386" t="s">
        <v>0</v>
      </c>
      <c r="Y386" t="s">
        <v>0</v>
      </c>
      <c r="Z386">
        <v>434</v>
      </c>
      <c r="AA386">
        <v>1381</v>
      </c>
      <c r="AB386">
        <v>226</v>
      </c>
      <c r="AC386">
        <v>840</v>
      </c>
      <c r="AD386">
        <v>315</v>
      </c>
    </row>
    <row r="387" spans="1:30" x14ac:dyDescent="0.2">
      <c r="A387" t="s">
        <v>1277</v>
      </c>
      <c r="B387" t="s">
        <v>35</v>
      </c>
      <c r="C387" t="s">
        <v>807</v>
      </c>
      <c r="D387" s="33">
        <v>41487</v>
      </c>
      <c r="E387" t="s">
        <v>210</v>
      </c>
      <c r="F387" t="s">
        <v>780</v>
      </c>
      <c r="G387">
        <v>690787</v>
      </c>
      <c r="H387">
        <v>13168</v>
      </c>
      <c r="I387">
        <v>31</v>
      </c>
      <c r="J387">
        <v>12860</v>
      </c>
      <c r="K387">
        <v>12679</v>
      </c>
      <c r="L387">
        <v>11469</v>
      </c>
      <c r="M387">
        <v>4505</v>
      </c>
      <c r="N387">
        <v>3530</v>
      </c>
      <c r="O387">
        <v>975</v>
      </c>
      <c r="P387">
        <v>574</v>
      </c>
      <c r="Q387" t="s">
        <v>0</v>
      </c>
      <c r="R387">
        <v>990</v>
      </c>
      <c r="S387">
        <v>1039</v>
      </c>
      <c r="T387">
        <v>7578</v>
      </c>
      <c r="U387">
        <v>5685</v>
      </c>
      <c r="V387">
        <v>1557</v>
      </c>
      <c r="W387">
        <v>336</v>
      </c>
      <c r="X387" t="s">
        <v>0</v>
      </c>
      <c r="Y387" t="s">
        <v>0</v>
      </c>
      <c r="Z387">
        <v>362</v>
      </c>
      <c r="AA387">
        <v>1500</v>
      </c>
      <c r="AB387">
        <v>186</v>
      </c>
      <c r="AC387">
        <v>714</v>
      </c>
      <c r="AD387">
        <v>600</v>
      </c>
    </row>
    <row r="388" spans="1:30" x14ac:dyDescent="0.2">
      <c r="A388" t="s">
        <v>1278</v>
      </c>
      <c r="B388" t="s">
        <v>35</v>
      </c>
      <c r="C388" t="s">
        <v>807</v>
      </c>
      <c r="D388" s="33">
        <v>41487</v>
      </c>
      <c r="E388" t="s">
        <v>218</v>
      </c>
      <c r="F388" t="s">
        <v>781</v>
      </c>
      <c r="G388">
        <v>261357</v>
      </c>
      <c r="H388">
        <v>4850</v>
      </c>
      <c r="I388">
        <v>14</v>
      </c>
      <c r="J388">
        <v>4836</v>
      </c>
      <c r="K388">
        <v>4756</v>
      </c>
      <c r="L388">
        <v>3887</v>
      </c>
      <c r="M388">
        <v>1128</v>
      </c>
      <c r="N388">
        <v>412</v>
      </c>
      <c r="O388">
        <v>708</v>
      </c>
      <c r="P388">
        <v>329</v>
      </c>
      <c r="Q388" t="s">
        <v>0</v>
      </c>
      <c r="R388">
        <v>378</v>
      </c>
      <c r="S388">
        <v>367</v>
      </c>
      <c r="T388">
        <v>2490</v>
      </c>
      <c r="U388">
        <v>1665</v>
      </c>
      <c r="V388">
        <v>462</v>
      </c>
      <c r="W388">
        <v>363</v>
      </c>
      <c r="X388" t="s">
        <v>0</v>
      </c>
      <c r="Y388" t="s">
        <v>0</v>
      </c>
      <c r="Z388">
        <v>90</v>
      </c>
      <c r="AA388">
        <v>562</v>
      </c>
      <c r="AB388">
        <v>65</v>
      </c>
      <c r="AC388">
        <v>306</v>
      </c>
      <c r="AD388">
        <v>191</v>
      </c>
    </row>
    <row r="389" spans="1:30" x14ac:dyDescent="0.2">
      <c r="A389" t="s">
        <v>1279</v>
      </c>
      <c r="B389" t="s">
        <v>35</v>
      </c>
      <c r="C389" t="s">
        <v>152</v>
      </c>
      <c r="D389" s="33">
        <v>41487</v>
      </c>
      <c r="E389" t="s">
        <v>234</v>
      </c>
      <c r="F389" t="s">
        <v>783</v>
      </c>
      <c r="G389">
        <v>4567478</v>
      </c>
      <c r="H389">
        <v>37898</v>
      </c>
      <c r="I389">
        <v>28</v>
      </c>
      <c r="J389">
        <v>37655</v>
      </c>
      <c r="K389">
        <v>37616</v>
      </c>
      <c r="L389">
        <v>32267</v>
      </c>
      <c r="M389">
        <v>10943</v>
      </c>
      <c r="N389">
        <v>10002</v>
      </c>
      <c r="O389">
        <v>941</v>
      </c>
      <c r="P389">
        <v>622</v>
      </c>
      <c r="Q389" t="s">
        <v>0</v>
      </c>
      <c r="R389">
        <v>3912</v>
      </c>
      <c r="S389">
        <v>2592</v>
      </c>
      <c r="T389">
        <v>19680</v>
      </c>
      <c r="U389">
        <v>12496</v>
      </c>
      <c r="V389">
        <v>4981</v>
      </c>
      <c r="W389">
        <v>2203</v>
      </c>
      <c r="X389" t="s">
        <v>0</v>
      </c>
      <c r="Y389" t="s">
        <v>0</v>
      </c>
      <c r="Z389">
        <v>1588</v>
      </c>
      <c r="AA389">
        <v>4495</v>
      </c>
      <c r="AB389">
        <v>512</v>
      </c>
      <c r="AC389">
        <v>2094</v>
      </c>
      <c r="AD389">
        <v>1889</v>
      </c>
    </row>
    <row r="390" spans="1:30" x14ac:dyDescent="0.2">
      <c r="A390" t="s">
        <v>1280</v>
      </c>
      <c r="B390" t="s">
        <v>36</v>
      </c>
      <c r="C390" t="s">
        <v>152</v>
      </c>
      <c r="D390" s="33">
        <v>41487</v>
      </c>
      <c r="E390" t="s">
        <v>823</v>
      </c>
      <c r="F390" t="s">
        <v>835</v>
      </c>
      <c r="G390">
        <v>310516</v>
      </c>
      <c r="H390">
        <v>3150</v>
      </c>
      <c r="I390">
        <v>10</v>
      </c>
      <c r="J390">
        <v>3140</v>
      </c>
      <c r="K390">
        <v>3093</v>
      </c>
      <c r="L390">
        <v>2491</v>
      </c>
      <c r="M390">
        <v>672</v>
      </c>
      <c r="N390">
        <v>488</v>
      </c>
      <c r="O390">
        <v>183</v>
      </c>
      <c r="P390">
        <v>107</v>
      </c>
      <c r="Q390" t="s">
        <v>0</v>
      </c>
      <c r="R390">
        <v>245</v>
      </c>
      <c r="S390">
        <v>226</v>
      </c>
      <c r="T390">
        <v>1572</v>
      </c>
      <c r="U390">
        <v>1077</v>
      </c>
      <c r="V390">
        <v>360</v>
      </c>
      <c r="W390">
        <v>135</v>
      </c>
      <c r="X390" t="s">
        <v>0</v>
      </c>
      <c r="Y390" t="s">
        <v>0</v>
      </c>
      <c r="Z390">
        <v>87</v>
      </c>
      <c r="AA390">
        <v>361</v>
      </c>
      <c r="AB390">
        <v>37</v>
      </c>
      <c r="AC390">
        <v>184</v>
      </c>
      <c r="AD390">
        <v>140</v>
      </c>
    </row>
    <row r="391" spans="1:30" x14ac:dyDescent="0.2">
      <c r="A391" t="s">
        <v>1281</v>
      </c>
      <c r="B391" t="s">
        <v>36</v>
      </c>
      <c r="C391" t="s">
        <v>152</v>
      </c>
      <c r="D391" s="33">
        <v>41487</v>
      </c>
      <c r="E391" t="s">
        <v>827</v>
      </c>
      <c r="F391" t="s">
        <v>836</v>
      </c>
      <c r="G391">
        <v>399137</v>
      </c>
      <c r="H391">
        <v>5754</v>
      </c>
      <c r="I391">
        <v>5</v>
      </c>
      <c r="J391">
        <v>5731</v>
      </c>
      <c r="K391">
        <v>5708</v>
      </c>
      <c r="L391">
        <v>4597</v>
      </c>
      <c r="M391">
        <v>1547</v>
      </c>
      <c r="N391">
        <v>1378</v>
      </c>
      <c r="O391">
        <v>169</v>
      </c>
      <c r="P391">
        <v>106</v>
      </c>
      <c r="Q391" t="s">
        <v>0</v>
      </c>
      <c r="R391">
        <v>367</v>
      </c>
      <c r="S391">
        <v>381</v>
      </c>
      <c r="T391">
        <v>2920</v>
      </c>
      <c r="U391">
        <v>2114</v>
      </c>
      <c r="V391">
        <v>511</v>
      </c>
      <c r="W391">
        <v>295</v>
      </c>
      <c r="X391" t="s">
        <v>0</v>
      </c>
      <c r="Y391" t="s">
        <v>0</v>
      </c>
      <c r="Z391">
        <v>136</v>
      </c>
      <c r="AA391">
        <v>793</v>
      </c>
      <c r="AB391">
        <v>111</v>
      </c>
      <c r="AC391">
        <v>386</v>
      </c>
      <c r="AD391">
        <v>296</v>
      </c>
    </row>
    <row r="392" spans="1:30" x14ac:dyDescent="0.2">
      <c r="A392" t="s">
        <v>1282</v>
      </c>
      <c r="B392" t="s">
        <v>36</v>
      </c>
      <c r="C392" t="s">
        <v>152</v>
      </c>
      <c r="D392" s="33">
        <v>41487</v>
      </c>
      <c r="E392" t="s">
        <v>837</v>
      </c>
      <c r="F392" t="s">
        <v>838</v>
      </c>
      <c r="G392">
        <v>358158</v>
      </c>
      <c r="H392">
        <v>2956</v>
      </c>
      <c r="I392">
        <v>9</v>
      </c>
      <c r="J392">
        <v>2947</v>
      </c>
      <c r="K392">
        <v>2906</v>
      </c>
      <c r="L392">
        <v>2278</v>
      </c>
      <c r="M392">
        <v>613</v>
      </c>
      <c r="N392">
        <v>450</v>
      </c>
      <c r="O392">
        <v>163</v>
      </c>
      <c r="P392">
        <v>93</v>
      </c>
      <c r="Q392" t="s">
        <v>0</v>
      </c>
      <c r="R392">
        <v>244</v>
      </c>
      <c r="S392">
        <v>187</v>
      </c>
      <c r="T392">
        <v>1460</v>
      </c>
      <c r="U392">
        <v>1033</v>
      </c>
      <c r="V392">
        <v>330</v>
      </c>
      <c r="W392">
        <v>97</v>
      </c>
      <c r="X392" t="s">
        <v>0</v>
      </c>
      <c r="Y392" t="s">
        <v>0</v>
      </c>
      <c r="Z392">
        <v>77</v>
      </c>
      <c r="AA392">
        <v>310</v>
      </c>
      <c r="AB392">
        <v>29</v>
      </c>
      <c r="AC392">
        <v>160</v>
      </c>
      <c r="AD392">
        <v>121</v>
      </c>
    </row>
    <row r="393" spans="1:30" x14ac:dyDescent="0.2">
      <c r="A393" t="s">
        <v>1283</v>
      </c>
      <c r="B393" t="s">
        <v>36</v>
      </c>
      <c r="C393" t="s">
        <v>152</v>
      </c>
      <c r="D393" s="33">
        <v>41487</v>
      </c>
      <c r="E393" t="s">
        <v>284</v>
      </c>
      <c r="F393" t="s">
        <v>784</v>
      </c>
      <c r="G393">
        <v>1165537</v>
      </c>
      <c r="H393">
        <v>5597</v>
      </c>
      <c r="I393">
        <v>16</v>
      </c>
      <c r="J393">
        <v>5581</v>
      </c>
      <c r="K393">
        <v>5488</v>
      </c>
      <c r="L393">
        <v>4478</v>
      </c>
      <c r="M393">
        <v>1185</v>
      </c>
      <c r="N393">
        <v>882</v>
      </c>
      <c r="O393">
        <v>297</v>
      </c>
      <c r="P393">
        <v>196</v>
      </c>
      <c r="Q393" t="s">
        <v>0</v>
      </c>
      <c r="R393">
        <v>584</v>
      </c>
      <c r="S393">
        <v>398</v>
      </c>
      <c r="T393">
        <v>2719</v>
      </c>
      <c r="U393">
        <v>1905</v>
      </c>
      <c r="V393">
        <v>600</v>
      </c>
      <c r="W393">
        <v>214</v>
      </c>
      <c r="X393" t="s">
        <v>0</v>
      </c>
      <c r="Y393" t="s">
        <v>0</v>
      </c>
      <c r="Z393">
        <v>124</v>
      </c>
      <c r="AA393">
        <v>653</v>
      </c>
      <c r="AB393">
        <v>43</v>
      </c>
      <c r="AC393">
        <v>322</v>
      </c>
      <c r="AD393">
        <v>288</v>
      </c>
    </row>
    <row r="394" spans="1:30" x14ac:dyDescent="0.2">
      <c r="A394" t="s">
        <v>1284</v>
      </c>
      <c r="B394" t="s">
        <v>36</v>
      </c>
      <c r="C394" t="s">
        <v>3353</v>
      </c>
      <c r="D394" s="33">
        <v>41487</v>
      </c>
      <c r="E394" t="s">
        <v>298</v>
      </c>
      <c r="F394" t="s">
        <v>785</v>
      </c>
      <c r="G394">
        <v>1398384</v>
      </c>
      <c r="H394">
        <v>12021</v>
      </c>
      <c r="I394">
        <v>111</v>
      </c>
      <c r="J394">
        <v>11739</v>
      </c>
      <c r="K394">
        <v>11246</v>
      </c>
      <c r="L394">
        <v>12355</v>
      </c>
      <c r="M394">
        <v>2267</v>
      </c>
      <c r="N394">
        <v>1241</v>
      </c>
      <c r="O394">
        <v>1161</v>
      </c>
      <c r="P394">
        <v>731</v>
      </c>
      <c r="Q394" t="s">
        <v>0</v>
      </c>
      <c r="R394">
        <v>1363</v>
      </c>
      <c r="S394">
        <v>1030</v>
      </c>
      <c r="T394">
        <v>8189</v>
      </c>
      <c r="U394">
        <v>5524</v>
      </c>
      <c r="V394">
        <v>1992</v>
      </c>
      <c r="W394">
        <v>673</v>
      </c>
      <c r="X394" t="s">
        <v>0</v>
      </c>
      <c r="Y394" t="s">
        <v>0</v>
      </c>
      <c r="Z394">
        <v>194</v>
      </c>
      <c r="AA394">
        <v>1579</v>
      </c>
      <c r="AB394">
        <v>349</v>
      </c>
      <c r="AC394">
        <v>717</v>
      </c>
      <c r="AD394">
        <v>513</v>
      </c>
    </row>
    <row r="395" spans="1:30" x14ac:dyDescent="0.2">
      <c r="A395" t="s">
        <v>1285</v>
      </c>
      <c r="B395" t="s">
        <v>36</v>
      </c>
      <c r="C395" t="s">
        <v>3351</v>
      </c>
      <c r="D395" s="33">
        <v>41487</v>
      </c>
      <c r="E395" t="s">
        <v>315</v>
      </c>
      <c r="F395" t="s">
        <v>786</v>
      </c>
      <c r="G395">
        <v>990501</v>
      </c>
      <c r="H395">
        <v>12392</v>
      </c>
      <c r="I395">
        <v>334</v>
      </c>
      <c r="J395">
        <v>12050</v>
      </c>
      <c r="K395">
        <v>11399</v>
      </c>
      <c r="L395">
        <v>11184</v>
      </c>
      <c r="M395">
        <v>2050</v>
      </c>
      <c r="N395">
        <v>1296</v>
      </c>
      <c r="O395">
        <v>754</v>
      </c>
      <c r="P395">
        <v>563</v>
      </c>
      <c r="Q395" t="s">
        <v>0</v>
      </c>
      <c r="R395">
        <v>1223</v>
      </c>
      <c r="S395">
        <v>951</v>
      </c>
      <c r="T395">
        <v>6968</v>
      </c>
      <c r="U395">
        <v>5284</v>
      </c>
      <c r="V395">
        <v>1167</v>
      </c>
      <c r="W395">
        <v>517</v>
      </c>
      <c r="X395" t="s">
        <v>0</v>
      </c>
      <c r="Y395" t="s">
        <v>0</v>
      </c>
      <c r="Z395">
        <v>498</v>
      </c>
      <c r="AA395">
        <v>1544</v>
      </c>
      <c r="AB395">
        <v>182</v>
      </c>
      <c r="AC395">
        <v>745</v>
      </c>
      <c r="AD395">
        <v>617</v>
      </c>
    </row>
    <row r="396" spans="1:30" x14ac:dyDescent="0.2">
      <c r="A396" t="s">
        <v>1286</v>
      </c>
      <c r="B396" t="s">
        <v>36</v>
      </c>
      <c r="C396" t="s">
        <v>3358</v>
      </c>
      <c r="D396" s="33">
        <v>41487</v>
      </c>
      <c r="E396" t="s">
        <v>330</v>
      </c>
      <c r="F396" t="s">
        <v>787</v>
      </c>
      <c r="G396">
        <v>1717480</v>
      </c>
      <c r="H396">
        <v>15833</v>
      </c>
      <c r="I396">
        <v>24</v>
      </c>
      <c r="J396">
        <v>15711</v>
      </c>
      <c r="K396">
        <v>15640</v>
      </c>
      <c r="L396">
        <v>13827</v>
      </c>
      <c r="M396">
        <v>4206</v>
      </c>
      <c r="N396">
        <v>3745</v>
      </c>
      <c r="O396">
        <v>461</v>
      </c>
      <c r="P396">
        <v>290</v>
      </c>
      <c r="Q396" t="s">
        <v>0</v>
      </c>
      <c r="R396">
        <v>1052</v>
      </c>
      <c r="S396">
        <v>1115</v>
      </c>
      <c r="T396">
        <v>8807</v>
      </c>
      <c r="U396">
        <v>6073</v>
      </c>
      <c r="V396">
        <v>1399</v>
      </c>
      <c r="W396">
        <v>1335</v>
      </c>
      <c r="X396" t="s">
        <v>0</v>
      </c>
      <c r="Y396" t="s">
        <v>0</v>
      </c>
      <c r="Z396">
        <v>571</v>
      </c>
      <c r="AA396">
        <v>2282</v>
      </c>
      <c r="AB396">
        <v>415</v>
      </c>
      <c r="AC396">
        <v>1052</v>
      </c>
      <c r="AD396">
        <v>815</v>
      </c>
    </row>
    <row r="397" spans="1:30" x14ac:dyDescent="0.2">
      <c r="A397" t="s">
        <v>1287</v>
      </c>
      <c r="B397" t="s">
        <v>36</v>
      </c>
      <c r="C397" t="s">
        <v>3351</v>
      </c>
      <c r="D397" s="33">
        <v>41487</v>
      </c>
      <c r="E397" t="s">
        <v>351</v>
      </c>
      <c r="F397" t="s">
        <v>788</v>
      </c>
      <c r="G397">
        <v>856144</v>
      </c>
      <c r="H397">
        <v>6073</v>
      </c>
      <c r="I397">
        <v>9</v>
      </c>
      <c r="J397">
        <v>6028</v>
      </c>
      <c r="K397">
        <v>5995</v>
      </c>
      <c r="L397">
        <v>4978</v>
      </c>
      <c r="M397">
        <v>1664</v>
      </c>
      <c r="N397">
        <v>1497</v>
      </c>
      <c r="O397">
        <v>167</v>
      </c>
      <c r="P397">
        <v>96</v>
      </c>
      <c r="Q397" t="s">
        <v>0</v>
      </c>
      <c r="R397">
        <v>409</v>
      </c>
      <c r="S397">
        <v>525</v>
      </c>
      <c r="T397">
        <v>2973</v>
      </c>
      <c r="U397">
        <v>2127</v>
      </c>
      <c r="V397">
        <v>432</v>
      </c>
      <c r="W397">
        <v>414</v>
      </c>
      <c r="X397" t="s">
        <v>0</v>
      </c>
      <c r="Y397" t="s">
        <v>0</v>
      </c>
      <c r="Z397">
        <v>107</v>
      </c>
      <c r="AA397">
        <v>964</v>
      </c>
      <c r="AB397">
        <v>189</v>
      </c>
      <c r="AC397">
        <v>483</v>
      </c>
      <c r="AD397">
        <v>292</v>
      </c>
    </row>
    <row r="398" spans="1:30" x14ac:dyDescent="0.2">
      <c r="A398" t="s">
        <v>1288</v>
      </c>
      <c r="B398" t="s">
        <v>34</v>
      </c>
      <c r="C398" t="s">
        <v>3327</v>
      </c>
      <c r="D398" s="33">
        <v>41487</v>
      </c>
      <c r="E398" t="s">
        <v>362</v>
      </c>
      <c r="F398" t="s">
        <v>789</v>
      </c>
      <c r="G398">
        <v>5445296</v>
      </c>
      <c r="H398">
        <v>87119</v>
      </c>
      <c r="I398">
        <v>684</v>
      </c>
      <c r="J398">
        <v>85819</v>
      </c>
      <c r="K398">
        <v>83455</v>
      </c>
      <c r="L398">
        <v>73289</v>
      </c>
      <c r="M398">
        <v>16395</v>
      </c>
      <c r="N398">
        <v>7132</v>
      </c>
      <c r="O398">
        <v>9258</v>
      </c>
      <c r="P398">
        <v>3953</v>
      </c>
      <c r="Q398" t="s">
        <v>0</v>
      </c>
      <c r="R398">
        <v>7510</v>
      </c>
      <c r="S398">
        <v>5311</v>
      </c>
      <c r="T398">
        <v>45328</v>
      </c>
      <c r="U398">
        <v>27297</v>
      </c>
      <c r="V398">
        <v>8470</v>
      </c>
      <c r="W398">
        <v>9561</v>
      </c>
      <c r="X398" t="s">
        <v>0</v>
      </c>
      <c r="Y398" t="s">
        <v>0</v>
      </c>
      <c r="Z398">
        <v>3623</v>
      </c>
      <c r="AA398">
        <v>11517</v>
      </c>
      <c r="AB398">
        <v>364</v>
      </c>
      <c r="AC398">
        <v>5183</v>
      </c>
      <c r="AD398">
        <v>5970</v>
      </c>
    </row>
    <row r="399" spans="1:30" x14ac:dyDescent="0.2">
      <c r="A399" t="s">
        <v>1289</v>
      </c>
      <c r="B399" t="s">
        <v>37</v>
      </c>
      <c r="C399" t="s">
        <v>3365</v>
      </c>
      <c r="D399" s="33">
        <v>41487</v>
      </c>
      <c r="E399" t="s">
        <v>434</v>
      </c>
      <c r="F399" t="s">
        <v>839</v>
      </c>
      <c r="G399">
        <v>1829984</v>
      </c>
      <c r="H399">
        <v>34235</v>
      </c>
      <c r="I399">
        <v>351</v>
      </c>
      <c r="J399">
        <v>33621</v>
      </c>
      <c r="K399">
        <v>31224</v>
      </c>
      <c r="L399">
        <v>28658</v>
      </c>
      <c r="M399">
        <v>8106</v>
      </c>
      <c r="N399">
        <v>1964</v>
      </c>
      <c r="O399">
        <v>6142</v>
      </c>
      <c r="P399">
        <v>0</v>
      </c>
      <c r="Q399" t="s">
        <v>0</v>
      </c>
      <c r="R399">
        <v>2085</v>
      </c>
      <c r="S399">
        <v>2108</v>
      </c>
      <c r="T399">
        <v>18536</v>
      </c>
      <c r="U399">
        <v>11772</v>
      </c>
      <c r="V399">
        <v>5628</v>
      </c>
      <c r="W399">
        <v>1136</v>
      </c>
      <c r="X399" t="s">
        <v>0</v>
      </c>
      <c r="Y399" t="s">
        <v>0</v>
      </c>
      <c r="Z399">
        <v>2797</v>
      </c>
      <c r="AA399">
        <v>3132</v>
      </c>
      <c r="AB399">
        <v>429</v>
      </c>
      <c r="AC399">
        <v>1724</v>
      </c>
      <c r="AD399">
        <v>979</v>
      </c>
    </row>
    <row r="400" spans="1:30" x14ac:dyDescent="0.2">
      <c r="A400" t="s">
        <v>1290</v>
      </c>
      <c r="B400" t="s">
        <v>37</v>
      </c>
      <c r="C400" t="s">
        <v>3365</v>
      </c>
      <c r="D400" s="33">
        <v>41487</v>
      </c>
      <c r="E400" t="s">
        <v>457</v>
      </c>
      <c r="F400" t="s">
        <v>791</v>
      </c>
      <c r="G400">
        <v>518903</v>
      </c>
      <c r="H400">
        <v>8603</v>
      </c>
      <c r="I400">
        <v>9</v>
      </c>
      <c r="J400">
        <v>8565</v>
      </c>
      <c r="K400">
        <v>8544</v>
      </c>
      <c r="L400">
        <v>7531</v>
      </c>
      <c r="M400">
        <v>2380</v>
      </c>
      <c r="N400">
        <v>2208</v>
      </c>
      <c r="O400">
        <v>172</v>
      </c>
      <c r="P400">
        <v>102</v>
      </c>
      <c r="Q400" t="s">
        <v>0</v>
      </c>
      <c r="R400">
        <v>678</v>
      </c>
      <c r="S400">
        <v>556</v>
      </c>
      <c r="T400">
        <v>4709</v>
      </c>
      <c r="U400">
        <v>3459</v>
      </c>
      <c r="V400">
        <v>928</v>
      </c>
      <c r="W400">
        <v>322</v>
      </c>
      <c r="X400" t="s">
        <v>0</v>
      </c>
      <c r="Y400" t="s">
        <v>0</v>
      </c>
      <c r="Z400">
        <v>460</v>
      </c>
      <c r="AA400">
        <v>1128</v>
      </c>
      <c r="AB400">
        <v>132</v>
      </c>
      <c r="AC400">
        <v>572</v>
      </c>
      <c r="AD400">
        <v>424</v>
      </c>
    </row>
    <row r="401" spans="1:30" x14ac:dyDescent="0.2">
      <c r="A401" t="s">
        <v>1291</v>
      </c>
      <c r="B401" t="s">
        <v>37</v>
      </c>
      <c r="C401" t="s">
        <v>3373</v>
      </c>
      <c r="D401" s="33">
        <v>41487</v>
      </c>
      <c r="E401" t="s">
        <v>488</v>
      </c>
      <c r="F401" t="s">
        <v>793</v>
      </c>
      <c r="G401">
        <v>754463</v>
      </c>
      <c r="H401">
        <v>19389</v>
      </c>
      <c r="I401">
        <v>63</v>
      </c>
      <c r="J401">
        <v>17473</v>
      </c>
      <c r="K401">
        <v>17003</v>
      </c>
      <c r="L401">
        <v>16663</v>
      </c>
      <c r="M401">
        <v>3919</v>
      </c>
      <c r="N401">
        <v>498</v>
      </c>
      <c r="O401">
        <v>3419</v>
      </c>
      <c r="P401">
        <v>1708</v>
      </c>
      <c r="Q401" t="s">
        <v>0</v>
      </c>
      <c r="R401">
        <v>955</v>
      </c>
      <c r="S401">
        <v>803</v>
      </c>
      <c r="T401">
        <v>10140</v>
      </c>
      <c r="U401">
        <v>6617</v>
      </c>
      <c r="V401">
        <v>1576</v>
      </c>
      <c r="W401">
        <v>1947</v>
      </c>
      <c r="X401" t="s">
        <v>0</v>
      </c>
      <c r="Y401" t="s">
        <v>0</v>
      </c>
      <c r="Z401">
        <v>598</v>
      </c>
      <c r="AA401">
        <v>4167</v>
      </c>
      <c r="AB401">
        <v>242</v>
      </c>
      <c r="AC401">
        <v>1406</v>
      </c>
      <c r="AD401">
        <v>2519</v>
      </c>
    </row>
    <row r="402" spans="1:30" x14ac:dyDescent="0.2">
      <c r="A402" t="s">
        <v>1292</v>
      </c>
      <c r="B402" t="s">
        <v>37</v>
      </c>
      <c r="C402" t="s">
        <v>3331</v>
      </c>
      <c r="D402" s="33">
        <v>41487</v>
      </c>
      <c r="E402" t="s">
        <v>521</v>
      </c>
      <c r="F402" t="s">
        <v>797</v>
      </c>
      <c r="G402">
        <v>538104</v>
      </c>
      <c r="H402">
        <v>9492</v>
      </c>
      <c r="I402">
        <v>12</v>
      </c>
      <c r="J402">
        <v>9439</v>
      </c>
      <c r="K402">
        <v>9417</v>
      </c>
      <c r="L402">
        <v>8542</v>
      </c>
      <c r="M402">
        <v>2265</v>
      </c>
      <c r="N402">
        <v>2090</v>
      </c>
      <c r="O402">
        <v>175</v>
      </c>
      <c r="P402">
        <v>116</v>
      </c>
      <c r="Q402" t="s">
        <v>0</v>
      </c>
      <c r="R402">
        <v>827</v>
      </c>
      <c r="S402">
        <v>423</v>
      </c>
      <c r="T402">
        <v>5249</v>
      </c>
      <c r="U402">
        <v>3624</v>
      </c>
      <c r="V402">
        <v>1288</v>
      </c>
      <c r="W402">
        <v>337</v>
      </c>
      <c r="X402" t="s">
        <v>0</v>
      </c>
      <c r="Y402" t="s">
        <v>0</v>
      </c>
      <c r="Z402">
        <v>714</v>
      </c>
      <c r="AA402">
        <v>1329</v>
      </c>
      <c r="AB402">
        <v>112</v>
      </c>
      <c r="AC402">
        <v>447</v>
      </c>
      <c r="AD402">
        <v>770</v>
      </c>
    </row>
    <row r="403" spans="1:30" x14ac:dyDescent="0.2">
      <c r="A403" t="s">
        <v>1293</v>
      </c>
      <c r="B403" t="s">
        <v>34</v>
      </c>
      <c r="C403" t="s">
        <v>3323</v>
      </c>
      <c r="D403" s="33">
        <v>41518</v>
      </c>
      <c r="E403" t="s">
        <v>48</v>
      </c>
      <c r="F403" t="s">
        <v>829</v>
      </c>
      <c r="G403">
        <v>2610481</v>
      </c>
      <c r="H403">
        <v>50291</v>
      </c>
      <c r="I403">
        <v>102</v>
      </c>
      <c r="J403">
        <v>41116</v>
      </c>
      <c r="K403">
        <v>40827</v>
      </c>
      <c r="L403">
        <v>37184</v>
      </c>
      <c r="M403">
        <v>12339</v>
      </c>
      <c r="N403">
        <v>11403</v>
      </c>
      <c r="O403">
        <v>936</v>
      </c>
      <c r="P403">
        <v>529</v>
      </c>
      <c r="Q403" t="s">
        <v>0</v>
      </c>
      <c r="R403">
        <v>6222</v>
      </c>
      <c r="S403">
        <v>2930</v>
      </c>
      <c r="T403">
        <v>21595</v>
      </c>
      <c r="U403">
        <v>13438</v>
      </c>
      <c r="V403">
        <v>5611</v>
      </c>
      <c r="W403">
        <v>2546</v>
      </c>
      <c r="X403" t="s">
        <v>0</v>
      </c>
      <c r="Y403" t="s">
        <v>0</v>
      </c>
      <c r="Z403">
        <v>2783</v>
      </c>
      <c r="AA403">
        <v>3654</v>
      </c>
      <c r="AB403">
        <v>677</v>
      </c>
      <c r="AC403">
        <v>1853</v>
      </c>
      <c r="AD403">
        <v>1124</v>
      </c>
    </row>
    <row r="404" spans="1:30" x14ac:dyDescent="0.2">
      <c r="A404" t="s">
        <v>1294</v>
      </c>
      <c r="B404" t="s">
        <v>35</v>
      </c>
      <c r="C404" t="s">
        <v>807</v>
      </c>
      <c r="D404" s="33">
        <v>41518</v>
      </c>
      <c r="E404" t="s">
        <v>82</v>
      </c>
      <c r="F404" t="s">
        <v>768</v>
      </c>
      <c r="G404">
        <v>724453</v>
      </c>
      <c r="H404">
        <v>12672</v>
      </c>
      <c r="I404">
        <v>50</v>
      </c>
      <c r="J404">
        <v>12622</v>
      </c>
      <c r="K404">
        <v>12305</v>
      </c>
      <c r="L404">
        <v>10696</v>
      </c>
      <c r="M404">
        <v>3132</v>
      </c>
      <c r="N404">
        <v>1640</v>
      </c>
      <c r="O404">
        <v>1492</v>
      </c>
      <c r="P404">
        <v>614</v>
      </c>
      <c r="Q404" t="s">
        <v>0</v>
      </c>
      <c r="R404">
        <v>1556</v>
      </c>
      <c r="S404">
        <v>892</v>
      </c>
      <c r="T404">
        <v>6660</v>
      </c>
      <c r="U404">
        <v>4768</v>
      </c>
      <c r="V404">
        <v>1322</v>
      </c>
      <c r="W404">
        <v>570</v>
      </c>
      <c r="X404" t="s">
        <v>0</v>
      </c>
      <c r="Y404" t="s">
        <v>0</v>
      </c>
      <c r="Z404">
        <v>290</v>
      </c>
      <c r="AA404">
        <v>1298</v>
      </c>
      <c r="AB404">
        <v>148</v>
      </c>
      <c r="AC404">
        <v>750</v>
      </c>
      <c r="AD404">
        <v>400</v>
      </c>
    </row>
    <row r="405" spans="1:30" x14ac:dyDescent="0.2">
      <c r="A405" t="s">
        <v>1295</v>
      </c>
      <c r="B405" t="s">
        <v>35</v>
      </c>
      <c r="C405" t="s">
        <v>807</v>
      </c>
      <c r="D405" s="33">
        <v>41518</v>
      </c>
      <c r="E405" t="s">
        <v>97</v>
      </c>
      <c r="F405" t="s">
        <v>769</v>
      </c>
      <c r="G405">
        <v>993399</v>
      </c>
      <c r="H405">
        <v>12690</v>
      </c>
      <c r="I405">
        <v>17</v>
      </c>
      <c r="J405">
        <v>12394</v>
      </c>
      <c r="K405">
        <v>12204</v>
      </c>
      <c r="L405">
        <v>10880</v>
      </c>
      <c r="M405">
        <v>4934</v>
      </c>
      <c r="N405">
        <v>4164</v>
      </c>
      <c r="O405">
        <v>770</v>
      </c>
      <c r="P405">
        <v>392</v>
      </c>
      <c r="Q405" t="s">
        <v>0</v>
      </c>
      <c r="R405">
        <v>1198</v>
      </c>
      <c r="S405">
        <v>1065</v>
      </c>
      <c r="T405">
        <v>6662</v>
      </c>
      <c r="U405">
        <v>4245</v>
      </c>
      <c r="V405">
        <v>1448</v>
      </c>
      <c r="W405">
        <v>969</v>
      </c>
      <c r="X405" t="s">
        <v>0</v>
      </c>
      <c r="Y405" t="s">
        <v>0</v>
      </c>
      <c r="Z405">
        <v>227</v>
      </c>
      <c r="AA405">
        <v>1728</v>
      </c>
      <c r="AB405">
        <v>185</v>
      </c>
      <c r="AC405">
        <v>873</v>
      </c>
      <c r="AD405">
        <v>670</v>
      </c>
    </row>
    <row r="406" spans="1:30" x14ac:dyDescent="0.2">
      <c r="A406" t="s">
        <v>1296</v>
      </c>
      <c r="B406" t="s">
        <v>35</v>
      </c>
      <c r="C406" t="s">
        <v>807</v>
      </c>
      <c r="D406" s="33">
        <v>41518</v>
      </c>
      <c r="E406" t="s">
        <v>117</v>
      </c>
      <c r="F406" t="s">
        <v>770</v>
      </c>
      <c r="G406">
        <v>994503</v>
      </c>
      <c r="H406">
        <v>17063</v>
      </c>
      <c r="I406">
        <v>30</v>
      </c>
      <c r="J406">
        <v>16692</v>
      </c>
      <c r="K406">
        <v>16425</v>
      </c>
      <c r="L406">
        <v>15355</v>
      </c>
      <c r="M406">
        <v>6928</v>
      </c>
      <c r="N406">
        <v>5798</v>
      </c>
      <c r="O406">
        <v>1130</v>
      </c>
      <c r="P406">
        <v>575</v>
      </c>
      <c r="Q406" t="s">
        <v>0</v>
      </c>
      <c r="R406">
        <v>1632</v>
      </c>
      <c r="S406">
        <v>1226</v>
      </c>
      <c r="T406">
        <v>8558</v>
      </c>
      <c r="U406">
        <v>5712</v>
      </c>
      <c r="V406">
        <v>2058</v>
      </c>
      <c r="W406">
        <v>788</v>
      </c>
      <c r="X406" t="s">
        <v>0</v>
      </c>
      <c r="Y406" t="s">
        <v>0</v>
      </c>
      <c r="Z406">
        <v>1577</v>
      </c>
      <c r="AA406">
        <v>2362</v>
      </c>
      <c r="AB406">
        <v>274</v>
      </c>
      <c r="AC406">
        <v>1053</v>
      </c>
      <c r="AD406">
        <v>1035</v>
      </c>
    </row>
    <row r="407" spans="1:30" x14ac:dyDescent="0.2">
      <c r="A407" t="s">
        <v>1297</v>
      </c>
      <c r="B407" t="s">
        <v>37</v>
      </c>
      <c r="C407" t="s">
        <v>3368</v>
      </c>
      <c r="D407" s="33">
        <v>41518</v>
      </c>
      <c r="E407" t="s">
        <v>132</v>
      </c>
      <c r="F407" t="s">
        <v>771</v>
      </c>
      <c r="G407">
        <v>138393</v>
      </c>
      <c r="H407">
        <v>4094</v>
      </c>
      <c r="I407">
        <v>92</v>
      </c>
      <c r="J407">
        <v>3699</v>
      </c>
      <c r="K407">
        <v>3588</v>
      </c>
      <c r="L407">
        <v>3481</v>
      </c>
      <c r="M407">
        <v>507</v>
      </c>
      <c r="N407">
        <v>482</v>
      </c>
      <c r="O407">
        <v>25</v>
      </c>
      <c r="P407">
        <v>13</v>
      </c>
      <c r="Q407" t="s">
        <v>0</v>
      </c>
      <c r="R407">
        <v>414</v>
      </c>
      <c r="S407">
        <v>219</v>
      </c>
      <c r="T407">
        <v>2394</v>
      </c>
      <c r="U407">
        <v>1272</v>
      </c>
      <c r="V407">
        <v>773</v>
      </c>
      <c r="W407">
        <v>349</v>
      </c>
      <c r="X407" t="s">
        <v>0</v>
      </c>
      <c r="Y407" t="s">
        <v>0</v>
      </c>
      <c r="Z407">
        <v>206</v>
      </c>
      <c r="AA407">
        <v>248</v>
      </c>
      <c r="AB407">
        <v>61</v>
      </c>
      <c r="AC407">
        <v>154</v>
      </c>
      <c r="AD407">
        <v>33</v>
      </c>
    </row>
    <row r="408" spans="1:30" x14ac:dyDescent="0.2">
      <c r="A408" t="s">
        <v>1298</v>
      </c>
      <c r="B408" t="s">
        <v>36</v>
      </c>
      <c r="C408" t="s">
        <v>3353</v>
      </c>
      <c r="D408" s="33">
        <v>41518</v>
      </c>
      <c r="E408" t="s">
        <v>138</v>
      </c>
      <c r="F408" t="s">
        <v>772</v>
      </c>
      <c r="G408">
        <v>561120</v>
      </c>
      <c r="H408">
        <v>12642</v>
      </c>
      <c r="I408">
        <v>90</v>
      </c>
      <c r="J408">
        <v>12254</v>
      </c>
      <c r="K408">
        <v>11932</v>
      </c>
      <c r="L408">
        <v>5991</v>
      </c>
      <c r="M408">
        <v>953</v>
      </c>
      <c r="N408">
        <v>608</v>
      </c>
      <c r="O408">
        <v>345</v>
      </c>
      <c r="P408">
        <v>252</v>
      </c>
      <c r="Q408" t="s">
        <v>0</v>
      </c>
      <c r="R408">
        <v>625</v>
      </c>
      <c r="S408">
        <v>476</v>
      </c>
      <c r="T408">
        <v>3699</v>
      </c>
      <c r="U408">
        <v>2474</v>
      </c>
      <c r="V408">
        <v>981</v>
      </c>
      <c r="W408">
        <v>244</v>
      </c>
      <c r="X408" t="s">
        <v>0</v>
      </c>
      <c r="Y408" t="s">
        <v>0</v>
      </c>
      <c r="Z408">
        <v>284</v>
      </c>
      <c r="AA408">
        <v>907</v>
      </c>
      <c r="AB408">
        <v>219</v>
      </c>
      <c r="AC408">
        <v>297</v>
      </c>
      <c r="AD408">
        <v>391</v>
      </c>
    </row>
    <row r="409" spans="1:30" x14ac:dyDescent="0.2">
      <c r="A409" t="s">
        <v>1299</v>
      </c>
      <c r="B409" t="s">
        <v>34</v>
      </c>
      <c r="C409" t="s">
        <v>3434</v>
      </c>
      <c r="D409" s="33">
        <v>41518</v>
      </c>
      <c r="E409" t="s">
        <v>815</v>
      </c>
      <c r="F409" t="s">
        <v>831</v>
      </c>
      <c r="G409">
        <v>1972983</v>
      </c>
      <c r="H409">
        <v>9585</v>
      </c>
      <c r="I409">
        <v>4</v>
      </c>
      <c r="J409">
        <v>9519</v>
      </c>
      <c r="K409">
        <v>9502</v>
      </c>
      <c r="L409">
        <v>10241</v>
      </c>
      <c r="M409">
        <v>3103</v>
      </c>
      <c r="N409">
        <v>2955</v>
      </c>
      <c r="O409">
        <v>148</v>
      </c>
      <c r="P409">
        <v>108</v>
      </c>
      <c r="Q409" t="s">
        <v>0</v>
      </c>
      <c r="R409">
        <v>1313</v>
      </c>
      <c r="S409">
        <v>953</v>
      </c>
      <c r="T409">
        <v>6250</v>
      </c>
      <c r="U409">
        <v>4126</v>
      </c>
      <c r="V409">
        <v>1059</v>
      </c>
      <c r="W409">
        <v>1065</v>
      </c>
      <c r="X409" t="s">
        <v>0</v>
      </c>
      <c r="Y409" t="s">
        <v>0</v>
      </c>
      <c r="Z409">
        <v>163</v>
      </c>
      <c r="AA409">
        <v>1562</v>
      </c>
      <c r="AB409">
        <v>250</v>
      </c>
      <c r="AC409">
        <v>702</v>
      </c>
      <c r="AD409">
        <v>610</v>
      </c>
    </row>
    <row r="410" spans="1:30" x14ac:dyDescent="0.2">
      <c r="A410" t="s">
        <v>1300</v>
      </c>
      <c r="B410" t="s">
        <v>36</v>
      </c>
      <c r="C410" t="s">
        <v>152</v>
      </c>
      <c r="D410" s="33">
        <v>41518</v>
      </c>
      <c r="E410" t="s">
        <v>150</v>
      </c>
      <c r="F410" t="s">
        <v>773</v>
      </c>
      <c r="G410">
        <v>286806</v>
      </c>
      <c r="H410">
        <v>5573</v>
      </c>
      <c r="I410">
        <v>28</v>
      </c>
      <c r="J410">
        <v>5545</v>
      </c>
      <c r="K410">
        <v>5417</v>
      </c>
      <c r="L410">
        <v>4332</v>
      </c>
      <c r="M410">
        <v>1170</v>
      </c>
      <c r="N410">
        <v>1016</v>
      </c>
      <c r="O410">
        <v>152</v>
      </c>
      <c r="P410">
        <v>99</v>
      </c>
      <c r="Q410" t="s">
        <v>0</v>
      </c>
      <c r="R410">
        <v>601</v>
      </c>
      <c r="S410">
        <v>393</v>
      </c>
      <c r="T410">
        <v>2661</v>
      </c>
      <c r="U410">
        <v>1875</v>
      </c>
      <c r="V410">
        <v>569</v>
      </c>
      <c r="W410">
        <v>217</v>
      </c>
      <c r="X410" t="s">
        <v>0</v>
      </c>
      <c r="Y410" t="s">
        <v>0</v>
      </c>
      <c r="Z410">
        <v>88</v>
      </c>
      <c r="AA410">
        <v>589</v>
      </c>
      <c r="AB410">
        <v>41</v>
      </c>
      <c r="AC410">
        <v>294</v>
      </c>
      <c r="AD410">
        <v>254</v>
      </c>
    </row>
    <row r="411" spans="1:30" x14ac:dyDescent="0.2">
      <c r="A411" t="s">
        <v>1301</v>
      </c>
      <c r="B411" t="s">
        <v>36</v>
      </c>
      <c r="C411" t="s">
        <v>152</v>
      </c>
      <c r="D411" s="33">
        <v>41518</v>
      </c>
      <c r="E411" t="s">
        <v>817</v>
      </c>
      <c r="F411" t="s">
        <v>832</v>
      </c>
      <c r="G411">
        <v>372752</v>
      </c>
      <c r="H411">
        <v>3624</v>
      </c>
      <c r="I411">
        <v>21</v>
      </c>
      <c r="J411">
        <v>3603</v>
      </c>
      <c r="K411">
        <v>3516</v>
      </c>
      <c r="L411">
        <v>2970</v>
      </c>
      <c r="M411">
        <v>771</v>
      </c>
      <c r="N411">
        <v>653</v>
      </c>
      <c r="O411">
        <v>116</v>
      </c>
      <c r="P411">
        <v>69</v>
      </c>
      <c r="Q411" t="s">
        <v>0</v>
      </c>
      <c r="R411">
        <v>386</v>
      </c>
      <c r="S411">
        <v>276</v>
      </c>
      <c r="T411">
        <v>1881</v>
      </c>
      <c r="U411">
        <v>1339</v>
      </c>
      <c r="V411">
        <v>387</v>
      </c>
      <c r="W411">
        <v>155</v>
      </c>
      <c r="X411" t="s">
        <v>0</v>
      </c>
      <c r="Y411" t="s">
        <v>0</v>
      </c>
      <c r="Z411">
        <v>55</v>
      </c>
      <c r="AA411">
        <v>372</v>
      </c>
      <c r="AB411">
        <v>33</v>
      </c>
      <c r="AC411">
        <v>186</v>
      </c>
      <c r="AD411">
        <v>153</v>
      </c>
    </row>
    <row r="412" spans="1:30" x14ac:dyDescent="0.2">
      <c r="A412" t="s">
        <v>1302</v>
      </c>
      <c r="B412" t="s">
        <v>35</v>
      </c>
      <c r="C412" t="s">
        <v>3345</v>
      </c>
      <c r="D412" s="33">
        <v>41518</v>
      </c>
      <c r="E412" t="s">
        <v>156</v>
      </c>
      <c r="F412" t="s">
        <v>774</v>
      </c>
      <c r="G412">
        <v>1122042</v>
      </c>
      <c r="H412">
        <v>28221</v>
      </c>
      <c r="I412">
        <v>134</v>
      </c>
      <c r="J412">
        <v>20096</v>
      </c>
      <c r="K412">
        <v>19652</v>
      </c>
      <c r="L412">
        <v>15494</v>
      </c>
      <c r="M412">
        <v>4853</v>
      </c>
      <c r="N412">
        <v>4035</v>
      </c>
      <c r="O412">
        <v>818</v>
      </c>
      <c r="P412">
        <v>664</v>
      </c>
      <c r="Q412" t="s">
        <v>0</v>
      </c>
      <c r="R412">
        <v>1348</v>
      </c>
      <c r="S412">
        <v>1200</v>
      </c>
      <c r="T412">
        <v>10617</v>
      </c>
      <c r="U412">
        <v>6860</v>
      </c>
      <c r="V412">
        <v>3006</v>
      </c>
      <c r="W412">
        <v>751</v>
      </c>
      <c r="X412" t="s">
        <v>0</v>
      </c>
      <c r="Y412" t="s">
        <v>0</v>
      </c>
      <c r="Z412">
        <v>560</v>
      </c>
      <c r="AA412">
        <v>1769</v>
      </c>
      <c r="AB412">
        <v>387</v>
      </c>
      <c r="AC412">
        <v>900</v>
      </c>
      <c r="AD412">
        <v>482</v>
      </c>
    </row>
    <row r="413" spans="1:30" x14ac:dyDescent="0.2">
      <c r="A413" t="s">
        <v>1303</v>
      </c>
      <c r="B413" t="s">
        <v>35</v>
      </c>
      <c r="C413" t="s">
        <v>3348</v>
      </c>
      <c r="D413" s="33">
        <v>41518</v>
      </c>
      <c r="E413" t="s">
        <v>821</v>
      </c>
      <c r="F413" t="s">
        <v>833</v>
      </c>
      <c r="G413">
        <v>213758</v>
      </c>
      <c r="H413">
        <v>4450</v>
      </c>
      <c r="I413">
        <v>10</v>
      </c>
      <c r="J413">
        <v>4440</v>
      </c>
      <c r="K413">
        <v>4409</v>
      </c>
      <c r="L413">
        <v>3222</v>
      </c>
      <c r="M413">
        <v>1095</v>
      </c>
      <c r="N413">
        <v>850</v>
      </c>
      <c r="O413">
        <v>245</v>
      </c>
      <c r="P413">
        <v>138</v>
      </c>
      <c r="Q413" t="s">
        <v>0</v>
      </c>
      <c r="R413">
        <v>282</v>
      </c>
      <c r="S413">
        <v>196</v>
      </c>
      <c r="T413">
        <v>2109</v>
      </c>
      <c r="U413">
        <v>950</v>
      </c>
      <c r="V413">
        <v>1025</v>
      </c>
      <c r="W413">
        <v>134</v>
      </c>
      <c r="X413" t="s">
        <v>0</v>
      </c>
      <c r="Y413" t="s">
        <v>0</v>
      </c>
      <c r="Z413">
        <v>220</v>
      </c>
      <c r="AA413">
        <v>415</v>
      </c>
      <c r="AB413">
        <v>62</v>
      </c>
      <c r="AC413">
        <v>215</v>
      </c>
      <c r="AD413">
        <v>138</v>
      </c>
    </row>
    <row r="414" spans="1:30" x14ac:dyDescent="0.2">
      <c r="A414" t="s">
        <v>1304</v>
      </c>
      <c r="B414" t="s">
        <v>37</v>
      </c>
      <c r="C414" t="s">
        <v>3365</v>
      </c>
      <c r="D414" s="33">
        <v>41518</v>
      </c>
      <c r="E414" t="s">
        <v>165</v>
      </c>
      <c r="F414" t="s">
        <v>775</v>
      </c>
      <c r="G414">
        <v>652323</v>
      </c>
      <c r="H414">
        <v>15017</v>
      </c>
      <c r="I414">
        <v>255</v>
      </c>
      <c r="J414">
        <v>14055</v>
      </c>
      <c r="K414">
        <v>13636</v>
      </c>
      <c r="L414">
        <v>10878</v>
      </c>
      <c r="M414">
        <v>2826</v>
      </c>
      <c r="N414">
        <v>591</v>
      </c>
      <c r="O414">
        <v>2235</v>
      </c>
      <c r="P414">
        <v>0</v>
      </c>
      <c r="Q414" t="s">
        <v>0</v>
      </c>
      <c r="R414">
        <v>1150</v>
      </c>
      <c r="S414">
        <v>774</v>
      </c>
      <c r="T414">
        <v>7001</v>
      </c>
      <c r="U414">
        <v>4705</v>
      </c>
      <c r="V414">
        <v>697</v>
      </c>
      <c r="W414">
        <v>1599</v>
      </c>
      <c r="X414" t="s">
        <v>0</v>
      </c>
      <c r="Y414" t="s">
        <v>0</v>
      </c>
      <c r="Z414">
        <v>900</v>
      </c>
      <c r="AA414">
        <v>1053</v>
      </c>
      <c r="AB414">
        <v>156</v>
      </c>
      <c r="AC414">
        <v>665</v>
      </c>
      <c r="AD414">
        <v>232</v>
      </c>
    </row>
    <row r="415" spans="1:30" x14ac:dyDescent="0.2">
      <c r="A415" t="s">
        <v>1305</v>
      </c>
      <c r="B415" t="s">
        <v>34</v>
      </c>
      <c r="C415" t="s">
        <v>3434</v>
      </c>
      <c r="D415" s="33">
        <v>41518</v>
      </c>
      <c r="E415" t="s">
        <v>840</v>
      </c>
      <c r="F415" t="s">
        <v>841</v>
      </c>
      <c r="G415">
        <v>2421401</v>
      </c>
      <c r="H415">
        <v>13071</v>
      </c>
      <c r="I415">
        <v>3</v>
      </c>
      <c r="J415">
        <v>12994</v>
      </c>
      <c r="K415">
        <v>12978</v>
      </c>
      <c r="L415">
        <v>10650</v>
      </c>
      <c r="M415">
        <v>3491</v>
      </c>
      <c r="N415">
        <v>3301</v>
      </c>
      <c r="O415">
        <v>190</v>
      </c>
      <c r="P415">
        <v>131</v>
      </c>
      <c r="Q415" t="s">
        <v>0</v>
      </c>
      <c r="R415">
        <v>1100</v>
      </c>
      <c r="S415">
        <v>1143</v>
      </c>
      <c r="T415">
        <v>6389</v>
      </c>
      <c r="U415">
        <v>4678</v>
      </c>
      <c r="V415">
        <v>987</v>
      </c>
      <c r="W415">
        <v>724</v>
      </c>
      <c r="X415" t="s">
        <v>0</v>
      </c>
      <c r="Y415" t="s">
        <v>0</v>
      </c>
      <c r="Z415">
        <v>163</v>
      </c>
      <c r="AA415">
        <v>1855</v>
      </c>
      <c r="AB415">
        <v>307</v>
      </c>
      <c r="AC415">
        <v>922</v>
      </c>
      <c r="AD415">
        <v>626</v>
      </c>
    </row>
    <row r="416" spans="1:30" x14ac:dyDescent="0.2">
      <c r="A416" t="s">
        <v>1306</v>
      </c>
      <c r="B416" t="s">
        <v>34</v>
      </c>
      <c r="C416" t="s">
        <v>3434</v>
      </c>
      <c r="D416" s="33">
        <v>41518</v>
      </c>
      <c r="E416" t="s">
        <v>842</v>
      </c>
      <c r="F416" t="s">
        <v>843</v>
      </c>
      <c r="G416">
        <v>2748024</v>
      </c>
      <c r="H416">
        <v>17175</v>
      </c>
      <c r="I416">
        <v>7</v>
      </c>
      <c r="J416">
        <v>17063</v>
      </c>
      <c r="K416">
        <v>17031</v>
      </c>
      <c r="L416">
        <v>13380</v>
      </c>
      <c r="M416">
        <v>4290</v>
      </c>
      <c r="N416">
        <v>4060</v>
      </c>
      <c r="O416">
        <v>230</v>
      </c>
      <c r="P416">
        <v>153</v>
      </c>
      <c r="Q416" t="s">
        <v>0</v>
      </c>
      <c r="R416">
        <v>1434</v>
      </c>
      <c r="S416">
        <v>1306</v>
      </c>
      <c r="T416">
        <v>8146</v>
      </c>
      <c r="U416">
        <v>5358</v>
      </c>
      <c r="V416">
        <v>1236</v>
      </c>
      <c r="W416">
        <v>1552</v>
      </c>
      <c r="X416" t="s">
        <v>0</v>
      </c>
      <c r="Y416" t="s">
        <v>0</v>
      </c>
      <c r="Z416">
        <v>152</v>
      </c>
      <c r="AA416">
        <v>2342</v>
      </c>
      <c r="AB416">
        <v>456</v>
      </c>
      <c r="AC416">
        <v>1135</v>
      </c>
      <c r="AD416">
        <v>751</v>
      </c>
    </row>
    <row r="417" spans="1:30" x14ac:dyDescent="0.2">
      <c r="A417" t="s">
        <v>1307</v>
      </c>
      <c r="B417" t="s">
        <v>35</v>
      </c>
      <c r="C417" t="s">
        <v>3348</v>
      </c>
      <c r="D417" s="33">
        <v>41518</v>
      </c>
      <c r="E417" t="s">
        <v>825</v>
      </c>
      <c r="F417" t="s">
        <v>834</v>
      </c>
      <c r="G417">
        <v>772350</v>
      </c>
      <c r="H417">
        <v>18447</v>
      </c>
      <c r="I417">
        <v>151</v>
      </c>
      <c r="J417">
        <v>17659</v>
      </c>
      <c r="K417">
        <v>17112</v>
      </c>
      <c r="L417">
        <v>12693</v>
      </c>
      <c r="M417">
        <v>3951</v>
      </c>
      <c r="N417">
        <v>2921</v>
      </c>
      <c r="O417">
        <v>1007</v>
      </c>
      <c r="P417">
        <v>697</v>
      </c>
      <c r="Q417" t="s">
        <v>0</v>
      </c>
      <c r="R417">
        <v>1291</v>
      </c>
      <c r="S417">
        <v>885</v>
      </c>
      <c r="T417">
        <v>8339</v>
      </c>
      <c r="U417">
        <v>4760</v>
      </c>
      <c r="V417">
        <v>2877</v>
      </c>
      <c r="W417">
        <v>702</v>
      </c>
      <c r="X417" t="s">
        <v>0</v>
      </c>
      <c r="Y417" t="s">
        <v>0</v>
      </c>
      <c r="Z417">
        <v>102</v>
      </c>
      <c r="AA417">
        <v>2076</v>
      </c>
      <c r="AB417">
        <v>151</v>
      </c>
      <c r="AC417">
        <v>1111</v>
      </c>
      <c r="AD417">
        <v>814</v>
      </c>
    </row>
    <row r="418" spans="1:30" x14ac:dyDescent="0.2">
      <c r="A418" t="s">
        <v>1308</v>
      </c>
      <c r="B418" t="s">
        <v>35</v>
      </c>
      <c r="C418" t="s">
        <v>152</v>
      </c>
      <c r="D418" s="33">
        <v>41518</v>
      </c>
      <c r="E418" t="s">
        <v>171</v>
      </c>
      <c r="F418" t="s">
        <v>776</v>
      </c>
      <c r="G418">
        <v>619936</v>
      </c>
      <c r="H418">
        <v>11474</v>
      </c>
      <c r="I418">
        <v>44</v>
      </c>
      <c r="J418">
        <v>11430</v>
      </c>
      <c r="K418">
        <v>11082</v>
      </c>
      <c r="L418">
        <v>9293</v>
      </c>
      <c r="M418">
        <v>2674</v>
      </c>
      <c r="N418">
        <v>1401</v>
      </c>
      <c r="O418">
        <v>1273</v>
      </c>
      <c r="P418">
        <v>810</v>
      </c>
      <c r="Q418" t="s">
        <v>0</v>
      </c>
      <c r="R418">
        <v>1220</v>
      </c>
      <c r="S418">
        <v>736</v>
      </c>
      <c r="T418">
        <v>5734</v>
      </c>
      <c r="U418">
        <v>4018</v>
      </c>
      <c r="V418">
        <v>1176</v>
      </c>
      <c r="W418">
        <v>540</v>
      </c>
      <c r="X418" t="s">
        <v>0</v>
      </c>
      <c r="Y418" t="s">
        <v>0</v>
      </c>
      <c r="Z418">
        <v>722</v>
      </c>
      <c r="AA418">
        <v>881</v>
      </c>
      <c r="AB418">
        <v>88</v>
      </c>
      <c r="AC418">
        <v>489</v>
      </c>
      <c r="AD418">
        <v>304</v>
      </c>
    </row>
    <row r="419" spans="1:30" x14ac:dyDescent="0.2">
      <c r="A419" t="s">
        <v>1309</v>
      </c>
      <c r="B419" t="s">
        <v>35</v>
      </c>
      <c r="C419" t="s">
        <v>3348</v>
      </c>
      <c r="D419" s="33">
        <v>41518</v>
      </c>
      <c r="E419" t="s">
        <v>191</v>
      </c>
      <c r="F419" t="s">
        <v>778</v>
      </c>
      <c r="G419">
        <v>761950</v>
      </c>
      <c r="H419">
        <v>11858</v>
      </c>
      <c r="I419">
        <v>77</v>
      </c>
      <c r="J419">
        <v>11781</v>
      </c>
      <c r="K419">
        <v>11579</v>
      </c>
      <c r="L419">
        <v>10043</v>
      </c>
      <c r="M419">
        <v>0</v>
      </c>
      <c r="N419">
        <v>0</v>
      </c>
      <c r="O419">
        <v>0</v>
      </c>
      <c r="P419">
        <v>0</v>
      </c>
      <c r="Q419" t="s">
        <v>0</v>
      </c>
      <c r="R419">
        <v>929</v>
      </c>
      <c r="S419">
        <v>752</v>
      </c>
      <c r="T419">
        <v>6679</v>
      </c>
      <c r="U419">
        <v>3837</v>
      </c>
      <c r="V419">
        <v>2306</v>
      </c>
      <c r="W419">
        <v>536</v>
      </c>
      <c r="X419" t="s">
        <v>0</v>
      </c>
      <c r="Y419" t="s">
        <v>0</v>
      </c>
      <c r="Z419">
        <v>417</v>
      </c>
      <c r="AA419">
        <v>1266</v>
      </c>
      <c r="AB419">
        <v>197</v>
      </c>
      <c r="AC419">
        <v>795</v>
      </c>
      <c r="AD419">
        <v>274</v>
      </c>
    </row>
    <row r="420" spans="1:30" x14ac:dyDescent="0.2">
      <c r="A420" t="s">
        <v>1310</v>
      </c>
      <c r="B420" t="s">
        <v>35</v>
      </c>
      <c r="C420" t="s">
        <v>807</v>
      </c>
      <c r="D420" s="33">
        <v>41518</v>
      </c>
      <c r="E420" t="s">
        <v>210</v>
      </c>
      <c r="F420" t="s">
        <v>780</v>
      </c>
      <c r="G420">
        <v>690787</v>
      </c>
      <c r="H420">
        <v>12354</v>
      </c>
      <c r="I420">
        <v>24</v>
      </c>
      <c r="J420">
        <v>12097</v>
      </c>
      <c r="K420">
        <v>11861</v>
      </c>
      <c r="L420">
        <v>10870</v>
      </c>
      <c r="M420">
        <v>4636</v>
      </c>
      <c r="N420">
        <v>3888</v>
      </c>
      <c r="O420">
        <v>748</v>
      </c>
      <c r="P420">
        <v>394</v>
      </c>
      <c r="Q420" t="s">
        <v>0</v>
      </c>
      <c r="R420">
        <v>1050</v>
      </c>
      <c r="S420">
        <v>943</v>
      </c>
      <c r="T420">
        <v>7070</v>
      </c>
      <c r="U420">
        <v>5215</v>
      </c>
      <c r="V420">
        <v>1541</v>
      </c>
      <c r="W420">
        <v>314</v>
      </c>
      <c r="X420" t="s">
        <v>0</v>
      </c>
      <c r="Y420" t="s">
        <v>0</v>
      </c>
      <c r="Z420">
        <v>321</v>
      </c>
      <c r="AA420">
        <v>1486</v>
      </c>
      <c r="AB420">
        <v>175</v>
      </c>
      <c r="AC420">
        <v>696</v>
      </c>
      <c r="AD420">
        <v>615</v>
      </c>
    </row>
    <row r="421" spans="1:30" x14ac:dyDescent="0.2">
      <c r="A421" t="s">
        <v>1311</v>
      </c>
      <c r="B421" t="s">
        <v>35</v>
      </c>
      <c r="C421" t="s">
        <v>807</v>
      </c>
      <c r="D421" s="33">
        <v>41518</v>
      </c>
      <c r="E421" t="s">
        <v>218</v>
      </c>
      <c r="F421" t="s">
        <v>781</v>
      </c>
      <c r="G421">
        <v>261357</v>
      </c>
      <c r="H421">
        <v>4602</v>
      </c>
      <c r="I421">
        <v>15</v>
      </c>
      <c r="J421">
        <v>4587</v>
      </c>
      <c r="K421">
        <v>4472</v>
      </c>
      <c r="L421">
        <v>3707</v>
      </c>
      <c r="M421">
        <v>1113</v>
      </c>
      <c r="N421">
        <v>620</v>
      </c>
      <c r="O421">
        <v>493</v>
      </c>
      <c r="P421">
        <v>231</v>
      </c>
      <c r="Q421" t="s">
        <v>0</v>
      </c>
      <c r="R421">
        <v>419</v>
      </c>
      <c r="S421">
        <v>378</v>
      </c>
      <c r="T421">
        <v>2377</v>
      </c>
      <c r="U421">
        <v>1542</v>
      </c>
      <c r="V421">
        <v>444</v>
      </c>
      <c r="W421">
        <v>391</v>
      </c>
      <c r="X421" t="s">
        <v>0</v>
      </c>
      <c r="Y421" t="s">
        <v>0</v>
      </c>
      <c r="Z421">
        <v>65</v>
      </c>
      <c r="AA421">
        <v>468</v>
      </c>
      <c r="AB421">
        <v>55</v>
      </c>
      <c r="AC421">
        <v>281</v>
      </c>
      <c r="AD421">
        <v>132</v>
      </c>
    </row>
    <row r="422" spans="1:30" x14ac:dyDescent="0.2">
      <c r="A422" t="s">
        <v>1312</v>
      </c>
      <c r="B422" t="s">
        <v>35</v>
      </c>
      <c r="C422" t="s">
        <v>807</v>
      </c>
      <c r="D422" s="33">
        <v>41518</v>
      </c>
      <c r="E422" t="s">
        <v>223</v>
      </c>
      <c r="F422" t="s">
        <v>782</v>
      </c>
      <c r="G422">
        <v>1032993</v>
      </c>
      <c r="H422">
        <v>4158</v>
      </c>
      <c r="I422">
        <v>37</v>
      </c>
      <c r="J422">
        <v>4047</v>
      </c>
      <c r="K422">
        <v>3968</v>
      </c>
      <c r="L422">
        <v>3350</v>
      </c>
      <c r="M422">
        <v>1615</v>
      </c>
      <c r="N422">
        <v>1314</v>
      </c>
      <c r="O422">
        <v>301</v>
      </c>
      <c r="P422">
        <v>135</v>
      </c>
      <c r="Q422" t="s">
        <v>0</v>
      </c>
      <c r="R422">
        <v>344</v>
      </c>
      <c r="S422">
        <v>313</v>
      </c>
      <c r="T422">
        <v>2018</v>
      </c>
      <c r="U422">
        <v>1413</v>
      </c>
      <c r="V422">
        <v>400</v>
      </c>
      <c r="W422">
        <v>205</v>
      </c>
      <c r="X422" t="s">
        <v>0</v>
      </c>
      <c r="Y422" t="s">
        <v>0</v>
      </c>
      <c r="Z422">
        <v>39</v>
      </c>
      <c r="AA422">
        <v>636</v>
      </c>
      <c r="AB422">
        <v>102</v>
      </c>
      <c r="AC422">
        <v>324</v>
      </c>
      <c r="AD422">
        <v>210</v>
      </c>
    </row>
    <row r="423" spans="1:30" x14ac:dyDescent="0.2">
      <c r="A423" t="s">
        <v>1313</v>
      </c>
      <c r="B423" t="s">
        <v>35</v>
      </c>
      <c r="C423" t="s">
        <v>152</v>
      </c>
      <c r="D423" s="33">
        <v>41518</v>
      </c>
      <c r="E423" t="s">
        <v>234</v>
      </c>
      <c r="F423" t="s">
        <v>783</v>
      </c>
      <c r="G423">
        <v>4567478</v>
      </c>
      <c r="H423">
        <v>36654</v>
      </c>
      <c r="I423">
        <v>12</v>
      </c>
      <c r="J423">
        <v>36472</v>
      </c>
      <c r="K423">
        <v>36447</v>
      </c>
      <c r="L423">
        <v>31101</v>
      </c>
      <c r="M423">
        <v>10182</v>
      </c>
      <c r="N423">
        <v>9590</v>
      </c>
      <c r="O423">
        <v>592</v>
      </c>
      <c r="P423">
        <v>449</v>
      </c>
      <c r="Q423" t="s">
        <v>0</v>
      </c>
      <c r="R423">
        <v>4046</v>
      </c>
      <c r="S423">
        <v>2532</v>
      </c>
      <c r="T423">
        <v>18996</v>
      </c>
      <c r="U423">
        <v>12102</v>
      </c>
      <c r="V423">
        <v>5005</v>
      </c>
      <c r="W423">
        <v>1889</v>
      </c>
      <c r="X423" t="s">
        <v>0</v>
      </c>
      <c r="Y423" t="s">
        <v>0</v>
      </c>
      <c r="Z423">
        <v>1439</v>
      </c>
      <c r="AA423">
        <v>4088</v>
      </c>
      <c r="AB423">
        <v>453</v>
      </c>
      <c r="AC423">
        <v>1964</v>
      </c>
      <c r="AD423">
        <v>1671</v>
      </c>
    </row>
    <row r="424" spans="1:30" x14ac:dyDescent="0.2">
      <c r="A424" t="s">
        <v>1314</v>
      </c>
      <c r="B424" t="s">
        <v>36</v>
      </c>
      <c r="C424" t="s">
        <v>152</v>
      </c>
      <c r="D424" s="33">
        <v>41518</v>
      </c>
      <c r="E424" t="s">
        <v>823</v>
      </c>
      <c r="F424" t="s">
        <v>835</v>
      </c>
      <c r="G424">
        <v>310516</v>
      </c>
      <c r="H424">
        <v>3021</v>
      </c>
      <c r="I424">
        <v>10</v>
      </c>
      <c r="J424">
        <v>3011</v>
      </c>
      <c r="K424">
        <v>2953</v>
      </c>
      <c r="L424">
        <v>2312</v>
      </c>
      <c r="M424">
        <v>631</v>
      </c>
      <c r="N424">
        <v>533</v>
      </c>
      <c r="O424">
        <v>95</v>
      </c>
      <c r="P424">
        <v>61</v>
      </c>
      <c r="Q424" t="s">
        <v>0</v>
      </c>
      <c r="R424">
        <v>285</v>
      </c>
      <c r="S424">
        <v>203</v>
      </c>
      <c r="T424">
        <v>1386</v>
      </c>
      <c r="U424">
        <v>976</v>
      </c>
      <c r="V424">
        <v>278</v>
      </c>
      <c r="W424">
        <v>132</v>
      </c>
      <c r="X424" t="s">
        <v>0</v>
      </c>
      <c r="Y424" t="s">
        <v>0</v>
      </c>
      <c r="Z424">
        <v>82</v>
      </c>
      <c r="AA424">
        <v>356</v>
      </c>
      <c r="AB424">
        <v>42</v>
      </c>
      <c r="AC424">
        <v>178</v>
      </c>
      <c r="AD424">
        <v>136</v>
      </c>
    </row>
    <row r="425" spans="1:30" x14ac:dyDescent="0.2">
      <c r="A425" t="s">
        <v>1315</v>
      </c>
      <c r="B425" t="s">
        <v>36</v>
      </c>
      <c r="C425" t="s">
        <v>152</v>
      </c>
      <c r="D425" s="33">
        <v>41518</v>
      </c>
      <c r="E425" t="s">
        <v>827</v>
      </c>
      <c r="F425" t="s">
        <v>836</v>
      </c>
      <c r="G425">
        <v>399137</v>
      </c>
      <c r="H425">
        <v>5183</v>
      </c>
      <c r="I425">
        <v>3</v>
      </c>
      <c r="J425">
        <v>5158</v>
      </c>
      <c r="K425">
        <v>5151</v>
      </c>
      <c r="L425">
        <v>4201</v>
      </c>
      <c r="M425">
        <v>1315</v>
      </c>
      <c r="N425">
        <v>1208</v>
      </c>
      <c r="O425">
        <v>107</v>
      </c>
      <c r="P425">
        <v>80</v>
      </c>
      <c r="Q425" t="s">
        <v>0</v>
      </c>
      <c r="R425">
        <v>400</v>
      </c>
      <c r="S425">
        <v>355</v>
      </c>
      <c r="T425">
        <v>2648</v>
      </c>
      <c r="U425">
        <v>1901</v>
      </c>
      <c r="V425">
        <v>469</v>
      </c>
      <c r="W425">
        <v>278</v>
      </c>
      <c r="X425" t="s">
        <v>0</v>
      </c>
      <c r="Y425" t="s">
        <v>0</v>
      </c>
      <c r="Z425">
        <v>111</v>
      </c>
      <c r="AA425">
        <v>687</v>
      </c>
      <c r="AB425">
        <v>111</v>
      </c>
      <c r="AC425">
        <v>328</v>
      </c>
      <c r="AD425">
        <v>248</v>
      </c>
    </row>
    <row r="426" spans="1:30" x14ac:dyDescent="0.2">
      <c r="A426" t="s">
        <v>1316</v>
      </c>
      <c r="B426" t="s">
        <v>36</v>
      </c>
      <c r="C426" t="s">
        <v>152</v>
      </c>
      <c r="D426" s="33">
        <v>41518</v>
      </c>
      <c r="E426" t="s">
        <v>837</v>
      </c>
      <c r="F426" t="s">
        <v>838</v>
      </c>
      <c r="G426">
        <v>358158</v>
      </c>
      <c r="H426">
        <v>3040</v>
      </c>
      <c r="I426">
        <v>13</v>
      </c>
      <c r="J426">
        <v>3027</v>
      </c>
      <c r="K426">
        <v>2950</v>
      </c>
      <c r="L426">
        <v>2289</v>
      </c>
      <c r="M426">
        <v>633</v>
      </c>
      <c r="N426">
        <v>531</v>
      </c>
      <c r="O426">
        <v>102</v>
      </c>
      <c r="P426">
        <v>64</v>
      </c>
      <c r="Q426" t="s">
        <v>0</v>
      </c>
      <c r="R426">
        <v>280</v>
      </c>
      <c r="S426">
        <v>211</v>
      </c>
      <c r="T426">
        <v>1419</v>
      </c>
      <c r="U426">
        <v>1017</v>
      </c>
      <c r="V426">
        <v>304</v>
      </c>
      <c r="W426">
        <v>98</v>
      </c>
      <c r="X426" t="s">
        <v>0</v>
      </c>
      <c r="Y426" t="s">
        <v>0</v>
      </c>
      <c r="Z426">
        <v>61</v>
      </c>
      <c r="AA426">
        <v>318</v>
      </c>
      <c r="AB426">
        <v>32</v>
      </c>
      <c r="AC426">
        <v>170</v>
      </c>
      <c r="AD426">
        <v>116</v>
      </c>
    </row>
    <row r="427" spans="1:30" x14ac:dyDescent="0.2">
      <c r="A427" t="s">
        <v>1317</v>
      </c>
      <c r="B427" t="s">
        <v>36</v>
      </c>
      <c r="C427" t="s">
        <v>152</v>
      </c>
      <c r="D427" s="33">
        <v>41518</v>
      </c>
      <c r="E427" t="s">
        <v>284</v>
      </c>
      <c r="F427" t="s">
        <v>784</v>
      </c>
      <c r="G427">
        <v>1165537</v>
      </c>
      <c r="H427">
        <v>5581</v>
      </c>
      <c r="I427">
        <v>26</v>
      </c>
      <c r="J427">
        <v>5555</v>
      </c>
      <c r="K427">
        <v>5438</v>
      </c>
      <c r="L427">
        <v>4310</v>
      </c>
      <c r="M427">
        <v>1189</v>
      </c>
      <c r="N427">
        <v>1008</v>
      </c>
      <c r="O427">
        <v>180</v>
      </c>
      <c r="P427">
        <v>117</v>
      </c>
      <c r="Q427" t="s">
        <v>0</v>
      </c>
      <c r="R427">
        <v>594</v>
      </c>
      <c r="S427">
        <v>364</v>
      </c>
      <c r="T427">
        <v>2616</v>
      </c>
      <c r="U427">
        <v>1846</v>
      </c>
      <c r="V427">
        <v>585</v>
      </c>
      <c r="W427">
        <v>185</v>
      </c>
      <c r="X427" t="s">
        <v>0</v>
      </c>
      <c r="Y427" t="s">
        <v>0</v>
      </c>
      <c r="Z427">
        <v>113</v>
      </c>
      <c r="AA427">
        <v>623</v>
      </c>
      <c r="AB427">
        <v>56</v>
      </c>
      <c r="AC427">
        <v>286</v>
      </c>
      <c r="AD427">
        <v>281</v>
      </c>
    </row>
    <row r="428" spans="1:30" x14ac:dyDescent="0.2">
      <c r="A428" t="s">
        <v>1318</v>
      </c>
      <c r="B428" t="s">
        <v>36</v>
      </c>
      <c r="C428" t="s">
        <v>3353</v>
      </c>
      <c r="D428" s="33">
        <v>41518</v>
      </c>
      <c r="E428" t="s">
        <v>298</v>
      </c>
      <c r="F428" t="s">
        <v>785</v>
      </c>
      <c r="G428">
        <v>1398384</v>
      </c>
      <c r="H428">
        <v>12401</v>
      </c>
      <c r="I428">
        <v>91</v>
      </c>
      <c r="J428">
        <v>11788</v>
      </c>
      <c r="K428">
        <v>11420</v>
      </c>
      <c r="L428">
        <v>13200</v>
      </c>
      <c r="M428">
        <v>2260</v>
      </c>
      <c r="N428">
        <v>1419</v>
      </c>
      <c r="O428">
        <v>841</v>
      </c>
      <c r="P428">
        <v>573</v>
      </c>
      <c r="Q428" t="s">
        <v>0</v>
      </c>
      <c r="R428">
        <v>1544</v>
      </c>
      <c r="S428">
        <v>1138</v>
      </c>
      <c r="T428">
        <v>8569</v>
      </c>
      <c r="U428">
        <v>5918</v>
      </c>
      <c r="V428">
        <v>1883</v>
      </c>
      <c r="W428">
        <v>768</v>
      </c>
      <c r="X428" t="s">
        <v>0</v>
      </c>
      <c r="Y428" t="s">
        <v>0</v>
      </c>
      <c r="Z428">
        <v>208</v>
      </c>
      <c r="AA428">
        <v>1741</v>
      </c>
      <c r="AB428">
        <v>373</v>
      </c>
      <c r="AC428">
        <v>744</v>
      </c>
      <c r="AD428">
        <v>624</v>
      </c>
    </row>
    <row r="429" spans="1:30" x14ac:dyDescent="0.2">
      <c r="A429" t="s">
        <v>1319</v>
      </c>
      <c r="B429" t="s">
        <v>36</v>
      </c>
      <c r="C429" t="s">
        <v>3351</v>
      </c>
      <c r="D429" s="33">
        <v>41518</v>
      </c>
      <c r="E429" t="s">
        <v>315</v>
      </c>
      <c r="F429" t="s">
        <v>786</v>
      </c>
      <c r="G429">
        <v>990501</v>
      </c>
      <c r="H429">
        <v>12208</v>
      </c>
      <c r="I429">
        <v>334</v>
      </c>
      <c r="J429">
        <v>11846</v>
      </c>
      <c r="K429">
        <v>11399</v>
      </c>
      <c r="L429">
        <v>11179</v>
      </c>
      <c r="M429">
        <v>1868</v>
      </c>
      <c r="N429">
        <v>1256</v>
      </c>
      <c r="O429">
        <v>611</v>
      </c>
      <c r="P429">
        <v>448</v>
      </c>
      <c r="Q429" t="s">
        <v>0</v>
      </c>
      <c r="R429">
        <v>1191</v>
      </c>
      <c r="S429">
        <v>933</v>
      </c>
      <c r="T429">
        <v>7131</v>
      </c>
      <c r="U429">
        <v>5408</v>
      </c>
      <c r="V429">
        <v>1252</v>
      </c>
      <c r="W429">
        <v>471</v>
      </c>
      <c r="X429" t="s">
        <v>0</v>
      </c>
      <c r="Y429" t="s">
        <v>0</v>
      </c>
      <c r="Z429">
        <v>456</v>
      </c>
      <c r="AA429">
        <v>1468</v>
      </c>
      <c r="AB429">
        <v>141</v>
      </c>
      <c r="AC429">
        <v>714</v>
      </c>
      <c r="AD429">
        <v>613</v>
      </c>
    </row>
    <row r="430" spans="1:30" x14ac:dyDescent="0.2">
      <c r="A430" t="s">
        <v>1320</v>
      </c>
      <c r="B430" t="s">
        <v>36</v>
      </c>
      <c r="C430" t="s">
        <v>3358</v>
      </c>
      <c r="D430" s="33">
        <v>41518</v>
      </c>
      <c r="E430" t="s">
        <v>330</v>
      </c>
      <c r="F430" t="s">
        <v>787</v>
      </c>
      <c r="G430">
        <v>1717480</v>
      </c>
      <c r="H430">
        <v>14808</v>
      </c>
      <c r="I430">
        <v>8</v>
      </c>
      <c r="J430">
        <v>14737</v>
      </c>
      <c r="K430">
        <v>14716</v>
      </c>
      <c r="L430">
        <v>13073</v>
      </c>
      <c r="M430">
        <v>3868</v>
      </c>
      <c r="N430">
        <v>3550</v>
      </c>
      <c r="O430">
        <v>318</v>
      </c>
      <c r="P430">
        <v>231</v>
      </c>
      <c r="Q430" t="s">
        <v>0</v>
      </c>
      <c r="R430">
        <v>1126</v>
      </c>
      <c r="S430">
        <v>1079</v>
      </c>
      <c r="T430">
        <v>8332</v>
      </c>
      <c r="U430">
        <v>5773</v>
      </c>
      <c r="V430">
        <v>1364</v>
      </c>
      <c r="W430">
        <v>1195</v>
      </c>
      <c r="X430" t="s">
        <v>0</v>
      </c>
      <c r="Y430" t="s">
        <v>0</v>
      </c>
      <c r="Z430">
        <v>459</v>
      </c>
      <c r="AA430">
        <v>2077</v>
      </c>
      <c r="AB430">
        <v>376</v>
      </c>
      <c r="AC430">
        <v>983</v>
      </c>
      <c r="AD430">
        <v>718</v>
      </c>
    </row>
    <row r="431" spans="1:30" x14ac:dyDescent="0.2">
      <c r="A431" t="s">
        <v>1321</v>
      </c>
      <c r="B431" t="s">
        <v>36</v>
      </c>
      <c r="C431" t="s">
        <v>3351</v>
      </c>
      <c r="D431" s="33">
        <v>41518</v>
      </c>
      <c r="E431" t="s">
        <v>351</v>
      </c>
      <c r="F431" t="s">
        <v>788</v>
      </c>
      <c r="G431">
        <v>856144</v>
      </c>
      <c r="H431">
        <v>5885</v>
      </c>
      <c r="I431">
        <v>3</v>
      </c>
      <c r="J431">
        <v>5848</v>
      </c>
      <c r="K431">
        <v>5837</v>
      </c>
      <c r="L431">
        <v>4724</v>
      </c>
      <c r="M431">
        <v>1417</v>
      </c>
      <c r="N431">
        <v>1289</v>
      </c>
      <c r="O431">
        <v>128</v>
      </c>
      <c r="P431">
        <v>84</v>
      </c>
      <c r="Q431" t="s">
        <v>0</v>
      </c>
      <c r="R431">
        <v>414</v>
      </c>
      <c r="S431">
        <v>527</v>
      </c>
      <c r="T431">
        <v>2788</v>
      </c>
      <c r="U431">
        <v>1961</v>
      </c>
      <c r="V431">
        <v>464</v>
      </c>
      <c r="W431">
        <v>363</v>
      </c>
      <c r="X431" t="s">
        <v>0</v>
      </c>
      <c r="Y431" t="s">
        <v>0</v>
      </c>
      <c r="Z431">
        <v>85</v>
      </c>
      <c r="AA431">
        <v>910</v>
      </c>
      <c r="AB431">
        <v>160</v>
      </c>
      <c r="AC431">
        <v>416</v>
      </c>
      <c r="AD431">
        <v>334</v>
      </c>
    </row>
    <row r="432" spans="1:30" x14ac:dyDescent="0.2">
      <c r="A432" t="s">
        <v>1322</v>
      </c>
      <c r="B432" t="s">
        <v>34</v>
      </c>
      <c r="C432" t="s">
        <v>3327</v>
      </c>
      <c r="D432" s="33">
        <v>41518</v>
      </c>
      <c r="E432" t="s">
        <v>362</v>
      </c>
      <c r="F432" t="s">
        <v>789</v>
      </c>
      <c r="G432">
        <v>5445296</v>
      </c>
      <c r="H432">
        <v>88131</v>
      </c>
      <c r="I432">
        <v>1811</v>
      </c>
      <c r="J432">
        <v>85410</v>
      </c>
      <c r="K432">
        <v>78528</v>
      </c>
      <c r="L432">
        <v>73120</v>
      </c>
      <c r="M432">
        <v>15542</v>
      </c>
      <c r="N432">
        <v>5239</v>
      </c>
      <c r="O432">
        <v>10296</v>
      </c>
      <c r="P432">
        <v>3419</v>
      </c>
      <c r="Q432" t="s">
        <v>0</v>
      </c>
      <c r="R432">
        <v>7704</v>
      </c>
      <c r="S432">
        <v>4864</v>
      </c>
      <c r="T432">
        <v>45615</v>
      </c>
      <c r="U432">
        <v>26413</v>
      </c>
      <c r="V432">
        <v>7460</v>
      </c>
      <c r="W432">
        <v>11742</v>
      </c>
      <c r="X432" t="s">
        <v>0</v>
      </c>
      <c r="Y432" t="s">
        <v>0</v>
      </c>
      <c r="Z432">
        <v>3234</v>
      </c>
      <c r="AA432">
        <v>11703</v>
      </c>
      <c r="AB432">
        <v>288</v>
      </c>
      <c r="AC432">
        <v>4864</v>
      </c>
      <c r="AD432">
        <v>6551</v>
      </c>
    </row>
    <row r="433" spans="1:30" x14ac:dyDescent="0.2">
      <c r="A433" t="s">
        <v>1323</v>
      </c>
      <c r="B433" t="s">
        <v>37</v>
      </c>
      <c r="C433" t="s">
        <v>3365</v>
      </c>
      <c r="D433" s="33">
        <v>41518</v>
      </c>
      <c r="E433" t="s">
        <v>434</v>
      </c>
      <c r="F433" t="s">
        <v>839</v>
      </c>
      <c r="G433">
        <v>1829984</v>
      </c>
      <c r="H433">
        <v>32138</v>
      </c>
      <c r="I433">
        <v>209</v>
      </c>
      <c r="J433">
        <v>31716</v>
      </c>
      <c r="K433">
        <v>30370</v>
      </c>
      <c r="L433">
        <v>26643</v>
      </c>
      <c r="M433">
        <v>7481</v>
      </c>
      <c r="N433">
        <v>2355</v>
      </c>
      <c r="O433">
        <v>5126</v>
      </c>
      <c r="P433">
        <v>0</v>
      </c>
      <c r="Q433" t="s">
        <v>0</v>
      </c>
      <c r="R433">
        <v>2352</v>
      </c>
      <c r="S433">
        <v>2144</v>
      </c>
      <c r="T433">
        <v>17015</v>
      </c>
      <c r="U433">
        <v>10756</v>
      </c>
      <c r="V433">
        <v>5305</v>
      </c>
      <c r="W433">
        <v>954</v>
      </c>
      <c r="X433" t="s">
        <v>0</v>
      </c>
      <c r="Y433" t="s">
        <v>0</v>
      </c>
      <c r="Z433">
        <v>2405</v>
      </c>
      <c r="AA433">
        <v>2727</v>
      </c>
      <c r="AB433">
        <v>366</v>
      </c>
      <c r="AC433">
        <v>1632</v>
      </c>
      <c r="AD433">
        <v>729</v>
      </c>
    </row>
    <row r="434" spans="1:30" x14ac:dyDescent="0.2">
      <c r="A434" t="s">
        <v>1324</v>
      </c>
      <c r="B434" t="s">
        <v>37</v>
      </c>
      <c r="C434" t="s">
        <v>3365</v>
      </c>
      <c r="D434" s="33">
        <v>41518</v>
      </c>
      <c r="E434" t="s">
        <v>457</v>
      </c>
      <c r="F434" t="s">
        <v>791</v>
      </c>
      <c r="G434">
        <v>518903</v>
      </c>
      <c r="H434">
        <v>7873</v>
      </c>
      <c r="I434">
        <v>7</v>
      </c>
      <c r="J434">
        <v>7836</v>
      </c>
      <c r="K434">
        <v>7822</v>
      </c>
      <c r="L434">
        <v>6992</v>
      </c>
      <c r="M434">
        <v>2087</v>
      </c>
      <c r="N434">
        <v>1948</v>
      </c>
      <c r="O434">
        <v>139</v>
      </c>
      <c r="P434">
        <v>104</v>
      </c>
      <c r="Q434" t="s">
        <v>0</v>
      </c>
      <c r="R434">
        <v>691</v>
      </c>
      <c r="S434">
        <v>521</v>
      </c>
      <c r="T434">
        <v>4339</v>
      </c>
      <c r="U434">
        <v>3157</v>
      </c>
      <c r="V434">
        <v>873</v>
      </c>
      <c r="W434">
        <v>309</v>
      </c>
      <c r="X434" t="s">
        <v>0</v>
      </c>
      <c r="Y434" t="s">
        <v>0</v>
      </c>
      <c r="Z434">
        <v>454</v>
      </c>
      <c r="AA434">
        <v>987</v>
      </c>
      <c r="AB434">
        <v>121</v>
      </c>
      <c r="AC434">
        <v>514</v>
      </c>
      <c r="AD434">
        <v>352</v>
      </c>
    </row>
    <row r="435" spans="1:30" x14ac:dyDescent="0.2">
      <c r="A435" t="s">
        <v>1325</v>
      </c>
      <c r="B435" t="s">
        <v>37</v>
      </c>
      <c r="C435" t="s">
        <v>3365</v>
      </c>
      <c r="D435" s="33">
        <v>41518</v>
      </c>
      <c r="E435" t="s">
        <v>465</v>
      </c>
      <c r="F435" t="s">
        <v>792</v>
      </c>
      <c r="G435">
        <v>889753</v>
      </c>
      <c r="H435">
        <v>16013</v>
      </c>
      <c r="I435">
        <v>228</v>
      </c>
      <c r="J435">
        <v>15580</v>
      </c>
      <c r="K435">
        <v>15027</v>
      </c>
      <c r="L435">
        <v>12926</v>
      </c>
      <c r="M435">
        <v>2782</v>
      </c>
      <c r="N435">
        <v>806</v>
      </c>
      <c r="O435">
        <v>1976</v>
      </c>
      <c r="P435">
        <v>0</v>
      </c>
      <c r="Q435" t="s">
        <v>0</v>
      </c>
      <c r="R435">
        <v>1363</v>
      </c>
      <c r="S435">
        <v>852</v>
      </c>
      <c r="T435">
        <v>9003</v>
      </c>
      <c r="U435">
        <v>6033</v>
      </c>
      <c r="V435">
        <v>2443</v>
      </c>
      <c r="W435">
        <v>527</v>
      </c>
      <c r="X435" t="s">
        <v>0</v>
      </c>
      <c r="Y435" t="s">
        <v>0</v>
      </c>
      <c r="Z435">
        <v>504</v>
      </c>
      <c r="AA435">
        <v>1204</v>
      </c>
      <c r="AB435">
        <v>211</v>
      </c>
      <c r="AC435">
        <v>800</v>
      </c>
      <c r="AD435">
        <v>193</v>
      </c>
    </row>
    <row r="436" spans="1:30" x14ac:dyDescent="0.2">
      <c r="A436" t="s">
        <v>1326</v>
      </c>
      <c r="B436" t="s">
        <v>37</v>
      </c>
      <c r="C436" t="s">
        <v>3373</v>
      </c>
      <c r="D436" s="33">
        <v>41518</v>
      </c>
      <c r="E436" t="s">
        <v>488</v>
      </c>
      <c r="F436" t="s">
        <v>793</v>
      </c>
      <c r="G436">
        <v>754463</v>
      </c>
      <c r="H436">
        <v>17286</v>
      </c>
      <c r="I436">
        <v>45</v>
      </c>
      <c r="J436">
        <v>15439</v>
      </c>
      <c r="K436">
        <v>14909</v>
      </c>
      <c r="L436">
        <v>14667</v>
      </c>
      <c r="M436">
        <v>3279</v>
      </c>
      <c r="N436">
        <v>466</v>
      </c>
      <c r="O436">
        <v>2810</v>
      </c>
      <c r="P436">
        <v>1337</v>
      </c>
      <c r="Q436" t="s">
        <v>0</v>
      </c>
      <c r="R436">
        <v>966</v>
      </c>
      <c r="S436">
        <v>722</v>
      </c>
      <c r="T436">
        <v>8885</v>
      </c>
      <c r="U436">
        <v>5663</v>
      </c>
      <c r="V436">
        <v>1458</v>
      </c>
      <c r="W436">
        <v>1764</v>
      </c>
      <c r="X436" t="s">
        <v>0</v>
      </c>
      <c r="Y436" t="s">
        <v>0</v>
      </c>
      <c r="Z436">
        <v>578</v>
      </c>
      <c r="AA436">
        <v>3516</v>
      </c>
      <c r="AB436">
        <v>133</v>
      </c>
      <c r="AC436">
        <v>1194</v>
      </c>
      <c r="AD436">
        <v>2189</v>
      </c>
    </row>
    <row r="437" spans="1:30" x14ac:dyDescent="0.2">
      <c r="A437" t="s">
        <v>1327</v>
      </c>
      <c r="B437" t="s">
        <v>37</v>
      </c>
      <c r="C437" t="s">
        <v>152</v>
      </c>
      <c r="D437" s="33">
        <v>41518</v>
      </c>
      <c r="E437" t="s">
        <v>494</v>
      </c>
      <c r="F437" t="s">
        <v>794</v>
      </c>
      <c r="G437">
        <v>659731</v>
      </c>
      <c r="H437">
        <v>9280</v>
      </c>
      <c r="I437">
        <v>63</v>
      </c>
      <c r="J437">
        <v>9217</v>
      </c>
      <c r="K437">
        <v>8872</v>
      </c>
      <c r="L437">
        <v>8322</v>
      </c>
      <c r="M437">
        <v>1774</v>
      </c>
      <c r="N437">
        <v>1367</v>
      </c>
      <c r="O437">
        <v>407</v>
      </c>
      <c r="P437">
        <v>198</v>
      </c>
      <c r="Q437" t="s">
        <v>0</v>
      </c>
      <c r="R437">
        <v>850</v>
      </c>
      <c r="S437">
        <v>585</v>
      </c>
      <c r="T437">
        <v>5520</v>
      </c>
      <c r="U437">
        <v>3684</v>
      </c>
      <c r="V437">
        <v>1148</v>
      </c>
      <c r="W437">
        <v>688</v>
      </c>
      <c r="X437" t="s">
        <v>0</v>
      </c>
      <c r="Y437" t="s">
        <v>0</v>
      </c>
      <c r="Z437">
        <v>194</v>
      </c>
      <c r="AA437">
        <v>1173</v>
      </c>
      <c r="AB437">
        <v>134</v>
      </c>
      <c r="AC437">
        <v>412</v>
      </c>
      <c r="AD437">
        <v>627</v>
      </c>
    </row>
    <row r="438" spans="1:30" x14ac:dyDescent="0.2">
      <c r="A438" t="s">
        <v>1328</v>
      </c>
      <c r="B438" t="s">
        <v>37</v>
      </c>
      <c r="C438" t="s">
        <v>152</v>
      </c>
      <c r="D438" s="33">
        <v>41518</v>
      </c>
      <c r="E438" t="s">
        <v>502</v>
      </c>
      <c r="F438" t="s">
        <v>795</v>
      </c>
      <c r="G438">
        <v>912734</v>
      </c>
      <c r="H438">
        <v>18837</v>
      </c>
      <c r="I438">
        <v>120</v>
      </c>
      <c r="J438">
        <v>18717</v>
      </c>
      <c r="K438">
        <v>18061</v>
      </c>
      <c r="L438">
        <v>16330</v>
      </c>
      <c r="M438">
        <v>3325</v>
      </c>
      <c r="N438">
        <v>2579</v>
      </c>
      <c r="O438">
        <v>746</v>
      </c>
      <c r="P438">
        <v>366</v>
      </c>
      <c r="Q438" t="s">
        <v>0</v>
      </c>
      <c r="R438">
        <v>1573</v>
      </c>
      <c r="S438">
        <v>1261</v>
      </c>
      <c r="T438">
        <v>10473</v>
      </c>
      <c r="U438">
        <v>6931</v>
      </c>
      <c r="V438">
        <v>1959</v>
      </c>
      <c r="W438">
        <v>1583</v>
      </c>
      <c r="X438" t="s">
        <v>0</v>
      </c>
      <c r="Y438" t="s">
        <v>0</v>
      </c>
      <c r="Z438">
        <v>322</v>
      </c>
      <c r="AA438">
        <v>2701</v>
      </c>
      <c r="AB438">
        <v>234</v>
      </c>
      <c r="AC438">
        <v>891</v>
      </c>
      <c r="AD438">
        <v>1576</v>
      </c>
    </row>
    <row r="439" spans="1:30" x14ac:dyDescent="0.2">
      <c r="A439" t="s">
        <v>1329</v>
      </c>
      <c r="B439" t="s">
        <v>37</v>
      </c>
      <c r="C439" t="s">
        <v>152</v>
      </c>
      <c r="D439" s="33">
        <v>41518</v>
      </c>
      <c r="E439" t="s">
        <v>513</v>
      </c>
      <c r="F439" t="s">
        <v>796</v>
      </c>
      <c r="G439">
        <v>824978</v>
      </c>
      <c r="H439">
        <v>10821</v>
      </c>
      <c r="I439">
        <v>72</v>
      </c>
      <c r="J439">
        <v>10749</v>
      </c>
      <c r="K439">
        <v>10327</v>
      </c>
      <c r="L439">
        <v>8688</v>
      </c>
      <c r="M439">
        <v>1884</v>
      </c>
      <c r="N439">
        <v>1459</v>
      </c>
      <c r="O439">
        <v>425</v>
      </c>
      <c r="P439">
        <v>224</v>
      </c>
      <c r="Q439" t="s">
        <v>0</v>
      </c>
      <c r="R439">
        <v>895</v>
      </c>
      <c r="S439">
        <v>610</v>
      </c>
      <c r="T439">
        <v>5674</v>
      </c>
      <c r="U439">
        <v>4075</v>
      </c>
      <c r="V439">
        <v>1215</v>
      </c>
      <c r="W439">
        <v>384</v>
      </c>
      <c r="X439" t="s">
        <v>0</v>
      </c>
      <c r="Y439" t="s">
        <v>0</v>
      </c>
      <c r="Z439">
        <v>186</v>
      </c>
      <c r="AA439">
        <v>1323</v>
      </c>
      <c r="AB439">
        <v>153</v>
      </c>
      <c r="AC439">
        <v>499</v>
      </c>
      <c r="AD439">
        <v>671</v>
      </c>
    </row>
    <row r="440" spans="1:30" x14ac:dyDescent="0.2">
      <c r="A440" t="s">
        <v>1330</v>
      </c>
      <c r="B440" t="s">
        <v>37</v>
      </c>
      <c r="C440" t="s">
        <v>3331</v>
      </c>
      <c r="D440" s="33">
        <v>41518</v>
      </c>
      <c r="E440" t="s">
        <v>521</v>
      </c>
      <c r="F440" t="s">
        <v>797</v>
      </c>
      <c r="G440">
        <v>538104</v>
      </c>
      <c r="H440">
        <v>9072</v>
      </c>
      <c r="I440">
        <v>3</v>
      </c>
      <c r="J440">
        <v>9047</v>
      </c>
      <c r="K440">
        <v>9038</v>
      </c>
      <c r="L440">
        <v>8218</v>
      </c>
      <c r="M440">
        <v>2091</v>
      </c>
      <c r="N440">
        <v>1967</v>
      </c>
      <c r="O440">
        <v>124</v>
      </c>
      <c r="P440">
        <v>92</v>
      </c>
      <c r="Q440" t="s">
        <v>0</v>
      </c>
      <c r="R440">
        <v>878</v>
      </c>
      <c r="S440">
        <v>447</v>
      </c>
      <c r="T440">
        <v>4851</v>
      </c>
      <c r="U440">
        <v>3301</v>
      </c>
      <c r="V440">
        <v>1226</v>
      </c>
      <c r="W440">
        <v>324</v>
      </c>
      <c r="X440" t="s">
        <v>0</v>
      </c>
      <c r="Y440" t="s">
        <v>0</v>
      </c>
      <c r="Z440">
        <v>666</v>
      </c>
      <c r="AA440">
        <v>1376</v>
      </c>
      <c r="AB440">
        <v>109</v>
      </c>
      <c r="AC440">
        <v>423</v>
      </c>
      <c r="AD440">
        <v>844</v>
      </c>
    </row>
    <row r="441" spans="1:30" x14ac:dyDescent="0.2">
      <c r="A441" t="s">
        <v>1331</v>
      </c>
      <c r="B441" t="s">
        <v>37</v>
      </c>
      <c r="C441" t="s">
        <v>534</v>
      </c>
      <c r="D441" s="33">
        <v>41518</v>
      </c>
      <c r="E441" t="s">
        <v>532</v>
      </c>
      <c r="F441" t="s">
        <v>799</v>
      </c>
      <c r="G441">
        <v>1149302</v>
      </c>
      <c r="H441">
        <v>8009</v>
      </c>
      <c r="I441">
        <v>36</v>
      </c>
      <c r="J441">
        <v>6670</v>
      </c>
      <c r="K441">
        <v>6491</v>
      </c>
      <c r="L441">
        <v>6304</v>
      </c>
      <c r="M441">
        <v>1911</v>
      </c>
      <c r="N441">
        <v>315</v>
      </c>
      <c r="O441">
        <v>1594</v>
      </c>
      <c r="P441">
        <v>724</v>
      </c>
      <c r="Q441" t="s">
        <v>0</v>
      </c>
      <c r="R441">
        <v>599</v>
      </c>
      <c r="S441">
        <v>535</v>
      </c>
      <c r="T441">
        <v>3155</v>
      </c>
      <c r="U441">
        <v>2204</v>
      </c>
      <c r="V441">
        <v>575</v>
      </c>
      <c r="W441">
        <v>376</v>
      </c>
      <c r="X441" t="s">
        <v>0</v>
      </c>
      <c r="Y441" t="s">
        <v>0</v>
      </c>
      <c r="Z441">
        <v>53</v>
      </c>
      <c r="AA441">
        <v>1962</v>
      </c>
      <c r="AB441">
        <v>40</v>
      </c>
      <c r="AC441">
        <v>834</v>
      </c>
      <c r="AD441">
        <v>1088</v>
      </c>
    </row>
    <row r="442" spans="1:30" x14ac:dyDescent="0.2">
      <c r="A442" t="s">
        <v>1332</v>
      </c>
      <c r="B442" t="s">
        <v>34</v>
      </c>
      <c r="C442" t="s">
        <v>3323</v>
      </c>
      <c r="D442" s="33">
        <v>41548</v>
      </c>
      <c r="E442" t="s">
        <v>48</v>
      </c>
      <c r="F442" t="s">
        <v>829</v>
      </c>
      <c r="G442">
        <v>2610481</v>
      </c>
      <c r="H442">
        <v>54260</v>
      </c>
      <c r="I442">
        <v>310</v>
      </c>
      <c r="J442">
        <v>44177</v>
      </c>
      <c r="K442">
        <v>43019</v>
      </c>
      <c r="L442">
        <v>40091</v>
      </c>
      <c r="M442">
        <v>13239</v>
      </c>
      <c r="N442">
        <v>12394</v>
      </c>
      <c r="O442">
        <v>847</v>
      </c>
      <c r="P442">
        <v>416</v>
      </c>
      <c r="Q442" t="s">
        <v>0</v>
      </c>
      <c r="R442">
        <v>7093</v>
      </c>
      <c r="S442">
        <v>3055</v>
      </c>
      <c r="T442">
        <v>23047</v>
      </c>
      <c r="U442">
        <v>13925</v>
      </c>
      <c r="V442">
        <v>6690</v>
      </c>
      <c r="W442">
        <v>2432</v>
      </c>
      <c r="X442" t="s">
        <v>0</v>
      </c>
      <c r="Y442" t="s">
        <v>0</v>
      </c>
      <c r="Z442">
        <v>2835</v>
      </c>
      <c r="AA442">
        <v>4061</v>
      </c>
      <c r="AB442">
        <v>844</v>
      </c>
      <c r="AC442">
        <v>1978</v>
      </c>
      <c r="AD442">
        <v>1239</v>
      </c>
    </row>
    <row r="443" spans="1:30" x14ac:dyDescent="0.2">
      <c r="A443" t="s">
        <v>1333</v>
      </c>
      <c r="B443" t="s">
        <v>35</v>
      </c>
      <c r="C443" t="s">
        <v>807</v>
      </c>
      <c r="D443" s="33">
        <v>41548</v>
      </c>
      <c r="E443" t="s">
        <v>82</v>
      </c>
      <c r="F443" t="s">
        <v>768</v>
      </c>
      <c r="G443">
        <v>724453</v>
      </c>
      <c r="H443">
        <v>13212</v>
      </c>
      <c r="I443">
        <v>29</v>
      </c>
      <c r="J443">
        <v>13183</v>
      </c>
      <c r="K443">
        <v>13057</v>
      </c>
      <c r="L443">
        <v>11185</v>
      </c>
      <c r="M443">
        <v>3245</v>
      </c>
      <c r="N443">
        <v>2359</v>
      </c>
      <c r="O443">
        <v>886</v>
      </c>
      <c r="P443">
        <v>458</v>
      </c>
      <c r="Q443" t="s">
        <v>0</v>
      </c>
      <c r="R443">
        <v>1626</v>
      </c>
      <c r="S443">
        <v>874</v>
      </c>
      <c r="T443">
        <v>7161</v>
      </c>
      <c r="U443">
        <v>5128</v>
      </c>
      <c r="V443">
        <v>1483</v>
      </c>
      <c r="W443">
        <v>550</v>
      </c>
      <c r="X443" t="s">
        <v>0</v>
      </c>
      <c r="Y443" t="s">
        <v>0</v>
      </c>
      <c r="Z443">
        <v>295</v>
      </c>
      <c r="AA443">
        <v>1229</v>
      </c>
      <c r="AB443">
        <v>130</v>
      </c>
      <c r="AC443">
        <v>702</v>
      </c>
      <c r="AD443">
        <v>397</v>
      </c>
    </row>
    <row r="444" spans="1:30" x14ac:dyDescent="0.2">
      <c r="A444" t="s">
        <v>1334</v>
      </c>
      <c r="B444" t="s">
        <v>35</v>
      </c>
      <c r="C444" t="s">
        <v>807</v>
      </c>
      <c r="D444" s="33">
        <v>41548</v>
      </c>
      <c r="E444" t="s">
        <v>97</v>
      </c>
      <c r="F444" t="s">
        <v>769</v>
      </c>
      <c r="G444">
        <v>993399</v>
      </c>
      <c r="H444">
        <v>13380</v>
      </c>
      <c r="I444">
        <v>20</v>
      </c>
      <c r="J444">
        <v>13124</v>
      </c>
      <c r="K444">
        <v>13014</v>
      </c>
      <c r="L444">
        <v>11612</v>
      </c>
      <c r="M444">
        <v>5147</v>
      </c>
      <c r="N444">
        <v>4251</v>
      </c>
      <c r="O444">
        <v>896</v>
      </c>
      <c r="P444">
        <v>334</v>
      </c>
      <c r="Q444" t="s">
        <v>0</v>
      </c>
      <c r="R444">
        <v>1301</v>
      </c>
      <c r="S444">
        <v>1036</v>
      </c>
      <c r="T444">
        <v>7136</v>
      </c>
      <c r="U444">
        <v>4699</v>
      </c>
      <c r="V444">
        <v>1513</v>
      </c>
      <c r="W444">
        <v>924</v>
      </c>
      <c r="X444" t="s">
        <v>0</v>
      </c>
      <c r="Y444" t="s">
        <v>0</v>
      </c>
      <c r="Z444">
        <v>239</v>
      </c>
      <c r="AA444">
        <v>1900</v>
      </c>
      <c r="AB444">
        <v>244</v>
      </c>
      <c r="AC444">
        <v>945</v>
      </c>
      <c r="AD444">
        <v>711</v>
      </c>
    </row>
    <row r="445" spans="1:30" x14ac:dyDescent="0.2">
      <c r="A445" t="s">
        <v>1335</v>
      </c>
      <c r="B445" t="s">
        <v>35</v>
      </c>
      <c r="C445" t="s">
        <v>807</v>
      </c>
      <c r="D445" s="33">
        <v>41548</v>
      </c>
      <c r="E445" t="s">
        <v>117</v>
      </c>
      <c r="F445" t="s">
        <v>770</v>
      </c>
      <c r="G445">
        <v>994503</v>
      </c>
      <c r="H445">
        <v>18869</v>
      </c>
      <c r="I445">
        <v>30</v>
      </c>
      <c r="J445">
        <v>18528</v>
      </c>
      <c r="K445">
        <v>18348</v>
      </c>
      <c r="L445">
        <v>16206</v>
      </c>
      <c r="M445">
        <v>7272</v>
      </c>
      <c r="N445">
        <v>5988</v>
      </c>
      <c r="O445">
        <v>1284</v>
      </c>
      <c r="P445">
        <v>503</v>
      </c>
      <c r="Q445" t="s">
        <v>0</v>
      </c>
      <c r="R445">
        <v>1697</v>
      </c>
      <c r="S445">
        <v>1208</v>
      </c>
      <c r="T445">
        <v>9299</v>
      </c>
      <c r="U445">
        <v>6219</v>
      </c>
      <c r="V445">
        <v>2194</v>
      </c>
      <c r="W445">
        <v>886</v>
      </c>
      <c r="X445" t="s">
        <v>0</v>
      </c>
      <c r="Y445" t="s">
        <v>0</v>
      </c>
      <c r="Z445">
        <v>1608</v>
      </c>
      <c r="AA445">
        <v>2394</v>
      </c>
      <c r="AB445">
        <v>253</v>
      </c>
      <c r="AC445">
        <v>1085</v>
      </c>
      <c r="AD445">
        <v>1056</v>
      </c>
    </row>
    <row r="446" spans="1:30" x14ac:dyDescent="0.2">
      <c r="A446" t="s">
        <v>1336</v>
      </c>
      <c r="B446" t="s">
        <v>37</v>
      </c>
      <c r="C446" t="s">
        <v>3368</v>
      </c>
      <c r="D446" s="33">
        <v>41548</v>
      </c>
      <c r="E446" t="s">
        <v>132</v>
      </c>
      <c r="F446" t="s">
        <v>771</v>
      </c>
      <c r="G446">
        <v>138393</v>
      </c>
      <c r="H446">
        <v>4483</v>
      </c>
      <c r="I446">
        <v>75</v>
      </c>
      <c r="J446">
        <v>4003</v>
      </c>
      <c r="K446">
        <v>3848</v>
      </c>
      <c r="L446">
        <v>3712</v>
      </c>
      <c r="M446">
        <v>587</v>
      </c>
      <c r="N446">
        <v>564</v>
      </c>
      <c r="O446">
        <v>23</v>
      </c>
      <c r="P446">
        <v>10</v>
      </c>
      <c r="Q446" t="s">
        <v>0</v>
      </c>
      <c r="R446">
        <v>424</v>
      </c>
      <c r="S446">
        <v>210</v>
      </c>
      <c r="T446">
        <v>2565</v>
      </c>
      <c r="U446">
        <v>1316</v>
      </c>
      <c r="V446">
        <v>862</v>
      </c>
      <c r="W446">
        <v>387</v>
      </c>
      <c r="X446" t="s">
        <v>0</v>
      </c>
      <c r="Y446" t="s">
        <v>0</v>
      </c>
      <c r="Z446">
        <v>222</v>
      </c>
      <c r="AA446">
        <v>291</v>
      </c>
      <c r="AB446">
        <v>66</v>
      </c>
      <c r="AC446">
        <v>198</v>
      </c>
      <c r="AD446">
        <v>27</v>
      </c>
    </row>
    <row r="447" spans="1:30" x14ac:dyDescent="0.2">
      <c r="A447" t="s">
        <v>1337</v>
      </c>
      <c r="B447" t="s">
        <v>36</v>
      </c>
      <c r="C447" t="s">
        <v>3353</v>
      </c>
      <c r="D447" s="33">
        <v>41548</v>
      </c>
      <c r="E447" t="s">
        <v>138</v>
      </c>
      <c r="F447" t="s">
        <v>772</v>
      </c>
      <c r="G447">
        <v>561120</v>
      </c>
      <c r="H447">
        <v>13624</v>
      </c>
      <c r="I447">
        <v>231</v>
      </c>
      <c r="J447">
        <v>12990</v>
      </c>
      <c r="K447">
        <v>12190</v>
      </c>
      <c r="L447">
        <v>6801</v>
      </c>
      <c r="M447">
        <v>1070</v>
      </c>
      <c r="N447">
        <v>620</v>
      </c>
      <c r="O447">
        <v>450</v>
      </c>
      <c r="P447">
        <v>337</v>
      </c>
      <c r="Q447" t="s">
        <v>0</v>
      </c>
      <c r="R447">
        <v>770</v>
      </c>
      <c r="S447">
        <v>546</v>
      </c>
      <c r="T447">
        <v>4071</v>
      </c>
      <c r="U447">
        <v>2640</v>
      </c>
      <c r="V447">
        <v>1144</v>
      </c>
      <c r="W447">
        <v>287</v>
      </c>
      <c r="X447" t="s">
        <v>0</v>
      </c>
      <c r="Y447" t="s">
        <v>0</v>
      </c>
      <c r="Z447">
        <v>357</v>
      </c>
      <c r="AA447">
        <v>1057</v>
      </c>
      <c r="AB447">
        <v>233</v>
      </c>
      <c r="AC447">
        <v>352</v>
      </c>
      <c r="AD447">
        <v>472</v>
      </c>
    </row>
    <row r="448" spans="1:30" x14ac:dyDescent="0.2">
      <c r="A448" t="s">
        <v>1338</v>
      </c>
      <c r="B448" t="s">
        <v>34</v>
      </c>
      <c r="C448" t="s">
        <v>3434</v>
      </c>
      <c r="D448" s="33">
        <v>41548</v>
      </c>
      <c r="E448" t="s">
        <v>815</v>
      </c>
      <c r="F448" t="s">
        <v>831</v>
      </c>
      <c r="G448">
        <v>1972983</v>
      </c>
      <c r="H448">
        <v>10452</v>
      </c>
      <c r="I448">
        <v>54</v>
      </c>
      <c r="J448">
        <v>10345</v>
      </c>
      <c r="K448">
        <v>10147</v>
      </c>
      <c r="L448">
        <v>10294</v>
      </c>
      <c r="M448">
        <v>2935</v>
      </c>
      <c r="N448">
        <v>2761</v>
      </c>
      <c r="O448">
        <v>174</v>
      </c>
      <c r="P448">
        <v>113</v>
      </c>
      <c r="Q448" t="s">
        <v>0</v>
      </c>
      <c r="R448">
        <v>1358</v>
      </c>
      <c r="S448">
        <v>903</v>
      </c>
      <c r="T448">
        <v>5791</v>
      </c>
      <c r="U448">
        <v>3893</v>
      </c>
      <c r="V448">
        <v>997</v>
      </c>
      <c r="W448">
        <v>901</v>
      </c>
      <c r="X448" t="s">
        <v>0</v>
      </c>
      <c r="Y448" t="s">
        <v>0</v>
      </c>
      <c r="Z448">
        <v>174</v>
      </c>
      <c r="AA448">
        <v>2068</v>
      </c>
      <c r="AB448">
        <v>229</v>
      </c>
      <c r="AC448">
        <v>713</v>
      </c>
      <c r="AD448">
        <v>1126</v>
      </c>
    </row>
    <row r="449" spans="1:30" x14ac:dyDescent="0.2">
      <c r="A449" t="s">
        <v>1339</v>
      </c>
      <c r="B449" t="s">
        <v>36</v>
      </c>
      <c r="C449" t="s">
        <v>152</v>
      </c>
      <c r="D449" s="33">
        <v>41548</v>
      </c>
      <c r="E449" t="s">
        <v>150</v>
      </c>
      <c r="F449" t="s">
        <v>773</v>
      </c>
      <c r="G449">
        <v>286806</v>
      </c>
      <c r="H449">
        <v>5998</v>
      </c>
      <c r="I449">
        <v>13</v>
      </c>
      <c r="J449">
        <v>5985</v>
      </c>
      <c r="K449">
        <v>5927</v>
      </c>
      <c r="L449">
        <v>4461</v>
      </c>
      <c r="M449">
        <v>1298</v>
      </c>
      <c r="N449">
        <v>1152</v>
      </c>
      <c r="O449">
        <v>144</v>
      </c>
      <c r="P449">
        <v>87</v>
      </c>
      <c r="Q449" t="s">
        <v>0</v>
      </c>
      <c r="R449">
        <v>561</v>
      </c>
      <c r="S449">
        <v>381</v>
      </c>
      <c r="T449">
        <v>2796</v>
      </c>
      <c r="U449">
        <v>1987</v>
      </c>
      <c r="V449">
        <v>608</v>
      </c>
      <c r="W449">
        <v>201</v>
      </c>
      <c r="X449" t="s">
        <v>0</v>
      </c>
      <c r="Y449" t="s">
        <v>0</v>
      </c>
      <c r="Z449">
        <v>84</v>
      </c>
      <c r="AA449">
        <v>639</v>
      </c>
      <c r="AB449">
        <v>59</v>
      </c>
      <c r="AC449">
        <v>320</v>
      </c>
      <c r="AD449">
        <v>260</v>
      </c>
    </row>
    <row r="450" spans="1:30" x14ac:dyDescent="0.2">
      <c r="A450" t="s">
        <v>1340</v>
      </c>
      <c r="B450" t="s">
        <v>36</v>
      </c>
      <c r="C450" t="s">
        <v>152</v>
      </c>
      <c r="D450" s="33">
        <v>41548</v>
      </c>
      <c r="E450" t="s">
        <v>817</v>
      </c>
      <c r="F450" t="s">
        <v>832</v>
      </c>
      <c r="G450">
        <v>372752</v>
      </c>
      <c r="H450">
        <v>3703</v>
      </c>
      <c r="I450">
        <v>5</v>
      </c>
      <c r="J450">
        <v>3698</v>
      </c>
      <c r="K450">
        <v>3644</v>
      </c>
      <c r="L450">
        <v>2966</v>
      </c>
      <c r="M450">
        <v>797</v>
      </c>
      <c r="N450">
        <v>705</v>
      </c>
      <c r="O450">
        <v>86</v>
      </c>
      <c r="P450">
        <v>50</v>
      </c>
      <c r="Q450" t="s">
        <v>0</v>
      </c>
      <c r="R450">
        <v>372</v>
      </c>
      <c r="S450">
        <v>274</v>
      </c>
      <c r="T450">
        <v>1893</v>
      </c>
      <c r="U450">
        <v>1382</v>
      </c>
      <c r="V450">
        <v>362</v>
      </c>
      <c r="W450">
        <v>149</v>
      </c>
      <c r="X450" t="s">
        <v>0</v>
      </c>
      <c r="Y450" t="s">
        <v>0</v>
      </c>
      <c r="Z450">
        <v>65</v>
      </c>
      <c r="AA450">
        <v>362</v>
      </c>
      <c r="AB450">
        <v>29</v>
      </c>
      <c r="AC450">
        <v>178</v>
      </c>
      <c r="AD450">
        <v>155</v>
      </c>
    </row>
    <row r="451" spans="1:30" x14ac:dyDescent="0.2">
      <c r="A451" t="s">
        <v>1341</v>
      </c>
      <c r="B451" t="s">
        <v>35</v>
      </c>
      <c r="C451" t="s">
        <v>3345</v>
      </c>
      <c r="D451" s="33">
        <v>41548</v>
      </c>
      <c r="E451" t="s">
        <v>156</v>
      </c>
      <c r="F451" t="s">
        <v>774</v>
      </c>
      <c r="G451">
        <v>1122042</v>
      </c>
      <c r="H451">
        <v>30152</v>
      </c>
      <c r="I451">
        <v>231</v>
      </c>
      <c r="J451">
        <v>21436</v>
      </c>
      <c r="K451">
        <v>20733</v>
      </c>
      <c r="L451">
        <v>16610</v>
      </c>
      <c r="M451">
        <v>5320</v>
      </c>
      <c r="N451">
        <v>4419</v>
      </c>
      <c r="O451">
        <v>901</v>
      </c>
      <c r="P451">
        <v>759</v>
      </c>
      <c r="Q451" t="s">
        <v>0</v>
      </c>
      <c r="R451">
        <v>1235</v>
      </c>
      <c r="S451">
        <v>1396</v>
      </c>
      <c r="T451">
        <v>11562</v>
      </c>
      <c r="U451">
        <v>7719</v>
      </c>
      <c r="V451">
        <v>3115</v>
      </c>
      <c r="W451">
        <v>728</v>
      </c>
      <c r="X451" t="s">
        <v>0</v>
      </c>
      <c r="Y451" t="s">
        <v>0</v>
      </c>
      <c r="Z451">
        <v>621</v>
      </c>
      <c r="AA451">
        <v>1796</v>
      </c>
      <c r="AB451">
        <v>391</v>
      </c>
      <c r="AC451">
        <v>991</v>
      </c>
      <c r="AD451">
        <v>414</v>
      </c>
    </row>
    <row r="452" spans="1:30" x14ac:dyDescent="0.2">
      <c r="A452" t="s">
        <v>1342</v>
      </c>
      <c r="B452" t="s">
        <v>35</v>
      </c>
      <c r="C452" t="s">
        <v>3348</v>
      </c>
      <c r="D452" s="33">
        <v>41548</v>
      </c>
      <c r="E452" t="s">
        <v>821</v>
      </c>
      <c r="F452" t="s">
        <v>833</v>
      </c>
      <c r="G452">
        <v>213758</v>
      </c>
      <c r="H452">
        <v>4624</v>
      </c>
      <c r="I452">
        <v>17</v>
      </c>
      <c r="J452">
        <v>4607</v>
      </c>
      <c r="K452">
        <v>4565</v>
      </c>
      <c r="L452">
        <v>3522</v>
      </c>
      <c r="M452">
        <v>1227</v>
      </c>
      <c r="N452">
        <v>993</v>
      </c>
      <c r="O452">
        <v>234</v>
      </c>
      <c r="P452">
        <v>112</v>
      </c>
      <c r="Q452" t="s">
        <v>0</v>
      </c>
      <c r="R452">
        <v>336</v>
      </c>
      <c r="S452">
        <v>182</v>
      </c>
      <c r="T452">
        <v>2277</v>
      </c>
      <c r="U452">
        <v>1115</v>
      </c>
      <c r="V452">
        <v>994</v>
      </c>
      <c r="W452">
        <v>168</v>
      </c>
      <c r="X452" t="s">
        <v>0</v>
      </c>
      <c r="Y452" t="s">
        <v>0</v>
      </c>
      <c r="Z452">
        <v>259</v>
      </c>
      <c r="AA452">
        <v>468</v>
      </c>
      <c r="AB452">
        <v>36</v>
      </c>
      <c r="AC452">
        <v>257</v>
      </c>
      <c r="AD452">
        <v>175</v>
      </c>
    </row>
    <row r="453" spans="1:30" x14ac:dyDescent="0.2">
      <c r="A453" t="s">
        <v>1343</v>
      </c>
      <c r="B453" t="s">
        <v>37</v>
      </c>
      <c r="C453" t="s">
        <v>3365</v>
      </c>
      <c r="D453" s="33">
        <v>41548</v>
      </c>
      <c r="E453" t="s">
        <v>165</v>
      </c>
      <c r="F453" t="s">
        <v>775</v>
      </c>
      <c r="G453">
        <v>652323</v>
      </c>
      <c r="H453">
        <v>17039</v>
      </c>
      <c r="I453">
        <v>72</v>
      </c>
      <c r="J453">
        <v>16199</v>
      </c>
      <c r="K453">
        <v>15936</v>
      </c>
      <c r="L453">
        <v>11851</v>
      </c>
      <c r="M453">
        <v>2491</v>
      </c>
      <c r="N453">
        <v>486</v>
      </c>
      <c r="O453">
        <v>2005</v>
      </c>
      <c r="P453">
        <v>0</v>
      </c>
      <c r="Q453" t="s">
        <v>0</v>
      </c>
      <c r="R453">
        <v>1308</v>
      </c>
      <c r="S453">
        <v>836</v>
      </c>
      <c r="T453">
        <v>7516</v>
      </c>
      <c r="U453">
        <v>5027</v>
      </c>
      <c r="V453">
        <v>1746</v>
      </c>
      <c r="W453">
        <v>743</v>
      </c>
      <c r="X453" t="s">
        <v>0</v>
      </c>
      <c r="Y453" t="s">
        <v>0</v>
      </c>
      <c r="Z453">
        <v>1010</v>
      </c>
      <c r="AA453">
        <v>1181</v>
      </c>
      <c r="AB453">
        <v>171</v>
      </c>
      <c r="AC453">
        <v>759</v>
      </c>
      <c r="AD453">
        <v>251</v>
      </c>
    </row>
    <row r="454" spans="1:30" x14ac:dyDescent="0.2">
      <c r="A454" t="s">
        <v>1344</v>
      </c>
      <c r="B454" t="s">
        <v>34</v>
      </c>
      <c r="C454" t="s">
        <v>3434</v>
      </c>
      <c r="D454" s="33">
        <v>41548</v>
      </c>
      <c r="E454" t="s">
        <v>840</v>
      </c>
      <c r="F454" t="s">
        <v>841</v>
      </c>
      <c r="G454">
        <v>2421401</v>
      </c>
      <c r="H454">
        <v>12674</v>
      </c>
      <c r="I454">
        <v>53</v>
      </c>
      <c r="J454">
        <v>12524</v>
      </c>
      <c r="K454">
        <v>12278</v>
      </c>
      <c r="L454">
        <v>10830</v>
      </c>
      <c r="M454">
        <v>3249</v>
      </c>
      <c r="N454">
        <v>3065</v>
      </c>
      <c r="O454">
        <v>184</v>
      </c>
      <c r="P454">
        <v>126</v>
      </c>
      <c r="Q454" t="s">
        <v>0</v>
      </c>
      <c r="R454">
        <v>1112</v>
      </c>
      <c r="S454">
        <v>983</v>
      </c>
      <c r="T454">
        <v>6308</v>
      </c>
      <c r="U454">
        <v>4516</v>
      </c>
      <c r="V454">
        <v>1041</v>
      </c>
      <c r="W454">
        <v>751</v>
      </c>
      <c r="X454" t="s">
        <v>0</v>
      </c>
      <c r="Y454" t="s">
        <v>0</v>
      </c>
      <c r="Z454">
        <v>159</v>
      </c>
      <c r="AA454">
        <v>2268</v>
      </c>
      <c r="AB454">
        <v>326</v>
      </c>
      <c r="AC454">
        <v>896</v>
      </c>
      <c r="AD454">
        <v>1046</v>
      </c>
    </row>
    <row r="455" spans="1:30" x14ac:dyDescent="0.2">
      <c r="A455" t="s">
        <v>1345</v>
      </c>
      <c r="B455" t="s">
        <v>34</v>
      </c>
      <c r="C455" t="s">
        <v>3434</v>
      </c>
      <c r="D455" s="33">
        <v>41548</v>
      </c>
      <c r="E455" t="s">
        <v>842</v>
      </c>
      <c r="F455" t="s">
        <v>843</v>
      </c>
      <c r="G455">
        <v>2748024</v>
      </c>
      <c r="H455">
        <v>15976</v>
      </c>
      <c r="I455">
        <v>87</v>
      </c>
      <c r="J455">
        <v>15772</v>
      </c>
      <c r="K455">
        <v>15451</v>
      </c>
      <c r="L455">
        <v>12981</v>
      </c>
      <c r="M455">
        <v>4068</v>
      </c>
      <c r="N455">
        <v>3856</v>
      </c>
      <c r="O455">
        <v>212</v>
      </c>
      <c r="P455">
        <v>133</v>
      </c>
      <c r="Q455" t="s">
        <v>0</v>
      </c>
      <c r="R455">
        <v>1458</v>
      </c>
      <c r="S455">
        <v>1283</v>
      </c>
      <c r="T455">
        <v>7245</v>
      </c>
      <c r="U455">
        <v>4759</v>
      </c>
      <c r="V455">
        <v>1145</v>
      </c>
      <c r="W455">
        <v>1341</v>
      </c>
      <c r="X455" t="s">
        <v>0</v>
      </c>
      <c r="Y455" t="s">
        <v>0</v>
      </c>
      <c r="Z455">
        <v>134</v>
      </c>
      <c r="AA455">
        <v>2861</v>
      </c>
      <c r="AB455">
        <v>400</v>
      </c>
      <c r="AC455">
        <v>1211</v>
      </c>
      <c r="AD455">
        <v>1250</v>
      </c>
    </row>
    <row r="456" spans="1:30" x14ac:dyDescent="0.2">
      <c r="A456" t="s">
        <v>1346</v>
      </c>
      <c r="B456" t="s">
        <v>35</v>
      </c>
      <c r="C456" t="s">
        <v>3348</v>
      </c>
      <c r="D456" s="33">
        <v>41548</v>
      </c>
      <c r="E456" t="s">
        <v>825</v>
      </c>
      <c r="F456" t="s">
        <v>834</v>
      </c>
      <c r="G456">
        <v>772350</v>
      </c>
      <c r="H456">
        <v>19718</v>
      </c>
      <c r="I456">
        <v>128</v>
      </c>
      <c r="J456">
        <v>19063</v>
      </c>
      <c r="K456">
        <v>18615</v>
      </c>
      <c r="L456">
        <v>13510</v>
      </c>
      <c r="M456">
        <v>4467</v>
      </c>
      <c r="N456">
        <v>3298</v>
      </c>
      <c r="O456">
        <v>1127</v>
      </c>
      <c r="P456">
        <v>765</v>
      </c>
      <c r="Q456" t="s">
        <v>0</v>
      </c>
      <c r="R456">
        <v>1298</v>
      </c>
      <c r="S456">
        <v>948</v>
      </c>
      <c r="T456">
        <v>8951</v>
      </c>
      <c r="U456">
        <v>5147</v>
      </c>
      <c r="V456">
        <v>3114</v>
      </c>
      <c r="W456">
        <v>690</v>
      </c>
      <c r="X456" t="s">
        <v>0</v>
      </c>
      <c r="Y456" t="s">
        <v>0</v>
      </c>
      <c r="Z456">
        <v>90</v>
      </c>
      <c r="AA456">
        <v>2223</v>
      </c>
      <c r="AB456">
        <v>137</v>
      </c>
      <c r="AC456">
        <v>1334</v>
      </c>
      <c r="AD456">
        <v>752</v>
      </c>
    </row>
    <row r="457" spans="1:30" x14ac:dyDescent="0.2">
      <c r="A457" t="s">
        <v>1347</v>
      </c>
      <c r="B457" t="s">
        <v>35</v>
      </c>
      <c r="C457" t="s">
        <v>152</v>
      </c>
      <c r="D457" s="33">
        <v>41548</v>
      </c>
      <c r="E457" t="s">
        <v>171</v>
      </c>
      <c r="F457" t="s">
        <v>776</v>
      </c>
      <c r="G457">
        <v>619936</v>
      </c>
      <c r="H457">
        <v>11176</v>
      </c>
      <c r="I457">
        <v>22</v>
      </c>
      <c r="J457">
        <v>11154</v>
      </c>
      <c r="K457">
        <v>11025</v>
      </c>
      <c r="L457">
        <v>9385</v>
      </c>
      <c r="M457">
        <v>2757</v>
      </c>
      <c r="N457">
        <v>1971</v>
      </c>
      <c r="O457">
        <v>784</v>
      </c>
      <c r="P457">
        <v>407</v>
      </c>
      <c r="Q457" t="s">
        <v>0</v>
      </c>
      <c r="R457">
        <v>1161</v>
      </c>
      <c r="S457">
        <v>756</v>
      </c>
      <c r="T457">
        <v>6068</v>
      </c>
      <c r="U457">
        <v>4212</v>
      </c>
      <c r="V457">
        <v>1335</v>
      </c>
      <c r="W457">
        <v>521</v>
      </c>
      <c r="X457" t="s">
        <v>0</v>
      </c>
      <c r="Y457" t="s">
        <v>0</v>
      </c>
      <c r="Z457">
        <v>332</v>
      </c>
      <c r="AA457">
        <v>1068</v>
      </c>
      <c r="AB457">
        <v>83</v>
      </c>
      <c r="AC457">
        <v>598</v>
      </c>
      <c r="AD457">
        <v>387</v>
      </c>
    </row>
    <row r="458" spans="1:30" x14ac:dyDescent="0.2">
      <c r="A458" t="s">
        <v>1348</v>
      </c>
      <c r="B458" t="s">
        <v>35</v>
      </c>
      <c r="C458" t="s">
        <v>3348</v>
      </c>
      <c r="D458" s="33">
        <v>41548</v>
      </c>
      <c r="E458" t="s">
        <v>191</v>
      </c>
      <c r="F458" t="s">
        <v>778</v>
      </c>
      <c r="G458">
        <v>761950</v>
      </c>
      <c r="H458">
        <v>13724</v>
      </c>
      <c r="I458">
        <v>83</v>
      </c>
      <c r="J458">
        <v>13641</v>
      </c>
      <c r="K458">
        <v>13516</v>
      </c>
      <c r="L458">
        <v>11860</v>
      </c>
      <c r="M458">
        <v>0</v>
      </c>
      <c r="N458">
        <v>0</v>
      </c>
      <c r="O458">
        <v>0</v>
      </c>
      <c r="P458">
        <v>0</v>
      </c>
      <c r="Q458" t="s">
        <v>0</v>
      </c>
      <c r="R458">
        <v>1075</v>
      </c>
      <c r="S458">
        <v>849</v>
      </c>
      <c r="T458">
        <v>7868</v>
      </c>
      <c r="U458">
        <v>4608</v>
      </c>
      <c r="V458">
        <v>2701</v>
      </c>
      <c r="W458">
        <v>559</v>
      </c>
      <c r="X458" t="s">
        <v>0</v>
      </c>
      <c r="Y458" t="s">
        <v>0</v>
      </c>
      <c r="Z458">
        <v>485</v>
      </c>
      <c r="AA458">
        <v>1583</v>
      </c>
      <c r="AB458">
        <v>262</v>
      </c>
      <c r="AC458">
        <v>961</v>
      </c>
      <c r="AD458">
        <v>360</v>
      </c>
    </row>
    <row r="459" spans="1:30" x14ac:dyDescent="0.2">
      <c r="A459" t="s">
        <v>1349</v>
      </c>
      <c r="B459" t="s">
        <v>35</v>
      </c>
      <c r="C459" t="s">
        <v>807</v>
      </c>
      <c r="D459" s="33">
        <v>41548</v>
      </c>
      <c r="E459" t="s">
        <v>210</v>
      </c>
      <c r="F459" t="s">
        <v>780</v>
      </c>
      <c r="G459">
        <v>690787</v>
      </c>
      <c r="H459">
        <v>12967</v>
      </c>
      <c r="I459">
        <v>17</v>
      </c>
      <c r="J459">
        <v>12722</v>
      </c>
      <c r="K459">
        <v>12580</v>
      </c>
      <c r="L459">
        <v>11386</v>
      </c>
      <c r="M459">
        <v>4867</v>
      </c>
      <c r="N459">
        <v>3939</v>
      </c>
      <c r="O459">
        <v>928</v>
      </c>
      <c r="P459">
        <v>335</v>
      </c>
      <c r="Q459" t="s">
        <v>0</v>
      </c>
      <c r="R459">
        <v>1012</v>
      </c>
      <c r="S459">
        <v>978</v>
      </c>
      <c r="T459">
        <v>7468</v>
      </c>
      <c r="U459">
        <v>5481</v>
      </c>
      <c r="V459">
        <v>1652</v>
      </c>
      <c r="W459">
        <v>335</v>
      </c>
      <c r="X459" t="s">
        <v>0</v>
      </c>
      <c r="Y459" t="s">
        <v>0</v>
      </c>
      <c r="Z459">
        <v>343</v>
      </c>
      <c r="AA459">
        <v>1585</v>
      </c>
      <c r="AB459">
        <v>189</v>
      </c>
      <c r="AC459">
        <v>753</v>
      </c>
      <c r="AD459">
        <v>643</v>
      </c>
    </row>
    <row r="460" spans="1:30" x14ac:dyDescent="0.2">
      <c r="A460" t="s">
        <v>1350</v>
      </c>
      <c r="B460" t="s">
        <v>35</v>
      </c>
      <c r="C460" t="s">
        <v>807</v>
      </c>
      <c r="D460" s="33">
        <v>41548</v>
      </c>
      <c r="E460" t="s">
        <v>218</v>
      </c>
      <c r="F460" t="s">
        <v>781</v>
      </c>
      <c r="G460">
        <v>261357</v>
      </c>
      <c r="H460">
        <v>4939</v>
      </c>
      <c r="I460">
        <v>6</v>
      </c>
      <c r="J460">
        <v>4933</v>
      </c>
      <c r="K460">
        <v>4885</v>
      </c>
      <c r="L460">
        <v>3951</v>
      </c>
      <c r="M460">
        <v>1232</v>
      </c>
      <c r="N460">
        <v>897</v>
      </c>
      <c r="O460">
        <v>334</v>
      </c>
      <c r="P460">
        <v>174</v>
      </c>
      <c r="Q460" t="s">
        <v>0</v>
      </c>
      <c r="R460">
        <v>419</v>
      </c>
      <c r="S460">
        <v>377</v>
      </c>
      <c r="T460">
        <v>2540</v>
      </c>
      <c r="U460">
        <v>1697</v>
      </c>
      <c r="V460">
        <v>472</v>
      </c>
      <c r="W460">
        <v>371</v>
      </c>
      <c r="X460" t="s">
        <v>0</v>
      </c>
      <c r="Y460" t="s">
        <v>0</v>
      </c>
      <c r="Z460">
        <v>73</v>
      </c>
      <c r="AA460">
        <v>542</v>
      </c>
      <c r="AB460">
        <v>65</v>
      </c>
      <c r="AC460">
        <v>322</v>
      </c>
      <c r="AD460">
        <v>155</v>
      </c>
    </row>
    <row r="461" spans="1:30" x14ac:dyDescent="0.2">
      <c r="A461" t="s">
        <v>1351</v>
      </c>
      <c r="B461" t="s">
        <v>35</v>
      </c>
      <c r="C461" t="s">
        <v>807</v>
      </c>
      <c r="D461" s="33">
        <v>41548</v>
      </c>
      <c r="E461" t="s">
        <v>223</v>
      </c>
      <c r="F461" t="s">
        <v>782</v>
      </c>
      <c r="G461">
        <v>1032993</v>
      </c>
      <c r="H461">
        <v>8048</v>
      </c>
      <c r="I461">
        <v>18</v>
      </c>
      <c r="J461">
        <v>7863</v>
      </c>
      <c r="K461">
        <v>7783</v>
      </c>
      <c r="L461">
        <v>7283</v>
      </c>
      <c r="M461">
        <v>3399</v>
      </c>
      <c r="N461">
        <v>2799</v>
      </c>
      <c r="O461">
        <v>600</v>
      </c>
      <c r="P461">
        <v>220</v>
      </c>
      <c r="Q461" t="s">
        <v>0</v>
      </c>
      <c r="R461">
        <v>742</v>
      </c>
      <c r="S461">
        <v>708</v>
      </c>
      <c r="T461">
        <v>4445</v>
      </c>
      <c r="U461">
        <v>3024</v>
      </c>
      <c r="V461">
        <v>1068</v>
      </c>
      <c r="W461">
        <v>353</v>
      </c>
      <c r="X461" t="s">
        <v>0</v>
      </c>
      <c r="Y461" t="s">
        <v>0</v>
      </c>
      <c r="Z461">
        <v>92</v>
      </c>
      <c r="AA461">
        <v>1296</v>
      </c>
      <c r="AB461">
        <v>190</v>
      </c>
      <c r="AC461">
        <v>656</v>
      </c>
      <c r="AD461">
        <v>450</v>
      </c>
    </row>
    <row r="462" spans="1:30" x14ac:dyDescent="0.2">
      <c r="A462" t="s">
        <v>1352</v>
      </c>
      <c r="B462" t="s">
        <v>35</v>
      </c>
      <c r="C462" t="s">
        <v>152</v>
      </c>
      <c r="D462" s="33">
        <v>41548</v>
      </c>
      <c r="E462" t="s">
        <v>234</v>
      </c>
      <c r="F462" t="s">
        <v>783</v>
      </c>
      <c r="G462">
        <v>4567478</v>
      </c>
      <c r="H462">
        <v>45470</v>
      </c>
      <c r="I462">
        <v>294</v>
      </c>
      <c r="J462">
        <v>44888</v>
      </c>
      <c r="K462">
        <v>43952</v>
      </c>
      <c r="L462">
        <v>35336</v>
      </c>
      <c r="M462">
        <v>10695</v>
      </c>
      <c r="N462">
        <v>10043</v>
      </c>
      <c r="O462">
        <v>652</v>
      </c>
      <c r="P462">
        <v>508</v>
      </c>
      <c r="Q462" t="s">
        <v>0</v>
      </c>
      <c r="R462">
        <v>4638</v>
      </c>
      <c r="S462">
        <v>2821</v>
      </c>
      <c r="T462">
        <v>20807</v>
      </c>
      <c r="U462">
        <v>13362</v>
      </c>
      <c r="V462">
        <v>5206</v>
      </c>
      <c r="W462">
        <v>2239</v>
      </c>
      <c r="X462" t="s">
        <v>0</v>
      </c>
      <c r="Y462" t="s">
        <v>0</v>
      </c>
      <c r="Z462">
        <v>1339</v>
      </c>
      <c r="AA462">
        <v>5731</v>
      </c>
      <c r="AB462">
        <v>637</v>
      </c>
      <c r="AC462">
        <v>2191</v>
      </c>
      <c r="AD462">
        <v>2903</v>
      </c>
    </row>
    <row r="463" spans="1:30" x14ac:dyDescent="0.2">
      <c r="A463" t="s">
        <v>1353</v>
      </c>
      <c r="B463" t="s">
        <v>36</v>
      </c>
      <c r="C463" t="s">
        <v>152</v>
      </c>
      <c r="D463" s="33">
        <v>41548</v>
      </c>
      <c r="E463" t="s">
        <v>823</v>
      </c>
      <c r="F463" t="s">
        <v>835</v>
      </c>
      <c r="G463">
        <v>310516</v>
      </c>
      <c r="H463">
        <v>2726</v>
      </c>
      <c r="I463">
        <v>6</v>
      </c>
      <c r="J463">
        <v>2720</v>
      </c>
      <c r="K463">
        <v>2685</v>
      </c>
      <c r="L463">
        <v>2164</v>
      </c>
      <c r="M463">
        <v>658</v>
      </c>
      <c r="N463">
        <v>571</v>
      </c>
      <c r="O463">
        <v>87</v>
      </c>
      <c r="P463">
        <v>58</v>
      </c>
      <c r="Q463" t="s">
        <v>0</v>
      </c>
      <c r="R463">
        <v>257</v>
      </c>
      <c r="S463">
        <v>188</v>
      </c>
      <c r="T463">
        <v>1308</v>
      </c>
      <c r="U463">
        <v>918</v>
      </c>
      <c r="V463">
        <v>291</v>
      </c>
      <c r="W463">
        <v>99</v>
      </c>
      <c r="X463" t="s">
        <v>0</v>
      </c>
      <c r="Y463" t="s">
        <v>0</v>
      </c>
      <c r="Z463">
        <v>72</v>
      </c>
      <c r="AA463">
        <v>339</v>
      </c>
      <c r="AB463">
        <v>30</v>
      </c>
      <c r="AC463">
        <v>188</v>
      </c>
      <c r="AD463">
        <v>121</v>
      </c>
    </row>
    <row r="464" spans="1:30" x14ac:dyDescent="0.2">
      <c r="A464" t="s">
        <v>1354</v>
      </c>
      <c r="B464" t="s">
        <v>36</v>
      </c>
      <c r="C464" t="s">
        <v>152</v>
      </c>
      <c r="D464" s="33">
        <v>41548</v>
      </c>
      <c r="E464" t="s">
        <v>827</v>
      </c>
      <c r="F464" t="s">
        <v>836</v>
      </c>
      <c r="G464">
        <v>399137</v>
      </c>
      <c r="H464">
        <v>5438</v>
      </c>
      <c r="I464">
        <v>38</v>
      </c>
      <c r="J464">
        <v>5375</v>
      </c>
      <c r="K464">
        <v>5205</v>
      </c>
      <c r="L464">
        <v>4299</v>
      </c>
      <c r="M464">
        <v>1267</v>
      </c>
      <c r="N464">
        <v>1147</v>
      </c>
      <c r="O464">
        <v>120</v>
      </c>
      <c r="P464">
        <v>81</v>
      </c>
      <c r="Q464" t="s">
        <v>0</v>
      </c>
      <c r="R464">
        <v>408</v>
      </c>
      <c r="S464">
        <v>343</v>
      </c>
      <c r="T464">
        <v>2589</v>
      </c>
      <c r="U464">
        <v>1907</v>
      </c>
      <c r="V464">
        <v>468</v>
      </c>
      <c r="W464">
        <v>214</v>
      </c>
      <c r="X464" t="s">
        <v>0</v>
      </c>
      <c r="Y464" t="s">
        <v>0</v>
      </c>
      <c r="Z464">
        <v>100</v>
      </c>
      <c r="AA464">
        <v>859</v>
      </c>
      <c r="AB464">
        <v>105</v>
      </c>
      <c r="AC464">
        <v>363</v>
      </c>
      <c r="AD464">
        <v>391</v>
      </c>
    </row>
    <row r="465" spans="1:30" x14ac:dyDescent="0.2">
      <c r="A465" t="s">
        <v>1355</v>
      </c>
      <c r="B465" t="s">
        <v>36</v>
      </c>
      <c r="C465" t="s">
        <v>152</v>
      </c>
      <c r="D465" s="33">
        <v>41548</v>
      </c>
      <c r="E465" t="s">
        <v>837</v>
      </c>
      <c r="F465" t="s">
        <v>838</v>
      </c>
      <c r="G465">
        <v>358158</v>
      </c>
      <c r="H465">
        <v>3015</v>
      </c>
      <c r="I465">
        <v>5</v>
      </c>
      <c r="J465">
        <v>3010</v>
      </c>
      <c r="K465">
        <v>2973</v>
      </c>
      <c r="L465">
        <v>2284</v>
      </c>
      <c r="M465">
        <v>668</v>
      </c>
      <c r="N465">
        <v>593</v>
      </c>
      <c r="O465">
        <v>74</v>
      </c>
      <c r="P465">
        <v>40</v>
      </c>
      <c r="Q465" t="s">
        <v>0</v>
      </c>
      <c r="R465">
        <v>247</v>
      </c>
      <c r="S465">
        <v>208</v>
      </c>
      <c r="T465">
        <v>1442</v>
      </c>
      <c r="U465">
        <v>1062</v>
      </c>
      <c r="V465">
        <v>295</v>
      </c>
      <c r="W465">
        <v>85</v>
      </c>
      <c r="X465" t="s">
        <v>0</v>
      </c>
      <c r="Y465" t="s">
        <v>0</v>
      </c>
      <c r="Z465">
        <v>51</v>
      </c>
      <c r="AA465">
        <v>336</v>
      </c>
      <c r="AB465">
        <v>32</v>
      </c>
      <c r="AC465">
        <v>178</v>
      </c>
      <c r="AD465">
        <v>126</v>
      </c>
    </row>
    <row r="466" spans="1:30" x14ac:dyDescent="0.2">
      <c r="A466" t="s">
        <v>1356</v>
      </c>
      <c r="B466" t="s">
        <v>36</v>
      </c>
      <c r="C466" t="s">
        <v>152</v>
      </c>
      <c r="D466" s="33">
        <v>41548</v>
      </c>
      <c r="E466" t="s">
        <v>284</v>
      </c>
      <c r="F466" t="s">
        <v>784</v>
      </c>
      <c r="G466">
        <v>1165537</v>
      </c>
      <c r="H466">
        <v>4908</v>
      </c>
      <c r="I466">
        <v>11</v>
      </c>
      <c r="J466">
        <v>4897</v>
      </c>
      <c r="K466">
        <v>4852</v>
      </c>
      <c r="L466">
        <v>3819</v>
      </c>
      <c r="M466">
        <v>1105</v>
      </c>
      <c r="N466">
        <v>969</v>
      </c>
      <c r="O466">
        <v>136</v>
      </c>
      <c r="P466">
        <v>77</v>
      </c>
      <c r="Q466" t="s">
        <v>0</v>
      </c>
      <c r="R466">
        <v>435</v>
      </c>
      <c r="S466">
        <v>294</v>
      </c>
      <c r="T466">
        <v>2447</v>
      </c>
      <c r="U466">
        <v>1712</v>
      </c>
      <c r="V466">
        <v>542</v>
      </c>
      <c r="W466">
        <v>193</v>
      </c>
      <c r="X466" t="s">
        <v>0</v>
      </c>
      <c r="Y466" t="s">
        <v>0</v>
      </c>
      <c r="Z466">
        <v>69</v>
      </c>
      <c r="AA466">
        <v>574</v>
      </c>
      <c r="AB466">
        <v>53</v>
      </c>
      <c r="AC466">
        <v>293</v>
      </c>
      <c r="AD466">
        <v>228</v>
      </c>
    </row>
    <row r="467" spans="1:30" x14ac:dyDescent="0.2">
      <c r="A467" t="s">
        <v>1357</v>
      </c>
      <c r="B467" t="s">
        <v>36</v>
      </c>
      <c r="C467" t="s">
        <v>3353</v>
      </c>
      <c r="D467" s="33">
        <v>41548</v>
      </c>
      <c r="E467" t="s">
        <v>298</v>
      </c>
      <c r="F467" t="s">
        <v>785</v>
      </c>
      <c r="G467">
        <v>1398384</v>
      </c>
      <c r="H467">
        <v>12867</v>
      </c>
      <c r="I467">
        <v>250</v>
      </c>
      <c r="J467">
        <v>12397</v>
      </c>
      <c r="K467">
        <v>11511</v>
      </c>
      <c r="L467">
        <v>14101</v>
      </c>
      <c r="M467">
        <v>2434</v>
      </c>
      <c r="N467">
        <v>1298</v>
      </c>
      <c r="O467">
        <v>1136</v>
      </c>
      <c r="P467">
        <v>777</v>
      </c>
      <c r="Q467" t="s">
        <v>0</v>
      </c>
      <c r="R467">
        <v>1694</v>
      </c>
      <c r="S467">
        <v>1157</v>
      </c>
      <c r="T467">
        <v>9054</v>
      </c>
      <c r="U467">
        <v>6039</v>
      </c>
      <c r="V467">
        <v>2310</v>
      </c>
      <c r="W467">
        <v>705</v>
      </c>
      <c r="X467" t="s">
        <v>0</v>
      </c>
      <c r="Y467" t="s">
        <v>0</v>
      </c>
      <c r="Z467">
        <v>232</v>
      </c>
      <c r="AA467">
        <v>1964</v>
      </c>
      <c r="AB467">
        <v>432</v>
      </c>
      <c r="AC467">
        <v>769</v>
      </c>
      <c r="AD467">
        <v>763</v>
      </c>
    </row>
    <row r="468" spans="1:30" x14ac:dyDescent="0.2">
      <c r="A468" t="s">
        <v>1358</v>
      </c>
      <c r="B468" t="s">
        <v>36</v>
      </c>
      <c r="C468" t="s">
        <v>3351</v>
      </c>
      <c r="D468" s="33">
        <v>41548</v>
      </c>
      <c r="E468" t="s">
        <v>315</v>
      </c>
      <c r="F468" t="s">
        <v>786</v>
      </c>
      <c r="G468">
        <v>990501</v>
      </c>
      <c r="H468">
        <v>13973</v>
      </c>
      <c r="I468">
        <v>399</v>
      </c>
      <c r="J468">
        <v>13574</v>
      </c>
      <c r="K468">
        <v>12942</v>
      </c>
      <c r="L468">
        <v>12700</v>
      </c>
      <c r="M468">
        <v>2337</v>
      </c>
      <c r="N468">
        <v>1412</v>
      </c>
      <c r="O468">
        <v>898</v>
      </c>
      <c r="P468">
        <v>629</v>
      </c>
      <c r="Q468" t="s">
        <v>0</v>
      </c>
      <c r="R468">
        <v>1204</v>
      </c>
      <c r="S468">
        <v>1081</v>
      </c>
      <c r="T468">
        <v>8021</v>
      </c>
      <c r="U468">
        <v>6021</v>
      </c>
      <c r="V468">
        <v>1511</v>
      </c>
      <c r="W468">
        <v>489</v>
      </c>
      <c r="X468" t="s">
        <v>0</v>
      </c>
      <c r="Y468" t="s">
        <v>0</v>
      </c>
      <c r="Z468">
        <v>552</v>
      </c>
      <c r="AA468">
        <v>1842</v>
      </c>
      <c r="AB468">
        <v>132</v>
      </c>
      <c r="AC468">
        <v>991</v>
      </c>
      <c r="AD468">
        <v>719</v>
      </c>
    </row>
    <row r="469" spans="1:30" x14ac:dyDescent="0.2">
      <c r="A469" t="s">
        <v>1359</v>
      </c>
      <c r="B469" t="s">
        <v>36</v>
      </c>
      <c r="C469" t="s">
        <v>3358</v>
      </c>
      <c r="D469" s="33">
        <v>41548</v>
      </c>
      <c r="E469" t="s">
        <v>330</v>
      </c>
      <c r="F469" t="s">
        <v>787</v>
      </c>
      <c r="G469">
        <v>1717480</v>
      </c>
      <c r="H469">
        <v>16718</v>
      </c>
      <c r="I469">
        <v>104</v>
      </c>
      <c r="J469">
        <v>16536</v>
      </c>
      <c r="K469">
        <v>16083</v>
      </c>
      <c r="L469">
        <v>14730</v>
      </c>
      <c r="M469">
        <v>3931</v>
      </c>
      <c r="N469">
        <v>3595</v>
      </c>
      <c r="O469">
        <v>336</v>
      </c>
      <c r="P469">
        <v>227</v>
      </c>
      <c r="Q469" t="s">
        <v>0</v>
      </c>
      <c r="R469">
        <v>1372</v>
      </c>
      <c r="S469">
        <v>1103</v>
      </c>
      <c r="T469">
        <v>8924</v>
      </c>
      <c r="U469">
        <v>6334</v>
      </c>
      <c r="V469">
        <v>1521</v>
      </c>
      <c r="W469">
        <v>1069</v>
      </c>
      <c r="X469" t="s">
        <v>0</v>
      </c>
      <c r="Y469" t="s">
        <v>0</v>
      </c>
      <c r="Z469">
        <v>493</v>
      </c>
      <c r="AA469">
        <v>2838</v>
      </c>
      <c r="AB469">
        <v>375</v>
      </c>
      <c r="AC469">
        <v>1071</v>
      </c>
      <c r="AD469">
        <v>1392</v>
      </c>
    </row>
    <row r="470" spans="1:30" x14ac:dyDescent="0.2">
      <c r="A470" t="s">
        <v>1360</v>
      </c>
      <c r="B470" t="s">
        <v>36</v>
      </c>
      <c r="C470" t="s">
        <v>3351</v>
      </c>
      <c r="D470" s="33">
        <v>41548</v>
      </c>
      <c r="E470" t="s">
        <v>351</v>
      </c>
      <c r="F470" t="s">
        <v>788</v>
      </c>
      <c r="G470">
        <v>856144</v>
      </c>
      <c r="H470">
        <v>6110</v>
      </c>
      <c r="I470">
        <v>26</v>
      </c>
      <c r="J470">
        <v>6047</v>
      </c>
      <c r="K470">
        <v>5933</v>
      </c>
      <c r="L470">
        <v>4960</v>
      </c>
      <c r="M470">
        <v>1416</v>
      </c>
      <c r="N470">
        <v>1317</v>
      </c>
      <c r="O470">
        <v>99</v>
      </c>
      <c r="P470">
        <v>72</v>
      </c>
      <c r="Q470" t="s">
        <v>0</v>
      </c>
      <c r="R470">
        <v>452</v>
      </c>
      <c r="S470">
        <v>509</v>
      </c>
      <c r="T470">
        <v>2851</v>
      </c>
      <c r="U470">
        <v>2026</v>
      </c>
      <c r="V470">
        <v>424</v>
      </c>
      <c r="W470">
        <v>401</v>
      </c>
      <c r="X470" t="s">
        <v>0</v>
      </c>
      <c r="Y470" t="s">
        <v>0</v>
      </c>
      <c r="Z470">
        <v>81</v>
      </c>
      <c r="AA470">
        <v>1067</v>
      </c>
      <c r="AB470">
        <v>193</v>
      </c>
      <c r="AC470">
        <v>447</v>
      </c>
      <c r="AD470">
        <v>427</v>
      </c>
    </row>
    <row r="471" spans="1:30" x14ac:dyDescent="0.2">
      <c r="A471" t="s">
        <v>1361</v>
      </c>
      <c r="B471" t="s">
        <v>34</v>
      </c>
      <c r="C471" t="s">
        <v>3327</v>
      </c>
      <c r="D471" s="33">
        <v>41548</v>
      </c>
      <c r="E471" t="s">
        <v>362</v>
      </c>
      <c r="F471" t="s">
        <v>789</v>
      </c>
      <c r="G471">
        <v>5445296</v>
      </c>
      <c r="H471">
        <v>95588</v>
      </c>
      <c r="I471">
        <v>1857</v>
      </c>
      <c r="J471">
        <v>92670</v>
      </c>
      <c r="K471">
        <v>85987</v>
      </c>
      <c r="L471">
        <v>77137</v>
      </c>
      <c r="M471">
        <v>17227</v>
      </c>
      <c r="N471">
        <v>6986</v>
      </c>
      <c r="O471">
        <v>10236</v>
      </c>
      <c r="P471">
        <v>4141</v>
      </c>
      <c r="Q471" t="s">
        <v>0</v>
      </c>
      <c r="R471">
        <v>8128</v>
      </c>
      <c r="S471">
        <v>4986</v>
      </c>
      <c r="T471">
        <v>47905</v>
      </c>
      <c r="U471">
        <v>28409</v>
      </c>
      <c r="V471">
        <v>7879</v>
      </c>
      <c r="W471">
        <v>11617</v>
      </c>
      <c r="X471" t="s">
        <v>0</v>
      </c>
      <c r="Y471" t="s">
        <v>0</v>
      </c>
      <c r="Z471">
        <v>3562</v>
      </c>
      <c r="AA471">
        <v>12556</v>
      </c>
      <c r="AB471">
        <v>386</v>
      </c>
      <c r="AC471">
        <v>5254</v>
      </c>
      <c r="AD471">
        <v>6916</v>
      </c>
    </row>
    <row r="472" spans="1:30" x14ac:dyDescent="0.2">
      <c r="A472" t="s">
        <v>1362</v>
      </c>
      <c r="B472" t="s">
        <v>37</v>
      </c>
      <c r="C472" t="s">
        <v>3365</v>
      </c>
      <c r="D472" s="33">
        <v>41548</v>
      </c>
      <c r="E472" t="s">
        <v>434</v>
      </c>
      <c r="F472" t="s">
        <v>790</v>
      </c>
      <c r="G472">
        <v>1829984</v>
      </c>
      <c r="H472">
        <v>33341</v>
      </c>
      <c r="I472">
        <v>365</v>
      </c>
      <c r="J472">
        <v>32975</v>
      </c>
      <c r="K472">
        <v>32373</v>
      </c>
      <c r="L472">
        <v>28797</v>
      </c>
      <c r="M472">
        <v>6035</v>
      </c>
      <c r="N472">
        <v>2671</v>
      </c>
      <c r="O472">
        <v>3364</v>
      </c>
      <c r="P472">
        <v>3341</v>
      </c>
      <c r="Q472" t="s">
        <v>0</v>
      </c>
      <c r="R472">
        <v>2580</v>
      </c>
      <c r="S472">
        <v>2253</v>
      </c>
      <c r="T472">
        <v>18455</v>
      </c>
      <c r="U472">
        <v>11632</v>
      </c>
      <c r="V472">
        <v>5790</v>
      </c>
      <c r="W472">
        <v>1033</v>
      </c>
      <c r="X472" t="s">
        <v>0</v>
      </c>
      <c r="Y472" t="s">
        <v>0</v>
      </c>
      <c r="Z472">
        <v>2646</v>
      </c>
      <c r="AA472">
        <v>2863</v>
      </c>
      <c r="AB472">
        <v>430</v>
      </c>
      <c r="AC472">
        <v>1660</v>
      </c>
      <c r="AD472">
        <v>773</v>
      </c>
    </row>
    <row r="473" spans="1:30" x14ac:dyDescent="0.2">
      <c r="A473" t="s">
        <v>1363</v>
      </c>
      <c r="B473" t="s">
        <v>37</v>
      </c>
      <c r="C473" t="s">
        <v>3365</v>
      </c>
      <c r="D473" s="33">
        <v>41548</v>
      </c>
      <c r="E473" t="s">
        <v>457</v>
      </c>
      <c r="F473" t="s">
        <v>791</v>
      </c>
      <c r="G473">
        <v>518903</v>
      </c>
      <c r="H473">
        <v>8619</v>
      </c>
      <c r="I473">
        <v>89</v>
      </c>
      <c r="J473">
        <v>8493</v>
      </c>
      <c r="K473">
        <v>8132</v>
      </c>
      <c r="L473">
        <v>7508</v>
      </c>
      <c r="M473">
        <v>2071</v>
      </c>
      <c r="N473">
        <v>1900</v>
      </c>
      <c r="O473">
        <v>171</v>
      </c>
      <c r="P473">
        <v>116</v>
      </c>
      <c r="Q473" t="s">
        <v>0</v>
      </c>
      <c r="R473">
        <v>755</v>
      </c>
      <c r="S473">
        <v>524</v>
      </c>
      <c r="T473">
        <v>4408</v>
      </c>
      <c r="U473">
        <v>3144</v>
      </c>
      <c r="V473">
        <v>933</v>
      </c>
      <c r="W473">
        <v>331</v>
      </c>
      <c r="X473" t="s">
        <v>0</v>
      </c>
      <c r="Y473" t="s">
        <v>0</v>
      </c>
      <c r="Z473">
        <v>440</v>
      </c>
      <c r="AA473">
        <v>1381</v>
      </c>
      <c r="AB473">
        <v>121</v>
      </c>
      <c r="AC473">
        <v>548</v>
      </c>
      <c r="AD473">
        <v>712</v>
      </c>
    </row>
    <row r="474" spans="1:30" x14ac:dyDescent="0.2">
      <c r="A474" t="s">
        <v>1364</v>
      </c>
      <c r="B474" t="s">
        <v>37</v>
      </c>
      <c r="C474" t="s">
        <v>3365</v>
      </c>
      <c r="D474" s="33">
        <v>41548</v>
      </c>
      <c r="E474" t="s">
        <v>465</v>
      </c>
      <c r="F474" t="s">
        <v>792</v>
      </c>
      <c r="G474">
        <v>889753</v>
      </c>
      <c r="H474">
        <v>17398</v>
      </c>
      <c r="I474">
        <v>50</v>
      </c>
      <c r="J474">
        <v>17183</v>
      </c>
      <c r="K474">
        <v>16950</v>
      </c>
      <c r="L474">
        <v>13757</v>
      </c>
      <c r="M474">
        <v>2667</v>
      </c>
      <c r="N474">
        <v>516</v>
      </c>
      <c r="O474">
        <v>2151</v>
      </c>
      <c r="P474">
        <v>2126</v>
      </c>
      <c r="Q474" t="s">
        <v>0</v>
      </c>
      <c r="R474">
        <v>1526</v>
      </c>
      <c r="S474">
        <v>992</v>
      </c>
      <c r="T474">
        <v>9431</v>
      </c>
      <c r="U474">
        <v>6357</v>
      </c>
      <c r="V474">
        <v>2516</v>
      </c>
      <c r="W474">
        <v>558</v>
      </c>
      <c r="X474" t="s">
        <v>0</v>
      </c>
      <c r="Y474" t="s">
        <v>0</v>
      </c>
      <c r="Z474">
        <v>454</v>
      </c>
      <c r="AA474">
        <v>1354</v>
      </c>
      <c r="AB474">
        <v>249</v>
      </c>
      <c r="AC474">
        <v>857</v>
      </c>
      <c r="AD474">
        <v>248</v>
      </c>
    </row>
    <row r="475" spans="1:30" x14ac:dyDescent="0.2">
      <c r="A475" t="s">
        <v>1365</v>
      </c>
      <c r="B475" t="s">
        <v>37</v>
      </c>
      <c r="C475" t="s">
        <v>3360</v>
      </c>
      <c r="D475" s="33">
        <v>41548</v>
      </c>
      <c r="E475" t="s">
        <v>844</v>
      </c>
      <c r="F475" t="s">
        <v>845</v>
      </c>
      <c r="G475">
        <v>4496626</v>
      </c>
      <c r="H475">
        <v>76889</v>
      </c>
      <c r="I475">
        <v>913</v>
      </c>
      <c r="J475">
        <v>75239</v>
      </c>
      <c r="K475">
        <v>70423</v>
      </c>
      <c r="L475">
        <v>62305</v>
      </c>
      <c r="M475">
        <v>11976</v>
      </c>
      <c r="N475">
        <v>4861</v>
      </c>
      <c r="O475">
        <v>7114</v>
      </c>
      <c r="P475">
        <v>2392</v>
      </c>
      <c r="Q475" t="s">
        <v>0</v>
      </c>
      <c r="R475">
        <v>7905</v>
      </c>
      <c r="S475">
        <v>4012</v>
      </c>
      <c r="T475">
        <v>40242</v>
      </c>
      <c r="U475">
        <v>30031</v>
      </c>
      <c r="V475">
        <v>7483</v>
      </c>
      <c r="W475">
        <v>2728</v>
      </c>
      <c r="X475" t="s">
        <v>0</v>
      </c>
      <c r="Y475" t="s">
        <v>0</v>
      </c>
      <c r="Z475">
        <v>889</v>
      </c>
      <c r="AA475">
        <v>9218</v>
      </c>
      <c r="AB475">
        <v>664</v>
      </c>
      <c r="AC475">
        <v>3821</v>
      </c>
      <c r="AD475">
        <v>4733</v>
      </c>
    </row>
    <row r="476" spans="1:30" x14ac:dyDescent="0.2">
      <c r="A476" t="s">
        <v>1366</v>
      </c>
      <c r="B476" t="s">
        <v>37</v>
      </c>
      <c r="C476" t="s">
        <v>3373</v>
      </c>
      <c r="D476" s="33">
        <v>41548</v>
      </c>
      <c r="E476" t="s">
        <v>488</v>
      </c>
      <c r="F476" t="s">
        <v>793</v>
      </c>
      <c r="G476">
        <v>754463</v>
      </c>
      <c r="H476">
        <v>17254</v>
      </c>
      <c r="I476">
        <v>235</v>
      </c>
      <c r="J476">
        <v>15217</v>
      </c>
      <c r="K476">
        <v>14435</v>
      </c>
      <c r="L476">
        <v>14366</v>
      </c>
      <c r="M476">
        <v>3199</v>
      </c>
      <c r="N476">
        <v>565</v>
      </c>
      <c r="O476">
        <v>2634</v>
      </c>
      <c r="P476">
        <v>1170</v>
      </c>
      <c r="Q476" t="s">
        <v>0</v>
      </c>
      <c r="R476">
        <v>1099</v>
      </c>
      <c r="S476">
        <v>694</v>
      </c>
      <c r="T476">
        <v>8715</v>
      </c>
      <c r="U476">
        <v>5618</v>
      </c>
      <c r="V476">
        <v>1549</v>
      </c>
      <c r="W476">
        <v>1548</v>
      </c>
      <c r="X476" t="s">
        <v>0</v>
      </c>
      <c r="Y476" t="s">
        <v>0</v>
      </c>
      <c r="Z476">
        <v>531</v>
      </c>
      <c r="AA476">
        <v>3327</v>
      </c>
      <c r="AB476">
        <v>77</v>
      </c>
      <c r="AC476">
        <v>1139</v>
      </c>
      <c r="AD476">
        <v>2111</v>
      </c>
    </row>
    <row r="477" spans="1:30" x14ac:dyDescent="0.2">
      <c r="A477" t="s">
        <v>1367</v>
      </c>
      <c r="B477" t="s">
        <v>37</v>
      </c>
      <c r="C477" t="s">
        <v>152</v>
      </c>
      <c r="D477" s="33">
        <v>41548</v>
      </c>
      <c r="E477" t="s">
        <v>494</v>
      </c>
      <c r="F477" t="s">
        <v>794</v>
      </c>
      <c r="G477">
        <v>659731</v>
      </c>
      <c r="H477">
        <v>9919</v>
      </c>
      <c r="I477">
        <v>28</v>
      </c>
      <c r="J477">
        <v>9891</v>
      </c>
      <c r="K477">
        <v>9685</v>
      </c>
      <c r="L477">
        <v>8775</v>
      </c>
      <c r="M477">
        <v>1890</v>
      </c>
      <c r="N477">
        <v>1560</v>
      </c>
      <c r="O477">
        <v>330</v>
      </c>
      <c r="P477">
        <v>147</v>
      </c>
      <c r="Q477" t="s">
        <v>0</v>
      </c>
      <c r="R477">
        <v>1007</v>
      </c>
      <c r="S477">
        <v>589</v>
      </c>
      <c r="T477">
        <v>5756</v>
      </c>
      <c r="U477">
        <v>3862</v>
      </c>
      <c r="V477">
        <v>1235</v>
      </c>
      <c r="W477">
        <v>659</v>
      </c>
      <c r="X477" t="s">
        <v>0</v>
      </c>
      <c r="Y477" t="s">
        <v>0</v>
      </c>
      <c r="Z477">
        <v>173</v>
      </c>
      <c r="AA477">
        <v>1250</v>
      </c>
      <c r="AB477">
        <v>135</v>
      </c>
      <c r="AC477">
        <v>472</v>
      </c>
      <c r="AD477">
        <v>643</v>
      </c>
    </row>
    <row r="478" spans="1:30" x14ac:dyDescent="0.2">
      <c r="A478" t="s">
        <v>1368</v>
      </c>
      <c r="B478" t="s">
        <v>37</v>
      </c>
      <c r="C478" t="s">
        <v>152</v>
      </c>
      <c r="D478" s="33">
        <v>41548</v>
      </c>
      <c r="E478" t="s">
        <v>502</v>
      </c>
      <c r="F478" t="s">
        <v>795</v>
      </c>
      <c r="G478">
        <v>912734</v>
      </c>
      <c r="H478">
        <v>20301</v>
      </c>
      <c r="I478">
        <v>68</v>
      </c>
      <c r="J478">
        <v>20233</v>
      </c>
      <c r="K478">
        <v>19828</v>
      </c>
      <c r="L478">
        <v>17662</v>
      </c>
      <c r="M478">
        <v>3846</v>
      </c>
      <c r="N478">
        <v>3202</v>
      </c>
      <c r="O478">
        <v>642</v>
      </c>
      <c r="P478">
        <v>309</v>
      </c>
      <c r="Q478" t="s">
        <v>0</v>
      </c>
      <c r="R478">
        <v>1796</v>
      </c>
      <c r="S478">
        <v>1260</v>
      </c>
      <c r="T478">
        <v>11328</v>
      </c>
      <c r="U478">
        <v>7668</v>
      </c>
      <c r="V478">
        <v>2162</v>
      </c>
      <c r="W478">
        <v>1498</v>
      </c>
      <c r="X478" t="s">
        <v>0</v>
      </c>
      <c r="Y478" t="s">
        <v>0</v>
      </c>
      <c r="Z478">
        <v>223</v>
      </c>
      <c r="AA478">
        <v>3055</v>
      </c>
      <c r="AB478">
        <v>310</v>
      </c>
      <c r="AC478">
        <v>1063</v>
      </c>
      <c r="AD478">
        <v>1682</v>
      </c>
    </row>
    <row r="479" spans="1:30" x14ac:dyDescent="0.2">
      <c r="A479" t="s">
        <v>1369</v>
      </c>
      <c r="B479" t="s">
        <v>37</v>
      </c>
      <c r="C479" t="s">
        <v>152</v>
      </c>
      <c r="D479" s="33">
        <v>41548</v>
      </c>
      <c r="E479" t="s">
        <v>513</v>
      </c>
      <c r="F479" t="s">
        <v>796</v>
      </c>
      <c r="G479">
        <v>824978</v>
      </c>
      <c r="H479">
        <v>11888</v>
      </c>
      <c r="I479">
        <v>57</v>
      </c>
      <c r="J479">
        <v>11831</v>
      </c>
      <c r="K479">
        <v>11601</v>
      </c>
      <c r="L479">
        <v>9584</v>
      </c>
      <c r="M479">
        <v>2130</v>
      </c>
      <c r="N479">
        <v>1785</v>
      </c>
      <c r="O479">
        <v>345</v>
      </c>
      <c r="P479">
        <v>160</v>
      </c>
      <c r="Q479" t="s">
        <v>0</v>
      </c>
      <c r="R479">
        <v>1081</v>
      </c>
      <c r="S479">
        <v>666</v>
      </c>
      <c r="T479">
        <v>6159</v>
      </c>
      <c r="U479">
        <v>4461</v>
      </c>
      <c r="V479">
        <v>1284</v>
      </c>
      <c r="W479">
        <v>414</v>
      </c>
      <c r="X479" t="s">
        <v>0</v>
      </c>
      <c r="Y479" t="s">
        <v>0</v>
      </c>
      <c r="Z479">
        <v>133</v>
      </c>
      <c r="AA479">
        <v>1545</v>
      </c>
      <c r="AB479">
        <v>201</v>
      </c>
      <c r="AC479">
        <v>596</v>
      </c>
      <c r="AD479">
        <v>748</v>
      </c>
    </row>
    <row r="480" spans="1:30" x14ac:dyDescent="0.2">
      <c r="A480" t="s">
        <v>1370</v>
      </c>
      <c r="B480" t="s">
        <v>37</v>
      </c>
      <c r="C480" t="s">
        <v>3331</v>
      </c>
      <c r="D480" s="33">
        <v>41548</v>
      </c>
      <c r="E480" t="s">
        <v>521</v>
      </c>
      <c r="F480" t="s">
        <v>797</v>
      </c>
      <c r="G480">
        <v>538104</v>
      </c>
      <c r="H480">
        <v>9241</v>
      </c>
      <c r="I480">
        <v>91</v>
      </c>
      <c r="J480">
        <v>9116</v>
      </c>
      <c r="K480">
        <v>8774</v>
      </c>
      <c r="L480">
        <v>8220</v>
      </c>
      <c r="M480">
        <v>2032</v>
      </c>
      <c r="N480">
        <v>1898</v>
      </c>
      <c r="O480">
        <v>134</v>
      </c>
      <c r="P480">
        <v>98</v>
      </c>
      <c r="Q480" t="s">
        <v>0</v>
      </c>
      <c r="R480">
        <v>908</v>
      </c>
      <c r="S480">
        <v>430</v>
      </c>
      <c r="T480">
        <v>4729</v>
      </c>
      <c r="U480">
        <v>3256</v>
      </c>
      <c r="V480">
        <v>1212</v>
      </c>
      <c r="W480">
        <v>261</v>
      </c>
      <c r="X480" t="s">
        <v>0</v>
      </c>
      <c r="Y480" t="s">
        <v>0</v>
      </c>
      <c r="Z480">
        <v>584</v>
      </c>
      <c r="AA480">
        <v>1569</v>
      </c>
      <c r="AB480">
        <v>127</v>
      </c>
      <c r="AC480">
        <v>449</v>
      </c>
      <c r="AD480">
        <v>993</v>
      </c>
    </row>
    <row r="481" spans="1:30" x14ac:dyDescent="0.2">
      <c r="A481" t="s">
        <v>1371</v>
      </c>
      <c r="B481" t="s">
        <v>37</v>
      </c>
      <c r="C481" t="s">
        <v>534</v>
      </c>
      <c r="D481" s="33">
        <v>41548</v>
      </c>
      <c r="E481" t="s">
        <v>532</v>
      </c>
      <c r="F481" t="s">
        <v>799</v>
      </c>
      <c r="G481">
        <v>1149302</v>
      </c>
      <c r="H481">
        <v>10878</v>
      </c>
      <c r="I481">
        <v>133</v>
      </c>
      <c r="J481">
        <v>9235</v>
      </c>
      <c r="K481">
        <v>8706</v>
      </c>
      <c r="L481">
        <v>8659</v>
      </c>
      <c r="M481">
        <v>2311</v>
      </c>
      <c r="N481">
        <v>538</v>
      </c>
      <c r="O481">
        <v>1773</v>
      </c>
      <c r="P481">
        <v>867</v>
      </c>
      <c r="Q481" t="s">
        <v>0</v>
      </c>
      <c r="R481">
        <v>822</v>
      </c>
      <c r="S481">
        <v>621</v>
      </c>
      <c r="T481">
        <v>4628</v>
      </c>
      <c r="U481">
        <v>3275</v>
      </c>
      <c r="V481">
        <v>922</v>
      </c>
      <c r="W481">
        <v>431</v>
      </c>
      <c r="X481" t="s">
        <v>0</v>
      </c>
      <c r="Y481" t="s">
        <v>0</v>
      </c>
      <c r="Z481">
        <v>97</v>
      </c>
      <c r="AA481">
        <v>2491</v>
      </c>
      <c r="AB481">
        <v>40</v>
      </c>
      <c r="AC481">
        <v>972</v>
      </c>
      <c r="AD481">
        <v>1479</v>
      </c>
    </row>
    <row r="482" spans="1:30" x14ac:dyDescent="0.2">
      <c r="A482" t="s">
        <v>1372</v>
      </c>
      <c r="B482" t="s">
        <v>34</v>
      </c>
      <c r="C482" t="s">
        <v>3323</v>
      </c>
      <c r="D482" s="33">
        <v>41579</v>
      </c>
      <c r="E482" t="s">
        <v>48</v>
      </c>
      <c r="F482" t="s">
        <v>829</v>
      </c>
      <c r="G482">
        <v>2610481</v>
      </c>
      <c r="H482">
        <v>54292</v>
      </c>
      <c r="I482">
        <v>387</v>
      </c>
      <c r="J482">
        <v>44444</v>
      </c>
      <c r="K482">
        <v>39874</v>
      </c>
      <c r="L482">
        <v>40914</v>
      </c>
      <c r="M482">
        <v>13614</v>
      </c>
      <c r="N482">
        <v>12623</v>
      </c>
      <c r="O482">
        <v>991</v>
      </c>
      <c r="P482">
        <v>444</v>
      </c>
      <c r="Q482" t="s">
        <v>0</v>
      </c>
      <c r="R482">
        <v>7099</v>
      </c>
      <c r="S482">
        <v>2987</v>
      </c>
      <c r="T482">
        <v>23778</v>
      </c>
      <c r="U482">
        <v>14196</v>
      </c>
      <c r="V482">
        <v>7099</v>
      </c>
      <c r="W482">
        <v>2483</v>
      </c>
      <c r="X482" t="s">
        <v>0</v>
      </c>
      <c r="Y482" t="s">
        <v>0</v>
      </c>
      <c r="Z482">
        <v>2964</v>
      </c>
      <c r="AA482">
        <v>4086</v>
      </c>
      <c r="AB482">
        <v>752</v>
      </c>
      <c r="AC482">
        <v>2105</v>
      </c>
      <c r="AD482">
        <v>1229</v>
      </c>
    </row>
    <row r="483" spans="1:30" x14ac:dyDescent="0.2">
      <c r="A483" t="s">
        <v>1373</v>
      </c>
      <c r="B483" t="s">
        <v>35</v>
      </c>
      <c r="C483" t="s">
        <v>807</v>
      </c>
      <c r="D483" s="33">
        <v>41579</v>
      </c>
      <c r="E483" t="s">
        <v>82</v>
      </c>
      <c r="F483" t="s">
        <v>768</v>
      </c>
      <c r="G483">
        <v>724453</v>
      </c>
      <c r="H483">
        <v>14066</v>
      </c>
      <c r="I483">
        <v>41</v>
      </c>
      <c r="J483">
        <v>14025</v>
      </c>
      <c r="K483">
        <v>13825</v>
      </c>
      <c r="L483">
        <v>11724</v>
      </c>
      <c r="M483">
        <v>3298</v>
      </c>
      <c r="N483">
        <v>2472</v>
      </c>
      <c r="O483">
        <v>825</v>
      </c>
      <c r="P483">
        <v>403</v>
      </c>
      <c r="Q483" t="s">
        <v>0</v>
      </c>
      <c r="R483">
        <v>1628</v>
      </c>
      <c r="S483">
        <v>910</v>
      </c>
      <c r="T483">
        <v>7620</v>
      </c>
      <c r="U483">
        <v>5486</v>
      </c>
      <c r="V483">
        <v>1535</v>
      </c>
      <c r="W483">
        <v>599</v>
      </c>
      <c r="X483" t="s">
        <v>0</v>
      </c>
      <c r="Y483" t="s">
        <v>0</v>
      </c>
      <c r="Z483">
        <v>314</v>
      </c>
      <c r="AA483">
        <v>1252</v>
      </c>
      <c r="AB483">
        <v>153</v>
      </c>
      <c r="AC483">
        <v>744</v>
      </c>
      <c r="AD483">
        <v>355</v>
      </c>
    </row>
    <row r="484" spans="1:30" x14ac:dyDescent="0.2">
      <c r="A484" t="s">
        <v>1374</v>
      </c>
      <c r="B484" t="s">
        <v>35</v>
      </c>
      <c r="C484" t="s">
        <v>807</v>
      </c>
      <c r="D484" s="33">
        <v>41579</v>
      </c>
      <c r="E484" t="s">
        <v>97</v>
      </c>
      <c r="F484" t="s">
        <v>769</v>
      </c>
      <c r="G484">
        <v>993399</v>
      </c>
      <c r="H484">
        <v>14791</v>
      </c>
      <c r="I484">
        <v>23</v>
      </c>
      <c r="J484">
        <v>14485</v>
      </c>
      <c r="K484">
        <v>14228</v>
      </c>
      <c r="L484">
        <v>12020</v>
      </c>
      <c r="M484">
        <v>5346</v>
      </c>
      <c r="N484">
        <v>4480</v>
      </c>
      <c r="O484">
        <v>866</v>
      </c>
      <c r="P484">
        <v>392</v>
      </c>
      <c r="Q484" t="s">
        <v>0</v>
      </c>
      <c r="R484">
        <v>1203</v>
      </c>
      <c r="S484">
        <v>1109</v>
      </c>
      <c r="T484">
        <v>7512</v>
      </c>
      <c r="U484">
        <v>5014</v>
      </c>
      <c r="V484">
        <v>1610</v>
      </c>
      <c r="W484">
        <v>888</v>
      </c>
      <c r="X484" t="s">
        <v>0</v>
      </c>
      <c r="Y484" t="s">
        <v>0</v>
      </c>
      <c r="Z484">
        <v>254</v>
      </c>
      <c r="AA484">
        <v>1942</v>
      </c>
      <c r="AB484">
        <v>202</v>
      </c>
      <c r="AC484">
        <v>924</v>
      </c>
      <c r="AD484">
        <v>816</v>
      </c>
    </row>
    <row r="485" spans="1:30" x14ac:dyDescent="0.2">
      <c r="A485" t="s">
        <v>1375</v>
      </c>
      <c r="B485" t="s">
        <v>35</v>
      </c>
      <c r="C485" t="s">
        <v>807</v>
      </c>
      <c r="D485" s="33">
        <v>41579</v>
      </c>
      <c r="E485" t="s">
        <v>117</v>
      </c>
      <c r="F485" t="s">
        <v>770</v>
      </c>
      <c r="G485">
        <v>994503</v>
      </c>
      <c r="H485">
        <v>20308</v>
      </c>
      <c r="I485">
        <v>34</v>
      </c>
      <c r="J485">
        <v>19934</v>
      </c>
      <c r="K485">
        <v>19549</v>
      </c>
      <c r="L485">
        <v>17363</v>
      </c>
      <c r="M485">
        <v>7696</v>
      </c>
      <c r="N485">
        <v>6394</v>
      </c>
      <c r="O485">
        <v>1302</v>
      </c>
      <c r="P485">
        <v>606</v>
      </c>
      <c r="Q485" t="s">
        <v>0</v>
      </c>
      <c r="R485">
        <v>1675</v>
      </c>
      <c r="S485">
        <v>1258</v>
      </c>
      <c r="T485">
        <v>9968</v>
      </c>
      <c r="U485">
        <v>6648</v>
      </c>
      <c r="V485">
        <v>2462</v>
      </c>
      <c r="W485">
        <v>858</v>
      </c>
      <c r="X485" t="s">
        <v>0</v>
      </c>
      <c r="Y485" t="s">
        <v>0</v>
      </c>
      <c r="Z485">
        <v>1588</v>
      </c>
      <c r="AA485">
        <v>2874</v>
      </c>
      <c r="AB485">
        <v>231</v>
      </c>
      <c r="AC485">
        <v>1176</v>
      </c>
      <c r="AD485">
        <v>1467</v>
      </c>
    </row>
    <row r="486" spans="1:30" x14ac:dyDescent="0.2">
      <c r="A486" t="s">
        <v>1376</v>
      </c>
      <c r="B486" t="s">
        <v>37</v>
      </c>
      <c r="C486" t="s">
        <v>3368</v>
      </c>
      <c r="D486" s="33">
        <v>41579</v>
      </c>
      <c r="E486" t="s">
        <v>132</v>
      </c>
      <c r="F486" t="s">
        <v>771</v>
      </c>
      <c r="G486">
        <v>138393</v>
      </c>
      <c r="H486">
        <v>4475</v>
      </c>
      <c r="I486">
        <v>101</v>
      </c>
      <c r="J486">
        <v>4099</v>
      </c>
      <c r="K486">
        <v>3981</v>
      </c>
      <c r="L486">
        <v>3796</v>
      </c>
      <c r="M486">
        <v>568</v>
      </c>
      <c r="N486">
        <v>545</v>
      </c>
      <c r="O486">
        <v>23</v>
      </c>
      <c r="P486">
        <v>14</v>
      </c>
      <c r="Q486" t="s">
        <v>0</v>
      </c>
      <c r="R486">
        <v>455</v>
      </c>
      <c r="S486">
        <v>184</v>
      </c>
      <c r="T486">
        <v>2659</v>
      </c>
      <c r="U486">
        <v>1319</v>
      </c>
      <c r="V486">
        <v>933</v>
      </c>
      <c r="W486">
        <v>407</v>
      </c>
      <c r="X486" t="s">
        <v>0</v>
      </c>
      <c r="Y486" t="s">
        <v>0</v>
      </c>
      <c r="Z486">
        <v>227</v>
      </c>
      <c r="AA486">
        <v>271</v>
      </c>
      <c r="AB486">
        <v>72</v>
      </c>
      <c r="AC486">
        <v>156</v>
      </c>
      <c r="AD486">
        <v>43</v>
      </c>
    </row>
    <row r="487" spans="1:30" x14ac:dyDescent="0.2">
      <c r="A487" t="s">
        <v>1377</v>
      </c>
      <c r="B487" t="s">
        <v>36</v>
      </c>
      <c r="C487" t="s">
        <v>3353</v>
      </c>
      <c r="D487" s="33">
        <v>41579</v>
      </c>
      <c r="E487" t="s">
        <v>138</v>
      </c>
      <c r="F487" t="s">
        <v>772</v>
      </c>
      <c r="G487">
        <v>561120</v>
      </c>
      <c r="H487">
        <v>14741</v>
      </c>
      <c r="I487">
        <v>242</v>
      </c>
      <c r="J487">
        <v>14145</v>
      </c>
      <c r="K487">
        <v>13168</v>
      </c>
      <c r="L487">
        <v>7095</v>
      </c>
      <c r="M487">
        <v>1127</v>
      </c>
      <c r="N487">
        <v>587</v>
      </c>
      <c r="O487">
        <v>540</v>
      </c>
      <c r="P487">
        <v>348</v>
      </c>
      <c r="Q487" t="s">
        <v>0</v>
      </c>
      <c r="R487">
        <v>799</v>
      </c>
      <c r="S487">
        <v>538</v>
      </c>
      <c r="T487">
        <v>4415</v>
      </c>
      <c r="U487">
        <v>2845</v>
      </c>
      <c r="V487">
        <v>1253</v>
      </c>
      <c r="W487">
        <v>317</v>
      </c>
      <c r="X487" t="s">
        <v>0</v>
      </c>
      <c r="Y487" t="s">
        <v>0</v>
      </c>
      <c r="Z487">
        <v>383</v>
      </c>
      <c r="AA487">
        <v>960</v>
      </c>
      <c r="AB487">
        <v>224</v>
      </c>
      <c r="AC487">
        <v>316</v>
      </c>
      <c r="AD487">
        <v>420</v>
      </c>
    </row>
    <row r="488" spans="1:30" x14ac:dyDescent="0.2">
      <c r="A488" t="s">
        <v>1378</v>
      </c>
      <c r="B488" t="s">
        <v>36</v>
      </c>
      <c r="C488" t="s">
        <v>152</v>
      </c>
      <c r="D488" s="33">
        <v>41579</v>
      </c>
      <c r="E488" t="s">
        <v>150</v>
      </c>
      <c r="F488" t="s">
        <v>773</v>
      </c>
      <c r="G488">
        <v>286806</v>
      </c>
      <c r="H488">
        <v>6131</v>
      </c>
      <c r="I488">
        <v>10</v>
      </c>
      <c r="J488">
        <v>6121</v>
      </c>
      <c r="K488">
        <v>6044</v>
      </c>
      <c r="L488">
        <v>4392</v>
      </c>
      <c r="M488">
        <v>1194</v>
      </c>
      <c r="N488">
        <v>1016</v>
      </c>
      <c r="O488">
        <v>178</v>
      </c>
      <c r="P488">
        <v>123</v>
      </c>
      <c r="Q488" t="s">
        <v>0</v>
      </c>
      <c r="R488">
        <v>496</v>
      </c>
      <c r="S488">
        <v>383</v>
      </c>
      <c r="T488">
        <v>2845</v>
      </c>
      <c r="U488">
        <v>2115</v>
      </c>
      <c r="V488">
        <v>549</v>
      </c>
      <c r="W488">
        <v>181</v>
      </c>
      <c r="X488" t="s">
        <v>0</v>
      </c>
      <c r="Y488" t="s">
        <v>0</v>
      </c>
      <c r="Z488">
        <v>89</v>
      </c>
      <c r="AA488">
        <v>579</v>
      </c>
      <c r="AB488">
        <v>61</v>
      </c>
      <c r="AC488">
        <v>279</v>
      </c>
      <c r="AD488">
        <v>239</v>
      </c>
    </row>
    <row r="489" spans="1:30" x14ac:dyDescent="0.2">
      <c r="A489" t="s">
        <v>1379</v>
      </c>
      <c r="B489" t="s">
        <v>36</v>
      </c>
      <c r="C489" t="s">
        <v>152</v>
      </c>
      <c r="D489" s="33">
        <v>41579</v>
      </c>
      <c r="E489" t="s">
        <v>817</v>
      </c>
      <c r="F489" t="s">
        <v>832</v>
      </c>
      <c r="G489">
        <v>372752</v>
      </c>
      <c r="H489">
        <v>3944</v>
      </c>
      <c r="I489">
        <v>11</v>
      </c>
      <c r="J489">
        <v>3933</v>
      </c>
      <c r="K489">
        <v>3885</v>
      </c>
      <c r="L489">
        <v>3041</v>
      </c>
      <c r="M489">
        <v>831</v>
      </c>
      <c r="N489">
        <v>729</v>
      </c>
      <c r="O489">
        <v>102</v>
      </c>
      <c r="P489">
        <v>58</v>
      </c>
      <c r="Q489" t="s">
        <v>0</v>
      </c>
      <c r="R489">
        <v>355</v>
      </c>
      <c r="S489">
        <v>243</v>
      </c>
      <c r="T489">
        <v>2024</v>
      </c>
      <c r="U489">
        <v>1460</v>
      </c>
      <c r="V489">
        <v>395</v>
      </c>
      <c r="W489">
        <v>169</v>
      </c>
      <c r="X489" t="s">
        <v>0</v>
      </c>
      <c r="Y489" t="s">
        <v>0</v>
      </c>
      <c r="Z489">
        <v>78</v>
      </c>
      <c r="AA489">
        <v>341</v>
      </c>
      <c r="AB489">
        <v>40</v>
      </c>
      <c r="AC489">
        <v>170</v>
      </c>
      <c r="AD489">
        <v>131</v>
      </c>
    </row>
    <row r="490" spans="1:30" x14ac:dyDescent="0.2">
      <c r="A490" t="s">
        <v>1380</v>
      </c>
      <c r="B490" t="s">
        <v>35</v>
      </c>
      <c r="C490" t="s">
        <v>3345</v>
      </c>
      <c r="D490" s="33">
        <v>41579</v>
      </c>
      <c r="E490" t="s">
        <v>156</v>
      </c>
      <c r="F490" t="s">
        <v>774</v>
      </c>
      <c r="G490">
        <v>1122042</v>
      </c>
      <c r="H490">
        <v>30930</v>
      </c>
      <c r="I490">
        <v>335</v>
      </c>
      <c r="J490">
        <v>22590</v>
      </c>
      <c r="K490">
        <v>21755</v>
      </c>
      <c r="L490">
        <v>17900</v>
      </c>
      <c r="M490">
        <v>5672</v>
      </c>
      <c r="N490">
        <v>4300</v>
      </c>
      <c r="O490">
        <v>1372</v>
      </c>
      <c r="P490">
        <v>1030</v>
      </c>
      <c r="Q490" t="s">
        <v>0</v>
      </c>
      <c r="R490">
        <v>1346</v>
      </c>
      <c r="S490">
        <v>1347</v>
      </c>
      <c r="T490">
        <v>12709</v>
      </c>
      <c r="U490">
        <v>8639</v>
      </c>
      <c r="V490">
        <v>3265</v>
      </c>
      <c r="W490">
        <v>805</v>
      </c>
      <c r="X490" t="s">
        <v>0</v>
      </c>
      <c r="Y490" t="s">
        <v>0</v>
      </c>
      <c r="Z490">
        <v>627</v>
      </c>
      <c r="AA490">
        <v>1871</v>
      </c>
      <c r="AB490">
        <v>380</v>
      </c>
      <c r="AC490">
        <v>1024</v>
      </c>
      <c r="AD490">
        <v>467</v>
      </c>
    </row>
    <row r="491" spans="1:30" x14ac:dyDescent="0.2">
      <c r="A491" t="s">
        <v>1381</v>
      </c>
      <c r="B491" t="s">
        <v>35</v>
      </c>
      <c r="C491" t="s">
        <v>3348</v>
      </c>
      <c r="D491" s="33">
        <v>41579</v>
      </c>
      <c r="E491" t="s">
        <v>821</v>
      </c>
      <c r="F491" t="s">
        <v>833</v>
      </c>
      <c r="G491">
        <v>213758</v>
      </c>
      <c r="H491">
        <v>5381</v>
      </c>
      <c r="I491">
        <v>15</v>
      </c>
      <c r="J491">
        <v>5366</v>
      </c>
      <c r="K491">
        <v>5248</v>
      </c>
      <c r="L491">
        <v>4213</v>
      </c>
      <c r="M491">
        <v>1457</v>
      </c>
      <c r="N491">
        <v>736</v>
      </c>
      <c r="O491">
        <v>721</v>
      </c>
      <c r="P491">
        <v>259</v>
      </c>
      <c r="Q491" t="s">
        <v>0</v>
      </c>
      <c r="R491">
        <v>325</v>
      </c>
      <c r="S491">
        <v>237</v>
      </c>
      <c r="T491">
        <v>2685</v>
      </c>
      <c r="U491">
        <v>1352</v>
      </c>
      <c r="V491">
        <v>1143</v>
      </c>
      <c r="W491">
        <v>190</v>
      </c>
      <c r="X491" t="s">
        <v>0</v>
      </c>
      <c r="Y491" t="s">
        <v>0</v>
      </c>
      <c r="Z491">
        <v>256</v>
      </c>
      <c r="AA491">
        <v>710</v>
      </c>
      <c r="AB491">
        <v>79</v>
      </c>
      <c r="AC491">
        <v>359</v>
      </c>
      <c r="AD491">
        <v>272</v>
      </c>
    </row>
    <row r="492" spans="1:30" x14ac:dyDescent="0.2">
      <c r="A492" t="s">
        <v>1382</v>
      </c>
      <c r="B492" t="s">
        <v>37</v>
      </c>
      <c r="C492" t="s">
        <v>3365</v>
      </c>
      <c r="D492" s="33">
        <v>41579</v>
      </c>
      <c r="E492" t="s">
        <v>165</v>
      </c>
      <c r="F492" t="s">
        <v>775</v>
      </c>
      <c r="G492">
        <v>652323</v>
      </c>
      <c r="H492">
        <v>17787</v>
      </c>
      <c r="I492">
        <v>204</v>
      </c>
      <c r="J492">
        <v>16652</v>
      </c>
      <c r="K492">
        <v>15931</v>
      </c>
      <c r="L492">
        <v>12800</v>
      </c>
      <c r="M492">
        <v>2394</v>
      </c>
      <c r="N492">
        <v>276</v>
      </c>
      <c r="O492">
        <v>2120</v>
      </c>
      <c r="P492">
        <v>2089</v>
      </c>
      <c r="Q492" t="s">
        <v>0</v>
      </c>
      <c r="R492">
        <v>1291</v>
      </c>
      <c r="S492">
        <v>819</v>
      </c>
      <c r="T492">
        <v>8327</v>
      </c>
      <c r="U492">
        <v>5548</v>
      </c>
      <c r="V492">
        <v>2008</v>
      </c>
      <c r="W492">
        <v>771</v>
      </c>
      <c r="X492" t="s">
        <v>0</v>
      </c>
      <c r="Y492" t="s">
        <v>0</v>
      </c>
      <c r="Z492">
        <v>1177</v>
      </c>
      <c r="AA492">
        <v>1186</v>
      </c>
      <c r="AB492">
        <v>179</v>
      </c>
      <c r="AC492">
        <v>787</v>
      </c>
      <c r="AD492">
        <v>220</v>
      </c>
    </row>
    <row r="493" spans="1:30" x14ac:dyDescent="0.2">
      <c r="A493" t="s">
        <v>1383</v>
      </c>
      <c r="B493" t="s">
        <v>35</v>
      </c>
      <c r="C493" t="s">
        <v>3348</v>
      </c>
      <c r="D493" s="33">
        <v>41579</v>
      </c>
      <c r="E493" t="s">
        <v>825</v>
      </c>
      <c r="F493" t="s">
        <v>834</v>
      </c>
      <c r="G493">
        <v>772350</v>
      </c>
      <c r="H493">
        <v>20051</v>
      </c>
      <c r="I493">
        <v>111</v>
      </c>
      <c r="J493">
        <v>19656</v>
      </c>
      <c r="K493">
        <v>19176</v>
      </c>
      <c r="L493">
        <v>14031</v>
      </c>
      <c r="M493">
        <v>4689</v>
      </c>
      <c r="N493">
        <v>3628</v>
      </c>
      <c r="O493">
        <v>1029</v>
      </c>
      <c r="P493">
        <v>652</v>
      </c>
      <c r="Q493" t="s">
        <v>0</v>
      </c>
      <c r="R493">
        <v>1331</v>
      </c>
      <c r="S493">
        <v>930</v>
      </c>
      <c r="T493">
        <v>9570</v>
      </c>
      <c r="U493">
        <v>5495</v>
      </c>
      <c r="V493">
        <v>3337</v>
      </c>
      <c r="W493">
        <v>738</v>
      </c>
      <c r="X493" t="s">
        <v>0</v>
      </c>
      <c r="Y493" t="s">
        <v>0</v>
      </c>
      <c r="Z493">
        <v>107</v>
      </c>
      <c r="AA493">
        <v>2093</v>
      </c>
      <c r="AB493">
        <v>124</v>
      </c>
      <c r="AC493">
        <v>1324</v>
      </c>
      <c r="AD493">
        <v>645</v>
      </c>
    </row>
    <row r="494" spans="1:30" x14ac:dyDescent="0.2">
      <c r="A494" t="s">
        <v>1384</v>
      </c>
      <c r="B494" t="s">
        <v>35</v>
      </c>
      <c r="C494" t="s">
        <v>152</v>
      </c>
      <c r="D494" s="33">
        <v>41579</v>
      </c>
      <c r="E494" t="s">
        <v>171</v>
      </c>
      <c r="F494" t="s">
        <v>776</v>
      </c>
      <c r="G494">
        <v>619936</v>
      </c>
      <c r="H494">
        <v>11562</v>
      </c>
      <c r="I494">
        <v>37</v>
      </c>
      <c r="J494">
        <v>11525</v>
      </c>
      <c r="K494">
        <v>11307</v>
      </c>
      <c r="L494">
        <v>9933</v>
      </c>
      <c r="M494">
        <v>2716</v>
      </c>
      <c r="N494">
        <v>2012</v>
      </c>
      <c r="O494">
        <v>703</v>
      </c>
      <c r="P494">
        <v>355</v>
      </c>
      <c r="Q494" t="s">
        <v>0</v>
      </c>
      <c r="R494">
        <v>1309</v>
      </c>
      <c r="S494">
        <v>749</v>
      </c>
      <c r="T494">
        <v>6458</v>
      </c>
      <c r="U494">
        <v>4371</v>
      </c>
      <c r="V494">
        <v>1430</v>
      </c>
      <c r="W494">
        <v>657</v>
      </c>
      <c r="X494" t="s">
        <v>0</v>
      </c>
      <c r="Y494" t="s">
        <v>0</v>
      </c>
      <c r="Z494">
        <v>381</v>
      </c>
      <c r="AA494">
        <v>1036</v>
      </c>
      <c r="AB494">
        <v>113</v>
      </c>
      <c r="AC494">
        <v>581</v>
      </c>
      <c r="AD494">
        <v>342</v>
      </c>
    </row>
    <row r="495" spans="1:30" x14ac:dyDescent="0.2">
      <c r="A495" t="s">
        <v>1385</v>
      </c>
      <c r="B495" t="s">
        <v>35</v>
      </c>
      <c r="C495" t="s">
        <v>3348</v>
      </c>
      <c r="D495" s="33">
        <v>41579</v>
      </c>
      <c r="E495" t="s">
        <v>191</v>
      </c>
      <c r="F495" t="s">
        <v>778</v>
      </c>
      <c r="G495">
        <v>761950</v>
      </c>
      <c r="H495">
        <v>14015</v>
      </c>
      <c r="I495">
        <v>20</v>
      </c>
      <c r="J495">
        <v>13995</v>
      </c>
      <c r="K495">
        <v>13795</v>
      </c>
      <c r="L495">
        <v>10913</v>
      </c>
      <c r="M495">
        <v>3501</v>
      </c>
      <c r="N495">
        <v>1911</v>
      </c>
      <c r="O495">
        <v>1592</v>
      </c>
      <c r="P495">
        <v>721</v>
      </c>
      <c r="Q495" t="s">
        <v>0</v>
      </c>
      <c r="R495">
        <v>1017</v>
      </c>
      <c r="S495">
        <v>666</v>
      </c>
      <c r="T495">
        <v>7250</v>
      </c>
      <c r="U495">
        <v>4343</v>
      </c>
      <c r="V495">
        <v>2405</v>
      </c>
      <c r="W495">
        <v>502</v>
      </c>
      <c r="X495" t="s">
        <v>0</v>
      </c>
      <c r="Y495" t="s">
        <v>0</v>
      </c>
      <c r="Z495">
        <v>491</v>
      </c>
      <c r="AA495">
        <v>1489</v>
      </c>
      <c r="AB495">
        <v>235</v>
      </c>
      <c r="AC495">
        <v>860</v>
      </c>
      <c r="AD495">
        <v>394</v>
      </c>
    </row>
    <row r="496" spans="1:30" x14ac:dyDescent="0.2">
      <c r="A496" t="s">
        <v>1386</v>
      </c>
      <c r="B496" t="s">
        <v>35</v>
      </c>
      <c r="C496" t="s">
        <v>807</v>
      </c>
      <c r="D496" s="33">
        <v>41579</v>
      </c>
      <c r="E496" t="s">
        <v>210</v>
      </c>
      <c r="F496" t="s">
        <v>780</v>
      </c>
      <c r="G496">
        <v>690787</v>
      </c>
      <c r="H496">
        <v>14013</v>
      </c>
      <c r="I496">
        <v>31</v>
      </c>
      <c r="J496">
        <v>13770</v>
      </c>
      <c r="K496">
        <v>13512</v>
      </c>
      <c r="L496">
        <v>12303</v>
      </c>
      <c r="M496">
        <v>5274</v>
      </c>
      <c r="N496">
        <v>4359</v>
      </c>
      <c r="O496">
        <v>915</v>
      </c>
      <c r="P496">
        <v>424</v>
      </c>
      <c r="Q496" t="s">
        <v>0</v>
      </c>
      <c r="R496">
        <v>976</v>
      </c>
      <c r="S496">
        <v>999</v>
      </c>
      <c r="T496">
        <v>8080</v>
      </c>
      <c r="U496">
        <v>6036</v>
      </c>
      <c r="V496">
        <v>1727</v>
      </c>
      <c r="W496">
        <v>317</v>
      </c>
      <c r="X496" t="s">
        <v>0</v>
      </c>
      <c r="Y496" t="s">
        <v>0</v>
      </c>
      <c r="Z496">
        <v>383</v>
      </c>
      <c r="AA496">
        <v>1865</v>
      </c>
      <c r="AB496">
        <v>177</v>
      </c>
      <c r="AC496">
        <v>913</v>
      </c>
      <c r="AD496">
        <v>775</v>
      </c>
    </row>
    <row r="497" spans="1:30" x14ac:dyDescent="0.2">
      <c r="A497" t="s">
        <v>1387</v>
      </c>
      <c r="B497" t="s">
        <v>35</v>
      </c>
      <c r="C497" t="s">
        <v>807</v>
      </c>
      <c r="D497" s="33">
        <v>41579</v>
      </c>
      <c r="E497" t="s">
        <v>218</v>
      </c>
      <c r="F497" t="s">
        <v>781</v>
      </c>
      <c r="G497">
        <v>261357</v>
      </c>
      <c r="H497">
        <v>4781</v>
      </c>
      <c r="I497">
        <v>13</v>
      </c>
      <c r="J497">
        <v>4768</v>
      </c>
      <c r="K497">
        <v>4711</v>
      </c>
      <c r="L497">
        <v>3884</v>
      </c>
      <c r="M497">
        <v>1161</v>
      </c>
      <c r="N497">
        <v>893</v>
      </c>
      <c r="O497">
        <v>268</v>
      </c>
      <c r="P497">
        <v>118</v>
      </c>
      <c r="Q497" t="s">
        <v>0</v>
      </c>
      <c r="R497">
        <v>447</v>
      </c>
      <c r="S497">
        <v>329</v>
      </c>
      <c r="T497">
        <v>2520</v>
      </c>
      <c r="U497">
        <v>1749</v>
      </c>
      <c r="V497">
        <v>463</v>
      </c>
      <c r="W497">
        <v>308</v>
      </c>
      <c r="X497" t="s">
        <v>0</v>
      </c>
      <c r="Y497" t="s">
        <v>0</v>
      </c>
      <c r="Z497">
        <v>69</v>
      </c>
      <c r="AA497">
        <v>519</v>
      </c>
      <c r="AB497">
        <v>58</v>
      </c>
      <c r="AC497">
        <v>292</v>
      </c>
      <c r="AD497">
        <v>169</v>
      </c>
    </row>
    <row r="498" spans="1:30" x14ac:dyDescent="0.2">
      <c r="A498" t="s">
        <v>1388</v>
      </c>
      <c r="B498" t="s">
        <v>35</v>
      </c>
      <c r="C498" t="s">
        <v>807</v>
      </c>
      <c r="D498" s="33">
        <v>41579</v>
      </c>
      <c r="E498" t="s">
        <v>223</v>
      </c>
      <c r="F498" t="s">
        <v>782</v>
      </c>
      <c r="G498">
        <v>1032993</v>
      </c>
      <c r="H498">
        <v>12081</v>
      </c>
      <c r="I498">
        <v>26</v>
      </c>
      <c r="J498">
        <v>11756</v>
      </c>
      <c r="K498">
        <v>11535</v>
      </c>
      <c r="L498">
        <v>11404</v>
      </c>
      <c r="M498">
        <v>4983</v>
      </c>
      <c r="N498">
        <v>4130</v>
      </c>
      <c r="O498">
        <v>853</v>
      </c>
      <c r="P498">
        <v>362</v>
      </c>
      <c r="Q498" t="s">
        <v>0</v>
      </c>
      <c r="R498">
        <v>1100</v>
      </c>
      <c r="S498">
        <v>887</v>
      </c>
      <c r="T498">
        <v>7163</v>
      </c>
      <c r="U498">
        <v>4923</v>
      </c>
      <c r="V498">
        <v>1852</v>
      </c>
      <c r="W498">
        <v>388</v>
      </c>
      <c r="X498" t="s">
        <v>0</v>
      </c>
      <c r="Y498" t="s">
        <v>0</v>
      </c>
      <c r="Z498">
        <v>409</v>
      </c>
      <c r="AA498">
        <v>1845</v>
      </c>
      <c r="AB498">
        <v>214</v>
      </c>
      <c r="AC498">
        <v>832</v>
      </c>
      <c r="AD498">
        <v>799</v>
      </c>
    </row>
    <row r="499" spans="1:30" x14ac:dyDescent="0.2">
      <c r="A499" t="s">
        <v>1389</v>
      </c>
      <c r="B499" t="s">
        <v>35</v>
      </c>
      <c r="C499" t="s">
        <v>152</v>
      </c>
      <c r="D499" s="33">
        <v>41579</v>
      </c>
      <c r="E499" t="s">
        <v>234</v>
      </c>
      <c r="F499" t="s">
        <v>783</v>
      </c>
      <c r="G499">
        <v>4567478</v>
      </c>
      <c r="H499">
        <v>50230</v>
      </c>
      <c r="I499">
        <v>106</v>
      </c>
      <c r="J499">
        <v>49335</v>
      </c>
      <c r="K499">
        <v>48590</v>
      </c>
      <c r="L499">
        <v>40848</v>
      </c>
      <c r="M499">
        <v>9355</v>
      </c>
      <c r="N499">
        <v>8015</v>
      </c>
      <c r="O499">
        <v>1340</v>
      </c>
      <c r="P499">
        <v>938</v>
      </c>
      <c r="Q499" t="s">
        <v>0</v>
      </c>
      <c r="R499">
        <v>5084</v>
      </c>
      <c r="S499">
        <v>3053</v>
      </c>
      <c r="T499">
        <v>25397</v>
      </c>
      <c r="U499">
        <v>16136</v>
      </c>
      <c r="V499">
        <v>6683</v>
      </c>
      <c r="W499">
        <v>2578</v>
      </c>
      <c r="X499" t="s">
        <v>0</v>
      </c>
      <c r="Y499" t="s">
        <v>0</v>
      </c>
      <c r="Z499">
        <v>1616</v>
      </c>
      <c r="AA499">
        <v>5698</v>
      </c>
      <c r="AB499">
        <v>829</v>
      </c>
      <c r="AC499">
        <v>2666</v>
      </c>
      <c r="AD499">
        <v>2203</v>
      </c>
    </row>
    <row r="500" spans="1:30" x14ac:dyDescent="0.2">
      <c r="A500" t="s">
        <v>1390</v>
      </c>
      <c r="B500" t="s">
        <v>36</v>
      </c>
      <c r="C500" t="s">
        <v>152</v>
      </c>
      <c r="D500" s="33">
        <v>41579</v>
      </c>
      <c r="E500" t="s">
        <v>823</v>
      </c>
      <c r="F500" t="s">
        <v>835</v>
      </c>
      <c r="G500">
        <v>310516</v>
      </c>
      <c r="H500">
        <v>2887</v>
      </c>
      <c r="I500">
        <v>8</v>
      </c>
      <c r="J500">
        <v>2879</v>
      </c>
      <c r="K500">
        <v>2833</v>
      </c>
      <c r="L500">
        <v>2390</v>
      </c>
      <c r="M500">
        <v>723</v>
      </c>
      <c r="N500">
        <v>606</v>
      </c>
      <c r="O500">
        <v>117</v>
      </c>
      <c r="P500">
        <v>65</v>
      </c>
      <c r="Q500" t="s">
        <v>0</v>
      </c>
      <c r="R500">
        <v>236</v>
      </c>
      <c r="S500">
        <v>204</v>
      </c>
      <c r="T500">
        <v>1495</v>
      </c>
      <c r="U500">
        <v>1064</v>
      </c>
      <c r="V500">
        <v>318</v>
      </c>
      <c r="W500">
        <v>113</v>
      </c>
      <c r="X500" t="s">
        <v>0</v>
      </c>
      <c r="Y500" t="s">
        <v>0</v>
      </c>
      <c r="Z500">
        <v>90</v>
      </c>
      <c r="AA500">
        <v>365</v>
      </c>
      <c r="AB500">
        <v>34</v>
      </c>
      <c r="AC500">
        <v>184</v>
      </c>
      <c r="AD500">
        <v>147</v>
      </c>
    </row>
    <row r="501" spans="1:30" x14ac:dyDescent="0.2">
      <c r="A501" t="s">
        <v>1391</v>
      </c>
      <c r="B501" t="s">
        <v>36</v>
      </c>
      <c r="C501" t="s">
        <v>152</v>
      </c>
      <c r="D501" s="33">
        <v>41579</v>
      </c>
      <c r="E501" t="s">
        <v>827</v>
      </c>
      <c r="F501" t="s">
        <v>836</v>
      </c>
      <c r="G501">
        <v>399137</v>
      </c>
      <c r="H501">
        <v>4396</v>
      </c>
      <c r="I501">
        <v>10</v>
      </c>
      <c r="J501">
        <v>4386</v>
      </c>
      <c r="K501">
        <v>4316</v>
      </c>
      <c r="L501">
        <v>3152</v>
      </c>
      <c r="M501">
        <v>844</v>
      </c>
      <c r="N501">
        <v>704</v>
      </c>
      <c r="O501">
        <v>140</v>
      </c>
      <c r="P501">
        <v>75</v>
      </c>
      <c r="Q501" t="s">
        <v>0</v>
      </c>
      <c r="R501">
        <v>328</v>
      </c>
      <c r="S501">
        <v>239</v>
      </c>
      <c r="T501">
        <v>2137</v>
      </c>
      <c r="U501">
        <v>1545</v>
      </c>
      <c r="V501">
        <v>422</v>
      </c>
      <c r="W501">
        <v>170</v>
      </c>
      <c r="X501" t="s">
        <v>0</v>
      </c>
      <c r="Y501" t="s">
        <v>0</v>
      </c>
      <c r="Z501">
        <v>61</v>
      </c>
      <c r="AA501">
        <v>387</v>
      </c>
      <c r="AB501">
        <v>39</v>
      </c>
      <c r="AC501">
        <v>233</v>
      </c>
      <c r="AD501">
        <v>115</v>
      </c>
    </row>
    <row r="502" spans="1:30" x14ac:dyDescent="0.2">
      <c r="A502" t="s">
        <v>1392</v>
      </c>
      <c r="B502" t="s">
        <v>36</v>
      </c>
      <c r="C502" t="s">
        <v>152</v>
      </c>
      <c r="D502" s="33">
        <v>41579</v>
      </c>
      <c r="E502" t="s">
        <v>837</v>
      </c>
      <c r="F502" t="s">
        <v>838</v>
      </c>
      <c r="G502">
        <v>358158</v>
      </c>
      <c r="H502">
        <v>2952</v>
      </c>
      <c r="I502">
        <v>9</v>
      </c>
      <c r="J502">
        <v>2943</v>
      </c>
      <c r="K502">
        <v>2907</v>
      </c>
      <c r="L502">
        <v>2209</v>
      </c>
      <c r="M502">
        <v>629</v>
      </c>
      <c r="N502">
        <v>512</v>
      </c>
      <c r="O502">
        <v>117</v>
      </c>
      <c r="P502">
        <v>65</v>
      </c>
      <c r="Q502" t="s">
        <v>0</v>
      </c>
      <c r="R502">
        <v>241</v>
      </c>
      <c r="S502">
        <v>168</v>
      </c>
      <c r="T502">
        <v>1455</v>
      </c>
      <c r="U502">
        <v>1071</v>
      </c>
      <c r="V502">
        <v>288</v>
      </c>
      <c r="W502">
        <v>96</v>
      </c>
      <c r="X502" t="s">
        <v>0</v>
      </c>
      <c r="Y502" t="s">
        <v>0</v>
      </c>
      <c r="Z502">
        <v>60</v>
      </c>
      <c r="AA502">
        <v>285</v>
      </c>
      <c r="AB502">
        <v>28</v>
      </c>
      <c r="AC502">
        <v>166</v>
      </c>
      <c r="AD502">
        <v>91</v>
      </c>
    </row>
    <row r="503" spans="1:30" x14ac:dyDescent="0.2">
      <c r="A503" t="s">
        <v>1393</v>
      </c>
      <c r="B503" t="s">
        <v>36</v>
      </c>
      <c r="C503" t="s">
        <v>152</v>
      </c>
      <c r="D503" s="33">
        <v>41579</v>
      </c>
      <c r="E503" t="s">
        <v>284</v>
      </c>
      <c r="F503" t="s">
        <v>784</v>
      </c>
      <c r="G503">
        <v>1165537</v>
      </c>
      <c r="H503">
        <v>5472</v>
      </c>
      <c r="I503">
        <v>7</v>
      </c>
      <c r="J503">
        <v>5465</v>
      </c>
      <c r="K503">
        <v>5403</v>
      </c>
      <c r="L503">
        <v>4297</v>
      </c>
      <c r="M503">
        <v>1335</v>
      </c>
      <c r="N503">
        <v>1123</v>
      </c>
      <c r="O503">
        <v>212</v>
      </c>
      <c r="P503">
        <v>130</v>
      </c>
      <c r="Q503" t="s">
        <v>0</v>
      </c>
      <c r="R503">
        <v>485</v>
      </c>
      <c r="S503">
        <v>357</v>
      </c>
      <c r="T503">
        <v>2698</v>
      </c>
      <c r="U503">
        <v>1926</v>
      </c>
      <c r="V503">
        <v>565</v>
      </c>
      <c r="W503">
        <v>207</v>
      </c>
      <c r="X503" t="s">
        <v>0</v>
      </c>
      <c r="Y503" t="s">
        <v>0</v>
      </c>
      <c r="Z503">
        <v>78</v>
      </c>
      <c r="AA503">
        <v>679</v>
      </c>
      <c r="AB503">
        <v>72</v>
      </c>
      <c r="AC503">
        <v>366</v>
      </c>
      <c r="AD503">
        <v>241</v>
      </c>
    </row>
    <row r="504" spans="1:30" x14ac:dyDescent="0.2">
      <c r="A504" t="s">
        <v>1394</v>
      </c>
      <c r="B504" t="s">
        <v>36</v>
      </c>
      <c r="C504" t="s">
        <v>3353</v>
      </c>
      <c r="D504" s="33">
        <v>41579</v>
      </c>
      <c r="E504" t="s">
        <v>298</v>
      </c>
      <c r="F504" t="s">
        <v>785</v>
      </c>
      <c r="G504">
        <v>1398384</v>
      </c>
      <c r="H504">
        <v>11996</v>
      </c>
      <c r="I504">
        <v>121</v>
      </c>
      <c r="J504">
        <v>11676</v>
      </c>
      <c r="K504">
        <v>10866</v>
      </c>
      <c r="L504">
        <v>14634</v>
      </c>
      <c r="M504">
        <v>2620</v>
      </c>
      <c r="N504">
        <v>1190</v>
      </c>
      <c r="O504">
        <v>1566</v>
      </c>
      <c r="P504">
        <v>831</v>
      </c>
      <c r="Q504" t="s">
        <v>0</v>
      </c>
      <c r="R504">
        <v>1827</v>
      </c>
      <c r="S504">
        <v>1198</v>
      </c>
      <c r="T504">
        <v>9480</v>
      </c>
      <c r="U504">
        <v>6459</v>
      </c>
      <c r="V504">
        <v>2221</v>
      </c>
      <c r="W504">
        <v>800</v>
      </c>
      <c r="X504" t="s">
        <v>0</v>
      </c>
      <c r="Y504" t="s">
        <v>0</v>
      </c>
      <c r="Z504">
        <v>248</v>
      </c>
      <c r="AA504">
        <v>1881</v>
      </c>
      <c r="AB504">
        <v>456</v>
      </c>
      <c r="AC504">
        <v>759</v>
      </c>
      <c r="AD504">
        <v>666</v>
      </c>
    </row>
    <row r="505" spans="1:30" x14ac:dyDescent="0.2">
      <c r="A505" t="s">
        <v>1395</v>
      </c>
      <c r="B505" t="s">
        <v>36</v>
      </c>
      <c r="C505" t="s">
        <v>3351</v>
      </c>
      <c r="D505" s="33">
        <v>41579</v>
      </c>
      <c r="E505" t="s">
        <v>315</v>
      </c>
      <c r="F505" t="s">
        <v>786</v>
      </c>
      <c r="G505">
        <v>990501</v>
      </c>
      <c r="H505">
        <v>15163</v>
      </c>
      <c r="I505">
        <v>400</v>
      </c>
      <c r="J505">
        <v>14763</v>
      </c>
      <c r="K505">
        <v>14110</v>
      </c>
      <c r="L505">
        <v>13026</v>
      </c>
      <c r="M505">
        <v>2437</v>
      </c>
      <c r="N505">
        <v>1264</v>
      </c>
      <c r="O505">
        <v>1174</v>
      </c>
      <c r="P505">
        <v>798</v>
      </c>
      <c r="Q505" t="s">
        <v>0</v>
      </c>
      <c r="R505">
        <v>1188</v>
      </c>
      <c r="S505">
        <v>997</v>
      </c>
      <c r="T505">
        <v>8352</v>
      </c>
      <c r="U505">
        <v>6217</v>
      </c>
      <c r="V505">
        <v>1602</v>
      </c>
      <c r="W505">
        <v>533</v>
      </c>
      <c r="X505" t="s">
        <v>0</v>
      </c>
      <c r="Y505" t="s">
        <v>0</v>
      </c>
      <c r="Z505">
        <v>559</v>
      </c>
      <c r="AA505">
        <v>1930</v>
      </c>
      <c r="AB505">
        <v>134</v>
      </c>
      <c r="AC505">
        <v>1006</v>
      </c>
      <c r="AD505">
        <v>790</v>
      </c>
    </row>
    <row r="506" spans="1:30" x14ac:dyDescent="0.2">
      <c r="A506" t="s">
        <v>1396</v>
      </c>
      <c r="B506" t="s">
        <v>36</v>
      </c>
      <c r="C506" t="s">
        <v>3358</v>
      </c>
      <c r="D506" s="33">
        <v>41579</v>
      </c>
      <c r="E506" t="s">
        <v>330</v>
      </c>
      <c r="F506" t="s">
        <v>787</v>
      </c>
      <c r="G506">
        <v>1717480</v>
      </c>
      <c r="H506">
        <v>19918</v>
      </c>
      <c r="I506">
        <v>44</v>
      </c>
      <c r="J506">
        <v>19766</v>
      </c>
      <c r="K506">
        <v>19461</v>
      </c>
      <c r="L506">
        <v>16755</v>
      </c>
      <c r="M506">
        <v>4498</v>
      </c>
      <c r="N506">
        <v>4201</v>
      </c>
      <c r="O506">
        <v>297</v>
      </c>
      <c r="P506">
        <v>242</v>
      </c>
      <c r="Q506" t="s">
        <v>0</v>
      </c>
      <c r="R506">
        <v>1471</v>
      </c>
      <c r="S506">
        <v>1333</v>
      </c>
      <c r="T506">
        <v>10619</v>
      </c>
      <c r="U506">
        <v>7493</v>
      </c>
      <c r="V506">
        <v>1918</v>
      </c>
      <c r="W506">
        <v>1208</v>
      </c>
      <c r="X506" t="s">
        <v>0</v>
      </c>
      <c r="Y506" t="s">
        <v>0</v>
      </c>
      <c r="Z506">
        <v>604</v>
      </c>
      <c r="AA506">
        <v>2728</v>
      </c>
      <c r="AB506">
        <v>446</v>
      </c>
      <c r="AC506">
        <v>1275</v>
      </c>
      <c r="AD506">
        <v>1007</v>
      </c>
    </row>
    <row r="507" spans="1:30" x14ac:dyDescent="0.2">
      <c r="A507" t="s">
        <v>1397</v>
      </c>
      <c r="B507" t="s">
        <v>36</v>
      </c>
      <c r="C507" t="s">
        <v>3351</v>
      </c>
      <c r="D507" s="33">
        <v>41579</v>
      </c>
      <c r="E507" t="s">
        <v>351</v>
      </c>
      <c r="F507" t="s">
        <v>788</v>
      </c>
      <c r="G507">
        <v>856144</v>
      </c>
      <c r="H507">
        <v>5932</v>
      </c>
      <c r="I507">
        <v>215</v>
      </c>
      <c r="J507">
        <v>5717</v>
      </c>
      <c r="K507">
        <v>5403</v>
      </c>
      <c r="L507">
        <v>4229</v>
      </c>
      <c r="M507">
        <v>777</v>
      </c>
      <c r="N507">
        <v>441</v>
      </c>
      <c r="O507">
        <v>336</v>
      </c>
      <c r="P507">
        <v>215</v>
      </c>
      <c r="Q507" t="s">
        <v>0</v>
      </c>
      <c r="R507">
        <v>381</v>
      </c>
      <c r="S507">
        <v>420</v>
      </c>
      <c r="T507">
        <v>2653</v>
      </c>
      <c r="U507">
        <v>1969</v>
      </c>
      <c r="V507">
        <v>425</v>
      </c>
      <c r="W507">
        <v>259</v>
      </c>
      <c r="X507" t="s">
        <v>0</v>
      </c>
      <c r="Y507" t="s">
        <v>0</v>
      </c>
      <c r="Z507">
        <v>110</v>
      </c>
      <c r="AA507">
        <v>665</v>
      </c>
      <c r="AB507">
        <v>50</v>
      </c>
      <c r="AC507">
        <v>362</v>
      </c>
      <c r="AD507">
        <v>253</v>
      </c>
    </row>
    <row r="508" spans="1:30" x14ac:dyDescent="0.2">
      <c r="A508" t="s">
        <v>1398</v>
      </c>
      <c r="B508" t="s">
        <v>34</v>
      </c>
      <c r="C508" t="s">
        <v>3327</v>
      </c>
      <c r="D508" s="33">
        <v>41579</v>
      </c>
      <c r="E508" t="s">
        <v>362</v>
      </c>
      <c r="F508" t="s">
        <v>789</v>
      </c>
      <c r="G508">
        <v>5445296</v>
      </c>
      <c r="H508">
        <v>98825</v>
      </c>
      <c r="I508">
        <v>1293</v>
      </c>
      <c r="J508">
        <v>96749</v>
      </c>
      <c r="K508">
        <v>91420</v>
      </c>
      <c r="L508">
        <v>82715</v>
      </c>
      <c r="M508">
        <v>17593</v>
      </c>
      <c r="N508">
        <v>6962</v>
      </c>
      <c r="O508">
        <v>10628</v>
      </c>
      <c r="P508">
        <v>3739</v>
      </c>
      <c r="Q508" t="s">
        <v>0</v>
      </c>
      <c r="R508">
        <v>8417</v>
      </c>
      <c r="S508">
        <v>5129</v>
      </c>
      <c r="T508">
        <v>52599</v>
      </c>
      <c r="U508">
        <v>31817</v>
      </c>
      <c r="V508">
        <v>8886</v>
      </c>
      <c r="W508">
        <v>11896</v>
      </c>
      <c r="X508" t="s">
        <v>0</v>
      </c>
      <c r="Y508" t="s">
        <v>0</v>
      </c>
      <c r="Z508">
        <v>3792</v>
      </c>
      <c r="AA508">
        <v>12778</v>
      </c>
      <c r="AB508">
        <v>454</v>
      </c>
      <c r="AC508">
        <v>5484</v>
      </c>
      <c r="AD508">
        <v>6840</v>
      </c>
    </row>
    <row r="509" spans="1:30" x14ac:dyDescent="0.2">
      <c r="A509" t="s">
        <v>1399</v>
      </c>
      <c r="B509" t="s">
        <v>37</v>
      </c>
      <c r="C509" t="s">
        <v>3365</v>
      </c>
      <c r="D509" s="33">
        <v>41579</v>
      </c>
      <c r="E509" t="s">
        <v>434</v>
      </c>
      <c r="F509" t="s">
        <v>790</v>
      </c>
      <c r="G509">
        <v>1829984</v>
      </c>
      <c r="H509">
        <v>35931</v>
      </c>
      <c r="I509">
        <v>303</v>
      </c>
      <c r="J509">
        <v>35381</v>
      </c>
      <c r="K509">
        <v>32897</v>
      </c>
      <c r="L509">
        <v>30814</v>
      </c>
      <c r="M509">
        <v>6202</v>
      </c>
      <c r="N509">
        <v>2458</v>
      </c>
      <c r="O509">
        <v>3747</v>
      </c>
      <c r="P509">
        <v>3726</v>
      </c>
      <c r="Q509" t="s">
        <v>0</v>
      </c>
      <c r="R509">
        <v>2974</v>
      </c>
      <c r="S509">
        <v>2222</v>
      </c>
      <c r="T509">
        <v>20180</v>
      </c>
      <c r="U509">
        <v>12270</v>
      </c>
      <c r="V509">
        <v>6809</v>
      </c>
      <c r="W509">
        <v>1101</v>
      </c>
      <c r="X509" t="s">
        <v>0</v>
      </c>
      <c r="Y509" t="s">
        <v>0</v>
      </c>
      <c r="Z509">
        <v>2741</v>
      </c>
      <c r="AA509">
        <v>2697</v>
      </c>
      <c r="AB509">
        <v>411</v>
      </c>
      <c r="AC509">
        <v>1574</v>
      </c>
      <c r="AD509">
        <v>712</v>
      </c>
    </row>
    <row r="510" spans="1:30" x14ac:dyDescent="0.2">
      <c r="A510" t="s">
        <v>1400</v>
      </c>
      <c r="B510" t="s">
        <v>37</v>
      </c>
      <c r="C510" t="s">
        <v>3365</v>
      </c>
      <c r="D510" s="33">
        <v>41579</v>
      </c>
      <c r="E510" t="s">
        <v>457</v>
      </c>
      <c r="F510" t="s">
        <v>791</v>
      </c>
      <c r="G510">
        <v>518903</v>
      </c>
      <c r="H510">
        <v>8849</v>
      </c>
      <c r="I510">
        <v>5</v>
      </c>
      <c r="J510">
        <v>8808</v>
      </c>
      <c r="K510">
        <v>8777</v>
      </c>
      <c r="L510">
        <v>7924</v>
      </c>
      <c r="M510">
        <v>2174</v>
      </c>
      <c r="N510">
        <v>2005</v>
      </c>
      <c r="O510">
        <v>169</v>
      </c>
      <c r="P510">
        <v>149</v>
      </c>
      <c r="Q510" t="s">
        <v>0</v>
      </c>
      <c r="R510">
        <v>783</v>
      </c>
      <c r="S510">
        <v>524</v>
      </c>
      <c r="T510">
        <v>5043</v>
      </c>
      <c r="U510">
        <v>3571</v>
      </c>
      <c r="V510">
        <v>1132</v>
      </c>
      <c r="W510">
        <v>340</v>
      </c>
      <c r="X510" t="s">
        <v>0</v>
      </c>
      <c r="Y510" t="s">
        <v>0</v>
      </c>
      <c r="Z510">
        <v>459</v>
      </c>
      <c r="AA510">
        <v>1115</v>
      </c>
      <c r="AB510">
        <v>137</v>
      </c>
      <c r="AC510">
        <v>493</v>
      </c>
      <c r="AD510">
        <v>485</v>
      </c>
    </row>
    <row r="511" spans="1:30" x14ac:dyDescent="0.2">
      <c r="A511" t="s">
        <v>1401</v>
      </c>
      <c r="B511" t="s">
        <v>37</v>
      </c>
      <c r="C511" t="s">
        <v>3365</v>
      </c>
      <c r="D511" s="33">
        <v>41579</v>
      </c>
      <c r="E511" t="s">
        <v>465</v>
      </c>
      <c r="F511" t="s">
        <v>792</v>
      </c>
      <c r="G511">
        <v>889753</v>
      </c>
      <c r="H511">
        <v>17739</v>
      </c>
      <c r="I511">
        <v>193</v>
      </c>
      <c r="J511">
        <v>17165</v>
      </c>
      <c r="K511">
        <v>16294</v>
      </c>
      <c r="L511">
        <v>14523</v>
      </c>
      <c r="M511">
        <v>2600</v>
      </c>
      <c r="N511">
        <v>315</v>
      </c>
      <c r="O511">
        <v>2285</v>
      </c>
      <c r="P511">
        <v>2267</v>
      </c>
      <c r="Q511" t="s">
        <v>0</v>
      </c>
      <c r="R511">
        <v>1496</v>
      </c>
      <c r="S511">
        <v>972</v>
      </c>
      <c r="T511">
        <v>10198</v>
      </c>
      <c r="U511">
        <v>6891</v>
      </c>
      <c r="V511">
        <v>2700</v>
      </c>
      <c r="W511">
        <v>607</v>
      </c>
      <c r="X511" t="s">
        <v>0</v>
      </c>
      <c r="Y511" t="s">
        <v>0</v>
      </c>
      <c r="Z511">
        <v>481</v>
      </c>
      <c r="AA511">
        <v>1376</v>
      </c>
      <c r="AB511">
        <v>253</v>
      </c>
      <c r="AC511">
        <v>918</v>
      </c>
      <c r="AD511">
        <v>205</v>
      </c>
    </row>
    <row r="512" spans="1:30" x14ac:dyDescent="0.2">
      <c r="A512" t="s">
        <v>1402</v>
      </c>
      <c r="B512" t="s">
        <v>37</v>
      </c>
      <c r="C512" t="s">
        <v>3360</v>
      </c>
      <c r="D512" s="33">
        <v>41579</v>
      </c>
      <c r="E512" t="s">
        <v>844</v>
      </c>
      <c r="F512" t="s">
        <v>845</v>
      </c>
      <c r="G512">
        <v>4496626</v>
      </c>
      <c r="H512">
        <v>82468</v>
      </c>
      <c r="I512">
        <v>462</v>
      </c>
      <c r="J512">
        <v>81527</v>
      </c>
      <c r="K512">
        <v>78456</v>
      </c>
      <c r="L512">
        <v>66840</v>
      </c>
      <c r="M512">
        <v>13632</v>
      </c>
      <c r="N512">
        <v>6238</v>
      </c>
      <c r="O512">
        <v>7394</v>
      </c>
      <c r="P512">
        <v>3061</v>
      </c>
      <c r="Q512" t="s">
        <v>0</v>
      </c>
      <c r="R512">
        <v>8691</v>
      </c>
      <c r="S512">
        <v>3988</v>
      </c>
      <c r="T512">
        <v>43554</v>
      </c>
      <c r="U512">
        <v>32685</v>
      </c>
      <c r="V512">
        <v>7812</v>
      </c>
      <c r="W512">
        <v>3057</v>
      </c>
      <c r="X512" t="s">
        <v>0</v>
      </c>
      <c r="Y512" t="s">
        <v>0</v>
      </c>
      <c r="Z512">
        <v>769</v>
      </c>
      <c r="AA512">
        <v>9838</v>
      </c>
      <c r="AB512">
        <v>719</v>
      </c>
      <c r="AC512">
        <v>4233</v>
      </c>
      <c r="AD512">
        <v>4886</v>
      </c>
    </row>
    <row r="513" spans="1:30" x14ac:dyDescent="0.2">
      <c r="A513" t="s">
        <v>1403</v>
      </c>
      <c r="B513" t="s">
        <v>37</v>
      </c>
      <c r="C513" t="s">
        <v>3373</v>
      </c>
      <c r="D513" s="33">
        <v>41579</v>
      </c>
      <c r="E513" t="s">
        <v>488</v>
      </c>
      <c r="F513" t="s">
        <v>793</v>
      </c>
      <c r="G513">
        <v>754463</v>
      </c>
      <c r="H513">
        <v>17324</v>
      </c>
      <c r="I513">
        <v>112</v>
      </c>
      <c r="J513">
        <v>15573</v>
      </c>
      <c r="K513">
        <v>14875</v>
      </c>
      <c r="L513">
        <v>14899</v>
      </c>
      <c r="M513">
        <v>3059</v>
      </c>
      <c r="N513">
        <v>987</v>
      </c>
      <c r="O513">
        <v>2072</v>
      </c>
      <c r="P513">
        <v>1024</v>
      </c>
      <c r="Q513" t="s">
        <v>0</v>
      </c>
      <c r="R513">
        <v>1271</v>
      </c>
      <c r="S513">
        <v>729</v>
      </c>
      <c r="T513">
        <v>9247</v>
      </c>
      <c r="U513">
        <v>6054</v>
      </c>
      <c r="V513">
        <v>1646</v>
      </c>
      <c r="W513">
        <v>1547</v>
      </c>
      <c r="X513" t="s">
        <v>0</v>
      </c>
      <c r="Y513" t="s">
        <v>0</v>
      </c>
      <c r="Z513">
        <v>694</v>
      </c>
      <c r="AA513">
        <v>2958</v>
      </c>
      <c r="AB513">
        <v>42</v>
      </c>
      <c r="AC513">
        <v>1129</v>
      </c>
      <c r="AD513">
        <v>1787</v>
      </c>
    </row>
    <row r="514" spans="1:30" x14ac:dyDescent="0.2">
      <c r="A514" t="s">
        <v>1404</v>
      </c>
      <c r="B514" t="s">
        <v>37</v>
      </c>
      <c r="C514" t="s">
        <v>152</v>
      </c>
      <c r="D514" s="33">
        <v>41579</v>
      </c>
      <c r="E514" t="s">
        <v>494</v>
      </c>
      <c r="F514" t="s">
        <v>794</v>
      </c>
      <c r="G514">
        <v>659731</v>
      </c>
      <c r="H514">
        <v>9343</v>
      </c>
      <c r="I514">
        <v>36</v>
      </c>
      <c r="J514">
        <v>9307</v>
      </c>
      <c r="K514">
        <v>8977</v>
      </c>
      <c r="L514">
        <v>9361</v>
      </c>
      <c r="M514">
        <v>2177</v>
      </c>
      <c r="N514">
        <v>1580</v>
      </c>
      <c r="O514">
        <v>597</v>
      </c>
      <c r="P514">
        <v>241</v>
      </c>
      <c r="Q514" t="s">
        <v>0</v>
      </c>
      <c r="R514">
        <v>985</v>
      </c>
      <c r="S514">
        <v>612</v>
      </c>
      <c r="T514">
        <v>6292</v>
      </c>
      <c r="U514">
        <v>4243</v>
      </c>
      <c r="V514">
        <v>1363</v>
      </c>
      <c r="W514">
        <v>686</v>
      </c>
      <c r="X514" t="s">
        <v>0</v>
      </c>
      <c r="Y514" t="s">
        <v>0</v>
      </c>
      <c r="Z514">
        <v>145</v>
      </c>
      <c r="AA514">
        <v>1327</v>
      </c>
      <c r="AB514">
        <v>134</v>
      </c>
      <c r="AC514">
        <v>566</v>
      </c>
      <c r="AD514">
        <v>627</v>
      </c>
    </row>
    <row r="515" spans="1:30" x14ac:dyDescent="0.2">
      <c r="A515" t="s">
        <v>1405</v>
      </c>
      <c r="B515" t="s">
        <v>37</v>
      </c>
      <c r="C515" t="s">
        <v>152</v>
      </c>
      <c r="D515" s="33">
        <v>41579</v>
      </c>
      <c r="E515" t="s">
        <v>502</v>
      </c>
      <c r="F515" t="s">
        <v>795</v>
      </c>
      <c r="G515">
        <v>912734</v>
      </c>
      <c r="H515">
        <v>19357</v>
      </c>
      <c r="I515">
        <v>96</v>
      </c>
      <c r="J515">
        <v>19261</v>
      </c>
      <c r="K515">
        <v>18666</v>
      </c>
      <c r="L515">
        <v>18535</v>
      </c>
      <c r="M515">
        <v>4312</v>
      </c>
      <c r="N515">
        <v>3210</v>
      </c>
      <c r="O515">
        <v>1102</v>
      </c>
      <c r="P515">
        <v>462</v>
      </c>
      <c r="Q515" t="s">
        <v>0</v>
      </c>
      <c r="R515">
        <v>1598</v>
      </c>
      <c r="S515">
        <v>1300</v>
      </c>
      <c r="T515">
        <v>12379</v>
      </c>
      <c r="U515">
        <v>8272</v>
      </c>
      <c r="V515">
        <v>2563</v>
      </c>
      <c r="W515">
        <v>1544</v>
      </c>
      <c r="X515" t="s">
        <v>0</v>
      </c>
      <c r="Y515" t="s">
        <v>0</v>
      </c>
      <c r="Z515">
        <v>251</v>
      </c>
      <c r="AA515">
        <v>3007</v>
      </c>
      <c r="AB515">
        <v>232</v>
      </c>
      <c r="AC515">
        <v>1175</v>
      </c>
      <c r="AD515">
        <v>1600</v>
      </c>
    </row>
    <row r="516" spans="1:30" x14ac:dyDescent="0.2">
      <c r="A516" t="s">
        <v>1406</v>
      </c>
      <c r="B516" t="s">
        <v>37</v>
      </c>
      <c r="C516" t="s">
        <v>152</v>
      </c>
      <c r="D516" s="33">
        <v>41579</v>
      </c>
      <c r="E516" t="s">
        <v>513</v>
      </c>
      <c r="F516" t="s">
        <v>796</v>
      </c>
      <c r="G516">
        <v>824978</v>
      </c>
      <c r="H516">
        <v>11267</v>
      </c>
      <c r="I516">
        <v>47</v>
      </c>
      <c r="J516">
        <v>11220</v>
      </c>
      <c r="K516">
        <v>10867</v>
      </c>
      <c r="L516">
        <v>10142</v>
      </c>
      <c r="M516">
        <v>2336</v>
      </c>
      <c r="N516">
        <v>1734</v>
      </c>
      <c r="O516">
        <v>602</v>
      </c>
      <c r="P516">
        <v>255</v>
      </c>
      <c r="Q516" t="s">
        <v>0</v>
      </c>
      <c r="R516">
        <v>947</v>
      </c>
      <c r="S516">
        <v>726</v>
      </c>
      <c r="T516">
        <v>6770</v>
      </c>
      <c r="U516">
        <v>4922</v>
      </c>
      <c r="V516">
        <v>1450</v>
      </c>
      <c r="W516">
        <v>398</v>
      </c>
      <c r="X516" t="s">
        <v>0</v>
      </c>
      <c r="Y516" t="s">
        <v>0</v>
      </c>
      <c r="Z516">
        <v>186</v>
      </c>
      <c r="AA516">
        <v>1513</v>
      </c>
      <c r="AB516">
        <v>130</v>
      </c>
      <c r="AC516">
        <v>645</v>
      </c>
      <c r="AD516">
        <v>738</v>
      </c>
    </row>
    <row r="517" spans="1:30" x14ac:dyDescent="0.2">
      <c r="A517" t="s">
        <v>1407</v>
      </c>
      <c r="B517" t="s">
        <v>37</v>
      </c>
      <c r="C517" t="s">
        <v>3331</v>
      </c>
      <c r="D517" s="33">
        <v>41579</v>
      </c>
      <c r="E517" t="s">
        <v>521</v>
      </c>
      <c r="F517" t="s">
        <v>797</v>
      </c>
      <c r="G517">
        <v>538104</v>
      </c>
      <c r="H517">
        <v>9267</v>
      </c>
      <c r="I517">
        <v>95</v>
      </c>
      <c r="J517">
        <v>8239</v>
      </c>
      <c r="K517">
        <v>7756</v>
      </c>
      <c r="L517">
        <v>7579</v>
      </c>
      <c r="M517">
        <v>1573</v>
      </c>
      <c r="N517">
        <v>763</v>
      </c>
      <c r="O517">
        <v>810</v>
      </c>
      <c r="P517">
        <v>384</v>
      </c>
      <c r="Q517" t="s">
        <v>0</v>
      </c>
      <c r="R517">
        <v>724</v>
      </c>
      <c r="S517">
        <v>372</v>
      </c>
      <c r="T517">
        <v>4398</v>
      </c>
      <c r="U517">
        <v>3098</v>
      </c>
      <c r="V517">
        <v>1017</v>
      </c>
      <c r="W517">
        <v>283</v>
      </c>
      <c r="X517" t="s">
        <v>0</v>
      </c>
      <c r="Y517" t="s">
        <v>0</v>
      </c>
      <c r="Z517">
        <v>542</v>
      </c>
      <c r="AA517">
        <v>1543</v>
      </c>
      <c r="AB517">
        <v>9</v>
      </c>
      <c r="AC517">
        <v>529</v>
      </c>
      <c r="AD517">
        <v>1005</v>
      </c>
    </row>
    <row r="518" spans="1:30" x14ac:dyDescent="0.2">
      <c r="A518" t="s">
        <v>1408</v>
      </c>
      <c r="B518" t="s">
        <v>37</v>
      </c>
      <c r="C518" t="s">
        <v>534</v>
      </c>
      <c r="D518" s="33">
        <v>41579</v>
      </c>
      <c r="E518" t="s">
        <v>532</v>
      </c>
      <c r="F518" t="s">
        <v>799</v>
      </c>
      <c r="G518">
        <v>1149302</v>
      </c>
      <c r="H518">
        <v>10968</v>
      </c>
      <c r="I518">
        <v>109</v>
      </c>
      <c r="J518">
        <v>9413</v>
      </c>
      <c r="K518">
        <v>8944</v>
      </c>
      <c r="L518">
        <v>9120</v>
      </c>
      <c r="M518">
        <v>2270</v>
      </c>
      <c r="N518">
        <v>964</v>
      </c>
      <c r="O518">
        <v>1306</v>
      </c>
      <c r="P518">
        <v>609</v>
      </c>
      <c r="Q518" t="s">
        <v>0</v>
      </c>
      <c r="R518">
        <v>1032</v>
      </c>
      <c r="S518">
        <v>655</v>
      </c>
      <c r="T518">
        <v>5021</v>
      </c>
      <c r="U518">
        <v>3655</v>
      </c>
      <c r="V518">
        <v>937</v>
      </c>
      <c r="W518">
        <v>429</v>
      </c>
      <c r="X518" t="s">
        <v>0</v>
      </c>
      <c r="Y518" t="s">
        <v>0</v>
      </c>
      <c r="Z518">
        <v>142</v>
      </c>
      <c r="AA518">
        <v>2270</v>
      </c>
      <c r="AB518">
        <v>52</v>
      </c>
      <c r="AC518">
        <v>946</v>
      </c>
      <c r="AD518">
        <v>1272</v>
      </c>
    </row>
    <row r="519" spans="1:30" x14ac:dyDescent="0.2">
      <c r="A519" t="s">
        <v>1409</v>
      </c>
      <c r="B519" t="s">
        <v>35</v>
      </c>
      <c r="C519" t="s">
        <v>3331</v>
      </c>
      <c r="D519" s="33">
        <v>41579</v>
      </c>
      <c r="E519" t="s">
        <v>541</v>
      </c>
      <c r="F519" t="s">
        <v>800</v>
      </c>
      <c r="G519">
        <v>1107234</v>
      </c>
      <c r="H519">
        <v>18608</v>
      </c>
      <c r="I519">
        <v>182</v>
      </c>
      <c r="J519">
        <v>12470</v>
      </c>
      <c r="K519">
        <v>11845</v>
      </c>
      <c r="L519">
        <v>8807</v>
      </c>
      <c r="M519">
        <v>3450</v>
      </c>
      <c r="N519">
        <v>3054</v>
      </c>
      <c r="O519">
        <v>396</v>
      </c>
      <c r="P519">
        <v>233</v>
      </c>
      <c r="Q519" t="s">
        <v>0</v>
      </c>
      <c r="R519">
        <v>1237</v>
      </c>
      <c r="S519">
        <v>616</v>
      </c>
      <c r="T519">
        <v>5371</v>
      </c>
      <c r="U519">
        <v>3456</v>
      </c>
      <c r="V519">
        <v>1149</v>
      </c>
      <c r="W519">
        <v>766</v>
      </c>
      <c r="X519" t="s">
        <v>0</v>
      </c>
      <c r="Y519" t="s">
        <v>0</v>
      </c>
      <c r="Z519">
        <v>184</v>
      </c>
      <c r="AA519">
        <v>1399</v>
      </c>
      <c r="AB519">
        <v>22</v>
      </c>
      <c r="AC519">
        <v>884</v>
      </c>
      <c r="AD519">
        <v>493</v>
      </c>
    </row>
    <row r="520" spans="1:30" x14ac:dyDescent="0.2">
      <c r="A520" t="s">
        <v>1410</v>
      </c>
      <c r="B520" t="s">
        <v>34</v>
      </c>
      <c r="C520" t="s">
        <v>3324</v>
      </c>
      <c r="D520" s="33">
        <v>41579</v>
      </c>
      <c r="E520" t="s">
        <v>846</v>
      </c>
      <c r="F520" t="s">
        <v>847</v>
      </c>
      <c r="G520">
        <v>6675755</v>
      </c>
      <c r="H520">
        <v>55702</v>
      </c>
      <c r="I520">
        <v>948</v>
      </c>
      <c r="J520">
        <v>54753</v>
      </c>
      <c r="K520">
        <v>52148</v>
      </c>
      <c r="L520">
        <v>47678</v>
      </c>
      <c r="M520">
        <v>14646</v>
      </c>
      <c r="N520">
        <v>13540</v>
      </c>
      <c r="O520">
        <v>1106</v>
      </c>
      <c r="P520">
        <v>615</v>
      </c>
      <c r="Q520" t="s">
        <v>0</v>
      </c>
      <c r="R520">
        <v>5484</v>
      </c>
      <c r="S520">
        <v>4406</v>
      </c>
      <c r="T520">
        <v>28251</v>
      </c>
      <c r="U520">
        <v>19247</v>
      </c>
      <c r="V520">
        <v>4492</v>
      </c>
      <c r="W520">
        <v>4512</v>
      </c>
      <c r="X520" t="s">
        <v>0</v>
      </c>
      <c r="Y520" t="s">
        <v>0</v>
      </c>
      <c r="Z520">
        <v>683</v>
      </c>
      <c r="AA520">
        <v>8854</v>
      </c>
      <c r="AB520">
        <v>1565</v>
      </c>
      <c r="AC520">
        <v>3895</v>
      </c>
      <c r="AD520">
        <v>3394</v>
      </c>
    </row>
    <row r="521" spans="1:30" x14ac:dyDescent="0.2">
      <c r="A521" t="s">
        <v>1411</v>
      </c>
      <c r="B521" t="s">
        <v>34</v>
      </c>
      <c r="C521" t="s">
        <v>3435</v>
      </c>
      <c r="D521" s="33">
        <v>41579</v>
      </c>
      <c r="E521" t="s">
        <v>848</v>
      </c>
      <c r="F521" t="s">
        <v>849</v>
      </c>
      <c r="G521">
        <v>466653</v>
      </c>
      <c r="H521">
        <v>14023</v>
      </c>
      <c r="I521">
        <v>96</v>
      </c>
      <c r="J521">
        <v>13635</v>
      </c>
      <c r="K521">
        <v>12935</v>
      </c>
      <c r="L521">
        <v>11007</v>
      </c>
      <c r="M521">
        <v>2372</v>
      </c>
      <c r="N521">
        <v>2074</v>
      </c>
      <c r="O521">
        <v>298</v>
      </c>
      <c r="P521">
        <v>179</v>
      </c>
      <c r="Q521" t="s">
        <v>0</v>
      </c>
      <c r="R521">
        <v>999</v>
      </c>
      <c r="S521">
        <v>863</v>
      </c>
      <c r="T521">
        <v>7654</v>
      </c>
      <c r="U521">
        <v>6039</v>
      </c>
      <c r="V521">
        <v>1256</v>
      </c>
      <c r="W521">
        <v>359</v>
      </c>
      <c r="X521" t="s">
        <v>0</v>
      </c>
      <c r="Y521" t="s">
        <v>0</v>
      </c>
      <c r="Z521">
        <v>143</v>
      </c>
      <c r="AA521">
        <v>1348</v>
      </c>
      <c r="AB521">
        <v>106</v>
      </c>
      <c r="AC521">
        <v>674</v>
      </c>
      <c r="AD521">
        <v>568</v>
      </c>
    </row>
    <row r="522" spans="1:30" x14ac:dyDescent="0.2">
      <c r="A522" t="s">
        <v>1412</v>
      </c>
      <c r="B522" t="s">
        <v>37</v>
      </c>
      <c r="C522" t="s">
        <v>3365</v>
      </c>
      <c r="D522" s="33">
        <v>41579</v>
      </c>
      <c r="E522" t="s">
        <v>850</v>
      </c>
      <c r="F522" t="s">
        <v>851</v>
      </c>
      <c r="G522">
        <v>0</v>
      </c>
      <c r="H522">
        <v>1360</v>
      </c>
      <c r="I522">
        <v>0</v>
      </c>
      <c r="J522">
        <v>1355</v>
      </c>
      <c r="K522">
        <v>1355</v>
      </c>
      <c r="L522">
        <v>1234</v>
      </c>
      <c r="M522">
        <v>315</v>
      </c>
      <c r="N522">
        <v>274</v>
      </c>
      <c r="O522">
        <v>41</v>
      </c>
      <c r="P522">
        <v>28</v>
      </c>
      <c r="Q522" t="s">
        <v>0</v>
      </c>
      <c r="R522">
        <v>109</v>
      </c>
      <c r="S522">
        <v>92</v>
      </c>
      <c r="T522">
        <v>779</v>
      </c>
      <c r="U522">
        <v>543</v>
      </c>
      <c r="V522">
        <v>115</v>
      </c>
      <c r="W522">
        <v>121</v>
      </c>
      <c r="X522" t="s">
        <v>0</v>
      </c>
      <c r="Y522" t="s">
        <v>0</v>
      </c>
      <c r="Z522">
        <v>44</v>
      </c>
      <c r="AA522">
        <v>210</v>
      </c>
      <c r="AB522">
        <v>27</v>
      </c>
      <c r="AC522">
        <v>102</v>
      </c>
      <c r="AD522">
        <v>81</v>
      </c>
    </row>
    <row r="523" spans="1:30" x14ac:dyDescent="0.2">
      <c r="A523" t="s">
        <v>1413</v>
      </c>
      <c r="B523" t="s">
        <v>34</v>
      </c>
      <c r="C523" t="s">
        <v>3323</v>
      </c>
      <c r="D523" s="33">
        <v>41609</v>
      </c>
      <c r="E523" t="s">
        <v>48</v>
      </c>
      <c r="F523" t="s">
        <v>829</v>
      </c>
      <c r="G523">
        <v>2610481</v>
      </c>
      <c r="H523">
        <v>63735</v>
      </c>
      <c r="I523">
        <v>919</v>
      </c>
      <c r="J523">
        <v>52656</v>
      </c>
      <c r="K523">
        <v>48611</v>
      </c>
      <c r="L523">
        <v>47986</v>
      </c>
      <c r="M523">
        <v>15327</v>
      </c>
      <c r="N523">
        <v>14022</v>
      </c>
      <c r="O523">
        <v>1305</v>
      </c>
      <c r="P523">
        <v>385</v>
      </c>
      <c r="Q523" t="s">
        <v>0</v>
      </c>
      <c r="R523">
        <v>8539</v>
      </c>
      <c r="S523">
        <v>3274</v>
      </c>
      <c r="T523">
        <v>28566</v>
      </c>
      <c r="U523">
        <v>17410</v>
      </c>
      <c r="V523">
        <v>7951</v>
      </c>
      <c r="W523">
        <v>3205</v>
      </c>
      <c r="X523" t="s">
        <v>0</v>
      </c>
      <c r="Y523" t="s">
        <v>0</v>
      </c>
      <c r="Z523">
        <v>3137</v>
      </c>
      <c r="AA523">
        <v>4470</v>
      </c>
      <c r="AB523">
        <v>801</v>
      </c>
      <c r="AC523">
        <v>2534</v>
      </c>
      <c r="AD523">
        <v>1135</v>
      </c>
    </row>
    <row r="524" spans="1:30" x14ac:dyDescent="0.2">
      <c r="A524" t="s">
        <v>1414</v>
      </c>
      <c r="B524" t="s">
        <v>35</v>
      </c>
      <c r="C524" t="s">
        <v>807</v>
      </c>
      <c r="D524" s="33">
        <v>41609</v>
      </c>
      <c r="E524" t="s">
        <v>82</v>
      </c>
      <c r="F524" t="s">
        <v>768</v>
      </c>
      <c r="G524">
        <v>724453</v>
      </c>
      <c r="H524">
        <v>16022</v>
      </c>
      <c r="I524">
        <v>85</v>
      </c>
      <c r="J524">
        <v>15937</v>
      </c>
      <c r="K524">
        <v>15377</v>
      </c>
      <c r="L524">
        <v>13485</v>
      </c>
      <c r="M524">
        <v>3688</v>
      </c>
      <c r="N524">
        <v>2656</v>
      </c>
      <c r="O524">
        <v>1032</v>
      </c>
      <c r="P524">
        <v>507</v>
      </c>
      <c r="Q524" t="s">
        <v>0</v>
      </c>
      <c r="R524">
        <v>1956</v>
      </c>
      <c r="S524">
        <v>970</v>
      </c>
      <c r="T524">
        <v>8961</v>
      </c>
      <c r="U524">
        <v>6511</v>
      </c>
      <c r="V524">
        <v>1756</v>
      </c>
      <c r="W524">
        <v>694</v>
      </c>
      <c r="X524" t="s">
        <v>0</v>
      </c>
      <c r="Y524" t="s">
        <v>0</v>
      </c>
      <c r="Z524">
        <v>332</v>
      </c>
      <c r="AA524">
        <v>1266</v>
      </c>
      <c r="AB524">
        <v>147</v>
      </c>
      <c r="AC524">
        <v>776</v>
      </c>
      <c r="AD524">
        <v>343</v>
      </c>
    </row>
    <row r="525" spans="1:30" x14ac:dyDescent="0.2">
      <c r="A525" t="s">
        <v>1415</v>
      </c>
      <c r="B525" t="s">
        <v>35</v>
      </c>
      <c r="C525" t="s">
        <v>807</v>
      </c>
      <c r="D525" s="33">
        <v>41609</v>
      </c>
      <c r="E525" t="s">
        <v>97</v>
      </c>
      <c r="F525" t="s">
        <v>769</v>
      </c>
      <c r="G525">
        <v>993399</v>
      </c>
      <c r="H525">
        <v>16152</v>
      </c>
      <c r="I525">
        <v>69</v>
      </c>
      <c r="J525">
        <v>15756</v>
      </c>
      <c r="K525">
        <v>15096</v>
      </c>
      <c r="L525">
        <v>13668</v>
      </c>
      <c r="M525">
        <v>5715</v>
      </c>
      <c r="N525">
        <v>4514</v>
      </c>
      <c r="O525">
        <v>1201</v>
      </c>
      <c r="P525">
        <v>513</v>
      </c>
      <c r="Q525" t="s">
        <v>0</v>
      </c>
      <c r="R525">
        <v>1452</v>
      </c>
      <c r="S525">
        <v>1137</v>
      </c>
      <c r="T525">
        <v>8592</v>
      </c>
      <c r="U525">
        <v>5679</v>
      </c>
      <c r="V525">
        <v>1713</v>
      </c>
      <c r="W525">
        <v>1200</v>
      </c>
      <c r="X525" t="s">
        <v>0</v>
      </c>
      <c r="Y525" t="s">
        <v>0</v>
      </c>
      <c r="Z525">
        <v>313</v>
      </c>
      <c r="AA525">
        <v>2174</v>
      </c>
      <c r="AB525">
        <v>205</v>
      </c>
      <c r="AC525">
        <v>1036</v>
      </c>
      <c r="AD525">
        <v>933</v>
      </c>
    </row>
    <row r="526" spans="1:30" x14ac:dyDescent="0.2">
      <c r="A526" t="s">
        <v>1416</v>
      </c>
      <c r="B526" t="s">
        <v>35</v>
      </c>
      <c r="C526" t="s">
        <v>807</v>
      </c>
      <c r="D526" s="33">
        <v>41609</v>
      </c>
      <c r="E526" t="s">
        <v>117</v>
      </c>
      <c r="F526" t="s">
        <v>770</v>
      </c>
      <c r="G526">
        <v>994503</v>
      </c>
      <c r="H526">
        <v>23116</v>
      </c>
      <c r="I526">
        <v>96</v>
      </c>
      <c r="J526">
        <v>22575</v>
      </c>
      <c r="K526">
        <v>21674</v>
      </c>
      <c r="L526">
        <v>20397</v>
      </c>
      <c r="M526">
        <v>8850</v>
      </c>
      <c r="N526">
        <v>6998</v>
      </c>
      <c r="O526">
        <v>1852</v>
      </c>
      <c r="P526">
        <v>705</v>
      </c>
      <c r="Q526" t="s">
        <v>0</v>
      </c>
      <c r="R526">
        <v>2015</v>
      </c>
      <c r="S526">
        <v>1381</v>
      </c>
      <c r="T526">
        <v>12465</v>
      </c>
      <c r="U526">
        <v>8547</v>
      </c>
      <c r="V526">
        <v>2810</v>
      </c>
      <c r="W526">
        <v>1108</v>
      </c>
      <c r="X526" t="s">
        <v>0</v>
      </c>
      <c r="Y526" t="s">
        <v>0</v>
      </c>
      <c r="Z526">
        <v>1395</v>
      </c>
      <c r="AA526">
        <v>3141</v>
      </c>
      <c r="AB526">
        <v>294</v>
      </c>
      <c r="AC526">
        <v>1434</v>
      </c>
      <c r="AD526">
        <v>1413</v>
      </c>
    </row>
    <row r="527" spans="1:30" x14ac:dyDescent="0.2">
      <c r="A527" t="s">
        <v>1417</v>
      </c>
      <c r="B527" t="s">
        <v>37</v>
      </c>
      <c r="C527" t="s">
        <v>3368</v>
      </c>
      <c r="D527" s="33">
        <v>41609</v>
      </c>
      <c r="E527" t="s">
        <v>132</v>
      </c>
      <c r="F527" t="s">
        <v>771</v>
      </c>
      <c r="G527">
        <v>138393</v>
      </c>
      <c r="H527">
        <v>4912</v>
      </c>
      <c r="I527">
        <v>108</v>
      </c>
      <c r="J527">
        <v>4583</v>
      </c>
      <c r="K527">
        <v>4416</v>
      </c>
      <c r="L527">
        <v>4204</v>
      </c>
      <c r="M527">
        <v>630</v>
      </c>
      <c r="N527">
        <v>603</v>
      </c>
      <c r="O527">
        <v>27</v>
      </c>
      <c r="P527">
        <v>11</v>
      </c>
      <c r="Q527" t="s">
        <v>0</v>
      </c>
      <c r="R527">
        <v>499</v>
      </c>
      <c r="S527">
        <v>219</v>
      </c>
      <c r="T527">
        <v>2952</v>
      </c>
      <c r="U527">
        <v>1659</v>
      </c>
      <c r="V527">
        <v>862</v>
      </c>
      <c r="W527">
        <v>431</v>
      </c>
      <c r="X527" t="s">
        <v>0</v>
      </c>
      <c r="Y527" t="s">
        <v>0</v>
      </c>
      <c r="Z527">
        <v>276</v>
      </c>
      <c r="AA527">
        <v>258</v>
      </c>
      <c r="AB527">
        <v>55</v>
      </c>
      <c r="AC527">
        <v>183</v>
      </c>
      <c r="AD527">
        <v>20</v>
      </c>
    </row>
    <row r="528" spans="1:30" x14ac:dyDescent="0.2">
      <c r="A528" t="s">
        <v>1418</v>
      </c>
      <c r="B528" t="s">
        <v>36</v>
      </c>
      <c r="C528" t="s">
        <v>3353</v>
      </c>
      <c r="D528" s="33">
        <v>41609</v>
      </c>
      <c r="E528" t="s">
        <v>138</v>
      </c>
      <c r="F528" t="s">
        <v>772</v>
      </c>
      <c r="G528">
        <v>561120</v>
      </c>
      <c r="H528">
        <v>19324</v>
      </c>
      <c r="I528">
        <v>314</v>
      </c>
      <c r="J528">
        <v>18572</v>
      </c>
      <c r="K528">
        <v>17310</v>
      </c>
      <c r="L528">
        <v>7896</v>
      </c>
      <c r="M528">
        <v>1235</v>
      </c>
      <c r="N528">
        <v>578</v>
      </c>
      <c r="O528">
        <v>657</v>
      </c>
      <c r="P528">
        <v>426</v>
      </c>
      <c r="Q528" t="s">
        <v>0</v>
      </c>
      <c r="R528">
        <v>888</v>
      </c>
      <c r="S528">
        <v>528</v>
      </c>
      <c r="T528">
        <v>4958</v>
      </c>
      <c r="U528">
        <v>3154</v>
      </c>
      <c r="V528">
        <v>1439</v>
      </c>
      <c r="W528">
        <v>365</v>
      </c>
      <c r="X528" t="s">
        <v>0</v>
      </c>
      <c r="Y528" t="s">
        <v>0</v>
      </c>
      <c r="Z528">
        <v>447</v>
      </c>
      <c r="AA528">
        <v>1075</v>
      </c>
      <c r="AB528">
        <v>250</v>
      </c>
      <c r="AC528">
        <v>349</v>
      </c>
      <c r="AD528">
        <v>476</v>
      </c>
    </row>
    <row r="529" spans="1:30" x14ac:dyDescent="0.2">
      <c r="A529" t="s">
        <v>1419</v>
      </c>
      <c r="B529" t="s">
        <v>36</v>
      </c>
      <c r="C529" t="s">
        <v>152</v>
      </c>
      <c r="D529" s="33">
        <v>41609</v>
      </c>
      <c r="E529" t="s">
        <v>150</v>
      </c>
      <c r="F529" t="s">
        <v>773</v>
      </c>
      <c r="G529">
        <v>286806</v>
      </c>
      <c r="H529">
        <v>7601</v>
      </c>
      <c r="I529">
        <v>40</v>
      </c>
      <c r="J529">
        <v>7561</v>
      </c>
      <c r="K529">
        <v>7348</v>
      </c>
      <c r="L529">
        <v>5364</v>
      </c>
      <c r="M529">
        <v>1446</v>
      </c>
      <c r="N529">
        <v>1177</v>
      </c>
      <c r="O529">
        <v>269</v>
      </c>
      <c r="P529">
        <v>182</v>
      </c>
      <c r="Q529" t="s">
        <v>0</v>
      </c>
      <c r="R529">
        <v>638</v>
      </c>
      <c r="S529">
        <v>418</v>
      </c>
      <c r="T529">
        <v>3516</v>
      </c>
      <c r="U529">
        <v>2574</v>
      </c>
      <c r="V529">
        <v>689</v>
      </c>
      <c r="W529">
        <v>253</v>
      </c>
      <c r="X529" t="s">
        <v>0</v>
      </c>
      <c r="Y529" t="s">
        <v>0</v>
      </c>
      <c r="Z529">
        <v>109</v>
      </c>
      <c r="AA529">
        <v>683</v>
      </c>
      <c r="AB529">
        <v>81</v>
      </c>
      <c r="AC529">
        <v>340</v>
      </c>
      <c r="AD529">
        <v>262</v>
      </c>
    </row>
    <row r="530" spans="1:30" x14ac:dyDescent="0.2">
      <c r="A530" t="s">
        <v>1420</v>
      </c>
      <c r="B530" t="s">
        <v>36</v>
      </c>
      <c r="C530" t="s">
        <v>152</v>
      </c>
      <c r="D530" s="33">
        <v>41609</v>
      </c>
      <c r="E530" t="s">
        <v>817</v>
      </c>
      <c r="F530" t="s">
        <v>832</v>
      </c>
      <c r="G530">
        <v>372752</v>
      </c>
      <c r="H530">
        <v>4926</v>
      </c>
      <c r="I530">
        <v>25</v>
      </c>
      <c r="J530">
        <v>4901</v>
      </c>
      <c r="K530">
        <v>4737</v>
      </c>
      <c r="L530">
        <v>3535</v>
      </c>
      <c r="M530">
        <v>996</v>
      </c>
      <c r="N530">
        <v>800</v>
      </c>
      <c r="O530">
        <v>196</v>
      </c>
      <c r="P530">
        <v>131</v>
      </c>
      <c r="Q530" t="s">
        <v>0</v>
      </c>
      <c r="R530">
        <v>405</v>
      </c>
      <c r="S530">
        <v>278</v>
      </c>
      <c r="T530">
        <v>2303</v>
      </c>
      <c r="U530">
        <v>1680</v>
      </c>
      <c r="V530">
        <v>472</v>
      </c>
      <c r="W530">
        <v>151</v>
      </c>
      <c r="X530" t="s">
        <v>0</v>
      </c>
      <c r="Y530" t="s">
        <v>0</v>
      </c>
      <c r="Z530">
        <v>121</v>
      </c>
      <c r="AA530">
        <v>428</v>
      </c>
      <c r="AB530">
        <v>48</v>
      </c>
      <c r="AC530">
        <v>216</v>
      </c>
      <c r="AD530">
        <v>164</v>
      </c>
    </row>
    <row r="531" spans="1:30" x14ac:dyDescent="0.2">
      <c r="A531" t="s">
        <v>1421</v>
      </c>
      <c r="B531" t="s">
        <v>35</v>
      </c>
      <c r="C531" t="s">
        <v>3345</v>
      </c>
      <c r="D531" s="33">
        <v>41609</v>
      </c>
      <c r="E531" t="s">
        <v>156</v>
      </c>
      <c r="F531" t="s">
        <v>774</v>
      </c>
      <c r="G531">
        <v>1122042</v>
      </c>
      <c r="H531">
        <v>35329</v>
      </c>
      <c r="I531">
        <v>437</v>
      </c>
      <c r="J531">
        <v>26666</v>
      </c>
      <c r="K531">
        <v>25586</v>
      </c>
      <c r="L531">
        <v>20602</v>
      </c>
      <c r="M531">
        <v>6347</v>
      </c>
      <c r="N531">
        <v>4950</v>
      </c>
      <c r="O531">
        <v>1397</v>
      </c>
      <c r="P531">
        <v>429</v>
      </c>
      <c r="Q531" t="s">
        <v>0</v>
      </c>
      <c r="R531">
        <v>1605</v>
      </c>
      <c r="S531">
        <v>1304</v>
      </c>
      <c r="T531">
        <v>14816</v>
      </c>
      <c r="U531">
        <v>10092</v>
      </c>
      <c r="V531">
        <v>3671</v>
      </c>
      <c r="W531">
        <v>1053</v>
      </c>
      <c r="X531" t="s">
        <v>0</v>
      </c>
      <c r="Y531" t="s">
        <v>0</v>
      </c>
      <c r="Z531">
        <v>769</v>
      </c>
      <c r="AA531">
        <v>2108</v>
      </c>
      <c r="AB531">
        <v>344</v>
      </c>
      <c r="AC531">
        <v>1132</v>
      </c>
      <c r="AD531">
        <v>632</v>
      </c>
    </row>
    <row r="532" spans="1:30" x14ac:dyDescent="0.2">
      <c r="A532" t="s">
        <v>1422</v>
      </c>
      <c r="B532" t="s">
        <v>35</v>
      </c>
      <c r="C532" t="s">
        <v>3348</v>
      </c>
      <c r="D532" s="33">
        <v>41609</v>
      </c>
      <c r="E532" t="s">
        <v>821</v>
      </c>
      <c r="F532" t="s">
        <v>833</v>
      </c>
      <c r="G532">
        <v>213758</v>
      </c>
      <c r="H532">
        <v>5816</v>
      </c>
      <c r="I532">
        <v>12</v>
      </c>
      <c r="J532">
        <v>5804</v>
      </c>
      <c r="K532">
        <v>5547</v>
      </c>
      <c r="L532">
        <v>4738</v>
      </c>
      <c r="M532">
        <v>1506</v>
      </c>
      <c r="N532">
        <v>658</v>
      </c>
      <c r="O532">
        <v>848</v>
      </c>
      <c r="P532">
        <v>327</v>
      </c>
      <c r="Q532" t="s">
        <v>0</v>
      </c>
      <c r="R532">
        <v>437</v>
      </c>
      <c r="S532">
        <v>233</v>
      </c>
      <c r="T532">
        <v>3092</v>
      </c>
      <c r="U532">
        <v>1521</v>
      </c>
      <c r="V532">
        <v>1370</v>
      </c>
      <c r="W532">
        <v>201</v>
      </c>
      <c r="X532" t="s">
        <v>0</v>
      </c>
      <c r="Y532" t="s">
        <v>0</v>
      </c>
      <c r="Z532">
        <v>316</v>
      </c>
      <c r="AA532">
        <v>660</v>
      </c>
      <c r="AB532">
        <v>73</v>
      </c>
      <c r="AC532">
        <v>315</v>
      </c>
      <c r="AD532">
        <v>272</v>
      </c>
    </row>
    <row r="533" spans="1:30" x14ac:dyDescent="0.2">
      <c r="A533" t="s">
        <v>1423</v>
      </c>
      <c r="B533" t="s">
        <v>37</v>
      </c>
      <c r="C533" t="s">
        <v>3365</v>
      </c>
      <c r="D533" s="33">
        <v>41609</v>
      </c>
      <c r="E533" t="s">
        <v>165</v>
      </c>
      <c r="F533" t="s">
        <v>775</v>
      </c>
      <c r="G533">
        <v>652323</v>
      </c>
      <c r="H533">
        <v>20170</v>
      </c>
      <c r="I533">
        <v>408</v>
      </c>
      <c r="J533">
        <v>19288</v>
      </c>
      <c r="K533">
        <v>17440</v>
      </c>
      <c r="L533">
        <v>15158</v>
      </c>
      <c r="M533">
        <v>2640</v>
      </c>
      <c r="N533">
        <v>563</v>
      </c>
      <c r="O533">
        <v>2077</v>
      </c>
      <c r="P533">
        <v>2037</v>
      </c>
      <c r="Q533" t="s">
        <v>0</v>
      </c>
      <c r="R533">
        <v>1642</v>
      </c>
      <c r="S533">
        <v>847</v>
      </c>
      <c r="T533">
        <v>9896</v>
      </c>
      <c r="U533">
        <v>6645</v>
      </c>
      <c r="V533">
        <v>2247</v>
      </c>
      <c r="W533">
        <v>1004</v>
      </c>
      <c r="X533" t="s">
        <v>0</v>
      </c>
      <c r="Y533" t="s">
        <v>0</v>
      </c>
      <c r="Z533">
        <v>1418</v>
      </c>
      <c r="AA533">
        <v>1355</v>
      </c>
      <c r="AB533">
        <v>249</v>
      </c>
      <c r="AC533">
        <v>833</v>
      </c>
      <c r="AD533">
        <v>273</v>
      </c>
    </row>
    <row r="534" spans="1:30" x14ac:dyDescent="0.2">
      <c r="A534" t="s">
        <v>1424</v>
      </c>
      <c r="B534" t="s">
        <v>35</v>
      </c>
      <c r="C534" t="s">
        <v>3348</v>
      </c>
      <c r="D534" s="33">
        <v>41609</v>
      </c>
      <c r="E534" t="s">
        <v>825</v>
      </c>
      <c r="F534" t="s">
        <v>834</v>
      </c>
      <c r="G534">
        <v>772350</v>
      </c>
      <c r="H534">
        <v>23933</v>
      </c>
      <c r="I534">
        <v>164</v>
      </c>
      <c r="J534">
        <v>22805</v>
      </c>
      <c r="K534">
        <v>22203</v>
      </c>
      <c r="L534">
        <v>17064</v>
      </c>
      <c r="M534">
        <v>5195</v>
      </c>
      <c r="N534">
        <v>3801</v>
      </c>
      <c r="O534">
        <v>1356</v>
      </c>
      <c r="P534">
        <v>942</v>
      </c>
      <c r="Q534" t="s">
        <v>0</v>
      </c>
      <c r="R534">
        <v>1486</v>
      </c>
      <c r="S534">
        <v>953</v>
      </c>
      <c r="T534">
        <v>11959</v>
      </c>
      <c r="U534">
        <v>7031</v>
      </c>
      <c r="V534">
        <v>3952</v>
      </c>
      <c r="W534">
        <v>976</v>
      </c>
      <c r="X534" t="s">
        <v>0</v>
      </c>
      <c r="Y534" t="s">
        <v>0</v>
      </c>
      <c r="Z534">
        <v>107</v>
      </c>
      <c r="AA534">
        <v>2559</v>
      </c>
      <c r="AB534">
        <v>149</v>
      </c>
      <c r="AC534">
        <v>1614</v>
      </c>
      <c r="AD534">
        <v>796</v>
      </c>
    </row>
    <row r="535" spans="1:30" x14ac:dyDescent="0.2">
      <c r="A535" t="s">
        <v>1425</v>
      </c>
      <c r="B535" t="s">
        <v>35</v>
      </c>
      <c r="C535" t="s">
        <v>152</v>
      </c>
      <c r="D535" s="33">
        <v>41609</v>
      </c>
      <c r="E535" t="s">
        <v>171</v>
      </c>
      <c r="F535" t="s">
        <v>776</v>
      </c>
      <c r="G535">
        <v>619936</v>
      </c>
      <c r="H535">
        <v>14457</v>
      </c>
      <c r="I535">
        <v>97</v>
      </c>
      <c r="J535">
        <v>14360</v>
      </c>
      <c r="K535">
        <v>13786</v>
      </c>
      <c r="L535">
        <v>12321</v>
      </c>
      <c r="M535">
        <v>3317</v>
      </c>
      <c r="N535">
        <v>2293</v>
      </c>
      <c r="O535">
        <v>1024</v>
      </c>
      <c r="P535">
        <v>568</v>
      </c>
      <c r="Q535" t="s">
        <v>0</v>
      </c>
      <c r="R535">
        <v>1584</v>
      </c>
      <c r="S535">
        <v>832</v>
      </c>
      <c r="T535">
        <v>8302</v>
      </c>
      <c r="U535">
        <v>5755</v>
      </c>
      <c r="V535">
        <v>1812</v>
      </c>
      <c r="W535">
        <v>735</v>
      </c>
      <c r="X535" t="s">
        <v>0</v>
      </c>
      <c r="Y535" t="s">
        <v>0</v>
      </c>
      <c r="Z535">
        <v>429</v>
      </c>
      <c r="AA535">
        <v>1174</v>
      </c>
      <c r="AB535">
        <v>141</v>
      </c>
      <c r="AC535">
        <v>675</v>
      </c>
      <c r="AD535">
        <v>358</v>
      </c>
    </row>
    <row r="536" spans="1:30" x14ac:dyDescent="0.2">
      <c r="A536" t="s">
        <v>1426</v>
      </c>
      <c r="B536" t="s">
        <v>35</v>
      </c>
      <c r="C536" t="s">
        <v>3348</v>
      </c>
      <c r="D536" s="33">
        <v>41609</v>
      </c>
      <c r="E536" t="s">
        <v>179</v>
      </c>
      <c r="F536" t="s">
        <v>777</v>
      </c>
      <c r="G536">
        <v>991102</v>
      </c>
      <c r="H536">
        <v>19605</v>
      </c>
      <c r="I536">
        <v>370</v>
      </c>
      <c r="J536">
        <v>19559</v>
      </c>
      <c r="K536">
        <v>18955</v>
      </c>
      <c r="L536">
        <v>17334</v>
      </c>
      <c r="M536">
        <v>5335</v>
      </c>
      <c r="N536">
        <v>3232</v>
      </c>
      <c r="O536">
        <v>2103</v>
      </c>
      <c r="P536">
        <v>798</v>
      </c>
      <c r="Q536" t="s">
        <v>0</v>
      </c>
      <c r="R536">
        <v>1603</v>
      </c>
      <c r="S536">
        <v>903</v>
      </c>
      <c r="T536">
        <v>11198</v>
      </c>
      <c r="U536">
        <v>6865</v>
      </c>
      <c r="V536">
        <v>3695</v>
      </c>
      <c r="W536">
        <v>638</v>
      </c>
      <c r="X536" t="s">
        <v>0</v>
      </c>
      <c r="Y536" t="s">
        <v>0</v>
      </c>
      <c r="Z536">
        <v>854</v>
      </c>
      <c r="AA536">
        <v>2776</v>
      </c>
      <c r="AB536">
        <v>269</v>
      </c>
      <c r="AC536">
        <v>1302</v>
      </c>
      <c r="AD536">
        <v>1205</v>
      </c>
    </row>
    <row r="537" spans="1:30" x14ac:dyDescent="0.2">
      <c r="A537" t="s">
        <v>1427</v>
      </c>
      <c r="B537" t="s">
        <v>35</v>
      </c>
      <c r="C537" t="s">
        <v>3348</v>
      </c>
      <c r="D537" s="33">
        <v>41609</v>
      </c>
      <c r="E537" t="s">
        <v>191</v>
      </c>
      <c r="F537" t="s">
        <v>778</v>
      </c>
      <c r="G537">
        <v>761950</v>
      </c>
      <c r="H537">
        <v>15915</v>
      </c>
      <c r="I537">
        <v>23</v>
      </c>
      <c r="J537">
        <v>15892</v>
      </c>
      <c r="K537">
        <v>15378</v>
      </c>
      <c r="L537">
        <v>12168</v>
      </c>
      <c r="M537">
        <v>3715</v>
      </c>
      <c r="N537">
        <v>1770</v>
      </c>
      <c r="O537">
        <v>1940</v>
      </c>
      <c r="P537">
        <v>851</v>
      </c>
      <c r="Q537" t="s">
        <v>0</v>
      </c>
      <c r="R537">
        <v>1146</v>
      </c>
      <c r="S537">
        <v>669</v>
      </c>
      <c r="T537">
        <v>8241</v>
      </c>
      <c r="U537">
        <v>4931</v>
      </c>
      <c r="V537">
        <v>2571</v>
      </c>
      <c r="W537">
        <v>739</v>
      </c>
      <c r="X537" t="s">
        <v>0</v>
      </c>
      <c r="Y537" t="s">
        <v>0</v>
      </c>
      <c r="Z537">
        <v>540</v>
      </c>
      <c r="AA537">
        <v>1572</v>
      </c>
      <c r="AB537">
        <v>233</v>
      </c>
      <c r="AC537">
        <v>925</v>
      </c>
      <c r="AD537">
        <v>414</v>
      </c>
    </row>
    <row r="538" spans="1:30" x14ac:dyDescent="0.2">
      <c r="A538" t="s">
        <v>1428</v>
      </c>
      <c r="B538" t="s">
        <v>35</v>
      </c>
      <c r="C538" t="s">
        <v>3345</v>
      </c>
      <c r="D538" s="33">
        <v>41609</v>
      </c>
      <c r="E538" t="s">
        <v>205</v>
      </c>
      <c r="F538" t="s">
        <v>779</v>
      </c>
      <c r="G538">
        <v>854992</v>
      </c>
      <c r="H538">
        <v>22390</v>
      </c>
      <c r="I538">
        <v>433</v>
      </c>
      <c r="J538">
        <v>16053</v>
      </c>
      <c r="K538">
        <v>15144</v>
      </c>
      <c r="L538">
        <v>12921</v>
      </c>
      <c r="M538">
        <v>3898</v>
      </c>
      <c r="N538">
        <v>2497</v>
      </c>
      <c r="O538">
        <v>1400</v>
      </c>
      <c r="P538">
        <v>530</v>
      </c>
      <c r="Q538" t="s">
        <v>0</v>
      </c>
      <c r="R538">
        <v>1252</v>
      </c>
      <c r="S538">
        <v>987</v>
      </c>
      <c r="T538">
        <v>8958</v>
      </c>
      <c r="U538">
        <v>5340</v>
      </c>
      <c r="V538">
        <v>2548</v>
      </c>
      <c r="W538">
        <v>1070</v>
      </c>
      <c r="X538" t="s">
        <v>0</v>
      </c>
      <c r="Y538" t="s">
        <v>0</v>
      </c>
      <c r="Z538">
        <v>219</v>
      </c>
      <c r="AA538">
        <v>1505</v>
      </c>
      <c r="AB538">
        <v>323</v>
      </c>
      <c r="AC538">
        <v>786</v>
      </c>
      <c r="AD538">
        <v>396</v>
      </c>
    </row>
    <row r="539" spans="1:30" x14ac:dyDescent="0.2">
      <c r="A539" t="s">
        <v>1429</v>
      </c>
      <c r="B539" t="s">
        <v>35</v>
      </c>
      <c r="C539" t="s">
        <v>807</v>
      </c>
      <c r="D539" s="33">
        <v>41609</v>
      </c>
      <c r="E539" t="s">
        <v>210</v>
      </c>
      <c r="F539" t="s">
        <v>780</v>
      </c>
      <c r="G539">
        <v>690787</v>
      </c>
      <c r="H539">
        <v>17282</v>
      </c>
      <c r="I539">
        <v>89</v>
      </c>
      <c r="J539">
        <v>16876</v>
      </c>
      <c r="K539">
        <v>16134</v>
      </c>
      <c r="L539">
        <v>14791</v>
      </c>
      <c r="M539">
        <v>5978</v>
      </c>
      <c r="N539">
        <v>4638</v>
      </c>
      <c r="O539">
        <v>1340</v>
      </c>
      <c r="P539">
        <v>514</v>
      </c>
      <c r="Q539" t="s">
        <v>0</v>
      </c>
      <c r="R539">
        <v>1267</v>
      </c>
      <c r="S539">
        <v>1096</v>
      </c>
      <c r="T539">
        <v>9932</v>
      </c>
      <c r="U539">
        <v>7433</v>
      </c>
      <c r="V539">
        <v>2097</v>
      </c>
      <c r="W539">
        <v>402</v>
      </c>
      <c r="X539" t="s">
        <v>0</v>
      </c>
      <c r="Y539" t="s">
        <v>0</v>
      </c>
      <c r="Z539">
        <v>354</v>
      </c>
      <c r="AA539">
        <v>2142</v>
      </c>
      <c r="AB539">
        <v>212</v>
      </c>
      <c r="AC539">
        <v>1053</v>
      </c>
      <c r="AD539">
        <v>877</v>
      </c>
    </row>
    <row r="540" spans="1:30" x14ac:dyDescent="0.2">
      <c r="A540" t="s">
        <v>1430</v>
      </c>
      <c r="B540" t="s">
        <v>35</v>
      </c>
      <c r="C540" t="s">
        <v>807</v>
      </c>
      <c r="D540" s="33">
        <v>41609</v>
      </c>
      <c r="E540" t="s">
        <v>218</v>
      </c>
      <c r="F540" t="s">
        <v>781</v>
      </c>
      <c r="G540">
        <v>261357</v>
      </c>
      <c r="H540">
        <v>5554</v>
      </c>
      <c r="I540">
        <v>31</v>
      </c>
      <c r="J540">
        <v>5523</v>
      </c>
      <c r="K540">
        <v>5332</v>
      </c>
      <c r="L540">
        <v>4650</v>
      </c>
      <c r="M540">
        <v>1362</v>
      </c>
      <c r="N540">
        <v>977</v>
      </c>
      <c r="O540">
        <v>385</v>
      </c>
      <c r="P540">
        <v>195</v>
      </c>
      <c r="Q540" t="s">
        <v>0</v>
      </c>
      <c r="R540">
        <v>534</v>
      </c>
      <c r="S540">
        <v>347</v>
      </c>
      <c r="T540">
        <v>3083</v>
      </c>
      <c r="U540">
        <v>2130</v>
      </c>
      <c r="V540">
        <v>554</v>
      </c>
      <c r="W540">
        <v>399</v>
      </c>
      <c r="X540" t="s">
        <v>0</v>
      </c>
      <c r="Y540" t="s">
        <v>0</v>
      </c>
      <c r="Z540">
        <v>96</v>
      </c>
      <c r="AA540">
        <v>590</v>
      </c>
      <c r="AB540">
        <v>97</v>
      </c>
      <c r="AC540">
        <v>338</v>
      </c>
      <c r="AD540">
        <v>155</v>
      </c>
    </row>
    <row r="541" spans="1:30" x14ac:dyDescent="0.2">
      <c r="A541" t="s">
        <v>1431</v>
      </c>
      <c r="B541" t="s">
        <v>35</v>
      </c>
      <c r="C541" t="s">
        <v>807</v>
      </c>
      <c r="D541" s="33">
        <v>41609</v>
      </c>
      <c r="E541" t="s">
        <v>223</v>
      </c>
      <c r="F541" t="s">
        <v>782</v>
      </c>
      <c r="G541">
        <v>1032993</v>
      </c>
      <c r="H541">
        <v>15937</v>
      </c>
      <c r="I541">
        <v>85</v>
      </c>
      <c r="J541">
        <v>15491</v>
      </c>
      <c r="K541">
        <v>14821</v>
      </c>
      <c r="L541">
        <v>14161</v>
      </c>
      <c r="M541">
        <v>5885</v>
      </c>
      <c r="N541">
        <v>4619</v>
      </c>
      <c r="O541">
        <v>1266</v>
      </c>
      <c r="P541">
        <v>531</v>
      </c>
      <c r="Q541" t="s">
        <v>0</v>
      </c>
      <c r="R541">
        <v>1497</v>
      </c>
      <c r="S541">
        <v>1024</v>
      </c>
      <c r="T541">
        <v>8946</v>
      </c>
      <c r="U541">
        <v>6257</v>
      </c>
      <c r="V541">
        <v>2159</v>
      </c>
      <c r="W541">
        <v>530</v>
      </c>
      <c r="X541" t="s">
        <v>0</v>
      </c>
      <c r="Y541" t="s">
        <v>0</v>
      </c>
      <c r="Z541">
        <v>458</v>
      </c>
      <c r="AA541">
        <v>2236</v>
      </c>
      <c r="AB541">
        <v>216</v>
      </c>
      <c r="AC541">
        <v>1051</v>
      </c>
      <c r="AD541">
        <v>969</v>
      </c>
    </row>
    <row r="542" spans="1:30" x14ac:dyDescent="0.2">
      <c r="A542" t="s">
        <v>1432</v>
      </c>
      <c r="B542" t="s">
        <v>35</v>
      </c>
      <c r="C542" t="s">
        <v>152</v>
      </c>
      <c r="D542" s="33">
        <v>41609</v>
      </c>
      <c r="E542" t="s">
        <v>234</v>
      </c>
      <c r="F542" t="s">
        <v>783</v>
      </c>
      <c r="G542">
        <v>4567478</v>
      </c>
      <c r="H542">
        <v>74432</v>
      </c>
      <c r="I542">
        <v>406</v>
      </c>
      <c r="J542">
        <v>73314</v>
      </c>
      <c r="K542">
        <v>69916</v>
      </c>
      <c r="L542">
        <v>65097</v>
      </c>
      <c r="M542">
        <v>12205</v>
      </c>
      <c r="N542">
        <v>7104</v>
      </c>
      <c r="O542">
        <v>5101</v>
      </c>
      <c r="P542">
        <v>2940</v>
      </c>
      <c r="Q542" t="s">
        <v>0</v>
      </c>
      <c r="R542">
        <v>7892</v>
      </c>
      <c r="S542">
        <v>4250</v>
      </c>
      <c r="T542">
        <v>41304</v>
      </c>
      <c r="U542">
        <v>26187</v>
      </c>
      <c r="V542">
        <v>10623</v>
      </c>
      <c r="W542">
        <v>4494</v>
      </c>
      <c r="X542" t="s">
        <v>0</v>
      </c>
      <c r="Y542" t="s">
        <v>0</v>
      </c>
      <c r="Z542">
        <v>2722</v>
      </c>
      <c r="AA542">
        <v>8929</v>
      </c>
      <c r="AB542">
        <v>1206</v>
      </c>
      <c r="AC542">
        <v>3887</v>
      </c>
      <c r="AD542">
        <v>3836</v>
      </c>
    </row>
    <row r="543" spans="1:30" x14ac:dyDescent="0.2">
      <c r="A543" t="s">
        <v>1433</v>
      </c>
      <c r="B543" t="s">
        <v>36</v>
      </c>
      <c r="C543" t="s">
        <v>152</v>
      </c>
      <c r="D543" s="33">
        <v>41609</v>
      </c>
      <c r="E543" t="s">
        <v>823</v>
      </c>
      <c r="F543" t="s">
        <v>835</v>
      </c>
      <c r="G543">
        <v>310516</v>
      </c>
      <c r="H543">
        <v>3268</v>
      </c>
      <c r="I543">
        <v>6</v>
      </c>
      <c r="J543">
        <v>3262</v>
      </c>
      <c r="K543">
        <v>3148</v>
      </c>
      <c r="L543">
        <v>2633</v>
      </c>
      <c r="M543">
        <v>752</v>
      </c>
      <c r="N543">
        <v>596</v>
      </c>
      <c r="O543">
        <v>156</v>
      </c>
      <c r="P543">
        <v>96</v>
      </c>
      <c r="Q543" t="s">
        <v>0</v>
      </c>
      <c r="R543">
        <v>285</v>
      </c>
      <c r="S543">
        <v>184</v>
      </c>
      <c r="T543">
        <v>1721</v>
      </c>
      <c r="U543">
        <v>1237</v>
      </c>
      <c r="V543">
        <v>364</v>
      </c>
      <c r="W543">
        <v>120</v>
      </c>
      <c r="X543" t="s">
        <v>0</v>
      </c>
      <c r="Y543" t="s">
        <v>0</v>
      </c>
      <c r="Z543">
        <v>63</v>
      </c>
      <c r="AA543">
        <v>380</v>
      </c>
      <c r="AB543">
        <v>46</v>
      </c>
      <c r="AC543">
        <v>191</v>
      </c>
      <c r="AD543">
        <v>143</v>
      </c>
    </row>
    <row r="544" spans="1:30" x14ac:dyDescent="0.2">
      <c r="A544" t="s">
        <v>1434</v>
      </c>
      <c r="B544" t="s">
        <v>36</v>
      </c>
      <c r="C544" t="s">
        <v>152</v>
      </c>
      <c r="D544" s="33">
        <v>41609</v>
      </c>
      <c r="E544" t="s">
        <v>827</v>
      </c>
      <c r="F544" t="s">
        <v>836</v>
      </c>
      <c r="G544">
        <v>399137</v>
      </c>
      <c r="H544">
        <v>6709</v>
      </c>
      <c r="I544">
        <v>38</v>
      </c>
      <c r="J544">
        <v>6671</v>
      </c>
      <c r="K544">
        <v>6445</v>
      </c>
      <c r="L544">
        <v>4878</v>
      </c>
      <c r="M544">
        <v>1385</v>
      </c>
      <c r="N544">
        <v>1112</v>
      </c>
      <c r="O544">
        <v>273</v>
      </c>
      <c r="P544">
        <v>170</v>
      </c>
      <c r="Q544" t="s">
        <v>0</v>
      </c>
      <c r="R544">
        <v>527</v>
      </c>
      <c r="S544">
        <v>367</v>
      </c>
      <c r="T544">
        <v>3268</v>
      </c>
      <c r="U544">
        <v>2331</v>
      </c>
      <c r="V544">
        <v>697</v>
      </c>
      <c r="W544">
        <v>240</v>
      </c>
      <c r="X544" t="s">
        <v>0</v>
      </c>
      <c r="Y544" t="s">
        <v>0</v>
      </c>
      <c r="Z544">
        <v>117</v>
      </c>
      <c r="AA544">
        <v>599</v>
      </c>
      <c r="AB544">
        <v>78</v>
      </c>
      <c r="AC544">
        <v>343</v>
      </c>
      <c r="AD544">
        <v>178</v>
      </c>
    </row>
    <row r="545" spans="1:30" x14ac:dyDescent="0.2">
      <c r="A545" t="s">
        <v>1435</v>
      </c>
      <c r="B545" t="s">
        <v>36</v>
      </c>
      <c r="C545" t="s">
        <v>152</v>
      </c>
      <c r="D545" s="33">
        <v>41609</v>
      </c>
      <c r="E545" t="s">
        <v>837</v>
      </c>
      <c r="F545" t="s">
        <v>838</v>
      </c>
      <c r="G545">
        <v>358158</v>
      </c>
      <c r="H545">
        <v>3695</v>
      </c>
      <c r="I545">
        <v>18</v>
      </c>
      <c r="J545">
        <v>3677</v>
      </c>
      <c r="K545">
        <v>3571</v>
      </c>
      <c r="L545">
        <v>2732</v>
      </c>
      <c r="M545">
        <v>832</v>
      </c>
      <c r="N545">
        <v>666</v>
      </c>
      <c r="O545">
        <v>166</v>
      </c>
      <c r="P545">
        <v>99</v>
      </c>
      <c r="Q545" t="s">
        <v>0</v>
      </c>
      <c r="R545">
        <v>307</v>
      </c>
      <c r="S545">
        <v>228</v>
      </c>
      <c r="T545">
        <v>1773</v>
      </c>
      <c r="U545">
        <v>1297</v>
      </c>
      <c r="V545">
        <v>374</v>
      </c>
      <c r="W545">
        <v>102</v>
      </c>
      <c r="X545" t="s">
        <v>0</v>
      </c>
      <c r="Y545" t="s">
        <v>0</v>
      </c>
      <c r="Z545">
        <v>51</v>
      </c>
      <c r="AA545">
        <v>373</v>
      </c>
      <c r="AB545">
        <v>46</v>
      </c>
      <c r="AC545">
        <v>223</v>
      </c>
      <c r="AD545">
        <v>104</v>
      </c>
    </row>
    <row r="546" spans="1:30" x14ac:dyDescent="0.2">
      <c r="A546" t="s">
        <v>1436</v>
      </c>
      <c r="B546" t="s">
        <v>36</v>
      </c>
      <c r="C546" t="s">
        <v>152</v>
      </c>
      <c r="D546" s="33">
        <v>41609</v>
      </c>
      <c r="E546" t="s">
        <v>284</v>
      </c>
      <c r="F546" t="s">
        <v>784</v>
      </c>
      <c r="G546">
        <v>1165537</v>
      </c>
      <c r="H546">
        <v>5998</v>
      </c>
      <c r="I546">
        <v>22</v>
      </c>
      <c r="J546">
        <v>5976</v>
      </c>
      <c r="K546">
        <v>5778</v>
      </c>
      <c r="L546">
        <v>4714</v>
      </c>
      <c r="M546">
        <v>1396</v>
      </c>
      <c r="N546">
        <v>1112</v>
      </c>
      <c r="O546">
        <v>284</v>
      </c>
      <c r="P546">
        <v>185</v>
      </c>
      <c r="Q546" t="s">
        <v>0</v>
      </c>
      <c r="R546">
        <v>547</v>
      </c>
      <c r="S546">
        <v>336</v>
      </c>
      <c r="T546">
        <v>3095</v>
      </c>
      <c r="U546">
        <v>2209</v>
      </c>
      <c r="V546">
        <v>654</v>
      </c>
      <c r="W546">
        <v>232</v>
      </c>
      <c r="X546" t="s">
        <v>0</v>
      </c>
      <c r="Y546" t="s">
        <v>0</v>
      </c>
      <c r="Z546">
        <v>84</v>
      </c>
      <c r="AA546">
        <v>652</v>
      </c>
      <c r="AB546">
        <v>85</v>
      </c>
      <c r="AC546">
        <v>363</v>
      </c>
      <c r="AD546">
        <v>204</v>
      </c>
    </row>
    <row r="547" spans="1:30" x14ac:dyDescent="0.2">
      <c r="A547" t="s">
        <v>1437</v>
      </c>
      <c r="B547" t="s">
        <v>36</v>
      </c>
      <c r="C547" t="s">
        <v>3353</v>
      </c>
      <c r="D547" s="33">
        <v>41609</v>
      </c>
      <c r="E547" t="s">
        <v>298</v>
      </c>
      <c r="F547" t="s">
        <v>785</v>
      </c>
      <c r="G547">
        <v>1398384</v>
      </c>
      <c r="H547">
        <v>11107</v>
      </c>
      <c r="I547">
        <v>132</v>
      </c>
      <c r="J547">
        <v>10753</v>
      </c>
      <c r="K547">
        <v>9937</v>
      </c>
      <c r="L547">
        <v>17265</v>
      </c>
      <c r="M547">
        <v>3085</v>
      </c>
      <c r="N547">
        <v>1223</v>
      </c>
      <c r="O547">
        <v>1862</v>
      </c>
      <c r="P547">
        <v>967</v>
      </c>
      <c r="Q547" t="s">
        <v>0</v>
      </c>
      <c r="R547">
        <v>2041</v>
      </c>
      <c r="S547">
        <v>1226</v>
      </c>
      <c r="T547">
        <v>11373</v>
      </c>
      <c r="U547">
        <v>7546</v>
      </c>
      <c r="V547">
        <v>2741</v>
      </c>
      <c r="W547">
        <v>1086</v>
      </c>
      <c r="X547" t="s">
        <v>0</v>
      </c>
      <c r="Y547" t="s">
        <v>0</v>
      </c>
      <c r="Z547">
        <v>373</v>
      </c>
      <c r="AA547">
        <v>2252</v>
      </c>
      <c r="AB547">
        <v>532</v>
      </c>
      <c r="AC547">
        <v>920</v>
      </c>
      <c r="AD547">
        <v>800</v>
      </c>
    </row>
    <row r="548" spans="1:30" x14ac:dyDescent="0.2">
      <c r="A548" t="s">
        <v>1438</v>
      </c>
      <c r="B548" t="s">
        <v>36</v>
      </c>
      <c r="C548" t="s">
        <v>3351</v>
      </c>
      <c r="D548" s="33">
        <v>41609</v>
      </c>
      <c r="E548" t="s">
        <v>315</v>
      </c>
      <c r="F548" t="s">
        <v>786</v>
      </c>
      <c r="G548">
        <v>990501</v>
      </c>
      <c r="H548">
        <v>21190</v>
      </c>
      <c r="I548">
        <v>407</v>
      </c>
      <c r="J548">
        <v>20783</v>
      </c>
      <c r="K548">
        <v>19590</v>
      </c>
      <c r="L548">
        <v>16179</v>
      </c>
      <c r="M548">
        <v>2875</v>
      </c>
      <c r="N548">
        <v>1642</v>
      </c>
      <c r="O548">
        <v>1235</v>
      </c>
      <c r="P548">
        <v>914</v>
      </c>
      <c r="Q548" t="s">
        <v>0</v>
      </c>
      <c r="R548">
        <v>1553</v>
      </c>
      <c r="S548">
        <v>1240</v>
      </c>
      <c r="T548">
        <v>10497</v>
      </c>
      <c r="U548">
        <v>7906</v>
      </c>
      <c r="V548">
        <v>1877</v>
      </c>
      <c r="W548">
        <v>714</v>
      </c>
      <c r="X548" t="s">
        <v>0</v>
      </c>
      <c r="Y548" t="s">
        <v>0</v>
      </c>
      <c r="Z548">
        <v>745</v>
      </c>
      <c r="AA548">
        <v>2144</v>
      </c>
      <c r="AB548">
        <v>121</v>
      </c>
      <c r="AC548">
        <v>1215</v>
      </c>
      <c r="AD548">
        <v>808</v>
      </c>
    </row>
    <row r="549" spans="1:30" x14ac:dyDescent="0.2">
      <c r="A549" t="s">
        <v>1439</v>
      </c>
      <c r="B549" t="s">
        <v>36</v>
      </c>
      <c r="C549" t="s">
        <v>3358</v>
      </c>
      <c r="D549" s="33">
        <v>41609</v>
      </c>
      <c r="E549" t="s">
        <v>330</v>
      </c>
      <c r="F549" t="s">
        <v>787</v>
      </c>
      <c r="G549">
        <v>1717480</v>
      </c>
      <c r="H549">
        <v>26158</v>
      </c>
      <c r="I549">
        <v>76</v>
      </c>
      <c r="J549">
        <v>25915</v>
      </c>
      <c r="K549">
        <v>25351</v>
      </c>
      <c r="L549">
        <v>21326</v>
      </c>
      <c r="M549">
        <v>5626</v>
      </c>
      <c r="N549">
        <v>5300</v>
      </c>
      <c r="O549">
        <v>326</v>
      </c>
      <c r="P549">
        <v>267</v>
      </c>
      <c r="Q549" t="s">
        <v>0</v>
      </c>
      <c r="R549">
        <v>1804</v>
      </c>
      <c r="S549">
        <v>1579</v>
      </c>
      <c r="T549">
        <v>13853</v>
      </c>
      <c r="U549">
        <v>9692</v>
      </c>
      <c r="V549">
        <v>2349</v>
      </c>
      <c r="W549">
        <v>1812</v>
      </c>
      <c r="X549" t="s">
        <v>0</v>
      </c>
      <c r="Y549" t="s">
        <v>0</v>
      </c>
      <c r="Z549">
        <v>768</v>
      </c>
      <c r="AA549">
        <v>3322</v>
      </c>
      <c r="AB549">
        <v>574</v>
      </c>
      <c r="AC549">
        <v>1559</v>
      </c>
      <c r="AD549">
        <v>1189</v>
      </c>
    </row>
    <row r="550" spans="1:30" x14ac:dyDescent="0.2">
      <c r="A550" t="s">
        <v>1440</v>
      </c>
      <c r="B550" t="s">
        <v>36</v>
      </c>
      <c r="C550" t="s">
        <v>3351</v>
      </c>
      <c r="D550" s="33">
        <v>41609</v>
      </c>
      <c r="E550" t="s">
        <v>351</v>
      </c>
      <c r="F550" t="s">
        <v>788</v>
      </c>
      <c r="G550">
        <v>856144</v>
      </c>
      <c r="H550">
        <v>7403</v>
      </c>
      <c r="I550">
        <v>212</v>
      </c>
      <c r="J550">
        <v>7191</v>
      </c>
      <c r="K550">
        <v>6641</v>
      </c>
      <c r="L550">
        <v>5191</v>
      </c>
      <c r="M550">
        <v>919</v>
      </c>
      <c r="N550">
        <v>541</v>
      </c>
      <c r="O550">
        <v>378</v>
      </c>
      <c r="P550">
        <v>258</v>
      </c>
      <c r="Q550" t="s">
        <v>0</v>
      </c>
      <c r="R550">
        <v>518</v>
      </c>
      <c r="S550">
        <v>453</v>
      </c>
      <c r="T550">
        <v>3293</v>
      </c>
      <c r="U550">
        <v>2455</v>
      </c>
      <c r="V550">
        <v>437</v>
      </c>
      <c r="W550">
        <v>401</v>
      </c>
      <c r="X550" t="s">
        <v>0</v>
      </c>
      <c r="Y550" t="s">
        <v>0</v>
      </c>
      <c r="Z550">
        <v>153</v>
      </c>
      <c r="AA550">
        <v>774</v>
      </c>
      <c r="AB550">
        <v>69</v>
      </c>
      <c r="AC550">
        <v>425</v>
      </c>
      <c r="AD550">
        <v>280</v>
      </c>
    </row>
    <row r="551" spans="1:30" x14ac:dyDescent="0.2">
      <c r="A551" t="s">
        <v>1441</v>
      </c>
      <c r="B551" t="s">
        <v>34</v>
      </c>
      <c r="C551" t="s">
        <v>3327</v>
      </c>
      <c r="D551" s="33">
        <v>41609</v>
      </c>
      <c r="E551" t="s">
        <v>362</v>
      </c>
      <c r="F551" t="s">
        <v>789</v>
      </c>
      <c r="G551">
        <v>5445296</v>
      </c>
      <c r="H551">
        <v>116251</v>
      </c>
      <c r="I551">
        <v>840</v>
      </c>
      <c r="J551">
        <v>114475</v>
      </c>
      <c r="K551">
        <v>110541</v>
      </c>
      <c r="L551">
        <v>96272</v>
      </c>
      <c r="M551">
        <v>21581</v>
      </c>
      <c r="N551">
        <v>10005</v>
      </c>
      <c r="O551">
        <v>11573</v>
      </c>
      <c r="P551">
        <v>5108</v>
      </c>
      <c r="Q551" t="s">
        <v>0</v>
      </c>
      <c r="R551">
        <v>9751</v>
      </c>
      <c r="S551">
        <v>5715</v>
      </c>
      <c r="T551">
        <v>62159</v>
      </c>
      <c r="U551">
        <v>38124</v>
      </c>
      <c r="V551">
        <v>10491</v>
      </c>
      <c r="W551">
        <v>13544</v>
      </c>
      <c r="X551" t="s">
        <v>0</v>
      </c>
      <c r="Y551" t="s">
        <v>0</v>
      </c>
      <c r="Z551">
        <v>4073</v>
      </c>
      <c r="AA551">
        <v>14574</v>
      </c>
      <c r="AB551">
        <v>211</v>
      </c>
      <c r="AC551">
        <v>6346</v>
      </c>
      <c r="AD551">
        <v>8017</v>
      </c>
    </row>
    <row r="552" spans="1:30" x14ac:dyDescent="0.2">
      <c r="A552" t="s">
        <v>1442</v>
      </c>
      <c r="B552" t="s">
        <v>37</v>
      </c>
      <c r="C552" t="s">
        <v>3365</v>
      </c>
      <c r="D552" s="33">
        <v>41609</v>
      </c>
      <c r="E552" t="s">
        <v>434</v>
      </c>
      <c r="F552" t="s">
        <v>790</v>
      </c>
      <c r="G552">
        <v>1829984</v>
      </c>
      <c r="H552">
        <v>41250</v>
      </c>
      <c r="I552">
        <v>1022</v>
      </c>
      <c r="J552">
        <v>40222</v>
      </c>
      <c r="K552">
        <v>36302</v>
      </c>
      <c r="L552">
        <v>35842</v>
      </c>
      <c r="M552">
        <v>6578</v>
      </c>
      <c r="N552">
        <v>2050</v>
      </c>
      <c r="O552">
        <v>4528</v>
      </c>
      <c r="P552">
        <v>4474</v>
      </c>
      <c r="Q552" t="s">
        <v>0</v>
      </c>
      <c r="R552">
        <v>3393</v>
      </c>
      <c r="S552">
        <v>2388</v>
      </c>
      <c r="T552">
        <v>23691</v>
      </c>
      <c r="U552">
        <v>14334</v>
      </c>
      <c r="V552">
        <v>8198</v>
      </c>
      <c r="W552">
        <v>1159</v>
      </c>
      <c r="X552" t="s">
        <v>0</v>
      </c>
      <c r="Y552" t="s">
        <v>0</v>
      </c>
      <c r="Z552">
        <v>3299</v>
      </c>
      <c r="AA552">
        <v>3071</v>
      </c>
      <c r="AB552">
        <v>508</v>
      </c>
      <c r="AC552">
        <v>1732</v>
      </c>
      <c r="AD552">
        <v>831</v>
      </c>
    </row>
    <row r="553" spans="1:30" x14ac:dyDescent="0.2">
      <c r="A553" t="s">
        <v>1443</v>
      </c>
      <c r="B553" t="s">
        <v>37</v>
      </c>
      <c r="C553" t="s">
        <v>3365</v>
      </c>
      <c r="D553" s="33">
        <v>41609</v>
      </c>
      <c r="E553" t="s">
        <v>457</v>
      </c>
      <c r="F553" t="s">
        <v>791</v>
      </c>
      <c r="G553">
        <v>518903</v>
      </c>
      <c r="H553">
        <v>13274</v>
      </c>
      <c r="I553">
        <v>108</v>
      </c>
      <c r="J553">
        <v>13091</v>
      </c>
      <c r="K553">
        <v>12583</v>
      </c>
      <c r="L553">
        <v>11312</v>
      </c>
      <c r="M553">
        <v>2688</v>
      </c>
      <c r="N553">
        <v>2356</v>
      </c>
      <c r="O553">
        <v>332</v>
      </c>
      <c r="P553">
        <v>231</v>
      </c>
      <c r="Q553" t="s">
        <v>0</v>
      </c>
      <c r="R553">
        <v>958</v>
      </c>
      <c r="S553">
        <v>690</v>
      </c>
      <c r="T553">
        <v>7319</v>
      </c>
      <c r="U553">
        <v>5242</v>
      </c>
      <c r="V553">
        <v>1571</v>
      </c>
      <c r="W553">
        <v>506</v>
      </c>
      <c r="X553" t="s">
        <v>0</v>
      </c>
      <c r="Y553" t="s">
        <v>0</v>
      </c>
      <c r="Z553">
        <v>670</v>
      </c>
      <c r="AA553">
        <v>1675</v>
      </c>
      <c r="AB553">
        <v>200</v>
      </c>
      <c r="AC553">
        <v>856</v>
      </c>
      <c r="AD553">
        <v>619</v>
      </c>
    </row>
    <row r="554" spans="1:30" x14ac:dyDescent="0.2">
      <c r="A554" t="s">
        <v>1444</v>
      </c>
      <c r="B554" t="s">
        <v>37</v>
      </c>
      <c r="C554" t="s">
        <v>3365</v>
      </c>
      <c r="D554" s="33">
        <v>41609</v>
      </c>
      <c r="E554" t="s">
        <v>465</v>
      </c>
      <c r="F554" t="s">
        <v>792</v>
      </c>
      <c r="G554">
        <v>889753</v>
      </c>
      <c r="H554">
        <v>20903</v>
      </c>
      <c r="I554">
        <v>342</v>
      </c>
      <c r="J554">
        <v>20351</v>
      </c>
      <c r="K554">
        <v>18459</v>
      </c>
      <c r="L554">
        <v>17079</v>
      </c>
      <c r="M554">
        <v>2874</v>
      </c>
      <c r="N554">
        <v>589</v>
      </c>
      <c r="O554">
        <v>2286</v>
      </c>
      <c r="P554">
        <v>2257</v>
      </c>
      <c r="Q554" t="s">
        <v>0</v>
      </c>
      <c r="R554">
        <v>1905</v>
      </c>
      <c r="S554">
        <v>1053</v>
      </c>
      <c r="T554">
        <v>11954</v>
      </c>
      <c r="U554">
        <v>8034</v>
      </c>
      <c r="V554">
        <v>3152</v>
      </c>
      <c r="W554">
        <v>768</v>
      </c>
      <c r="X554" t="s">
        <v>0</v>
      </c>
      <c r="Y554" t="s">
        <v>0</v>
      </c>
      <c r="Z554">
        <v>587</v>
      </c>
      <c r="AA554">
        <v>1580</v>
      </c>
      <c r="AB554">
        <v>305</v>
      </c>
      <c r="AC554">
        <v>1010</v>
      </c>
      <c r="AD554">
        <v>265</v>
      </c>
    </row>
    <row r="555" spans="1:30" x14ac:dyDescent="0.2">
      <c r="A555" t="s">
        <v>1445</v>
      </c>
      <c r="B555" t="s">
        <v>37</v>
      </c>
      <c r="C555" t="s">
        <v>3360</v>
      </c>
      <c r="D555" s="33">
        <v>41609</v>
      </c>
      <c r="E555" t="s">
        <v>844</v>
      </c>
      <c r="F555" t="s">
        <v>845</v>
      </c>
      <c r="G555">
        <v>4496626</v>
      </c>
      <c r="H555">
        <v>100536</v>
      </c>
      <c r="I555">
        <v>1791</v>
      </c>
      <c r="J555">
        <v>97804</v>
      </c>
      <c r="K555">
        <v>86300</v>
      </c>
      <c r="L555">
        <v>80617</v>
      </c>
      <c r="M555">
        <v>16758</v>
      </c>
      <c r="N555">
        <v>8419</v>
      </c>
      <c r="O555">
        <v>8339</v>
      </c>
      <c r="P555">
        <v>3447</v>
      </c>
      <c r="Q555" t="s">
        <v>0</v>
      </c>
      <c r="R555">
        <v>9775</v>
      </c>
      <c r="S555">
        <v>4449</v>
      </c>
      <c r="T555">
        <v>54207</v>
      </c>
      <c r="U555">
        <v>42397</v>
      </c>
      <c r="V555">
        <v>7889</v>
      </c>
      <c r="W555">
        <v>3921</v>
      </c>
      <c r="X555" t="s">
        <v>0</v>
      </c>
      <c r="Y555" t="s">
        <v>0</v>
      </c>
      <c r="Z555">
        <v>562</v>
      </c>
      <c r="AA555">
        <v>11624</v>
      </c>
      <c r="AB555">
        <v>877</v>
      </c>
      <c r="AC555">
        <v>5072</v>
      </c>
      <c r="AD555">
        <v>5675</v>
      </c>
    </row>
    <row r="556" spans="1:30" x14ac:dyDescent="0.2">
      <c r="A556" t="s">
        <v>1446</v>
      </c>
      <c r="B556" t="s">
        <v>37</v>
      </c>
      <c r="C556" t="s">
        <v>3373</v>
      </c>
      <c r="D556" s="33">
        <v>41609</v>
      </c>
      <c r="E556" t="s">
        <v>488</v>
      </c>
      <c r="F556" t="s">
        <v>793</v>
      </c>
      <c r="G556">
        <v>754463</v>
      </c>
      <c r="H556">
        <v>22042</v>
      </c>
      <c r="I556">
        <v>101</v>
      </c>
      <c r="J556">
        <v>19924</v>
      </c>
      <c r="K556">
        <v>19037</v>
      </c>
      <c r="L556">
        <v>19161</v>
      </c>
      <c r="M556">
        <v>3905</v>
      </c>
      <c r="N556">
        <v>1342</v>
      </c>
      <c r="O556">
        <v>2563</v>
      </c>
      <c r="P556">
        <v>1061</v>
      </c>
      <c r="Q556" t="s">
        <v>0</v>
      </c>
      <c r="R556">
        <v>1730</v>
      </c>
      <c r="S556">
        <v>765</v>
      </c>
      <c r="T556">
        <v>11775</v>
      </c>
      <c r="U556">
        <v>7988</v>
      </c>
      <c r="V556">
        <v>2023</v>
      </c>
      <c r="W556">
        <v>1764</v>
      </c>
      <c r="X556" t="s">
        <v>0</v>
      </c>
      <c r="Y556" t="s">
        <v>0</v>
      </c>
      <c r="Z556">
        <v>918</v>
      </c>
      <c r="AA556">
        <v>3973</v>
      </c>
      <c r="AB556">
        <v>49</v>
      </c>
      <c r="AC556">
        <v>1457</v>
      </c>
      <c r="AD556">
        <v>2467</v>
      </c>
    </row>
    <row r="557" spans="1:30" x14ac:dyDescent="0.2">
      <c r="A557" t="s">
        <v>1447</v>
      </c>
      <c r="B557" t="s">
        <v>37</v>
      </c>
      <c r="C557" t="s">
        <v>152</v>
      </c>
      <c r="D557" s="33">
        <v>41609</v>
      </c>
      <c r="E557" t="s">
        <v>494</v>
      </c>
      <c r="F557" t="s">
        <v>794</v>
      </c>
      <c r="G557">
        <v>659731</v>
      </c>
      <c r="H557">
        <v>13008</v>
      </c>
      <c r="I557">
        <v>103</v>
      </c>
      <c r="J557">
        <v>12905</v>
      </c>
      <c r="K557">
        <v>12199</v>
      </c>
      <c r="L557">
        <v>11471</v>
      </c>
      <c r="M557">
        <v>2667</v>
      </c>
      <c r="N557">
        <v>1777</v>
      </c>
      <c r="O557">
        <v>890</v>
      </c>
      <c r="P557">
        <v>519</v>
      </c>
      <c r="Q557" t="s">
        <v>0</v>
      </c>
      <c r="R557">
        <v>1094</v>
      </c>
      <c r="S557">
        <v>656</v>
      </c>
      <c r="T557">
        <v>8002</v>
      </c>
      <c r="U557">
        <v>5502</v>
      </c>
      <c r="V557">
        <v>1723</v>
      </c>
      <c r="W557">
        <v>777</v>
      </c>
      <c r="X557" t="s">
        <v>0</v>
      </c>
      <c r="Y557" t="s">
        <v>0</v>
      </c>
      <c r="Z557">
        <v>149</v>
      </c>
      <c r="AA557">
        <v>1570</v>
      </c>
      <c r="AB557">
        <v>140</v>
      </c>
      <c r="AC557">
        <v>692</v>
      </c>
      <c r="AD557">
        <v>738</v>
      </c>
    </row>
    <row r="558" spans="1:30" x14ac:dyDescent="0.2">
      <c r="A558" t="s">
        <v>1448</v>
      </c>
      <c r="B558" t="s">
        <v>37</v>
      </c>
      <c r="C558" t="s">
        <v>152</v>
      </c>
      <c r="D558" s="33">
        <v>41609</v>
      </c>
      <c r="E558" t="s">
        <v>502</v>
      </c>
      <c r="F558" t="s">
        <v>795</v>
      </c>
      <c r="G558">
        <v>912734</v>
      </c>
      <c r="H558">
        <v>25196</v>
      </c>
      <c r="I558">
        <v>164</v>
      </c>
      <c r="J558">
        <v>25032</v>
      </c>
      <c r="K558">
        <v>23832</v>
      </c>
      <c r="L558">
        <v>22258</v>
      </c>
      <c r="M558">
        <v>5251</v>
      </c>
      <c r="N558">
        <v>3518</v>
      </c>
      <c r="O558">
        <v>1732</v>
      </c>
      <c r="P558">
        <v>963</v>
      </c>
      <c r="Q558" t="s">
        <v>0</v>
      </c>
      <c r="R558">
        <v>1887</v>
      </c>
      <c r="S558">
        <v>1496</v>
      </c>
      <c r="T558">
        <v>15267</v>
      </c>
      <c r="U558">
        <v>10409</v>
      </c>
      <c r="V558">
        <v>2984</v>
      </c>
      <c r="W558">
        <v>1874</v>
      </c>
      <c r="X558" t="s">
        <v>0</v>
      </c>
      <c r="Y558" t="s">
        <v>0</v>
      </c>
      <c r="Z558">
        <v>245</v>
      </c>
      <c r="AA558">
        <v>3363</v>
      </c>
      <c r="AB558">
        <v>273</v>
      </c>
      <c r="AC558">
        <v>1429</v>
      </c>
      <c r="AD558">
        <v>1661</v>
      </c>
    </row>
    <row r="559" spans="1:30" x14ac:dyDescent="0.2">
      <c r="A559" t="s">
        <v>1449</v>
      </c>
      <c r="B559" t="s">
        <v>37</v>
      </c>
      <c r="C559" t="s">
        <v>152</v>
      </c>
      <c r="D559" s="33">
        <v>41609</v>
      </c>
      <c r="E559" t="s">
        <v>513</v>
      </c>
      <c r="F559" t="s">
        <v>796</v>
      </c>
      <c r="G559">
        <v>824978</v>
      </c>
      <c r="H559">
        <v>15713</v>
      </c>
      <c r="I559">
        <v>133</v>
      </c>
      <c r="J559">
        <v>15580</v>
      </c>
      <c r="K559">
        <v>14789</v>
      </c>
      <c r="L559">
        <v>12960</v>
      </c>
      <c r="M559">
        <v>3052</v>
      </c>
      <c r="N559">
        <v>2020</v>
      </c>
      <c r="O559">
        <v>1032</v>
      </c>
      <c r="P559">
        <v>548</v>
      </c>
      <c r="Q559" t="s">
        <v>0</v>
      </c>
      <c r="R559">
        <v>1169</v>
      </c>
      <c r="S559">
        <v>807</v>
      </c>
      <c r="T559">
        <v>8904</v>
      </c>
      <c r="U559">
        <v>6443</v>
      </c>
      <c r="V559">
        <v>1863</v>
      </c>
      <c r="W559">
        <v>598</v>
      </c>
      <c r="X559" t="s">
        <v>0</v>
      </c>
      <c r="Y559" t="s">
        <v>0</v>
      </c>
      <c r="Z559">
        <v>166</v>
      </c>
      <c r="AA559">
        <v>1914</v>
      </c>
      <c r="AB559">
        <v>174</v>
      </c>
      <c r="AC559">
        <v>853</v>
      </c>
      <c r="AD559">
        <v>887</v>
      </c>
    </row>
    <row r="560" spans="1:30" x14ac:dyDescent="0.2">
      <c r="A560" t="s">
        <v>1450</v>
      </c>
      <c r="B560" t="s">
        <v>37</v>
      </c>
      <c r="C560" t="s">
        <v>3331</v>
      </c>
      <c r="D560" s="33">
        <v>41609</v>
      </c>
      <c r="E560" t="s">
        <v>521</v>
      </c>
      <c r="F560" t="s">
        <v>797</v>
      </c>
      <c r="G560">
        <v>538104</v>
      </c>
      <c r="H560">
        <v>13681</v>
      </c>
      <c r="I560">
        <v>175</v>
      </c>
      <c r="J560">
        <v>12287</v>
      </c>
      <c r="K560">
        <v>11307</v>
      </c>
      <c r="L560">
        <v>11221</v>
      </c>
      <c r="M560">
        <v>2186</v>
      </c>
      <c r="N560">
        <v>887</v>
      </c>
      <c r="O560">
        <v>1299</v>
      </c>
      <c r="P560">
        <v>533</v>
      </c>
      <c r="Q560" t="s">
        <v>0</v>
      </c>
      <c r="R560">
        <v>966</v>
      </c>
      <c r="S560">
        <v>504</v>
      </c>
      <c r="T560">
        <v>6665</v>
      </c>
      <c r="U560">
        <v>4902</v>
      </c>
      <c r="V560">
        <v>1321</v>
      </c>
      <c r="W560">
        <v>442</v>
      </c>
      <c r="X560" t="s">
        <v>0</v>
      </c>
      <c r="Y560" t="s">
        <v>0</v>
      </c>
      <c r="Z560">
        <v>761</v>
      </c>
      <c r="AA560">
        <v>2325</v>
      </c>
      <c r="AB560">
        <v>33</v>
      </c>
      <c r="AC560">
        <v>847</v>
      </c>
      <c r="AD560">
        <v>1445</v>
      </c>
    </row>
    <row r="561" spans="1:30" x14ac:dyDescent="0.2">
      <c r="A561" t="s">
        <v>1451</v>
      </c>
      <c r="B561" t="s">
        <v>37</v>
      </c>
      <c r="C561" t="s">
        <v>534</v>
      </c>
      <c r="D561" s="33">
        <v>41609</v>
      </c>
      <c r="E561" t="s">
        <v>532</v>
      </c>
      <c r="F561" t="s">
        <v>799</v>
      </c>
      <c r="G561">
        <v>1149302</v>
      </c>
      <c r="H561">
        <v>13142</v>
      </c>
      <c r="I561">
        <v>132</v>
      </c>
      <c r="J561">
        <v>11493</v>
      </c>
      <c r="K561">
        <v>10670</v>
      </c>
      <c r="L561">
        <v>11144</v>
      </c>
      <c r="M561">
        <v>2627</v>
      </c>
      <c r="N561">
        <v>1095</v>
      </c>
      <c r="O561">
        <v>1532</v>
      </c>
      <c r="P561">
        <v>594</v>
      </c>
      <c r="Q561" t="s">
        <v>0</v>
      </c>
      <c r="R561">
        <v>1104</v>
      </c>
      <c r="S561">
        <v>728</v>
      </c>
      <c r="T561">
        <v>6535</v>
      </c>
      <c r="U561">
        <v>4857</v>
      </c>
      <c r="V561">
        <v>1117</v>
      </c>
      <c r="W561">
        <v>561</v>
      </c>
      <c r="X561" t="s">
        <v>0</v>
      </c>
      <c r="Y561" t="s">
        <v>0</v>
      </c>
      <c r="Z561">
        <v>144</v>
      </c>
      <c r="AA561">
        <v>2633</v>
      </c>
      <c r="AB561">
        <v>38</v>
      </c>
      <c r="AC561">
        <v>1169</v>
      </c>
      <c r="AD561">
        <v>1426</v>
      </c>
    </row>
    <row r="562" spans="1:30" x14ac:dyDescent="0.2">
      <c r="A562" t="s">
        <v>1452</v>
      </c>
      <c r="B562" t="s">
        <v>35</v>
      </c>
      <c r="C562" t="s">
        <v>3331</v>
      </c>
      <c r="D562" s="33">
        <v>41609</v>
      </c>
      <c r="E562" t="s">
        <v>541</v>
      </c>
      <c r="F562" t="s">
        <v>800</v>
      </c>
      <c r="G562">
        <v>1107234</v>
      </c>
      <c r="H562">
        <v>21483</v>
      </c>
      <c r="I562">
        <v>151</v>
      </c>
      <c r="J562">
        <v>15407</v>
      </c>
      <c r="K562">
        <v>15084</v>
      </c>
      <c r="L562">
        <v>12003</v>
      </c>
      <c r="M562">
        <v>4925</v>
      </c>
      <c r="N562">
        <v>4542</v>
      </c>
      <c r="O562">
        <v>383</v>
      </c>
      <c r="P562">
        <v>176</v>
      </c>
      <c r="Q562" t="s">
        <v>0</v>
      </c>
      <c r="R562">
        <v>1721</v>
      </c>
      <c r="S562">
        <v>703</v>
      </c>
      <c r="T562">
        <v>7646</v>
      </c>
      <c r="U562">
        <v>4891</v>
      </c>
      <c r="V562">
        <v>1198</v>
      </c>
      <c r="W562">
        <v>1557</v>
      </c>
      <c r="X562" t="s">
        <v>0</v>
      </c>
      <c r="Y562" t="s">
        <v>0</v>
      </c>
      <c r="Z562">
        <v>296</v>
      </c>
      <c r="AA562">
        <v>1637</v>
      </c>
      <c r="AB562">
        <v>90</v>
      </c>
      <c r="AC562">
        <v>886</v>
      </c>
      <c r="AD562">
        <v>661</v>
      </c>
    </row>
    <row r="563" spans="1:30" x14ac:dyDescent="0.2">
      <c r="A563" t="s">
        <v>1453</v>
      </c>
      <c r="B563" t="s">
        <v>34</v>
      </c>
      <c r="C563" t="s">
        <v>3324</v>
      </c>
      <c r="D563" s="33">
        <v>41609</v>
      </c>
      <c r="E563" t="s">
        <v>846</v>
      </c>
      <c r="F563" t="s">
        <v>847</v>
      </c>
      <c r="G563">
        <v>6675755</v>
      </c>
      <c r="H563">
        <v>64597</v>
      </c>
      <c r="I563">
        <v>323</v>
      </c>
      <c r="J563">
        <v>63572</v>
      </c>
      <c r="K563">
        <v>61496</v>
      </c>
      <c r="L563">
        <v>56989</v>
      </c>
      <c r="M563">
        <v>16355</v>
      </c>
      <c r="N563">
        <v>14666</v>
      </c>
      <c r="O563">
        <v>1689</v>
      </c>
      <c r="P563">
        <v>1033</v>
      </c>
      <c r="Q563" t="s">
        <v>0</v>
      </c>
      <c r="R563">
        <v>6389</v>
      </c>
      <c r="S563">
        <v>4661</v>
      </c>
      <c r="T563">
        <v>34426</v>
      </c>
      <c r="U563">
        <v>23333</v>
      </c>
      <c r="V563">
        <v>5515</v>
      </c>
      <c r="W563">
        <v>5578</v>
      </c>
      <c r="X563" t="s">
        <v>0</v>
      </c>
      <c r="Y563" t="s">
        <v>0</v>
      </c>
      <c r="Z563">
        <v>845</v>
      </c>
      <c r="AA563">
        <v>10668</v>
      </c>
      <c r="AB563">
        <v>1481</v>
      </c>
      <c r="AC563">
        <v>4565</v>
      </c>
      <c r="AD563">
        <v>4622</v>
      </c>
    </row>
    <row r="564" spans="1:30" x14ac:dyDescent="0.2">
      <c r="A564" t="s">
        <v>1454</v>
      </c>
      <c r="B564" t="s">
        <v>34</v>
      </c>
      <c r="C564" t="s">
        <v>3435</v>
      </c>
      <c r="D564" s="33">
        <v>41609</v>
      </c>
      <c r="E564" t="s">
        <v>848</v>
      </c>
      <c r="F564" t="s">
        <v>849</v>
      </c>
      <c r="G564">
        <v>466653</v>
      </c>
      <c r="H564">
        <v>14023</v>
      </c>
      <c r="I564">
        <v>96</v>
      </c>
      <c r="J564">
        <v>13635</v>
      </c>
      <c r="K564">
        <v>12935</v>
      </c>
      <c r="L564">
        <v>11007</v>
      </c>
      <c r="M564">
        <v>2372</v>
      </c>
      <c r="N564">
        <v>2074</v>
      </c>
      <c r="O564">
        <v>298</v>
      </c>
      <c r="P564">
        <v>179</v>
      </c>
      <c r="Q564" t="s">
        <v>0</v>
      </c>
      <c r="R564">
        <v>999</v>
      </c>
      <c r="S564">
        <v>854</v>
      </c>
      <c r="T564">
        <v>7654</v>
      </c>
      <c r="U564">
        <v>6039</v>
      </c>
      <c r="V564">
        <v>1256</v>
      </c>
      <c r="W564">
        <v>359</v>
      </c>
      <c r="X564" t="s">
        <v>0</v>
      </c>
      <c r="Y564" t="s">
        <v>0</v>
      </c>
      <c r="Z564">
        <v>144</v>
      </c>
      <c r="AA564">
        <v>1356</v>
      </c>
      <c r="AB564">
        <v>106</v>
      </c>
      <c r="AC564">
        <v>674</v>
      </c>
      <c r="AD564">
        <v>576</v>
      </c>
    </row>
    <row r="565" spans="1:30" x14ac:dyDescent="0.2">
      <c r="A565" t="s">
        <v>1455</v>
      </c>
      <c r="B565" t="s">
        <v>37</v>
      </c>
      <c r="C565" t="s">
        <v>3365</v>
      </c>
      <c r="D565" s="33">
        <v>41609</v>
      </c>
      <c r="E565" t="s">
        <v>850</v>
      </c>
      <c r="F565" t="s">
        <v>851</v>
      </c>
      <c r="G565">
        <v>0</v>
      </c>
      <c r="H565">
        <v>15524</v>
      </c>
      <c r="I565">
        <v>284</v>
      </c>
      <c r="J565">
        <v>15126</v>
      </c>
      <c r="K565">
        <v>13965</v>
      </c>
      <c r="L565">
        <v>13603</v>
      </c>
      <c r="M565">
        <v>2852</v>
      </c>
      <c r="N565">
        <v>2500</v>
      </c>
      <c r="O565">
        <v>352</v>
      </c>
      <c r="P565">
        <v>142</v>
      </c>
      <c r="Q565" t="s">
        <v>0</v>
      </c>
      <c r="R565">
        <v>1042</v>
      </c>
      <c r="S565">
        <v>798</v>
      </c>
      <c r="T565">
        <v>9129</v>
      </c>
      <c r="U565">
        <v>6406</v>
      </c>
      <c r="V565">
        <v>1607</v>
      </c>
      <c r="W565">
        <v>1116</v>
      </c>
      <c r="X565" t="s">
        <v>0</v>
      </c>
      <c r="Y565" t="s">
        <v>0</v>
      </c>
      <c r="Z565">
        <v>459</v>
      </c>
      <c r="AA565">
        <v>2175</v>
      </c>
      <c r="AB565">
        <v>281</v>
      </c>
      <c r="AC565">
        <v>937</v>
      </c>
      <c r="AD565">
        <v>957</v>
      </c>
    </row>
    <row r="566" spans="1:30" x14ac:dyDescent="0.2">
      <c r="A566" t="s">
        <v>1456</v>
      </c>
      <c r="B566" t="s">
        <v>34</v>
      </c>
      <c r="C566" t="s">
        <v>3323</v>
      </c>
      <c r="D566" s="33">
        <v>41640</v>
      </c>
      <c r="E566" t="s">
        <v>48</v>
      </c>
      <c r="F566" t="s">
        <v>829</v>
      </c>
      <c r="G566">
        <v>2618710</v>
      </c>
      <c r="H566">
        <v>55900</v>
      </c>
      <c r="I566">
        <v>375</v>
      </c>
      <c r="J566">
        <v>46179</v>
      </c>
      <c r="K566">
        <v>44885</v>
      </c>
      <c r="L566">
        <v>42238</v>
      </c>
      <c r="M566">
        <v>14091</v>
      </c>
      <c r="N566">
        <v>13221</v>
      </c>
      <c r="O566">
        <v>870</v>
      </c>
      <c r="P566">
        <v>496</v>
      </c>
      <c r="Q566" t="s">
        <v>0</v>
      </c>
      <c r="R566">
        <v>7778</v>
      </c>
      <c r="S566">
        <v>3014</v>
      </c>
      <c r="T566">
        <v>24643</v>
      </c>
      <c r="U566">
        <v>14924</v>
      </c>
      <c r="V566">
        <v>7277</v>
      </c>
      <c r="W566">
        <v>2442</v>
      </c>
      <c r="X566" t="s">
        <v>0</v>
      </c>
      <c r="Y566" t="s">
        <v>0</v>
      </c>
      <c r="Z566">
        <v>2790</v>
      </c>
      <c r="AA566">
        <v>4013</v>
      </c>
      <c r="AB566">
        <v>733</v>
      </c>
      <c r="AC566">
        <v>2164</v>
      </c>
      <c r="AD566">
        <v>1116</v>
      </c>
    </row>
    <row r="567" spans="1:30" x14ac:dyDescent="0.2">
      <c r="A567" t="s">
        <v>1457</v>
      </c>
      <c r="B567" t="s">
        <v>35</v>
      </c>
      <c r="C567" t="s">
        <v>807</v>
      </c>
      <c r="D567" s="33">
        <v>41640</v>
      </c>
      <c r="E567" t="s">
        <v>82</v>
      </c>
      <c r="F567" t="s">
        <v>768</v>
      </c>
      <c r="G567">
        <v>731516</v>
      </c>
      <c r="H567">
        <v>13865</v>
      </c>
      <c r="I567">
        <v>34</v>
      </c>
      <c r="J567">
        <v>13831</v>
      </c>
      <c r="K567">
        <v>13677</v>
      </c>
      <c r="L567">
        <v>11776</v>
      </c>
      <c r="M567">
        <v>3150</v>
      </c>
      <c r="N567">
        <v>2379</v>
      </c>
      <c r="O567">
        <v>770</v>
      </c>
      <c r="P567">
        <v>394</v>
      </c>
      <c r="Q567" t="s">
        <v>0</v>
      </c>
      <c r="R567">
        <v>1641</v>
      </c>
      <c r="S567">
        <v>986</v>
      </c>
      <c r="T567">
        <v>7708</v>
      </c>
      <c r="U567">
        <v>5486</v>
      </c>
      <c r="V567">
        <v>1606</v>
      </c>
      <c r="W567">
        <v>616</v>
      </c>
      <c r="X567" t="s">
        <v>0</v>
      </c>
      <c r="Y567" t="s">
        <v>0</v>
      </c>
      <c r="Z567">
        <v>293</v>
      </c>
      <c r="AA567">
        <v>1148</v>
      </c>
      <c r="AB567">
        <v>147</v>
      </c>
      <c r="AC567">
        <v>667</v>
      </c>
      <c r="AD567">
        <v>334</v>
      </c>
    </row>
    <row r="568" spans="1:30" x14ac:dyDescent="0.2">
      <c r="A568" t="s">
        <v>1458</v>
      </c>
      <c r="B568" t="s">
        <v>35</v>
      </c>
      <c r="C568" t="s">
        <v>807</v>
      </c>
      <c r="D568" s="33">
        <v>41640</v>
      </c>
      <c r="E568" t="s">
        <v>97</v>
      </c>
      <c r="F568" t="s">
        <v>769</v>
      </c>
      <c r="G568">
        <v>1001515</v>
      </c>
      <c r="H568">
        <v>15821</v>
      </c>
      <c r="I568">
        <v>82</v>
      </c>
      <c r="J568">
        <v>15431</v>
      </c>
      <c r="K568">
        <v>14960</v>
      </c>
      <c r="L568">
        <v>12894</v>
      </c>
      <c r="M568">
        <v>5339</v>
      </c>
      <c r="N568">
        <v>4266</v>
      </c>
      <c r="O568">
        <v>1073</v>
      </c>
      <c r="P568">
        <v>379</v>
      </c>
      <c r="Q568" t="s">
        <v>0</v>
      </c>
      <c r="R568">
        <v>1349</v>
      </c>
      <c r="S568">
        <v>1152</v>
      </c>
      <c r="T568">
        <v>8027</v>
      </c>
      <c r="U568">
        <v>5431</v>
      </c>
      <c r="V568">
        <v>1644</v>
      </c>
      <c r="W568">
        <v>952</v>
      </c>
      <c r="X568" t="s">
        <v>0</v>
      </c>
      <c r="Y568" t="s">
        <v>0</v>
      </c>
      <c r="Z568">
        <v>269</v>
      </c>
      <c r="AA568">
        <v>2097</v>
      </c>
      <c r="AB568">
        <v>260</v>
      </c>
      <c r="AC568">
        <v>999</v>
      </c>
      <c r="AD568">
        <v>838</v>
      </c>
    </row>
    <row r="569" spans="1:30" x14ac:dyDescent="0.2">
      <c r="A569" t="s">
        <v>1459</v>
      </c>
      <c r="B569" t="s">
        <v>35</v>
      </c>
      <c r="C569" t="s">
        <v>807</v>
      </c>
      <c r="D569" s="33">
        <v>41640</v>
      </c>
      <c r="E569" t="s">
        <v>117</v>
      </c>
      <c r="F569" t="s">
        <v>770</v>
      </c>
      <c r="G569">
        <v>999107</v>
      </c>
      <c r="H569">
        <v>20563</v>
      </c>
      <c r="I569">
        <v>117</v>
      </c>
      <c r="J569">
        <v>20065</v>
      </c>
      <c r="K569">
        <v>19372</v>
      </c>
      <c r="L569">
        <v>17765</v>
      </c>
      <c r="M569">
        <v>7910</v>
      </c>
      <c r="N569">
        <v>6249</v>
      </c>
      <c r="O569">
        <v>1661</v>
      </c>
      <c r="P569">
        <v>626</v>
      </c>
      <c r="Q569" t="s">
        <v>0</v>
      </c>
      <c r="R569">
        <v>1891</v>
      </c>
      <c r="S569">
        <v>1291</v>
      </c>
      <c r="T569">
        <v>11164</v>
      </c>
      <c r="U569">
        <v>7724</v>
      </c>
      <c r="V569">
        <v>2600</v>
      </c>
      <c r="W569">
        <v>840</v>
      </c>
      <c r="X569" t="s">
        <v>0</v>
      </c>
      <c r="Y569" t="s">
        <v>0</v>
      </c>
      <c r="Z569">
        <v>764</v>
      </c>
      <c r="AA569">
        <v>2655</v>
      </c>
      <c r="AB569">
        <v>271</v>
      </c>
      <c r="AC569">
        <v>1222</v>
      </c>
      <c r="AD569">
        <v>1162</v>
      </c>
    </row>
    <row r="570" spans="1:30" x14ac:dyDescent="0.2">
      <c r="A570" t="s">
        <v>1460</v>
      </c>
      <c r="B570" t="s">
        <v>37</v>
      </c>
      <c r="C570" t="s">
        <v>3368</v>
      </c>
      <c r="D570" s="33">
        <v>41640</v>
      </c>
      <c r="E570" t="s">
        <v>132</v>
      </c>
      <c r="F570" t="s">
        <v>771</v>
      </c>
      <c r="G570">
        <v>139105</v>
      </c>
      <c r="H570">
        <v>4434</v>
      </c>
      <c r="I570">
        <v>87</v>
      </c>
      <c r="J570">
        <v>4086</v>
      </c>
      <c r="K570">
        <v>3963</v>
      </c>
      <c r="L570">
        <v>3838</v>
      </c>
      <c r="M570">
        <v>567</v>
      </c>
      <c r="N570">
        <v>547</v>
      </c>
      <c r="O570">
        <v>20</v>
      </c>
      <c r="P570">
        <v>8</v>
      </c>
      <c r="Q570" t="s">
        <v>0</v>
      </c>
      <c r="R570">
        <v>483</v>
      </c>
      <c r="S570">
        <v>224</v>
      </c>
      <c r="T570">
        <v>2614</v>
      </c>
      <c r="U570">
        <v>1439</v>
      </c>
      <c r="V570">
        <v>746</v>
      </c>
      <c r="W570">
        <v>429</v>
      </c>
      <c r="X570" t="s">
        <v>0</v>
      </c>
      <c r="Y570" t="s">
        <v>0</v>
      </c>
      <c r="Z570">
        <v>202</v>
      </c>
      <c r="AA570">
        <v>315</v>
      </c>
      <c r="AB570">
        <v>121</v>
      </c>
      <c r="AC570">
        <v>166</v>
      </c>
      <c r="AD570">
        <v>28</v>
      </c>
    </row>
    <row r="571" spans="1:30" x14ac:dyDescent="0.2">
      <c r="A571" t="s">
        <v>1461</v>
      </c>
      <c r="B571" t="s">
        <v>36</v>
      </c>
      <c r="C571" t="s">
        <v>3353</v>
      </c>
      <c r="D571" s="33">
        <v>41640</v>
      </c>
      <c r="E571" t="s">
        <v>138</v>
      </c>
      <c r="F571" t="s">
        <v>772</v>
      </c>
      <c r="G571">
        <v>567847</v>
      </c>
      <c r="H571">
        <v>18054</v>
      </c>
      <c r="I571">
        <v>255</v>
      </c>
      <c r="J571">
        <v>17483</v>
      </c>
      <c r="K571">
        <v>16734</v>
      </c>
      <c r="L571">
        <v>7072</v>
      </c>
      <c r="M571">
        <v>1054</v>
      </c>
      <c r="N571">
        <v>468</v>
      </c>
      <c r="O571">
        <v>586</v>
      </c>
      <c r="P571">
        <v>349</v>
      </c>
      <c r="Q571" t="s">
        <v>0</v>
      </c>
      <c r="R571">
        <v>858</v>
      </c>
      <c r="S571">
        <v>521</v>
      </c>
      <c r="T571">
        <v>4306</v>
      </c>
      <c r="U571">
        <v>2739</v>
      </c>
      <c r="V571">
        <v>1279</v>
      </c>
      <c r="W571">
        <v>288</v>
      </c>
      <c r="X571" t="s">
        <v>0</v>
      </c>
      <c r="Y571" t="s">
        <v>0</v>
      </c>
      <c r="Z571">
        <v>326</v>
      </c>
      <c r="AA571">
        <v>1061</v>
      </c>
      <c r="AB571">
        <v>317</v>
      </c>
      <c r="AC571">
        <v>348</v>
      </c>
      <c r="AD571">
        <v>396</v>
      </c>
    </row>
    <row r="572" spans="1:30" x14ac:dyDescent="0.2">
      <c r="A572" t="s">
        <v>1462</v>
      </c>
      <c r="B572" t="s">
        <v>36</v>
      </c>
      <c r="C572" t="s">
        <v>152</v>
      </c>
      <c r="D572" s="33">
        <v>41640</v>
      </c>
      <c r="E572" t="s">
        <v>150</v>
      </c>
      <c r="F572" t="s">
        <v>773</v>
      </c>
      <c r="G572">
        <v>292690</v>
      </c>
      <c r="H572">
        <v>6824</v>
      </c>
      <c r="I572">
        <v>15</v>
      </c>
      <c r="J572">
        <v>6809</v>
      </c>
      <c r="K572">
        <v>6728</v>
      </c>
      <c r="L572">
        <v>4893</v>
      </c>
      <c r="M572">
        <v>1339</v>
      </c>
      <c r="N572">
        <v>1129</v>
      </c>
      <c r="O572">
        <v>210</v>
      </c>
      <c r="P572">
        <v>127</v>
      </c>
      <c r="Q572" t="s">
        <v>0</v>
      </c>
      <c r="R572">
        <v>604</v>
      </c>
      <c r="S572">
        <v>417</v>
      </c>
      <c r="T572">
        <v>3085</v>
      </c>
      <c r="U572">
        <v>2233</v>
      </c>
      <c r="V572">
        <v>633</v>
      </c>
      <c r="W572">
        <v>219</v>
      </c>
      <c r="X572" t="s">
        <v>0</v>
      </c>
      <c r="Y572" t="s">
        <v>0</v>
      </c>
      <c r="Z572">
        <v>80</v>
      </c>
      <c r="AA572">
        <v>707</v>
      </c>
      <c r="AB572">
        <v>97</v>
      </c>
      <c r="AC572">
        <v>370</v>
      </c>
      <c r="AD572">
        <v>240</v>
      </c>
    </row>
    <row r="573" spans="1:30" x14ac:dyDescent="0.2">
      <c r="A573" t="s">
        <v>1463</v>
      </c>
      <c r="B573" t="s">
        <v>36</v>
      </c>
      <c r="C573" t="s">
        <v>152</v>
      </c>
      <c r="D573" s="33">
        <v>41640</v>
      </c>
      <c r="E573" t="s">
        <v>817</v>
      </c>
      <c r="F573" t="s">
        <v>832</v>
      </c>
      <c r="G573">
        <v>376040</v>
      </c>
      <c r="H573">
        <v>4578</v>
      </c>
      <c r="I573">
        <v>11</v>
      </c>
      <c r="J573">
        <v>4567</v>
      </c>
      <c r="K573">
        <v>4505</v>
      </c>
      <c r="L573">
        <v>3143</v>
      </c>
      <c r="M573">
        <v>881</v>
      </c>
      <c r="N573">
        <v>740</v>
      </c>
      <c r="O573">
        <v>141</v>
      </c>
      <c r="P573">
        <v>77</v>
      </c>
      <c r="Q573" t="s">
        <v>0</v>
      </c>
      <c r="R573">
        <v>402</v>
      </c>
      <c r="S573">
        <v>283</v>
      </c>
      <c r="T573">
        <v>1991</v>
      </c>
      <c r="U573">
        <v>1404</v>
      </c>
      <c r="V573">
        <v>455</v>
      </c>
      <c r="W573">
        <v>132</v>
      </c>
      <c r="X573" t="s">
        <v>0</v>
      </c>
      <c r="Y573" t="s">
        <v>0</v>
      </c>
      <c r="Z573">
        <v>84</v>
      </c>
      <c r="AA573">
        <v>383</v>
      </c>
      <c r="AB573">
        <v>47</v>
      </c>
      <c r="AC573">
        <v>206</v>
      </c>
      <c r="AD573">
        <v>130</v>
      </c>
    </row>
    <row r="574" spans="1:30" x14ac:dyDescent="0.2">
      <c r="A574" t="s">
        <v>1464</v>
      </c>
      <c r="B574" t="s">
        <v>35</v>
      </c>
      <c r="C574" t="s">
        <v>3345</v>
      </c>
      <c r="D574" s="33">
        <v>41640</v>
      </c>
      <c r="E574" t="s">
        <v>156</v>
      </c>
      <c r="F574" t="s">
        <v>774</v>
      </c>
      <c r="G574">
        <v>1135829</v>
      </c>
      <c r="H574">
        <v>32232</v>
      </c>
      <c r="I574">
        <v>171</v>
      </c>
      <c r="J574">
        <v>23054</v>
      </c>
      <c r="K574">
        <v>22523</v>
      </c>
      <c r="L574">
        <v>18088</v>
      </c>
      <c r="M574">
        <v>5498</v>
      </c>
      <c r="N574">
        <v>4515</v>
      </c>
      <c r="O574">
        <v>983</v>
      </c>
      <c r="P574">
        <v>229</v>
      </c>
      <c r="Q574" t="s">
        <v>0</v>
      </c>
      <c r="R574">
        <v>1439</v>
      </c>
      <c r="S574">
        <v>1307</v>
      </c>
      <c r="T574">
        <v>12892</v>
      </c>
      <c r="U574">
        <v>8744</v>
      </c>
      <c r="V574">
        <v>3408</v>
      </c>
      <c r="W574">
        <v>740</v>
      </c>
      <c r="X574" t="s">
        <v>0</v>
      </c>
      <c r="Y574" t="s">
        <v>0</v>
      </c>
      <c r="Z574">
        <v>639</v>
      </c>
      <c r="AA574">
        <v>1811</v>
      </c>
      <c r="AB574">
        <v>380</v>
      </c>
      <c r="AC574">
        <v>962</v>
      </c>
      <c r="AD574">
        <v>469</v>
      </c>
    </row>
    <row r="575" spans="1:30" x14ac:dyDescent="0.2">
      <c r="A575" t="s">
        <v>1465</v>
      </c>
      <c r="B575" t="s">
        <v>35</v>
      </c>
      <c r="C575" t="s">
        <v>3348</v>
      </c>
      <c r="D575" s="33">
        <v>41640</v>
      </c>
      <c r="E575" t="s">
        <v>821</v>
      </c>
      <c r="F575" t="s">
        <v>833</v>
      </c>
      <c r="G575">
        <v>214091</v>
      </c>
      <c r="H575">
        <v>4902</v>
      </c>
      <c r="I575">
        <v>4</v>
      </c>
      <c r="J575">
        <v>4898</v>
      </c>
      <c r="K575">
        <v>4857</v>
      </c>
      <c r="L575">
        <v>3862</v>
      </c>
      <c r="M575">
        <v>1222</v>
      </c>
      <c r="N575">
        <v>548</v>
      </c>
      <c r="O575">
        <v>674</v>
      </c>
      <c r="P575">
        <v>277</v>
      </c>
      <c r="Q575" t="s">
        <v>0</v>
      </c>
      <c r="R575">
        <v>373</v>
      </c>
      <c r="S575">
        <v>206</v>
      </c>
      <c r="T575">
        <v>2546</v>
      </c>
      <c r="U575">
        <v>1240</v>
      </c>
      <c r="V575">
        <v>1141</v>
      </c>
      <c r="W575">
        <v>165</v>
      </c>
      <c r="X575" t="s">
        <v>0</v>
      </c>
      <c r="Y575" t="s">
        <v>0</v>
      </c>
      <c r="Z575">
        <v>276</v>
      </c>
      <c r="AA575">
        <v>461</v>
      </c>
      <c r="AB575">
        <v>61</v>
      </c>
      <c r="AC575">
        <v>214</v>
      </c>
      <c r="AD575">
        <v>186</v>
      </c>
    </row>
    <row r="576" spans="1:30" x14ac:dyDescent="0.2">
      <c r="A576" t="s">
        <v>1466</v>
      </c>
      <c r="B576" t="s">
        <v>37</v>
      </c>
      <c r="C576" t="s">
        <v>3365</v>
      </c>
      <c r="D576" s="33">
        <v>41640</v>
      </c>
      <c r="E576" t="s">
        <v>165</v>
      </c>
      <c r="F576" t="s">
        <v>775</v>
      </c>
      <c r="G576">
        <v>658674</v>
      </c>
      <c r="H576">
        <v>16751</v>
      </c>
      <c r="I576">
        <v>165</v>
      </c>
      <c r="J576">
        <v>16223</v>
      </c>
      <c r="K576">
        <v>15470</v>
      </c>
      <c r="L576">
        <v>13127</v>
      </c>
      <c r="M576">
        <v>2285</v>
      </c>
      <c r="N576">
        <v>566</v>
      </c>
      <c r="O576">
        <v>1719</v>
      </c>
      <c r="P576">
        <v>1693</v>
      </c>
      <c r="Q576" t="s">
        <v>0</v>
      </c>
      <c r="R576">
        <v>1453</v>
      </c>
      <c r="S576">
        <v>866</v>
      </c>
      <c r="T576">
        <v>8163</v>
      </c>
      <c r="U576">
        <v>5555</v>
      </c>
      <c r="V576">
        <v>1846</v>
      </c>
      <c r="W576">
        <v>762</v>
      </c>
      <c r="X576" t="s">
        <v>0</v>
      </c>
      <c r="Y576" t="s">
        <v>0</v>
      </c>
      <c r="Z576">
        <v>1144</v>
      </c>
      <c r="AA576">
        <v>1501</v>
      </c>
      <c r="AB576">
        <v>309</v>
      </c>
      <c r="AC576">
        <v>853</v>
      </c>
      <c r="AD576">
        <v>339</v>
      </c>
    </row>
    <row r="577" spans="1:30" x14ac:dyDescent="0.2">
      <c r="A577" t="s">
        <v>1467</v>
      </c>
      <c r="B577" t="s">
        <v>35</v>
      </c>
      <c r="C577" t="s">
        <v>3348</v>
      </c>
      <c r="D577" s="33">
        <v>41640</v>
      </c>
      <c r="E577" t="s">
        <v>825</v>
      </c>
      <c r="F577" t="s">
        <v>834</v>
      </c>
      <c r="G577">
        <v>779538</v>
      </c>
      <c r="H577">
        <v>21110</v>
      </c>
      <c r="I577">
        <v>61</v>
      </c>
      <c r="J577">
        <v>19557</v>
      </c>
      <c r="K577">
        <v>19335</v>
      </c>
      <c r="L577">
        <v>14620</v>
      </c>
      <c r="M577">
        <v>4884</v>
      </c>
      <c r="N577">
        <v>3937</v>
      </c>
      <c r="O577">
        <v>918</v>
      </c>
      <c r="P577">
        <v>691</v>
      </c>
      <c r="Q577" t="s">
        <v>0</v>
      </c>
      <c r="R577">
        <v>1371</v>
      </c>
      <c r="S577">
        <v>941</v>
      </c>
      <c r="T577">
        <v>9995</v>
      </c>
      <c r="U577">
        <v>5825</v>
      </c>
      <c r="V577">
        <v>3358</v>
      </c>
      <c r="W577">
        <v>812</v>
      </c>
      <c r="X577" t="s">
        <v>0</v>
      </c>
      <c r="Y577" t="s">
        <v>0</v>
      </c>
      <c r="Z577">
        <v>75</v>
      </c>
      <c r="AA577">
        <v>2238</v>
      </c>
      <c r="AB577">
        <v>127</v>
      </c>
      <c r="AC577">
        <v>1410</v>
      </c>
      <c r="AD577">
        <v>701</v>
      </c>
    </row>
    <row r="578" spans="1:30" x14ac:dyDescent="0.2">
      <c r="A578" t="s">
        <v>1468</v>
      </c>
      <c r="B578" t="s">
        <v>35</v>
      </c>
      <c r="C578" t="s">
        <v>152</v>
      </c>
      <c r="D578" s="33">
        <v>41640</v>
      </c>
      <c r="E578" t="s">
        <v>171</v>
      </c>
      <c r="F578" t="s">
        <v>776</v>
      </c>
      <c r="G578">
        <v>622593</v>
      </c>
      <c r="H578">
        <v>12262</v>
      </c>
      <c r="I578">
        <v>32</v>
      </c>
      <c r="J578">
        <v>12230</v>
      </c>
      <c r="K578">
        <v>12061</v>
      </c>
      <c r="L578">
        <v>10414</v>
      </c>
      <c r="M578">
        <v>2816</v>
      </c>
      <c r="N578">
        <v>2020</v>
      </c>
      <c r="O578">
        <v>796</v>
      </c>
      <c r="P578">
        <v>444</v>
      </c>
      <c r="Q578" t="s">
        <v>0</v>
      </c>
      <c r="R578">
        <v>1333</v>
      </c>
      <c r="S578">
        <v>825</v>
      </c>
      <c r="T578">
        <v>6911</v>
      </c>
      <c r="U578">
        <v>4853</v>
      </c>
      <c r="V578">
        <v>1523</v>
      </c>
      <c r="W578">
        <v>535</v>
      </c>
      <c r="X578" t="s">
        <v>0</v>
      </c>
      <c r="Y578" t="s">
        <v>0</v>
      </c>
      <c r="Z578">
        <v>374</v>
      </c>
      <c r="AA578">
        <v>971</v>
      </c>
      <c r="AB578">
        <v>123</v>
      </c>
      <c r="AC578">
        <v>554</v>
      </c>
      <c r="AD578">
        <v>294</v>
      </c>
    </row>
    <row r="579" spans="1:30" x14ac:dyDescent="0.2">
      <c r="A579" t="s">
        <v>1469</v>
      </c>
      <c r="B579" t="s">
        <v>35</v>
      </c>
      <c r="C579" t="s">
        <v>3348</v>
      </c>
      <c r="D579" s="33">
        <v>41640</v>
      </c>
      <c r="E579" t="s">
        <v>179</v>
      </c>
      <c r="F579" t="s">
        <v>777</v>
      </c>
      <c r="G579">
        <v>1002104</v>
      </c>
      <c r="H579">
        <v>17013</v>
      </c>
      <c r="I579">
        <v>1</v>
      </c>
      <c r="J579">
        <v>17012</v>
      </c>
      <c r="K579">
        <v>16968</v>
      </c>
      <c r="L579">
        <v>14785</v>
      </c>
      <c r="M579">
        <v>4982</v>
      </c>
      <c r="N579">
        <v>3084</v>
      </c>
      <c r="O579">
        <v>1898</v>
      </c>
      <c r="P579">
        <v>754</v>
      </c>
      <c r="Q579" t="s">
        <v>0</v>
      </c>
      <c r="R579">
        <v>1386</v>
      </c>
      <c r="S579">
        <v>889</v>
      </c>
      <c r="T579">
        <v>9358</v>
      </c>
      <c r="U579">
        <v>5538</v>
      </c>
      <c r="V579">
        <v>3319</v>
      </c>
      <c r="W579">
        <v>501</v>
      </c>
      <c r="X579" t="s">
        <v>0</v>
      </c>
      <c r="Y579" t="s">
        <v>0</v>
      </c>
      <c r="Z579">
        <v>788</v>
      </c>
      <c r="AA579">
        <v>2364</v>
      </c>
      <c r="AB579">
        <v>272</v>
      </c>
      <c r="AC579">
        <v>1137</v>
      </c>
      <c r="AD579">
        <v>955</v>
      </c>
    </row>
    <row r="580" spans="1:30" x14ac:dyDescent="0.2">
      <c r="A580" t="s">
        <v>1470</v>
      </c>
      <c r="B580" t="s">
        <v>35</v>
      </c>
      <c r="C580" t="s">
        <v>3348</v>
      </c>
      <c r="D580" s="33">
        <v>41640</v>
      </c>
      <c r="E580" t="s">
        <v>191</v>
      </c>
      <c r="F580" t="s">
        <v>778</v>
      </c>
      <c r="G580">
        <v>771050</v>
      </c>
      <c r="H580">
        <v>14345</v>
      </c>
      <c r="I580">
        <v>1</v>
      </c>
      <c r="J580">
        <v>14344</v>
      </c>
      <c r="K580">
        <v>14299</v>
      </c>
      <c r="L580">
        <v>11357</v>
      </c>
      <c r="M580">
        <v>3647</v>
      </c>
      <c r="N580">
        <v>1729</v>
      </c>
      <c r="O580">
        <v>1893</v>
      </c>
      <c r="P580">
        <v>876</v>
      </c>
      <c r="Q580" t="s">
        <v>0</v>
      </c>
      <c r="R580">
        <v>1073</v>
      </c>
      <c r="S580">
        <v>789</v>
      </c>
      <c r="T580">
        <v>7463</v>
      </c>
      <c r="U580">
        <v>4540</v>
      </c>
      <c r="V580">
        <v>2442</v>
      </c>
      <c r="W580">
        <v>481</v>
      </c>
      <c r="X580" t="s">
        <v>0</v>
      </c>
      <c r="Y580" t="s">
        <v>0</v>
      </c>
      <c r="Z580">
        <v>497</v>
      </c>
      <c r="AA580">
        <v>1535</v>
      </c>
      <c r="AB580">
        <v>301</v>
      </c>
      <c r="AC580">
        <v>945</v>
      </c>
      <c r="AD580">
        <v>289</v>
      </c>
    </row>
    <row r="581" spans="1:30" x14ac:dyDescent="0.2">
      <c r="A581" t="s">
        <v>1471</v>
      </c>
      <c r="B581" t="s">
        <v>35</v>
      </c>
      <c r="C581" t="s">
        <v>3345</v>
      </c>
      <c r="D581" s="33">
        <v>41640</v>
      </c>
      <c r="E581" t="s">
        <v>205</v>
      </c>
      <c r="F581" t="s">
        <v>779</v>
      </c>
      <c r="G581">
        <v>865225</v>
      </c>
      <c r="H581">
        <v>18792</v>
      </c>
      <c r="I581">
        <v>59</v>
      </c>
      <c r="J581">
        <v>13551</v>
      </c>
      <c r="K581">
        <v>13363</v>
      </c>
      <c r="L581">
        <v>10915</v>
      </c>
      <c r="M581">
        <v>3576</v>
      </c>
      <c r="N581">
        <v>2532</v>
      </c>
      <c r="O581">
        <v>1044</v>
      </c>
      <c r="P581">
        <v>500</v>
      </c>
      <c r="Q581" t="s">
        <v>0</v>
      </c>
      <c r="R581">
        <v>966</v>
      </c>
      <c r="S581">
        <v>962</v>
      </c>
      <c r="T581">
        <v>7700</v>
      </c>
      <c r="U581">
        <v>4536</v>
      </c>
      <c r="V581">
        <v>2307</v>
      </c>
      <c r="W581">
        <v>857</v>
      </c>
      <c r="X581" t="s">
        <v>0</v>
      </c>
      <c r="Y581" t="s">
        <v>0</v>
      </c>
      <c r="Z581">
        <v>105</v>
      </c>
      <c r="AA581">
        <v>1182</v>
      </c>
      <c r="AB581">
        <v>251</v>
      </c>
      <c r="AC581">
        <v>618</v>
      </c>
      <c r="AD581">
        <v>313</v>
      </c>
    </row>
    <row r="582" spans="1:30" x14ac:dyDescent="0.2">
      <c r="A582" t="s">
        <v>1472</v>
      </c>
      <c r="B582" t="s">
        <v>35</v>
      </c>
      <c r="C582" t="s">
        <v>807</v>
      </c>
      <c r="D582" s="33">
        <v>41640</v>
      </c>
      <c r="E582" t="s">
        <v>210</v>
      </c>
      <c r="F582" t="s">
        <v>780</v>
      </c>
      <c r="G582">
        <v>698383</v>
      </c>
      <c r="H582">
        <v>14557</v>
      </c>
      <c r="I582">
        <v>92</v>
      </c>
      <c r="J582">
        <v>14188</v>
      </c>
      <c r="K582">
        <v>13675</v>
      </c>
      <c r="L582">
        <v>12546</v>
      </c>
      <c r="M582">
        <v>5048</v>
      </c>
      <c r="N582">
        <v>3964</v>
      </c>
      <c r="O582">
        <v>1084</v>
      </c>
      <c r="P582">
        <v>375</v>
      </c>
      <c r="Q582" t="s">
        <v>0</v>
      </c>
      <c r="R582">
        <v>1089</v>
      </c>
      <c r="S582">
        <v>1092</v>
      </c>
      <c r="T582">
        <v>8319</v>
      </c>
      <c r="U582">
        <v>6250</v>
      </c>
      <c r="V582">
        <v>1774</v>
      </c>
      <c r="W582">
        <v>295</v>
      </c>
      <c r="X582" t="s">
        <v>0</v>
      </c>
      <c r="Y582" t="s">
        <v>0</v>
      </c>
      <c r="Z582">
        <v>314</v>
      </c>
      <c r="AA582">
        <v>1732</v>
      </c>
      <c r="AB582">
        <v>197</v>
      </c>
      <c r="AC582">
        <v>832</v>
      </c>
      <c r="AD582">
        <v>703</v>
      </c>
    </row>
    <row r="583" spans="1:30" x14ac:dyDescent="0.2">
      <c r="A583" t="s">
        <v>1473</v>
      </c>
      <c r="B583" t="s">
        <v>35</v>
      </c>
      <c r="C583" t="s">
        <v>807</v>
      </c>
      <c r="D583" s="33">
        <v>41640</v>
      </c>
      <c r="E583" t="s">
        <v>218</v>
      </c>
      <c r="F583" t="s">
        <v>781</v>
      </c>
      <c r="G583">
        <v>265040</v>
      </c>
      <c r="H583">
        <v>5084</v>
      </c>
      <c r="I583">
        <v>11</v>
      </c>
      <c r="J583">
        <v>5073</v>
      </c>
      <c r="K583">
        <v>5017</v>
      </c>
      <c r="L583">
        <v>4212</v>
      </c>
      <c r="M583">
        <v>1214</v>
      </c>
      <c r="N583">
        <v>905</v>
      </c>
      <c r="O583">
        <v>309</v>
      </c>
      <c r="P583">
        <v>152</v>
      </c>
      <c r="Q583" t="s">
        <v>0</v>
      </c>
      <c r="R583">
        <v>423</v>
      </c>
      <c r="S583">
        <v>402</v>
      </c>
      <c r="T583">
        <v>2822</v>
      </c>
      <c r="U583">
        <v>1905</v>
      </c>
      <c r="V583">
        <v>516</v>
      </c>
      <c r="W583">
        <v>401</v>
      </c>
      <c r="X583" t="s">
        <v>0</v>
      </c>
      <c r="Y583" t="s">
        <v>0</v>
      </c>
      <c r="Z583">
        <v>75</v>
      </c>
      <c r="AA583">
        <v>490</v>
      </c>
      <c r="AB583">
        <v>56</v>
      </c>
      <c r="AC583">
        <v>298</v>
      </c>
      <c r="AD583">
        <v>136</v>
      </c>
    </row>
    <row r="584" spans="1:30" x14ac:dyDescent="0.2">
      <c r="A584" t="s">
        <v>1474</v>
      </c>
      <c r="B584" t="s">
        <v>35</v>
      </c>
      <c r="C584" t="s">
        <v>807</v>
      </c>
      <c r="D584" s="33">
        <v>41640</v>
      </c>
      <c r="E584" t="s">
        <v>223</v>
      </c>
      <c r="F584" t="s">
        <v>782</v>
      </c>
      <c r="G584">
        <v>1043580</v>
      </c>
      <c r="H584">
        <v>14145</v>
      </c>
      <c r="I584">
        <v>64</v>
      </c>
      <c r="J584">
        <v>13800</v>
      </c>
      <c r="K584">
        <v>13374</v>
      </c>
      <c r="L584">
        <v>12171</v>
      </c>
      <c r="M584">
        <v>5031</v>
      </c>
      <c r="N584">
        <v>4025</v>
      </c>
      <c r="O584">
        <v>1006</v>
      </c>
      <c r="P584">
        <v>365</v>
      </c>
      <c r="Q584" t="s">
        <v>0</v>
      </c>
      <c r="R584">
        <v>1372</v>
      </c>
      <c r="S584">
        <v>943</v>
      </c>
      <c r="T584">
        <v>7550</v>
      </c>
      <c r="U584">
        <v>5274</v>
      </c>
      <c r="V584">
        <v>1869</v>
      </c>
      <c r="W584">
        <v>407</v>
      </c>
      <c r="X584" t="s">
        <v>0</v>
      </c>
      <c r="Y584" t="s">
        <v>0</v>
      </c>
      <c r="Z584">
        <v>388</v>
      </c>
      <c r="AA584">
        <v>1918</v>
      </c>
      <c r="AB584">
        <v>209</v>
      </c>
      <c r="AC584">
        <v>829</v>
      </c>
      <c r="AD584">
        <v>880</v>
      </c>
    </row>
    <row r="585" spans="1:30" x14ac:dyDescent="0.2">
      <c r="A585" t="s">
        <v>1475</v>
      </c>
      <c r="B585" t="s">
        <v>35</v>
      </c>
      <c r="C585" t="s">
        <v>152</v>
      </c>
      <c r="D585" s="33">
        <v>41640</v>
      </c>
      <c r="E585" t="s">
        <v>234</v>
      </c>
      <c r="F585" t="s">
        <v>783</v>
      </c>
      <c r="G585">
        <v>4602092</v>
      </c>
      <c r="H585">
        <v>64825</v>
      </c>
      <c r="I585">
        <v>151</v>
      </c>
      <c r="J585">
        <v>64060</v>
      </c>
      <c r="K585">
        <v>63099</v>
      </c>
      <c r="L585">
        <v>56468</v>
      </c>
      <c r="M585">
        <v>11189</v>
      </c>
      <c r="N585">
        <v>6618</v>
      </c>
      <c r="O585">
        <v>4571</v>
      </c>
      <c r="P585">
        <v>3344</v>
      </c>
      <c r="Q585" t="s">
        <v>0</v>
      </c>
      <c r="R585">
        <v>6508</v>
      </c>
      <c r="S585">
        <v>4402</v>
      </c>
      <c r="T585">
        <v>35230</v>
      </c>
      <c r="U585">
        <v>22564</v>
      </c>
      <c r="V585">
        <v>9300</v>
      </c>
      <c r="W585">
        <v>3366</v>
      </c>
      <c r="X585" t="s">
        <v>0</v>
      </c>
      <c r="Y585" t="s">
        <v>0</v>
      </c>
      <c r="Z585">
        <v>2404</v>
      </c>
      <c r="AA585">
        <v>7924</v>
      </c>
      <c r="AB585">
        <v>1184</v>
      </c>
      <c r="AC585">
        <v>3417</v>
      </c>
      <c r="AD585">
        <v>3323</v>
      </c>
    </row>
    <row r="586" spans="1:30" x14ac:dyDescent="0.2">
      <c r="A586" t="s">
        <v>1476</v>
      </c>
      <c r="B586" t="s">
        <v>36</v>
      </c>
      <c r="C586" t="s">
        <v>152</v>
      </c>
      <c r="D586" s="33">
        <v>41640</v>
      </c>
      <c r="E586" t="s">
        <v>823</v>
      </c>
      <c r="F586" t="s">
        <v>835</v>
      </c>
      <c r="G586">
        <v>312145</v>
      </c>
      <c r="H586">
        <v>3396</v>
      </c>
      <c r="I586">
        <v>5</v>
      </c>
      <c r="J586">
        <v>3391</v>
      </c>
      <c r="K586">
        <v>3348</v>
      </c>
      <c r="L586">
        <v>2585</v>
      </c>
      <c r="M586">
        <v>763</v>
      </c>
      <c r="N586">
        <v>659</v>
      </c>
      <c r="O586">
        <v>104</v>
      </c>
      <c r="P586">
        <v>68</v>
      </c>
      <c r="Q586" t="s">
        <v>0</v>
      </c>
      <c r="R586">
        <v>278</v>
      </c>
      <c r="S586">
        <v>227</v>
      </c>
      <c r="T586">
        <v>1627</v>
      </c>
      <c r="U586">
        <v>1216</v>
      </c>
      <c r="V586">
        <v>286</v>
      </c>
      <c r="W586">
        <v>125</v>
      </c>
      <c r="X586" t="s">
        <v>0</v>
      </c>
      <c r="Y586" t="s">
        <v>0</v>
      </c>
      <c r="Z586">
        <v>59</v>
      </c>
      <c r="AA586">
        <v>394</v>
      </c>
      <c r="AB586">
        <v>48</v>
      </c>
      <c r="AC586">
        <v>232</v>
      </c>
      <c r="AD586">
        <v>114</v>
      </c>
    </row>
    <row r="587" spans="1:30" x14ac:dyDescent="0.2">
      <c r="A587" t="s">
        <v>1477</v>
      </c>
      <c r="B587" t="s">
        <v>36</v>
      </c>
      <c r="C587" t="s">
        <v>152</v>
      </c>
      <c r="D587" s="33">
        <v>41640</v>
      </c>
      <c r="E587" t="s">
        <v>827</v>
      </c>
      <c r="F587" t="s">
        <v>836</v>
      </c>
      <c r="G587">
        <v>401649</v>
      </c>
      <c r="H587">
        <v>5591</v>
      </c>
      <c r="I587">
        <v>17</v>
      </c>
      <c r="J587">
        <v>5574</v>
      </c>
      <c r="K587">
        <v>5501</v>
      </c>
      <c r="L587">
        <v>4261</v>
      </c>
      <c r="M587">
        <v>1228</v>
      </c>
      <c r="N587">
        <v>1013</v>
      </c>
      <c r="O587">
        <v>215</v>
      </c>
      <c r="P587">
        <v>123</v>
      </c>
      <c r="Q587" t="s">
        <v>0</v>
      </c>
      <c r="R587">
        <v>470</v>
      </c>
      <c r="S587">
        <v>399</v>
      </c>
      <c r="T587">
        <v>2796</v>
      </c>
      <c r="U587">
        <v>2030</v>
      </c>
      <c r="V587">
        <v>560</v>
      </c>
      <c r="W587">
        <v>206</v>
      </c>
      <c r="X587" t="s">
        <v>0</v>
      </c>
      <c r="Y587" t="s">
        <v>0</v>
      </c>
      <c r="Z587">
        <v>84</v>
      </c>
      <c r="AA587">
        <v>512</v>
      </c>
      <c r="AB587">
        <v>55</v>
      </c>
      <c r="AC587">
        <v>306</v>
      </c>
      <c r="AD587">
        <v>151</v>
      </c>
    </row>
    <row r="588" spans="1:30" x14ac:dyDescent="0.2">
      <c r="A588" t="s">
        <v>1478</v>
      </c>
      <c r="B588" t="s">
        <v>36</v>
      </c>
      <c r="C588" t="s">
        <v>152</v>
      </c>
      <c r="D588" s="33">
        <v>41640</v>
      </c>
      <c r="E588" t="s">
        <v>837</v>
      </c>
      <c r="F588" t="s">
        <v>838</v>
      </c>
      <c r="G588">
        <v>363543</v>
      </c>
      <c r="H588">
        <v>3225</v>
      </c>
      <c r="I588">
        <v>10</v>
      </c>
      <c r="J588">
        <v>3215</v>
      </c>
      <c r="K588">
        <v>3174</v>
      </c>
      <c r="L588">
        <v>2458</v>
      </c>
      <c r="M588">
        <v>746</v>
      </c>
      <c r="N588">
        <v>631</v>
      </c>
      <c r="O588">
        <v>115</v>
      </c>
      <c r="P588">
        <v>63</v>
      </c>
      <c r="Q588" t="s">
        <v>0</v>
      </c>
      <c r="R588">
        <v>251</v>
      </c>
      <c r="S588">
        <v>237</v>
      </c>
      <c r="T588">
        <v>1577</v>
      </c>
      <c r="U588">
        <v>1141</v>
      </c>
      <c r="V588">
        <v>345</v>
      </c>
      <c r="W588">
        <v>91</v>
      </c>
      <c r="X588" t="s">
        <v>0</v>
      </c>
      <c r="Y588" t="s">
        <v>0</v>
      </c>
      <c r="Z588">
        <v>35</v>
      </c>
      <c r="AA588">
        <v>358</v>
      </c>
      <c r="AB588">
        <v>48</v>
      </c>
      <c r="AC588">
        <v>203</v>
      </c>
      <c r="AD588">
        <v>107</v>
      </c>
    </row>
    <row r="589" spans="1:30" x14ac:dyDescent="0.2">
      <c r="A589" t="s">
        <v>1479</v>
      </c>
      <c r="B589" t="s">
        <v>36</v>
      </c>
      <c r="C589" t="s">
        <v>152</v>
      </c>
      <c r="D589" s="33">
        <v>41640</v>
      </c>
      <c r="E589" t="s">
        <v>284</v>
      </c>
      <c r="F589" t="s">
        <v>784</v>
      </c>
      <c r="G589">
        <v>1174459</v>
      </c>
      <c r="H589">
        <v>5546</v>
      </c>
      <c r="I589">
        <v>22</v>
      </c>
      <c r="J589">
        <v>5524</v>
      </c>
      <c r="K589">
        <v>5444</v>
      </c>
      <c r="L589">
        <v>4565</v>
      </c>
      <c r="M589">
        <v>1362</v>
      </c>
      <c r="N589">
        <v>1151</v>
      </c>
      <c r="O589">
        <v>211</v>
      </c>
      <c r="P589">
        <v>120</v>
      </c>
      <c r="Q589" t="s">
        <v>0</v>
      </c>
      <c r="R589">
        <v>511</v>
      </c>
      <c r="S589">
        <v>387</v>
      </c>
      <c r="T589">
        <v>2935</v>
      </c>
      <c r="U589">
        <v>2071</v>
      </c>
      <c r="V589">
        <v>684</v>
      </c>
      <c r="W589">
        <v>180</v>
      </c>
      <c r="X589" t="s">
        <v>0</v>
      </c>
      <c r="Y589" t="s">
        <v>0</v>
      </c>
      <c r="Z589">
        <v>69</v>
      </c>
      <c r="AA589">
        <v>663</v>
      </c>
      <c r="AB589">
        <v>76</v>
      </c>
      <c r="AC589">
        <v>370</v>
      </c>
      <c r="AD589">
        <v>217</v>
      </c>
    </row>
    <row r="590" spans="1:30" x14ac:dyDescent="0.2">
      <c r="A590" t="s">
        <v>1480</v>
      </c>
      <c r="B590" t="s">
        <v>36</v>
      </c>
      <c r="C590" t="s">
        <v>3353</v>
      </c>
      <c r="D590" s="33">
        <v>41640</v>
      </c>
      <c r="E590" t="s">
        <v>298</v>
      </c>
      <c r="F590" t="s">
        <v>785</v>
      </c>
      <c r="G590">
        <v>1422906</v>
      </c>
      <c r="H590">
        <v>10253</v>
      </c>
      <c r="I590">
        <v>138</v>
      </c>
      <c r="J590">
        <v>9949</v>
      </c>
      <c r="K590">
        <v>9506</v>
      </c>
      <c r="L590">
        <v>15957</v>
      </c>
      <c r="M590">
        <v>2735</v>
      </c>
      <c r="N590">
        <v>1092</v>
      </c>
      <c r="O590">
        <v>1643</v>
      </c>
      <c r="P590">
        <v>895</v>
      </c>
      <c r="Q590" t="s">
        <v>0</v>
      </c>
      <c r="R590">
        <v>2133</v>
      </c>
      <c r="S590">
        <v>1275</v>
      </c>
      <c r="T590">
        <v>9986</v>
      </c>
      <c r="U590">
        <v>6576</v>
      </c>
      <c r="V590">
        <v>2615</v>
      </c>
      <c r="W590">
        <v>795</v>
      </c>
      <c r="X590" t="s">
        <v>0</v>
      </c>
      <c r="Y590" t="s">
        <v>0</v>
      </c>
      <c r="Z590">
        <v>365</v>
      </c>
      <c r="AA590">
        <v>2198</v>
      </c>
      <c r="AB590">
        <v>604</v>
      </c>
      <c r="AC590">
        <v>856</v>
      </c>
      <c r="AD590">
        <v>738</v>
      </c>
    </row>
    <row r="591" spans="1:30" x14ac:dyDescent="0.2">
      <c r="A591" t="s">
        <v>1481</v>
      </c>
      <c r="B591" t="s">
        <v>36</v>
      </c>
      <c r="C591" t="s">
        <v>3351</v>
      </c>
      <c r="D591" s="33">
        <v>41640</v>
      </c>
      <c r="E591" t="s">
        <v>315</v>
      </c>
      <c r="F591" t="s">
        <v>786</v>
      </c>
      <c r="G591">
        <v>1005343</v>
      </c>
      <c r="H591">
        <v>21526</v>
      </c>
      <c r="I591">
        <v>404</v>
      </c>
      <c r="J591">
        <v>21122</v>
      </c>
      <c r="K591">
        <v>20197</v>
      </c>
      <c r="L591">
        <v>15332</v>
      </c>
      <c r="M591">
        <v>2699</v>
      </c>
      <c r="N591">
        <v>1684</v>
      </c>
      <c r="O591">
        <v>1014</v>
      </c>
      <c r="P591">
        <v>734</v>
      </c>
      <c r="Q591" t="s">
        <v>0</v>
      </c>
      <c r="R591">
        <v>1466</v>
      </c>
      <c r="S591">
        <v>1158</v>
      </c>
      <c r="T591">
        <v>9853</v>
      </c>
      <c r="U591">
        <v>7412</v>
      </c>
      <c r="V591">
        <v>1786</v>
      </c>
      <c r="W591">
        <v>655</v>
      </c>
      <c r="X591" t="s">
        <v>0</v>
      </c>
      <c r="Y591" t="s">
        <v>0</v>
      </c>
      <c r="Z591">
        <v>747</v>
      </c>
      <c r="AA591">
        <v>2108</v>
      </c>
      <c r="AB591">
        <v>166</v>
      </c>
      <c r="AC591">
        <v>1142</v>
      </c>
      <c r="AD591">
        <v>800</v>
      </c>
    </row>
    <row r="592" spans="1:30" x14ac:dyDescent="0.2">
      <c r="A592" t="s">
        <v>1482</v>
      </c>
      <c r="B592" t="s">
        <v>36</v>
      </c>
      <c r="C592" t="s">
        <v>3358</v>
      </c>
      <c r="D592" s="33">
        <v>41640</v>
      </c>
      <c r="E592" t="s">
        <v>330</v>
      </c>
      <c r="F592" t="s">
        <v>787</v>
      </c>
      <c r="G592">
        <v>1742508</v>
      </c>
      <c r="H592">
        <v>23411</v>
      </c>
      <c r="I592">
        <v>72</v>
      </c>
      <c r="J592">
        <v>23207</v>
      </c>
      <c r="K592">
        <v>22760</v>
      </c>
      <c r="L592">
        <v>18995</v>
      </c>
      <c r="M592">
        <v>5041</v>
      </c>
      <c r="N592">
        <v>4850</v>
      </c>
      <c r="O592">
        <v>191</v>
      </c>
      <c r="P592">
        <v>157</v>
      </c>
      <c r="Q592" t="s">
        <v>0</v>
      </c>
      <c r="R592">
        <v>1721</v>
      </c>
      <c r="S592">
        <v>1671</v>
      </c>
      <c r="T592">
        <v>11704</v>
      </c>
      <c r="U592">
        <v>8374</v>
      </c>
      <c r="V592">
        <v>1932</v>
      </c>
      <c r="W592">
        <v>1398</v>
      </c>
      <c r="X592" t="s">
        <v>0</v>
      </c>
      <c r="Y592" t="s">
        <v>0</v>
      </c>
      <c r="Z592">
        <v>629</v>
      </c>
      <c r="AA592">
        <v>3270</v>
      </c>
      <c r="AB592">
        <v>582</v>
      </c>
      <c r="AC592">
        <v>1653</v>
      </c>
      <c r="AD592">
        <v>1035</v>
      </c>
    </row>
    <row r="593" spans="1:30" x14ac:dyDescent="0.2">
      <c r="A593" t="s">
        <v>1483</v>
      </c>
      <c r="B593" t="s">
        <v>36</v>
      </c>
      <c r="C593" t="s">
        <v>3351</v>
      </c>
      <c r="D593" s="33">
        <v>41640</v>
      </c>
      <c r="E593" t="s">
        <v>351</v>
      </c>
      <c r="F593" t="s">
        <v>788</v>
      </c>
      <c r="G593">
        <v>879559</v>
      </c>
      <c r="H593">
        <v>7648</v>
      </c>
      <c r="I593">
        <v>192</v>
      </c>
      <c r="J593">
        <v>7456</v>
      </c>
      <c r="K593">
        <v>7105</v>
      </c>
      <c r="L593">
        <v>5403</v>
      </c>
      <c r="M593">
        <v>971</v>
      </c>
      <c r="N593">
        <v>639</v>
      </c>
      <c r="O593">
        <v>332</v>
      </c>
      <c r="P593">
        <v>214</v>
      </c>
      <c r="Q593" t="s">
        <v>0</v>
      </c>
      <c r="R593">
        <v>521</v>
      </c>
      <c r="S593">
        <v>526</v>
      </c>
      <c r="T593">
        <v>3422</v>
      </c>
      <c r="U593">
        <v>2551</v>
      </c>
      <c r="V593">
        <v>511</v>
      </c>
      <c r="W593">
        <v>360</v>
      </c>
      <c r="X593" t="s">
        <v>0</v>
      </c>
      <c r="Y593" t="s">
        <v>0</v>
      </c>
      <c r="Z593">
        <v>147</v>
      </c>
      <c r="AA593">
        <v>787</v>
      </c>
      <c r="AB593">
        <v>80</v>
      </c>
      <c r="AC593">
        <v>452</v>
      </c>
      <c r="AD593">
        <v>255</v>
      </c>
    </row>
    <row r="594" spans="1:30" x14ac:dyDescent="0.2">
      <c r="A594" t="s">
        <v>1484</v>
      </c>
      <c r="B594" t="s">
        <v>34</v>
      </c>
      <c r="C594" t="s">
        <v>3327</v>
      </c>
      <c r="D594" s="33">
        <v>41640</v>
      </c>
      <c r="E594" t="s">
        <v>362</v>
      </c>
      <c r="F594" t="s">
        <v>789</v>
      </c>
      <c r="G594">
        <v>5468101</v>
      </c>
      <c r="H594">
        <v>103419</v>
      </c>
      <c r="I594">
        <v>396</v>
      </c>
      <c r="J594">
        <v>102405</v>
      </c>
      <c r="K594">
        <v>100635</v>
      </c>
      <c r="L594">
        <v>86183</v>
      </c>
      <c r="M594">
        <v>21119</v>
      </c>
      <c r="N594">
        <v>11752</v>
      </c>
      <c r="O594">
        <v>9364</v>
      </c>
      <c r="P594">
        <v>4345</v>
      </c>
      <c r="Q594" t="s">
        <v>0</v>
      </c>
      <c r="R594">
        <v>9606</v>
      </c>
      <c r="S594">
        <v>5704</v>
      </c>
      <c r="T594">
        <v>54212</v>
      </c>
      <c r="U594">
        <v>32478</v>
      </c>
      <c r="V594">
        <v>9277</v>
      </c>
      <c r="W594">
        <v>12457</v>
      </c>
      <c r="X594" t="s">
        <v>0</v>
      </c>
      <c r="Y594" t="s">
        <v>0</v>
      </c>
      <c r="Z594">
        <v>3737</v>
      </c>
      <c r="AA594">
        <v>12924</v>
      </c>
      <c r="AB594">
        <v>198</v>
      </c>
      <c r="AC594">
        <v>6166</v>
      </c>
      <c r="AD594">
        <v>6560</v>
      </c>
    </row>
    <row r="595" spans="1:30" x14ac:dyDescent="0.2">
      <c r="A595" t="s">
        <v>1485</v>
      </c>
      <c r="B595" t="s">
        <v>37</v>
      </c>
      <c r="C595" t="s">
        <v>3365</v>
      </c>
      <c r="D595" s="33">
        <v>41640</v>
      </c>
      <c r="E595" t="s">
        <v>434</v>
      </c>
      <c r="F595" t="s">
        <v>790</v>
      </c>
      <c r="G595">
        <v>1843609</v>
      </c>
      <c r="H595">
        <v>35409</v>
      </c>
      <c r="I595">
        <v>206</v>
      </c>
      <c r="J595">
        <v>34997</v>
      </c>
      <c r="K595">
        <v>33669</v>
      </c>
      <c r="L595">
        <v>31276</v>
      </c>
      <c r="M595">
        <v>6187</v>
      </c>
      <c r="N595">
        <v>2337</v>
      </c>
      <c r="O595">
        <v>3851</v>
      </c>
      <c r="P595">
        <v>3821</v>
      </c>
      <c r="Q595" t="s">
        <v>0</v>
      </c>
      <c r="R595">
        <v>3232</v>
      </c>
      <c r="S595">
        <v>2415</v>
      </c>
      <c r="T595">
        <v>19996</v>
      </c>
      <c r="U595">
        <v>12498</v>
      </c>
      <c r="V595">
        <v>6478</v>
      </c>
      <c r="W595">
        <v>1020</v>
      </c>
      <c r="X595" t="s">
        <v>0</v>
      </c>
      <c r="Y595" t="s">
        <v>0</v>
      </c>
      <c r="Z595">
        <v>2888</v>
      </c>
      <c r="AA595">
        <v>2745</v>
      </c>
      <c r="AB595">
        <v>555</v>
      </c>
      <c r="AC595">
        <v>1463</v>
      </c>
      <c r="AD595">
        <v>727</v>
      </c>
    </row>
    <row r="596" spans="1:30" x14ac:dyDescent="0.2">
      <c r="A596" t="s">
        <v>1486</v>
      </c>
      <c r="B596" t="s">
        <v>37</v>
      </c>
      <c r="C596" t="s">
        <v>3365</v>
      </c>
      <c r="D596" s="33">
        <v>41640</v>
      </c>
      <c r="E596" t="s">
        <v>457</v>
      </c>
      <c r="F596" t="s">
        <v>791</v>
      </c>
      <c r="G596">
        <v>524728</v>
      </c>
      <c r="H596">
        <v>11756</v>
      </c>
      <c r="I596">
        <v>90</v>
      </c>
      <c r="J596">
        <v>11636</v>
      </c>
      <c r="K596">
        <v>11548</v>
      </c>
      <c r="L596">
        <v>9591</v>
      </c>
      <c r="M596">
        <v>2175</v>
      </c>
      <c r="N596">
        <v>2009</v>
      </c>
      <c r="O596">
        <v>166</v>
      </c>
      <c r="P596">
        <v>147</v>
      </c>
      <c r="Q596" t="s">
        <v>0</v>
      </c>
      <c r="R596">
        <v>755</v>
      </c>
      <c r="S596">
        <v>677</v>
      </c>
      <c r="T596">
        <v>6092</v>
      </c>
      <c r="U596">
        <v>4299</v>
      </c>
      <c r="V596">
        <v>1424</v>
      </c>
      <c r="W596">
        <v>369</v>
      </c>
      <c r="X596" t="s">
        <v>0</v>
      </c>
      <c r="Y596" t="s">
        <v>0</v>
      </c>
      <c r="Z596">
        <v>615</v>
      </c>
      <c r="AA596">
        <v>1452</v>
      </c>
      <c r="AB596">
        <v>211</v>
      </c>
      <c r="AC596">
        <v>784</v>
      </c>
      <c r="AD596">
        <v>457</v>
      </c>
    </row>
    <row r="597" spans="1:30" x14ac:dyDescent="0.2">
      <c r="A597" t="s">
        <v>1487</v>
      </c>
      <c r="B597" t="s">
        <v>37</v>
      </c>
      <c r="C597" t="s">
        <v>3365</v>
      </c>
      <c r="D597" s="33">
        <v>41640</v>
      </c>
      <c r="E597" t="s">
        <v>465</v>
      </c>
      <c r="F597" t="s">
        <v>792</v>
      </c>
      <c r="G597">
        <v>897452</v>
      </c>
      <c r="H597">
        <v>19079</v>
      </c>
      <c r="I597">
        <v>137</v>
      </c>
      <c r="J597">
        <v>18758</v>
      </c>
      <c r="K597">
        <v>17950</v>
      </c>
      <c r="L597">
        <v>15823</v>
      </c>
      <c r="M597">
        <v>2807</v>
      </c>
      <c r="N597">
        <v>680</v>
      </c>
      <c r="O597">
        <v>2127</v>
      </c>
      <c r="P597">
        <v>2095</v>
      </c>
      <c r="Q597" t="s">
        <v>0</v>
      </c>
      <c r="R597">
        <v>1828</v>
      </c>
      <c r="S597">
        <v>1084</v>
      </c>
      <c r="T597">
        <v>10684</v>
      </c>
      <c r="U597">
        <v>7388</v>
      </c>
      <c r="V597">
        <v>2741</v>
      </c>
      <c r="W597">
        <v>555</v>
      </c>
      <c r="X597" t="s">
        <v>0</v>
      </c>
      <c r="Y597" t="s">
        <v>0</v>
      </c>
      <c r="Z597">
        <v>477</v>
      </c>
      <c r="AA597">
        <v>1750</v>
      </c>
      <c r="AB597">
        <v>401</v>
      </c>
      <c r="AC597">
        <v>1052</v>
      </c>
      <c r="AD597">
        <v>297</v>
      </c>
    </row>
    <row r="598" spans="1:30" x14ac:dyDescent="0.2">
      <c r="A598" t="s">
        <v>1488</v>
      </c>
      <c r="B598" t="s">
        <v>37</v>
      </c>
      <c r="C598" t="s">
        <v>3360</v>
      </c>
      <c r="D598" s="33">
        <v>41640</v>
      </c>
      <c r="E598" t="s">
        <v>844</v>
      </c>
      <c r="F598" t="s">
        <v>845</v>
      </c>
      <c r="G598">
        <v>4539969</v>
      </c>
      <c r="H598">
        <v>82207</v>
      </c>
      <c r="I598">
        <v>344</v>
      </c>
      <c r="J598">
        <v>81607</v>
      </c>
      <c r="K598">
        <v>79920</v>
      </c>
      <c r="L598">
        <v>68418</v>
      </c>
      <c r="M598">
        <v>15695</v>
      </c>
      <c r="N598">
        <v>9360</v>
      </c>
      <c r="O598">
        <v>6334</v>
      </c>
      <c r="P598">
        <v>3114</v>
      </c>
      <c r="Q598" t="s">
        <v>0</v>
      </c>
      <c r="R598">
        <v>8470</v>
      </c>
      <c r="S598">
        <v>4452</v>
      </c>
      <c r="T598">
        <v>44983</v>
      </c>
      <c r="U598">
        <v>35246</v>
      </c>
      <c r="V598">
        <v>6739</v>
      </c>
      <c r="W598">
        <v>2998</v>
      </c>
      <c r="X598" t="s">
        <v>0</v>
      </c>
      <c r="Y598" t="s">
        <v>0</v>
      </c>
      <c r="Z598">
        <v>303</v>
      </c>
      <c r="AA598">
        <v>10210</v>
      </c>
      <c r="AB598">
        <v>891</v>
      </c>
      <c r="AC598">
        <v>4855</v>
      </c>
      <c r="AD598">
        <v>4464</v>
      </c>
    </row>
    <row r="599" spans="1:30" x14ac:dyDescent="0.2">
      <c r="A599" t="s">
        <v>1489</v>
      </c>
      <c r="B599" t="s">
        <v>37</v>
      </c>
      <c r="C599" t="s">
        <v>3373</v>
      </c>
      <c r="D599" s="33">
        <v>41640</v>
      </c>
      <c r="E599" t="s">
        <v>488</v>
      </c>
      <c r="F599" t="s">
        <v>793</v>
      </c>
      <c r="G599">
        <v>759768</v>
      </c>
      <c r="H599">
        <v>18654</v>
      </c>
      <c r="I599">
        <v>50</v>
      </c>
      <c r="J599">
        <v>16860</v>
      </c>
      <c r="K599">
        <v>16414</v>
      </c>
      <c r="L599">
        <v>16094</v>
      </c>
      <c r="M599">
        <v>3380</v>
      </c>
      <c r="N599">
        <v>1396</v>
      </c>
      <c r="O599">
        <v>1984</v>
      </c>
      <c r="P599">
        <v>824</v>
      </c>
      <c r="Q599" t="s">
        <v>0</v>
      </c>
      <c r="R599">
        <v>1495</v>
      </c>
      <c r="S599">
        <v>775</v>
      </c>
      <c r="T599">
        <v>9808</v>
      </c>
      <c r="U599">
        <v>6719</v>
      </c>
      <c r="V599">
        <v>1581</v>
      </c>
      <c r="W599">
        <v>1508</v>
      </c>
      <c r="X599" t="s">
        <v>0</v>
      </c>
      <c r="Y599" t="s">
        <v>0</v>
      </c>
      <c r="Z599">
        <v>698</v>
      </c>
      <c r="AA599">
        <v>3318</v>
      </c>
      <c r="AB599">
        <v>57</v>
      </c>
      <c r="AC599">
        <v>1283</v>
      </c>
      <c r="AD599">
        <v>1978</v>
      </c>
    </row>
    <row r="600" spans="1:30" x14ac:dyDescent="0.2">
      <c r="A600" t="s">
        <v>1490</v>
      </c>
      <c r="B600" t="s">
        <v>37</v>
      </c>
      <c r="C600" t="s">
        <v>152</v>
      </c>
      <c r="D600" s="33">
        <v>41640</v>
      </c>
      <c r="E600" t="s">
        <v>494</v>
      </c>
      <c r="F600" t="s">
        <v>794</v>
      </c>
      <c r="G600">
        <v>665164</v>
      </c>
      <c r="H600">
        <v>11036</v>
      </c>
      <c r="I600">
        <v>43</v>
      </c>
      <c r="J600">
        <v>10993</v>
      </c>
      <c r="K600">
        <v>10799</v>
      </c>
      <c r="L600">
        <v>9538</v>
      </c>
      <c r="M600">
        <v>2326</v>
      </c>
      <c r="N600">
        <v>1639</v>
      </c>
      <c r="O600">
        <v>687</v>
      </c>
      <c r="P600">
        <v>412</v>
      </c>
      <c r="Q600" t="s">
        <v>0</v>
      </c>
      <c r="R600">
        <v>1036</v>
      </c>
      <c r="S600">
        <v>670</v>
      </c>
      <c r="T600">
        <v>6530</v>
      </c>
      <c r="U600">
        <v>4480</v>
      </c>
      <c r="V600">
        <v>1421</v>
      </c>
      <c r="W600">
        <v>629</v>
      </c>
      <c r="X600" t="s">
        <v>0</v>
      </c>
      <c r="Y600" t="s">
        <v>0</v>
      </c>
      <c r="Z600">
        <v>95</v>
      </c>
      <c r="AA600">
        <v>1207</v>
      </c>
      <c r="AB600">
        <v>112</v>
      </c>
      <c r="AC600">
        <v>585</v>
      </c>
      <c r="AD600">
        <v>510</v>
      </c>
    </row>
    <row r="601" spans="1:30" x14ac:dyDescent="0.2">
      <c r="A601" t="s">
        <v>1491</v>
      </c>
      <c r="B601" t="s">
        <v>37</v>
      </c>
      <c r="C601" t="s">
        <v>152</v>
      </c>
      <c r="D601" s="33">
        <v>41640</v>
      </c>
      <c r="E601" t="s">
        <v>502</v>
      </c>
      <c r="F601" t="s">
        <v>795</v>
      </c>
      <c r="G601">
        <v>922184</v>
      </c>
      <c r="H601">
        <v>22083</v>
      </c>
      <c r="I601">
        <v>83</v>
      </c>
      <c r="J601">
        <v>22000</v>
      </c>
      <c r="K601">
        <v>21594</v>
      </c>
      <c r="L601">
        <v>19100</v>
      </c>
      <c r="M601">
        <v>4596</v>
      </c>
      <c r="N601">
        <v>3397</v>
      </c>
      <c r="O601">
        <v>1199</v>
      </c>
      <c r="P601">
        <v>672</v>
      </c>
      <c r="Q601" t="s">
        <v>0</v>
      </c>
      <c r="R601">
        <v>1888</v>
      </c>
      <c r="S601">
        <v>1348</v>
      </c>
      <c r="T601">
        <v>12969</v>
      </c>
      <c r="U601">
        <v>8833</v>
      </c>
      <c r="V601">
        <v>2620</v>
      </c>
      <c r="W601">
        <v>1516</v>
      </c>
      <c r="X601" t="s">
        <v>0</v>
      </c>
      <c r="Y601" t="s">
        <v>0</v>
      </c>
      <c r="Z601">
        <v>161</v>
      </c>
      <c r="AA601">
        <v>2734</v>
      </c>
      <c r="AB601">
        <v>285</v>
      </c>
      <c r="AC601">
        <v>1236</v>
      </c>
      <c r="AD601">
        <v>1213</v>
      </c>
    </row>
    <row r="602" spans="1:30" x14ac:dyDescent="0.2">
      <c r="A602" t="s">
        <v>1492</v>
      </c>
      <c r="B602" t="s">
        <v>37</v>
      </c>
      <c r="C602" t="s">
        <v>152</v>
      </c>
      <c r="D602" s="33">
        <v>41640</v>
      </c>
      <c r="E602" t="s">
        <v>513</v>
      </c>
      <c r="F602" t="s">
        <v>796</v>
      </c>
      <c r="G602">
        <v>832372</v>
      </c>
      <c r="H602">
        <v>13014</v>
      </c>
      <c r="I602">
        <v>51</v>
      </c>
      <c r="J602">
        <v>12963</v>
      </c>
      <c r="K602">
        <v>12736</v>
      </c>
      <c r="L602">
        <v>10661</v>
      </c>
      <c r="M602">
        <v>2730</v>
      </c>
      <c r="N602">
        <v>1969</v>
      </c>
      <c r="O602">
        <v>761</v>
      </c>
      <c r="P602">
        <v>411</v>
      </c>
      <c r="Q602" t="s">
        <v>0</v>
      </c>
      <c r="R602">
        <v>1124</v>
      </c>
      <c r="S602">
        <v>745</v>
      </c>
      <c r="T602">
        <v>7193</v>
      </c>
      <c r="U602">
        <v>5110</v>
      </c>
      <c r="V602">
        <v>1674</v>
      </c>
      <c r="W602">
        <v>409</v>
      </c>
      <c r="X602" t="s">
        <v>0</v>
      </c>
      <c r="Y602" t="s">
        <v>0</v>
      </c>
      <c r="Z602">
        <v>135</v>
      </c>
      <c r="AA602">
        <v>1464</v>
      </c>
      <c r="AB602">
        <v>169</v>
      </c>
      <c r="AC602">
        <v>697</v>
      </c>
      <c r="AD602">
        <v>598</v>
      </c>
    </row>
    <row r="603" spans="1:30" x14ac:dyDescent="0.2">
      <c r="A603" t="s">
        <v>1493</v>
      </c>
      <c r="B603" t="s">
        <v>37</v>
      </c>
      <c r="C603" t="s">
        <v>3331</v>
      </c>
      <c r="D603" s="33">
        <v>41640</v>
      </c>
      <c r="E603" t="s">
        <v>521</v>
      </c>
      <c r="F603" t="s">
        <v>797</v>
      </c>
      <c r="G603">
        <v>541609</v>
      </c>
      <c r="H603">
        <v>11105</v>
      </c>
      <c r="I603">
        <v>66</v>
      </c>
      <c r="J603">
        <v>10209</v>
      </c>
      <c r="K603">
        <v>9747</v>
      </c>
      <c r="L603">
        <v>9654</v>
      </c>
      <c r="M603">
        <v>1907</v>
      </c>
      <c r="N603">
        <v>806</v>
      </c>
      <c r="O603">
        <v>1101</v>
      </c>
      <c r="P603">
        <v>446</v>
      </c>
      <c r="Q603" t="s">
        <v>0</v>
      </c>
      <c r="R603">
        <v>919</v>
      </c>
      <c r="S603">
        <v>435</v>
      </c>
      <c r="T603">
        <v>5572</v>
      </c>
      <c r="U603">
        <v>4167</v>
      </c>
      <c r="V603">
        <v>1101</v>
      </c>
      <c r="W603">
        <v>304</v>
      </c>
      <c r="X603" t="s">
        <v>0</v>
      </c>
      <c r="Y603" t="s">
        <v>0</v>
      </c>
      <c r="Z603">
        <v>713</v>
      </c>
      <c r="AA603">
        <v>2015</v>
      </c>
      <c r="AB603">
        <v>34</v>
      </c>
      <c r="AC603">
        <v>813</v>
      </c>
      <c r="AD603">
        <v>1168</v>
      </c>
    </row>
    <row r="604" spans="1:30" x14ac:dyDescent="0.2">
      <c r="A604" t="s">
        <v>1494</v>
      </c>
      <c r="B604" t="s">
        <v>37</v>
      </c>
      <c r="C604" t="s">
        <v>534</v>
      </c>
      <c r="D604" s="33">
        <v>41640</v>
      </c>
      <c r="E604" t="s">
        <v>532</v>
      </c>
      <c r="F604" t="s">
        <v>799</v>
      </c>
      <c r="G604">
        <v>1159832</v>
      </c>
      <c r="H604">
        <v>12986</v>
      </c>
      <c r="I604">
        <v>48</v>
      </c>
      <c r="J604">
        <v>11365</v>
      </c>
      <c r="K604">
        <v>11014</v>
      </c>
      <c r="L604">
        <v>11147</v>
      </c>
      <c r="M604">
        <v>2674</v>
      </c>
      <c r="N604">
        <v>1262</v>
      </c>
      <c r="O604">
        <v>1412</v>
      </c>
      <c r="P604">
        <v>577</v>
      </c>
      <c r="Q604" t="s">
        <v>0</v>
      </c>
      <c r="R604">
        <v>1185</v>
      </c>
      <c r="S604">
        <v>764</v>
      </c>
      <c r="T604">
        <v>6526</v>
      </c>
      <c r="U604">
        <v>4851</v>
      </c>
      <c r="V604">
        <v>1146</v>
      </c>
      <c r="W604">
        <v>529</v>
      </c>
      <c r="X604" t="s">
        <v>0</v>
      </c>
      <c r="Y604" t="s">
        <v>0</v>
      </c>
      <c r="Z604">
        <v>148</v>
      </c>
      <c r="AA604">
        <v>2524</v>
      </c>
      <c r="AB604">
        <v>46</v>
      </c>
      <c r="AC604">
        <v>1171</v>
      </c>
      <c r="AD604">
        <v>1307</v>
      </c>
    </row>
    <row r="605" spans="1:30" x14ac:dyDescent="0.2">
      <c r="A605" t="s">
        <v>1495</v>
      </c>
      <c r="B605" t="s">
        <v>35</v>
      </c>
      <c r="C605" t="s">
        <v>3331</v>
      </c>
      <c r="D605" s="33">
        <v>41640</v>
      </c>
      <c r="E605" t="s">
        <v>541</v>
      </c>
      <c r="F605" t="s">
        <v>800</v>
      </c>
      <c r="G605">
        <v>1111192</v>
      </c>
      <c r="H605">
        <v>19925</v>
      </c>
      <c r="I605">
        <v>71</v>
      </c>
      <c r="J605">
        <v>13481</v>
      </c>
      <c r="K605">
        <v>13304</v>
      </c>
      <c r="L605">
        <v>10491</v>
      </c>
      <c r="M605">
        <v>3708</v>
      </c>
      <c r="N605">
        <v>3435</v>
      </c>
      <c r="O605">
        <v>236</v>
      </c>
      <c r="P605">
        <v>170</v>
      </c>
      <c r="Q605" t="s">
        <v>0</v>
      </c>
      <c r="R605">
        <v>1744</v>
      </c>
      <c r="S605">
        <v>788</v>
      </c>
      <c r="T605">
        <v>6446</v>
      </c>
      <c r="U605">
        <v>4278</v>
      </c>
      <c r="V605">
        <v>1251</v>
      </c>
      <c r="W605">
        <v>917</v>
      </c>
      <c r="X605" t="s">
        <v>0</v>
      </c>
      <c r="Y605" t="s">
        <v>0</v>
      </c>
      <c r="Z605">
        <v>229</v>
      </c>
      <c r="AA605">
        <v>1284</v>
      </c>
      <c r="AB605">
        <v>91</v>
      </c>
      <c r="AC605">
        <v>771</v>
      </c>
      <c r="AD605">
        <v>422</v>
      </c>
    </row>
    <row r="606" spans="1:30" x14ac:dyDescent="0.2">
      <c r="A606" t="s">
        <v>1496</v>
      </c>
      <c r="B606" t="s">
        <v>34</v>
      </c>
      <c r="C606" t="s">
        <v>3324</v>
      </c>
      <c r="D606" s="33">
        <v>41640</v>
      </c>
      <c r="E606" t="s">
        <v>846</v>
      </c>
      <c r="F606" t="s">
        <v>847</v>
      </c>
      <c r="G606">
        <v>6704658</v>
      </c>
      <c r="H606">
        <v>59276</v>
      </c>
      <c r="I606">
        <v>160</v>
      </c>
      <c r="J606">
        <v>58486</v>
      </c>
      <c r="K606">
        <v>57476</v>
      </c>
      <c r="L606">
        <v>53477</v>
      </c>
      <c r="M606">
        <v>15637</v>
      </c>
      <c r="N606">
        <v>14364</v>
      </c>
      <c r="O606">
        <v>1273</v>
      </c>
      <c r="P606">
        <v>793</v>
      </c>
      <c r="Q606" t="s">
        <v>0</v>
      </c>
      <c r="R606">
        <v>5907</v>
      </c>
      <c r="S606">
        <v>4771</v>
      </c>
      <c r="T606">
        <v>30653</v>
      </c>
      <c r="U606">
        <v>20745</v>
      </c>
      <c r="V606">
        <v>5146</v>
      </c>
      <c r="W606">
        <v>4762</v>
      </c>
      <c r="X606" t="s">
        <v>0</v>
      </c>
      <c r="Y606" t="s">
        <v>0</v>
      </c>
      <c r="Z606">
        <v>830</v>
      </c>
      <c r="AA606">
        <v>11316</v>
      </c>
      <c r="AB606">
        <v>1569</v>
      </c>
      <c r="AC606">
        <v>4325</v>
      </c>
      <c r="AD606">
        <v>5422</v>
      </c>
    </row>
    <row r="607" spans="1:30" x14ac:dyDescent="0.2">
      <c r="A607" t="s">
        <v>1497</v>
      </c>
      <c r="B607" t="s">
        <v>34</v>
      </c>
      <c r="C607" t="s">
        <v>3435</v>
      </c>
      <c r="D607" s="33">
        <v>41640</v>
      </c>
      <c r="E607" t="s">
        <v>848</v>
      </c>
      <c r="F607" t="s">
        <v>849</v>
      </c>
      <c r="G607">
        <v>467562</v>
      </c>
      <c r="H607">
        <v>12454</v>
      </c>
      <c r="I607">
        <v>54</v>
      </c>
      <c r="J607">
        <v>12092</v>
      </c>
      <c r="K607">
        <v>11716</v>
      </c>
      <c r="L607">
        <v>9519</v>
      </c>
      <c r="M607">
        <v>2131</v>
      </c>
      <c r="N607">
        <v>1845</v>
      </c>
      <c r="O607">
        <v>286</v>
      </c>
      <c r="P607">
        <v>180</v>
      </c>
      <c r="Q607" t="s">
        <v>0</v>
      </c>
      <c r="R607">
        <v>925</v>
      </c>
      <c r="S607">
        <v>846</v>
      </c>
      <c r="T607">
        <v>6585</v>
      </c>
      <c r="U607">
        <v>5245</v>
      </c>
      <c r="V607">
        <v>1035</v>
      </c>
      <c r="W607">
        <v>305</v>
      </c>
      <c r="X607" t="s">
        <v>0</v>
      </c>
      <c r="Y607" t="s">
        <v>0</v>
      </c>
      <c r="Z607">
        <v>108</v>
      </c>
      <c r="AA607">
        <v>1055</v>
      </c>
      <c r="AB607">
        <v>114</v>
      </c>
      <c r="AC607">
        <v>570</v>
      </c>
      <c r="AD607">
        <v>371</v>
      </c>
    </row>
    <row r="608" spans="1:30" x14ac:dyDescent="0.2">
      <c r="A608" t="s">
        <v>1498</v>
      </c>
      <c r="B608" t="s">
        <v>37</v>
      </c>
      <c r="C608" t="s">
        <v>3365</v>
      </c>
      <c r="D608" s="33">
        <v>41640</v>
      </c>
      <c r="E608" t="s">
        <v>850</v>
      </c>
      <c r="F608" t="s">
        <v>851</v>
      </c>
      <c r="G608">
        <v>0</v>
      </c>
      <c r="H608">
        <v>9971</v>
      </c>
      <c r="I608">
        <v>2</v>
      </c>
      <c r="J608">
        <v>9907</v>
      </c>
      <c r="K608">
        <v>9847</v>
      </c>
      <c r="L608">
        <v>9137</v>
      </c>
      <c r="M608">
        <v>2009</v>
      </c>
      <c r="N608">
        <v>1906</v>
      </c>
      <c r="O608">
        <v>103</v>
      </c>
      <c r="P608">
        <v>64</v>
      </c>
      <c r="Q608" t="s">
        <v>0</v>
      </c>
      <c r="R608">
        <v>700</v>
      </c>
      <c r="S608">
        <v>647</v>
      </c>
      <c r="T608">
        <v>6007</v>
      </c>
      <c r="U608">
        <v>4234</v>
      </c>
      <c r="V608">
        <v>1021</v>
      </c>
      <c r="W608">
        <v>752</v>
      </c>
      <c r="X608" t="s">
        <v>0</v>
      </c>
      <c r="Y608" t="s">
        <v>0</v>
      </c>
      <c r="Z608">
        <v>296</v>
      </c>
      <c r="AA608">
        <v>1487</v>
      </c>
      <c r="AB608">
        <v>203</v>
      </c>
      <c r="AC608">
        <v>696</v>
      </c>
      <c r="AD608">
        <v>588</v>
      </c>
    </row>
    <row r="609" spans="1:30" x14ac:dyDescent="0.2">
      <c r="A609" t="s">
        <v>1499</v>
      </c>
      <c r="B609" t="s">
        <v>34</v>
      </c>
      <c r="C609" t="s">
        <v>3323</v>
      </c>
      <c r="D609" s="33">
        <v>41671</v>
      </c>
      <c r="E609" t="s">
        <v>48</v>
      </c>
      <c r="F609" t="s">
        <v>829</v>
      </c>
      <c r="G609">
        <v>2618710</v>
      </c>
      <c r="H609">
        <v>52670</v>
      </c>
      <c r="I609">
        <v>953</v>
      </c>
      <c r="J609">
        <v>45180</v>
      </c>
      <c r="K609">
        <v>41713</v>
      </c>
      <c r="L609">
        <v>41186</v>
      </c>
      <c r="M609">
        <v>13948</v>
      </c>
      <c r="N609">
        <v>13039</v>
      </c>
      <c r="O609">
        <v>909</v>
      </c>
      <c r="P609">
        <v>567</v>
      </c>
      <c r="Q609" t="s">
        <v>0</v>
      </c>
      <c r="R609">
        <v>7373</v>
      </c>
      <c r="S609">
        <v>3174</v>
      </c>
      <c r="T609">
        <v>24101</v>
      </c>
      <c r="U609">
        <v>14788</v>
      </c>
      <c r="V609">
        <v>6950</v>
      </c>
      <c r="W609">
        <v>2363</v>
      </c>
      <c r="X609" t="s">
        <v>0</v>
      </c>
      <c r="Y609" t="s">
        <v>0</v>
      </c>
      <c r="Z609">
        <v>2548</v>
      </c>
      <c r="AA609">
        <v>3990</v>
      </c>
      <c r="AB609">
        <v>754</v>
      </c>
      <c r="AC609">
        <v>2215</v>
      </c>
      <c r="AD609">
        <v>1021</v>
      </c>
    </row>
    <row r="610" spans="1:30" x14ac:dyDescent="0.2">
      <c r="A610" t="s">
        <v>1500</v>
      </c>
      <c r="B610" t="s">
        <v>35</v>
      </c>
      <c r="C610" t="s">
        <v>807</v>
      </c>
      <c r="D610" s="33">
        <v>41671</v>
      </c>
      <c r="E610" t="s">
        <v>82</v>
      </c>
      <c r="F610" t="s">
        <v>768</v>
      </c>
      <c r="G610">
        <v>731516</v>
      </c>
      <c r="H610">
        <v>13665</v>
      </c>
      <c r="I610">
        <v>42</v>
      </c>
      <c r="J610">
        <v>13623</v>
      </c>
      <c r="K610">
        <v>13338</v>
      </c>
      <c r="L610">
        <v>11570</v>
      </c>
      <c r="M610">
        <v>3055</v>
      </c>
      <c r="N610">
        <v>1993</v>
      </c>
      <c r="O610">
        <v>1061</v>
      </c>
      <c r="P610">
        <v>419</v>
      </c>
      <c r="Q610" t="s">
        <v>0</v>
      </c>
      <c r="R610">
        <v>1537</v>
      </c>
      <c r="S610">
        <v>956</v>
      </c>
      <c r="T610">
        <v>7630</v>
      </c>
      <c r="U610">
        <v>5478</v>
      </c>
      <c r="V610">
        <v>1550</v>
      </c>
      <c r="W610">
        <v>602</v>
      </c>
      <c r="X610" t="s">
        <v>0</v>
      </c>
      <c r="Y610" t="s">
        <v>0</v>
      </c>
      <c r="Z610">
        <v>286</v>
      </c>
      <c r="AA610">
        <v>1161</v>
      </c>
      <c r="AB610">
        <v>157</v>
      </c>
      <c r="AC610">
        <v>708</v>
      </c>
      <c r="AD610">
        <v>296</v>
      </c>
    </row>
    <row r="611" spans="1:30" x14ac:dyDescent="0.2">
      <c r="A611" t="s">
        <v>1501</v>
      </c>
      <c r="B611" t="s">
        <v>35</v>
      </c>
      <c r="C611" t="s">
        <v>3365</v>
      </c>
      <c r="D611" s="33">
        <v>41671</v>
      </c>
      <c r="E611" t="s">
        <v>813</v>
      </c>
      <c r="F611" t="s">
        <v>830</v>
      </c>
      <c r="G611">
        <v>210962</v>
      </c>
      <c r="H611">
        <v>2884</v>
      </c>
      <c r="I611">
        <v>66</v>
      </c>
      <c r="J611">
        <v>2818</v>
      </c>
      <c r="K611">
        <v>2689</v>
      </c>
      <c r="L611">
        <v>1686</v>
      </c>
      <c r="M611">
        <v>306</v>
      </c>
      <c r="N611">
        <v>63</v>
      </c>
      <c r="O611">
        <v>243</v>
      </c>
      <c r="P611">
        <v>240</v>
      </c>
      <c r="Q611" t="s">
        <v>0</v>
      </c>
      <c r="R611">
        <v>46</v>
      </c>
      <c r="S611">
        <v>123</v>
      </c>
      <c r="T611">
        <v>1216</v>
      </c>
      <c r="U611">
        <v>869</v>
      </c>
      <c r="V611">
        <v>244</v>
      </c>
      <c r="W611">
        <v>103</v>
      </c>
      <c r="X611" t="s">
        <v>0</v>
      </c>
      <c r="Y611" t="s">
        <v>0</v>
      </c>
      <c r="Z611">
        <v>69</v>
      </c>
      <c r="AA611">
        <v>232</v>
      </c>
      <c r="AB611">
        <v>51</v>
      </c>
      <c r="AC611">
        <v>139</v>
      </c>
      <c r="AD611">
        <v>42</v>
      </c>
    </row>
    <row r="612" spans="1:30" x14ac:dyDescent="0.2">
      <c r="A612" t="s">
        <v>1502</v>
      </c>
      <c r="B612" t="s">
        <v>35</v>
      </c>
      <c r="C612" t="s">
        <v>807</v>
      </c>
      <c r="D612" s="33">
        <v>41671</v>
      </c>
      <c r="E612" t="s">
        <v>97</v>
      </c>
      <c r="F612" t="s">
        <v>769</v>
      </c>
      <c r="G612">
        <v>1001515</v>
      </c>
      <c r="H612">
        <v>15595</v>
      </c>
      <c r="I612">
        <v>166</v>
      </c>
      <c r="J612">
        <v>15026</v>
      </c>
      <c r="K612">
        <v>13913</v>
      </c>
      <c r="L612">
        <v>12450</v>
      </c>
      <c r="M612">
        <v>4700</v>
      </c>
      <c r="N612">
        <v>2890</v>
      </c>
      <c r="O612">
        <v>1810</v>
      </c>
      <c r="P612">
        <v>506</v>
      </c>
      <c r="Q612" t="s">
        <v>0</v>
      </c>
      <c r="R612">
        <v>1218</v>
      </c>
      <c r="S612">
        <v>1083</v>
      </c>
      <c r="T612">
        <v>7867</v>
      </c>
      <c r="U612">
        <v>5404</v>
      </c>
      <c r="V612">
        <v>1552</v>
      </c>
      <c r="W612">
        <v>911</v>
      </c>
      <c r="X612" t="s">
        <v>0</v>
      </c>
      <c r="Y612" t="s">
        <v>0</v>
      </c>
      <c r="Z612">
        <v>200</v>
      </c>
      <c r="AA612">
        <v>2082</v>
      </c>
      <c r="AB612">
        <v>264</v>
      </c>
      <c r="AC612">
        <v>917</v>
      </c>
      <c r="AD612">
        <v>901</v>
      </c>
    </row>
    <row r="613" spans="1:30" x14ac:dyDescent="0.2">
      <c r="A613" t="s">
        <v>1503</v>
      </c>
      <c r="B613" t="s">
        <v>35</v>
      </c>
      <c r="C613" t="s">
        <v>807</v>
      </c>
      <c r="D613" s="33">
        <v>41671</v>
      </c>
      <c r="E613" t="s">
        <v>117</v>
      </c>
      <c r="F613" t="s">
        <v>770</v>
      </c>
      <c r="G613">
        <v>999107</v>
      </c>
      <c r="H613">
        <v>19828</v>
      </c>
      <c r="I613">
        <v>234</v>
      </c>
      <c r="J613">
        <v>19142</v>
      </c>
      <c r="K613">
        <v>17731</v>
      </c>
      <c r="L613">
        <v>17093</v>
      </c>
      <c r="M613">
        <v>6855</v>
      </c>
      <c r="N613">
        <v>4113</v>
      </c>
      <c r="O613">
        <v>2742</v>
      </c>
      <c r="P613">
        <v>758</v>
      </c>
      <c r="Q613" t="s">
        <v>0</v>
      </c>
      <c r="R613">
        <v>1654</v>
      </c>
      <c r="S613">
        <v>1271</v>
      </c>
      <c r="T613">
        <v>10656</v>
      </c>
      <c r="U613">
        <v>7495</v>
      </c>
      <c r="V613">
        <v>2340</v>
      </c>
      <c r="W613">
        <v>821</v>
      </c>
      <c r="X613" t="s">
        <v>0</v>
      </c>
      <c r="Y613" t="s">
        <v>0</v>
      </c>
      <c r="Z613">
        <v>747</v>
      </c>
      <c r="AA613">
        <v>2765</v>
      </c>
      <c r="AB613">
        <v>311</v>
      </c>
      <c r="AC613">
        <v>1249</v>
      </c>
      <c r="AD613">
        <v>1205</v>
      </c>
    </row>
    <row r="614" spans="1:30" x14ac:dyDescent="0.2">
      <c r="A614" t="s">
        <v>1504</v>
      </c>
      <c r="B614" t="s">
        <v>37</v>
      </c>
      <c r="C614" t="s">
        <v>3368</v>
      </c>
      <c r="D614" s="33">
        <v>41671</v>
      </c>
      <c r="E614" t="s">
        <v>132</v>
      </c>
      <c r="F614" t="s">
        <v>771</v>
      </c>
      <c r="G614">
        <v>139105</v>
      </c>
      <c r="H614">
        <v>4309</v>
      </c>
      <c r="I614">
        <v>97</v>
      </c>
      <c r="J614">
        <v>3989</v>
      </c>
      <c r="K614">
        <v>3828</v>
      </c>
      <c r="L614">
        <v>3687</v>
      </c>
      <c r="M614">
        <v>563</v>
      </c>
      <c r="N614">
        <v>537</v>
      </c>
      <c r="O614">
        <v>26</v>
      </c>
      <c r="P614">
        <v>15</v>
      </c>
      <c r="Q614" t="s">
        <v>0</v>
      </c>
      <c r="R614">
        <v>443</v>
      </c>
      <c r="S614">
        <v>205</v>
      </c>
      <c r="T614">
        <v>2558</v>
      </c>
      <c r="U614">
        <v>1443</v>
      </c>
      <c r="V614">
        <v>752</v>
      </c>
      <c r="W614">
        <v>363</v>
      </c>
      <c r="X614" t="s">
        <v>0</v>
      </c>
      <c r="Y614" t="s">
        <v>0</v>
      </c>
      <c r="Z614">
        <v>204</v>
      </c>
      <c r="AA614">
        <v>277</v>
      </c>
      <c r="AB614">
        <v>97</v>
      </c>
      <c r="AC614">
        <v>154</v>
      </c>
      <c r="AD614">
        <v>26</v>
      </c>
    </row>
    <row r="615" spans="1:30" x14ac:dyDescent="0.2">
      <c r="A615" t="s">
        <v>1505</v>
      </c>
      <c r="B615" t="s">
        <v>36</v>
      </c>
      <c r="C615" t="s">
        <v>3353</v>
      </c>
      <c r="D615" s="33">
        <v>41671</v>
      </c>
      <c r="E615" t="s">
        <v>138</v>
      </c>
      <c r="F615" t="s">
        <v>772</v>
      </c>
      <c r="G615">
        <v>567847</v>
      </c>
      <c r="H615">
        <v>16916</v>
      </c>
      <c r="I615">
        <v>335</v>
      </c>
      <c r="J615">
        <v>16238</v>
      </c>
      <c r="K615">
        <v>14917</v>
      </c>
      <c r="L615">
        <v>6374</v>
      </c>
      <c r="M615">
        <v>977</v>
      </c>
      <c r="N615">
        <v>380</v>
      </c>
      <c r="O615">
        <v>597</v>
      </c>
      <c r="P615">
        <v>340</v>
      </c>
      <c r="Q615" t="s">
        <v>0</v>
      </c>
      <c r="R615">
        <v>810</v>
      </c>
      <c r="S615">
        <v>503</v>
      </c>
      <c r="T615">
        <v>3904</v>
      </c>
      <c r="U615">
        <v>2509</v>
      </c>
      <c r="V615">
        <v>1168</v>
      </c>
      <c r="W615">
        <v>227</v>
      </c>
      <c r="X615" t="s">
        <v>0</v>
      </c>
      <c r="Y615" t="s">
        <v>0</v>
      </c>
      <c r="Z615">
        <v>317</v>
      </c>
      <c r="AA615">
        <v>840</v>
      </c>
      <c r="AB615">
        <v>253</v>
      </c>
      <c r="AC615">
        <v>278</v>
      </c>
      <c r="AD615">
        <v>309</v>
      </c>
    </row>
    <row r="616" spans="1:30" x14ac:dyDescent="0.2">
      <c r="A616" t="s">
        <v>1506</v>
      </c>
      <c r="B616" t="s">
        <v>36</v>
      </c>
      <c r="C616" t="s">
        <v>152</v>
      </c>
      <c r="D616" s="33">
        <v>41671</v>
      </c>
      <c r="E616" t="s">
        <v>150</v>
      </c>
      <c r="F616" t="s">
        <v>773</v>
      </c>
      <c r="G616">
        <v>292690</v>
      </c>
      <c r="H616">
        <v>6629</v>
      </c>
      <c r="I616">
        <v>12</v>
      </c>
      <c r="J616">
        <v>6617</v>
      </c>
      <c r="K616">
        <v>6496</v>
      </c>
      <c r="L616">
        <v>4736</v>
      </c>
      <c r="M616">
        <v>1337</v>
      </c>
      <c r="N616">
        <v>988</v>
      </c>
      <c r="O616">
        <v>349</v>
      </c>
      <c r="P616">
        <v>165</v>
      </c>
      <c r="Q616" t="s">
        <v>0</v>
      </c>
      <c r="R616">
        <v>592</v>
      </c>
      <c r="S616">
        <v>389</v>
      </c>
      <c r="T616">
        <v>3044</v>
      </c>
      <c r="U616">
        <v>2244</v>
      </c>
      <c r="V616">
        <v>601</v>
      </c>
      <c r="W616">
        <v>199</v>
      </c>
      <c r="X616" t="s">
        <v>0</v>
      </c>
      <c r="Y616" t="s">
        <v>0</v>
      </c>
      <c r="Z616">
        <v>62</v>
      </c>
      <c r="AA616">
        <v>649</v>
      </c>
      <c r="AB616">
        <v>93</v>
      </c>
      <c r="AC616">
        <v>342</v>
      </c>
      <c r="AD616">
        <v>214</v>
      </c>
    </row>
    <row r="617" spans="1:30" x14ac:dyDescent="0.2">
      <c r="A617" t="s">
        <v>1507</v>
      </c>
      <c r="B617" t="s">
        <v>36</v>
      </c>
      <c r="C617" t="s">
        <v>152</v>
      </c>
      <c r="D617" s="33">
        <v>41671</v>
      </c>
      <c r="E617" t="s">
        <v>817</v>
      </c>
      <c r="F617" t="s">
        <v>832</v>
      </c>
      <c r="G617">
        <v>376040</v>
      </c>
      <c r="H617">
        <v>4041</v>
      </c>
      <c r="I617">
        <v>8</v>
      </c>
      <c r="J617">
        <v>4033</v>
      </c>
      <c r="K617">
        <v>3953</v>
      </c>
      <c r="L617">
        <v>2960</v>
      </c>
      <c r="M617">
        <v>742</v>
      </c>
      <c r="N617">
        <v>561</v>
      </c>
      <c r="O617">
        <v>181</v>
      </c>
      <c r="P617">
        <v>77</v>
      </c>
      <c r="Q617" t="s">
        <v>0</v>
      </c>
      <c r="R617">
        <v>359</v>
      </c>
      <c r="S617">
        <v>244</v>
      </c>
      <c r="T617">
        <v>1885</v>
      </c>
      <c r="U617">
        <v>1406</v>
      </c>
      <c r="V617">
        <v>372</v>
      </c>
      <c r="W617">
        <v>107</v>
      </c>
      <c r="X617" t="s">
        <v>0</v>
      </c>
      <c r="Y617" t="s">
        <v>0</v>
      </c>
      <c r="Z617">
        <v>78</v>
      </c>
      <c r="AA617">
        <v>394</v>
      </c>
      <c r="AB617">
        <v>31</v>
      </c>
      <c r="AC617">
        <v>222</v>
      </c>
      <c r="AD617">
        <v>141</v>
      </c>
    </row>
    <row r="618" spans="1:30" x14ac:dyDescent="0.2">
      <c r="A618" t="s">
        <v>1508</v>
      </c>
      <c r="B618" t="s">
        <v>35</v>
      </c>
      <c r="C618" t="s">
        <v>3345</v>
      </c>
      <c r="D618" s="33">
        <v>41671</v>
      </c>
      <c r="E618" t="s">
        <v>156</v>
      </c>
      <c r="F618" t="s">
        <v>774</v>
      </c>
      <c r="G618">
        <v>1135829</v>
      </c>
      <c r="H618">
        <v>29988</v>
      </c>
      <c r="I618">
        <v>232</v>
      </c>
      <c r="J618">
        <v>22823</v>
      </c>
      <c r="K618">
        <v>22067</v>
      </c>
      <c r="L618">
        <v>17564</v>
      </c>
      <c r="M618">
        <v>5410</v>
      </c>
      <c r="N618">
        <v>4323</v>
      </c>
      <c r="O618">
        <v>1087</v>
      </c>
      <c r="P618">
        <v>838</v>
      </c>
      <c r="Q618" t="s">
        <v>0</v>
      </c>
      <c r="R618">
        <v>1275</v>
      </c>
      <c r="S618">
        <v>1206</v>
      </c>
      <c r="T618">
        <v>12657</v>
      </c>
      <c r="U618">
        <v>8733</v>
      </c>
      <c r="V618">
        <v>3195</v>
      </c>
      <c r="W618">
        <v>729</v>
      </c>
      <c r="X618" t="s">
        <v>0</v>
      </c>
      <c r="Y618" t="s">
        <v>0</v>
      </c>
      <c r="Z618">
        <v>615</v>
      </c>
      <c r="AA618">
        <v>1811</v>
      </c>
      <c r="AB618">
        <v>392</v>
      </c>
      <c r="AC618">
        <v>997</v>
      </c>
      <c r="AD618">
        <v>422</v>
      </c>
    </row>
    <row r="619" spans="1:30" x14ac:dyDescent="0.2">
      <c r="A619" t="s">
        <v>1509</v>
      </c>
      <c r="B619" t="s">
        <v>35</v>
      </c>
      <c r="C619" t="s">
        <v>3348</v>
      </c>
      <c r="D619" s="33">
        <v>41671</v>
      </c>
      <c r="E619" t="s">
        <v>821</v>
      </c>
      <c r="F619" t="s">
        <v>833</v>
      </c>
      <c r="G619">
        <v>214091</v>
      </c>
      <c r="H619">
        <v>4978</v>
      </c>
      <c r="I619">
        <v>6</v>
      </c>
      <c r="J619">
        <v>4972</v>
      </c>
      <c r="K619">
        <v>4856</v>
      </c>
      <c r="L619">
        <v>3802</v>
      </c>
      <c r="M619">
        <v>1182</v>
      </c>
      <c r="N619">
        <v>399</v>
      </c>
      <c r="O619">
        <v>783</v>
      </c>
      <c r="P619">
        <v>275</v>
      </c>
      <c r="Q619" t="s">
        <v>0</v>
      </c>
      <c r="R619">
        <v>399</v>
      </c>
      <c r="S619">
        <v>190</v>
      </c>
      <c r="T619">
        <v>2413</v>
      </c>
      <c r="U619">
        <v>1235</v>
      </c>
      <c r="V619">
        <v>1025</v>
      </c>
      <c r="W619">
        <v>153</v>
      </c>
      <c r="X619" t="s">
        <v>0</v>
      </c>
      <c r="Y619" t="s">
        <v>0</v>
      </c>
      <c r="Z619">
        <v>265</v>
      </c>
      <c r="AA619">
        <v>535</v>
      </c>
      <c r="AB619">
        <v>60</v>
      </c>
      <c r="AC619">
        <v>266</v>
      </c>
      <c r="AD619">
        <v>209</v>
      </c>
    </row>
    <row r="620" spans="1:30" x14ac:dyDescent="0.2">
      <c r="A620" t="s">
        <v>1510</v>
      </c>
      <c r="B620" t="s">
        <v>37</v>
      </c>
      <c r="C620" t="s">
        <v>3365</v>
      </c>
      <c r="D620" s="33">
        <v>41671</v>
      </c>
      <c r="E620" t="s">
        <v>165</v>
      </c>
      <c r="F620" t="s">
        <v>775</v>
      </c>
      <c r="G620">
        <v>658674</v>
      </c>
      <c r="H620">
        <v>16060</v>
      </c>
      <c r="I620">
        <v>189</v>
      </c>
      <c r="J620">
        <v>15431</v>
      </c>
      <c r="K620">
        <v>14645</v>
      </c>
      <c r="L620">
        <v>12356</v>
      </c>
      <c r="M620">
        <v>2183</v>
      </c>
      <c r="N620">
        <v>333</v>
      </c>
      <c r="O620">
        <v>1850</v>
      </c>
      <c r="P620">
        <v>1813</v>
      </c>
      <c r="Q620" t="s">
        <v>0</v>
      </c>
      <c r="R620">
        <v>1373</v>
      </c>
      <c r="S620">
        <v>820</v>
      </c>
      <c r="T620">
        <v>7768</v>
      </c>
      <c r="U620">
        <v>5295</v>
      </c>
      <c r="V620">
        <v>1738</v>
      </c>
      <c r="W620">
        <v>735</v>
      </c>
      <c r="X620" t="s">
        <v>0</v>
      </c>
      <c r="Y620" t="s">
        <v>0</v>
      </c>
      <c r="Z620">
        <v>1107</v>
      </c>
      <c r="AA620">
        <v>1288</v>
      </c>
      <c r="AB620">
        <v>238</v>
      </c>
      <c r="AC620">
        <v>752</v>
      </c>
      <c r="AD620">
        <v>298</v>
      </c>
    </row>
    <row r="621" spans="1:30" x14ac:dyDescent="0.2">
      <c r="A621" t="s">
        <v>1511</v>
      </c>
      <c r="B621" t="s">
        <v>35</v>
      </c>
      <c r="C621" t="s">
        <v>3348</v>
      </c>
      <c r="D621" s="33">
        <v>41671</v>
      </c>
      <c r="E621" t="s">
        <v>825</v>
      </c>
      <c r="F621" t="s">
        <v>834</v>
      </c>
      <c r="G621">
        <v>779538</v>
      </c>
      <c r="H621">
        <v>19872</v>
      </c>
      <c r="I621">
        <v>74</v>
      </c>
      <c r="J621">
        <v>18793</v>
      </c>
      <c r="K621">
        <v>18535</v>
      </c>
      <c r="L621">
        <v>14164</v>
      </c>
      <c r="M621">
        <v>4684</v>
      </c>
      <c r="N621">
        <v>3668</v>
      </c>
      <c r="O621">
        <v>959</v>
      </c>
      <c r="P621">
        <v>680</v>
      </c>
      <c r="Q621" t="s">
        <v>0</v>
      </c>
      <c r="R621">
        <v>1406</v>
      </c>
      <c r="S621">
        <v>958</v>
      </c>
      <c r="T621">
        <v>9692</v>
      </c>
      <c r="U621">
        <v>5618</v>
      </c>
      <c r="V621">
        <v>3360</v>
      </c>
      <c r="W621">
        <v>714</v>
      </c>
      <c r="X621" t="s">
        <v>0</v>
      </c>
      <c r="Y621" t="s">
        <v>0</v>
      </c>
      <c r="Z621">
        <v>72</v>
      </c>
      <c r="AA621">
        <v>2036</v>
      </c>
      <c r="AB621">
        <v>122</v>
      </c>
      <c r="AC621">
        <v>1242</v>
      </c>
      <c r="AD621">
        <v>672</v>
      </c>
    </row>
    <row r="622" spans="1:30" x14ac:dyDescent="0.2">
      <c r="A622" t="s">
        <v>1512</v>
      </c>
      <c r="B622" t="s">
        <v>35</v>
      </c>
      <c r="C622" t="s">
        <v>152</v>
      </c>
      <c r="D622" s="33">
        <v>41671</v>
      </c>
      <c r="E622" t="s">
        <v>171</v>
      </c>
      <c r="F622" t="s">
        <v>776</v>
      </c>
      <c r="G622">
        <v>622593</v>
      </c>
      <c r="H622">
        <v>12026</v>
      </c>
      <c r="I622">
        <v>30</v>
      </c>
      <c r="J622">
        <v>11996</v>
      </c>
      <c r="K622">
        <v>11731</v>
      </c>
      <c r="L622">
        <v>9943</v>
      </c>
      <c r="M622">
        <v>2551</v>
      </c>
      <c r="N622">
        <v>1473</v>
      </c>
      <c r="O622">
        <v>1078</v>
      </c>
      <c r="P622">
        <v>590</v>
      </c>
      <c r="Q622" t="s">
        <v>0</v>
      </c>
      <c r="R622">
        <v>1163</v>
      </c>
      <c r="S622">
        <v>788</v>
      </c>
      <c r="T622">
        <v>6686</v>
      </c>
      <c r="U622">
        <v>4636</v>
      </c>
      <c r="V622">
        <v>1506</v>
      </c>
      <c r="W622">
        <v>544</v>
      </c>
      <c r="X622" t="s">
        <v>0</v>
      </c>
      <c r="Y622" t="s">
        <v>0</v>
      </c>
      <c r="Z622">
        <v>390</v>
      </c>
      <c r="AA622">
        <v>916</v>
      </c>
      <c r="AB622">
        <v>97</v>
      </c>
      <c r="AC622">
        <v>534</v>
      </c>
      <c r="AD622">
        <v>285</v>
      </c>
    </row>
    <row r="623" spans="1:30" x14ac:dyDescent="0.2">
      <c r="A623" t="s">
        <v>1513</v>
      </c>
      <c r="B623" t="s">
        <v>35</v>
      </c>
      <c r="C623" t="s">
        <v>3348</v>
      </c>
      <c r="D623" s="33">
        <v>41671</v>
      </c>
      <c r="E623" t="s">
        <v>179</v>
      </c>
      <c r="F623" t="s">
        <v>777</v>
      </c>
      <c r="G623">
        <v>1002104</v>
      </c>
      <c r="H623">
        <v>16546</v>
      </c>
      <c r="I623">
        <v>8</v>
      </c>
      <c r="J623">
        <v>16538</v>
      </c>
      <c r="K623">
        <v>16322</v>
      </c>
      <c r="L623">
        <v>14154</v>
      </c>
      <c r="M623">
        <v>4602</v>
      </c>
      <c r="N623">
        <v>2078</v>
      </c>
      <c r="O623">
        <v>2524</v>
      </c>
      <c r="P623">
        <v>765</v>
      </c>
      <c r="Q623" t="s">
        <v>0</v>
      </c>
      <c r="R623">
        <v>1234</v>
      </c>
      <c r="S623">
        <v>868</v>
      </c>
      <c r="T623">
        <v>8945</v>
      </c>
      <c r="U623">
        <v>5409</v>
      </c>
      <c r="V623">
        <v>3086</v>
      </c>
      <c r="W623">
        <v>450</v>
      </c>
      <c r="X623" t="s">
        <v>0</v>
      </c>
      <c r="Y623" t="s">
        <v>0</v>
      </c>
      <c r="Z623">
        <v>796</v>
      </c>
      <c r="AA623">
        <v>2311</v>
      </c>
      <c r="AB623">
        <v>256</v>
      </c>
      <c r="AC623">
        <v>1127</v>
      </c>
      <c r="AD623">
        <v>928</v>
      </c>
    </row>
    <row r="624" spans="1:30" x14ac:dyDescent="0.2">
      <c r="A624" t="s">
        <v>1514</v>
      </c>
      <c r="B624" t="s">
        <v>35</v>
      </c>
      <c r="C624" t="s">
        <v>3348</v>
      </c>
      <c r="D624" s="33">
        <v>41671</v>
      </c>
      <c r="E624" t="s">
        <v>191</v>
      </c>
      <c r="F624" t="s">
        <v>778</v>
      </c>
      <c r="G624">
        <v>771050</v>
      </c>
      <c r="H624">
        <v>14210</v>
      </c>
      <c r="I624">
        <v>12</v>
      </c>
      <c r="J624">
        <v>14198</v>
      </c>
      <c r="K624">
        <v>13920</v>
      </c>
      <c r="L624">
        <v>11115</v>
      </c>
      <c r="M624">
        <v>3530</v>
      </c>
      <c r="N624">
        <v>1303</v>
      </c>
      <c r="O624">
        <v>2187</v>
      </c>
      <c r="P624">
        <v>822</v>
      </c>
      <c r="Q624" t="s">
        <v>0</v>
      </c>
      <c r="R624">
        <v>1017</v>
      </c>
      <c r="S624">
        <v>770</v>
      </c>
      <c r="T624">
        <v>7272</v>
      </c>
      <c r="U624">
        <v>4517</v>
      </c>
      <c r="V624">
        <v>2305</v>
      </c>
      <c r="W624">
        <v>450</v>
      </c>
      <c r="X624" t="s">
        <v>0</v>
      </c>
      <c r="Y624" t="s">
        <v>0</v>
      </c>
      <c r="Z624">
        <v>449</v>
      </c>
      <c r="AA624">
        <v>1607</v>
      </c>
      <c r="AB624">
        <v>235</v>
      </c>
      <c r="AC624">
        <v>957</v>
      </c>
      <c r="AD624">
        <v>415</v>
      </c>
    </row>
    <row r="625" spans="1:30" x14ac:dyDescent="0.2">
      <c r="A625" t="s">
        <v>1515</v>
      </c>
      <c r="B625" t="s">
        <v>35</v>
      </c>
      <c r="C625" t="s">
        <v>3345</v>
      </c>
      <c r="D625" s="33">
        <v>41671</v>
      </c>
      <c r="E625" t="s">
        <v>205</v>
      </c>
      <c r="F625" t="s">
        <v>779</v>
      </c>
      <c r="G625">
        <v>865225</v>
      </c>
      <c r="H625">
        <v>21170</v>
      </c>
      <c r="I625">
        <v>81</v>
      </c>
      <c r="J625">
        <v>15927</v>
      </c>
      <c r="K625">
        <v>15576</v>
      </c>
      <c r="L625">
        <v>12654</v>
      </c>
      <c r="M625">
        <v>3861</v>
      </c>
      <c r="N625">
        <v>2046</v>
      </c>
      <c r="O625">
        <v>1815</v>
      </c>
      <c r="P625">
        <v>627</v>
      </c>
      <c r="Q625" t="s">
        <v>0</v>
      </c>
      <c r="R625">
        <v>1203</v>
      </c>
      <c r="S625">
        <v>1165</v>
      </c>
      <c r="T625">
        <v>8727</v>
      </c>
      <c r="U625">
        <v>5218</v>
      </c>
      <c r="V625">
        <v>2661</v>
      </c>
      <c r="W625">
        <v>848</v>
      </c>
      <c r="X625" t="s">
        <v>0</v>
      </c>
      <c r="Y625" t="s">
        <v>0</v>
      </c>
      <c r="Z625">
        <v>146</v>
      </c>
      <c r="AA625">
        <v>1413</v>
      </c>
      <c r="AB625">
        <v>351</v>
      </c>
      <c r="AC625">
        <v>700</v>
      </c>
      <c r="AD625">
        <v>362</v>
      </c>
    </row>
    <row r="626" spans="1:30" x14ac:dyDescent="0.2">
      <c r="A626" t="s">
        <v>1516</v>
      </c>
      <c r="B626" t="s">
        <v>35</v>
      </c>
      <c r="C626" t="s">
        <v>807</v>
      </c>
      <c r="D626" s="33">
        <v>41671</v>
      </c>
      <c r="E626" t="s">
        <v>210</v>
      </c>
      <c r="F626" t="s">
        <v>780</v>
      </c>
      <c r="G626">
        <v>698383</v>
      </c>
      <c r="H626">
        <v>13979</v>
      </c>
      <c r="I626">
        <v>120</v>
      </c>
      <c r="J626">
        <v>13570</v>
      </c>
      <c r="K626">
        <v>12515</v>
      </c>
      <c r="L626">
        <v>11985</v>
      </c>
      <c r="M626">
        <v>4239</v>
      </c>
      <c r="N626">
        <v>2509</v>
      </c>
      <c r="O626">
        <v>1730</v>
      </c>
      <c r="P626">
        <v>483</v>
      </c>
      <c r="Q626" t="s">
        <v>0</v>
      </c>
      <c r="R626">
        <v>1009</v>
      </c>
      <c r="S626">
        <v>985</v>
      </c>
      <c r="T626">
        <v>7931</v>
      </c>
      <c r="U626">
        <v>6014</v>
      </c>
      <c r="V626">
        <v>1663</v>
      </c>
      <c r="W626">
        <v>254</v>
      </c>
      <c r="X626" t="s">
        <v>0</v>
      </c>
      <c r="Y626" t="s">
        <v>0</v>
      </c>
      <c r="Z626">
        <v>268</v>
      </c>
      <c r="AA626">
        <v>1792</v>
      </c>
      <c r="AB626">
        <v>218</v>
      </c>
      <c r="AC626">
        <v>787</v>
      </c>
      <c r="AD626">
        <v>787</v>
      </c>
    </row>
    <row r="627" spans="1:30" x14ac:dyDescent="0.2">
      <c r="A627" t="s">
        <v>1517</v>
      </c>
      <c r="B627" t="s">
        <v>35</v>
      </c>
      <c r="C627" t="s">
        <v>807</v>
      </c>
      <c r="D627" s="33">
        <v>41671</v>
      </c>
      <c r="E627" t="s">
        <v>218</v>
      </c>
      <c r="F627" t="s">
        <v>781</v>
      </c>
      <c r="G627">
        <v>265040</v>
      </c>
      <c r="H627">
        <v>4783</v>
      </c>
      <c r="I627">
        <v>22</v>
      </c>
      <c r="J627">
        <v>4761</v>
      </c>
      <c r="K627">
        <v>4697</v>
      </c>
      <c r="L627">
        <v>3915</v>
      </c>
      <c r="M627">
        <v>1086</v>
      </c>
      <c r="N627">
        <v>739</v>
      </c>
      <c r="O627">
        <v>347</v>
      </c>
      <c r="P627">
        <v>145</v>
      </c>
      <c r="Q627" t="s">
        <v>0</v>
      </c>
      <c r="R627">
        <v>378</v>
      </c>
      <c r="S627">
        <v>405</v>
      </c>
      <c r="T627">
        <v>2558</v>
      </c>
      <c r="U627">
        <v>1774</v>
      </c>
      <c r="V627">
        <v>456</v>
      </c>
      <c r="W627">
        <v>328</v>
      </c>
      <c r="X627" t="s">
        <v>0</v>
      </c>
      <c r="Y627" t="s">
        <v>0</v>
      </c>
      <c r="Z627">
        <v>68</v>
      </c>
      <c r="AA627">
        <v>506</v>
      </c>
      <c r="AB627">
        <v>66</v>
      </c>
      <c r="AC627">
        <v>305</v>
      </c>
      <c r="AD627">
        <v>135</v>
      </c>
    </row>
    <row r="628" spans="1:30" x14ac:dyDescent="0.2">
      <c r="A628" t="s">
        <v>1518</v>
      </c>
      <c r="B628" t="s">
        <v>35</v>
      </c>
      <c r="C628" t="s">
        <v>807</v>
      </c>
      <c r="D628" s="33">
        <v>41671</v>
      </c>
      <c r="E628" t="s">
        <v>223</v>
      </c>
      <c r="F628" t="s">
        <v>782</v>
      </c>
      <c r="G628">
        <v>1043580</v>
      </c>
      <c r="H628">
        <v>14827</v>
      </c>
      <c r="I628">
        <v>148</v>
      </c>
      <c r="J628">
        <v>14258</v>
      </c>
      <c r="K628">
        <v>13177</v>
      </c>
      <c r="L628">
        <v>12643</v>
      </c>
      <c r="M628">
        <v>4606</v>
      </c>
      <c r="N628">
        <v>2722</v>
      </c>
      <c r="O628">
        <v>1884</v>
      </c>
      <c r="P628">
        <v>518</v>
      </c>
      <c r="Q628" t="s">
        <v>0</v>
      </c>
      <c r="R628">
        <v>1262</v>
      </c>
      <c r="S628">
        <v>965</v>
      </c>
      <c r="T628">
        <v>7878</v>
      </c>
      <c r="U628">
        <v>5417</v>
      </c>
      <c r="V628">
        <v>1785</v>
      </c>
      <c r="W628">
        <v>676</v>
      </c>
      <c r="X628" t="s">
        <v>0</v>
      </c>
      <c r="Y628" t="s">
        <v>0</v>
      </c>
      <c r="Z628">
        <v>355</v>
      </c>
      <c r="AA628">
        <v>2183</v>
      </c>
      <c r="AB628">
        <v>271</v>
      </c>
      <c r="AC628">
        <v>948</v>
      </c>
      <c r="AD628">
        <v>964</v>
      </c>
    </row>
    <row r="629" spans="1:30" x14ac:dyDescent="0.2">
      <c r="A629" t="s">
        <v>1519</v>
      </c>
      <c r="B629" t="s">
        <v>35</v>
      </c>
      <c r="C629" t="s">
        <v>152</v>
      </c>
      <c r="D629" s="33">
        <v>41671</v>
      </c>
      <c r="E629" t="s">
        <v>234</v>
      </c>
      <c r="F629" t="s">
        <v>783</v>
      </c>
      <c r="G629">
        <v>4602092</v>
      </c>
      <c r="H629">
        <v>64104</v>
      </c>
      <c r="I629">
        <v>255</v>
      </c>
      <c r="J629">
        <v>63179</v>
      </c>
      <c r="K629">
        <v>61223</v>
      </c>
      <c r="L629">
        <v>55547</v>
      </c>
      <c r="M629">
        <v>11141</v>
      </c>
      <c r="N629">
        <v>6059</v>
      </c>
      <c r="O629">
        <v>5082</v>
      </c>
      <c r="P629">
        <v>2832</v>
      </c>
      <c r="Q629" t="s">
        <v>0</v>
      </c>
      <c r="R629">
        <v>6315</v>
      </c>
      <c r="S629">
        <v>4149</v>
      </c>
      <c r="T629">
        <v>34782</v>
      </c>
      <c r="U629">
        <v>22830</v>
      </c>
      <c r="V629">
        <v>8785</v>
      </c>
      <c r="W629">
        <v>3167</v>
      </c>
      <c r="X629" t="s">
        <v>0</v>
      </c>
      <c r="Y629" t="s">
        <v>0</v>
      </c>
      <c r="Z629">
        <v>2022</v>
      </c>
      <c r="AA629">
        <v>8279</v>
      </c>
      <c r="AB629">
        <v>1098</v>
      </c>
      <c r="AC629">
        <v>3628</v>
      </c>
      <c r="AD629">
        <v>3553</v>
      </c>
    </row>
    <row r="630" spans="1:30" x14ac:dyDescent="0.2">
      <c r="A630" t="s">
        <v>1520</v>
      </c>
      <c r="B630" t="s">
        <v>36</v>
      </c>
      <c r="C630" t="s">
        <v>152</v>
      </c>
      <c r="D630" s="33">
        <v>41671</v>
      </c>
      <c r="E630" t="s">
        <v>823</v>
      </c>
      <c r="F630" t="s">
        <v>835</v>
      </c>
      <c r="G630">
        <v>312145</v>
      </c>
      <c r="H630">
        <v>3093</v>
      </c>
      <c r="I630">
        <v>9</v>
      </c>
      <c r="J630">
        <v>3084</v>
      </c>
      <c r="K630">
        <v>3023</v>
      </c>
      <c r="L630">
        <v>2446</v>
      </c>
      <c r="M630">
        <v>714</v>
      </c>
      <c r="N630">
        <v>551</v>
      </c>
      <c r="O630">
        <v>163</v>
      </c>
      <c r="P630">
        <v>76</v>
      </c>
      <c r="Q630" t="s">
        <v>0</v>
      </c>
      <c r="R630">
        <v>237</v>
      </c>
      <c r="S630">
        <v>225</v>
      </c>
      <c r="T630">
        <v>1557</v>
      </c>
      <c r="U630">
        <v>1161</v>
      </c>
      <c r="V630">
        <v>304</v>
      </c>
      <c r="W630">
        <v>92</v>
      </c>
      <c r="X630" t="s">
        <v>0</v>
      </c>
      <c r="Y630" t="s">
        <v>0</v>
      </c>
      <c r="Z630">
        <v>40</v>
      </c>
      <c r="AA630">
        <v>387</v>
      </c>
      <c r="AB630">
        <v>35</v>
      </c>
      <c r="AC630">
        <v>219</v>
      </c>
      <c r="AD630">
        <v>133</v>
      </c>
    </row>
    <row r="631" spans="1:30" x14ac:dyDescent="0.2">
      <c r="A631" t="s">
        <v>1521</v>
      </c>
      <c r="B631" t="s">
        <v>36</v>
      </c>
      <c r="C631" t="s">
        <v>152</v>
      </c>
      <c r="D631" s="33">
        <v>41671</v>
      </c>
      <c r="E631" t="s">
        <v>827</v>
      </c>
      <c r="F631" t="s">
        <v>836</v>
      </c>
      <c r="G631">
        <v>401649</v>
      </c>
      <c r="H631">
        <v>5565</v>
      </c>
      <c r="I631">
        <v>8</v>
      </c>
      <c r="J631">
        <v>5557</v>
      </c>
      <c r="K631">
        <v>5451</v>
      </c>
      <c r="L631">
        <v>4252</v>
      </c>
      <c r="M631">
        <v>1220</v>
      </c>
      <c r="N631">
        <v>918</v>
      </c>
      <c r="O631">
        <v>302</v>
      </c>
      <c r="P631">
        <v>140</v>
      </c>
      <c r="Q631" t="s">
        <v>0</v>
      </c>
      <c r="R631">
        <v>448</v>
      </c>
      <c r="S631">
        <v>379</v>
      </c>
      <c r="T631">
        <v>2763</v>
      </c>
      <c r="U631">
        <v>2062</v>
      </c>
      <c r="V631">
        <v>528</v>
      </c>
      <c r="W631">
        <v>173</v>
      </c>
      <c r="X631" t="s">
        <v>0</v>
      </c>
      <c r="Y631" t="s">
        <v>0</v>
      </c>
      <c r="Z631">
        <v>80</v>
      </c>
      <c r="AA631">
        <v>582</v>
      </c>
      <c r="AB631">
        <v>57</v>
      </c>
      <c r="AC631">
        <v>352</v>
      </c>
      <c r="AD631">
        <v>173</v>
      </c>
    </row>
    <row r="632" spans="1:30" x14ac:dyDescent="0.2">
      <c r="A632" t="s">
        <v>1522</v>
      </c>
      <c r="B632" t="s">
        <v>36</v>
      </c>
      <c r="C632" t="s">
        <v>152</v>
      </c>
      <c r="D632" s="33">
        <v>41671</v>
      </c>
      <c r="E632" t="s">
        <v>837</v>
      </c>
      <c r="F632" t="s">
        <v>838</v>
      </c>
      <c r="G632">
        <v>363543</v>
      </c>
      <c r="H632">
        <v>3138</v>
      </c>
      <c r="I632">
        <v>11</v>
      </c>
      <c r="J632">
        <v>3127</v>
      </c>
      <c r="K632">
        <v>3066</v>
      </c>
      <c r="L632">
        <v>2438</v>
      </c>
      <c r="M632">
        <v>770</v>
      </c>
      <c r="N632">
        <v>577</v>
      </c>
      <c r="O632">
        <v>193</v>
      </c>
      <c r="P632">
        <v>104</v>
      </c>
      <c r="Q632" t="s">
        <v>0</v>
      </c>
      <c r="R632">
        <v>270</v>
      </c>
      <c r="S632">
        <v>218</v>
      </c>
      <c r="T632">
        <v>1548</v>
      </c>
      <c r="U632">
        <v>1162</v>
      </c>
      <c r="V632">
        <v>317</v>
      </c>
      <c r="W632">
        <v>69</v>
      </c>
      <c r="X632" t="s">
        <v>0</v>
      </c>
      <c r="Y632" t="s">
        <v>0</v>
      </c>
      <c r="Z632">
        <v>39</v>
      </c>
      <c r="AA632">
        <v>363</v>
      </c>
      <c r="AB632">
        <v>34</v>
      </c>
      <c r="AC632">
        <v>210</v>
      </c>
      <c r="AD632">
        <v>119</v>
      </c>
    </row>
    <row r="633" spans="1:30" x14ac:dyDescent="0.2">
      <c r="A633" t="s">
        <v>1523</v>
      </c>
      <c r="B633" t="s">
        <v>36</v>
      </c>
      <c r="C633" t="s">
        <v>152</v>
      </c>
      <c r="D633" s="33">
        <v>41671</v>
      </c>
      <c r="E633" t="s">
        <v>284</v>
      </c>
      <c r="F633" t="s">
        <v>784</v>
      </c>
      <c r="G633">
        <v>1174459</v>
      </c>
      <c r="H633">
        <v>5207</v>
      </c>
      <c r="I633">
        <v>12</v>
      </c>
      <c r="J633">
        <v>5195</v>
      </c>
      <c r="K633">
        <v>5086</v>
      </c>
      <c r="L633">
        <v>4299</v>
      </c>
      <c r="M633">
        <v>1266</v>
      </c>
      <c r="N633">
        <v>945</v>
      </c>
      <c r="O633">
        <v>321</v>
      </c>
      <c r="P633">
        <v>158</v>
      </c>
      <c r="Q633" t="s">
        <v>0</v>
      </c>
      <c r="R633">
        <v>461</v>
      </c>
      <c r="S633">
        <v>368</v>
      </c>
      <c r="T633">
        <v>2751</v>
      </c>
      <c r="U633">
        <v>1950</v>
      </c>
      <c r="V633">
        <v>615</v>
      </c>
      <c r="W633">
        <v>186</v>
      </c>
      <c r="X633" t="s">
        <v>0</v>
      </c>
      <c r="Y633" t="s">
        <v>0</v>
      </c>
      <c r="Z633">
        <v>69</v>
      </c>
      <c r="AA633">
        <v>650</v>
      </c>
      <c r="AB633">
        <v>78</v>
      </c>
      <c r="AC633">
        <v>365</v>
      </c>
      <c r="AD633">
        <v>207</v>
      </c>
    </row>
    <row r="634" spans="1:30" x14ac:dyDescent="0.2">
      <c r="A634" t="s">
        <v>1524</v>
      </c>
      <c r="B634" t="s">
        <v>36</v>
      </c>
      <c r="C634" t="s">
        <v>3353</v>
      </c>
      <c r="D634" s="33">
        <v>41671</v>
      </c>
      <c r="E634" t="s">
        <v>298</v>
      </c>
      <c r="F634" t="s">
        <v>785</v>
      </c>
      <c r="G634">
        <v>1422906</v>
      </c>
      <c r="H634">
        <v>9983</v>
      </c>
      <c r="I634">
        <v>207</v>
      </c>
      <c r="J634">
        <v>9613</v>
      </c>
      <c r="K634">
        <v>8777</v>
      </c>
      <c r="L634">
        <v>15280</v>
      </c>
      <c r="M634">
        <v>2750</v>
      </c>
      <c r="N634">
        <v>871</v>
      </c>
      <c r="O634">
        <v>1879</v>
      </c>
      <c r="P634">
        <v>831</v>
      </c>
      <c r="Q634" t="s">
        <v>0</v>
      </c>
      <c r="R634">
        <v>2051</v>
      </c>
      <c r="S634">
        <v>1172</v>
      </c>
      <c r="T634">
        <v>9592</v>
      </c>
      <c r="U634">
        <v>6308</v>
      </c>
      <c r="V634">
        <v>2512</v>
      </c>
      <c r="W634">
        <v>772</v>
      </c>
      <c r="X634" t="s">
        <v>0</v>
      </c>
      <c r="Y634" t="s">
        <v>0</v>
      </c>
      <c r="Z634">
        <v>438</v>
      </c>
      <c r="AA634">
        <v>2027</v>
      </c>
      <c r="AB634">
        <v>612</v>
      </c>
      <c r="AC634">
        <v>748</v>
      </c>
      <c r="AD634">
        <v>667</v>
      </c>
    </row>
    <row r="635" spans="1:30" x14ac:dyDescent="0.2">
      <c r="A635" t="s">
        <v>1525</v>
      </c>
      <c r="B635" t="s">
        <v>36</v>
      </c>
      <c r="C635" t="s">
        <v>3351</v>
      </c>
      <c r="D635" s="33">
        <v>41671</v>
      </c>
      <c r="E635" t="s">
        <v>315</v>
      </c>
      <c r="F635" t="s">
        <v>786</v>
      </c>
      <c r="G635">
        <v>1005343</v>
      </c>
      <c r="H635">
        <v>20277</v>
      </c>
      <c r="I635">
        <v>843</v>
      </c>
      <c r="J635">
        <v>19434</v>
      </c>
      <c r="K635">
        <v>18462</v>
      </c>
      <c r="L635">
        <v>14823</v>
      </c>
      <c r="M635">
        <v>2603</v>
      </c>
      <c r="N635">
        <v>1446</v>
      </c>
      <c r="O635">
        <v>1155</v>
      </c>
      <c r="P635">
        <v>880</v>
      </c>
      <c r="Q635" t="s">
        <v>0</v>
      </c>
      <c r="R635">
        <v>1519</v>
      </c>
      <c r="S635">
        <v>1184</v>
      </c>
      <c r="T635">
        <v>9399</v>
      </c>
      <c r="U635">
        <v>7081</v>
      </c>
      <c r="V635">
        <v>1751</v>
      </c>
      <c r="W635">
        <v>567</v>
      </c>
      <c r="X635" t="s">
        <v>0</v>
      </c>
      <c r="Y635" t="s">
        <v>0</v>
      </c>
      <c r="Z635">
        <v>671</v>
      </c>
      <c r="AA635">
        <v>2050</v>
      </c>
      <c r="AB635">
        <v>165</v>
      </c>
      <c r="AC635">
        <v>1093</v>
      </c>
      <c r="AD635">
        <v>792</v>
      </c>
    </row>
    <row r="636" spans="1:30" x14ac:dyDescent="0.2">
      <c r="A636" t="s">
        <v>1526</v>
      </c>
      <c r="B636" t="s">
        <v>36</v>
      </c>
      <c r="C636" t="s">
        <v>3358</v>
      </c>
      <c r="D636" s="33">
        <v>41671</v>
      </c>
      <c r="E636" t="s">
        <v>330</v>
      </c>
      <c r="F636" t="s">
        <v>787</v>
      </c>
      <c r="G636">
        <v>1742508</v>
      </c>
      <c r="H636">
        <v>22722</v>
      </c>
      <c r="I636">
        <v>78</v>
      </c>
      <c r="J636">
        <v>22486</v>
      </c>
      <c r="K636">
        <v>21931</v>
      </c>
      <c r="L636">
        <v>18979</v>
      </c>
      <c r="M636">
        <v>4844</v>
      </c>
      <c r="N636">
        <v>4479</v>
      </c>
      <c r="O636">
        <v>365</v>
      </c>
      <c r="P636">
        <v>295</v>
      </c>
      <c r="Q636" t="s">
        <v>0</v>
      </c>
      <c r="R636">
        <v>1666</v>
      </c>
      <c r="S636">
        <v>1513</v>
      </c>
      <c r="T636">
        <v>11686</v>
      </c>
      <c r="U636">
        <v>8368</v>
      </c>
      <c r="V636">
        <v>1977</v>
      </c>
      <c r="W636">
        <v>1341</v>
      </c>
      <c r="X636" t="s">
        <v>0</v>
      </c>
      <c r="Y636" t="s">
        <v>0</v>
      </c>
      <c r="Z636">
        <v>636</v>
      </c>
      <c r="AA636">
        <v>3478</v>
      </c>
      <c r="AB636">
        <v>569</v>
      </c>
      <c r="AC636">
        <v>1563</v>
      </c>
      <c r="AD636">
        <v>1346</v>
      </c>
    </row>
    <row r="637" spans="1:30" x14ac:dyDescent="0.2">
      <c r="A637" t="s">
        <v>1527</v>
      </c>
      <c r="B637" t="s">
        <v>36</v>
      </c>
      <c r="C637" t="s">
        <v>3351</v>
      </c>
      <c r="D637" s="33">
        <v>41671</v>
      </c>
      <c r="E637" t="s">
        <v>351</v>
      </c>
      <c r="F637" t="s">
        <v>788</v>
      </c>
      <c r="G637">
        <v>879559</v>
      </c>
      <c r="H637">
        <v>7776</v>
      </c>
      <c r="I637">
        <v>433</v>
      </c>
      <c r="J637">
        <v>7343</v>
      </c>
      <c r="K637">
        <v>6950</v>
      </c>
      <c r="L637">
        <v>5413</v>
      </c>
      <c r="M637">
        <v>971</v>
      </c>
      <c r="N637">
        <v>550</v>
      </c>
      <c r="O637">
        <v>422</v>
      </c>
      <c r="P637">
        <v>292</v>
      </c>
      <c r="Q637" t="s">
        <v>0</v>
      </c>
      <c r="R637">
        <v>579</v>
      </c>
      <c r="S637">
        <v>510</v>
      </c>
      <c r="T637">
        <v>3374</v>
      </c>
      <c r="U637">
        <v>2515</v>
      </c>
      <c r="V637">
        <v>510</v>
      </c>
      <c r="W637">
        <v>349</v>
      </c>
      <c r="X637" t="s">
        <v>0</v>
      </c>
      <c r="Y637" t="s">
        <v>0</v>
      </c>
      <c r="Z637">
        <v>199</v>
      </c>
      <c r="AA637">
        <v>751</v>
      </c>
      <c r="AB637">
        <v>81</v>
      </c>
      <c r="AC637">
        <v>417</v>
      </c>
      <c r="AD637">
        <v>253</v>
      </c>
    </row>
    <row r="638" spans="1:30" x14ac:dyDescent="0.2">
      <c r="A638" t="s">
        <v>1528</v>
      </c>
      <c r="B638" t="s">
        <v>34</v>
      </c>
      <c r="C638" t="s">
        <v>3327</v>
      </c>
      <c r="D638" s="33">
        <v>41671</v>
      </c>
      <c r="E638" t="s">
        <v>362</v>
      </c>
      <c r="F638" t="s">
        <v>789</v>
      </c>
      <c r="G638">
        <v>5468101</v>
      </c>
      <c r="H638">
        <v>101465</v>
      </c>
      <c r="I638">
        <v>687</v>
      </c>
      <c r="J638">
        <v>100152</v>
      </c>
      <c r="K638">
        <v>96650</v>
      </c>
      <c r="L638">
        <v>85102</v>
      </c>
      <c r="M638">
        <v>19735</v>
      </c>
      <c r="N638">
        <v>6404</v>
      </c>
      <c r="O638">
        <v>13325</v>
      </c>
      <c r="P638">
        <v>4823</v>
      </c>
      <c r="Q638" t="s">
        <v>0</v>
      </c>
      <c r="R638">
        <v>8735</v>
      </c>
      <c r="S638">
        <v>5666</v>
      </c>
      <c r="T638">
        <v>53921</v>
      </c>
      <c r="U638">
        <v>33431</v>
      </c>
      <c r="V638">
        <v>9167</v>
      </c>
      <c r="W638">
        <v>11323</v>
      </c>
      <c r="X638" t="s">
        <v>0</v>
      </c>
      <c r="Y638" t="s">
        <v>0</v>
      </c>
      <c r="Z638">
        <v>3619</v>
      </c>
      <c r="AA638">
        <v>13161</v>
      </c>
      <c r="AB638">
        <v>210</v>
      </c>
      <c r="AC638">
        <v>6063</v>
      </c>
      <c r="AD638">
        <v>6888</v>
      </c>
    </row>
    <row r="639" spans="1:30" x14ac:dyDescent="0.2">
      <c r="A639" t="s">
        <v>1529</v>
      </c>
      <c r="B639" t="s">
        <v>37</v>
      </c>
      <c r="C639" t="s">
        <v>3365</v>
      </c>
      <c r="D639" s="33">
        <v>41671</v>
      </c>
      <c r="E639" t="s">
        <v>434</v>
      </c>
      <c r="F639" t="s">
        <v>790</v>
      </c>
      <c r="G639">
        <v>1843609</v>
      </c>
      <c r="H639">
        <v>35213</v>
      </c>
      <c r="I639">
        <v>832</v>
      </c>
      <c r="J639">
        <v>34381</v>
      </c>
      <c r="K639">
        <v>31303</v>
      </c>
      <c r="L639">
        <v>29773</v>
      </c>
      <c r="M639">
        <v>5374</v>
      </c>
      <c r="N639">
        <v>1761</v>
      </c>
      <c r="O639">
        <v>3614</v>
      </c>
      <c r="P639">
        <v>3571</v>
      </c>
      <c r="Q639" t="s">
        <v>0</v>
      </c>
      <c r="R639">
        <v>3059</v>
      </c>
      <c r="S639">
        <v>2189</v>
      </c>
      <c r="T639">
        <v>19202</v>
      </c>
      <c r="U639">
        <v>12156</v>
      </c>
      <c r="V639">
        <v>6152</v>
      </c>
      <c r="W639">
        <v>894</v>
      </c>
      <c r="X639" t="s">
        <v>0</v>
      </c>
      <c r="Y639" t="s">
        <v>0</v>
      </c>
      <c r="Z639">
        <v>2597</v>
      </c>
      <c r="AA639">
        <v>2726</v>
      </c>
      <c r="AB639">
        <v>533</v>
      </c>
      <c r="AC639">
        <v>1466</v>
      </c>
      <c r="AD639">
        <v>727</v>
      </c>
    </row>
    <row r="640" spans="1:30" x14ac:dyDescent="0.2">
      <c r="A640" t="s">
        <v>1530</v>
      </c>
      <c r="B640" t="s">
        <v>37</v>
      </c>
      <c r="C640" t="s">
        <v>3365</v>
      </c>
      <c r="D640" s="33">
        <v>41671</v>
      </c>
      <c r="E640" t="s">
        <v>457</v>
      </c>
      <c r="F640" t="s">
        <v>791</v>
      </c>
      <c r="G640">
        <v>524728</v>
      </c>
      <c r="H640">
        <v>11485</v>
      </c>
      <c r="I640">
        <v>1</v>
      </c>
      <c r="J640">
        <v>11043</v>
      </c>
      <c r="K640">
        <v>11043</v>
      </c>
      <c r="L640">
        <v>8027</v>
      </c>
      <c r="M640">
        <v>1631</v>
      </c>
      <c r="N640">
        <v>782</v>
      </c>
      <c r="O640">
        <v>844</v>
      </c>
      <c r="P640">
        <v>815</v>
      </c>
      <c r="Q640" t="s">
        <v>0</v>
      </c>
      <c r="R640">
        <v>852</v>
      </c>
      <c r="S640">
        <v>538</v>
      </c>
      <c r="T640">
        <v>5128</v>
      </c>
      <c r="U640">
        <v>3659</v>
      </c>
      <c r="V640">
        <v>1182</v>
      </c>
      <c r="W640">
        <v>287</v>
      </c>
      <c r="X640" t="s">
        <v>0</v>
      </c>
      <c r="Y640" t="s">
        <v>0</v>
      </c>
      <c r="Z640">
        <v>489</v>
      </c>
      <c r="AA640">
        <v>1020</v>
      </c>
      <c r="AB640">
        <v>165</v>
      </c>
      <c r="AC640">
        <v>577</v>
      </c>
      <c r="AD640">
        <v>278</v>
      </c>
    </row>
    <row r="641" spans="1:30" x14ac:dyDescent="0.2">
      <c r="A641" t="s">
        <v>1531</v>
      </c>
      <c r="B641" t="s">
        <v>37</v>
      </c>
      <c r="C641" t="s">
        <v>3365</v>
      </c>
      <c r="D641" s="33">
        <v>41671</v>
      </c>
      <c r="E641" t="s">
        <v>465</v>
      </c>
      <c r="F641" t="s">
        <v>792</v>
      </c>
      <c r="G641">
        <v>897452</v>
      </c>
      <c r="H641">
        <v>18381</v>
      </c>
      <c r="I641">
        <v>9</v>
      </c>
      <c r="J641">
        <v>17897</v>
      </c>
      <c r="K641">
        <v>17877</v>
      </c>
      <c r="L641">
        <v>15193</v>
      </c>
      <c r="M641">
        <v>2945</v>
      </c>
      <c r="N641">
        <v>1123</v>
      </c>
      <c r="O641">
        <v>1766</v>
      </c>
      <c r="P641">
        <v>1714</v>
      </c>
      <c r="Q641" t="s">
        <v>0</v>
      </c>
      <c r="R641">
        <v>1591</v>
      </c>
      <c r="S641">
        <v>991</v>
      </c>
      <c r="T641">
        <v>10086</v>
      </c>
      <c r="U641">
        <v>7102</v>
      </c>
      <c r="V641">
        <v>2393</v>
      </c>
      <c r="W641">
        <v>591</v>
      </c>
      <c r="X641" t="s">
        <v>0</v>
      </c>
      <c r="Y641" t="s">
        <v>0</v>
      </c>
      <c r="Z641">
        <v>578</v>
      </c>
      <c r="AA641">
        <v>1947</v>
      </c>
      <c r="AB641">
        <v>348</v>
      </c>
      <c r="AC641">
        <v>1101</v>
      </c>
      <c r="AD641">
        <v>498</v>
      </c>
    </row>
    <row r="642" spans="1:30" x14ac:dyDescent="0.2">
      <c r="A642" t="s">
        <v>1532</v>
      </c>
      <c r="B642" t="s">
        <v>37</v>
      </c>
      <c r="C642" t="s">
        <v>3360</v>
      </c>
      <c r="D642" s="33">
        <v>41671</v>
      </c>
      <c r="E642" t="s">
        <v>844</v>
      </c>
      <c r="F642" t="s">
        <v>845</v>
      </c>
      <c r="G642">
        <v>4539969</v>
      </c>
      <c r="H642">
        <v>83929</v>
      </c>
      <c r="I642">
        <v>810</v>
      </c>
      <c r="J642">
        <v>82577</v>
      </c>
      <c r="K642">
        <v>77651</v>
      </c>
      <c r="L642">
        <v>68051</v>
      </c>
      <c r="M642">
        <v>16077</v>
      </c>
      <c r="N642">
        <v>8990</v>
      </c>
      <c r="O642">
        <v>7087</v>
      </c>
      <c r="P642">
        <v>2648</v>
      </c>
      <c r="Q642" t="s">
        <v>0</v>
      </c>
      <c r="R642">
        <v>8134</v>
      </c>
      <c r="S642">
        <v>4148</v>
      </c>
      <c r="T642">
        <v>45356</v>
      </c>
      <c r="U642">
        <v>35716</v>
      </c>
      <c r="V642">
        <v>6753</v>
      </c>
      <c r="W642">
        <v>2887</v>
      </c>
      <c r="X642" t="s">
        <v>0</v>
      </c>
      <c r="Y642" t="s">
        <v>0</v>
      </c>
      <c r="Z642">
        <v>263</v>
      </c>
      <c r="AA642">
        <v>10150</v>
      </c>
      <c r="AB642">
        <v>799</v>
      </c>
      <c r="AC642">
        <v>4811</v>
      </c>
      <c r="AD642">
        <v>4540</v>
      </c>
    </row>
    <row r="643" spans="1:30" x14ac:dyDescent="0.2">
      <c r="A643" t="s">
        <v>1533</v>
      </c>
      <c r="B643" t="s">
        <v>37</v>
      </c>
      <c r="C643" t="s">
        <v>3373</v>
      </c>
      <c r="D643" s="33">
        <v>41671</v>
      </c>
      <c r="E643" t="s">
        <v>488</v>
      </c>
      <c r="F643" t="s">
        <v>793</v>
      </c>
      <c r="G643">
        <v>759768</v>
      </c>
      <c r="H643">
        <v>16958</v>
      </c>
      <c r="I643">
        <v>78</v>
      </c>
      <c r="J643">
        <v>15678</v>
      </c>
      <c r="K643">
        <v>14947</v>
      </c>
      <c r="L643">
        <v>14873</v>
      </c>
      <c r="M643">
        <v>3038</v>
      </c>
      <c r="N643">
        <v>999</v>
      </c>
      <c r="O643">
        <v>2039</v>
      </c>
      <c r="P643">
        <v>672</v>
      </c>
      <c r="Q643" t="s">
        <v>0</v>
      </c>
      <c r="R643">
        <v>1454</v>
      </c>
      <c r="S643">
        <v>731</v>
      </c>
      <c r="T643">
        <v>8775</v>
      </c>
      <c r="U643">
        <v>6096</v>
      </c>
      <c r="V643">
        <v>1320</v>
      </c>
      <c r="W643">
        <v>1359</v>
      </c>
      <c r="X643" t="s">
        <v>0</v>
      </c>
      <c r="Y643" t="s">
        <v>0</v>
      </c>
      <c r="Z643">
        <v>628</v>
      </c>
      <c r="AA643">
        <v>3285</v>
      </c>
      <c r="AB643">
        <v>34</v>
      </c>
      <c r="AC643">
        <v>1234</v>
      </c>
      <c r="AD643">
        <v>2017</v>
      </c>
    </row>
    <row r="644" spans="1:30" x14ac:dyDescent="0.2">
      <c r="A644" t="s">
        <v>1534</v>
      </c>
      <c r="B644" t="s">
        <v>37</v>
      </c>
      <c r="C644" t="s">
        <v>152</v>
      </c>
      <c r="D644" s="33">
        <v>41671</v>
      </c>
      <c r="E644" t="s">
        <v>494</v>
      </c>
      <c r="F644" t="s">
        <v>794</v>
      </c>
      <c r="G644">
        <v>665164</v>
      </c>
      <c r="H644">
        <v>10403</v>
      </c>
      <c r="I644">
        <v>29</v>
      </c>
      <c r="J644">
        <v>10374</v>
      </c>
      <c r="K644">
        <v>10103</v>
      </c>
      <c r="L644">
        <v>9258</v>
      </c>
      <c r="M644">
        <v>2149</v>
      </c>
      <c r="N644">
        <v>1328</v>
      </c>
      <c r="O644">
        <v>821</v>
      </c>
      <c r="P644">
        <v>398</v>
      </c>
      <c r="Q644" t="s">
        <v>0</v>
      </c>
      <c r="R644">
        <v>1157</v>
      </c>
      <c r="S644">
        <v>615</v>
      </c>
      <c r="T644">
        <v>6271</v>
      </c>
      <c r="U644">
        <v>4319</v>
      </c>
      <c r="V644">
        <v>1310</v>
      </c>
      <c r="W644">
        <v>642</v>
      </c>
      <c r="X644" t="s">
        <v>0</v>
      </c>
      <c r="Y644" t="s">
        <v>0</v>
      </c>
      <c r="Z644">
        <v>91</v>
      </c>
      <c r="AA644">
        <v>1124</v>
      </c>
      <c r="AB644">
        <v>104</v>
      </c>
      <c r="AC644">
        <v>565</v>
      </c>
      <c r="AD644">
        <v>455</v>
      </c>
    </row>
    <row r="645" spans="1:30" x14ac:dyDescent="0.2">
      <c r="A645" t="s">
        <v>1535</v>
      </c>
      <c r="B645" t="s">
        <v>37</v>
      </c>
      <c r="C645" t="s">
        <v>152</v>
      </c>
      <c r="D645" s="33">
        <v>41671</v>
      </c>
      <c r="E645" t="s">
        <v>502</v>
      </c>
      <c r="F645" t="s">
        <v>795</v>
      </c>
      <c r="G645">
        <v>922184</v>
      </c>
      <c r="H645">
        <v>21279</v>
      </c>
      <c r="I645">
        <v>39</v>
      </c>
      <c r="J645">
        <v>21240</v>
      </c>
      <c r="K645">
        <v>20775</v>
      </c>
      <c r="L645">
        <v>18670</v>
      </c>
      <c r="M645">
        <v>4453</v>
      </c>
      <c r="N645">
        <v>2738</v>
      </c>
      <c r="O645">
        <v>1714</v>
      </c>
      <c r="P645">
        <v>807</v>
      </c>
      <c r="Q645" t="s">
        <v>0</v>
      </c>
      <c r="R645">
        <v>2030</v>
      </c>
      <c r="S645">
        <v>1369</v>
      </c>
      <c r="T645">
        <v>12508</v>
      </c>
      <c r="U645">
        <v>8786</v>
      </c>
      <c r="V645">
        <v>2405</v>
      </c>
      <c r="W645">
        <v>1317</v>
      </c>
      <c r="X645" t="s">
        <v>0</v>
      </c>
      <c r="Y645" t="s">
        <v>0</v>
      </c>
      <c r="Z645">
        <v>135</v>
      </c>
      <c r="AA645">
        <v>2628</v>
      </c>
      <c r="AB645">
        <v>231</v>
      </c>
      <c r="AC645">
        <v>1273</v>
      </c>
      <c r="AD645">
        <v>1124</v>
      </c>
    </row>
    <row r="646" spans="1:30" x14ac:dyDescent="0.2">
      <c r="A646" t="s">
        <v>1536</v>
      </c>
      <c r="B646" t="s">
        <v>37</v>
      </c>
      <c r="C646" t="s">
        <v>152</v>
      </c>
      <c r="D646" s="33">
        <v>41671</v>
      </c>
      <c r="E646" t="s">
        <v>513</v>
      </c>
      <c r="F646" t="s">
        <v>796</v>
      </c>
      <c r="G646">
        <v>832372</v>
      </c>
      <c r="H646">
        <v>12136</v>
      </c>
      <c r="I646">
        <v>43</v>
      </c>
      <c r="J646">
        <v>12093</v>
      </c>
      <c r="K646">
        <v>11805</v>
      </c>
      <c r="L646">
        <v>9903</v>
      </c>
      <c r="M646">
        <v>2435</v>
      </c>
      <c r="N646">
        <v>1517</v>
      </c>
      <c r="O646">
        <v>918</v>
      </c>
      <c r="P646">
        <v>389</v>
      </c>
      <c r="Q646" t="s">
        <v>0</v>
      </c>
      <c r="R646">
        <v>1156</v>
      </c>
      <c r="S646">
        <v>657</v>
      </c>
      <c r="T646">
        <v>6607</v>
      </c>
      <c r="U646">
        <v>4784</v>
      </c>
      <c r="V646">
        <v>1463</v>
      </c>
      <c r="W646">
        <v>360</v>
      </c>
      <c r="X646" t="s">
        <v>0</v>
      </c>
      <c r="Y646" t="s">
        <v>0</v>
      </c>
      <c r="Z646">
        <v>136</v>
      </c>
      <c r="AA646">
        <v>1347</v>
      </c>
      <c r="AB646">
        <v>137</v>
      </c>
      <c r="AC646">
        <v>658</v>
      </c>
      <c r="AD646">
        <v>552</v>
      </c>
    </row>
    <row r="647" spans="1:30" x14ac:dyDescent="0.2">
      <c r="A647" t="s">
        <v>1537</v>
      </c>
      <c r="B647" t="s">
        <v>37</v>
      </c>
      <c r="C647" t="s">
        <v>3331</v>
      </c>
      <c r="D647" s="33">
        <v>41671</v>
      </c>
      <c r="E647" t="s">
        <v>521</v>
      </c>
      <c r="F647" t="s">
        <v>797</v>
      </c>
      <c r="G647">
        <v>541609</v>
      </c>
      <c r="H647">
        <v>10771</v>
      </c>
      <c r="I647">
        <v>119</v>
      </c>
      <c r="J647">
        <v>9874</v>
      </c>
      <c r="K647">
        <v>9125</v>
      </c>
      <c r="L647">
        <v>9255</v>
      </c>
      <c r="M647">
        <v>1894</v>
      </c>
      <c r="N647">
        <v>760</v>
      </c>
      <c r="O647">
        <v>1134</v>
      </c>
      <c r="P647">
        <v>358</v>
      </c>
      <c r="Q647" t="s">
        <v>0</v>
      </c>
      <c r="R647">
        <v>902</v>
      </c>
      <c r="S647">
        <v>395</v>
      </c>
      <c r="T647">
        <v>5381</v>
      </c>
      <c r="U647">
        <v>4094</v>
      </c>
      <c r="V647">
        <v>955</v>
      </c>
      <c r="W647">
        <v>332</v>
      </c>
      <c r="X647" t="s">
        <v>0</v>
      </c>
      <c r="Y647" t="s">
        <v>0</v>
      </c>
      <c r="Z647">
        <v>646</v>
      </c>
      <c r="AA647">
        <v>1931</v>
      </c>
      <c r="AB647">
        <v>16</v>
      </c>
      <c r="AC647">
        <v>730</v>
      </c>
      <c r="AD647">
        <v>1185</v>
      </c>
    </row>
    <row r="648" spans="1:30" x14ac:dyDescent="0.2">
      <c r="A648" t="s">
        <v>1538</v>
      </c>
      <c r="B648" t="s">
        <v>37</v>
      </c>
      <c r="C648" t="s">
        <v>3373</v>
      </c>
      <c r="D648" s="33">
        <v>41671</v>
      </c>
      <c r="E648" t="s">
        <v>527</v>
      </c>
      <c r="F648" t="s">
        <v>798</v>
      </c>
      <c r="G648">
        <v>547615</v>
      </c>
      <c r="H648">
        <v>3925</v>
      </c>
      <c r="I648">
        <v>40</v>
      </c>
      <c r="J648">
        <v>3363</v>
      </c>
      <c r="K648">
        <v>3141</v>
      </c>
      <c r="L648">
        <v>3116</v>
      </c>
      <c r="M648">
        <v>773</v>
      </c>
      <c r="N648">
        <v>310</v>
      </c>
      <c r="O648">
        <v>463</v>
      </c>
      <c r="P648">
        <v>154</v>
      </c>
      <c r="Q648" t="s">
        <v>0</v>
      </c>
      <c r="R648">
        <v>344</v>
      </c>
      <c r="S648">
        <v>207</v>
      </c>
      <c r="T648">
        <v>1753</v>
      </c>
      <c r="U648">
        <v>1278</v>
      </c>
      <c r="V648">
        <v>274</v>
      </c>
      <c r="W648">
        <v>201</v>
      </c>
      <c r="X648" t="s">
        <v>0</v>
      </c>
      <c r="Y648" t="s">
        <v>0</v>
      </c>
      <c r="Z648">
        <v>14</v>
      </c>
      <c r="AA648">
        <v>798</v>
      </c>
      <c r="AB648">
        <v>9</v>
      </c>
      <c r="AC648">
        <v>373</v>
      </c>
      <c r="AD648">
        <v>416</v>
      </c>
    </row>
    <row r="649" spans="1:30" x14ac:dyDescent="0.2">
      <c r="A649" t="s">
        <v>1539</v>
      </c>
      <c r="B649" t="s">
        <v>37</v>
      </c>
      <c r="C649" t="s">
        <v>534</v>
      </c>
      <c r="D649" s="33">
        <v>41671</v>
      </c>
      <c r="E649" t="s">
        <v>532</v>
      </c>
      <c r="F649" t="s">
        <v>799</v>
      </c>
      <c r="G649">
        <v>1159832</v>
      </c>
      <c r="H649">
        <v>13496</v>
      </c>
      <c r="I649">
        <v>149</v>
      </c>
      <c r="J649">
        <v>11970</v>
      </c>
      <c r="K649">
        <v>11169</v>
      </c>
      <c r="L649">
        <v>11374</v>
      </c>
      <c r="M649">
        <v>2741</v>
      </c>
      <c r="N649">
        <v>1106</v>
      </c>
      <c r="O649">
        <v>1634</v>
      </c>
      <c r="P649">
        <v>531</v>
      </c>
      <c r="Q649" t="s">
        <v>0</v>
      </c>
      <c r="R649">
        <v>1344</v>
      </c>
      <c r="S649">
        <v>723</v>
      </c>
      <c r="T649">
        <v>6443</v>
      </c>
      <c r="U649">
        <v>4899</v>
      </c>
      <c r="V649">
        <v>1083</v>
      </c>
      <c r="W649">
        <v>461</v>
      </c>
      <c r="X649" t="s">
        <v>0</v>
      </c>
      <c r="Y649" t="s">
        <v>0</v>
      </c>
      <c r="Z649">
        <v>157</v>
      </c>
      <c r="AA649">
        <v>2707</v>
      </c>
      <c r="AB649">
        <v>35</v>
      </c>
      <c r="AC649">
        <v>1199</v>
      </c>
      <c r="AD649">
        <v>1473</v>
      </c>
    </row>
    <row r="650" spans="1:30" x14ac:dyDescent="0.2">
      <c r="A650" t="s">
        <v>1540</v>
      </c>
      <c r="B650" t="s">
        <v>35</v>
      </c>
      <c r="C650" t="s">
        <v>3365</v>
      </c>
      <c r="D650" s="33">
        <v>41671</v>
      </c>
      <c r="E650" t="s">
        <v>852</v>
      </c>
      <c r="F650" t="s">
        <v>853</v>
      </c>
      <c r="G650">
        <v>433000</v>
      </c>
      <c r="H650">
        <v>1345</v>
      </c>
      <c r="I650">
        <v>18</v>
      </c>
      <c r="J650">
        <v>1311</v>
      </c>
      <c r="K650">
        <v>1239</v>
      </c>
      <c r="L650">
        <v>1462</v>
      </c>
      <c r="M650">
        <v>287</v>
      </c>
      <c r="N650">
        <v>59</v>
      </c>
      <c r="O650">
        <v>228</v>
      </c>
      <c r="P650">
        <v>225</v>
      </c>
      <c r="Q650" t="s">
        <v>0</v>
      </c>
      <c r="R650">
        <v>50</v>
      </c>
      <c r="S650">
        <v>156</v>
      </c>
      <c r="T650">
        <v>1020</v>
      </c>
      <c r="U650">
        <v>637</v>
      </c>
      <c r="V650">
        <v>194</v>
      </c>
      <c r="W650">
        <v>189</v>
      </c>
      <c r="X650" t="s">
        <v>0</v>
      </c>
      <c r="Y650" t="s">
        <v>0</v>
      </c>
      <c r="Z650">
        <v>41</v>
      </c>
      <c r="AA650">
        <v>195</v>
      </c>
      <c r="AB650">
        <v>47</v>
      </c>
      <c r="AC650">
        <v>122</v>
      </c>
      <c r="AD650">
        <v>26</v>
      </c>
    </row>
    <row r="651" spans="1:30" x14ac:dyDescent="0.2">
      <c r="A651" t="s">
        <v>1541</v>
      </c>
      <c r="B651" t="s">
        <v>35</v>
      </c>
      <c r="C651" t="s">
        <v>3331</v>
      </c>
      <c r="D651" s="33">
        <v>41671</v>
      </c>
      <c r="E651" t="s">
        <v>541</v>
      </c>
      <c r="F651" t="s">
        <v>800</v>
      </c>
      <c r="G651">
        <v>1111192</v>
      </c>
      <c r="H651">
        <v>23820</v>
      </c>
      <c r="I651">
        <v>132</v>
      </c>
      <c r="J651">
        <v>15966</v>
      </c>
      <c r="K651">
        <v>15683</v>
      </c>
      <c r="L651">
        <v>12138</v>
      </c>
      <c r="M651">
        <v>3659</v>
      </c>
      <c r="N651">
        <v>3197</v>
      </c>
      <c r="O651">
        <v>462</v>
      </c>
      <c r="P651">
        <v>308</v>
      </c>
      <c r="Q651" t="s">
        <v>0</v>
      </c>
      <c r="R651">
        <v>1845</v>
      </c>
      <c r="S651">
        <v>794</v>
      </c>
      <c r="T651">
        <v>7766</v>
      </c>
      <c r="U651">
        <v>5349</v>
      </c>
      <c r="V651">
        <v>1553</v>
      </c>
      <c r="W651">
        <v>864</v>
      </c>
      <c r="X651" t="s">
        <v>0</v>
      </c>
      <c r="Y651" t="s">
        <v>0</v>
      </c>
      <c r="Z651">
        <v>310</v>
      </c>
      <c r="AA651">
        <v>1423</v>
      </c>
      <c r="AB651">
        <v>42</v>
      </c>
      <c r="AC651">
        <v>897</v>
      </c>
      <c r="AD651">
        <v>484</v>
      </c>
    </row>
    <row r="652" spans="1:30" x14ac:dyDescent="0.2">
      <c r="A652" t="s">
        <v>1542</v>
      </c>
      <c r="B652" t="s">
        <v>34</v>
      </c>
      <c r="C652" t="s">
        <v>3324</v>
      </c>
      <c r="D652" s="33">
        <v>41671</v>
      </c>
      <c r="E652" t="s">
        <v>846</v>
      </c>
      <c r="F652" t="s">
        <v>847</v>
      </c>
      <c r="G652">
        <v>6704658</v>
      </c>
      <c r="H652">
        <v>59838</v>
      </c>
      <c r="I652">
        <v>748</v>
      </c>
      <c r="J652">
        <v>58325</v>
      </c>
      <c r="K652">
        <v>54192</v>
      </c>
      <c r="L652">
        <v>53376</v>
      </c>
      <c r="M652">
        <v>13868</v>
      </c>
      <c r="N652">
        <v>9455</v>
      </c>
      <c r="O652">
        <v>4413</v>
      </c>
      <c r="P652">
        <v>2474</v>
      </c>
      <c r="Q652" t="s">
        <v>0</v>
      </c>
      <c r="R652">
        <v>5450</v>
      </c>
      <c r="S652">
        <v>4646</v>
      </c>
      <c r="T652">
        <v>29229</v>
      </c>
      <c r="U652">
        <v>20132</v>
      </c>
      <c r="V652">
        <v>4591</v>
      </c>
      <c r="W652">
        <v>4506</v>
      </c>
      <c r="X652" t="s">
        <v>0</v>
      </c>
      <c r="Y652" t="s">
        <v>0</v>
      </c>
      <c r="Z652">
        <v>916</v>
      </c>
      <c r="AA652">
        <v>13135</v>
      </c>
      <c r="AB652">
        <v>1331</v>
      </c>
      <c r="AC652">
        <v>4219</v>
      </c>
      <c r="AD652">
        <v>7585</v>
      </c>
    </row>
    <row r="653" spans="1:30" x14ac:dyDescent="0.2">
      <c r="A653" t="s">
        <v>1543</v>
      </c>
      <c r="B653" t="s">
        <v>34</v>
      </c>
      <c r="C653" t="s">
        <v>3435</v>
      </c>
      <c r="D653" s="33">
        <v>41671</v>
      </c>
      <c r="E653" t="s">
        <v>848</v>
      </c>
      <c r="F653" t="s">
        <v>849</v>
      </c>
      <c r="G653">
        <v>467562</v>
      </c>
      <c r="H653">
        <v>12201</v>
      </c>
      <c r="I653">
        <v>91</v>
      </c>
      <c r="J653">
        <v>11917</v>
      </c>
      <c r="K653">
        <v>11273</v>
      </c>
      <c r="L653">
        <v>9798</v>
      </c>
      <c r="M653">
        <v>2212</v>
      </c>
      <c r="N653">
        <v>1441</v>
      </c>
      <c r="O653">
        <v>771</v>
      </c>
      <c r="P653">
        <v>409</v>
      </c>
      <c r="Q653" t="s">
        <v>0</v>
      </c>
      <c r="R653">
        <v>856</v>
      </c>
      <c r="S653">
        <v>852</v>
      </c>
      <c r="T653">
        <v>6238</v>
      </c>
      <c r="U653">
        <v>4986</v>
      </c>
      <c r="V653">
        <v>928</v>
      </c>
      <c r="W653">
        <v>324</v>
      </c>
      <c r="X653" t="s">
        <v>0</v>
      </c>
      <c r="Y653" t="s">
        <v>0</v>
      </c>
      <c r="Z653">
        <v>126</v>
      </c>
      <c r="AA653">
        <v>1726</v>
      </c>
      <c r="AB653">
        <v>115</v>
      </c>
      <c r="AC653">
        <v>625</v>
      </c>
      <c r="AD653">
        <v>986</v>
      </c>
    </row>
    <row r="654" spans="1:30" x14ac:dyDescent="0.2">
      <c r="A654" t="s">
        <v>1544</v>
      </c>
      <c r="B654" t="s">
        <v>37</v>
      </c>
      <c r="C654" t="s">
        <v>3365</v>
      </c>
      <c r="D654" s="33">
        <v>41671</v>
      </c>
      <c r="E654" t="s">
        <v>850</v>
      </c>
      <c r="F654" t="s">
        <v>851</v>
      </c>
      <c r="G654">
        <v>0</v>
      </c>
      <c r="H654">
        <v>7740</v>
      </c>
      <c r="I654">
        <v>0</v>
      </c>
      <c r="J654">
        <v>7717</v>
      </c>
      <c r="K654">
        <v>7714</v>
      </c>
      <c r="L654">
        <v>7096</v>
      </c>
      <c r="M654">
        <v>1986</v>
      </c>
      <c r="N654">
        <v>1895</v>
      </c>
      <c r="O654">
        <v>91</v>
      </c>
      <c r="P654">
        <v>42</v>
      </c>
      <c r="Q654" t="s">
        <v>0</v>
      </c>
      <c r="R654">
        <v>598</v>
      </c>
      <c r="S654">
        <v>596</v>
      </c>
      <c r="T654">
        <v>4273</v>
      </c>
      <c r="U654">
        <v>2722</v>
      </c>
      <c r="V654">
        <v>1035</v>
      </c>
      <c r="W654">
        <v>516</v>
      </c>
      <c r="X654" t="s">
        <v>0</v>
      </c>
      <c r="Y654" t="s">
        <v>0</v>
      </c>
      <c r="Z654">
        <v>283</v>
      </c>
      <c r="AA654">
        <v>1346</v>
      </c>
      <c r="AB654">
        <v>164</v>
      </c>
      <c r="AC654">
        <v>642</v>
      </c>
      <c r="AD654">
        <v>540</v>
      </c>
    </row>
    <row r="655" spans="1:30" x14ac:dyDescent="0.2">
      <c r="A655" t="s">
        <v>1545</v>
      </c>
      <c r="B655" t="s">
        <v>34</v>
      </c>
      <c r="C655" t="s">
        <v>3323</v>
      </c>
      <c r="D655" s="33">
        <v>41699</v>
      </c>
      <c r="E655" t="s">
        <v>48</v>
      </c>
      <c r="F655" t="s">
        <v>829</v>
      </c>
      <c r="G655">
        <v>2618710</v>
      </c>
      <c r="H655">
        <v>59486</v>
      </c>
      <c r="I655">
        <v>800</v>
      </c>
      <c r="J655">
        <v>51194</v>
      </c>
      <c r="K655">
        <v>47478</v>
      </c>
      <c r="L655">
        <v>46689</v>
      </c>
      <c r="M655">
        <v>15756</v>
      </c>
      <c r="N655">
        <v>15261</v>
      </c>
      <c r="O655">
        <v>495</v>
      </c>
      <c r="P655">
        <v>265</v>
      </c>
      <c r="Q655" t="s">
        <v>0</v>
      </c>
      <c r="R655">
        <v>8262</v>
      </c>
      <c r="S655">
        <v>3675</v>
      </c>
      <c r="T655">
        <v>27504</v>
      </c>
      <c r="U655">
        <v>17167</v>
      </c>
      <c r="V655">
        <v>7827</v>
      </c>
      <c r="W655">
        <v>2510</v>
      </c>
      <c r="X655" t="s">
        <v>0</v>
      </c>
      <c r="Y655" t="s">
        <v>0</v>
      </c>
      <c r="Z655">
        <v>2883</v>
      </c>
      <c r="AA655">
        <v>4365</v>
      </c>
      <c r="AB655">
        <v>759</v>
      </c>
      <c r="AC655">
        <v>2569</v>
      </c>
      <c r="AD655">
        <v>1037</v>
      </c>
    </row>
    <row r="656" spans="1:30" x14ac:dyDescent="0.2">
      <c r="A656" t="s">
        <v>1546</v>
      </c>
      <c r="B656" t="s">
        <v>35</v>
      </c>
      <c r="C656" t="s">
        <v>807</v>
      </c>
      <c r="D656" s="33">
        <v>41699</v>
      </c>
      <c r="E656" t="s">
        <v>82</v>
      </c>
      <c r="F656" t="s">
        <v>768</v>
      </c>
      <c r="G656">
        <v>731516</v>
      </c>
      <c r="H656">
        <v>15550</v>
      </c>
      <c r="I656">
        <v>99</v>
      </c>
      <c r="J656">
        <v>15451</v>
      </c>
      <c r="K656">
        <v>14828</v>
      </c>
      <c r="L656">
        <v>13173</v>
      </c>
      <c r="M656">
        <v>3515</v>
      </c>
      <c r="N656">
        <v>2460</v>
      </c>
      <c r="O656">
        <v>1055</v>
      </c>
      <c r="P656">
        <v>469</v>
      </c>
      <c r="Q656" t="s">
        <v>0</v>
      </c>
      <c r="R656">
        <v>1561</v>
      </c>
      <c r="S656">
        <v>1093</v>
      </c>
      <c r="T656">
        <v>8893</v>
      </c>
      <c r="U656">
        <v>6571</v>
      </c>
      <c r="V656">
        <v>1729</v>
      </c>
      <c r="W656">
        <v>593</v>
      </c>
      <c r="X656" t="s">
        <v>0</v>
      </c>
      <c r="Y656" t="s">
        <v>0</v>
      </c>
      <c r="Z656">
        <v>294</v>
      </c>
      <c r="AA656">
        <v>1332</v>
      </c>
      <c r="AB656">
        <v>176</v>
      </c>
      <c r="AC656">
        <v>784</v>
      </c>
      <c r="AD656">
        <v>372</v>
      </c>
    </row>
    <row r="657" spans="1:30" x14ac:dyDescent="0.2">
      <c r="A657" t="s">
        <v>1547</v>
      </c>
      <c r="B657" t="s">
        <v>35</v>
      </c>
      <c r="C657" t="s">
        <v>3365</v>
      </c>
      <c r="D657" s="33">
        <v>41699</v>
      </c>
      <c r="E657" t="s">
        <v>813</v>
      </c>
      <c r="F657" t="s">
        <v>830</v>
      </c>
      <c r="G657">
        <v>210962</v>
      </c>
      <c r="H657">
        <v>5594</v>
      </c>
      <c r="I657">
        <v>86</v>
      </c>
      <c r="J657">
        <v>5446</v>
      </c>
      <c r="K657">
        <v>5056</v>
      </c>
      <c r="L657">
        <v>3368</v>
      </c>
      <c r="M657">
        <v>570</v>
      </c>
      <c r="N657">
        <v>113</v>
      </c>
      <c r="O657">
        <v>457</v>
      </c>
      <c r="P657">
        <v>448</v>
      </c>
      <c r="Q657" t="s">
        <v>0</v>
      </c>
      <c r="R657">
        <v>444</v>
      </c>
      <c r="S657">
        <v>241</v>
      </c>
      <c r="T657">
        <v>2169</v>
      </c>
      <c r="U657">
        <v>1569</v>
      </c>
      <c r="V657">
        <v>410</v>
      </c>
      <c r="W657">
        <v>190</v>
      </c>
      <c r="X657" t="s">
        <v>0</v>
      </c>
      <c r="Y657" t="s">
        <v>0</v>
      </c>
      <c r="Z657">
        <v>132</v>
      </c>
      <c r="AA657">
        <v>382</v>
      </c>
      <c r="AB657">
        <v>51</v>
      </c>
      <c r="AC657">
        <v>242</v>
      </c>
      <c r="AD657">
        <v>89</v>
      </c>
    </row>
    <row r="658" spans="1:30" x14ac:dyDescent="0.2">
      <c r="A658" t="s">
        <v>1548</v>
      </c>
      <c r="B658" t="s">
        <v>35</v>
      </c>
      <c r="C658" t="s">
        <v>807</v>
      </c>
      <c r="D658" s="33">
        <v>41699</v>
      </c>
      <c r="E658" t="s">
        <v>97</v>
      </c>
      <c r="F658" t="s">
        <v>769</v>
      </c>
      <c r="G658">
        <v>1001515</v>
      </c>
      <c r="H658">
        <v>18760</v>
      </c>
      <c r="I658">
        <v>348</v>
      </c>
      <c r="J658">
        <v>17983</v>
      </c>
      <c r="K658">
        <v>15921</v>
      </c>
      <c r="L658">
        <v>14975</v>
      </c>
      <c r="M658">
        <v>4898</v>
      </c>
      <c r="N658">
        <v>2761</v>
      </c>
      <c r="O658">
        <v>2137</v>
      </c>
      <c r="P658">
        <v>567</v>
      </c>
      <c r="Q658" t="s">
        <v>0</v>
      </c>
      <c r="R658">
        <v>1439</v>
      </c>
      <c r="S658">
        <v>1313</v>
      </c>
      <c r="T658">
        <v>9463</v>
      </c>
      <c r="U658">
        <v>6410</v>
      </c>
      <c r="V658">
        <v>1950</v>
      </c>
      <c r="W658">
        <v>1103</v>
      </c>
      <c r="X658" t="s">
        <v>0</v>
      </c>
      <c r="Y658" t="s">
        <v>0</v>
      </c>
      <c r="Z658">
        <v>292</v>
      </c>
      <c r="AA658">
        <v>2468</v>
      </c>
      <c r="AB658">
        <v>271</v>
      </c>
      <c r="AC658">
        <v>1092</v>
      </c>
      <c r="AD658">
        <v>1105</v>
      </c>
    </row>
    <row r="659" spans="1:30" x14ac:dyDescent="0.2">
      <c r="A659" t="s">
        <v>1549</v>
      </c>
      <c r="B659" t="s">
        <v>35</v>
      </c>
      <c r="C659" t="s">
        <v>807</v>
      </c>
      <c r="D659" s="33">
        <v>41699</v>
      </c>
      <c r="E659" t="s">
        <v>117</v>
      </c>
      <c r="F659" t="s">
        <v>770</v>
      </c>
      <c r="G659">
        <v>999107</v>
      </c>
      <c r="H659">
        <v>23546</v>
      </c>
      <c r="I659">
        <v>434</v>
      </c>
      <c r="J659">
        <v>22508</v>
      </c>
      <c r="K659">
        <v>19782</v>
      </c>
      <c r="L659">
        <v>19958</v>
      </c>
      <c r="M659">
        <v>7392</v>
      </c>
      <c r="N659">
        <v>3995</v>
      </c>
      <c r="O659">
        <v>3397</v>
      </c>
      <c r="P659">
        <v>835</v>
      </c>
      <c r="Q659" t="s">
        <v>0</v>
      </c>
      <c r="R659">
        <v>1867</v>
      </c>
      <c r="S659">
        <v>1494</v>
      </c>
      <c r="T659">
        <v>12501</v>
      </c>
      <c r="U659">
        <v>8822</v>
      </c>
      <c r="V659">
        <v>2713</v>
      </c>
      <c r="W659">
        <v>966</v>
      </c>
      <c r="X659" t="s">
        <v>0</v>
      </c>
      <c r="Y659" t="s">
        <v>0</v>
      </c>
      <c r="Z659">
        <v>883</v>
      </c>
      <c r="AA659">
        <v>3213</v>
      </c>
      <c r="AB659">
        <v>314</v>
      </c>
      <c r="AC659">
        <v>1466</v>
      </c>
      <c r="AD659">
        <v>1433</v>
      </c>
    </row>
    <row r="660" spans="1:30" x14ac:dyDescent="0.2">
      <c r="A660" t="s">
        <v>1550</v>
      </c>
      <c r="B660" t="s">
        <v>37</v>
      </c>
      <c r="C660" t="s">
        <v>3368</v>
      </c>
      <c r="D660" s="33">
        <v>41699</v>
      </c>
      <c r="E660" t="s">
        <v>132</v>
      </c>
      <c r="F660" t="s">
        <v>771</v>
      </c>
      <c r="G660">
        <v>139105</v>
      </c>
      <c r="H660">
        <v>5346</v>
      </c>
      <c r="I660">
        <v>139</v>
      </c>
      <c r="J660">
        <v>4897</v>
      </c>
      <c r="K660">
        <v>4667</v>
      </c>
      <c r="L660">
        <v>4560</v>
      </c>
      <c r="M660">
        <v>743</v>
      </c>
      <c r="N660">
        <v>711</v>
      </c>
      <c r="O660">
        <v>32</v>
      </c>
      <c r="P660">
        <v>14</v>
      </c>
      <c r="Q660" t="s">
        <v>0</v>
      </c>
      <c r="R660">
        <v>479</v>
      </c>
      <c r="S660">
        <v>233</v>
      </c>
      <c r="T660">
        <v>3143</v>
      </c>
      <c r="U660">
        <v>1752</v>
      </c>
      <c r="V660">
        <v>898</v>
      </c>
      <c r="W660">
        <v>493</v>
      </c>
      <c r="X660" t="s">
        <v>0</v>
      </c>
      <c r="Y660" t="s">
        <v>0</v>
      </c>
      <c r="Z660">
        <v>286</v>
      </c>
      <c r="AA660">
        <v>419</v>
      </c>
      <c r="AB660">
        <v>123</v>
      </c>
      <c r="AC660">
        <v>252</v>
      </c>
      <c r="AD660">
        <v>44</v>
      </c>
    </row>
    <row r="661" spans="1:30" x14ac:dyDescent="0.2">
      <c r="A661" t="s">
        <v>1551</v>
      </c>
      <c r="B661" t="s">
        <v>36</v>
      </c>
      <c r="C661" t="s">
        <v>3353</v>
      </c>
      <c r="D661" s="33">
        <v>41699</v>
      </c>
      <c r="E661" t="s">
        <v>138</v>
      </c>
      <c r="F661" t="s">
        <v>772</v>
      </c>
      <c r="G661">
        <v>567847</v>
      </c>
      <c r="H661">
        <v>18470</v>
      </c>
      <c r="I661">
        <v>619</v>
      </c>
      <c r="J661">
        <v>17814</v>
      </c>
      <c r="K661">
        <v>16571</v>
      </c>
      <c r="L661">
        <v>7251</v>
      </c>
      <c r="M661">
        <v>1092</v>
      </c>
      <c r="N661">
        <v>420</v>
      </c>
      <c r="O661">
        <v>672</v>
      </c>
      <c r="P661">
        <v>355</v>
      </c>
      <c r="Q661" t="s">
        <v>0</v>
      </c>
      <c r="R661">
        <v>887</v>
      </c>
      <c r="S661">
        <v>585</v>
      </c>
      <c r="T661">
        <v>4669</v>
      </c>
      <c r="U661">
        <v>3062</v>
      </c>
      <c r="V661">
        <v>1388</v>
      </c>
      <c r="W661">
        <v>219</v>
      </c>
      <c r="X661" t="s">
        <v>0</v>
      </c>
      <c r="Y661" t="s">
        <v>0</v>
      </c>
      <c r="Z661">
        <v>118</v>
      </c>
      <c r="AA661">
        <v>992</v>
      </c>
      <c r="AB661">
        <v>264</v>
      </c>
      <c r="AC661">
        <v>344</v>
      </c>
      <c r="AD661">
        <v>384</v>
      </c>
    </row>
    <row r="662" spans="1:30" x14ac:dyDescent="0.2">
      <c r="A662" t="s">
        <v>1552</v>
      </c>
      <c r="B662" t="s">
        <v>36</v>
      </c>
      <c r="C662" t="s">
        <v>152</v>
      </c>
      <c r="D662" s="33">
        <v>41699</v>
      </c>
      <c r="E662" t="s">
        <v>150</v>
      </c>
      <c r="F662" t="s">
        <v>773</v>
      </c>
      <c r="G662">
        <v>292690</v>
      </c>
      <c r="H662">
        <v>7886</v>
      </c>
      <c r="I662">
        <v>38</v>
      </c>
      <c r="J662">
        <v>7848</v>
      </c>
      <c r="K662">
        <v>7535</v>
      </c>
      <c r="L662">
        <v>5607</v>
      </c>
      <c r="M662">
        <v>1495</v>
      </c>
      <c r="N662">
        <v>1216</v>
      </c>
      <c r="O662">
        <v>279</v>
      </c>
      <c r="P662">
        <v>160</v>
      </c>
      <c r="Q662" t="s">
        <v>0</v>
      </c>
      <c r="R662">
        <v>663</v>
      </c>
      <c r="S662">
        <v>452</v>
      </c>
      <c r="T662">
        <v>3608</v>
      </c>
      <c r="U662">
        <v>2713</v>
      </c>
      <c r="V662">
        <v>671</v>
      </c>
      <c r="W662">
        <v>224</v>
      </c>
      <c r="X662" t="s">
        <v>0</v>
      </c>
      <c r="Y662" t="s">
        <v>0</v>
      </c>
      <c r="Z662">
        <v>88</v>
      </c>
      <c r="AA662">
        <v>796</v>
      </c>
      <c r="AB662">
        <v>89</v>
      </c>
      <c r="AC662">
        <v>443</v>
      </c>
      <c r="AD662">
        <v>264</v>
      </c>
    </row>
    <row r="663" spans="1:30" x14ac:dyDescent="0.2">
      <c r="A663" t="s">
        <v>1553</v>
      </c>
      <c r="B663" t="s">
        <v>36</v>
      </c>
      <c r="C663" t="s">
        <v>152</v>
      </c>
      <c r="D663" s="33">
        <v>41699</v>
      </c>
      <c r="E663" t="s">
        <v>817</v>
      </c>
      <c r="F663" t="s">
        <v>832</v>
      </c>
      <c r="G663">
        <v>376040</v>
      </c>
      <c r="H663">
        <v>5119</v>
      </c>
      <c r="I663">
        <v>27</v>
      </c>
      <c r="J663">
        <v>5092</v>
      </c>
      <c r="K663">
        <v>4874</v>
      </c>
      <c r="L663">
        <v>3745</v>
      </c>
      <c r="M663">
        <v>967</v>
      </c>
      <c r="N663">
        <v>772</v>
      </c>
      <c r="O663">
        <v>195</v>
      </c>
      <c r="P663">
        <v>106</v>
      </c>
      <c r="Q663" t="s">
        <v>0</v>
      </c>
      <c r="R663">
        <v>443</v>
      </c>
      <c r="S663">
        <v>316</v>
      </c>
      <c r="T663">
        <v>2425</v>
      </c>
      <c r="U663">
        <v>1810</v>
      </c>
      <c r="V663">
        <v>452</v>
      </c>
      <c r="W663">
        <v>163</v>
      </c>
      <c r="X663" t="s">
        <v>0</v>
      </c>
      <c r="Y663" t="s">
        <v>0</v>
      </c>
      <c r="Z663">
        <v>82</v>
      </c>
      <c r="AA663">
        <v>479</v>
      </c>
      <c r="AB663">
        <v>47</v>
      </c>
      <c r="AC663">
        <v>248</v>
      </c>
      <c r="AD663">
        <v>184</v>
      </c>
    </row>
    <row r="664" spans="1:30" x14ac:dyDescent="0.2">
      <c r="A664" t="s">
        <v>1554</v>
      </c>
      <c r="B664" t="s">
        <v>35</v>
      </c>
      <c r="C664" t="s">
        <v>3345</v>
      </c>
      <c r="D664" s="33">
        <v>41699</v>
      </c>
      <c r="E664" t="s">
        <v>156</v>
      </c>
      <c r="F664" t="s">
        <v>774</v>
      </c>
      <c r="G664">
        <v>1135829</v>
      </c>
      <c r="H664">
        <v>34414</v>
      </c>
      <c r="I664">
        <v>166</v>
      </c>
      <c r="J664">
        <v>26532</v>
      </c>
      <c r="K664">
        <v>25908</v>
      </c>
      <c r="L664">
        <v>20735</v>
      </c>
      <c r="M664">
        <v>6360</v>
      </c>
      <c r="N664">
        <v>4999</v>
      </c>
      <c r="O664">
        <v>1361</v>
      </c>
      <c r="P664">
        <v>994</v>
      </c>
      <c r="Q664" t="s">
        <v>0</v>
      </c>
      <c r="R664">
        <v>1538</v>
      </c>
      <c r="S664">
        <v>1557</v>
      </c>
      <c r="T664">
        <v>14867</v>
      </c>
      <c r="U664">
        <v>10277</v>
      </c>
      <c r="V664">
        <v>3755</v>
      </c>
      <c r="W664">
        <v>835</v>
      </c>
      <c r="X664" t="s">
        <v>0</v>
      </c>
      <c r="Y664" t="s">
        <v>0</v>
      </c>
      <c r="Z664">
        <v>636</v>
      </c>
      <c r="AA664">
        <v>2137</v>
      </c>
      <c r="AB664">
        <v>429</v>
      </c>
      <c r="AC664">
        <v>1244</v>
      </c>
      <c r="AD664">
        <v>464</v>
      </c>
    </row>
    <row r="665" spans="1:30" x14ac:dyDescent="0.2">
      <c r="A665" t="s">
        <v>1555</v>
      </c>
      <c r="B665" t="s">
        <v>35</v>
      </c>
      <c r="C665" t="s">
        <v>3348</v>
      </c>
      <c r="D665" s="33">
        <v>41699</v>
      </c>
      <c r="E665" t="s">
        <v>821</v>
      </c>
      <c r="F665" t="s">
        <v>833</v>
      </c>
      <c r="G665">
        <v>214091</v>
      </c>
      <c r="H665">
        <v>5371</v>
      </c>
      <c r="I665">
        <v>10</v>
      </c>
      <c r="J665">
        <v>5361</v>
      </c>
      <c r="K665">
        <v>5151</v>
      </c>
      <c r="L665">
        <v>4360</v>
      </c>
      <c r="M665">
        <v>1377</v>
      </c>
      <c r="N665">
        <v>504</v>
      </c>
      <c r="O665">
        <v>873</v>
      </c>
      <c r="P665">
        <v>283</v>
      </c>
      <c r="Q665" t="s">
        <v>0</v>
      </c>
      <c r="R665">
        <v>485</v>
      </c>
      <c r="S665">
        <v>263</v>
      </c>
      <c r="T665">
        <v>2680</v>
      </c>
      <c r="U665">
        <v>1437</v>
      </c>
      <c r="V665">
        <v>1085</v>
      </c>
      <c r="W665">
        <v>158</v>
      </c>
      <c r="X665" t="s">
        <v>0</v>
      </c>
      <c r="Y665" t="s">
        <v>0</v>
      </c>
      <c r="Z665">
        <v>321</v>
      </c>
      <c r="AA665">
        <v>611</v>
      </c>
      <c r="AB665">
        <v>53</v>
      </c>
      <c r="AC665">
        <v>305</v>
      </c>
      <c r="AD665">
        <v>253</v>
      </c>
    </row>
    <row r="666" spans="1:30" x14ac:dyDescent="0.2">
      <c r="A666" t="s">
        <v>1556</v>
      </c>
      <c r="B666" t="s">
        <v>37</v>
      </c>
      <c r="C666" t="s">
        <v>3365</v>
      </c>
      <c r="D666" s="33">
        <v>41699</v>
      </c>
      <c r="E666" t="s">
        <v>165</v>
      </c>
      <c r="F666" t="s">
        <v>775</v>
      </c>
      <c r="G666">
        <v>658674</v>
      </c>
      <c r="H666">
        <v>19311</v>
      </c>
      <c r="I666">
        <v>285</v>
      </c>
      <c r="J666">
        <v>18485</v>
      </c>
      <c r="K666">
        <v>17205</v>
      </c>
      <c r="L666">
        <v>14474</v>
      </c>
      <c r="M666">
        <v>2500</v>
      </c>
      <c r="N666">
        <v>434</v>
      </c>
      <c r="O666">
        <v>2066</v>
      </c>
      <c r="P666">
        <v>2066</v>
      </c>
      <c r="Q666" t="s">
        <v>0</v>
      </c>
      <c r="R666">
        <v>1580</v>
      </c>
      <c r="S666">
        <v>968</v>
      </c>
      <c r="T666">
        <v>9002</v>
      </c>
      <c r="U666">
        <v>6320</v>
      </c>
      <c r="V666">
        <v>1907</v>
      </c>
      <c r="W666">
        <v>775</v>
      </c>
      <c r="X666" t="s">
        <v>0</v>
      </c>
      <c r="Y666" t="s">
        <v>0</v>
      </c>
      <c r="Z666">
        <v>1242</v>
      </c>
      <c r="AA666">
        <v>1682</v>
      </c>
      <c r="AB666">
        <v>194</v>
      </c>
      <c r="AC666">
        <v>1008</v>
      </c>
      <c r="AD666">
        <v>480</v>
      </c>
    </row>
    <row r="667" spans="1:30" x14ac:dyDescent="0.2">
      <c r="A667" t="s">
        <v>1557</v>
      </c>
      <c r="B667" t="s">
        <v>35</v>
      </c>
      <c r="C667" t="s">
        <v>3348</v>
      </c>
      <c r="D667" s="33">
        <v>41699</v>
      </c>
      <c r="E667" t="s">
        <v>825</v>
      </c>
      <c r="F667" t="s">
        <v>834</v>
      </c>
      <c r="G667">
        <v>779538</v>
      </c>
      <c r="H667">
        <v>23841</v>
      </c>
      <c r="I667">
        <v>118</v>
      </c>
      <c r="J667">
        <v>22627</v>
      </c>
      <c r="K667">
        <v>22189</v>
      </c>
      <c r="L667">
        <v>16467</v>
      </c>
      <c r="M667">
        <v>5476</v>
      </c>
      <c r="N667">
        <v>4117</v>
      </c>
      <c r="O667">
        <v>1314</v>
      </c>
      <c r="P667">
        <v>962</v>
      </c>
      <c r="Q667" t="s">
        <v>0</v>
      </c>
      <c r="R667">
        <v>1594</v>
      </c>
      <c r="S667">
        <v>1174</v>
      </c>
      <c r="T667">
        <v>11279</v>
      </c>
      <c r="U667">
        <v>6720</v>
      </c>
      <c r="V667">
        <v>3806</v>
      </c>
      <c r="W667">
        <v>753</v>
      </c>
      <c r="X667" t="s">
        <v>0</v>
      </c>
      <c r="Y667" t="s">
        <v>0</v>
      </c>
      <c r="Z667">
        <v>81</v>
      </c>
      <c r="AA667">
        <v>2339</v>
      </c>
      <c r="AB667">
        <v>158</v>
      </c>
      <c r="AC667">
        <v>1427</v>
      </c>
      <c r="AD667">
        <v>754</v>
      </c>
    </row>
    <row r="668" spans="1:30" x14ac:dyDescent="0.2">
      <c r="A668" t="s">
        <v>1558</v>
      </c>
      <c r="B668" t="s">
        <v>35</v>
      </c>
      <c r="C668" t="s">
        <v>152</v>
      </c>
      <c r="D668" s="33">
        <v>41699</v>
      </c>
      <c r="E668" t="s">
        <v>171</v>
      </c>
      <c r="F668" t="s">
        <v>776</v>
      </c>
      <c r="G668">
        <v>622593</v>
      </c>
      <c r="H668">
        <v>13692</v>
      </c>
      <c r="I668">
        <v>68</v>
      </c>
      <c r="J668">
        <v>13624</v>
      </c>
      <c r="K668">
        <v>13079</v>
      </c>
      <c r="L668">
        <v>11325</v>
      </c>
      <c r="M668">
        <v>2868</v>
      </c>
      <c r="N668">
        <v>1867</v>
      </c>
      <c r="O668">
        <v>1001</v>
      </c>
      <c r="P668">
        <v>600</v>
      </c>
      <c r="Q668" t="s">
        <v>0</v>
      </c>
      <c r="R668">
        <v>1166</v>
      </c>
      <c r="S668">
        <v>895</v>
      </c>
      <c r="T668">
        <v>7775</v>
      </c>
      <c r="U668">
        <v>5400</v>
      </c>
      <c r="V668">
        <v>1729</v>
      </c>
      <c r="W668">
        <v>646</v>
      </c>
      <c r="X668" t="s">
        <v>0</v>
      </c>
      <c r="Y668" t="s">
        <v>0</v>
      </c>
      <c r="Z668">
        <v>392</v>
      </c>
      <c r="AA668">
        <v>1097</v>
      </c>
      <c r="AB668">
        <v>123</v>
      </c>
      <c r="AC668">
        <v>647</v>
      </c>
      <c r="AD668">
        <v>327</v>
      </c>
    </row>
    <row r="669" spans="1:30" x14ac:dyDescent="0.2">
      <c r="A669" t="s">
        <v>1559</v>
      </c>
      <c r="B669" t="s">
        <v>35</v>
      </c>
      <c r="C669" t="s">
        <v>3348</v>
      </c>
      <c r="D669" s="33">
        <v>41699</v>
      </c>
      <c r="E669" t="s">
        <v>179</v>
      </c>
      <c r="F669" t="s">
        <v>777</v>
      </c>
      <c r="G669">
        <v>1002104</v>
      </c>
      <c r="H669">
        <v>19198</v>
      </c>
      <c r="I669">
        <v>27</v>
      </c>
      <c r="J669">
        <v>19171</v>
      </c>
      <c r="K669">
        <v>18519</v>
      </c>
      <c r="L669">
        <v>16482</v>
      </c>
      <c r="M669">
        <v>5313</v>
      </c>
      <c r="N669">
        <v>2530</v>
      </c>
      <c r="O669">
        <v>2783</v>
      </c>
      <c r="P669">
        <v>774</v>
      </c>
      <c r="Q669" t="s">
        <v>0</v>
      </c>
      <c r="R669">
        <v>1393</v>
      </c>
      <c r="S669">
        <v>1137</v>
      </c>
      <c r="T669">
        <v>10313</v>
      </c>
      <c r="U669">
        <v>6274</v>
      </c>
      <c r="V669">
        <v>3507</v>
      </c>
      <c r="W669">
        <v>532</v>
      </c>
      <c r="X669" t="s">
        <v>0</v>
      </c>
      <c r="Y669" t="s">
        <v>0</v>
      </c>
      <c r="Z669">
        <v>826</v>
      </c>
      <c r="AA669">
        <v>2813</v>
      </c>
      <c r="AB669">
        <v>264</v>
      </c>
      <c r="AC669">
        <v>1377</v>
      </c>
      <c r="AD669">
        <v>1172</v>
      </c>
    </row>
    <row r="670" spans="1:30" x14ac:dyDescent="0.2">
      <c r="A670" t="s">
        <v>1560</v>
      </c>
      <c r="B670" t="s">
        <v>35</v>
      </c>
      <c r="C670" t="s">
        <v>3348</v>
      </c>
      <c r="D670" s="33">
        <v>41699</v>
      </c>
      <c r="E670" t="s">
        <v>191</v>
      </c>
      <c r="F670" t="s">
        <v>778</v>
      </c>
      <c r="G670">
        <v>771050</v>
      </c>
      <c r="H670">
        <v>16320</v>
      </c>
      <c r="I670">
        <v>26</v>
      </c>
      <c r="J670">
        <v>16294</v>
      </c>
      <c r="K670">
        <v>15725</v>
      </c>
      <c r="L670">
        <v>13357</v>
      </c>
      <c r="M670">
        <v>4165</v>
      </c>
      <c r="N670">
        <v>1571</v>
      </c>
      <c r="O670">
        <v>2545</v>
      </c>
      <c r="P670">
        <v>813</v>
      </c>
      <c r="Q670" t="s">
        <v>0</v>
      </c>
      <c r="R670">
        <v>1156</v>
      </c>
      <c r="S670">
        <v>1073</v>
      </c>
      <c r="T670">
        <v>8683</v>
      </c>
      <c r="U670">
        <v>5390</v>
      </c>
      <c r="V670">
        <v>2759</v>
      </c>
      <c r="W670">
        <v>534</v>
      </c>
      <c r="X670" t="s">
        <v>0</v>
      </c>
      <c r="Y670" t="s">
        <v>0</v>
      </c>
      <c r="Z670">
        <v>551</v>
      </c>
      <c r="AA670">
        <v>1894</v>
      </c>
      <c r="AB670">
        <v>261</v>
      </c>
      <c r="AC670">
        <v>1168</v>
      </c>
      <c r="AD670">
        <v>465</v>
      </c>
    </row>
    <row r="671" spans="1:30" x14ac:dyDescent="0.2">
      <c r="A671" t="s">
        <v>1561</v>
      </c>
      <c r="B671" t="s">
        <v>35</v>
      </c>
      <c r="C671" t="s">
        <v>3345</v>
      </c>
      <c r="D671" s="33">
        <v>41699</v>
      </c>
      <c r="E671" t="s">
        <v>205</v>
      </c>
      <c r="F671" t="s">
        <v>779</v>
      </c>
      <c r="G671">
        <v>865225</v>
      </c>
      <c r="H671">
        <v>24981</v>
      </c>
      <c r="I671">
        <v>128</v>
      </c>
      <c r="J671">
        <v>18864</v>
      </c>
      <c r="K671">
        <v>18340</v>
      </c>
      <c r="L671">
        <v>14940</v>
      </c>
      <c r="M671">
        <v>4690</v>
      </c>
      <c r="N671">
        <v>2354</v>
      </c>
      <c r="O671">
        <v>2336</v>
      </c>
      <c r="P671">
        <v>921</v>
      </c>
      <c r="Q671" t="s">
        <v>0</v>
      </c>
      <c r="R671">
        <v>1408</v>
      </c>
      <c r="S671">
        <v>1417</v>
      </c>
      <c r="T671">
        <v>10401</v>
      </c>
      <c r="U671">
        <v>6272</v>
      </c>
      <c r="V671">
        <v>3221</v>
      </c>
      <c r="W671">
        <v>908</v>
      </c>
      <c r="X671" t="s">
        <v>0</v>
      </c>
      <c r="Y671" t="s">
        <v>0</v>
      </c>
      <c r="Z671">
        <v>142</v>
      </c>
      <c r="AA671">
        <v>1572</v>
      </c>
      <c r="AB671">
        <v>343</v>
      </c>
      <c r="AC671">
        <v>906</v>
      </c>
      <c r="AD671">
        <v>323</v>
      </c>
    </row>
    <row r="672" spans="1:30" x14ac:dyDescent="0.2">
      <c r="A672" t="s">
        <v>1562</v>
      </c>
      <c r="B672" t="s">
        <v>35</v>
      </c>
      <c r="C672" t="s">
        <v>807</v>
      </c>
      <c r="D672" s="33">
        <v>41699</v>
      </c>
      <c r="E672" t="s">
        <v>210</v>
      </c>
      <c r="F672" t="s">
        <v>780</v>
      </c>
      <c r="G672">
        <v>698383</v>
      </c>
      <c r="H672">
        <v>17372</v>
      </c>
      <c r="I672">
        <v>308</v>
      </c>
      <c r="J672">
        <v>16686</v>
      </c>
      <c r="K672">
        <v>14602</v>
      </c>
      <c r="L672">
        <v>14706</v>
      </c>
      <c r="M672">
        <v>4742</v>
      </c>
      <c r="N672">
        <v>2519</v>
      </c>
      <c r="O672">
        <v>2223</v>
      </c>
      <c r="P672">
        <v>498</v>
      </c>
      <c r="Q672" t="s">
        <v>0</v>
      </c>
      <c r="R672">
        <v>1117</v>
      </c>
      <c r="S672">
        <v>1211</v>
      </c>
      <c r="T672">
        <v>9886</v>
      </c>
      <c r="U672">
        <v>7527</v>
      </c>
      <c r="V672">
        <v>2048</v>
      </c>
      <c r="W672">
        <v>311</v>
      </c>
      <c r="X672" t="s">
        <v>0</v>
      </c>
      <c r="Y672" t="s">
        <v>0</v>
      </c>
      <c r="Z672">
        <v>324</v>
      </c>
      <c r="AA672">
        <v>2168</v>
      </c>
      <c r="AB672">
        <v>194</v>
      </c>
      <c r="AC672">
        <v>977</v>
      </c>
      <c r="AD672">
        <v>997</v>
      </c>
    </row>
    <row r="673" spans="1:30" x14ac:dyDescent="0.2">
      <c r="A673" t="s">
        <v>1563</v>
      </c>
      <c r="B673" t="s">
        <v>35</v>
      </c>
      <c r="C673" t="s">
        <v>807</v>
      </c>
      <c r="D673" s="33">
        <v>41699</v>
      </c>
      <c r="E673" t="s">
        <v>218</v>
      </c>
      <c r="F673" t="s">
        <v>781</v>
      </c>
      <c r="G673">
        <v>265040</v>
      </c>
      <c r="H673">
        <v>5352</v>
      </c>
      <c r="I673">
        <v>45</v>
      </c>
      <c r="J673">
        <v>5307</v>
      </c>
      <c r="K673">
        <v>5134</v>
      </c>
      <c r="L673">
        <v>4341</v>
      </c>
      <c r="M673">
        <v>1228</v>
      </c>
      <c r="N673">
        <v>855</v>
      </c>
      <c r="O673">
        <v>373</v>
      </c>
      <c r="P673">
        <v>172</v>
      </c>
      <c r="Q673" t="s">
        <v>0</v>
      </c>
      <c r="R673">
        <v>412</v>
      </c>
      <c r="S673">
        <v>429</v>
      </c>
      <c r="T673">
        <v>2870</v>
      </c>
      <c r="U673">
        <v>2030</v>
      </c>
      <c r="V673">
        <v>480</v>
      </c>
      <c r="W673">
        <v>360</v>
      </c>
      <c r="X673" t="s">
        <v>0</v>
      </c>
      <c r="Y673" t="s">
        <v>0</v>
      </c>
      <c r="Z673">
        <v>70</v>
      </c>
      <c r="AA673">
        <v>560</v>
      </c>
      <c r="AB673">
        <v>75</v>
      </c>
      <c r="AC673">
        <v>357</v>
      </c>
      <c r="AD673">
        <v>128</v>
      </c>
    </row>
    <row r="674" spans="1:30" x14ac:dyDescent="0.2">
      <c r="A674" t="s">
        <v>1564</v>
      </c>
      <c r="B674" t="s">
        <v>35</v>
      </c>
      <c r="C674" t="s">
        <v>807</v>
      </c>
      <c r="D674" s="33">
        <v>41699</v>
      </c>
      <c r="E674" t="s">
        <v>223</v>
      </c>
      <c r="F674" t="s">
        <v>782</v>
      </c>
      <c r="G674">
        <v>1043580</v>
      </c>
      <c r="H674">
        <v>17679</v>
      </c>
      <c r="I674">
        <v>312</v>
      </c>
      <c r="J674">
        <v>16890</v>
      </c>
      <c r="K674">
        <v>14967</v>
      </c>
      <c r="L674">
        <v>15042</v>
      </c>
      <c r="M674">
        <v>4840</v>
      </c>
      <c r="N674">
        <v>2606</v>
      </c>
      <c r="O674">
        <v>2234</v>
      </c>
      <c r="P674">
        <v>542</v>
      </c>
      <c r="Q674" t="s">
        <v>0</v>
      </c>
      <c r="R674">
        <v>1397</v>
      </c>
      <c r="S674">
        <v>1160</v>
      </c>
      <c r="T674">
        <v>9462</v>
      </c>
      <c r="U674">
        <v>6571</v>
      </c>
      <c r="V674">
        <v>2110</v>
      </c>
      <c r="W674">
        <v>781</v>
      </c>
      <c r="X674" t="s">
        <v>0</v>
      </c>
      <c r="Y674" t="s">
        <v>0</v>
      </c>
      <c r="Z674">
        <v>459</v>
      </c>
      <c r="AA674">
        <v>2564</v>
      </c>
      <c r="AB674">
        <v>264</v>
      </c>
      <c r="AC674">
        <v>1038</v>
      </c>
      <c r="AD674">
        <v>1262</v>
      </c>
    </row>
    <row r="675" spans="1:30" x14ac:dyDescent="0.2">
      <c r="A675" t="s">
        <v>1565</v>
      </c>
      <c r="B675" t="s">
        <v>35</v>
      </c>
      <c r="C675" t="s">
        <v>152</v>
      </c>
      <c r="D675" s="33">
        <v>41699</v>
      </c>
      <c r="E675" t="s">
        <v>234</v>
      </c>
      <c r="F675" t="s">
        <v>783</v>
      </c>
      <c r="G675">
        <v>4602092</v>
      </c>
      <c r="H675">
        <v>74354</v>
      </c>
      <c r="I675">
        <v>583</v>
      </c>
      <c r="J675">
        <v>72941</v>
      </c>
      <c r="K675">
        <v>69312</v>
      </c>
      <c r="L675">
        <v>64690</v>
      </c>
      <c r="M675">
        <v>12718</v>
      </c>
      <c r="N675">
        <v>7461</v>
      </c>
      <c r="O675">
        <v>5257</v>
      </c>
      <c r="P675">
        <v>2767</v>
      </c>
      <c r="Q675" t="s">
        <v>0</v>
      </c>
      <c r="R675">
        <v>6686</v>
      </c>
      <c r="S675">
        <v>5116</v>
      </c>
      <c r="T675">
        <v>40593</v>
      </c>
      <c r="U675">
        <v>27663</v>
      </c>
      <c r="V675">
        <v>9547</v>
      </c>
      <c r="W675">
        <v>3383</v>
      </c>
      <c r="X675" t="s">
        <v>0</v>
      </c>
      <c r="Y675" t="s">
        <v>0</v>
      </c>
      <c r="Z675">
        <v>2191</v>
      </c>
      <c r="AA675">
        <v>10104</v>
      </c>
      <c r="AB675">
        <v>1120</v>
      </c>
      <c r="AC675">
        <v>4619</v>
      </c>
      <c r="AD675">
        <v>4365</v>
      </c>
    </row>
    <row r="676" spans="1:30" x14ac:dyDescent="0.2">
      <c r="A676" t="s">
        <v>1566</v>
      </c>
      <c r="B676" t="s">
        <v>36</v>
      </c>
      <c r="C676" t="s">
        <v>152</v>
      </c>
      <c r="D676" s="33">
        <v>41699</v>
      </c>
      <c r="E676" t="s">
        <v>823</v>
      </c>
      <c r="F676" t="s">
        <v>835</v>
      </c>
      <c r="G676">
        <v>312145</v>
      </c>
      <c r="H676">
        <v>3791</v>
      </c>
      <c r="I676">
        <v>15</v>
      </c>
      <c r="J676">
        <v>3776</v>
      </c>
      <c r="K676">
        <v>3638</v>
      </c>
      <c r="L676">
        <v>2882</v>
      </c>
      <c r="M676">
        <v>814</v>
      </c>
      <c r="N676">
        <v>645</v>
      </c>
      <c r="O676">
        <v>169</v>
      </c>
      <c r="P676">
        <v>99</v>
      </c>
      <c r="Q676" t="s">
        <v>0</v>
      </c>
      <c r="R676">
        <v>284</v>
      </c>
      <c r="S676">
        <v>283</v>
      </c>
      <c r="T676">
        <v>1823</v>
      </c>
      <c r="U676">
        <v>1352</v>
      </c>
      <c r="V676">
        <v>346</v>
      </c>
      <c r="W676">
        <v>125</v>
      </c>
      <c r="X676" t="s">
        <v>0</v>
      </c>
      <c r="Y676" t="s">
        <v>0</v>
      </c>
      <c r="Z676">
        <v>68</v>
      </c>
      <c r="AA676">
        <v>424</v>
      </c>
      <c r="AB676">
        <v>47</v>
      </c>
      <c r="AC676">
        <v>258</v>
      </c>
      <c r="AD676">
        <v>119</v>
      </c>
    </row>
    <row r="677" spans="1:30" x14ac:dyDescent="0.2">
      <c r="A677" t="s">
        <v>1567</v>
      </c>
      <c r="B677" t="s">
        <v>36</v>
      </c>
      <c r="C677" t="s">
        <v>152</v>
      </c>
      <c r="D677" s="33">
        <v>41699</v>
      </c>
      <c r="E677" t="s">
        <v>827</v>
      </c>
      <c r="F677" t="s">
        <v>836</v>
      </c>
      <c r="G677">
        <v>401649</v>
      </c>
      <c r="H677">
        <v>6480</v>
      </c>
      <c r="I677">
        <v>34</v>
      </c>
      <c r="J677">
        <v>6446</v>
      </c>
      <c r="K677">
        <v>6159</v>
      </c>
      <c r="L677">
        <v>4864</v>
      </c>
      <c r="M677">
        <v>1354</v>
      </c>
      <c r="N677">
        <v>1061</v>
      </c>
      <c r="O677">
        <v>293</v>
      </c>
      <c r="P677">
        <v>161</v>
      </c>
      <c r="Q677" t="s">
        <v>0</v>
      </c>
      <c r="R677">
        <v>488</v>
      </c>
      <c r="S677">
        <v>447</v>
      </c>
      <c r="T677">
        <v>3207</v>
      </c>
      <c r="U677">
        <v>2352</v>
      </c>
      <c r="V677">
        <v>651</v>
      </c>
      <c r="W677">
        <v>204</v>
      </c>
      <c r="X677" t="s">
        <v>0</v>
      </c>
      <c r="Y677" t="s">
        <v>0</v>
      </c>
      <c r="Z677">
        <v>99</v>
      </c>
      <c r="AA677">
        <v>623</v>
      </c>
      <c r="AB677">
        <v>75</v>
      </c>
      <c r="AC677">
        <v>348</v>
      </c>
      <c r="AD677">
        <v>200</v>
      </c>
    </row>
    <row r="678" spans="1:30" x14ac:dyDescent="0.2">
      <c r="A678" t="s">
        <v>1568</v>
      </c>
      <c r="B678" t="s">
        <v>36</v>
      </c>
      <c r="C678" t="s">
        <v>152</v>
      </c>
      <c r="D678" s="33">
        <v>41699</v>
      </c>
      <c r="E678" t="s">
        <v>837</v>
      </c>
      <c r="F678" t="s">
        <v>838</v>
      </c>
      <c r="G678">
        <v>363543</v>
      </c>
      <c r="H678">
        <v>3869</v>
      </c>
      <c r="I678">
        <v>24</v>
      </c>
      <c r="J678">
        <v>3845</v>
      </c>
      <c r="K678">
        <v>3698</v>
      </c>
      <c r="L678">
        <v>2950</v>
      </c>
      <c r="M678">
        <v>873</v>
      </c>
      <c r="N678">
        <v>697</v>
      </c>
      <c r="O678">
        <v>176</v>
      </c>
      <c r="P678">
        <v>97</v>
      </c>
      <c r="Q678" t="s">
        <v>0</v>
      </c>
      <c r="R678">
        <v>265</v>
      </c>
      <c r="S678">
        <v>271</v>
      </c>
      <c r="T678">
        <v>1942</v>
      </c>
      <c r="U678">
        <v>1457</v>
      </c>
      <c r="V678">
        <v>379</v>
      </c>
      <c r="W678">
        <v>106</v>
      </c>
      <c r="X678" t="s">
        <v>0</v>
      </c>
      <c r="Y678" t="s">
        <v>0</v>
      </c>
      <c r="Z678">
        <v>51</v>
      </c>
      <c r="AA678">
        <v>421</v>
      </c>
      <c r="AB678">
        <v>53</v>
      </c>
      <c r="AC678">
        <v>243</v>
      </c>
      <c r="AD678">
        <v>125</v>
      </c>
    </row>
    <row r="679" spans="1:30" x14ac:dyDescent="0.2">
      <c r="A679" t="s">
        <v>1569</v>
      </c>
      <c r="B679" t="s">
        <v>36</v>
      </c>
      <c r="C679" t="s">
        <v>152</v>
      </c>
      <c r="D679" s="33">
        <v>41699</v>
      </c>
      <c r="E679" t="s">
        <v>284</v>
      </c>
      <c r="F679" t="s">
        <v>784</v>
      </c>
      <c r="G679">
        <v>1174459</v>
      </c>
      <c r="H679">
        <v>6302</v>
      </c>
      <c r="I679">
        <v>30</v>
      </c>
      <c r="J679">
        <v>6272</v>
      </c>
      <c r="K679">
        <v>6044</v>
      </c>
      <c r="L679">
        <v>5273</v>
      </c>
      <c r="M679">
        <v>1578</v>
      </c>
      <c r="N679">
        <v>1217</v>
      </c>
      <c r="O679">
        <v>361</v>
      </c>
      <c r="P679">
        <v>215</v>
      </c>
      <c r="Q679" t="s">
        <v>0</v>
      </c>
      <c r="R679">
        <v>543</v>
      </c>
      <c r="S679">
        <v>473</v>
      </c>
      <c r="T679">
        <v>3393</v>
      </c>
      <c r="U679">
        <v>2475</v>
      </c>
      <c r="V679">
        <v>706</v>
      </c>
      <c r="W679">
        <v>212</v>
      </c>
      <c r="X679" t="s">
        <v>0</v>
      </c>
      <c r="Y679" t="s">
        <v>0</v>
      </c>
      <c r="Z679">
        <v>87</v>
      </c>
      <c r="AA679">
        <v>777</v>
      </c>
      <c r="AB679">
        <v>89</v>
      </c>
      <c r="AC679">
        <v>424</v>
      </c>
      <c r="AD679">
        <v>264</v>
      </c>
    </row>
    <row r="680" spans="1:30" x14ac:dyDescent="0.2">
      <c r="A680" t="s">
        <v>1570</v>
      </c>
      <c r="B680" t="s">
        <v>36</v>
      </c>
      <c r="C680" t="s">
        <v>3353</v>
      </c>
      <c r="D680" s="33">
        <v>41699</v>
      </c>
      <c r="E680" t="s">
        <v>298</v>
      </c>
      <c r="F680" t="s">
        <v>785</v>
      </c>
      <c r="G680">
        <v>1422906</v>
      </c>
      <c r="H680">
        <v>11934</v>
      </c>
      <c r="I680">
        <v>359</v>
      </c>
      <c r="J680">
        <v>11545</v>
      </c>
      <c r="K680">
        <v>10698</v>
      </c>
      <c r="L680">
        <v>17115</v>
      </c>
      <c r="M680">
        <v>2991</v>
      </c>
      <c r="N680">
        <v>945</v>
      </c>
      <c r="O680">
        <v>2046</v>
      </c>
      <c r="P680">
        <v>920</v>
      </c>
      <c r="Q680" t="s">
        <v>0</v>
      </c>
      <c r="R680">
        <v>2117</v>
      </c>
      <c r="S680">
        <v>1374</v>
      </c>
      <c r="T680">
        <v>10996</v>
      </c>
      <c r="U680">
        <v>7430</v>
      </c>
      <c r="V680">
        <v>2767</v>
      </c>
      <c r="W680">
        <v>799</v>
      </c>
      <c r="X680" t="s">
        <v>0</v>
      </c>
      <c r="Y680" t="s">
        <v>0</v>
      </c>
      <c r="Z680">
        <v>244</v>
      </c>
      <c r="AA680">
        <v>2384</v>
      </c>
      <c r="AB680">
        <v>620</v>
      </c>
      <c r="AC680">
        <v>986</v>
      </c>
      <c r="AD680">
        <v>778</v>
      </c>
    </row>
    <row r="681" spans="1:30" x14ac:dyDescent="0.2">
      <c r="A681" t="s">
        <v>1571</v>
      </c>
      <c r="B681" t="s">
        <v>36</v>
      </c>
      <c r="C681" t="s">
        <v>3351</v>
      </c>
      <c r="D681" s="33">
        <v>41699</v>
      </c>
      <c r="E681" t="s">
        <v>315</v>
      </c>
      <c r="F681" t="s">
        <v>786</v>
      </c>
      <c r="G681">
        <v>1005343</v>
      </c>
      <c r="H681">
        <v>23377</v>
      </c>
      <c r="I681">
        <v>1808</v>
      </c>
      <c r="J681">
        <v>21569</v>
      </c>
      <c r="K681">
        <v>20606</v>
      </c>
      <c r="L681">
        <v>16810</v>
      </c>
      <c r="M681">
        <v>3173</v>
      </c>
      <c r="N681">
        <v>1845</v>
      </c>
      <c r="O681">
        <v>1330</v>
      </c>
      <c r="P681">
        <v>931</v>
      </c>
      <c r="Q681" t="s">
        <v>0</v>
      </c>
      <c r="R681">
        <v>1757</v>
      </c>
      <c r="S681">
        <v>1385</v>
      </c>
      <c r="T681">
        <v>10421</v>
      </c>
      <c r="U681">
        <v>7876</v>
      </c>
      <c r="V681">
        <v>1887</v>
      </c>
      <c r="W681">
        <v>658</v>
      </c>
      <c r="X681" t="s">
        <v>0</v>
      </c>
      <c r="Y681" t="s">
        <v>0</v>
      </c>
      <c r="Z681">
        <v>859</v>
      </c>
      <c r="AA681">
        <v>2388</v>
      </c>
      <c r="AB681">
        <v>194</v>
      </c>
      <c r="AC681">
        <v>1241</v>
      </c>
      <c r="AD681">
        <v>953</v>
      </c>
    </row>
    <row r="682" spans="1:30" x14ac:dyDescent="0.2">
      <c r="A682" t="s">
        <v>1572</v>
      </c>
      <c r="B682" t="s">
        <v>36</v>
      </c>
      <c r="C682" t="s">
        <v>3358</v>
      </c>
      <c r="D682" s="33">
        <v>41699</v>
      </c>
      <c r="E682" t="s">
        <v>330</v>
      </c>
      <c r="F682" t="s">
        <v>787</v>
      </c>
      <c r="G682">
        <v>1742508</v>
      </c>
      <c r="H682">
        <v>26053</v>
      </c>
      <c r="I682">
        <v>116</v>
      </c>
      <c r="J682">
        <v>25734</v>
      </c>
      <c r="K682">
        <v>25012</v>
      </c>
      <c r="L682">
        <v>23009</v>
      </c>
      <c r="M682">
        <v>5593</v>
      </c>
      <c r="N682">
        <v>4684</v>
      </c>
      <c r="O682">
        <v>909</v>
      </c>
      <c r="P682">
        <v>704</v>
      </c>
      <c r="Q682" t="s">
        <v>0</v>
      </c>
      <c r="R682">
        <v>1964</v>
      </c>
      <c r="S682">
        <v>1825</v>
      </c>
      <c r="T682">
        <v>13622</v>
      </c>
      <c r="U682">
        <v>9860</v>
      </c>
      <c r="V682">
        <v>2119</v>
      </c>
      <c r="W682">
        <v>1643</v>
      </c>
      <c r="X682" t="s">
        <v>0</v>
      </c>
      <c r="Y682" t="s">
        <v>0</v>
      </c>
      <c r="Z682">
        <v>671</v>
      </c>
      <c r="AA682">
        <v>4927</v>
      </c>
      <c r="AB682">
        <v>585</v>
      </c>
      <c r="AC682">
        <v>1905</v>
      </c>
      <c r="AD682">
        <v>2437</v>
      </c>
    </row>
    <row r="683" spans="1:30" x14ac:dyDescent="0.2">
      <c r="A683" t="s">
        <v>1573</v>
      </c>
      <c r="B683" t="s">
        <v>36</v>
      </c>
      <c r="C683" t="s">
        <v>3351</v>
      </c>
      <c r="D683" s="33">
        <v>41699</v>
      </c>
      <c r="E683" t="s">
        <v>351</v>
      </c>
      <c r="F683" t="s">
        <v>788</v>
      </c>
      <c r="G683">
        <v>879559</v>
      </c>
      <c r="H683">
        <v>9170</v>
      </c>
      <c r="I683">
        <v>464</v>
      </c>
      <c r="J683">
        <v>8706</v>
      </c>
      <c r="K683">
        <v>8357</v>
      </c>
      <c r="L683">
        <v>6540</v>
      </c>
      <c r="M683">
        <v>1282</v>
      </c>
      <c r="N683">
        <v>753</v>
      </c>
      <c r="O683">
        <v>526</v>
      </c>
      <c r="P683">
        <v>366</v>
      </c>
      <c r="Q683" t="s">
        <v>0</v>
      </c>
      <c r="R683">
        <v>719</v>
      </c>
      <c r="S683">
        <v>625</v>
      </c>
      <c r="T683">
        <v>3989</v>
      </c>
      <c r="U683">
        <v>2976</v>
      </c>
      <c r="V683">
        <v>605</v>
      </c>
      <c r="W683">
        <v>408</v>
      </c>
      <c r="X683" t="s">
        <v>0</v>
      </c>
      <c r="Y683" t="s">
        <v>0</v>
      </c>
      <c r="Z683">
        <v>264</v>
      </c>
      <c r="AA683">
        <v>943</v>
      </c>
      <c r="AB683">
        <v>77</v>
      </c>
      <c r="AC683">
        <v>552</v>
      </c>
      <c r="AD683">
        <v>314</v>
      </c>
    </row>
    <row r="684" spans="1:30" x14ac:dyDescent="0.2">
      <c r="A684" t="s">
        <v>1574</v>
      </c>
      <c r="B684" t="s">
        <v>34</v>
      </c>
      <c r="C684" t="s">
        <v>3327</v>
      </c>
      <c r="D684" s="33">
        <v>41699</v>
      </c>
      <c r="E684" t="s">
        <v>362</v>
      </c>
      <c r="F684" t="s">
        <v>789</v>
      </c>
      <c r="G684">
        <v>5468101</v>
      </c>
      <c r="H684">
        <v>113769</v>
      </c>
      <c r="I684">
        <v>777</v>
      </c>
      <c r="J684">
        <v>112189</v>
      </c>
      <c r="K684">
        <v>108303</v>
      </c>
      <c r="L684">
        <v>96050</v>
      </c>
      <c r="M684">
        <v>22109</v>
      </c>
      <c r="N684">
        <v>8405</v>
      </c>
      <c r="O684">
        <v>13687</v>
      </c>
      <c r="P684">
        <v>5302</v>
      </c>
      <c r="Q684" t="s">
        <v>0</v>
      </c>
      <c r="R684">
        <v>9667</v>
      </c>
      <c r="S684">
        <v>6784</v>
      </c>
      <c r="T684">
        <v>60984</v>
      </c>
      <c r="U684">
        <v>39426</v>
      </c>
      <c r="V684">
        <v>9599</v>
      </c>
      <c r="W684">
        <v>11959</v>
      </c>
      <c r="X684" t="s">
        <v>0</v>
      </c>
      <c r="Y684" t="s">
        <v>0</v>
      </c>
      <c r="Z684">
        <v>4066</v>
      </c>
      <c r="AA684">
        <v>14549</v>
      </c>
      <c r="AB684">
        <v>1549</v>
      </c>
      <c r="AC684">
        <v>5804</v>
      </c>
      <c r="AD684">
        <v>7196</v>
      </c>
    </row>
    <row r="685" spans="1:30" x14ac:dyDescent="0.2">
      <c r="A685" t="s">
        <v>1575</v>
      </c>
      <c r="B685" t="s">
        <v>37</v>
      </c>
      <c r="C685" t="s">
        <v>3365</v>
      </c>
      <c r="D685" s="33">
        <v>41699</v>
      </c>
      <c r="E685" t="s">
        <v>434</v>
      </c>
      <c r="F685" t="s">
        <v>790</v>
      </c>
      <c r="G685">
        <v>1843609</v>
      </c>
      <c r="H685">
        <v>40482</v>
      </c>
      <c r="I685">
        <v>1309</v>
      </c>
      <c r="J685">
        <v>39173</v>
      </c>
      <c r="K685">
        <v>34539</v>
      </c>
      <c r="L685">
        <v>33771</v>
      </c>
      <c r="M685">
        <v>5715</v>
      </c>
      <c r="N685">
        <v>1572</v>
      </c>
      <c r="O685">
        <v>4144</v>
      </c>
      <c r="P685">
        <v>4099</v>
      </c>
      <c r="Q685" t="s">
        <v>0</v>
      </c>
      <c r="R685">
        <v>3427</v>
      </c>
      <c r="S685">
        <v>2502</v>
      </c>
      <c r="T685">
        <v>21899</v>
      </c>
      <c r="U685">
        <v>14206</v>
      </c>
      <c r="V685">
        <v>6864</v>
      </c>
      <c r="W685">
        <v>829</v>
      </c>
      <c r="X685" t="s">
        <v>0</v>
      </c>
      <c r="Y685" t="s">
        <v>0</v>
      </c>
      <c r="Z685">
        <v>2848</v>
      </c>
      <c r="AA685">
        <v>3095</v>
      </c>
      <c r="AB685">
        <v>398</v>
      </c>
      <c r="AC685">
        <v>1740</v>
      </c>
      <c r="AD685">
        <v>957</v>
      </c>
    </row>
    <row r="686" spans="1:30" x14ac:dyDescent="0.2">
      <c r="A686" t="s">
        <v>1576</v>
      </c>
      <c r="B686" t="s">
        <v>37</v>
      </c>
      <c r="C686" t="s">
        <v>3365</v>
      </c>
      <c r="D686" s="33">
        <v>41699</v>
      </c>
      <c r="E686" t="s">
        <v>457</v>
      </c>
      <c r="F686" t="s">
        <v>791</v>
      </c>
      <c r="G686">
        <v>524728</v>
      </c>
      <c r="H686">
        <v>14130</v>
      </c>
      <c r="I686">
        <v>361</v>
      </c>
      <c r="J686">
        <v>13709</v>
      </c>
      <c r="K686">
        <v>13839</v>
      </c>
      <c r="L686">
        <v>9786</v>
      </c>
      <c r="M686">
        <v>1994</v>
      </c>
      <c r="N686">
        <v>1223</v>
      </c>
      <c r="O686">
        <v>771</v>
      </c>
      <c r="P686">
        <v>743</v>
      </c>
      <c r="Q686" t="s">
        <v>0</v>
      </c>
      <c r="R686">
        <v>927</v>
      </c>
      <c r="S686">
        <v>672</v>
      </c>
      <c r="T686">
        <v>6409</v>
      </c>
      <c r="U686">
        <v>4697</v>
      </c>
      <c r="V686">
        <v>1363</v>
      </c>
      <c r="W686">
        <v>349</v>
      </c>
      <c r="X686" t="s">
        <v>0</v>
      </c>
      <c r="Y686" t="s">
        <v>0</v>
      </c>
      <c r="Z686">
        <v>498</v>
      </c>
      <c r="AA686">
        <v>1280</v>
      </c>
      <c r="AB686">
        <v>127</v>
      </c>
      <c r="AC686">
        <v>721</v>
      </c>
      <c r="AD686">
        <v>432</v>
      </c>
    </row>
    <row r="687" spans="1:30" x14ac:dyDescent="0.2">
      <c r="A687" t="s">
        <v>1577</v>
      </c>
      <c r="B687" t="s">
        <v>37</v>
      </c>
      <c r="C687" t="s">
        <v>3365</v>
      </c>
      <c r="D687" s="33">
        <v>41699</v>
      </c>
      <c r="E687" t="s">
        <v>465</v>
      </c>
      <c r="F687" t="s">
        <v>792</v>
      </c>
      <c r="G687">
        <v>897452</v>
      </c>
      <c r="H687">
        <v>21630</v>
      </c>
      <c r="I687">
        <v>467</v>
      </c>
      <c r="J687">
        <v>20666</v>
      </c>
      <c r="K687">
        <v>20173</v>
      </c>
      <c r="L687">
        <v>17266</v>
      </c>
      <c r="M687">
        <v>3447</v>
      </c>
      <c r="N687">
        <v>1951</v>
      </c>
      <c r="O687">
        <v>1496</v>
      </c>
      <c r="P687">
        <v>1467</v>
      </c>
      <c r="Q687" t="s">
        <v>0</v>
      </c>
      <c r="R687">
        <v>1674</v>
      </c>
      <c r="S687">
        <v>1213</v>
      </c>
      <c r="T687">
        <v>11491</v>
      </c>
      <c r="U687">
        <v>8318</v>
      </c>
      <c r="V687">
        <v>2517</v>
      </c>
      <c r="W687">
        <v>656</v>
      </c>
      <c r="X687" t="s">
        <v>0</v>
      </c>
      <c r="Y687" t="s">
        <v>0</v>
      </c>
      <c r="Z687">
        <v>660</v>
      </c>
      <c r="AA687">
        <v>2228</v>
      </c>
      <c r="AB687">
        <v>234</v>
      </c>
      <c r="AC687">
        <v>1264</v>
      </c>
      <c r="AD687">
        <v>730</v>
      </c>
    </row>
    <row r="688" spans="1:30" x14ac:dyDescent="0.2">
      <c r="A688" t="s">
        <v>1578</v>
      </c>
      <c r="B688" t="s">
        <v>37</v>
      </c>
      <c r="C688" t="s">
        <v>3360</v>
      </c>
      <c r="D688" s="33">
        <v>41699</v>
      </c>
      <c r="E688" t="s">
        <v>844</v>
      </c>
      <c r="F688" t="s">
        <v>845</v>
      </c>
      <c r="G688">
        <v>4539969</v>
      </c>
      <c r="H688">
        <v>99408</v>
      </c>
      <c r="I688">
        <v>721</v>
      </c>
      <c r="J688">
        <v>98067</v>
      </c>
      <c r="K688">
        <v>93126</v>
      </c>
      <c r="L688">
        <v>79419</v>
      </c>
      <c r="M688">
        <v>19616</v>
      </c>
      <c r="N688">
        <v>11004</v>
      </c>
      <c r="O688">
        <v>8612</v>
      </c>
      <c r="P688">
        <v>3417</v>
      </c>
      <c r="Q688" t="s">
        <v>0</v>
      </c>
      <c r="R688">
        <v>8660</v>
      </c>
      <c r="S688">
        <v>5158</v>
      </c>
      <c r="T688">
        <v>53540</v>
      </c>
      <c r="U688">
        <v>42724</v>
      </c>
      <c r="V688">
        <v>7673</v>
      </c>
      <c r="W688">
        <v>3143</v>
      </c>
      <c r="X688" t="s">
        <v>0</v>
      </c>
      <c r="Y688" t="s">
        <v>0</v>
      </c>
      <c r="Z688">
        <v>304</v>
      </c>
      <c r="AA688">
        <v>11757</v>
      </c>
      <c r="AB688">
        <v>1089</v>
      </c>
      <c r="AC688">
        <v>5527</v>
      </c>
      <c r="AD688">
        <v>5141</v>
      </c>
    </row>
    <row r="689" spans="1:30" x14ac:dyDescent="0.2">
      <c r="A689" t="s">
        <v>1579</v>
      </c>
      <c r="B689" t="s">
        <v>37</v>
      </c>
      <c r="C689" t="s">
        <v>3373</v>
      </c>
      <c r="D689" s="33">
        <v>41699</v>
      </c>
      <c r="E689" t="s">
        <v>488</v>
      </c>
      <c r="F689" t="s">
        <v>793</v>
      </c>
      <c r="G689">
        <v>759768</v>
      </c>
      <c r="H689">
        <v>20120</v>
      </c>
      <c r="I689">
        <v>212</v>
      </c>
      <c r="J689">
        <v>18510</v>
      </c>
      <c r="K689">
        <v>16928</v>
      </c>
      <c r="L689">
        <v>17476</v>
      </c>
      <c r="M689">
        <v>3239</v>
      </c>
      <c r="N689">
        <v>771</v>
      </c>
      <c r="O689">
        <v>2468</v>
      </c>
      <c r="P689">
        <v>712</v>
      </c>
      <c r="Q689" t="s">
        <v>0</v>
      </c>
      <c r="R689">
        <v>1783</v>
      </c>
      <c r="S689">
        <v>883</v>
      </c>
      <c r="T689">
        <v>10246</v>
      </c>
      <c r="U689">
        <v>7083</v>
      </c>
      <c r="V689">
        <v>1665</v>
      </c>
      <c r="W689">
        <v>1498</v>
      </c>
      <c r="X689" t="s">
        <v>0</v>
      </c>
      <c r="Y689" t="s">
        <v>0</v>
      </c>
      <c r="Z689">
        <v>820</v>
      </c>
      <c r="AA689">
        <v>3744</v>
      </c>
      <c r="AB689">
        <v>53</v>
      </c>
      <c r="AC689">
        <v>1196</v>
      </c>
      <c r="AD689">
        <v>2495</v>
      </c>
    </row>
    <row r="690" spans="1:30" x14ac:dyDescent="0.2">
      <c r="A690" t="s">
        <v>1580</v>
      </c>
      <c r="B690" t="s">
        <v>37</v>
      </c>
      <c r="C690" t="s">
        <v>152</v>
      </c>
      <c r="D690" s="33">
        <v>41699</v>
      </c>
      <c r="E690" t="s">
        <v>494</v>
      </c>
      <c r="F690" t="s">
        <v>794</v>
      </c>
      <c r="G690">
        <v>665164</v>
      </c>
      <c r="H690">
        <v>12687</v>
      </c>
      <c r="I690">
        <v>96</v>
      </c>
      <c r="J690">
        <v>12591</v>
      </c>
      <c r="K690">
        <v>11989</v>
      </c>
      <c r="L690">
        <v>10810</v>
      </c>
      <c r="M690">
        <v>2787</v>
      </c>
      <c r="N690">
        <v>1829</v>
      </c>
      <c r="O690">
        <v>958</v>
      </c>
      <c r="P690">
        <v>449</v>
      </c>
      <c r="Q690" t="s">
        <v>0</v>
      </c>
      <c r="R690">
        <v>1147</v>
      </c>
      <c r="S690">
        <v>761</v>
      </c>
      <c r="T690">
        <v>7579</v>
      </c>
      <c r="U690">
        <v>5246</v>
      </c>
      <c r="V690">
        <v>1626</v>
      </c>
      <c r="W690">
        <v>707</v>
      </c>
      <c r="X690" t="s">
        <v>0</v>
      </c>
      <c r="Y690" t="s">
        <v>0</v>
      </c>
      <c r="Z690">
        <v>103</v>
      </c>
      <c r="AA690">
        <v>1220</v>
      </c>
      <c r="AB690">
        <v>127</v>
      </c>
      <c r="AC690">
        <v>628</v>
      </c>
      <c r="AD690">
        <v>465</v>
      </c>
    </row>
    <row r="691" spans="1:30" x14ac:dyDescent="0.2">
      <c r="A691" t="s">
        <v>1581</v>
      </c>
      <c r="B691" t="s">
        <v>37</v>
      </c>
      <c r="C691" t="s">
        <v>152</v>
      </c>
      <c r="D691" s="33">
        <v>41699</v>
      </c>
      <c r="E691" t="s">
        <v>502</v>
      </c>
      <c r="F691" t="s">
        <v>795</v>
      </c>
      <c r="G691">
        <v>922184</v>
      </c>
      <c r="H691">
        <v>25661</v>
      </c>
      <c r="I691">
        <v>201</v>
      </c>
      <c r="J691">
        <v>25460</v>
      </c>
      <c r="K691">
        <v>24282</v>
      </c>
      <c r="L691">
        <v>21656</v>
      </c>
      <c r="M691">
        <v>5614</v>
      </c>
      <c r="N691">
        <v>3741</v>
      </c>
      <c r="O691">
        <v>1873</v>
      </c>
      <c r="P691">
        <v>932</v>
      </c>
      <c r="Q691" t="s">
        <v>0</v>
      </c>
      <c r="R691">
        <v>2054</v>
      </c>
      <c r="S691">
        <v>1775</v>
      </c>
      <c r="T691">
        <v>14833</v>
      </c>
      <c r="U691">
        <v>10400</v>
      </c>
      <c r="V691">
        <v>2789</v>
      </c>
      <c r="W691">
        <v>1644</v>
      </c>
      <c r="X691" t="s">
        <v>0</v>
      </c>
      <c r="Y691" t="s">
        <v>0</v>
      </c>
      <c r="Z691">
        <v>184</v>
      </c>
      <c r="AA691">
        <v>2810</v>
      </c>
      <c r="AB691">
        <v>290</v>
      </c>
      <c r="AC691">
        <v>1466</v>
      </c>
      <c r="AD691">
        <v>1054</v>
      </c>
    </row>
    <row r="692" spans="1:30" x14ac:dyDescent="0.2">
      <c r="A692" t="s">
        <v>1582</v>
      </c>
      <c r="B692" t="s">
        <v>37</v>
      </c>
      <c r="C692" t="s">
        <v>152</v>
      </c>
      <c r="D692" s="33">
        <v>41699</v>
      </c>
      <c r="E692" t="s">
        <v>513</v>
      </c>
      <c r="F692" t="s">
        <v>796</v>
      </c>
      <c r="G692">
        <v>832372</v>
      </c>
      <c r="H692">
        <v>14226</v>
      </c>
      <c r="I692">
        <v>144</v>
      </c>
      <c r="J692">
        <v>14082</v>
      </c>
      <c r="K692">
        <v>13364</v>
      </c>
      <c r="L692">
        <v>11215</v>
      </c>
      <c r="M692">
        <v>3012</v>
      </c>
      <c r="N692">
        <v>1978</v>
      </c>
      <c r="O692">
        <v>1034</v>
      </c>
      <c r="P692">
        <v>533</v>
      </c>
      <c r="Q692" t="s">
        <v>0</v>
      </c>
      <c r="R692">
        <v>1065</v>
      </c>
      <c r="S692">
        <v>819</v>
      </c>
      <c r="T692">
        <v>7779</v>
      </c>
      <c r="U692">
        <v>5735</v>
      </c>
      <c r="V692">
        <v>1605</v>
      </c>
      <c r="W692">
        <v>439</v>
      </c>
      <c r="X692" t="s">
        <v>0</v>
      </c>
      <c r="Y692" t="s">
        <v>0</v>
      </c>
      <c r="Z692">
        <v>145</v>
      </c>
      <c r="AA692">
        <v>1407</v>
      </c>
      <c r="AB692">
        <v>180</v>
      </c>
      <c r="AC692">
        <v>710</v>
      </c>
      <c r="AD692">
        <v>517</v>
      </c>
    </row>
    <row r="693" spans="1:30" x14ac:dyDescent="0.2">
      <c r="A693" t="s">
        <v>1583</v>
      </c>
      <c r="B693" t="s">
        <v>37</v>
      </c>
      <c r="C693" t="s">
        <v>3331</v>
      </c>
      <c r="D693" s="33">
        <v>41699</v>
      </c>
      <c r="E693" t="s">
        <v>521</v>
      </c>
      <c r="F693" t="s">
        <v>797</v>
      </c>
      <c r="G693">
        <v>541609</v>
      </c>
      <c r="H693">
        <v>12760</v>
      </c>
      <c r="I693">
        <v>226</v>
      </c>
      <c r="J693">
        <v>11592</v>
      </c>
      <c r="K693">
        <v>10278</v>
      </c>
      <c r="L693">
        <v>10788</v>
      </c>
      <c r="M693">
        <v>2064</v>
      </c>
      <c r="N693">
        <v>565</v>
      </c>
      <c r="O693">
        <v>1499</v>
      </c>
      <c r="P693">
        <v>427</v>
      </c>
      <c r="Q693" t="s">
        <v>0</v>
      </c>
      <c r="R693">
        <v>1248</v>
      </c>
      <c r="S693">
        <v>494</v>
      </c>
      <c r="T693">
        <v>6072</v>
      </c>
      <c r="U693">
        <v>4569</v>
      </c>
      <c r="V693">
        <v>1127</v>
      </c>
      <c r="W693">
        <v>376</v>
      </c>
      <c r="X693" t="s">
        <v>0</v>
      </c>
      <c r="Y693" t="s">
        <v>0</v>
      </c>
      <c r="Z693">
        <v>771</v>
      </c>
      <c r="AA693">
        <v>2203</v>
      </c>
      <c r="AB693">
        <v>30</v>
      </c>
      <c r="AC693">
        <v>726</v>
      </c>
      <c r="AD693">
        <v>1447</v>
      </c>
    </row>
    <row r="694" spans="1:30" x14ac:dyDescent="0.2">
      <c r="A694" t="s">
        <v>1584</v>
      </c>
      <c r="B694" t="s">
        <v>37</v>
      </c>
      <c r="C694" t="s">
        <v>3373</v>
      </c>
      <c r="D694" s="33">
        <v>41699</v>
      </c>
      <c r="E694" t="s">
        <v>527</v>
      </c>
      <c r="F694" t="s">
        <v>798</v>
      </c>
      <c r="G694">
        <v>547615</v>
      </c>
      <c r="H694">
        <v>6127</v>
      </c>
      <c r="I694">
        <v>124</v>
      </c>
      <c r="J694">
        <v>5315</v>
      </c>
      <c r="K694">
        <v>4812</v>
      </c>
      <c r="L694">
        <v>4971</v>
      </c>
      <c r="M694">
        <v>1137</v>
      </c>
      <c r="N694">
        <v>290</v>
      </c>
      <c r="O694">
        <v>846</v>
      </c>
      <c r="P694">
        <v>252</v>
      </c>
      <c r="Q694" t="s">
        <v>0</v>
      </c>
      <c r="R694">
        <v>619</v>
      </c>
      <c r="S694">
        <v>286</v>
      </c>
      <c r="T694">
        <v>2482</v>
      </c>
      <c r="U694">
        <v>1795</v>
      </c>
      <c r="V694">
        <v>410</v>
      </c>
      <c r="W694">
        <v>277</v>
      </c>
      <c r="X694" t="s">
        <v>0</v>
      </c>
      <c r="Y694" t="s">
        <v>0</v>
      </c>
      <c r="Z694">
        <v>303</v>
      </c>
      <c r="AA694">
        <v>1281</v>
      </c>
      <c r="AB694">
        <v>18</v>
      </c>
      <c r="AC694">
        <v>468</v>
      </c>
      <c r="AD694">
        <v>795</v>
      </c>
    </row>
    <row r="695" spans="1:30" x14ac:dyDescent="0.2">
      <c r="A695" t="s">
        <v>1585</v>
      </c>
      <c r="B695" t="s">
        <v>37</v>
      </c>
      <c r="C695" t="s">
        <v>534</v>
      </c>
      <c r="D695" s="33">
        <v>41699</v>
      </c>
      <c r="E695" t="s">
        <v>532</v>
      </c>
      <c r="F695" t="s">
        <v>799</v>
      </c>
      <c r="G695">
        <v>1159832</v>
      </c>
      <c r="H695">
        <v>22830</v>
      </c>
      <c r="I695">
        <v>567</v>
      </c>
      <c r="J695">
        <v>20243</v>
      </c>
      <c r="K695">
        <v>17644</v>
      </c>
      <c r="L695">
        <v>19266</v>
      </c>
      <c r="M695">
        <v>3853</v>
      </c>
      <c r="N695">
        <v>1059</v>
      </c>
      <c r="O695">
        <v>2794</v>
      </c>
      <c r="P695">
        <v>729</v>
      </c>
      <c r="Q695" t="s">
        <v>0</v>
      </c>
      <c r="R695">
        <v>2314</v>
      </c>
      <c r="S695">
        <v>1143</v>
      </c>
      <c r="T695">
        <v>11231</v>
      </c>
      <c r="U695">
        <v>8581</v>
      </c>
      <c r="V695">
        <v>1945</v>
      </c>
      <c r="W695">
        <v>705</v>
      </c>
      <c r="X695" t="s">
        <v>0</v>
      </c>
      <c r="Y695" t="s">
        <v>0</v>
      </c>
      <c r="Z695">
        <v>415</v>
      </c>
      <c r="AA695">
        <v>4163</v>
      </c>
      <c r="AB695">
        <v>43</v>
      </c>
      <c r="AC695">
        <v>1538</v>
      </c>
      <c r="AD695">
        <v>2582</v>
      </c>
    </row>
    <row r="696" spans="1:30" x14ac:dyDescent="0.2">
      <c r="A696" t="s">
        <v>1586</v>
      </c>
      <c r="B696" t="s">
        <v>35</v>
      </c>
      <c r="C696" t="s">
        <v>3365</v>
      </c>
      <c r="D696" s="33">
        <v>41699</v>
      </c>
      <c r="E696" t="s">
        <v>852</v>
      </c>
      <c r="F696" t="s">
        <v>853</v>
      </c>
      <c r="G696">
        <v>433000</v>
      </c>
      <c r="H696">
        <v>2605</v>
      </c>
      <c r="I696">
        <v>37</v>
      </c>
      <c r="J696">
        <v>2520</v>
      </c>
      <c r="K696">
        <v>2355</v>
      </c>
      <c r="L696">
        <v>3071</v>
      </c>
      <c r="M696">
        <v>535</v>
      </c>
      <c r="N696">
        <v>94</v>
      </c>
      <c r="O696">
        <v>441</v>
      </c>
      <c r="P696">
        <v>437</v>
      </c>
      <c r="Q696" t="s">
        <v>0</v>
      </c>
      <c r="R696">
        <v>335</v>
      </c>
      <c r="S696">
        <v>305</v>
      </c>
      <c r="T696">
        <v>1942</v>
      </c>
      <c r="U696">
        <v>1280</v>
      </c>
      <c r="V696">
        <v>331</v>
      </c>
      <c r="W696">
        <v>331</v>
      </c>
      <c r="X696" t="s">
        <v>0</v>
      </c>
      <c r="Y696" t="s">
        <v>0</v>
      </c>
      <c r="Z696">
        <v>81</v>
      </c>
      <c r="AA696">
        <v>408</v>
      </c>
      <c r="AB696">
        <v>74</v>
      </c>
      <c r="AC696">
        <v>266</v>
      </c>
      <c r="AD696">
        <v>68</v>
      </c>
    </row>
    <row r="697" spans="1:30" x14ac:dyDescent="0.2">
      <c r="A697" t="s">
        <v>1587</v>
      </c>
      <c r="B697" t="s">
        <v>35</v>
      </c>
      <c r="C697" t="s">
        <v>3331</v>
      </c>
      <c r="D697" s="33">
        <v>41699</v>
      </c>
      <c r="E697" t="s">
        <v>541</v>
      </c>
      <c r="F697" t="s">
        <v>800</v>
      </c>
      <c r="G697">
        <v>1111192</v>
      </c>
      <c r="H697">
        <v>33505</v>
      </c>
      <c r="I697">
        <v>209</v>
      </c>
      <c r="J697">
        <v>22612</v>
      </c>
      <c r="K697">
        <v>22031</v>
      </c>
      <c r="L697">
        <v>17051</v>
      </c>
      <c r="M697">
        <v>5992</v>
      </c>
      <c r="N697">
        <v>5049</v>
      </c>
      <c r="O697">
        <v>943</v>
      </c>
      <c r="P697">
        <v>588</v>
      </c>
      <c r="Q697" t="s">
        <v>0</v>
      </c>
      <c r="R697">
        <v>2239</v>
      </c>
      <c r="S697">
        <v>1179</v>
      </c>
      <c r="T697">
        <v>11139</v>
      </c>
      <c r="U697">
        <v>7958</v>
      </c>
      <c r="V697">
        <v>2285</v>
      </c>
      <c r="W697">
        <v>896</v>
      </c>
      <c r="X697" t="s">
        <v>0</v>
      </c>
      <c r="Y697" t="s">
        <v>0</v>
      </c>
      <c r="Z697">
        <v>493</v>
      </c>
      <c r="AA697">
        <v>2001</v>
      </c>
      <c r="AB697">
        <v>27</v>
      </c>
      <c r="AC697">
        <v>1390</v>
      </c>
      <c r="AD697">
        <v>584</v>
      </c>
    </row>
    <row r="698" spans="1:30" x14ac:dyDescent="0.2">
      <c r="A698" t="s">
        <v>1588</v>
      </c>
      <c r="B698" t="s">
        <v>34</v>
      </c>
      <c r="C698" t="s">
        <v>3324</v>
      </c>
      <c r="D698" s="33">
        <v>41699</v>
      </c>
      <c r="E698" t="s">
        <v>846</v>
      </c>
      <c r="F698" t="s">
        <v>847</v>
      </c>
      <c r="G698">
        <v>6704658</v>
      </c>
      <c r="H698">
        <v>68569</v>
      </c>
      <c r="I698">
        <v>794</v>
      </c>
      <c r="J698">
        <v>66894</v>
      </c>
      <c r="K698">
        <v>62345</v>
      </c>
      <c r="L698">
        <v>61427</v>
      </c>
      <c r="M698">
        <v>14767</v>
      </c>
      <c r="N698">
        <v>8908</v>
      </c>
      <c r="O698">
        <v>5859</v>
      </c>
      <c r="P698">
        <v>3199</v>
      </c>
      <c r="Q698" t="s">
        <v>0</v>
      </c>
      <c r="R698">
        <v>6855</v>
      </c>
      <c r="S698">
        <v>5496</v>
      </c>
      <c r="T698">
        <v>33439</v>
      </c>
      <c r="U698">
        <v>23578</v>
      </c>
      <c r="V698">
        <v>4946</v>
      </c>
      <c r="W698">
        <v>4915</v>
      </c>
      <c r="X698" t="s">
        <v>0</v>
      </c>
      <c r="Y698" t="s">
        <v>0</v>
      </c>
      <c r="Z698">
        <v>1010</v>
      </c>
      <c r="AA698">
        <v>14627</v>
      </c>
      <c r="AB698">
        <v>1054</v>
      </c>
      <c r="AC698">
        <v>4822</v>
      </c>
      <c r="AD698">
        <v>8751</v>
      </c>
    </row>
    <row r="699" spans="1:30" x14ac:dyDescent="0.2">
      <c r="A699" t="s">
        <v>1589</v>
      </c>
      <c r="B699" t="s">
        <v>34</v>
      </c>
      <c r="C699" t="s">
        <v>3435</v>
      </c>
      <c r="D699" s="33">
        <v>41699</v>
      </c>
      <c r="E699" t="s">
        <v>848</v>
      </c>
      <c r="F699" t="s">
        <v>849</v>
      </c>
      <c r="G699">
        <v>467562</v>
      </c>
      <c r="H699">
        <v>13951</v>
      </c>
      <c r="I699">
        <v>94</v>
      </c>
      <c r="J699">
        <v>13587</v>
      </c>
      <c r="K699">
        <v>12570</v>
      </c>
      <c r="L699">
        <v>11298</v>
      </c>
      <c r="M699">
        <v>2516</v>
      </c>
      <c r="N699">
        <v>1437</v>
      </c>
      <c r="O699">
        <v>1079</v>
      </c>
      <c r="P699">
        <v>569</v>
      </c>
      <c r="Q699" t="s">
        <v>0</v>
      </c>
      <c r="R699">
        <v>1071</v>
      </c>
      <c r="S699">
        <v>1038</v>
      </c>
      <c r="T699">
        <v>6792</v>
      </c>
      <c r="U699">
        <v>5430</v>
      </c>
      <c r="V699">
        <v>1039</v>
      </c>
      <c r="W699">
        <v>323</v>
      </c>
      <c r="X699" t="s">
        <v>0</v>
      </c>
      <c r="Y699" t="s">
        <v>0</v>
      </c>
      <c r="Z699">
        <v>132</v>
      </c>
      <c r="AA699">
        <v>2265</v>
      </c>
      <c r="AB699">
        <v>112</v>
      </c>
      <c r="AC699">
        <v>724</v>
      </c>
      <c r="AD699">
        <v>1429</v>
      </c>
    </row>
    <row r="700" spans="1:30" x14ac:dyDescent="0.2">
      <c r="A700" t="s">
        <v>1590</v>
      </c>
      <c r="B700" t="s">
        <v>37</v>
      </c>
      <c r="C700" t="s">
        <v>3365</v>
      </c>
      <c r="D700" s="33">
        <v>41699</v>
      </c>
      <c r="E700" t="s">
        <v>850</v>
      </c>
      <c r="F700" t="s">
        <v>851</v>
      </c>
      <c r="G700">
        <v>0</v>
      </c>
      <c r="H700">
        <v>7132</v>
      </c>
      <c r="I700">
        <v>54</v>
      </c>
      <c r="J700">
        <v>7025</v>
      </c>
      <c r="K700">
        <v>6764</v>
      </c>
      <c r="L700">
        <v>6499</v>
      </c>
      <c r="M700">
        <v>1653</v>
      </c>
      <c r="N700">
        <v>1563</v>
      </c>
      <c r="O700">
        <v>90</v>
      </c>
      <c r="P700">
        <v>64</v>
      </c>
      <c r="Q700" t="s">
        <v>0</v>
      </c>
      <c r="R700">
        <v>477</v>
      </c>
      <c r="S700">
        <v>544</v>
      </c>
      <c r="T700">
        <v>3968</v>
      </c>
      <c r="U700">
        <v>2522</v>
      </c>
      <c r="V700">
        <v>957</v>
      </c>
      <c r="W700">
        <v>489</v>
      </c>
      <c r="X700" t="s">
        <v>0</v>
      </c>
      <c r="Y700" t="s">
        <v>0</v>
      </c>
      <c r="Z700">
        <v>348</v>
      </c>
      <c r="AA700">
        <v>1162</v>
      </c>
      <c r="AB700">
        <v>95</v>
      </c>
      <c r="AC700">
        <v>578</v>
      </c>
      <c r="AD700">
        <v>489</v>
      </c>
    </row>
    <row r="701" spans="1:30" x14ac:dyDescent="0.2">
      <c r="A701" t="s">
        <v>1591</v>
      </c>
      <c r="B701" t="s">
        <v>34</v>
      </c>
      <c r="C701" t="s">
        <v>3323</v>
      </c>
      <c r="D701" s="33">
        <v>41730</v>
      </c>
      <c r="E701" t="s">
        <v>48</v>
      </c>
      <c r="F701" t="s">
        <v>829</v>
      </c>
      <c r="G701">
        <v>2618710</v>
      </c>
      <c r="H701">
        <v>60367</v>
      </c>
      <c r="I701">
        <v>551</v>
      </c>
      <c r="J701">
        <v>52180</v>
      </c>
      <c r="K701">
        <v>48984</v>
      </c>
      <c r="L701">
        <v>47424</v>
      </c>
      <c r="M701">
        <v>15757</v>
      </c>
      <c r="N701">
        <v>15197</v>
      </c>
      <c r="O701">
        <v>560</v>
      </c>
      <c r="P701">
        <v>306</v>
      </c>
      <c r="Q701" t="s">
        <v>0</v>
      </c>
      <c r="R701">
        <v>7764</v>
      </c>
      <c r="S701">
        <v>3788</v>
      </c>
      <c r="T701">
        <v>28430</v>
      </c>
      <c r="U701">
        <v>17101</v>
      </c>
      <c r="V701">
        <v>7952</v>
      </c>
      <c r="W701">
        <v>3377</v>
      </c>
      <c r="X701" t="s">
        <v>0</v>
      </c>
      <c r="Y701" t="s">
        <v>0</v>
      </c>
      <c r="Z701">
        <v>3030</v>
      </c>
      <c r="AA701">
        <v>4412</v>
      </c>
      <c r="AB701">
        <v>866</v>
      </c>
      <c r="AC701">
        <v>2439</v>
      </c>
      <c r="AD701">
        <v>1107</v>
      </c>
    </row>
    <row r="702" spans="1:30" x14ac:dyDescent="0.2">
      <c r="A702" t="s">
        <v>1592</v>
      </c>
      <c r="B702" t="s">
        <v>35</v>
      </c>
      <c r="C702" t="s">
        <v>807</v>
      </c>
      <c r="D702" s="33">
        <v>41730</v>
      </c>
      <c r="E702" t="s">
        <v>82</v>
      </c>
      <c r="F702" t="s">
        <v>768</v>
      </c>
      <c r="G702">
        <v>731516</v>
      </c>
      <c r="H702">
        <v>15831</v>
      </c>
      <c r="I702">
        <v>333</v>
      </c>
      <c r="J702">
        <v>15498</v>
      </c>
      <c r="K702">
        <v>13986</v>
      </c>
      <c r="L702">
        <v>12974</v>
      </c>
      <c r="M702">
        <v>3172</v>
      </c>
      <c r="N702">
        <v>2158</v>
      </c>
      <c r="O702">
        <v>1013</v>
      </c>
      <c r="P702">
        <v>480</v>
      </c>
      <c r="Q702" t="s">
        <v>0</v>
      </c>
      <c r="R702">
        <v>1520</v>
      </c>
      <c r="S702">
        <v>1095</v>
      </c>
      <c r="T702">
        <v>8806</v>
      </c>
      <c r="U702">
        <v>6434</v>
      </c>
      <c r="V702">
        <v>1733</v>
      </c>
      <c r="W702">
        <v>639</v>
      </c>
      <c r="X702" t="s">
        <v>0</v>
      </c>
      <c r="Y702" t="s">
        <v>0</v>
      </c>
      <c r="Z702">
        <v>304</v>
      </c>
      <c r="AA702">
        <v>1249</v>
      </c>
      <c r="AB702">
        <v>158</v>
      </c>
      <c r="AC702">
        <v>726</v>
      </c>
      <c r="AD702">
        <v>365</v>
      </c>
    </row>
    <row r="703" spans="1:30" x14ac:dyDescent="0.2">
      <c r="A703" t="s">
        <v>1593</v>
      </c>
      <c r="B703" t="s">
        <v>35</v>
      </c>
      <c r="C703" t="s">
        <v>3365</v>
      </c>
      <c r="D703" s="33">
        <v>41730</v>
      </c>
      <c r="E703" t="s">
        <v>813</v>
      </c>
      <c r="F703" t="s">
        <v>830</v>
      </c>
      <c r="G703">
        <v>210962</v>
      </c>
      <c r="H703">
        <v>5794</v>
      </c>
      <c r="I703">
        <v>217</v>
      </c>
      <c r="J703">
        <v>5334</v>
      </c>
      <c r="K703">
        <v>4459</v>
      </c>
      <c r="L703">
        <v>3095</v>
      </c>
      <c r="M703">
        <v>526</v>
      </c>
      <c r="N703">
        <v>95</v>
      </c>
      <c r="O703">
        <v>431</v>
      </c>
      <c r="P703">
        <v>421</v>
      </c>
      <c r="Q703" t="s">
        <v>0</v>
      </c>
      <c r="R703">
        <v>391</v>
      </c>
      <c r="S703">
        <v>215</v>
      </c>
      <c r="T703">
        <v>1974</v>
      </c>
      <c r="U703">
        <v>1478</v>
      </c>
      <c r="V703">
        <v>381</v>
      </c>
      <c r="W703">
        <v>115</v>
      </c>
      <c r="X703" t="s">
        <v>0</v>
      </c>
      <c r="Y703" t="s">
        <v>0</v>
      </c>
      <c r="Z703">
        <v>151</v>
      </c>
      <c r="AA703">
        <v>364</v>
      </c>
      <c r="AB703">
        <v>39</v>
      </c>
      <c r="AC703">
        <v>238</v>
      </c>
      <c r="AD703">
        <v>87</v>
      </c>
    </row>
    <row r="704" spans="1:30" x14ac:dyDescent="0.2">
      <c r="A704" t="s">
        <v>1594</v>
      </c>
      <c r="B704" t="s">
        <v>35</v>
      </c>
      <c r="C704" t="s">
        <v>807</v>
      </c>
      <c r="D704" s="33">
        <v>41730</v>
      </c>
      <c r="E704" t="s">
        <v>97</v>
      </c>
      <c r="F704" t="s">
        <v>769</v>
      </c>
      <c r="G704">
        <v>1001515</v>
      </c>
      <c r="H704">
        <v>20418</v>
      </c>
      <c r="I704">
        <v>138</v>
      </c>
      <c r="J704">
        <v>19803</v>
      </c>
      <c r="K704">
        <v>18601</v>
      </c>
      <c r="L704">
        <v>17585</v>
      </c>
      <c r="M704">
        <v>5539</v>
      </c>
      <c r="N704">
        <v>3261</v>
      </c>
      <c r="O704">
        <v>2278</v>
      </c>
      <c r="P704">
        <v>677</v>
      </c>
      <c r="Q704" t="s">
        <v>0</v>
      </c>
      <c r="R704">
        <v>1536</v>
      </c>
      <c r="S704">
        <v>1322</v>
      </c>
      <c r="T704">
        <v>11408</v>
      </c>
      <c r="U704">
        <v>7871</v>
      </c>
      <c r="V704">
        <v>2303</v>
      </c>
      <c r="W704">
        <v>1234</v>
      </c>
      <c r="X704" t="s">
        <v>0</v>
      </c>
      <c r="Y704" t="s">
        <v>0</v>
      </c>
      <c r="Z704">
        <v>480</v>
      </c>
      <c r="AA704">
        <v>2839</v>
      </c>
      <c r="AB704">
        <v>231</v>
      </c>
      <c r="AC704">
        <v>1173</v>
      </c>
      <c r="AD704">
        <v>1435</v>
      </c>
    </row>
    <row r="705" spans="1:30" x14ac:dyDescent="0.2">
      <c r="A705" t="s">
        <v>1595</v>
      </c>
      <c r="B705" t="s">
        <v>35</v>
      </c>
      <c r="C705" t="s">
        <v>807</v>
      </c>
      <c r="D705" s="33">
        <v>41730</v>
      </c>
      <c r="E705" t="s">
        <v>117</v>
      </c>
      <c r="F705" t="s">
        <v>770</v>
      </c>
      <c r="G705">
        <v>999107</v>
      </c>
      <c r="H705">
        <v>25366</v>
      </c>
      <c r="I705">
        <v>190</v>
      </c>
      <c r="J705">
        <v>24590</v>
      </c>
      <c r="K705">
        <v>23097</v>
      </c>
      <c r="L705">
        <v>20799</v>
      </c>
      <c r="M705">
        <v>7558</v>
      </c>
      <c r="N705">
        <v>4514</v>
      </c>
      <c r="O705">
        <v>3044</v>
      </c>
      <c r="P705">
        <v>875</v>
      </c>
      <c r="Q705" t="s">
        <v>0</v>
      </c>
      <c r="R705">
        <v>1736</v>
      </c>
      <c r="S705">
        <v>1514</v>
      </c>
      <c r="T705">
        <v>13381</v>
      </c>
      <c r="U705">
        <v>9316</v>
      </c>
      <c r="V705">
        <v>2979</v>
      </c>
      <c r="W705">
        <v>1086</v>
      </c>
      <c r="X705" t="s">
        <v>0</v>
      </c>
      <c r="Y705" t="s">
        <v>0</v>
      </c>
      <c r="Z705">
        <v>811</v>
      </c>
      <c r="AA705">
        <v>3357</v>
      </c>
      <c r="AB705">
        <v>237</v>
      </c>
      <c r="AC705">
        <v>1477</v>
      </c>
      <c r="AD705">
        <v>1643</v>
      </c>
    </row>
    <row r="706" spans="1:30" x14ac:dyDescent="0.2">
      <c r="A706" t="s">
        <v>1596</v>
      </c>
      <c r="B706" t="s">
        <v>37</v>
      </c>
      <c r="C706" t="s">
        <v>3368</v>
      </c>
      <c r="D706" s="33">
        <v>41730</v>
      </c>
      <c r="E706" t="s">
        <v>132</v>
      </c>
      <c r="F706" t="s">
        <v>771</v>
      </c>
      <c r="G706">
        <v>139105</v>
      </c>
      <c r="H706">
        <v>5020</v>
      </c>
      <c r="I706">
        <v>111</v>
      </c>
      <c r="J706">
        <v>4652</v>
      </c>
      <c r="K706">
        <v>4505</v>
      </c>
      <c r="L706">
        <v>4269</v>
      </c>
      <c r="M706">
        <v>681</v>
      </c>
      <c r="N706">
        <v>664</v>
      </c>
      <c r="O706">
        <v>17</v>
      </c>
      <c r="P706">
        <v>9</v>
      </c>
      <c r="Q706" t="s">
        <v>0</v>
      </c>
      <c r="R706">
        <v>419</v>
      </c>
      <c r="S706">
        <v>232</v>
      </c>
      <c r="T706">
        <v>2915</v>
      </c>
      <c r="U706">
        <v>1734</v>
      </c>
      <c r="V706">
        <v>750</v>
      </c>
      <c r="W706">
        <v>431</v>
      </c>
      <c r="X706" t="s">
        <v>0</v>
      </c>
      <c r="Y706" t="s">
        <v>0</v>
      </c>
      <c r="Z706">
        <v>327</v>
      </c>
      <c r="AA706">
        <v>376</v>
      </c>
      <c r="AB706">
        <v>67</v>
      </c>
      <c r="AC706">
        <v>275</v>
      </c>
      <c r="AD706">
        <v>34</v>
      </c>
    </row>
    <row r="707" spans="1:30" x14ac:dyDescent="0.2">
      <c r="A707" t="s">
        <v>1597</v>
      </c>
      <c r="B707" t="s">
        <v>36</v>
      </c>
      <c r="C707" t="s">
        <v>3353</v>
      </c>
      <c r="D707" s="33">
        <v>41730</v>
      </c>
      <c r="E707" t="s">
        <v>138</v>
      </c>
      <c r="F707" t="s">
        <v>772</v>
      </c>
      <c r="G707">
        <v>567847</v>
      </c>
      <c r="H707">
        <v>17792</v>
      </c>
      <c r="I707">
        <v>536</v>
      </c>
      <c r="J707">
        <v>16779</v>
      </c>
      <c r="K707">
        <v>16571</v>
      </c>
      <c r="L707">
        <v>7123</v>
      </c>
      <c r="M707">
        <v>1216</v>
      </c>
      <c r="N707">
        <v>468</v>
      </c>
      <c r="O707">
        <v>748</v>
      </c>
      <c r="P707">
        <v>379</v>
      </c>
      <c r="Q707" t="s">
        <v>0</v>
      </c>
      <c r="R707">
        <v>847</v>
      </c>
      <c r="S707">
        <v>535</v>
      </c>
      <c r="T707">
        <v>4704</v>
      </c>
      <c r="U707">
        <v>3173</v>
      </c>
      <c r="V707">
        <v>1240</v>
      </c>
      <c r="W707">
        <v>291</v>
      </c>
      <c r="X707" t="s">
        <v>0</v>
      </c>
      <c r="Y707" t="s">
        <v>0</v>
      </c>
      <c r="Z707">
        <v>111</v>
      </c>
      <c r="AA707">
        <v>926</v>
      </c>
      <c r="AB707">
        <v>108</v>
      </c>
      <c r="AC707">
        <v>364</v>
      </c>
      <c r="AD707">
        <v>454</v>
      </c>
    </row>
    <row r="708" spans="1:30" x14ac:dyDescent="0.2">
      <c r="A708" t="s">
        <v>1598</v>
      </c>
      <c r="B708" t="s">
        <v>36</v>
      </c>
      <c r="C708" t="s">
        <v>152</v>
      </c>
      <c r="D708" s="33">
        <v>41730</v>
      </c>
      <c r="E708" t="s">
        <v>150</v>
      </c>
      <c r="F708" t="s">
        <v>773</v>
      </c>
      <c r="G708">
        <v>292690</v>
      </c>
      <c r="H708">
        <v>7803</v>
      </c>
      <c r="I708">
        <v>151</v>
      </c>
      <c r="J708">
        <v>7652</v>
      </c>
      <c r="K708">
        <v>6997</v>
      </c>
      <c r="L708">
        <v>5600</v>
      </c>
      <c r="M708">
        <v>1465</v>
      </c>
      <c r="N708">
        <v>1150</v>
      </c>
      <c r="O708">
        <v>315</v>
      </c>
      <c r="P708">
        <v>187</v>
      </c>
      <c r="Q708" t="s">
        <v>0</v>
      </c>
      <c r="R708">
        <v>579</v>
      </c>
      <c r="S708">
        <v>446</v>
      </c>
      <c r="T708">
        <v>3717</v>
      </c>
      <c r="U708">
        <v>2719</v>
      </c>
      <c r="V708">
        <v>715</v>
      </c>
      <c r="W708">
        <v>283</v>
      </c>
      <c r="X708" t="s">
        <v>0</v>
      </c>
      <c r="Y708" t="s">
        <v>0</v>
      </c>
      <c r="Z708">
        <v>98</v>
      </c>
      <c r="AA708">
        <v>760</v>
      </c>
      <c r="AB708">
        <v>78</v>
      </c>
      <c r="AC708">
        <v>423</v>
      </c>
      <c r="AD708">
        <v>259</v>
      </c>
    </row>
    <row r="709" spans="1:30" x14ac:dyDescent="0.2">
      <c r="A709" t="s">
        <v>1599</v>
      </c>
      <c r="B709" t="s">
        <v>36</v>
      </c>
      <c r="C709" t="s">
        <v>152</v>
      </c>
      <c r="D709" s="33">
        <v>41730</v>
      </c>
      <c r="E709" t="s">
        <v>817</v>
      </c>
      <c r="F709" t="s">
        <v>832</v>
      </c>
      <c r="G709">
        <v>376040</v>
      </c>
      <c r="H709">
        <v>5156</v>
      </c>
      <c r="I709">
        <v>97</v>
      </c>
      <c r="J709">
        <v>5059</v>
      </c>
      <c r="K709">
        <v>4575</v>
      </c>
      <c r="L709">
        <v>3732</v>
      </c>
      <c r="M709">
        <v>992</v>
      </c>
      <c r="N709">
        <v>776</v>
      </c>
      <c r="O709">
        <v>216</v>
      </c>
      <c r="P709">
        <v>128</v>
      </c>
      <c r="Q709" t="s">
        <v>0</v>
      </c>
      <c r="R709">
        <v>386</v>
      </c>
      <c r="S709">
        <v>295</v>
      </c>
      <c r="T709">
        <v>2464</v>
      </c>
      <c r="U709">
        <v>1795</v>
      </c>
      <c r="V709">
        <v>470</v>
      </c>
      <c r="W709">
        <v>199</v>
      </c>
      <c r="X709" t="s">
        <v>0</v>
      </c>
      <c r="Y709" t="s">
        <v>0</v>
      </c>
      <c r="Z709">
        <v>74</v>
      </c>
      <c r="AA709">
        <v>513</v>
      </c>
      <c r="AB709">
        <v>45</v>
      </c>
      <c r="AC709">
        <v>266</v>
      </c>
      <c r="AD709">
        <v>202</v>
      </c>
    </row>
    <row r="710" spans="1:30" x14ac:dyDescent="0.2">
      <c r="A710" t="s">
        <v>1600</v>
      </c>
      <c r="B710" t="s">
        <v>35</v>
      </c>
      <c r="C710" t="s">
        <v>3345</v>
      </c>
      <c r="D710" s="33">
        <v>41730</v>
      </c>
      <c r="E710" t="s">
        <v>156</v>
      </c>
      <c r="F710" t="s">
        <v>774</v>
      </c>
      <c r="G710">
        <v>1135829</v>
      </c>
      <c r="H710">
        <v>35221</v>
      </c>
      <c r="I710">
        <v>190</v>
      </c>
      <c r="J710">
        <v>26318</v>
      </c>
      <c r="K710">
        <v>25660</v>
      </c>
      <c r="L710">
        <v>20470</v>
      </c>
      <c r="M710">
        <v>6277</v>
      </c>
      <c r="N710">
        <v>4611</v>
      </c>
      <c r="O710">
        <v>1666</v>
      </c>
      <c r="P710">
        <v>1287</v>
      </c>
      <c r="Q710" t="s">
        <v>0</v>
      </c>
      <c r="R710">
        <v>1521</v>
      </c>
      <c r="S710">
        <v>1539</v>
      </c>
      <c r="T710">
        <v>14563</v>
      </c>
      <c r="U710">
        <v>9954</v>
      </c>
      <c r="V710">
        <v>3559</v>
      </c>
      <c r="W710">
        <v>1050</v>
      </c>
      <c r="X710" t="s">
        <v>0</v>
      </c>
      <c r="Y710" t="s">
        <v>0</v>
      </c>
      <c r="Z710">
        <v>684</v>
      </c>
      <c r="AA710">
        <v>2163</v>
      </c>
      <c r="AB710">
        <v>332</v>
      </c>
      <c r="AC710">
        <v>1248</v>
      </c>
      <c r="AD710">
        <v>583</v>
      </c>
    </row>
    <row r="711" spans="1:30" x14ac:dyDescent="0.2">
      <c r="A711" t="s">
        <v>1601</v>
      </c>
      <c r="B711" t="s">
        <v>35</v>
      </c>
      <c r="C711" t="s">
        <v>3348</v>
      </c>
      <c r="D711" s="33">
        <v>41730</v>
      </c>
      <c r="E711" t="s">
        <v>821</v>
      </c>
      <c r="F711" t="s">
        <v>833</v>
      </c>
      <c r="G711">
        <v>214091</v>
      </c>
      <c r="H711">
        <v>5703</v>
      </c>
      <c r="I711">
        <v>4</v>
      </c>
      <c r="J711">
        <v>5699</v>
      </c>
      <c r="K711">
        <v>5614</v>
      </c>
      <c r="L711">
        <v>4520</v>
      </c>
      <c r="M711">
        <v>1393</v>
      </c>
      <c r="N711">
        <v>628</v>
      </c>
      <c r="O711">
        <v>765</v>
      </c>
      <c r="P711">
        <v>230</v>
      </c>
      <c r="Q711" t="s">
        <v>0</v>
      </c>
      <c r="R711">
        <v>491</v>
      </c>
      <c r="S711">
        <v>241</v>
      </c>
      <c r="T711">
        <v>2888</v>
      </c>
      <c r="U711">
        <v>1569</v>
      </c>
      <c r="V711">
        <v>1142</v>
      </c>
      <c r="W711">
        <v>177</v>
      </c>
      <c r="X711" t="s">
        <v>0</v>
      </c>
      <c r="Y711" t="s">
        <v>0</v>
      </c>
      <c r="Z711">
        <v>276</v>
      </c>
      <c r="AA711">
        <v>624</v>
      </c>
      <c r="AB711">
        <v>62</v>
      </c>
      <c r="AC711">
        <v>284</v>
      </c>
      <c r="AD711">
        <v>278</v>
      </c>
    </row>
    <row r="712" spans="1:30" x14ac:dyDescent="0.2">
      <c r="A712" t="s">
        <v>1602</v>
      </c>
      <c r="B712" t="s">
        <v>37</v>
      </c>
      <c r="C712" t="s">
        <v>3365</v>
      </c>
      <c r="D712" s="33">
        <v>41730</v>
      </c>
      <c r="E712" t="s">
        <v>165</v>
      </c>
      <c r="F712" t="s">
        <v>775</v>
      </c>
      <c r="G712">
        <v>658674</v>
      </c>
      <c r="H712">
        <v>19147</v>
      </c>
      <c r="I712">
        <v>692</v>
      </c>
      <c r="J712">
        <v>18075</v>
      </c>
      <c r="K712">
        <v>14391</v>
      </c>
      <c r="L712">
        <v>13382</v>
      </c>
      <c r="M712">
        <v>2232</v>
      </c>
      <c r="N712">
        <v>378</v>
      </c>
      <c r="O712">
        <v>1854</v>
      </c>
      <c r="P712">
        <v>1823</v>
      </c>
      <c r="Q712" t="s">
        <v>0</v>
      </c>
      <c r="R712">
        <v>1526</v>
      </c>
      <c r="S712">
        <v>818</v>
      </c>
      <c r="T712">
        <v>8371</v>
      </c>
      <c r="U712">
        <v>6100</v>
      </c>
      <c r="V712">
        <v>1793</v>
      </c>
      <c r="W712">
        <v>478</v>
      </c>
      <c r="X712" t="s">
        <v>0</v>
      </c>
      <c r="Y712" t="s">
        <v>0</v>
      </c>
      <c r="Z712">
        <v>1307</v>
      </c>
      <c r="AA712">
        <v>1360</v>
      </c>
      <c r="AB712">
        <v>109</v>
      </c>
      <c r="AC712">
        <v>820</v>
      </c>
      <c r="AD712">
        <v>431</v>
      </c>
    </row>
    <row r="713" spans="1:30" x14ac:dyDescent="0.2">
      <c r="A713" t="s">
        <v>1603</v>
      </c>
      <c r="B713" t="s">
        <v>35</v>
      </c>
      <c r="C713" t="s">
        <v>3348</v>
      </c>
      <c r="D713" s="33">
        <v>41730</v>
      </c>
      <c r="E713" t="s">
        <v>825</v>
      </c>
      <c r="F713" t="s">
        <v>834</v>
      </c>
      <c r="G713">
        <v>779538</v>
      </c>
      <c r="H713">
        <v>24393</v>
      </c>
      <c r="I713">
        <v>94</v>
      </c>
      <c r="J713">
        <v>22962</v>
      </c>
      <c r="K713">
        <v>22722</v>
      </c>
      <c r="L713">
        <v>16761</v>
      </c>
      <c r="M713">
        <v>5347</v>
      </c>
      <c r="N713">
        <v>4310</v>
      </c>
      <c r="O713">
        <v>1004</v>
      </c>
      <c r="P713">
        <v>609</v>
      </c>
      <c r="Q713" t="s">
        <v>0</v>
      </c>
      <c r="R713">
        <v>1565</v>
      </c>
      <c r="S713">
        <v>1141</v>
      </c>
      <c r="T713">
        <v>11648</v>
      </c>
      <c r="U713">
        <v>6762</v>
      </c>
      <c r="V713">
        <v>3916</v>
      </c>
      <c r="W713">
        <v>970</v>
      </c>
      <c r="X713" t="s">
        <v>0</v>
      </c>
      <c r="Y713" t="s">
        <v>0</v>
      </c>
      <c r="Z713">
        <v>106</v>
      </c>
      <c r="AA713">
        <v>2301</v>
      </c>
      <c r="AB713">
        <v>199</v>
      </c>
      <c r="AC713">
        <v>1353</v>
      </c>
      <c r="AD713">
        <v>749</v>
      </c>
    </row>
    <row r="714" spans="1:30" x14ac:dyDescent="0.2">
      <c r="A714" t="s">
        <v>1604</v>
      </c>
      <c r="B714" t="s">
        <v>35</v>
      </c>
      <c r="C714" t="s">
        <v>152</v>
      </c>
      <c r="D714" s="33">
        <v>41730</v>
      </c>
      <c r="E714" t="s">
        <v>171</v>
      </c>
      <c r="F714" t="s">
        <v>776</v>
      </c>
      <c r="G714">
        <v>622593</v>
      </c>
      <c r="H714">
        <v>14280</v>
      </c>
      <c r="I714">
        <v>220</v>
      </c>
      <c r="J714">
        <v>14060</v>
      </c>
      <c r="K714">
        <v>12625</v>
      </c>
      <c r="L714">
        <v>11469</v>
      </c>
      <c r="M714">
        <v>2794</v>
      </c>
      <c r="N714">
        <v>1800</v>
      </c>
      <c r="O714">
        <v>993</v>
      </c>
      <c r="P714">
        <v>499</v>
      </c>
      <c r="Q714" t="s">
        <v>0</v>
      </c>
      <c r="R714">
        <v>1202</v>
      </c>
      <c r="S714">
        <v>918</v>
      </c>
      <c r="T714">
        <v>7759</v>
      </c>
      <c r="U714">
        <v>5422</v>
      </c>
      <c r="V714">
        <v>1555</v>
      </c>
      <c r="W714">
        <v>782</v>
      </c>
      <c r="X714" t="s">
        <v>0</v>
      </c>
      <c r="Y714" t="s">
        <v>0</v>
      </c>
      <c r="Z714">
        <v>420</v>
      </c>
      <c r="AA714">
        <v>1170</v>
      </c>
      <c r="AB714">
        <v>144</v>
      </c>
      <c r="AC714">
        <v>693</v>
      </c>
      <c r="AD714">
        <v>333</v>
      </c>
    </row>
    <row r="715" spans="1:30" x14ac:dyDescent="0.2">
      <c r="A715" t="s">
        <v>1605</v>
      </c>
      <c r="B715" t="s">
        <v>35</v>
      </c>
      <c r="C715" t="s">
        <v>3348</v>
      </c>
      <c r="D715" s="33">
        <v>41730</v>
      </c>
      <c r="E715" t="s">
        <v>179</v>
      </c>
      <c r="F715" t="s">
        <v>777</v>
      </c>
      <c r="G715">
        <v>1002104</v>
      </c>
      <c r="H715">
        <v>20846</v>
      </c>
      <c r="I715">
        <v>23</v>
      </c>
      <c r="J715">
        <v>20823</v>
      </c>
      <c r="K715">
        <v>20441</v>
      </c>
      <c r="L715">
        <v>16528</v>
      </c>
      <c r="M715">
        <v>5261</v>
      </c>
      <c r="N715">
        <v>2688</v>
      </c>
      <c r="O715">
        <v>2573</v>
      </c>
      <c r="P715">
        <v>738</v>
      </c>
      <c r="Q715" t="s">
        <v>0</v>
      </c>
      <c r="R715">
        <v>1238</v>
      </c>
      <c r="S715">
        <v>975</v>
      </c>
      <c r="T715">
        <v>10797</v>
      </c>
      <c r="U715">
        <v>6301</v>
      </c>
      <c r="V715">
        <v>3720</v>
      </c>
      <c r="W715">
        <v>776</v>
      </c>
      <c r="X715" t="s">
        <v>0</v>
      </c>
      <c r="Y715" t="s">
        <v>0</v>
      </c>
      <c r="Z715">
        <v>811</v>
      </c>
      <c r="AA715">
        <v>2707</v>
      </c>
      <c r="AB715">
        <v>283</v>
      </c>
      <c r="AC715">
        <v>1157</v>
      </c>
      <c r="AD715">
        <v>1267</v>
      </c>
    </row>
    <row r="716" spans="1:30" x14ac:dyDescent="0.2">
      <c r="A716" t="s">
        <v>1606</v>
      </c>
      <c r="B716" t="s">
        <v>35</v>
      </c>
      <c r="C716" t="s">
        <v>3348</v>
      </c>
      <c r="D716" s="33">
        <v>41730</v>
      </c>
      <c r="E716" t="s">
        <v>191</v>
      </c>
      <c r="F716" t="s">
        <v>778</v>
      </c>
      <c r="G716">
        <v>771050</v>
      </c>
      <c r="H716">
        <v>16698</v>
      </c>
      <c r="I716">
        <v>51</v>
      </c>
      <c r="J716">
        <v>16647</v>
      </c>
      <c r="K716">
        <v>16064</v>
      </c>
      <c r="L716">
        <v>13755</v>
      </c>
      <c r="M716">
        <v>3972</v>
      </c>
      <c r="N716">
        <v>1742</v>
      </c>
      <c r="O716">
        <v>2170</v>
      </c>
      <c r="P716">
        <v>709</v>
      </c>
      <c r="Q716" t="s">
        <v>0</v>
      </c>
      <c r="R716">
        <v>1109</v>
      </c>
      <c r="S716">
        <v>980</v>
      </c>
      <c r="T716">
        <v>9257</v>
      </c>
      <c r="U716">
        <v>5738</v>
      </c>
      <c r="V716">
        <v>2793</v>
      </c>
      <c r="W716">
        <v>726</v>
      </c>
      <c r="X716" t="s">
        <v>0</v>
      </c>
      <c r="Y716" t="s">
        <v>0</v>
      </c>
      <c r="Z716">
        <v>650</v>
      </c>
      <c r="AA716">
        <v>1759</v>
      </c>
      <c r="AB716">
        <v>248</v>
      </c>
      <c r="AC716">
        <v>1128</v>
      </c>
      <c r="AD716">
        <v>383</v>
      </c>
    </row>
    <row r="717" spans="1:30" x14ac:dyDescent="0.2">
      <c r="A717" t="s">
        <v>1607</v>
      </c>
      <c r="B717" t="s">
        <v>35</v>
      </c>
      <c r="C717" t="s">
        <v>3345</v>
      </c>
      <c r="D717" s="33">
        <v>41730</v>
      </c>
      <c r="E717" t="s">
        <v>205</v>
      </c>
      <c r="F717" t="s">
        <v>779</v>
      </c>
      <c r="G717">
        <v>865225</v>
      </c>
      <c r="H717">
        <v>26057</v>
      </c>
      <c r="I717">
        <v>94</v>
      </c>
      <c r="J717">
        <v>18941</v>
      </c>
      <c r="K717">
        <v>18490</v>
      </c>
      <c r="L717">
        <v>14969</v>
      </c>
      <c r="M717">
        <v>4629</v>
      </c>
      <c r="N717">
        <v>2319</v>
      </c>
      <c r="O717">
        <v>2310</v>
      </c>
      <c r="P717">
        <v>950</v>
      </c>
      <c r="Q717" t="s">
        <v>0</v>
      </c>
      <c r="R717">
        <v>1347</v>
      </c>
      <c r="S717">
        <v>1469</v>
      </c>
      <c r="T717">
        <v>10588</v>
      </c>
      <c r="U717">
        <v>6223</v>
      </c>
      <c r="V717">
        <v>3244</v>
      </c>
      <c r="W717">
        <v>1121</v>
      </c>
      <c r="X717" t="s">
        <v>0</v>
      </c>
      <c r="Y717" t="s">
        <v>0</v>
      </c>
      <c r="Z717">
        <v>125</v>
      </c>
      <c r="AA717">
        <v>1440</v>
      </c>
      <c r="AB717">
        <v>322</v>
      </c>
      <c r="AC717">
        <v>798</v>
      </c>
      <c r="AD717">
        <v>320</v>
      </c>
    </row>
    <row r="718" spans="1:30" x14ac:dyDescent="0.2">
      <c r="A718" t="s">
        <v>1608</v>
      </c>
      <c r="B718" t="s">
        <v>35</v>
      </c>
      <c r="C718" t="s">
        <v>807</v>
      </c>
      <c r="D718" s="33">
        <v>41730</v>
      </c>
      <c r="E718" t="s">
        <v>210</v>
      </c>
      <c r="F718" t="s">
        <v>780</v>
      </c>
      <c r="G718">
        <v>698383</v>
      </c>
      <c r="H718">
        <v>16915</v>
      </c>
      <c r="I718">
        <v>91</v>
      </c>
      <c r="J718">
        <v>16459</v>
      </c>
      <c r="K718">
        <v>15425</v>
      </c>
      <c r="L718">
        <v>14503</v>
      </c>
      <c r="M718">
        <v>4285</v>
      </c>
      <c r="N718">
        <v>2473</v>
      </c>
      <c r="O718">
        <v>1812</v>
      </c>
      <c r="P718">
        <v>508</v>
      </c>
      <c r="Q718" t="s">
        <v>0</v>
      </c>
      <c r="R718">
        <v>1066</v>
      </c>
      <c r="S718">
        <v>1163</v>
      </c>
      <c r="T718">
        <v>9863</v>
      </c>
      <c r="U718">
        <v>7529</v>
      </c>
      <c r="V718">
        <v>1943</v>
      </c>
      <c r="W718">
        <v>391</v>
      </c>
      <c r="X718" t="s">
        <v>0</v>
      </c>
      <c r="Y718" t="s">
        <v>0</v>
      </c>
      <c r="Z718">
        <v>341</v>
      </c>
      <c r="AA718">
        <v>2070</v>
      </c>
      <c r="AB718">
        <v>171</v>
      </c>
      <c r="AC718">
        <v>900</v>
      </c>
      <c r="AD718">
        <v>999</v>
      </c>
    </row>
    <row r="719" spans="1:30" x14ac:dyDescent="0.2">
      <c r="A719" t="s">
        <v>1609</v>
      </c>
      <c r="B719" t="s">
        <v>35</v>
      </c>
      <c r="C719" t="s">
        <v>807</v>
      </c>
      <c r="D719" s="33">
        <v>41730</v>
      </c>
      <c r="E719" t="s">
        <v>218</v>
      </c>
      <c r="F719" t="s">
        <v>781</v>
      </c>
      <c r="G719">
        <v>265040</v>
      </c>
      <c r="H719">
        <v>5393</v>
      </c>
      <c r="I719">
        <v>110</v>
      </c>
      <c r="J719">
        <v>5283</v>
      </c>
      <c r="K719">
        <v>4850</v>
      </c>
      <c r="L719">
        <v>4329</v>
      </c>
      <c r="M719">
        <v>1140</v>
      </c>
      <c r="N719">
        <v>810</v>
      </c>
      <c r="O719">
        <v>330</v>
      </c>
      <c r="P719">
        <v>153</v>
      </c>
      <c r="Q719" t="s">
        <v>0</v>
      </c>
      <c r="R719">
        <v>390</v>
      </c>
      <c r="S719">
        <v>419</v>
      </c>
      <c r="T719">
        <v>2957</v>
      </c>
      <c r="U719">
        <v>2020</v>
      </c>
      <c r="V719">
        <v>530</v>
      </c>
      <c r="W719">
        <v>407</v>
      </c>
      <c r="X719" t="s">
        <v>0</v>
      </c>
      <c r="Y719" t="s">
        <v>0</v>
      </c>
      <c r="Z719">
        <v>73</v>
      </c>
      <c r="AA719">
        <v>490</v>
      </c>
      <c r="AB719">
        <v>68</v>
      </c>
      <c r="AC719">
        <v>308</v>
      </c>
      <c r="AD719">
        <v>114</v>
      </c>
    </row>
    <row r="720" spans="1:30" x14ac:dyDescent="0.2">
      <c r="A720" t="s">
        <v>1610</v>
      </c>
      <c r="B720" t="s">
        <v>35</v>
      </c>
      <c r="C720" t="s">
        <v>807</v>
      </c>
      <c r="D720" s="33">
        <v>41730</v>
      </c>
      <c r="E720" t="s">
        <v>223</v>
      </c>
      <c r="F720" t="s">
        <v>782</v>
      </c>
      <c r="G720">
        <v>1043580</v>
      </c>
      <c r="H720">
        <v>17614</v>
      </c>
      <c r="I720">
        <v>105</v>
      </c>
      <c r="J720">
        <v>17026</v>
      </c>
      <c r="K720">
        <v>15988</v>
      </c>
      <c r="L720">
        <v>15010</v>
      </c>
      <c r="M720">
        <v>4562</v>
      </c>
      <c r="N720">
        <v>2663</v>
      </c>
      <c r="O720">
        <v>1899</v>
      </c>
      <c r="P720">
        <v>605</v>
      </c>
      <c r="Q720" t="s">
        <v>0</v>
      </c>
      <c r="R720">
        <v>1323</v>
      </c>
      <c r="S720">
        <v>1088</v>
      </c>
      <c r="T720">
        <v>9641</v>
      </c>
      <c r="U720">
        <v>6578</v>
      </c>
      <c r="V720">
        <v>2088</v>
      </c>
      <c r="W720">
        <v>975</v>
      </c>
      <c r="X720" t="s">
        <v>0</v>
      </c>
      <c r="Y720" t="s">
        <v>0</v>
      </c>
      <c r="Z720">
        <v>415</v>
      </c>
      <c r="AA720">
        <v>2543</v>
      </c>
      <c r="AB720">
        <v>198</v>
      </c>
      <c r="AC720">
        <v>960</v>
      </c>
      <c r="AD720">
        <v>1385</v>
      </c>
    </row>
    <row r="721" spans="1:30" x14ac:dyDescent="0.2">
      <c r="A721" t="s">
        <v>1611</v>
      </c>
      <c r="B721" t="s">
        <v>35</v>
      </c>
      <c r="C721" t="s">
        <v>152</v>
      </c>
      <c r="D721" s="33">
        <v>41730</v>
      </c>
      <c r="E721" t="s">
        <v>234</v>
      </c>
      <c r="F721" t="s">
        <v>783</v>
      </c>
      <c r="G721">
        <v>4602092</v>
      </c>
      <c r="H721">
        <v>82540</v>
      </c>
      <c r="I721">
        <v>305</v>
      </c>
      <c r="J721">
        <v>81373</v>
      </c>
      <c r="K721">
        <v>78703</v>
      </c>
      <c r="L721">
        <v>72559</v>
      </c>
      <c r="M721">
        <v>14647</v>
      </c>
      <c r="N721">
        <v>8169</v>
      </c>
      <c r="O721">
        <v>6478</v>
      </c>
      <c r="P721">
        <v>3964</v>
      </c>
      <c r="Q721" t="s">
        <v>0</v>
      </c>
      <c r="R721">
        <v>6941</v>
      </c>
      <c r="S721">
        <v>5751</v>
      </c>
      <c r="T721">
        <v>45570</v>
      </c>
      <c r="U721">
        <v>30748</v>
      </c>
      <c r="V721">
        <v>11282</v>
      </c>
      <c r="W721">
        <v>3540</v>
      </c>
      <c r="X721" t="s">
        <v>0</v>
      </c>
      <c r="Y721" t="s">
        <v>0</v>
      </c>
      <c r="Z721">
        <v>2462</v>
      </c>
      <c r="AA721">
        <v>11835</v>
      </c>
      <c r="AB721">
        <v>771</v>
      </c>
      <c r="AC721">
        <v>4584</v>
      </c>
      <c r="AD721">
        <v>6480</v>
      </c>
    </row>
    <row r="722" spans="1:30" x14ac:dyDescent="0.2">
      <c r="A722" t="s">
        <v>1612</v>
      </c>
      <c r="B722" t="s">
        <v>36</v>
      </c>
      <c r="C722" t="s">
        <v>152</v>
      </c>
      <c r="D722" s="33">
        <v>41730</v>
      </c>
      <c r="E722" t="s">
        <v>823</v>
      </c>
      <c r="F722" t="s">
        <v>835</v>
      </c>
      <c r="G722">
        <v>312145</v>
      </c>
      <c r="H722">
        <v>3630</v>
      </c>
      <c r="I722">
        <v>69</v>
      </c>
      <c r="J722">
        <v>3561</v>
      </c>
      <c r="K722">
        <v>3227</v>
      </c>
      <c r="L722">
        <v>2853</v>
      </c>
      <c r="M722">
        <v>799</v>
      </c>
      <c r="N722">
        <v>639</v>
      </c>
      <c r="O722">
        <v>160</v>
      </c>
      <c r="P722">
        <v>90</v>
      </c>
      <c r="Q722" t="s">
        <v>0</v>
      </c>
      <c r="R722">
        <v>251</v>
      </c>
      <c r="S722">
        <v>228</v>
      </c>
      <c r="T722">
        <v>1867</v>
      </c>
      <c r="U722">
        <v>1391</v>
      </c>
      <c r="V722">
        <v>330</v>
      </c>
      <c r="W722">
        <v>146</v>
      </c>
      <c r="X722" t="s">
        <v>0</v>
      </c>
      <c r="Y722" t="s">
        <v>0</v>
      </c>
      <c r="Z722">
        <v>108</v>
      </c>
      <c r="AA722">
        <v>399</v>
      </c>
      <c r="AB722">
        <v>50</v>
      </c>
      <c r="AC722">
        <v>208</v>
      </c>
      <c r="AD722">
        <v>141</v>
      </c>
    </row>
    <row r="723" spans="1:30" x14ac:dyDescent="0.2">
      <c r="A723" t="s">
        <v>1613</v>
      </c>
      <c r="B723" t="s">
        <v>36</v>
      </c>
      <c r="C723" t="s">
        <v>152</v>
      </c>
      <c r="D723" s="33">
        <v>41730</v>
      </c>
      <c r="E723" t="s">
        <v>827</v>
      </c>
      <c r="F723" t="s">
        <v>836</v>
      </c>
      <c r="G723">
        <v>401649</v>
      </c>
      <c r="H723">
        <v>6549</v>
      </c>
      <c r="I723">
        <v>125</v>
      </c>
      <c r="J723">
        <v>6424</v>
      </c>
      <c r="K723">
        <v>5805</v>
      </c>
      <c r="L723">
        <v>4908</v>
      </c>
      <c r="M723">
        <v>1325</v>
      </c>
      <c r="N723">
        <v>1030</v>
      </c>
      <c r="O723">
        <v>295</v>
      </c>
      <c r="P723">
        <v>173</v>
      </c>
      <c r="Q723" t="s">
        <v>0</v>
      </c>
      <c r="R723">
        <v>407</v>
      </c>
      <c r="S723">
        <v>440</v>
      </c>
      <c r="T723">
        <v>3352</v>
      </c>
      <c r="U723">
        <v>2449</v>
      </c>
      <c r="V723">
        <v>649</v>
      </c>
      <c r="W723">
        <v>254</v>
      </c>
      <c r="X723" t="s">
        <v>0</v>
      </c>
      <c r="Y723" t="s">
        <v>0</v>
      </c>
      <c r="Z723">
        <v>80</v>
      </c>
      <c r="AA723">
        <v>629</v>
      </c>
      <c r="AB723">
        <v>74</v>
      </c>
      <c r="AC723">
        <v>374</v>
      </c>
      <c r="AD723">
        <v>181</v>
      </c>
    </row>
    <row r="724" spans="1:30" x14ac:dyDescent="0.2">
      <c r="A724" t="s">
        <v>1614</v>
      </c>
      <c r="B724" t="s">
        <v>36</v>
      </c>
      <c r="C724" t="s">
        <v>152</v>
      </c>
      <c r="D724" s="33">
        <v>41730</v>
      </c>
      <c r="E724" t="s">
        <v>837</v>
      </c>
      <c r="F724" t="s">
        <v>838</v>
      </c>
      <c r="G724">
        <v>363543</v>
      </c>
      <c r="H724">
        <v>3671</v>
      </c>
      <c r="I724">
        <v>74</v>
      </c>
      <c r="J724">
        <v>3597</v>
      </c>
      <c r="K724">
        <v>3253</v>
      </c>
      <c r="L724">
        <v>2807</v>
      </c>
      <c r="M724">
        <v>800</v>
      </c>
      <c r="N724">
        <v>631</v>
      </c>
      <c r="O724">
        <v>169</v>
      </c>
      <c r="P724">
        <v>92</v>
      </c>
      <c r="Q724" t="s">
        <v>0</v>
      </c>
      <c r="R724">
        <v>255</v>
      </c>
      <c r="S724">
        <v>269</v>
      </c>
      <c r="T724">
        <v>1863</v>
      </c>
      <c r="U724">
        <v>1389</v>
      </c>
      <c r="V724">
        <v>372</v>
      </c>
      <c r="W724">
        <v>102</v>
      </c>
      <c r="X724" t="s">
        <v>0</v>
      </c>
      <c r="Y724" t="s">
        <v>0</v>
      </c>
      <c r="Z724">
        <v>59</v>
      </c>
      <c r="AA724">
        <v>361</v>
      </c>
      <c r="AB724">
        <v>39</v>
      </c>
      <c r="AC724">
        <v>216</v>
      </c>
      <c r="AD724">
        <v>106</v>
      </c>
    </row>
    <row r="725" spans="1:30" x14ac:dyDescent="0.2">
      <c r="A725" t="s">
        <v>1615</v>
      </c>
      <c r="B725" t="s">
        <v>36</v>
      </c>
      <c r="C725" t="s">
        <v>152</v>
      </c>
      <c r="D725" s="33">
        <v>41730</v>
      </c>
      <c r="E725" t="s">
        <v>284</v>
      </c>
      <c r="F725" t="s">
        <v>784</v>
      </c>
      <c r="G725">
        <v>1174459</v>
      </c>
      <c r="H725">
        <v>6289</v>
      </c>
      <c r="I725">
        <v>103</v>
      </c>
      <c r="J725">
        <v>6186</v>
      </c>
      <c r="K725">
        <v>5644</v>
      </c>
      <c r="L725">
        <v>5287</v>
      </c>
      <c r="M725">
        <v>1522</v>
      </c>
      <c r="N725">
        <v>1199</v>
      </c>
      <c r="O725">
        <v>323</v>
      </c>
      <c r="P725">
        <v>194</v>
      </c>
      <c r="Q725" t="s">
        <v>0</v>
      </c>
      <c r="R725">
        <v>532</v>
      </c>
      <c r="S725">
        <v>466</v>
      </c>
      <c r="T725">
        <v>3388</v>
      </c>
      <c r="U725">
        <v>2398</v>
      </c>
      <c r="V725">
        <v>763</v>
      </c>
      <c r="W725">
        <v>227</v>
      </c>
      <c r="X725" t="s">
        <v>0</v>
      </c>
      <c r="Y725" t="s">
        <v>0</v>
      </c>
      <c r="Z725">
        <v>81</v>
      </c>
      <c r="AA725">
        <v>820</v>
      </c>
      <c r="AB725">
        <v>98</v>
      </c>
      <c r="AC725">
        <v>448</v>
      </c>
      <c r="AD725">
        <v>274</v>
      </c>
    </row>
    <row r="726" spans="1:30" x14ac:dyDescent="0.2">
      <c r="A726" t="s">
        <v>1616</v>
      </c>
      <c r="B726" t="s">
        <v>36</v>
      </c>
      <c r="C726" t="s">
        <v>3353</v>
      </c>
      <c r="D726" s="33">
        <v>41730</v>
      </c>
      <c r="E726" t="s">
        <v>298</v>
      </c>
      <c r="F726" t="s">
        <v>785</v>
      </c>
      <c r="G726">
        <v>1422906</v>
      </c>
      <c r="H726">
        <v>12676</v>
      </c>
      <c r="I726">
        <v>165</v>
      </c>
      <c r="J726">
        <v>12208</v>
      </c>
      <c r="K726">
        <v>11500</v>
      </c>
      <c r="L726">
        <v>16936</v>
      </c>
      <c r="M726">
        <v>3152</v>
      </c>
      <c r="N726">
        <v>1013</v>
      </c>
      <c r="O726">
        <v>2139</v>
      </c>
      <c r="P726">
        <v>964</v>
      </c>
      <c r="Q726" t="s">
        <v>0</v>
      </c>
      <c r="R726">
        <v>2332</v>
      </c>
      <c r="S726">
        <v>1285</v>
      </c>
      <c r="T726">
        <v>10989</v>
      </c>
      <c r="U726">
        <v>7417</v>
      </c>
      <c r="V726">
        <v>2631</v>
      </c>
      <c r="W726">
        <v>941</v>
      </c>
      <c r="X726" t="s">
        <v>0</v>
      </c>
      <c r="Y726" t="s">
        <v>0</v>
      </c>
      <c r="Z726">
        <v>164</v>
      </c>
      <c r="AA726">
        <v>2166</v>
      </c>
      <c r="AB726">
        <v>281</v>
      </c>
      <c r="AC726">
        <v>962</v>
      </c>
      <c r="AD726">
        <v>923</v>
      </c>
    </row>
    <row r="727" spans="1:30" x14ac:dyDescent="0.2">
      <c r="A727" t="s">
        <v>1617</v>
      </c>
      <c r="B727" t="s">
        <v>36</v>
      </c>
      <c r="C727" t="s">
        <v>3351</v>
      </c>
      <c r="D727" s="33">
        <v>41730</v>
      </c>
      <c r="E727" t="s">
        <v>315</v>
      </c>
      <c r="F727" t="s">
        <v>786</v>
      </c>
      <c r="G727">
        <v>1005343</v>
      </c>
      <c r="H727">
        <v>19691</v>
      </c>
      <c r="I727">
        <v>622</v>
      </c>
      <c r="J727">
        <v>19069</v>
      </c>
      <c r="K727">
        <v>18226</v>
      </c>
      <c r="L727">
        <v>16100</v>
      </c>
      <c r="M727">
        <v>3188</v>
      </c>
      <c r="N727">
        <v>1735</v>
      </c>
      <c r="O727">
        <v>1488</v>
      </c>
      <c r="P727">
        <v>1045</v>
      </c>
      <c r="Q727" t="s">
        <v>0</v>
      </c>
      <c r="R727">
        <v>1628</v>
      </c>
      <c r="S727">
        <v>1298</v>
      </c>
      <c r="T727">
        <v>10126</v>
      </c>
      <c r="U727">
        <v>7734</v>
      </c>
      <c r="V727">
        <v>1786</v>
      </c>
      <c r="W727">
        <v>606</v>
      </c>
      <c r="X727" t="s">
        <v>0</v>
      </c>
      <c r="Y727" t="s">
        <v>0</v>
      </c>
      <c r="Z727">
        <v>663</v>
      </c>
      <c r="AA727">
        <v>2385</v>
      </c>
      <c r="AB727">
        <v>161</v>
      </c>
      <c r="AC727">
        <v>1169</v>
      </c>
      <c r="AD727">
        <v>1055</v>
      </c>
    </row>
    <row r="728" spans="1:30" x14ac:dyDescent="0.2">
      <c r="A728" t="s">
        <v>1618</v>
      </c>
      <c r="B728" t="s">
        <v>36</v>
      </c>
      <c r="C728" t="s">
        <v>3358</v>
      </c>
      <c r="D728" s="33">
        <v>41730</v>
      </c>
      <c r="E728" t="s">
        <v>330</v>
      </c>
      <c r="F728" t="s">
        <v>787</v>
      </c>
      <c r="G728">
        <v>1742508</v>
      </c>
      <c r="H728">
        <v>25397</v>
      </c>
      <c r="I728">
        <v>104</v>
      </c>
      <c r="J728">
        <v>25137</v>
      </c>
      <c r="K728">
        <v>24435</v>
      </c>
      <c r="L728">
        <v>22900</v>
      </c>
      <c r="M728">
        <v>5484</v>
      </c>
      <c r="N728">
        <v>4136</v>
      </c>
      <c r="O728">
        <v>1348</v>
      </c>
      <c r="P728">
        <v>972</v>
      </c>
      <c r="Q728" t="s">
        <v>0</v>
      </c>
      <c r="R728">
        <v>1727</v>
      </c>
      <c r="S728">
        <v>1866</v>
      </c>
      <c r="T728">
        <v>13706</v>
      </c>
      <c r="U728">
        <v>9752</v>
      </c>
      <c r="V728">
        <v>1979</v>
      </c>
      <c r="W728">
        <v>1975</v>
      </c>
      <c r="X728" t="s">
        <v>0</v>
      </c>
      <c r="Y728" t="s">
        <v>0</v>
      </c>
      <c r="Z728">
        <v>648</v>
      </c>
      <c r="AA728">
        <v>4953</v>
      </c>
      <c r="AB728">
        <v>263</v>
      </c>
      <c r="AC728">
        <v>1768</v>
      </c>
      <c r="AD728">
        <v>2922</v>
      </c>
    </row>
    <row r="729" spans="1:30" x14ac:dyDescent="0.2">
      <c r="A729" t="s">
        <v>1619</v>
      </c>
      <c r="B729" t="s">
        <v>36</v>
      </c>
      <c r="C729" t="s">
        <v>3351</v>
      </c>
      <c r="D729" s="33">
        <v>41730</v>
      </c>
      <c r="E729" t="s">
        <v>351</v>
      </c>
      <c r="F729" t="s">
        <v>788</v>
      </c>
      <c r="G729">
        <v>879559</v>
      </c>
      <c r="H729">
        <v>10217</v>
      </c>
      <c r="I729">
        <v>438</v>
      </c>
      <c r="J729">
        <v>9778</v>
      </c>
      <c r="K729">
        <v>9439</v>
      </c>
      <c r="L729">
        <v>6995</v>
      </c>
      <c r="M729">
        <v>1477</v>
      </c>
      <c r="N729">
        <v>792</v>
      </c>
      <c r="O729">
        <v>702</v>
      </c>
      <c r="P729">
        <v>498</v>
      </c>
      <c r="Q729" t="s">
        <v>0</v>
      </c>
      <c r="R729">
        <v>712</v>
      </c>
      <c r="S729">
        <v>660</v>
      </c>
      <c r="T729">
        <v>4427</v>
      </c>
      <c r="U729">
        <v>3143</v>
      </c>
      <c r="V729">
        <v>694</v>
      </c>
      <c r="W729">
        <v>590</v>
      </c>
      <c r="X729" t="s">
        <v>0</v>
      </c>
      <c r="Y729" t="s">
        <v>0</v>
      </c>
      <c r="Z729">
        <v>212</v>
      </c>
      <c r="AA729">
        <v>984</v>
      </c>
      <c r="AB729">
        <v>78</v>
      </c>
      <c r="AC729">
        <v>579</v>
      </c>
      <c r="AD729">
        <v>327</v>
      </c>
    </row>
    <row r="730" spans="1:30" x14ac:dyDescent="0.2">
      <c r="A730" t="s">
        <v>1620</v>
      </c>
      <c r="B730" t="s">
        <v>34</v>
      </c>
      <c r="C730" t="s">
        <v>3327</v>
      </c>
      <c r="D730" s="33">
        <v>41730</v>
      </c>
      <c r="E730" t="s">
        <v>362</v>
      </c>
      <c r="F730" t="s">
        <v>789</v>
      </c>
      <c r="G730">
        <v>5468101</v>
      </c>
      <c r="H730">
        <v>116583</v>
      </c>
      <c r="I730">
        <v>1203</v>
      </c>
      <c r="J730">
        <v>114451</v>
      </c>
      <c r="K730">
        <v>108872</v>
      </c>
      <c r="L730">
        <v>97629</v>
      </c>
      <c r="M730">
        <v>21634</v>
      </c>
      <c r="N730">
        <v>7895</v>
      </c>
      <c r="O730">
        <v>13737</v>
      </c>
      <c r="P730">
        <v>5160</v>
      </c>
      <c r="Q730" t="s">
        <v>0</v>
      </c>
      <c r="R730">
        <v>9531</v>
      </c>
      <c r="S730">
        <v>6538</v>
      </c>
      <c r="T730">
        <v>62799</v>
      </c>
      <c r="U730">
        <v>40043</v>
      </c>
      <c r="V730">
        <v>9943</v>
      </c>
      <c r="W730">
        <v>12813</v>
      </c>
      <c r="X730" t="s">
        <v>0</v>
      </c>
      <c r="Y730" t="s">
        <v>0</v>
      </c>
      <c r="Z730">
        <v>4663</v>
      </c>
      <c r="AA730">
        <v>14098</v>
      </c>
      <c r="AB730">
        <v>1297</v>
      </c>
      <c r="AC730">
        <v>5487</v>
      </c>
      <c r="AD730">
        <v>7314</v>
      </c>
    </row>
    <row r="731" spans="1:30" x14ac:dyDescent="0.2">
      <c r="A731" t="s">
        <v>1621</v>
      </c>
      <c r="B731" t="s">
        <v>37</v>
      </c>
      <c r="C731" t="s">
        <v>3365</v>
      </c>
      <c r="D731" s="33">
        <v>41730</v>
      </c>
      <c r="E731" t="s">
        <v>434</v>
      </c>
      <c r="F731" t="s">
        <v>790</v>
      </c>
      <c r="G731">
        <v>1843609</v>
      </c>
      <c r="H731">
        <v>42043</v>
      </c>
      <c r="I731">
        <v>846</v>
      </c>
      <c r="J731">
        <v>40076</v>
      </c>
      <c r="K731">
        <v>36773</v>
      </c>
      <c r="L731">
        <v>33419</v>
      </c>
      <c r="M731">
        <v>5307</v>
      </c>
      <c r="N731">
        <v>1660</v>
      </c>
      <c r="O731">
        <v>3647</v>
      </c>
      <c r="P731">
        <v>3614</v>
      </c>
      <c r="Q731" t="s">
        <v>0</v>
      </c>
      <c r="R731">
        <v>3524</v>
      </c>
      <c r="S731">
        <v>2260</v>
      </c>
      <c r="T731">
        <v>21602</v>
      </c>
      <c r="U731">
        <v>14744</v>
      </c>
      <c r="V731">
        <v>6491</v>
      </c>
      <c r="W731">
        <v>367</v>
      </c>
      <c r="X731" t="s">
        <v>0</v>
      </c>
      <c r="Y731" t="s">
        <v>0</v>
      </c>
      <c r="Z731">
        <v>3160</v>
      </c>
      <c r="AA731">
        <v>2873</v>
      </c>
      <c r="AB731">
        <v>192</v>
      </c>
      <c r="AC731">
        <v>1894</v>
      </c>
      <c r="AD731">
        <v>787</v>
      </c>
    </row>
    <row r="732" spans="1:30" x14ac:dyDescent="0.2">
      <c r="A732" t="s">
        <v>1622</v>
      </c>
      <c r="B732" t="s">
        <v>37</v>
      </c>
      <c r="C732" t="s">
        <v>3365</v>
      </c>
      <c r="D732" s="33">
        <v>41730</v>
      </c>
      <c r="E732" t="s">
        <v>457</v>
      </c>
      <c r="F732" t="s">
        <v>791</v>
      </c>
      <c r="G732">
        <v>524728</v>
      </c>
      <c r="H732">
        <v>14185</v>
      </c>
      <c r="I732">
        <v>565</v>
      </c>
      <c r="J732">
        <v>12182</v>
      </c>
      <c r="K732">
        <v>9961</v>
      </c>
      <c r="L732">
        <v>7007</v>
      </c>
      <c r="M732">
        <v>1169</v>
      </c>
      <c r="N732">
        <v>216</v>
      </c>
      <c r="O732">
        <v>953</v>
      </c>
      <c r="P732">
        <v>935</v>
      </c>
      <c r="Q732" t="s">
        <v>0</v>
      </c>
      <c r="R732">
        <v>860</v>
      </c>
      <c r="S732">
        <v>513</v>
      </c>
      <c r="T732">
        <v>4335</v>
      </c>
      <c r="U732">
        <v>3233</v>
      </c>
      <c r="V732">
        <v>984</v>
      </c>
      <c r="W732">
        <v>118</v>
      </c>
      <c r="X732" t="s">
        <v>0</v>
      </c>
      <c r="Y732" t="s">
        <v>0</v>
      </c>
      <c r="Z732">
        <v>537</v>
      </c>
      <c r="AA732">
        <v>762</v>
      </c>
      <c r="AB732">
        <v>73</v>
      </c>
      <c r="AC732">
        <v>515</v>
      </c>
      <c r="AD732">
        <v>174</v>
      </c>
    </row>
    <row r="733" spans="1:30" x14ac:dyDescent="0.2">
      <c r="A733" t="s">
        <v>1623</v>
      </c>
      <c r="B733" t="s">
        <v>37</v>
      </c>
      <c r="C733" t="s">
        <v>3365</v>
      </c>
      <c r="D733" s="33">
        <v>41730</v>
      </c>
      <c r="E733" t="s">
        <v>465</v>
      </c>
      <c r="F733" t="s">
        <v>792</v>
      </c>
      <c r="G733">
        <v>897452</v>
      </c>
      <c r="H733">
        <v>21029</v>
      </c>
      <c r="I733">
        <v>905</v>
      </c>
      <c r="J733">
        <v>19841</v>
      </c>
      <c r="K733">
        <v>16242</v>
      </c>
      <c r="L733">
        <v>15587</v>
      </c>
      <c r="M733">
        <v>2685</v>
      </c>
      <c r="N733">
        <v>403</v>
      </c>
      <c r="O733">
        <v>2282</v>
      </c>
      <c r="P733">
        <v>2257</v>
      </c>
      <c r="Q733" t="s">
        <v>0</v>
      </c>
      <c r="R733">
        <v>1766</v>
      </c>
      <c r="S733">
        <v>1105</v>
      </c>
      <c r="T733">
        <v>10357</v>
      </c>
      <c r="U733">
        <v>7568</v>
      </c>
      <c r="V733">
        <v>2518</v>
      </c>
      <c r="W733">
        <v>271</v>
      </c>
      <c r="X733" t="s">
        <v>0</v>
      </c>
      <c r="Y733" t="s">
        <v>0</v>
      </c>
      <c r="Z733">
        <v>677</v>
      </c>
      <c r="AA733">
        <v>1682</v>
      </c>
      <c r="AB733">
        <v>147</v>
      </c>
      <c r="AC733">
        <v>1178</v>
      </c>
      <c r="AD733">
        <v>357</v>
      </c>
    </row>
    <row r="734" spans="1:30" x14ac:dyDescent="0.2">
      <c r="A734" t="s">
        <v>1624</v>
      </c>
      <c r="B734" t="s">
        <v>37</v>
      </c>
      <c r="C734" t="s">
        <v>3360</v>
      </c>
      <c r="D734" s="33">
        <v>41730</v>
      </c>
      <c r="E734" t="s">
        <v>844</v>
      </c>
      <c r="F734" t="s">
        <v>845</v>
      </c>
      <c r="G734">
        <v>4539969</v>
      </c>
      <c r="H734">
        <v>100474</v>
      </c>
      <c r="I734">
        <v>1066</v>
      </c>
      <c r="J734">
        <v>98831</v>
      </c>
      <c r="K734">
        <v>92402</v>
      </c>
      <c r="L734">
        <v>82748</v>
      </c>
      <c r="M734">
        <v>21461</v>
      </c>
      <c r="N734">
        <v>12049</v>
      </c>
      <c r="O734">
        <v>9412</v>
      </c>
      <c r="P734">
        <v>4611</v>
      </c>
      <c r="Q734" t="s">
        <v>0</v>
      </c>
      <c r="R734">
        <v>8584</v>
      </c>
      <c r="S734">
        <v>5268</v>
      </c>
      <c r="T734">
        <v>56587</v>
      </c>
      <c r="U734">
        <v>44924</v>
      </c>
      <c r="V734">
        <v>7774</v>
      </c>
      <c r="W734">
        <v>3889</v>
      </c>
      <c r="X734" t="s">
        <v>0</v>
      </c>
      <c r="Y734" t="s">
        <v>0</v>
      </c>
      <c r="Z734">
        <v>328</v>
      </c>
      <c r="AA734">
        <v>11981</v>
      </c>
      <c r="AB734">
        <v>917</v>
      </c>
      <c r="AC734">
        <v>5779</v>
      </c>
      <c r="AD734">
        <v>5285</v>
      </c>
    </row>
    <row r="735" spans="1:30" x14ac:dyDescent="0.2">
      <c r="A735" t="s">
        <v>1625</v>
      </c>
      <c r="B735" t="s">
        <v>37</v>
      </c>
      <c r="C735" t="s">
        <v>3373</v>
      </c>
      <c r="D735" s="33">
        <v>41730</v>
      </c>
      <c r="E735" t="s">
        <v>488</v>
      </c>
      <c r="F735" t="s">
        <v>793</v>
      </c>
      <c r="G735">
        <v>759768</v>
      </c>
      <c r="H735">
        <v>21329</v>
      </c>
      <c r="I735">
        <v>313</v>
      </c>
      <c r="J735">
        <v>19604</v>
      </c>
      <c r="K735">
        <v>17380</v>
      </c>
      <c r="L735">
        <v>18480</v>
      </c>
      <c r="M735">
        <v>3368</v>
      </c>
      <c r="N735">
        <v>843</v>
      </c>
      <c r="O735">
        <v>2525</v>
      </c>
      <c r="P735">
        <v>934</v>
      </c>
      <c r="Q735" t="s">
        <v>0</v>
      </c>
      <c r="R735">
        <v>1682</v>
      </c>
      <c r="S735">
        <v>974</v>
      </c>
      <c r="T735">
        <v>10938</v>
      </c>
      <c r="U735">
        <v>7370</v>
      </c>
      <c r="V735">
        <v>1817</v>
      </c>
      <c r="W735">
        <v>1751</v>
      </c>
      <c r="X735" t="s">
        <v>0</v>
      </c>
      <c r="Y735" t="s">
        <v>0</v>
      </c>
      <c r="Z735">
        <v>904</v>
      </c>
      <c r="AA735">
        <v>3982</v>
      </c>
      <c r="AB735">
        <v>47</v>
      </c>
      <c r="AC735">
        <v>1243</v>
      </c>
      <c r="AD735">
        <v>2692</v>
      </c>
    </row>
    <row r="736" spans="1:30" x14ac:dyDescent="0.2">
      <c r="A736" t="s">
        <v>1626</v>
      </c>
      <c r="B736" t="s">
        <v>37</v>
      </c>
      <c r="C736" t="s">
        <v>152</v>
      </c>
      <c r="D736" s="33">
        <v>41730</v>
      </c>
      <c r="E736" t="s">
        <v>494</v>
      </c>
      <c r="F736" t="s">
        <v>794</v>
      </c>
      <c r="G736">
        <v>665164</v>
      </c>
      <c r="H736">
        <v>13534</v>
      </c>
      <c r="I736">
        <v>351</v>
      </c>
      <c r="J736">
        <v>13183</v>
      </c>
      <c r="K736">
        <v>11593</v>
      </c>
      <c r="L736">
        <v>11399</v>
      </c>
      <c r="M736">
        <v>2909</v>
      </c>
      <c r="N736">
        <v>1853</v>
      </c>
      <c r="O736">
        <v>1056</v>
      </c>
      <c r="P736">
        <v>498</v>
      </c>
      <c r="Q736" t="s">
        <v>0</v>
      </c>
      <c r="R736">
        <v>1077</v>
      </c>
      <c r="S736">
        <v>836</v>
      </c>
      <c r="T736">
        <v>8086</v>
      </c>
      <c r="U736">
        <v>5590</v>
      </c>
      <c r="V736">
        <v>1682</v>
      </c>
      <c r="W736">
        <v>814</v>
      </c>
      <c r="X736" t="s">
        <v>0</v>
      </c>
      <c r="Y736" t="s">
        <v>0</v>
      </c>
      <c r="Z736">
        <v>142</v>
      </c>
      <c r="AA736">
        <v>1258</v>
      </c>
      <c r="AB736">
        <v>147</v>
      </c>
      <c r="AC736">
        <v>596</v>
      </c>
      <c r="AD736">
        <v>515</v>
      </c>
    </row>
    <row r="737" spans="1:30" x14ac:dyDescent="0.2">
      <c r="A737" t="s">
        <v>1627</v>
      </c>
      <c r="B737" t="s">
        <v>37</v>
      </c>
      <c r="C737" t="s">
        <v>152</v>
      </c>
      <c r="D737" s="33">
        <v>41730</v>
      </c>
      <c r="E737" t="s">
        <v>502</v>
      </c>
      <c r="F737" t="s">
        <v>795</v>
      </c>
      <c r="G737">
        <v>922184</v>
      </c>
      <c r="H737">
        <v>26930</v>
      </c>
      <c r="I737">
        <v>656</v>
      </c>
      <c r="J737">
        <v>26274</v>
      </c>
      <c r="K737">
        <v>23313</v>
      </c>
      <c r="L737">
        <v>22027</v>
      </c>
      <c r="M737">
        <v>5809</v>
      </c>
      <c r="N737">
        <v>3777</v>
      </c>
      <c r="O737">
        <v>2032</v>
      </c>
      <c r="P737">
        <v>897</v>
      </c>
      <c r="Q737" t="s">
        <v>0</v>
      </c>
      <c r="R737">
        <v>1786</v>
      </c>
      <c r="S737">
        <v>1700</v>
      </c>
      <c r="T737">
        <v>15594</v>
      </c>
      <c r="U737">
        <v>10791</v>
      </c>
      <c r="V737">
        <v>2989</v>
      </c>
      <c r="W737">
        <v>1814</v>
      </c>
      <c r="X737" t="s">
        <v>0</v>
      </c>
      <c r="Y737" t="s">
        <v>0</v>
      </c>
      <c r="Z737">
        <v>196</v>
      </c>
      <c r="AA737">
        <v>2751</v>
      </c>
      <c r="AB737">
        <v>318</v>
      </c>
      <c r="AC737">
        <v>1364</v>
      </c>
      <c r="AD737">
        <v>1069</v>
      </c>
    </row>
    <row r="738" spans="1:30" x14ac:dyDescent="0.2">
      <c r="A738" t="s">
        <v>1628</v>
      </c>
      <c r="B738" t="s">
        <v>37</v>
      </c>
      <c r="C738" t="s">
        <v>152</v>
      </c>
      <c r="D738" s="33">
        <v>41730</v>
      </c>
      <c r="E738" t="s">
        <v>513</v>
      </c>
      <c r="F738" t="s">
        <v>796</v>
      </c>
      <c r="G738">
        <v>832372</v>
      </c>
      <c r="H738">
        <v>15509</v>
      </c>
      <c r="I738">
        <v>487</v>
      </c>
      <c r="J738">
        <v>15022</v>
      </c>
      <c r="K738">
        <v>13161</v>
      </c>
      <c r="L738">
        <v>11746</v>
      </c>
      <c r="M738">
        <v>3190</v>
      </c>
      <c r="N738">
        <v>2015</v>
      </c>
      <c r="O738">
        <v>1175</v>
      </c>
      <c r="P738">
        <v>546</v>
      </c>
      <c r="Q738" t="s">
        <v>0</v>
      </c>
      <c r="R738">
        <v>1066</v>
      </c>
      <c r="S738">
        <v>825</v>
      </c>
      <c r="T738">
        <v>8331</v>
      </c>
      <c r="U738">
        <v>6078</v>
      </c>
      <c r="V738">
        <v>1701</v>
      </c>
      <c r="W738">
        <v>552</v>
      </c>
      <c r="X738" t="s">
        <v>0</v>
      </c>
      <c r="Y738" t="s">
        <v>0</v>
      </c>
      <c r="Z738">
        <v>143</v>
      </c>
      <c r="AA738">
        <v>1381</v>
      </c>
      <c r="AB738">
        <v>144</v>
      </c>
      <c r="AC738">
        <v>709</v>
      </c>
      <c r="AD738">
        <v>528</v>
      </c>
    </row>
    <row r="739" spans="1:30" x14ac:dyDescent="0.2">
      <c r="A739" t="s">
        <v>1629</v>
      </c>
      <c r="B739" t="s">
        <v>37</v>
      </c>
      <c r="C739" t="s">
        <v>3331</v>
      </c>
      <c r="D739" s="33">
        <v>41730</v>
      </c>
      <c r="E739" t="s">
        <v>521</v>
      </c>
      <c r="F739" t="s">
        <v>797</v>
      </c>
      <c r="G739">
        <v>541609</v>
      </c>
      <c r="H739">
        <v>13020</v>
      </c>
      <c r="I739">
        <v>360</v>
      </c>
      <c r="J739">
        <v>11639</v>
      </c>
      <c r="K739">
        <v>10112</v>
      </c>
      <c r="L739">
        <v>10865</v>
      </c>
      <c r="M739">
        <v>1960</v>
      </c>
      <c r="N739">
        <v>602</v>
      </c>
      <c r="O739">
        <v>1358</v>
      </c>
      <c r="P739">
        <v>460</v>
      </c>
      <c r="Q739" t="s">
        <v>0</v>
      </c>
      <c r="R739">
        <v>1021</v>
      </c>
      <c r="S739">
        <v>551</v>
      </c>
      <c r="T739">
        <v>6142</v>
      </c>
      <c r="U739">
        <v>4644</v>
      </c>
      <c r="V739">
        <v>1151</v>
      </c>
      <c r="W739">
        <v>347</v>
      </c>
      <c r="X739" t="s">
        <v>0</v>
      </c>
      <c r="Y739" t="s">
        <v>0</v>
      </c>
      <c r="Z739">
        <v>914</v>
      </c>
      <c r="AA739">
        <v>2237</v>
      </c>
      <c r="AB739">
        <v>25</v>
      </c>
      <c r="AC739">
        <v>741</v>
      </c>
      <c r="AD739">
        <v>1471</v>
      </c>
    </row>
    <row r="740" spans="1:30" x14ac:dyDescent="0.2">
      <c r="A740" t="s">
        <v>1630</v>
      </c>
      <c r="B740" t="s">
        <v>37</v>
      </c>
      <c r="C740" t="s">
        <v>3373</v>
      </c>
      <c r="D740" s="33">
        <v>41730</v>
      </c>
      <c r="E740" t="s">
        <v>527</v>
      </c>
      <c r="F740" t="s">
        <v>798</v>
      </c>
      <c r="G740">
        <v>547615</v>
      </c>
      <c r="H740">
        <v>6570</v>
      </c>
      <c r="I740">
        <v>157</v>
      </c>
      <c r="J740">
        <v>5718</v>
      </c>
      <c r="K740">
        <v>5054</v>
      </c>
      <c r="L740">
        <v>5308</v>
      </c>
      <c r="M740">
        <v>1125</v>
      </c>
      <c r="N740">
        <v>337</v>
      </c>
      <c r="O740">
        <v>788</v>
      </c>
      <c r="P740">
        <v>254</v>
      </c>
      <c r="Q740" t="s">
        <v>0</v>
      </c>
      <c r="R740">
        <v>521</v>
      </c>
      <c r="S740">
        <v>303</v>
      </c>
      <c r="T740">
        <v>2876</v>
      </c>
      <c r="U740">
        <v>2078</v>
      </c>
      <c r="V740">
        <v>483</v>
      </c>
      <c r="W740">
        <v>315</v>
      </c>
      <c r="X740" t="s">
        <v>0</v>
      </c>
      <c r="Y740" t="s">
        <v>0</v>
      </c>
      <c r="Z740">
        <v>345</v>
      </c>
      <c r="AA740">
        <v>1263</v>
      </c>
      <c r="AB740">
        <v>16</v>
      </c>
      <c r="AC740">
        <v>485</v>
      </c>
      <c r="AD740">
        <v>762</v>
      </c>
    </row>
    <row r="741" spans="1:30" x14ac:dyDescent="0.2">
      <c r="A741" t="s">
        <v>1631</v>
      </c>
      <c r="B741" t="s">
        <v>37</v>
      </c>
      <c r="C741" t="s">
        <v>534</v>
      </c>
      <c r="D741" s="33">
        <v>41730</v>
      </c>
      <c r="E741" t="s">
        <v>532</v>
      </c>
      <c r="F741" t="s">
        <v>799</v>
      </c>
      <c r="G741">
        <v>1159832</v>
      </c>
      <c r="H741">
        <v>33934</v>
      </c>
      <c r="I741">
        <v>1299</v>
      </c>
      <c r="J741">
        <v>29899</v>
      </c>
      <c r="K741">
        <v>25589</v>
      </c>
      <c r="L741">
        <v>28713</v>
      </c>
      <c r="M741">
        <v>5567</v>
      </c>
      <c r="N741">
        <v>1503</v>
      </c>
      <c r="O741">
        <v>4064</v>
      </c>
      <c r="P741">
        <v>1322</v>
      </c>
      <c r="Q741" t="s">
        <v>0</v>
      </c>
      <c r="R741">
        <v>2700</v>
      </c>
      <c r="S741">
        <v>1440</v>
      </c>
      <c r="T741">
        <v>17766</v>
      </c>
      <c r="U741">
        <v>13526</v>
      </c>
      <c r="V741">
        <v>3256</v>
      </c>
      <c r="W741">
        <v>984</v>
      </c>
      <c r="X741" t="s">
        <v>0</v>
      </c>
      <c r="Y741" t="s">
        <v>0</v>
      </c>
      <c r="Z741">
        <v>1041</v>
      </c>
      <c r="AA741">
        <v>5766</v>
      </c>
      <c r="AB741">
        <v>63</v>
      </c>
      <c r="AC741">
        <v>2006</v>
      </c>
      <c r="AD741">
        <v>3697</v>
      </c>
    </row>
    <row r="742" spans="1:30" x14ac:dyDescent="0.2">
      <c r="A742" t="s">
        <v>1632</v>
      </c>
      <c r="B742" t="s">
        <v>35</v>
      </c>
      <c r="C742" t="s">
        <v>3365</v>
      </c>
      <c r="D742" s="33">
        <v>41730</v>
      </c>
      <c r="E742" t="s">
        <v>852</v>
      </c>
      <c r="F742" t="s">
        <v>853</v>
      </c>
      <c r="G742">
        <v>433000</v>
      </c>
      <c r="H742">
        <v>2731</v>
      </c>
      <c r="I742">
        <v>64</v>
      </c>
      <c r="J742">
        <v>2623</v>
      </c>
      <c r="K742">
        <v>2224</v>
      </c>
      <c r="L742">
        <v>2778</v>
      </c>
      <c r="M742">
        <v>471</v>
      </c>
      <c r="N742">
        <v>107</v>
      </c>
      <c r="O742">
        <v>364</v>
      </c>
      <c r="P742">
        <v>361</v>
      </c>
      <c r="Q742" t="s">
        <v>0</v>
      </c>
      <c r="R742">
        <v>373</v>
      </c>
      <c r="S742">
        <v>242</v>
      </c>
      <c r="T742">
        <v>1739</v>
      </c>
      <c r="U742">
        <v>1158</v>
      </c>
      <c r="V742">
        <v>291</v>
      </c>
      <c r="W742">
        <v>290</v>
      </c>
      <c r="X742" t="s">
        <v>0</v>
      </c>
      <c r="Y742" t="s">
        <v>0</v>
      </c>
      <c r="Z742">
        <v>86</v>
      </c>
      <c r="AA742">
        <v>338</v>
      </c>
      <c r="AB742">
        <v>34</v>
      </c>
      <c r="AC742">
        <v>227</v>
      </c>
      <c r="AD742">
        <v>77</v>
      </c>
    </row>
    <row r="743" spans="1:30" x14ac:dyDescent="0.2">
      <c r="A743" t="s">
        <v>1633</v>
      </c>
      <c r="B743" t="s">
        <v>35</v>
      </c>
      <c r="C743" t="s">
        <v>3331</v>
      </c>
      <c r="D743" s="33">
        <v>41730</v>
      </c>
      <c r="E743" t="s">
        <v>541</v>
      </c>
      <c r="F743" t="s">
        <v>800</v>
      </c>
      <c r="G743">
        <v>1111192</v>
      </c>
      <c r="H743">
        <v>35666</v>
      </c>
      <c r="I743">
        <v>376</v>
      </c>
      <c r="J743">
        <v>24061</v>
      </c>
      <c r="K743">
        <v>23011</v>
      </c>
      <c r="L743">
        <v>17994</v>
      </c>
      <c r="M743">
        <v>6943</v>
      </c>
      <c r="N743">
        <v>5873</v>
      </c>
      <c r="O743">
        <v>1070</v>
      </c>
      <c r="P743">
        <v>492</v>
      </c>
      <c r="Q743" t="s">
        <v>0</v>
      </c>
      <c r="R743">
        <v>2311</v>
      </c>
      <c r="S743">
        <v>1221</v>
      </c>
      <c r="T743">
        <v>11898</v>
      </c>
      <c r="U743">
        <v>8300</v>
      </c>
      <c r="V743">
        <v>2577</v>
      </c>
      <c r="W743">
        <v>1021</v>
      </c>
      <c r="X743" t="s">
        <v>0</v>
      </c>
      <c r="Y743" t="s">
        <v>0</v>
      </c>
      <c r="Z743">
        <v>687</v>
      </c>
      <c r="AA743">
        <v>1877</v>
      </c>
      <c r="AB743">
        <v>44</v>
      </c>
      <c r="AC743">
        <v>1253</v>
      </c>
      <c r="AD743">
        <v>580</v>
      </c>
    </row>
    <row r="744" spans="1:30" x14ac:dyDescent="0.2">
      <c r="A744" t="s">
        <v>1634</v>
      </c>
      <c r="B744" t="s">
        <v>34</v>
      </c>
      <c r="C744" t="s">
        <v>3324</v>
      </c>
      <c r="D744" s="33">
        <v>41730</v>
      </c>
      <c r="E744" t="s">
        <v>846</v>
      </c>
      <c r="F744" t="s">
        <v>847</v>
      </c>
      <c r="G744">
        <v>6704658</v>
      </c>
      <c r="H744">
        <v>66328</v>
      </c>
      <c r="I744">
        <v>325</v>
      </c>
      <c r="J744">
        <v>65344</v>
      </c>
      <c r="K744">
        <v>63072</v>
      </c>
      <c r="L744">
        <v>60181</v>
      </c>
      <c r="M744">
        <v>14905</v>
      </c>
      <c r="N744">
        <v>10488</v>
      </c>
      <c r="O744">
        <v>4417</v>
      </c>
      <c r="P744">
        <v>3159</v>
      </c>
      <c r="Q744" t="s">
        <v>0</v>
      </c>
      <c r="R744">
        <v>6913</v>
      </c>
      <c r="S744">
        <v>5284</v>
      </c>
      <c r="T744">
        <v>33638</v>
      </c>
      <c r="U744">
        <v>23302</v>
      </c>
      <c r="V744">
        <v>5305</v>
      </c>
      <c r="W744">
        <v>5031</v>
      </c>
      <c r="X744" t="s">
        <v>0</v>
      </c>
      <c r="Y744" t="s">
        <v>0</v>
      </c>
      <c r="Z744">
        <v>922</v>
      </c>
      <c r="AA744">
        <v>13424</v>
      </c>
      <c r="AB744">
        <v>904</v>
      </c>
      <c r="AC744">
        <v>4450</v>
      </c>
      <c r="AD744">
        <v>8070</v>
      </c>
    </row>
    <row r="745" spans="1:30" x14ac:dyDescent="0.2">
      <c r="A745" t="s">
        <v>1635</v>
      </c>
      <c r="B745" t="s">
        <v>34</v>
      </c>
      <c r="C745" t="s">
        <v>3435</v>
      </c>
      <c r="D745" s="33">
        <v>41730</v>
      </c>
      <c r="E745" t="s">
        <v>848</v>
      </c>
      <c r="F745" t="s">
        <v>849</v>
      </c>
      <c r="G745">
        <v>467562</v>
      </c>
      <c r="H745">
        <v>14554</v>
      </c>
      <c r="I745">
        <v>75</v>
      </c>
      <c r="J745">
        <v>14227</v>
      </c>
      <c r="K745">
        <v>13594</v>
      </c>
      <c r="L745">
        <v>11680</v>
      </c>
      <c r="M745">
        <v>2713</v>
      </c>
      <c r="N745">
        <v>2015</v>
      </c>
      <c r="O745">
        <v>698</v>
      </c>
      <c r="P745">
        <v>362</v>
      </c>
      <c r="Q745" t="s">
        <v>0</v>
      </c>
      <c r="R745">
        <v>1120</v>
      </c>
      <c r="S745">
        <v>1025</v>
      </c>
      <c r="T745">
        <v>7646</v>
      </c>
      <c r="U745">
        <v>6149</v>
      </c>
      <c r="V745">
        <v>1142</v>
      </c>
      <c r="W745">
        <v>355</v>
      </c>
      <c r="X745" t="s">
        <v>0</v>
      </c>
      <c r="Y745" t="s">
        <v>0</v>
      </c>
      <c r="Z745">
        <v>124</v>
      </c>
      <c r="AA745">
        <v>1765</v>
      </c>
      <c r="AB745">
        <v>140</v>
      </c>
      <c r="AC745">
        <v>708</v>
      </c>
      <c r="AD745">
        <v>917</v>
      </c>
    </row>
    <row r="746" spans="1:30" x14ac:dyDescent="0.2">
      <c r="A746" t="s">
        <v>1636</v>
      </c>
      <c r="B746" t="s">
        <v>34</v>
      </c>
      <c r="C746" t="s">
        <v>3323</v>
      </c>
      <c r="D746" s="33">
        <v>41760</v>
      </c>
      <c r="E746" t="s">
        <v>48</v>
      </c>
      <c r="F746" t="s">
        <v>767</v>
      </c>
      <c r="G746">
        <v>2618710</v>
      </c>
      <c r="H746">
        <v>61953</v>
      </c>
      <c r="I746">
        <v>380</v>
      </c>
      <c r="J746">
        <v>54335</v>
      </c>
      <c r="K746">
        <v>52419</v>
      </c>
      <c r="L746">
        <v>48914</v>
      </c>
      <c r="M746">
        <v>16297</v>
      </c>
      <c r="N746">
        <v>15384</v>
      </c>
      <c r="O746">
        <v>913</v>
      </c>
      <c r="P746">
        <v>383</v>
      </c>
      <c r="Q746" t="s">
        <v>0</v>
      </c>
      <c r="R746">
        <v>8119</v>
      </c>
      <c r="S746">
        <v>3876</v>
      </c>
      <c r="T746">
        <v>29263</v>
      </c>
      <c r="U746">
        <v>17351</v>
      </c>
      <c r="V746">
        <v>8348</v>
      </c>
      <c r="W746">
        <v>3564</v>
      </c>
      <c r="X746" t="s">
        <v>0</v>
      </c>
      <c r="Y746" t="s">
        <v>0</v>
      </c>
      <c r="Z746">
        <v>3341</v>
      </c>
      <c r="AA746">
        <v>4315</v>
      </c>
      <c r="AB746">
        <v>860</v>
      </c>
      <c r="AC746">
        <v>2336</v>
      </c>
      <c r="AD746">
        <v>1119</v>
      </c>
    </row>
    <row r="747" spans="1:30" x14ac:dyDescent="0.2">
      <c r="A747" t="s">
        <v>1637</v>
      </c>
      <c r="B747" t="s">
        <v>35</v>
      </c>
      <c r="C747" t="s">
        <v>807</v>
      </c>
      <c r="D747" s="33">
        <v>41760</v>
      </c>
      <c r="E747" t="s">
        <v>82</v>
      </c>
      <c r="F747" t="s">
        <v>768</v>
      </c>
      <c r="G747">
        <v>731516</v>
      </c>
      <c r="H747">
        <v>16536</v>
      </c>
      <c r="I747">
        <v>216</v>
      </c>
      <c r="J747">
        <v>16320</v>
      </c>
      <c r="K747">
        <v>15108</v>
      </c>
      <c r="L747">
        <v>13622</v>
      </c>
      <c r="M747">
        <v>3286</v>
      </c>
      <c r="N747">
        <v>2307</v>
      </c>
      <c r="O747">
        <v>979</v>
      </c>
      <c r="P747">
        <v>499</v>
      </c>
      <c r="Q747" t="s">
        <v>0</v>
      </c>
      <c r="R747">
        <v>1688</v>
      </c>
      <c r="S747">
        <v>1148</v>
      </c>
      <c r="T747">
        <v>9200</v>
      </c>
      <c r="U747">
        <v>6754</v>
      </c>
      <c r="V747">
        <v>1778</v>
      </c>
      <c r="W747">
        <v>668</v>
      </c>
      <c r="X747" t="s">
        <v>0</v>
      </c>
      <c r="Y747" t="s">
        <v>0</v>
      </c>
      <c r="Z747">
        <v>341</v>
      </c>
      <c r="AA747">
        <v>1245</v>
      </c>
      <c r="AB747">
        <v>118</v>
      </c>
      <c r="AC747">
        <v>724</v>
      </c>
      <c r="AD747">
        <v>403</v>
      </c>
    </row>
    <row r="748" spans="1:30" x14ac:dyDescent="0.2">
      <c r="A748" t="s">
        <v>1638</v>
      </c>
      <c r="B748" t="s">
        <v>35</v>
      </c>
      <c r="C748" t="s">
        <v>3365</v>
      </c>
      <c r="D748" s="33">
        <v>41760</v>
      </c>
      <c r="E748" t="s">
        <v>813</v>
      </c>
      <c r="F748" t="s">
        <v>830</v>
      </c>
      <c r="G748">
        <v>210962</v>
      </c>
      <c r="H748">
        <v>5901</v>
      </c>
      <c r="I748">
        <v>112</v>
      </c>
      <c r="J748">
        <v>5722</v>
      </c>
      <c r="K748">
        <v>5112</v>
      </c>
      <c r="L748">
        <v>2798</v>
      </c>
      <c r="M748">
        <v>428</v>
      </c>
      <c r="N748">
        <v>93</v>
      </c>
      <c r="O748">
        <v>335</v>
      </c>
      <c r="P748">
        <v>321</v>
      </c>
      <c r="Q748" t="s">
        <v>0</v>
      </c>
      <c r="R748">
        <v>414</v>
      </c>
      <c r="S748">
        <v>190</v>
      </c>
      <c r="T748">
        <v>1710</v>
      </c>
      <c r="U748">
        <v>1282</v>
      </c>
      <c r="V748">
        <v>323</v>
      </c>
      <c r="W748">
        <v>105</v>
      </c>
      <c r="X748" t="s">
        <v>0</v>
      </c>
      <c r="Y748" t="s">
        <v>0</v>
      </c>
      <c r="Z748">
        <v>150</v>
      </c>
      <c r="AA748">
        <v>334</v>
      </c>
      <c r="AB748">
        <v>39</v>
      </c>
      <c r="AC748">
        <v>204</v>
      </c>
      <c r="AD748">
        <v>91</v>
      </c>
    </row>
    <row r="749" spans="1:30" x14ac:dyDescent="0.2">
      <c r="A749" t="s">
        <v>1639</v>
      </c>
      <c r="B749" t="s">
        <v>35</v>
      </c>
      <c r="C749" t="s">
        <v>807</v>
      </c>
      <c r="D749" s="33">
        <v>41760</v>
      </c>
      <c r="E749" t="s">
        <v>97</v>
      </c>
      <c r="F749" t="s">
        <v>769</v>
      </c>
      <c r="G749">
        <v>1001515</v>
      </c>
      <c r="H749">
        <v>21251</v>
      </c>
      <c r="I749">
        <v>363</v>
      </c>
      <c r="J749">
        <v>20415</v>
      </c>
      <c r="K749">
        <v>17984</v>
      </c>
      <c r="L749">
        <v>18359</v>
      </c>
      <c r="M749">
        <v>5351</v>
      </c>
      <c r="N749">
        <v>2502</v>
      </c>
      <c r="O749">
        <v>2849</v>
      </c>
      <c r="P749">
        <v>803</v>
      </c>
      <c r="Q749" t="s">
        <v>0</v>
      </c>
      <c r="R749">
        <v>1603</v>
      </c>
      <c r="S749">
        <v>1401</v>
      </c>
      <c r="T749">
        <v>11601</v>
      </c>
      <c r="U749">
        <v>7796</v>
      </c>
      <c r="V749">
        <v>2548</v>
      </c>
      <c r="W749">
        <v>1257</v>
      </c>
      <c r="X749" t="s">
        <v>0</v>
      </c>
      <c r="Y749" t="s">
        <v>0</v>
      </c>
      <c r="Z749">
        <v>494</v>
      </c>
      <c r="AA749">
        <v>3260</v>
      </c>
      <c r="AB749">
        <v>265</v>
      </c>
      <c r="AC749">
        <v>1210</v>
      </c>
      <c r="AD749">
        <v>1785</v>
      </c>
    </row>
    <row r="750" spans="1:30" x14ac:dyDescent="0.2">
      <c r="A750" t="s">
        <v>1640</v>
      </c>
      <c r="B750" t="s">
        <v>35</v>
      </c>
      <c r="C750" t="s">
        <v>807</v>
      </c>
      <c r="D750" s="33">
        <v>41760</v>
      </c>
      <c r="E750" t="s">
        <v>117</v>
      </c>
      <c r="F750" t="s">
        <v>770</v>
      </c>
      <c r="G750">
        <v>999107</v>
      </c>
      <c r="H750">
        <v>25827</v>
      </c>
      <c r="I750">
        <v>383</v>
      </c>
      <c r="J750">
        <v>24855</v>
      </c>
      <c r="K750">
        <v>21940</v>
      </c>
      <c r="L750">
        <v>21017</v>
      </c>
      <c r="M750">
        <v>6769</v>
      </c>
      <c r="N750">
        <v>3129</v>
      </c>
      <c r="O750">
        <v>3640</v>
      </c>
      <c r="P750">
        <v>1000</v>
      </c>
      <c r="Q750" t="s">
        <v>0</v>
      </c>
      <c r="R750">
        <v>1879</v>
      </c>
      <c r="S750">
        <v>1442</v>
      </c>
      <c r="T750">
        <v>12912</v>
      </c>
      <c r="U750">
        <v>8999</v>
      </c>
      <c r="V750">
        <v>2854</v>
      </c>
      <c r="W750">
        <v>1059</v>
      </c>
      <c r="X750" t="s">
        <v>0</v>
      </c>
      <c r="Y750" t="s">
        <v>0</v>
      </c>
      <c r="Z750">
        <v>931</v>
      </c>
      <c r="AA750">
        <v>3853</v>
      </c>
      <c r="AB750">
        <v>283</v>
      </c>
      <c r="AC750">
        <v>1342</v>
      </c>
      <c r="AD750">
        <v>2228</v>
      </c>
    </row>
    <row r="751" spans="1:30" x14ac:dyDescent="0.2">
      <c r="A751" t="s">
        <v>1641</v>
      </c>
      <c r="B751" t="s">
        <v>37</v>
      </c>
      <c r="C751" t="s">
        <v>3368</v>
      </c>
      <c r="D751" s="33">
        <v>41760</v>
      </c>
      <c r="E751" t="s">
        <v>132</v>
      </c>
      <c r="F751" t="s">
        <v>771</v>
      </c>
      <c r="G751">
        <v>139105</v>
      </c>
      <c r="H751">
        <v>5175</v>
      </c>
      <c r="I751">
        <v>87</v>
      </c>
      <c r="J751">
        <v>4860</v>
      </c>
      <c r="K751">
        <v>4704</v>
      </c>
      <c r="L751">
        <v>4568</v>
      </c>
      <c r="M751">
        <v>694</v>
      </c>
      <c r="N751">
        <v>667</v>
      </c>
      <c r="O751">
        <v>27</v>
      </c>
      <c r="P751">
        <v>9</v>
      </c>
      <c r="Q751" t="s">
        <v>0</v>
      </c>
      <c r="R751">
        <v>461</v>
      </c>
      <c r="S751">
        <v>253</v>
      </c>
      <c r="T751">
        <v>3128</v>
      </c>
      <c r="U751">
        <v>1847</v>
      </c>
      <c r="V751">
        <v>817</v>
      </c>
      <c r="W751">
        <v>464</v>
      </c>
      <c r="X751" t="s">
        <v>0</v>
      </c>
      <c r="Y751" t="s">
        <v>0</v>
      </c>
      <c r="Z751">
        <v>342</v>
      </c>
      <c r="AA751">
        <v>384</v>
      </c>
      <c r="AB751">
        <v>68</v>
      </c>
      <c r="AC751">
        <v>255</v>
      </c>
      <c r="AD751">
        <v>61</v>
      </c>
    </row>
    <row r="752" spans="1:30" x14ac:dyDescent="0.2">
      <c r="A752" t="s">
        <v>1642</v>
      </c>
      <c r="B752" t="s">
        <v>36</v>
      </c>
      <c r="C752" t="s">
        <v>3353</v>
      </c>
      <c r="D752" s="33">
        <v>41760</v>
      </c>
      <c r="E752" t="s">
        <v>138</v>
      </c>
      <c r="F752" t="s">
        <v>772</v>
      </c>
      <c r="G752">
        <v>567847</v>
      </c>
      <c r="H752">
        <v>18454</v>
      </c>
      <c r="I752">
        <v>223</v>
      </c>
      <c r="J752">
        <v>16919</v>
      </c>
      <c r="K752">
        <v>15711</v>
      </c>
      <c r="L752">
        <v>7593</v>
      </c>
      <c r="M752">
        <v>1286</v>
      </c>
      <c r="N752">
        <v>535</v>
      </c>
      <c r="O752">
        <v>751</v>
      </c>
      <c r="P752">
        <v>406</v>
      </c>
      <c r="Q752" t="s">
        <v>0</v>
      </c>
      <c r="R752">
        <v>994</v>
      </c>
      <c r="S752">
        <v>554</v>
      </c>
      <c r="T752">
        <v>4948</v>
      </c>
      <c r="U752">
        <v>3364</v>
      </c>
      <c r="V752">
        <v>1273</v>
      </c>
      <c r="W752">
        <v>311</v>
      </c>
      <c r="X752" t="s">
        <v>0</v>
      </c>
      <c r="Y752" t="s">
        <v>0</v>
      </c>
      <c r="Z752">
        <v>154</v>
      </c>
      <c r="AA752">
        <v>943</v>
      </c>
      <c r="AB752">
        <v>110</v>
      </c>
      <c r="AC752">
        <v>331</v>
      </c>
      <c r="AD752">
        <v>502</v>
      </c>
    </row>
    <row r="753" spans="1:30" x14ac:dyDescent="0.2">
      <c r="A753" t="s">
        <v>1643</v>
      </c>
      <c r="B753" t="s">
        <v>36</v>
      </c>
      <c r="C753" t="s">
        <v>152</v>
      </c>
      <c r="D753" s="33">
        <v>41760</v>
      </c>
      <c r="E753" t="s">
        <v>150</v>
      </c>
      <c r="F753" t="s">
        <v>773</v>
      </c>
      <c r="G753">
        <v>292690</v>
      </c>
      <c r="H753">
        <v>8594</v>
      </c>
      <c r="I753">
        <v>142</v>
      </c>
      <c r="J753">
        <v>8452</v>
      </c>
      <c r="K753">
        <v>7870</v>
      </c>
      <c r="L753">
        <v>6099</v>
      </c>
      <c r="M753">
        <v>1683</v>
      </c>
      <c r="N753">
        <v>1303</v>
      </c>
      <c r="O753">
        <v>380</v>
      </c>
      <c r="P753">
        <v>191</v>
      </c>
      <c r="Q753" t="s">
        <v>0</v>
      </c>
      <c r="R753">
        <v>641</v>
      </c>
      <c r="S753">
        <v>556</v>
      </c>
      <c r="T753">
        <v>3967</v>
      </c>
      <c r="U753">
        <v>2899</v>
      </c>
      <c r="V753">
        <v>765</v>
      </c>
      <c r="W753">
        <v>303</v>
      </c>
      <c r="X753" t="s">
        <v>0</v>
      </c>
      <c r="Y753" t="s">
        <v>0</v>
      </c>
      <c r="Z753">
        <v>123</v>
      </c>
      <c r="AA753">
        <v>812</v>
      </c>
      <c r="AB753">
        <v>79</v>
      </c>
      <c r="AC753">
        <v>445</v>
      </c>
      <c r="AD753">
        <v>288</v>
      </c>
    </row>
    <row r="754" spans="1:30" x14ac:dyDescent="0.2">
      <c r="A754" t="s">
        <v>1644</v>
      </c>
      <c r="B754" t="s">
        <v>36</v>
      </c>
      <c r="C754" t="s">
        <v>152</v>
      </c>
      <c r="D754" s="33">
        <v>41760</v>
      </c>
      <c r="E754" t="s">
        <v>817</v>
      </c>
      <c r="F754" t="s">
        <v>832</v>
      </c>
      <c r="G754">
        <v>376040</v>
      </c>
      <c r="H754">
        <v>5581</v>
      </c>
      <c r="I754">
        <v>77</v>
      </c>
      <c r="J754">
        <v>5504</v>
      </c>
      <c r="K754">
        <v>5097</v>
      </c>
      <c r="L754">
        <v>4061</v>
      </c>
      <c r="M754">
        <v>1033</v>
      </c>
      <c r="N754">
        <v>764</v>
      </c>
      <c r="O754">
        <v>269</v>
      </c>
      <c r="P754">
        <v>123</v>
      </c>
      <c r="Q754" t="s">
        <v>0</v>
      </c>
      <c r="R754">
        <v>421</v>
      </c>
      <c r="S754">
        <v>357</v>
      </c>
      <c r="T754">
        <v>2648</v>
      </c>
      <c r="U754">
        <v>1937</v>
      </c>
      <c r="V754">
        <v>482</v>
      </c>
      <c r="W754">
        <v>229</v>
      </c>
      <c r="X754" t="s">
        <v>0</v>
      </c>
      <c r="Y754" t="s">
        <v>0</v>
      </c>
      <c r="Z754">
        <v>123</v>
      </c>
      <c r="AA754">
        <v>512</v>
      </c>
      <c r="AB754">
        <v>40</v>
      </c>
      <c r="AC754">
        <v>263</v>
      </c>
      <c r="AD754">
        <v>209</v>
      </c>
    </row>
    <row r="755" spans="1:30" x14ac:dyDescent="0.2">
      <c r="A755" t="s">
        <v>1645</v>
      </c>
      <c r="B755" t="s">
        <v>35</v>
      </c>
      <c r="C755" t="s">
        <v>3345</v>
      </c>
      <c r="D755" s="33">
        <v>41760</v>
      </c>
      <c r="E755" t="s">
        <v>156</v>
      </c>
      <c r="F755" t="s">
        <v>774</v>
      </c>
      <c r="G755">
        <v>1135829</v>
      </c>
      <c r="H755">
        <v>36520</v>
      </c>
      <c r="I755">
        <v>234</v>
      </c>
      <c r="J755">
        <v>28433</v>
      </c>
      <c r="K755">
        <v>27581</v>
      </c>
      <c r="L755">
        <v>21849</v>
      </c>
      <c r="M755">
        <v>6722</v>
      </c>
      <c r="N755">
        <v>4240</v>
      </c>
      <c r="O755">
        <v>2482</v>
      </c>
      <c r="P755">
        <v>1591</v>
      </c>
      <c r="Q755" t="s">
        <v>0</v>
      </c>
      <c r="R755">
        <v>1573</v>
      </c>
      <c r="S755">
        <v>1646</v>
      </c>
      <c r="T755">
        <v>15370</v>
      </c>
      <c r="U755">
        <v>10324</v>
      </c>
      <c r="V755">
        <v>3852</v>
      </c>
      <c r="W755">
        <v>1194</v>
      </c>
      <c r="X755" t="s">
        <v>0</v>
      </c>
      <c r="Y755" t="s">
        <v>0</v>
      </c>
      <c r="Z755">
        <v>794</v>
      </c>
      <c r="AA755">
        <v>2466</v>
      </c>
      <c r="AB755">
        <v>421</v>
      </c>
      <c r="AC755">
        <v>1439</v>
      </c>
      <c r="AD755">
        <v>606</v>
      </c>
    </row>
    <row r="756" spans="1:30" x14ac:dyDescent="0.2">
      <c r="A756" t="s">
        <v>1646</v>
      </c>
      <c r="B756" t="s">
        <v>35</v>
      </c>
      <c r="C756" t="s">
        <v>3348</v>
      </c>
      <c r="D756" s="33">
        <v>41760</v>
      </c>
      <c r="E756" t="s">
        <v>821</v>
      </c>
      <c r="F756" t="s">
        <v>833</v>
      </c>
      <c r="G756">
        <v>214091</v>
      </c>
      <c r="H756">
        <v>5743</v>
      </c>
      <c r="I756">
        <v>1</v>
      </c>
      <c r="J756">
        <v>5742</v>
      </c>
      <c r="K756">
        <v>5635</v>
      </c>
      <c r="L756">
        <v>4609</v>
      </c>
      <c r="M756">
        <v>1403</v>
      </c>
      <c r="N756">
        <v>642</v>
      </c>
      <c r="O756">
        <v>761</v>
      </c>
      <c r="P756">
        <v>191</v>
      </c>
      <c r="Q756" t="s">
        <v>0</v>
      </c>
      <c r="R756">
        <v>452</v>
      </c>
      <c r="S756">
        <v>257</v>
      </c>
      <c r="T756">
        <v>3003</v>
      </c>
      <c r="U756">
        <v>1602</v>
      </c>
      <c r="V756">
        <v>1191</v>
      </c>
      <c r="W756">
        <v>210</v>
      </c>
      <c r="X756" t="s">
        <v>0</v>
      </c>
      <c r="Y756" t="s">
        <v>0</v>
      </c>
      <c r="Z756">
        <v>291</v>
      </c>
      <c r="AA756">
        <v>606</v>
      </c>
      <c r="AB756">
        <v>66</v>
      </c>
      <c r="AC756">
        <v>249</v>
      </c>
      <c r="AD756">
        <v>291</v>
      </c>
    </row>
    <row r="757" spans="1:30" x14ac:dyDescent="0.2">
      <c r="A757" t="s">
        <v>1647</v>
      </c>
      <c r="B757" t="s">
        <v>37</v>
      </c>
      <c r="C757" t="s">
        <v>3365</v>
      </c>
      <c r="D757" s="33">
        <v>41760</v>
      </c>
      <c r="E757" t="s">
        <v>165</v>
      </c>
      <c r="F757" t="s">
        <v>775</v>
      </c>
      <c r="G757">
        <v>658674</v>
      </c>
      <c r="H757">
        <v>19793</v>
      </c>
      <c r="I757">
        <v>399</v>
      </c>
      <c r="J757">
        <v>19693</v>
      </c>
      <c r="K757">
        <v>16757</v>
      </c>
      <c r="L757">
        <v>14441</v>
      </c>
      <c r="M757">
        <v>2327</v>
      </c>
      <c r="N757">
        <v>436</v>
      </c>
      <c r="O757">
        <v>1891</v>
      </c>
      <c r="P757">
        <v>1868</v>
      </c>
      <c r="Q757" t="s">
        <v>0</v>
      </c>
      <c r="R757">
        <v>1487</v>
      </c>
      <c r="S757">
        <v>1016</v>
      </c>
      <c r="T757">
        <v>8966</v>
      </c>
      <c r="U757">
        <v>6457</v>
      </c>
      <c r="V757">
        <v>1901</v>
      </c>
      <c r="W757">
        <v>608</v>
      </c>
      <c r="X757" t="s">
        <v>0</v>
      </c>
      <c r="Y757" t="s">
        <v>0</v>
      </c>
      <c r="Z757">
        <v>1490</v>
      </c>
      <c r="AA757">
        <v>1482</v>
      </c>
      <c r="AB757">
        <v>121</v>
      </c>
      <c r="AC757">
        <v>879</v>
      </c>
      <c r="AD757">
        <v>482</v>
      </c>
    </row>
    <row r="758" spans="1:30" x14ac:dyDescent="0.2">
      <c r="A758" t="s">
        <v>1648</v>
      </c>
      <c r="B758" t="s">
        <v>35</v>
      </c>
      <c r="C758" t="s">
        <v>3348</v>
      </c>
      <c r="D758" s="33">
        <v>41760</v>
      </c>
      <c r="E758" t="s">
        <v>825</v>
      </c>
      <c r="F758" t="s">
        <v>834</v>
      </c>
      <c r="G758">
        <v>779538</v>
      </c>
      <c r="H758">
        <v>24092</v>
      </c>
      <c r="I758">
        <v>59</v>
      </c>
      <c r="J758">
        <v>22588</v>
      </c>
      <c r="K758">
        <v>22320</v>
      </c>
      <c r="L758">
        <v>16989</v>
      </c>
      <c r="M758">
        <v>5712</v>
      </c>
      <c r="N758">
        <v>4781</v>
      </c>
      <c r="O758">
        <v>894</v>
      </c>
      <c r="P758">
        <v>516</v>
      </c>
      <c r="Q758" t="s">
        <v>0</v>
      </c>
      <c r="R758">
        <v>1604</v>
      </c>
      <c r="S758">
        <v>1226</v>
      </c>
      <c r="T758">
        <v>11724</v>
      </c>
      <c r="U758">
        <v>6646</v>
      </c>
      <c r="V758">
        <v>4115</v>
      </c>
      <c r="W758">
        <v>963</v>
      </c>
      <c r="X758" t="s">
        <v>0</v>
      </c>
      <c r="Y758" t="s">
        <v>0</v>
      </c>
      <c r="Z758">
        <v>100</v>
      </c>
      <c r="AA758">
        <v>2335</v>
      </c>
      <c r="AB758">
        <v>191</v>
      </c>
      <c r="AC758">
        <v>1435</v>
      </c>
      <c r="AD758">
        <v>709</v>
      </c>
    </row>
    <row r="759" spans="1:30" x14ac:dyDescent="0.2">
      <c r="A759" t="s">
        <v>1649</v>
      </c>
      <c r="B759" t="s">
        <v>35</v>
      </c>
      <c r="C759" t="s">
        <v>152</v>
      </c>
      <c r="D759" s="33">
        <v>41760</v>
      </c>
      <c r="E759" t="s">
        <v>171</v>
      </c>
      <c r="F759" t="s">
        <v>776</v>
      </c>
      <c r="G759">
        <v>622593</v>
      </c>
      <c r="H759">
        <v>14853</v>
      </c>
      <c r="I759">
        <v>249</v>
      </c>
      <c r="J759">
        <v>14604</v>
      </c>
      <c r="K759">
        <v>13427</v>
      </c>
      <c r="L759">
        <v>12071</v>
      </c>
      <c r="M759">
        <v>2893</v>
      </c>
      <c r="N759">
        <v>1940</v>
      </c>
      <c r="O759">
        <v>953</v>
      </c>
      <c r="P759">
        <v>516</v>
      </c>
      <c r="Q759" t="s">
        <v>0</v>
      </c>
      <c r="R759">
        <v>1265</v>
      </c>
      <c r="S759">
        <v>965</v>
      </c>
      <c r="T759">
        <v>8263</v>
      </c>
      <c r="U759">
        <v>5816</v>
      </c>
      <c r="V759">
        <v>1649</v>
      </c>
      <c r="W759">
        <v>798</v>
      </c>
      <c r="X759" t="s">
        <v>0</v>
      </c>
      <c r="Y759" t="s">
        <v>0</v>
      </c>
      <c r="Z759">
        <v>450</v>
      </c>
      <c r="AA759">
        <v>1128</v>
      </c>
      <c r="AB759">
        <v>119</v>
      </c>
      <c r="AC759">
        <v>634</v>
      </c>
      <c r="AD759">
        <v>375</v>
      </c>
    </row>
    <row r="760" spans="1:30" x14ac:dyDescent="0.2">
      <c r="A760" t="s">
        <v>1650</v>
      </c>
      <c r="B760" t="s">
        <v>35</v>
      </c>
      <c r="C760" t="s">
        <v>3348</v>
      </c>
      <c r="D760" s="33">
        <v>41760</v>
      </c>
      <c r="E760" t="s">
        <v>179</v>
      </c>
      <c r="F760" t="s">
        <v>777</v>
      </c>
      <c r="G760">
        <v>1002104</v>
      </c>
      <c r="H760">
        <v>19818</v>
      </c>
      <c r="I760">
        <v>9</v>
      </c>
      <c r="J760">
        <v>19809</v>
      </c>
      <c r="K760">
        <v>19464</v>
      </c>
      <c r="L760">
        <v>16418</v>
      </c>
      <c r="M760">
        <v>5318</v>
      </c>
      <c r="N760">
        <v>2798</v>
      </c>
      <c r="O760">
        <v>2520</v>
      </c>
      <c r="P760">
        <v>614</v>
      </c>
      <c r="Q760" t="s">
        <v>0</v>
      </c>
      <c r="R760">
        <v>1330</v>
      </c>
      <c r="S760">
        <v>1003</v>
      </c>
      <c r="T760">
        <v>10630</v>
      </c>
      <c r="U760">
        <v>5950</v>
      </c>
      <c r="V760">
        <v>3915</v>
      </c>
      <c r="W760">
        <v>765</v>
      </c>
      <c r="X760" t="s">
        <v>0</v>
      </c>
      <c r="Y760" t="s">
        <v>0</v>
      </c>
      <c r="Z760">
        <v>799</v>
      </c>
      <c r="AA760">
        <v>2656</v>
      </c>
      <c r="AB760">
        <v>238</v>
      </c>
      <c r="AC760">
        <v>1162</v>
      </c>
      <c r="AD760">
        <v>1256</v>
      </c>
    </row>
    <row r="761" spans="1:30" x14ac:dyDescent="0.2">
      <c r="A761" t="s">
        <v>1651</v>
      </c>
      <c r="B761" t="s">
        <v>35</v>
      </c>
      <c r="C761" t="s">
        <v>3348</v>
      </c>
      <c r="D761" s="33">
        <v>41760</v>
      </c>
      <c r="E761" t="s">
        <v>191</v>
      </c>
      <c r="F761" t="s">
        <v>778</v>
      </c>
      <c r="G761">
        <v>771050</v>
      </c>
      <c r="H761">
        <v>17000</v>
      </c>
      <c r="I761">
        <v>17</v>
      </c>
      <c r="J761">
        <v>16983</v>
      </c>
      <c r="K761">
        <v>16675</v>
      </c>
      <c r="L761">
        <v>14489</v>
      </c>
      <c r="M761">
        <v>4309</v>
      </c>
      <c r="N761">
        <v>2022</v>
      </c>
      <c r="O761">
        <v>2225</v>
      </c>
      <c r="P761">
        <v>824</v>
      </c>
      <c r="Q761" t="s">
        <v>0</v>
      </c>
      <c r="R761">
        <v>1246</v>
      </c>
      <c r="S761">
        <v>1106</v>
      </c>
      <c r="T761">
        <v>9641</v>
      </c>
      <c r="U761">
        <v>5855</v>
      </c>
      <c r="V761">
        <v>3039</v>
      </c>
      <c r="W761">
        <v>747</v>
      </c>
      <c r="X761" t="s">
        <v>0</v>
      </c>
      <c r="Y761" t="s">
        <v>0</v>
      </c>
      <c r="Z761">
        <v>669</v>
      </c>
      <c r="AA761">
        <v>1827</v>
      </c>
      <c r="AB761">
        <v>279</v>
      </c>
      <c r="AC761">
        <v>1183</v>
      </c>
      <c r="AD761">
        <v>365</v>
      </c>
    </row>
    <row r="762" spans="1:30" x14ac:dyDescent="0.2">
      <c r="A762" t="s">
        <v>1652</v>
      </c>
      <c r="B762" t="s">
        <v>35</v>
      </c>
      <c r="C762" t="s">
        <v>3345</v>
      </c>
      <c r="D762" s="33">
        <v>41760</v>
      </c>
      <c r="E762" t="s">
        <v>205</v>
      </c>
      <c r="F762" t="s">
        <v>779</v>
      </c>
      <c r="G762">
        <v>865225</v>
      </c>
      <c r="H762">
        <v>26725</v>
      </c>
      <c r="I762">
        <v>95</v>
      </c>
      <c r="J762">
        <v>20588</v>
      </c>
      <c r="K762">
        <v>20112</v>
      </c>
      <c r="L762">
        <v>16028</v>
      </c>
      <c r="M762">
        <v>4770</v>
      </c>
      <c r="N762">
        <v>2244</v>
      </c>
      <c r="O762">
        <v>2526</v>
      </c>
      <c r="P762">
        <v>874</v>
      </c>
      <c r="Q762" t="s">
        <v>0</v>
      </c>
      <c r="R762">
        <v>1471</v>
      </c>
      <c r="S762">
        <v>1674</v>
      </c>
      <c r="T762">
        <v>11208</v>
      </c>
      <c r="U762">
        <v>6615</v>
      </c>
      <c r="V762">
        <v>3472</v>
      </c>
      <c r="W762">
        <v>1121</v>
      </c>
      <c r="X762" t="s">
        <v>0</v>
      </c>
      <c r="Y762" t="s">
        <v>0</v>
      </c>
      <c r="Z762">
        <v>138</v>
      </c>
      <c r="AA762">
        <v>1537</v>
      </c>
      <c r="AB762">
        <v>314</v>
      </c>
      <c r="AC762">
        <v>873</v>
      </c>
      <c r="AD762">
        <v>350</v>
      </c>
    </row>
    <row r="763" spans="1:30" x14ac:dyDescent="0.2">
      <c r="A763" t="s">
        <v>1653</v>
      </c>
      <c r="B763" t="s">
        <v>35</v>
      </c>
      <c r="C763" t="s">
        <v>807</v>
      </c>
      <c r="D763" s="33">
        <v>41760</v>
      </c>
      <c r="E763" t="s">
        <v>210</v>
      </c>
      <c r="F763" t="s">
        <v>780</v>
      </c>
      <c r="G763">
        <v>698383</v>
      </c>
      <c r="H763">
        <v>17670</v>
      </c>
      <c r="I763">
        <v>261</v>
      </c>
      <c r="J763">
        <v>17043</v>
      </c>
      <c r="K763">
        <v>14935</v>
      </c>
      <c r="L763">
        <v>15047</v>
      </c>
      <c r="M763">
        <v>4168</v>
      </c>
      <c r="N763">
        <v>1876</v>
      </c>
      <c r="O763">
        <v>2292</v>
      </c>
      <c r="P763">
        <v>625</v>
      </c>
      <c r="Q763" t="s">
        <v>0</v>
      </c>
      <c r="R763">
        <v>1118</v>
      </c>
      <c r="S763">
        <v>1189</v>
      </c>
      <c r="T763">
        <v>10131</v>
      </c>
      <c r="U763">
        <v>7538</v>
      </c>
      <c r="V763">
        <v>2156</v>
      </c>
      <c r="W763">
        <v>437</v>
      </c>
      <c r="X763" t="s">
        <v>0</v>
      </c>
      <c r="Y763" t="s">
        <v>0</v>
      </c>
      <c r="Z763">
        <v>354</v>
      </c>
      <c r="AA763">
        <v>2255</v>
      </c>
      <c r="AB763">
        <v>163</v>
      </c>
      <c r="AC763">
        <v>909</v>
      </c>
      <c r="AD763">
        <v>1183</v>
      </c>
    </row>
    <row r="764" spans="1:30" x14ac:dyDescent="0.2">
      <c r="A764" t="s">
        <v>1654</v>
      </c>
      <c r="B764" t="s">
        <v>35</v>
      </c>
      <c r="C764" t="s">
        <v>807</v>
      </c>
      <c r="D764" s="33">
        <v>41760</v>
      </c>
      <c r="E764" t="s">
        <v>218</v>
      </c>
      <c r="F764" t="s">
        <v>781</v>
      </c>
      <c r="G764">
        <v>265040</v>
      </c>
      <c r="H764">
        <v>5537</v>
      </c>
      <c r="I764">
        <v>63</v>
      </c>
      <c r="J764">
        <v>5474</v>
      </c>
      <c r="K764">
        <v>5141</v>
      </c>
      <c r="L764">
        <v>4426</v>
      </c>
      <c r="M764">
        <v>1117</v>
      </c>
      <c r="N764">
        <v>785</v>
      </c>
      <c r="O764">
        <v>332</v>
      </c>
      <c r="P764">
        <v>173</v>
      </c>
      <c r="Q764" t="s">
        <v>0</v>
      </c>
      <c r="R764">
        <v>405</v>
      </c>
      <c r="S764">
        <v>439</v>
      </c>
      <c r="T764">
        <v>2985</v>
      </c>
      <c r="U764">
        <v>2031</v>
      </c>
      <c r="V764">
        <v>525</v>
      </c>
      <c r="W764">
        <v>429</v>
      </c>
      <c r="X764" t="s">
        <v>0</v>
      </c>
      <c r="Y764" t="s">
        <v>0</v>
      </c>
      <c r="Z764">
        <v>83</v>
      </c>
      <c r="AA764">
        <v>514</v>
      </c>
      <c r="AB764">
        <v>74</v>
      </c>
      <c r="AC764">
        <v>299</v>
      </c>
      <c r="AD764">
        <v>141</v>
      </c>
    </row>
    <row r="765" spans="1:30" x14ac:dyDescent="0.2">
      <c r="A765" t="s">
        <v>1655</v>
      </c>
      <c r="B765" t="s">
        <v>35</v>
      </c>
      <c r="C765" t="s">
        <v>807</v>
      </c>
      <c r="D765" s="33">
        <v>41760</v>
      </c>
      <c r="E765" t="s">
        <v>223</v>
      </c>
      <c r="F765" t="s">
        <v>782</v>
      </c>
      <c r="G765">
        <v>1043580</v>
      </c>
      <c r="H765">
        <v>18027</v>
      </c>
      <c r="I765">
        <v>284</v>
      </c>
      <c r="J765">
        <v>17289</v>
      </c>
      <c r="K765">
        <v>15267</v>
      </c>
      <c r="L765">
        <v>15507</v>
      </c>
      <c r="M765">
        <v>4463</v>
      </c>
      <c r="N765">
        <v>2115</v>
      </c>
      <c r="O765">
        <v>2348</v>
      </c>
      <c r="P765">
        <v>628</v>
      </c>
      <c r="Q765" t="s">
        <v>0</v>
      </c>
      <c r="R765">
        <v>1356</v>
      </c>
      <c r="S765">
        <v>1170</v>
      </c>
      <c r="T765">
        <v>9795</v>
      </c>
      <c r="U765">
        <v>6352</v>
      </c>
      <c r="V765">
        <v>2311</v>
      </c>
      <c r="W765">
        <v>1132</v>
      </c>
      <c r="X765" t="s">
        <v>0</v>
      </c>
      <c r="Y765" t="s">
        <v>0</v>
      </c>
      <c r="Z765">
        <v>456</v>
      </c>
      <c r="AA765">
        <v>2730</v>
      </c>
      <c r="AB765">
        <v>209</v>
      </c>
      <c r="AC765">
        <v>977</v>
      </c>
      <c r="AD765">
        <v>1544</v>
      </c>
    </row>
    <row r="766" spans="1:30" x14ac:dyDescent="0.2">
      <c r="A766" t="s">
        <v>1656</v>
      </c>
      <c r="B766" t="s">
        <v>35</v>
      </c>
      <c r="C766" t="s">
        <v>152</v>
      </c>
      <c r="D766" s="33">
        <v>41760</v>
      </c>
      <c r="E766" t="s">
        <v>234</v>
      </c>
      <c r="F766" t="s">
        <v>783</v>
      </c>
      <c r="G766">
        <v>4602092</v>
      </c>
      <c r="H766">
        <v>79359</v>
      </c>
      <c r="I766">
        <v>200</v>
      </c>
      <c r="J766">
        <v>78420</v>
      </c>
      <c r="K766">
        <v>76650</v>
      </c>
      <c r="L766">
        <v>70934</v>
      </c>
      <c r="M766">
        <v>13992</v>
      </c>
      <c r="N766">
        <v>8149</v>
      </c>
      <c r="O766">
        <v>5843</v>
      </c>
      <c r="P766">
        <v>3430</v>
      </c>
      <c r="Q766" t="s">
        <v>0</v>
      </c>
      <c r="R766">
        <v>7186</v>
      </c>
      <c r="S766">
        <v>5952</v>
      </c>
      <c r="T766">
        <v>43440</v>
      </c>
      <c r="U766">
        <v>28880</v>
      </c>
      <c r="V766">
        <v>10642</v>
      </c>
      <c r="W766">
        <v>3918</v>
      </c>
      <c r="X766" t="s">
        <v>0</v>
      </c>
      <c r="Y766" t="s">
        <v>0</v>
      </c>
      <c r="Z766">
        <v>2598</v>
      </c>
      <c r="AA766">
        <v>11758</v>
      </c>
      <c r="AB766">
        <v>733</v>
      </c>
      <c r="AC766">
        <v>4399</v>
      </c>
      <c r="AD766">
        <v>6626</v>
      </c>
    </row>
    <row r="767" spans="1:30" x14ac:dyDescent="0.2">
      <c r="A767" t="s">
        <v>1657</v>
      </c>
      <c r="B767" t="s">
        <v>36</v>
      </c>
      <c r="C767" t="s">
        <v>152</v>
      </c>
      <c r="D767" s="33">
        <v>41760</v>
      </c>
      <c r="E767" t="s">
        <v>823</v>
      </c>
      <c r="F767" t="s">
        <v>835</v>
      </c>
      <c r="G767">
        <v>312145</v>
      </c>
      <c r="H767">
        <v>3837</v>
      </c>
      <c r="I767">
        <v>63</v>
      </c>
      <c r="J767">
        <v>3774</v>
      </c>
      <c r="K767">
        <v>3472</v>
      </c>
      <c r="L767">
        <v>3047</v>
      </c>
      <c r="M767">
        <v>866</v>
      </c>
      <c r="N767">
        <v>657</v>
      </c>
      <c r="O767">
        <v>209</v>
      </c>
      <c r="P767">
        <v>108</v>
      </c>
      <c r="Q767" t="s">
        <v>0</v>
      </c>
      <c r="R767">
        <v>237</v>
      </c>
      <c r="S767">
        <v>253</v>
      </c>
      <c r="T767">
        <v>2009</v>
      </c>
      <c r="U767">
        <v>1483</v>
      </c>
      <c r="V767">
        <v>367</v>
      </c>
      <c r="W767">
        <v>159</v>
      </c>
      <c r="X767" t="s">
        <v>0</v>
      </c>
      <c r="Y767" t="s">
        <v>0</v>
      </c>
      <c r="Z767">
        <v>132</v>
      </c>
      <c r="AA767">
        <v>416</v>
      </c>
      <c r="AB767">
        <v>48</v>
      </c>
      <c r="AC767">
        <v>219</v>
      </c>
      <c r="AD767">
        <v>149</v>
      </c>
    </row>
    <row r="768" spans="1:30" x14ac:dyDescent="0.2">
      <c r="A768" t="s">
        <v>1658</v>
      </c>
      <c r="B768" t="s">
        <v>36</v>
      </c>
      <c r="C768" t="s">
        <v>152</v>
      </c>
      <c r="D768" s="33">
        <v>41760</v>
      </c>
      <c r="E768" t="s">
        <v>827</v>
      </c>
      <c r="F768" t="s">
        <v>836</v>
      </c>
      <c r="G768">
        <v>401649</v>
      </c>
      <c r="H768">
        <v>6847</v>
      </c>
      <c r="I768">
        <v>108</v>
      </c>
      <c r="J768">
        <v>6739</v>
      </c>
      <c r="K768">
        <v>6186</v>
      </c>
      <c r="L768">
        <v>5121</v>
      </c>
      <c r="M768">
        <v>1347</v>
      </c>
      <c r="N768">
        <v>991</v>
      </c>
      <c r="O768">
        <v>356</v>
      </c>
      <c r="P768">
        <v>158</v>
      </c>
      <c r="Q768" t="s">
        <v>0</v>
      </c>
      <c r="R768">
        <v>425</v>
      </c>
      <c r="S768">
        <v>444</v>
      </c>
      <c r="T768">
        <v>3472</v>
      </c>
      <c r="U768">
        <v>2557</v>
      </c>
      <c r="V768">
        <v>650</v>
      </c>
      <c r="W768">
        <v>265</v>
      </c>
      <c r="X768" t="s">
        <v>0</v>
      </c>
      <c r="Y768" t="s">
        <v>0</v>
      </c>
      <c r="Z768">
        <v>152</v>
      </c>
      <c r="AA768">
        <v>628</v>
      </c>
      <c r="AB768">
        <v>61</v>
      </c>
      <c r="AC768">
        <v>363</v>
      </c>
      <c r="AD768">
        <v>204</v>
      </c>
    </row>
    <row r="769" spans="1:30" x14ac:dyDescent="0.2">
      <c r="A769" t="s">
        <v>1659</v>
      </c>
      <c r="B769" t="s">
        <v>36</v>
      </c>
      <c r="C769" t="s">
        <v>152</v>
      </c>
      <c r="D769" s="33">
        <v>41760</v>
      </c>
      <c r="E769" t="s">
        <v>837</v>
      </c>
      <c r="F769" t="s">
        <v>838</v>
      </c>
      <c r="G769">
        <v>363543</v>
      </c>
      <c r="H769">
        <v>4265</v>
      </c>
      <c r="I769">
        <v>77</v>
      </c>
      <c r="J769">
        <v>4188</v>
      </c>
      <c r="K769">
        <v>3872</v>
      </c>
      <c r="L769">
        <v>3130</v>
      </c>
      <c r="M769">
        <v>881</v>
      </c>
      <c r="N769">
        <v>644</v>
      </c>
      <c r="O769">
        <v>237</v>
      </c>
      <c r="P769">
        <v>119</v>
      </c>
      <c r="Q769" t="s">
        <v>0</v>
      </c>
      <c r="R769">
        <v>244</v>
      </c>
      <c r="S769">
        <v>292</v>
      </c>
      <c r="T769">
        <v>2120</v>
      </c>
      <c r="U769">
        <v>1592</v>
      </c>
      <c r="V769">
        <v>420</v>
      </c>
      <c r="W769">
        <v>108</v>
      </c>
      <c r="X769" t="s">
        <v>0</v>
      </c>
      <c r="Y769" t="s">
        <v>0</v>
      </c>
      <c r="Z769">
        <v>55</v>
      </c>
      <c r="AA769">
        <v>419</v>
      </c>
      <c r="AB769">
        <v>37</v>
      </c>
      <c r="AC769">
        <v>229</v>
      </c>
      <c r="AD769">
        <v>153</v>
      </c>
    </row>
    <row r="770" spans="1:30" x14ac:dyDescent="0.2">
      <c r="A770" t="s">
        <v>1660</v>
      </c>
      <c r="B770" t="s">
        <v>36</v>
      </c>
      <c r="C770" t="s">
        <v>152</v>
      </c>
      <c r="D770" s="33">
        <v>41760</v>
      </c>
      <c r="E770" t="s">
        <v>284</v>
      </c>
      <c r="F770" t="s">
        <v>784</v>
      </c>
      <c r="G770">
        <v>1174459</v>
      </c>
      <c r="H770">
        <v>6934</v>
      </c>
      <c r="I770">
        <v>103</v>
      </c>
      <c r="J770">
        <v>6831</v>
      </c>
      <c r="K770">
        <v>6347</v>
      </c>
      <c r="L770">
        <v>5609</v>
      </c>
      <c r="M770">
        <v>1596</v>
      </c>
      <c r="N770">
        <v>1164</v>
      </c>
      <c r="O770">
        <v>432</v>
      </c>
      <c r="P770">
        <v>202</v>
      </c>
      <c r="Q770" t="s">
        <v>0</v>
      </c>
      <c r="R770">
        <v>560</v>
      </c>
      <c r="S770">
        <v>530</v>
      </c>
      <c r="T770">
        <v>3618</v>
      </c>
      <c r="U770">
        <v>2610</v>
      </c>
      <c r="V770">
        <v>754</v>
      </c>
      <c r="W770">
        <v>254</v>
      </c>
      <c r="X770" t="s">
        <v>0</v>
      </c>
      <c r="Y770" t="s">
        <v>0</v>
      </c>
      <c r="Z770">
        <v>136</v>
      </c>
      <c r="AA770">
        <v>765</v>
      </c>
      <c r="AB770">
        <v>66</v>
      </c>
      <c r="AC770">
        <v>430</v>
      </c>
      <c r="AD770">
        <v>269</v>
      </c>
    </row>
    <row r="771" spans="1:30" x14ac:dyDescent="0.2">
      <c r="A771" t="s">
        <v>1661</v>
      </c>
      <c r="B771" t="s">
        <v>36</v>
      </c>
      <c r="C771" t="s">
        <v>3353</v>
      </c>
      <c r="D771" s="33">
        <v>41760</v>
      </c>
      <c r="E771" t="s">
        <v>298</v>
      </c>
      <c r="F771" t="s">
        <v>785</v>
      </c>
      <c r="G771">
        <v>1422906</v>
      </c>
      <c r="H771">
        <v>13620</v>
      </c>
      <c r="I771">
        <v>179</v>
      </c>
      <c r="J771">
        <v>13202</v>
      </c>
      <c r="K771">
        <v>12150</v>
      </c>
      <c r="L771">
        <v>17794</v>
      </c>
      <c r="M771">
        <v>3454</v>
      </c>
      <c r="N771">
        <v>1171</v>
      </c>
      <c r="O771">
        <v>2283</v>
      </c>
      <c r="P771">
        <v>1068</v>
      </c>
      <c r="Q771" t="s">
        <v>0</v>
      </c>
      <c r="R771">
        <v>2404</v>
      </c>
      <c r="S771">
        <v>1441</v>
      </c>
      <c r="T771">
        <v>11509</v>
      </c>
      <c r="U771">
        <v>7878</v>
      </c>
      <c r="V771">
        <v>2675</v>
      </c>
      <c r="W771">
        <v>956</v>
      </c>
      <c r="X771" t="s">
        <v>0</v>
      </c>
      <c r="Y771" t="s">
        <v>0</v>
      </c>
      <c r="Z771">
        <v>222</v>
      </c>
      <c r="AA771">
        <v>2218</v>
      </c>
      <c r="AB771">
        <v>235</v>
      </c>
      <c r="AC771">
        <v>1048</v>
      </c>
      <c r="AD771">
        <v>935</v>
      </c>
    </row>
    <row r="772" spans="1:30" x14ac:dyDescent="0.2">
      <c r="A772" t="s">
        <v>1662</v>
      </c>
      <c r="B772" t="s">
        <v>36</v>
      </c>
      <c r="C772" t="s">
        <v>3351</v>
      </c>
      <c r="D772" s="33">
        <v>41760</v>
      </c>
      <c r="E772" t="s">
        <v>315</v>
      </c>
      <c r="F772" t="s">
        <v>786</v>
      </c>
      <c r="G772">
        <v>1005343</v>
      </c>
      <c r="H772">
        <v>21618</v>
      </c>
      <c r="I772">
        <v>761</v>
      </c>
      <c r="J772">
        <v>20857</v>
      </c>
      <c r="K772">
        <v>19923</v>
      </c>
      <c r="L772">
        <v>17533</v>
      </c>
      <c r="M772">
        <v>3492</v>
      </c>
      <c r="N772">
        <v>1781</v>
      </c>
      <c r="O772">
        <v>1711</v>
      </c>
      <c r="P772">
        <v>1158</v>
      </c>
      <c r="Q772" t="s">
        <v>0</v>
      </c>
      <c r="R772">
        <v>1790</v>
      </c>
      <c r="S772">
        <v>1394</v>
      </c>
      <c r="T772">
        <v>11126</v>
      </c>
      <c r="U772">
        <v>8163</v>
      </c>
      <c r="V772">
        <v>2135</v>
      </c>
      <c r="W772">
        <v>828</v>
      </c>
      <c r="X772" t="s">
        <v>0</v>
      </c>
      <c r="Y772" t="s">
        <v>0</v>
      </c>
      <c r="Z772">
        <v>857</v>
      </c>
      <c r="AA772">
        <v>2366</v>
      </c>
      <c r="AB772">
        <v>150</v>
      </c>
      <c r="AC772">
        <v>1050</v>
      </c>
      <c r="AD772">
        <v>1166</v>
      </c>
    </row>
    <row r="773" spans="1:30" x14ac:dyDescent="0.2">
      <c r="A773" t="s">
        <v>1663</v>
      </c>
      <c r="B773" t="s">
        <v>36</v>
      </c>
      <c r="C773" t="s">
        <v>3358</v>
      </c>
      <c r="D773" s="33">
        <v>41760</v>
      </c>
      <c r="E773" t="s">
        <v>330</v>
      </c>
      <c r="F773" t="s">
        <v>787</v>
      </c>
      <c r="G773">
        <v>1742508</v>
      </c>
      <c r="H773">
        <v>26293</v>
      </c>
      <c r="I773">
        <v>94</v>
      </c>
      <c r="J773">
        <v>26036</v>
      </c>
      <c r="K773">
        <v>25292</v>
      </c>
      <c r="L773">
        <v>23837</v>
      </c>
      <c r="M773">
        <v>6373</v>
      </c>
      <c r="N773">
        <v>4970</v>
      </c>
      <c r="O773">
        <v>1403</v>
      </c>
      <c r="P773">
        <v>1049</v>
      </c>
      <c r="Q773" t="s">
        <v>0</v>
      </c>
      <c r="R773">
        <v>1794</v>
      </c>
      <c r="S773">
        <v>1868</v>
      </c>
      <c r="T773">
        <v>14011</v>
      </c>
      <c r="U773">
        <v>9954</v>
      </c>
      <c r="V773">
        <v>2008</v>
      </c>
      <c r="W773">
        <v>2049</v>
      </c>
      <c r="X773" t="s">
        <v>0</v>
      </c>
      <c r="Y773" t="s">
        <v>0</v>
      </c>
      <c r="Z773">
        <v>739</v>
      </c>
      <c r="AA773">
        <v>5425</v>
      </c>
      <c r="AB773">
        <v>279</v>
      </c>
      <c r="AC773">
        <v>1833</v>
      </c>
      <c r="AD773">
        <v>3313</v>
      </c>
    </row>
    <row r="774" spans="1:30" x14ac:dyDescent="0.2">
      <c r="A774" t="s">
        <v>1664</v>
      </c>
      <c r="B774" t="s">
        <v>36</v>
      </c>
      <c r="C774" t="s">
        <v>3351</v>
      </c>
      <c r="D774" s="33">
        <v>41760</v>
      </c>
      <c r="E774" t="s">
        <v>351</v>
      </c>
      <c r="F774" t="s">
        <v>788</v>
      </c>
      <c r="G774">
        <v>879559</v>
      </c>
      <c r="H774">
        <v>10290</v>
      </c>
      <c r="I774">
        <v>434</v>
      </c>
      <c r="J774">
        <v>9856</v>
      </c>
      <c r="K774">
        <v>9456</v>
      </c>
      <c r="L774">
        <v>7044</v>
      </c>
      <c r="M774">
        <v>1385</v>
      </c>
      <c r="N774">
        <v>684</v>
      </c>
      <c r="O774">
        <v>684</v>
      </c>
      <c r="P774">
        <v>450</v>
      </c>
      <c r="Q774" t="s">
        <v>0</v>
      </c>
      <c r="R774">
        <v>687</v>
      </c>
      <c r="S774">
        <v>715</v>
      </c>
      <c r="T774">
        <v>4566</v>
      </c>
      <c r="U774">
        <v>3235</v>
      </c>
      <c r="V774">
        <v>667</v>
      </c>
      <c r="W774">
        <v>664</v>
      </c>
      <c r="X774" t="s">
        <v>0</v>
      </c>
      <c r="Y774" t="s">
        <v>0</v>
      </c>
      <c r="Z774">
        <v>213</v>
      </c>
      <c r="AA774">
        <v>863</v>
      </c>
      <c r="AB774">
        <v>79</v>
      </c>
      <c r="AC774">
        <v>462</v>
      </c>
      <c r="AD774">
        <v>322</v>
      </c>
    </row>
    <row r="775" spans="1:30" x14ac:dyDescent="0.2">
      <c r="A775" t="s">
        <v>1665</v>
      </c>
      <c r="B775" t="s">
        <v>34</v>
      </c>
      <c r="C775" t="s">
        <v>3327</v>
      </c>
      <c r="D775" s="33">
        <v>41760</v>
      </c>
      <c r="E775" t="s">
        <v>362</v>
      </c>
      <c r="F775" t="s">
        <v>789</v>
      </c>
      <c r="G775">
        <v>5468101</v>
      </c>
      <c r="H775">
        <v>122083</v>
      </c>
      <c r="I775">
        <v>1528</v>
      </c>
      <c r="J775">
        <v>119321</v>
      </c>
      <c r="K775">
        <v>112218</v>
      </c>
      <c r="L775">
        <v>101065</v>
      </c>
      <c r="M775">
        <v>20771</v>
      </c>
      <c r="N775">
        <v>5104</v>
      </c>
      <c r="O775">
        <v>15663</v>
      </c>
      <c r="P775">
        <v>5026</v>
      </c>
      <c r="Q775" t="s">
        <v>0</v>
      </c>
      <c r="R775">
        <v>10006</v>
      </c>
      <c r="S775">
        <v>6703</v>
      </c>
      <c r="T775">
        <v>64333</v>
      </c>
      <c r="U775">
        <v>41257</v>
      </c>
      <c r="V775">
        <v>9684</v>
      </c>
      <c r="W775">
        <v>13392</v>
      </c>
      <c r="X775" t="s">
        <v>0</v>
      </c>
      <c r="Y775" t="s">
        <v>0</v>
      </c>
      <c r="Z775">
        <v>4807</v>
      </c>
      <c r="AA775">
        <v>15216</v>
      </c>
      <c r="AB775">
        <v>1444</v>
      </c>
      <c r="AC775">
        <v>5133</v>
      </c>
      <c r="AD775">
        <v>8639</v>
      </c>
    </row>
    <row r="776" spans="1:30" x14ac:dyDescent="0.2">
      <c r="A776" t="s">
        <v>1666</v>
      </c>
      <c r="B776" t="s">
        <v>37</v>
      </c>
      <c r="C776" t="s">
        <v>3365</v>
      </c>
      <c r="D776" s="33">
        <v>41760</v>
      </c>
      <c r="E776" t="s">
        <v>434</v>
      </c>
      <c r="F776" t="s">
        <v>790</v>
      </c>
      <c r="G776">
        <v>1843609</v>
      </c>
      <c r="H776">
        <v>44957</v>
      </c>
      <c r="I776">
        <v>706</v>
      </c>
      <c r="J776">
        <v>43845</v>
      </c>
      <c r="K776">
        <v>38447</v>
      </c>
      <c r="L776">
        <v>35830</v>
      </c>
      <c r="M776">
        <v>5517</v>
      </c>
      <c r="N776">
        <v>1312</v>
      </c>
      <c r="O776">
        <v>4205</v>
      </c>
      <c r="P776">
        <v>4156</v>
      </c>
      <c r="Q776" t="s">
        <v>0</v>
      </c>
      <c r="R776">
        <v>4013</v>
      </c>
      <c r="S776">
        <v>2609</v>
      </c>
      <c r="T776">
        <v>22546</v>
      </c>
      <c r="U776">
        <v>15831</v>
      </c>
      <c r="V776">
        <v>6261</v>
      </c>
      <c r="W776">
        <v>454</v>
      </c>
      <c r="X776" t="s">
        <v>0</v>
      </c>
      <c r="Y776" t="s">
        <v>0</v>
      </c>
      <c r="Z776">
        <v>3424</v>
      </c>
      <c r="AA776">
        <v>3238</v>
      </c>
      <c r="AB776">
        <v>204</v>
      </c>
      <c r="AC776">
        <v>2047</v>
      </c>
      <c r="AD776">
        <v>987</v>
      </c>
    </row>
    <row r="777" spans="1:30" x14ac:dyDescent="0.2">
      <c r="A777" t="s">
        <v>1667</v>
      </c>
      <c r="B777" t="s">
        <v>37</v>
      </c>
      <c r="C777" t="s">
        <v>3365</v>
      </c>
      <c r="D777" s="33">
        <v>41760</v>
      </c>
      <c r="E777" t="s">
        <v>457</v>
      </c>
      <c r="F777" t="s">
        <v>791</v>
      </c>
      <c r="G777">
        <v>524728</v>
      </c>
      <c r="H777">
        <v>14076</v>
      </c>
      <c r="I777">
        <v>338</v>
      </c>
      <c r="J777">
        <v>13578</v>
      </c>
      <c r="K777">
        <v>11883</v>
      </c>
      <c r="L777">
        <v>6698</v>
      </c>
      <c r="M777">
        <v>1138</v>
      </c>
      <c r="N777">
        <v>194</v>
      </c>
      <c r="O777">
        <v>944</v>
      </c>
      <c r="P777">
        <v>920</v>
      </c>
      <c r="Q777" t="s">
        <v>0</v>
      </c>
      <c r="R777">
        <v>900</v>
      </c>
      <c r="S777">
        <v>479</v>
      </c>
      <c r="T777">
        <v>3933</v>
      </c>
      <c r="U777">
        <v>2879</v>
      </c>
      <c r="V777">
        <v>919</v>
      </c>
      <c r="W777">
        <v>135</v>
      </c>
      <c r="X777" t="s">
        <v>0</v>
      </c>
      <c r="Y777" t="s">
        <v>0</v>
      </c>
      <c r="Z777">
        <v>615</v>
      </c>
      <c r="AA777">
        <v>771</v>
      </c>
      <c r="AB777">
        <v>65</v>
      </c>
      <c r="AC777">
        <v>451</v>
      </c>
      <c r="AD777">
        <v>255</v>
      </c>
    </row>
    <row r="778" spans="1:30" x14ac:dyDescent="0.2">
      <c r="A778" t="s">
        <v>1668</v>
      </c>
      <c r="B778" t="s">
        <v>37</v>
      </c>
      <c r="C778" t="s">
        <v>3365</v>
      </c>
      <c r="D778" s="33">
        <v>41760</v>
      </c>
      <c r="E778" t="s">
        <v>465</v>
      </c>
      <c r="F778" t="s">
        <v>792</v>
      </c>
      <c r="G778">
        <v>897452</v>
      </c>
      <c r="H778">
        <v>21889</v>
      </c>
      <c r="I778">
        <v>399</v>
      </c>
      <c r="J778">
        <v>21234</v>
      </c>
      <c r="K778">
        <v>18944</v>
      </c>
      <c r="L778">
        <v>17317</v>
      </c>
      <c r="M778">
        <v>2809</v>
      </c>
      <c r="N778">
        <v>491</v>
      </c>
      <c r="O778">
        <v>2318</v>
      </c>
      <c r="P778">
        <v>2281</v>
      </c>
      <c r="Q778" t="s">
        <v>0</v>
      </c>
      <c r="R778">
        <v>2004</v>
      </c>
      <c r="S778">
        <v>1208</v>
      </c>
      <c r="T778">
        <v>11305</v>
      </c>
      <c r="U778">
        <v>8214</v>
      </c>
      <c r="V778">
        <v>2672</v>
      </c>
      <c r="W778">
        <v>419</v>
      </c>
      <c r="X778" t="s">
        <v>0</v>
      </c>
      <c r="Y778" t="s">
        <v>0</v>
      </c>
      <c r="Z778">
        <v>861</v>
      </c>
      <c r="AA778">
        <v>1939</v>
      </c>
      <c r="AB778">
        <v>188</v>
      </c>
      <c r="AC778">
        <v>1216</v>
      </c>
      <c r="AD778">
        <v>535</v>
      </c>
    </row>
    <row r="779" spans="1:30" x14ac:dyDescent="0.2">
      <c r="A779" t="s">
        <v>1669</v>
      </c>
      <c r="B779" t="s">
        <v>37</v>
      </c>
      <c r="C779" t="s">
        <v>3360</v>
      </c>
      <c r="D779" s="33">
        <v>41760</v>
      </c>
      <c r="E779" t="s">
        <v>844</v>
      </c>
      <c r="F779" t="s">
        <v>845</v>
      </c>
      <c r="G779">
        <v>4539969</v>
      </c>
      <c r="H779">
        <v>103335</v>
      </c>
      <c r="I779">
        <v>489</v>
      </c>
      <c r="J779">
        <v>102338</v>
      </c>
      <c r="K779">
        <v>99034</v>
      </c>
      <c r="L779">
        <v>85657</v>
      </c>
      <c r="M779">
        <v>23108</v>
      </c>
      <c r="N779">
        <v>13591</v>
      </c>
      <c r="O779">
        <v>9517</v>
      </c>
      <c r="P779">
        <v>5330</v>
      </c>
      <c r="Q779" t="s">
        <v>0</v>
      </c>
      <c r="R779">
        <v>9125</v>
      </c>
      <c r="S779">
        <v>5581</v>
      </c>
      <c r="T779">
        <v>58404</v>
      </c>
      <c r="U779">
        <v>46082</v>
      </c>
      <c r="V779">
        <v>8425</v>
      </c>
      <c r="W779">
        <v>3897</v>
      </c>
      <c r="X779" t="s">
        <v>0</v>
      </c>
      <c r="Y779" t="s">
        <v>0</v>
      </c>
      <c r="Z779">
        <v>344</v>
      </c>
      <c r="AA779">
        <v>12203</v>
      </c>
      <c r="AB779">
        <v>1146</v>
      </c>
      <c r="AC779">
        <v>5757</v>
      </c>
      <c r="AD779">
        <v>5300</v>
      </c>
    </row>
    <row r="780" spans="1:30" x14ac:dyDescent="0.2">
      <c r="A780" t="s">
        <v>1670</v>
      </c>
      <c r="B780" t="s">
        <v>37</v>
      </c>
      <c r="C780" t="s">
        <v>3373</v>
      </c>
      <c r="D780" s="33">
        <v>41760</v>
      </c>
      <c r="E780" t="s">
        <v>488</v>
      </c>
      <c r="F780" t="s">
        <v>793</v>
      </c>
      <c r="G780">
        <v>759768</v>
      </c>
      <c r="H780">
        <v>21854</v>
      </c>
      <c r="I780">
        <v>642</v>
      </c>
      <c r="J780">
        <v>19743</v>
      </c>
      <c r="K780">
        <v>15987</v>
      </c>
      <c r="L780">
        <v>19069</v>
      </c>
      <c r="M780">
        <v>3340</v>
      </c>
      <c r="N780">
        <v>1011</v>
      </c>
      <c r="O780">
        <v>2329</v>
      </c>
      <c r="P780">
        <v>799</v>
      </c>
      <c r="Q780" t="s">
        <v>0</v>
      </c>
      <c r="R780">
        <v>1691</v>
      </c>
      <c r="S780">
        <v>1022</v>
      </c>
      <c r="T780">
        <v>11436</v>
      </c>
      <c r="U780">
        <v>7606</v>
      </c>
      <c r="V780">
        <v>2031</v>
      </c>
      <c r="W780">
        <v>1799</v>
      </c>
      <c r="X780" t="s">
        <v>0</v>
      </c>
      <c r="Y780" t="s">
        <v>0</v>
      </c>
      <c r="Z780">
        <v>1013</v>
      </c>
      <c r="AA780">
        <v>3907</v>
      </c>
      <c r="AB780">
        <v>77</v>
      </c>
      <c r="AC780">
        <v>1335</v>
      </c>
      <c r="AD780">
        <v>2495</v>
      </c>
    </row>
    <row r="781" spans="1:30" x14ac:dyDescent="0.2">
      <c r="A781" t="s">
        <v>1671</v>
      </c>
      <c r="B781" t="s">
        <v>37</v>
      </c>
      <c r="C781" t="s">
        <v>152</v>
      </c>
      <c r="D781" s="33">
        <v>41760</v>
      </c>
      <c r="E781" t="s">
        <v>494</v>
      </c>
      <c r="F781" t="s">
        <v>794</v>
      </c>
      <c r="G781">
        <v>665164</v>
      </c>
      <c r="H781">
        <v>13955</v>
      </c>
      <c r="I781">
        <v>198</v>
      </c>
      <c r="J781">
        <v>13757</v>
      </c>
      <c r="K781">
        <v>12555</v>
      </c>
      <c r="L781">
        <v>11808</v>
      </c>
      <c r="M781">
        <v>2872</v>
      </c>
      <c r="N781">
        <v>1695</v>
      </c>
      <c r="O781">
        <v>1177</v>
      </c>
      <c r="P781">
        <v>443</v>
      </c>
      <c r="Q781" t="s">
        <v>0</v>
      </c>
      <c r="R781">
        <v>1173</v>
      </c>
      <c r="S781">
        <v>925</v>
      </c>
      <c r="T781">
        <v>8270</v>
      </c>
      <c r="U781">
        <v>5726</v>
      </c>
      <c r="V781">
        <v>1729</v>
      </c>
      <c r="W781">
        <v>815</v>
      </c>
      <c r="X781" t="s">
        <v>0</v>
      </c>
      <c r="Y781" t="s">
        <v>0</v>
      </c>
      <c r="Z781">
        <v>146</v>
      </c>
      <c r="AA781">
        <v>1294</v>
      </c>
      <c r="AB781">
        <v>147</v>
      </c>
      <c r="AC781">
        <v>597</v>
      </c>
      <c r="AD781">
        <v>550</v>
      </c>
    </row>
    <row r="782" spans="1:30" x14ac:dyDescent="0.2">
      <c r="A782" t="s">
        <v>1672</v>
      </c>
      <c r="B782" t="s">
        <v>37</v>
      </c>
      <c r="C782" t="s">
        <v>152</v>
      </c>
      <c r="D782" s="33">
        <v>41760</v>
      </c>
      <c r="E782" t="s">
        <v>502</v>
      </c>
      <c r="F782" t="s">
        <v>795</v>
      </c>
      <c r="G782">
        <v>922184</v>
      </c>
      <c r="H782">
        <v>27874</v>
      </c>
      <c r="I782">
        <v>395</v>
      </c>
      <c r="J782">
        <v>27479</v>
      </c>
      <c r="K782">
        <v>25311</v>
      </c>
      <c r="L782">
        <v>22836</v>
      </c>
      <c r="M782">
        <v>5568</v>
      </c>
      <c r="N782">
        <v>3388</v>
      </c>
      <c r="O782">
        <v>2175</v>
      </c>
      <c r="P782">
        <v>871</v>
      </c>
      <c r="Q782" t="s">
        <v>0</v>
      </c>
      <c r="R782">
        <v>2152</v>
      </c>
      <c r="S782">
        <v>1891</v>
      </c>
      <c r="T782">
        <v>15901</v>
      </c>
      <c r="U782">
        <v>10975</v>
      </c>
      <c r="V782">
        <v>3029</v>
      </c>
      <c r="W782">
        <v>1897</v>
      </c>
      <c r="X782" t="s">
        <v>0</v>
      </c>
      <c r="Y782" t="s">
        <v>0</v>
      </c>
      <c r="Z782">
        <v>182</v>
      </c>
      <c r="AA782">
        <v>2710</v>
      </c>
      <c r="AB782">
        <v>276</v>
      </c>
      <c r="AC782">
        <v>1336</v>
      </c>
      <c r="AD782">
        <v>1098</v>
      </c>
    </row>
    <row r="783" spans="1:30" x14ac:dyDescent="0.2">
      <c r="A783" t="s">
        <v>1673</v>
      </c>
      <c r="B783" t="s">
        <v>37</v>
      </c>
      <c r="C783" t="s">
        <v>152</v>
      </c>
      <c r="D783" s="33">
        <v>41760</v>
      </c>
      <c r="E783" t="s">
        <v>513</v>
      </c>
      <c r="F783" t="s">
        <v>796</v>
      </c>
      <c r="G783">
        <v>832372</v>
      </c>
      <c r="H783">
        <v>15861</v>
      </c>
      <c r="I783">
        <v>345</v>
      </c>
      <c r="J783">
        <v>15516</v>
      </c>
      <c r="K783">
        <v>14122</v>
      </c>
      <c r="L783">
        <v>12142</v>
      </c>
      <c r="M783">
        <v>3120</v>
      </c>
      <c r="N783">
        <v>1874</v>
      </c>
      <c r="O783">
        <v>1246</v>
      </c>
      <c r="P783">
        <v>469</v>
      </c>
      <c r="Q783" t="s">
        <v>0</v>
      </c>
      <c r="R783">
        <v>1194</v>
      </c>
      <c r="S783">
        <v>990</v>
      </c>
      <c r="T783">
        <v>8455</v>
      </c>
      <c r="U783">
        <v>6164</v>
      </c>
      <c r="V783">
        <v>1784</v>
      </c>
      <c r="W783">
        <v>507</v>
      </c>
      <c r="X783" t="s">
        <v>0</v>
      </c>
      <c r="Y783" t="s">
        <v>0</v>
      </c>
      <c r="Z783">
        <v>174</v>
      </c>
      <c r="AA783">
        <v>1329</v>
      </c>
      <c r="AB783">
        <v>128</v>
      </c>
      <c r="AC783">
        <v>634</v>
      </c>
      <c r="AD783">
        <v>567</v>
      </c>
    </row>
    <row r="784" spans="1:30" x14ac:dyDescent="0.2">
      <c r="A784" t="s">
        <v>1674</v>
      </c>
      <c r="B784" t="s">
        <v>37</v>
      </c>
      <c r="C784" t="s">
        <v>3331</v>
      </c>
      <c r="D784" s="33">
        <v>41760</v>
      </c>
      <c r="E784" t="s">
        <v>521</v>
      </c>
      <c r="F784" t="s">
        <v>797</v>
      </c>
      <c r="G784">
        <v>541609</v>
      </c>
      <c r="H784">
        <v>14022</v>
      </c>
      <c r="I784">
        <v>475</v>
      </c>
      <c r="J784">
        <v>12354</v>
      </c>
      <c r="K784">
        <v>9933</v>
      </c>
      <c r="L784">
        <v>11598</v>
      </c>
      <c r="M784">
        <v>1976</v>
      </c>
      <c r="N784">
        <v>594</v>
      </c>
      <c r="O784">
        <v>1382</v>
      </c>
      <c r="P784">
        <v>452</v>
      </c>
      <c r="Q784" t="s">
        <v>0</v>
      </c>
      <c r="R784">
        <v>1076</v>
      </c>
      <c r="S784">
        <v>551</v>
      </c>
      <c r="T784">
        <v>6815</v>
      </c>
      <c r="U784">
        <v>5032</v>
      </c>
      <c r="V784">
        <v>1367</v>
      </c>
      <c r="W784">
        <v>416</v>
      </c>
      <c r="X784" t="s">
        <v>0</v>
      </c>
      <c r="Y784" t="s">
        <v>0</v>
      </c>
      <c r="Z784">
        <v>948</v>
      </c>
      <c r="AA784">
        <v>2208</v>
      </c>
      <c r="AB784">
        <v>16</v>
      </c>
      <c r="AC784">
        <v>790</v>
      </c>
      <c r="AD784">
        <v>1402</v>
      </c>
    </row>
    <row r="785" spans="1:30" x14ac:dyDescent="0.2">
      <c r="A785" t="s">
        <v>1675</v>
      </c>
      <c r="B785" t="s">
        <v>37</v>
      </c>
      <c r="C785" t="s">
        <v>3373</v>
      </c>
      <c r="D785" s="33">
        <v>41760</v>
      </c>
      <c r="E785" t="s">
        <v>527</v>
      </c>
      <c r="F785" t="s">
        <v>798</v>
      </c>
      <c r="G785">
        <v>547615</v>
      </c>
      <c r="H785">
        <v>7049</v>
      </c>
      <c r="I785">
        <v>279</v>
      </c>
      <c r="J785">
        <v>6005</v>
      </c>
      <c r="K785">
        <v>4984</v>
      </c>
      <c r="L785">
        <v>5662</v>
      </c>
      <c r="M785">
        <v>1147</v>
      </c>
      <c r="N785">
        <v>402</v>
      </c>
      <c r="O785">
        <v>745</v>
      </c>
      <c r="P785">
        <v>242</v>
      </c>
      <c r="Q785" t="s">
        <v>0</v>
      </c>
      <c r="R785">
        <v>586</v>
      </c>
      <c r="S785">
        <v>368</v>
      </c>
      <c r="T785">
        <v>3037</v>
      </c>
      <c r="U785">
        <v>2168</v>
      </c>
      <c r="V785">
        <v>569</v>
      </c>
      <c r="W785">
        <v>300</v>
      </c>
      <c r="X785" t="s">
        <v>0</v>
      </c>
      <c r="Y785" t="s">
        <v>0</v>
      </c>
      <c r="Z785">
        <v>400</v>
      </c>
      <c r="AA785">
        <v>1271</v>
      </c>
      <c r="AB785">
        <v>17</v>
      </c>
      <c r="AC785">
        <v>553</v>
      </c>
      <c r="AD785">
        <v>701</v>
      </c>
    </row>
    <row r="786" spans="1:30" x14ac:dyDescent="0.2">
      <c r="A786" t="s">
        <v>1676</v>
      </c>
      <c r="B786" t="s">
        <v>37</v>
      </c>
      <c r="C786" t="s">
        <v>534</v>
      </c>
      <c r="D786" s="33">
        <v>41760</v>
      </c>
      <c r="E786" t="s">
        <v>532</v>
      </c>
      <c r="F786" t="s">
        <v>799</v>
      </c>
      <c r="G786">
        <v>1159832</v>
      </c>
      <c r="H786">
        <v>35258</v>
      </c>
      <c r="I786">
        <v>1245</v>
      </c>
      <c r="J786">
        <v>31316</v>
      </c>
      <c r="K786">
        <v>25115</v>
      </c>
      <c r="L786">
        <v>30212</v>
      </c>
      <c r="M786">
        <v>5694</v>
      </c>
      <c r="N786">
        <v>1702</v>
      </c>
      <c r="O786">
        <v>3991</v>
      </c>
      <c r="P786">
        <v>1315</v>
      </c>
      <c r="Q786" t="s">
        <v>0</v>
      </c>
      <c r="R786">
        <v>2866</v>
      </c>
      <c r="S786">
        <v>1751</v>
      </c>
      <c r="T786">
        <v>18926</v>
      </c>
      <c r="U786">
        <v>14343</v>
      </c>
      <c r="V786">
        <v>3572</v>
      </c>
      <c r="W786">
        <v>1011</v>
      </c>
      <c r="X786" t="s">
        <v>0</v>
      </c>
      <c r="Y786" t="s">
        <v>0</v>
      </c>
      <c r="Z786">
        <v>1004</v>
      </c>
      <c r="AA786">
        <v>5665</v>
      </c>
      <c r="AB786">
        <v>61</v>
      </c>
      <c r="AC786">
        <v>2112</v>
      </c>
      <c r="AD786">
        <v>3492</v>
      </c>
    </row>
    <row r="787" spans="1:30" x14ac:dyDescent="0.2">
      <c r="A787" t="s">
        <v>1677</v>
      </c>
      <c r="B787" t="s">
        <v>35</v>
      </c>
      <c r="C787" t="s">
        <v>3365</v>
      </c>
      <c r="D787" s="33">
        <v>41760</v>
      </c>
      <c r="E787" t="s">
        <v>852</v>
      </c>
      <c r="F787" t="s">
        <v>853</v>
      </c>
      <c r="G787">
        <v>433000</v>
      </c>
      <c r="H787">
        <v>3055</v>
      </c>
      <c r="I787">
        <v>71</v>
      </c>
      <c r="J787">
        <v>2942</v>
      </c>
      <c r="K787">
        <v>2655</v>
      </c>
      <c r="L787">
        <v>2730</v>
      </c>
      <c r="M787">
        <v>486</v>
      </c>
      <c r="N787">
        <v>115</v>
      </c>
      <c r="O787">
        <v>371</v>
      </c>
      <c r="P787">
        <v>362</v>
      </c>
      <c r="Q787" t="s">
        <v>0</v>
      </c>
      <c r="R787">
        <v>338</v>
      </c>
      <c r="S787">
        <v>231</v>
      </c>
      <c r="T787">
        <v>1678</v>
      </c>
      <c r="U787">
        <v>1074</v>
      </c>
      <c r="V787">
        <v>316</v>
      </c>
      <c r="W787">
        <v>288</v>
      </c>
      <c r="X787" t="s">
        <v>0</v>
      </c>
      <c r="Y787" t="s">
        <v>0</v>
      </c>
      <c r="Z787">
        <v>102</v>
      </c>
      <c r="AA787">
        <v>381</v>
      </c>
      <c r="AB787">
        <v>42</v>
      </c>
      <c r="AC787">
        <v>241</v>
      </c>
      <c r="AD787">
        <v>98</v>
      </c>
    </row>
    <row r="788" spans="1:30" x14ac:dyDescent="0.2">
      <c r="A788" t="s">
        <v>1678</v>
      </c>
      <c r="B788" t="s">
        <v>35</v>
      </c>
      <c r="C788" t="s">
        <v>3331</v>
      </c>
      <c r="D788" s="33">
        <v>41760</v>
      </c>
      <c r="E788" t="s">
        <v>541</v>
      </c>
      <c r="F788" t="s">
        <v>800</v>
      </c>
      <c r="G788">
        <v>1111192</v>
      </c>
      <c r="H788">
        <v>35131</v>
      </c>
      <c r="I788">
        <v>248</v>
      </c>
      <c r="J788">
        <v>24336</v>
      </c>
      <c r="K788">
        <v>23564</v>
      </c>
      <c r="L788">
        <v>18901</v>
      </c>
      <c r="M788">
        <v>7348</v>
      </c>
      <c r="N788">
        <v>6361</v>
      </c>
      <c r="O788">
        <v>948</v>
      </c>
      <c r="P788">
        <v>457</v>
      </c>
      <c r="Q788" t="s">
        <v>0</v>
      </c>
      <c r="R788">
        <v>2647</v>
      </c>
      <c r="S788">
        <v>1503</v>
      </c>
      <c r="T788">
        <v>12018</v>
      </c>
      <c r="U788">
        <v>8335</v>
      </c>
      <c r="V788">
        <v>2599</v>
      </c>
      <c r="W788">
        <v>1084</v>
      </c>
      <c r="X788" t="s">
        <v>0</v>
      </c>
      <c r="Y788" t="s">
        <v>0</v>
      </c>
      <c r="Z788">
        <v>725</v>
      </c>
      <c r="AA788">
        <v>2008</v>
      </c>
      <c r="AB788">
        <v>38</v>
      </c>
      <c r="AC788">
        <v>1366</v>
      </c>
      <c r="AD788">
        <v>604</v>
      </c>
    </row>
    <row r="789" spans="1:30" x14ac:dyDescent="0.2">
      <c r="A789" t="s">
        <v>1679</v>
      </c>
      <c r="B789" t="s">
        <v>34</v>
      </c>
      <c r="C789" t="s">
        <v>3324</v>
      </c>
      <c r="D789" s="33">
        <v>41760</v>
      </c>
      <c r="E789" t="s">
        <v>846</v>
      </c>
      <c r="F789" t="s">
        <v>847</v>
      </c>
      <c r="G789">
        <v>6704658</v>
      </c>
      <c r="H789">
        <v>68996</v>
      </c>
      <c r="I789">
        <v>534</v>
      </c>
      <c r="J789">
        <v>67687</v>
      </c>
      <c r="K789">
        <v>64103</v>
      </c>
      <c r="L789">
        <v>61801</v>
      </c>
      <c r="M789">
        <v>15156</v>
      </c>
      <c r="N789">
        <v>10271</v>
      </c>
      <c r="O789">
        <v>4885</v>
      </c>
      <c r="P789">
        <v>3577</v>
      </c>
      <c r="Q789" t="s">
        <v>0</v>
      </c>
      <c r="R789">
        <v>7531</v>
      </c>
      <c r="S789">
        <v>5589</v>
      </c>
      <c r="T789">
        <v>34219</v>
      </c>
      <c r="U789">
        <v>23519</v>
      </c>
      <c r="V789">
        <v>5624</v>
      </c>
      <c r="W789">
        <v>5076</v>
      </c>
      <c r="X789" t="s">
        <v>0</v>
      </c>
      <c r="Y789" t="s">
        <v>0</v>
      </c>
      <c r="Z789">
        <v>865</v>
      </c>
      <c r="AA789">
        <v>13597</v>
      </c>
      <c r="AB789">
        <v>896</v>
      </c>
      <c r="AC789">
        <v>4276</v>
      </c>
      <c r="AD789">
        <v>8425</v>
      </c>
    </row>
    <row r="790" spans="1:30" x14ac:dyDescent="0.2">
      <c r="A790" t="s">
        <v>1680</v>
      </c>
      <c r="B790" t="s">
        <v>34</v>
      </c>
      <c r="C790" t="s">
        <v>3435</v>
      </c>
      <c r="D790" s="33">
        <v>41760</v>
      </c>
      <c r="E790" t="s">
        <v>848</v>
      </c>
      <c r="F790" t="s">
        <v>849</v>
      </c>
      <c r="G790">
        <v>467562</v>
      </c>
      <c r="H790">
        <v>15125</v>
      </c>
      <c r="I790">
        <v>76</v>
      </c>
      <c r="J790">
        <v>14791</v>
      </c>
      <c r="K790">
        <v>14161</v>
      </c>
      <c r="L790">
        <v>12176</v>
      </c>
      <c r="M790">
        <v>2737</v>
      </c>
      <c r="N790">
        <v>2211</v>
      </c>
      <c r="O790">
        <v>526</v>
      </c>
      <c r="P790">
        <v>309</v>
      </c>
      <c r="Q790" t="s">
        <v>0</v>
      </c>
      <c r="R790">
        <v>1218</v>
      </c>
      <c r="S790">
        <v>1119</v>
      </c>
      <c r="T790">
        <v>7653</v>
      </c>
      <c r="U790">
        <v>6162</v>
      </c>
      <c r="V790">
        <v>1130</v>
      </c>
      <c r="W790">
        <v>361</v>
      </c>
      <c r="X790" t="s">
        <v>0</v>
      </c>
      <c r="Y790" t="s">
        <v>0</v>
      </c>
      <c r="Z790">
        <v>113</v>
      </c>
      <c r="AA790">
        <v>2073</v>
      </c>
      <c r="AB790">
        <v>132</v>
      </c>
      <c r="AC790">
        <v>703</v>
      </c>
      <c r="AD790">
        <v>1238</v>
      </c>
    </row>
    <row r="791" spans="1:30" x14ac:dyDescent="0.2">
      <c r="A791" t="s">
        <v>1681</v>
      </c>
      <c r="B791" t="s">
        <v>34</v>
      </c>
      <c r="C791" t="s">
        <v>3323</v>
      </c>
      <c r="D791" s="33">
        <v>41791</v>
      </c>
      <c r="E791" t="s">
        <v>48</v>
      </c>
      <c r="F791" t="s">
        <v>767</v>
      </c>
      <c r="G791">
        <v>2618710</v>
      </c>
      <c r="H791">
        <v>54657</v>
      </c>
      <c r="I791">
        <v>631</v>
      </c>
      <c r="J791">
        <v>47213</v>
      </c>
      <c r="K791">
        <v>44276</v>
      </c>
      <c r="L791">
        <v>42583</v>
      </c>
      <c r="M791">
        <v>14410</v>
      </c>
      <c r="N791">
        <v>13780</v>
      </c>
      <c r="O791">
        <v>630</v>
      </c>
      <c r="P791">
        <v>296</v>
      </c>
      <c r="Q791" t="s">
        <v>0</v>
      </c>
      <c r="R791">
        <v>7417</v>
      </c>
      <c r="S791">
        <v>3781</v>
      </c>
      <c r="T791">
        <v>24492</v>
      </c>
      <c r="U791">
        <v>15102</v>
      </c>
      <c r="V791">
        <v>6643</v>
      </c>
      <c r="W791">
        <v>2747</v>
      </c>
      <c r="X791" t="s">
        <v>0</v>
      </c>
      <c r="Y791" t="s">
        <v>0</v>
      </c>
      <c r="Z791">
        <v>2837</v>
      </c>
      <c r="AA791">
        <v>4056</v>
      </c>
      <c r="AB791">
        <v>814</v>
      </c>
      <c r="AC791">
        <v>2157</v>
      </c>
      <c r="AD791">
        <v>1085</v>
      </c>
    </row>
    <row r="792" spans="1:30" x14ac:dyDescent="0.2">
      <c r="A792" t="s">
        <v>1682</v>
      </c>
      <c r="B792" t="s">
        <v>35</v>
      </c>
      <c r="C792" t="s">
        <v>807</v>
      </c>
      <c r="D792" s="33">
        <v>41791</v>
      </c>
      <c r="E792" t="s">
        <v>82</v>
      </c>
      <c r="F792" t="s">
        <v>768</v>
      </c>
      <c r="G792">
        <v>731516</v>
      </c>
      <c r="H792">
        <v>14020</v>
      </c>
      <c r="I792">
        <v>203</v>
      </c>
      <c r="J792">
        <v>13817</v>
      </c>
      <c r="K792">
        <v>13018</v>
      </c>
      <c r="L792">
        <v>11499</v>
      </c>
      <c r="M792">
        <v>2930</v>
      </c>
      <c r="N792">
        <v>2000</v>
      </c>
      <c r="O792">
        <v>930</v>
      </c>
      <c r="P792">
        <v>434</v>
      </c>
      <c r="Q792" t="s">
        <v>0</v>
      </c>
      <c r="R792">
        <v>1508</v>
      </c>
      <c r="S792">
        <v>1052</v>
      </c>
      <c r="T792">
        <v>7544</v>
      </c>
      <c r="U792">
        <v>5468</v>
      </c>
      <c r="V792">
        <v>1482</v>
      </c>
      <c r="W792">
        <v>594</v>
      </c>
      <c r="X792" t="s">
        <v>0</v>
      </c>
      <c r="Y792" t="s">
        <v>0</v>
      </c>
      <c r="Z792">
        <v>225</v>
      </c>
      <c r="AA792">
        <v>1170</v>
      </c>
      <c r="AB792">
        <v>112</v>
      </c>
      <c r="AC792">
        <v>668</v>
      </c>
      <c r="AD792">
        <v>390</v>
      </c>
    </row>
    <row r="793" spans="1:30" x14ac:dyDescent="0.2">
      <c r="A793" t="s">
        <v>1683</v>
      </c>
      <c r="B793" t="s">
        <v>35</v>
      </c>
      <c r="C793" t="s">
        <v>3365</v>
      </c>
      <c r="D793" s="33">
        <v>41791</v>
      </c>
      <c r="E793" t="s">
        <v>813</v>
      </c>
      <c r="F793" t="s">
        <v>830</v>
      </c>
      <c r="G793">
        <v>210962</v>
      </c>
      <c r="H793">
        <v>5404</v>
      </c>
      <c r="I793">
        <v>88</v>
      </c>
      <c r="J793">
        <v>5246</v>
      </c>
      <c r="K793">
        <v>4726</v>
      </c>
      <c r="L793">
        <v>2724</v>
      </c>
      <c r="M793">
        <v>445</v>
      </c>
      <c r="N793">
        <v>111</v>
      </c>
      <c r="O793">
        <v>334</v>
      </c>
      <c r="P793">
        <v>329</v>
      </c>
      <c r="Q793" t="s">
        <v>0</v>
      </c>
      <c r="R793">
        <v>428</v>
      </c>
      <c r="S793">
        <v>211</v>
      </c>
      <c r="T793">
        <v>1624</v>
      </c>
      <c r="U793">
        <v>1178</v>
      </c>
      <c r="V793">
        <v>339</v>
      </c>
      <c r="W793">
        <v>107</v>
      </c>
      <c r="X793" t="s">
        <v>0</v>
      </c>
      <c r="Y793" t="s">
        <v>0</v>
      </c>
      <c r="Z793">
        <v>145</v>
      </c>
      <c r="AA793">
        <v>316</v>
      </c>
      <c r="AB793">
        <v>33</v>
      </c>
      <c r="AC793">
        <v>188</v>
      </c>
      <c r="AD793">
        <v>95</v>
      </c>
    </row>
    <row r="794" spans="1:30" x14ac:dyDescent="0.2">
      <c r="A794" t="s">
        <v>1684</v>
      </c>
      <c r="B794" t="s">
        <v>35</v>
      </c>
      <c r="C794" t="s">
        <v>807</v>
      </c>
      <c r="D794" s="33">
        <v>41791</v>
      </c>
      <c r="E794" t="s">
        <v>97</v>
      </c>
      <c r="F794" t="s">
        <v>769</v>
      </c>
      <c r="G794">
        <v>1001515</v>
      </c>
      <c r="H794">
        <v>19094</v>
      </c>
      <c r="I794">
        <v>289</v>
      </c>
      <c r="J794">
        <v>18437</v>
      </c>
      <c r="K794">
        <v>16278</v>
      </c>
      <c r="L794">
        <v>16413</v>
      </c>
      <c r="M794">
        <v>4501</v>
      </c>
      <c r="N794">
        <v>1838</v>
      </c>
      <c r="O794">
        <v>2663</v>
      </c>
      <c r="P794">
        <v>881</v>
      </c>
      <c r="Q794" t="s">
        <v>0</v>
      </c>
      <c r="R794">
        <v>1455</v>
      </c>
      <c r="S794">
        <v>1467</v>
      </c>
      <c r="T794">
        <v>9854</v>
      </c>
      <c r="U794">
        <v>6727</v>
      </c>
      <c r="V794">
        <v>2123</v>
      </c>
      <c r="W794">
        <v>1004</v>
      </c>
      <c r="X794" t="s">
        <v>0</v>
      </c>
      <c r="Y794" t="s">
        <v>0</v>
      </c>
      <c r="Z794">
        <v>389</v>
      </c>
      <c r="AA794">
        <v>3248</v>
      </c>
      <c r="AB794">
        <v>234</v>
      </c>
      <c r="AC794">
        <v>1160</v>
      </c>
      <c r="AD794">
        <v>1854</v>
      </c>
    </row>
    <row r="795" spans="1:30" x14ac:dyDescent="0.2">
      <c r="A795" t="s">
        <v>1685</v>
      </c>
      <c r="B795" t="s">
        <v>35</v>
      </c>
      <c r="C795" t="s">
        <v>807</v>
      </c>
      <c r="D795" s="33">
        <v>41791</v>
      </c>
      <c r="E795" t="s">
        <v>117</v>
      </c>
      <c r="F795" t="s">
        <v>770</v>
      </c>
      <c r="G795">
        <v>999107</v>
      </c>
      <c r="H795">
        <v>23916</v>
      </c>
      <c r="I795">
        <v>378</v>
      </c>
      <c r="J795">
        <v>23090</v>
      </c>
      <c r="K795">
        <v>20434</v>
      </c>
      <c r="L795">
        <v>19658</v>
      </c>
      <c r="M795">
        <v>5861</v>
      </c>
      <c r="N795">
        <v>2094</v>
      </c>
      <c r="O795">
        <v>3767</v>
      </c>
      <c r="P795">
        <v>1080</v>
      </c>
      <c r="Q795" t="s">
        <v>0</v>
      </c>
      <c r="R795">
        <v>1664</v>
      </c>
      <c r="S795">
        <v>1397</v>
      </c>
      <c r="T795">
        <v>10952</v>
      </c>
      <c r="U795">
        <v>7526</v>
      </c>
      <c r="V795">
        <v>2468</v>
      </c>
      <c r="W795">
        <v>958</v>
      </c>
      <c r="X795" t="s">
        <v>0</v>
      </c>
      <c r="Y795" t="s">
        <v>0</v>
      </c>
      <c r="Z795">
        <v>1405</v>
      </c>
      <c r="AA795">
        <v>4240</v>
      </c>
      <c r="AB795">
        <v>270</v>
      </c>
      <c r="AC795">
        <v>1245</v>
      </c>
      <c r="AD795">
        <v>2725</v>
      </c>
    </row>
    <row r="796" spans="1:30" x14ac:dyDescent="0.2">
      <c r="A796" t="s">
        <v>1686</v>
      </c>
      <c r="B796" t="s">
        <v>37</v>
      </c>
      <c r="C796" t="s">
        <v>3368</v>
      </c>
      <c r="D796" s="33">
        <v>41791</v>
      </c>
      <c r="E796" t="s">
        <v>132</v>
      </c>
      <c r="F796" t="s">
        <v>771</v>
      </c>
      <c r="G796">
        <v>139105</v>
      </c>
      <c r="H796">
        <v>4561</v>
      </c>
      <c r="I796">
        <v>59</v>
      </c>
      <c r="J796">
        <v>4303</v>
      </c>
      <c r="K796">
        <v>4180</v>
      </c>
      <c r="L796">
        <v>4055</v>
      </c>
      <c r="M796">
        <v>691</v>
      </c>
      <c r="N796">
        <v>674</v>
      </c>
      <c r="O796">
        <v>17</v>
      </c>
      <c r="P796">
        <v>11</v>
      </c>
      <c r="Q796" t="s">
        <v>0</v>
      </c>
      <c r="R796">
        <v>514</v>
      </c>
      <c r="S796">
        <v>274</v>
      </c>
      <c r="T796">
        <v>2675</v>
      </c>
      <c r="U796">
        <v>1545</v>
      </c>
      <c r="V796">
        <v>716</v>
      </c>
      <c r="W796">
        <v>414</v>
      </c>
      <c r="X796" t="s">
        <v>0</v>
      </c>
      <c r="Y796" t="s">
        <v>0</v>
      </c>
      <c r="Z796">
        <v>238</v>
      </c>
      <c r="AA796">
        <v>354</v>
      </c>
      <c r="AB796">
        <v>60</v>
      </c>
      <c r="AC796">
        <v>248</v>
      </c>
      <c r="AD796">
        <v>46</v>
      </c>
    </row>
    <row r="797" spans="1:30" x14ac:dyDescent="0.2">
      <c r="A797" t="s">
        <v>1687</v>
      </c>
      <c r="B797" t="s">
        <v>36</v>
      </c>
      <c r="C797" t="s">
        <v>3353</v>
      </c>
      <c r="D797" s="33">
        <v>41791</v>
      </c>
      <c r="E797" t="s">
        <v>138</v>
      </c>
      <c r="F797" t="s">
        <v>772</v>
      </c>
      <c r="G797">
        <v>567847</v>
      </c>
      <c r="H797">
        <v>17480</v>
      </c>
      <c r="I797">
        <v>129</v>
      </c>
      <c r="J797">
        <v>16686</v>
      </c>
      <c r="K797">
        <v>15786</v>
      </c>
      <c r="L797">
        <v>6950</v>
      </c>
      <c r="M797">
        <v>1267</v>
      </c>
      <c r="N797">
        <v>689</v>
      </c>
      <c r="O797">
        <v>578</v>
      </c>
      <c r="P797">
        <v>304</v>
      </c>
      <c r="Q797" t="s">
        <v>0</v>
      </c>
      <c r="R797">
        <v>990</v>
      </c>
      <c r="S797">
        <v>534</v>
      </c>
      <c r="T797">
        <v>4188</v>
      </c>
      <c r="U797">
        <v>2908</v>
      </c>
      <c r="V797">
        <v>1022</v>
      </c>
      <c r="W797">
        <v>258</v>
      </c>
      <c r="X797" t="s">
        <v>0</v>
      </c>
      <c r="Y797" t="s">
        <v>0</v>
      </c>
      <c r="Z797">
        <v>274</v>
      </c>
      <c r="AA797">
        <v>964</v>
      </c>
      <c r="AB797">
        <v>119</v>
      </c>
      <c r="AC797">
        <v>339</v>
      </c>
      <c r="AD797">
        <v>506</v>
      </c>
    </row>
    <row r="798" spans="1:30" x14ac:dyDescent="0.2">
      <c r="A798" t="s">
        <v>1688</v>
      </c>
      <c r="B798" t="s">
        <v>36</v>
      </c>
      <c r="C798" t="s">
        <v>152</v>
      </c>
      <c r="D798" s="33">
        <v>41791</v>
      </c>
      <c r="E798" t="s">
        <v>150</v>
      </c>
      <c r="F798" t="s">
        <v>773</v>
      </c>
      <c r="G798">
        <v>292690</v>
      </c>
      <c r="H798">
        <v>8120</v>
      </c>
      <c r="I798">
        <v>90</v>
      </c>
      <c r="J798">
        <v>8030</v>
      </c>
      <c r="K798">
        <v>7559</v>
      </c>
      <c r="L798">
        <v>5693</v>
      </c>
      <c r="M798">
        <v>1605</v>
      </c>
      <c r="N798">
        <v>1194</v>
      </c>
      <c r="O798">
        <v>411</v>
      </c>
      <c r="P798">
        <v>214</v>
      </c>
      <c r="Q798" t="s">
        <v>0</v>
      </c>
      <c r="R798">
        <v>561</v>
      </c>
      <c r="S798">
        <v>571</v>
      </c>
      <c r="T798">
        <v>3553</v>
      </c>
      <c r="U798">
        <v>2600</v>
      </c>
      <c r="V798">
        <v>660</v>
      </c>
      <c r="W798">
        <v>293</v>
      </c>
      <c r="X798" t="s">
        <v>0</v>
      </c>
      <c r="Y798" t="s">
        <v>0</v>
      </c>
      <c r="Z798">
        <v>161</v>
      </c>
      <c r="AA798">
        <v>847</v>
      </c>
      <c r="AB798">
        <v>87</v>
      </c>
      <c r="AC798">
        <v>463</v>
      </c>
      <c r="AD798">
        <v>297</v>
      </c>
    </row>
    <row r="799" spans="1:30" x14ac:dyDescent="0.2">
      <c r="A799" t="s">
        <v>1689</v>
      </c>
      <c r="B799" t="s">
        <v>36</v>
      </c>
      <c r="C799" t="s">
        <v>152</v>
      </c>
      <c r="D799" s="33">
        <v>41791</v>
      </c>
      <c r="E799" t="s">
        <v>817</v>
      </c>
      <c r="F799" t="s">
        <v>832</v>
      </c>
      <c r="G799">
        <v>376040</v>
      </c>
      <c r="H799">
        <v>4819</v>
      </c>
      <c r="I799">
        <v>54</v>
      </c>
      <c r="J799">
        <v>4765</v>
      </c>
      <c r="K799">
        <v>4514</v>
      </c>
      <c r="L799">
        <v>3592</v>
      </c>
      <c r="M799">
        <v>1005</v>
      </c>
      <c r="N799">
        <v>750</v>
      </c>
      <c r="O799">
        <v>254</v>
      </c>
      <c r="P799">
        <v>136</v>
      </c>
      <c r="Q799" t="s">
        <v>0</v>
      </c>
      <c r="R799">
        <v>364</v>
      </c>
      <c r="S799">
        <v>344</v>
      </c>
      <c r="T799">
        <v>2232</v>
      </c>
      <c r="U799">
        <v>1640</v>
      </c>
      <c r="V799">
        <v>409</v>
      </c>
      <c r="W799">
        <v>183</v>
      </c>
      <c r="X799" t="s">
        <v>0</v>
      </c>
      <c r="Y799" t="s">
        <v>0</v>
      </c>
      <c r="Z799">
        <v>146</v>
      </c>
      <c r="AA799">
        <v>506</v>
      </c>
      <c r="AB799">
        <v>46</v>
      </c>
      <c r="AC799">
        <v>270</v>
      </c>
      <c r="AD799">
        <v>190</v>
      </c>
    </row>
    <row r="800" spans="1:30" x14ac:dyDescent="0.2">
      <c r="A800" t="s">
        <v>1690</v>
      </c>
      <c r="B800" t="s">
        <v>35</v>
      </c>
      <c r="C800" t="s">
        <v>3345</v>
      </c>
      <c r="D800" s="33">
        <v>41791</v>
      </c>
      <c r="E800" t="s">
        <v>156</v>
      </c>
      <c r="F800" t="s">
        <v>774</v>
      </c>
      <c r="G800">
        <v>1135829</v>
      </c>
      <c r="H800">
        <v>33269</v>
      </c>
      <c r="I800">
        <v>181</v>
      </c>
      <c r="J800">
        <v>24851</v>
      </c>
      <c r="K800">
        <v>24244</v>
      </c>
      <c r="L800">
        <v>18971</v>
      </c>
      <c r="M800">
        <v>5964</v>
      </c>
      <c r="N800">
        <v>4060</v>
      </c>
      <c r="O800">
        <v>1904</v>
      </c>
      <c r="P800">
        <v>1327</v>
      </c>
      <c r="Q800" t="s">
        <v>0</v>
      </c>
      <c r="R800">
        <v>1533</v>
      </c>
      <c r="S800">
        <v>1620</v>
      </c>
      <c r="T800">
        <v>12955</v>
      </c>
      <c r="U800">
        <v>9102</v>
      </c>
      <c r="V800">
        <v>2962</v>
      </c>
      <c r="W800">
        <v>891</v>
      </c>
      <c r="X800" t="s">
        <v>0</v>
      </c>
      <c r="Y800" t="s">
        <v>0</v>
      </c>
      <c r="Z800">
        <v>647</v>
      </c>
      <c r="AA800">
        <v>2216</v>
      </c>
      <c r="AB800">
        <v>407</v>
      </c>
      <c r="AC800">
        <v>1258</v>
      </c>
      <c r="AD800">
        <v>551</v>
      </c>
    </row>
    <row r="801" spans="1:30" x14ac:dyDescent="0.2">
      <c r="A801" t="s">
        <v>1691</v>
      </c>
      <c r="B801" t="s">
        <v>35</v>
      </c>
      <c r="C801" t="s">
        <v>3348</v>
      </c>
      <c r="D801" s="33">
        <v>41791</v>
      </c>
      <c r="E801" t="s">
        <v>821</v>
      </c>
      <c r="F801" t="s">
        <v>833</v>
      </c>
      <c r="G801">
        <v>214091</v>
      </c>
      <c r="H801">
        <v>4880</v>
      </c>
      <c r="I801">
        <v>8</v>
      </c>
      <c r="J801">
        <v>4872</v>
      </c>
      <c r="K801">
        <v>4685</v>
      </c>
      <c r="L801">
        <v>3858</v>
      </c>
      <c r="M801">
        <v>1214</v>
      </c>
      <c r="N801">
        <v>632</v>
      </c>
      <c r="O801">
        <v>582</v>
      </c>
      <c r="P801">
        <v>158</v>
      </c>
      <c r="Q801" t="s">
        <v>0</v>
      </c>
      <c r="R801">
        <v>440</v>
      </c>
      <c r="S801">
        <v>227</v>
      </c>
      <c r="T801">
        <v>2307</v>
      </c>
      <c r="U801">
        <v>1196</v>
      </c>
      <c r="V801">
        <v>969</v>
      </c>
      <c r="W801">
        <v>142</v>
      </c>
      <c r="X801" t="s">
        <v>0</v>
      </c>
      <c r="Y801" t="s">
        <v>0</v>
      </c>
      <c r="Z801">
        <v>268</v>
      </c>
      <c r="AA801">
        <v>616</v>
      </c>
      <c r="AB801">
        <v>48</v>
      </c>
      <c r="AC801">
        <v>267</v>
      </c>
      <c r="AD801">
        <v>301</v>
      </c>
    </row>
    <row r="802" spans="1:30" x14ac:dyDescent="0.2">
      <c r="A802" t="s">
        <v>1692</v>
      </c>
      <c r="B802" t="s">
        <v>37</v>
      </c>
      <c r="C802" t="s">
        <v>3365</v>
      </c>
      <c r="D802" s="33">
        <v>41791</v>
      </c>
      <c r="E802" t="s">
        <v>165</v>
      </c>
      <c r="F802" t="s">
        <v>775</v>
      </c>
      <c r="G802">
        <v>658674</v>
      </c>
      <c r="H802">
        <v>17116</v>
      </c>
      <c r="I802">
        <v>362</v>
      </c>
      <c r="J802">
        <v>16221</v>
      </c>
      <c r="K802">
        <v>14573</v>
      </c>
      <c r="L802">
        <v>12740</v>
      </c>
      <c r="M802">
        <v>2125</v>
      </c>
      <c r="N802">
        <v>482</v>
      </c>
      <c r="O802">
        <v>1643</v>
      </c>
      <c r="P802">
        <v>1619</v>
      </c>
      <c r="Q802" t="s">
        <v>0</v>
      </c>
      <c r="R802">
        <v>1423</v>
      </c>
      <c r="S802">
        <v>986</v>
      </c>
      <c r="T802">
        <v>7582</v>
      </c>
      <c r="U802">
        <v>5527</v>
      </c>
      <c r="V802">
        <v>1612</v>
      </c>
      <c r="W802">
        <v>443</v>
      </c>
      <c r="X802" t="s">
        <v>0</v>
      </c>
      <c r="Y802" t="s">
        <v>0</v>
      </c>
      <c r="Z802">
        <v>1222</v>
      </c>
      <c r="AA802">
        <v>1527</v>
      </c>
      <c r="AB802">
        <v>110</v>
      </c>
      <c r="AC802">
        <v>938</v>
      </c>
      <c r="AD802">
        <v>479</v>
      </c>
    </row>
    <row r="803" spans="1:30" x14ac:dyDescent="0.2">
      <c r="A803" t="s">
        <v>1693</v>
      </c>
      <c r="B803" t="s">
        <v>35</v>
      </c>
      <c r="C803" t="s">
        <v>3348</v>
      </c>
      <c r="D803" s="33">
        <v>41791</v>
      </c>
      <c r="E803" t="s">
        <v>825</v>
      </c>
      <c r="F803" t="s">
        <v>834</v>
      </c>
      <c r="G803">
        <v>779538</v>
      </c>
      <c r="H803">
        <v>20734</v>
      </c>
      <c r="I803">
        <v>80</v>
      </c>
      <c r="J803">
        <v>19327</v>
      </c>
      <c r="K803">
        <v>19121</v>
      </c>
      <c r="L803">
        <v>14545</v>
      </c>
      <c r="M803">
        <v>5243</v>
      </c>
      <c r="N803">
        <v>4284</v>
      </c>
      <c r="O803">
        <v>930</v>
      </c>
      <c r="P803">
        <v>579</v>
      </c>
      <c r="Q803" t="s">
        <v>0</v>
      </c>
      <c r="R803">
        <v>1418</v>
      </c>
      <c r="S803">
        <v>1062</v>
      </c>
      <c r="T803">
        <v>9782</v>
      </c>
      <c r="U803">
        <v>5723</v>
      </c>
      <c r="V803">
        <v>3390</v>
      </c>
      <c r="W803">
        <v>669</v>
      </c>
      <c r="X803" t="s">
        <v>0</v>
      </c>
      <c r="Y803" t="s">
        <v>0</v>
      </c>
      <c r="Z803">
        <v>85</v>
      </c>
      <c r="AA803">
        <v>2198</v>
      </c>
      <c r="AB803">
        <v>186</v>
      </c>
      <c r="AC803">
        <v>1336</v>
      </c>
      <c r="AD803">
        <v>676</v>
      </c>
    </row>
    <row r="804" spans="1:30" x14ac:dyDescent="0.2">
      <c r="A804" t="s">
        <v>1694</v>
      </c>
      <c r="B804" t="s">
        <v>35</v>
      </c>
      <c r="C804" t="s">
        <v>152</v>
      </c>
      <c r="D804" s="33">
        <v>41791</v>
      </c>
      <c r="E804" t="s">
        <v>171</v>
      </c>
      <c r="F804" t="s">
        <v>776</v>
      </c>
      <c r="G804">
        <v>622593</v>
      </c>
      <c r="H804">
        <v>12473</v>
      </c>
      <c r="I804">
        <v>177</v>
      </c>
      <c r="J804">
        <v>12296</v>
      </c>
      <c r="K804">
        <v>11235</v>
      </c>
      <c r="L804">
        <v>10233</v>
      </c>
      <c r="M804">
        <v>2551</v>
      </c>
      <c r="N804">
        <v>1576</v>
      </c>
      <c r="O804">
        <v>974</v>
      </c>
      <c r="P804">
        <v>496</v>
      </c>
      <c r="Q804" t="s">
        <v>0</v>
      </c>
      <c r="R804">
        <v>1186</v>
      </c>
      <c r="S804">
        <v>960</v>
      </c>
      <c r="T804">
        <v>6654</v>
      </c>
      <c r="U804">
        <v>4676</v>
      </c>
      <c r="V804">
        <v>1319</v>
      </c>
      <c r="W804">
        <v>659</v>
      </c>
      <c r="X804" t="s">
        <v>0</v>
      </c>
      <c r="Y804" t="s">
        <v>0</v>
      </c>
      <c r="Z804">
        <v>402</v>
      </c>
      <c r="AA804">
        <v>1031</v>
      </c>
      <c r="AB804">
        <v>116</v>
      </c>
      <c r="AC804">
        <v>558</v>
      </c>
      <c r="AD804">
        <v>357</v>
      </c>
    </row>
    <row r="805" spans="1:30" x14ac:dyDescent="0.2">
      <c r="A805" t="s">
        <v>1695</v>
      </c>
      <c r="B805" t="s">
        <v>35</v>
      </c>
      <c r="C805" t="s">
        <v>3348</v>
      </c>
      <c r="D805" s="33">
        <v>41791</v>
      </c>
      <c r="E805" t="s">
        <v>179</v>
      </c>
      <c r="F805" t="s">
        <v>777</v>
      </c>
      <c r="G805">
        <v>1002104</v>
      </c>
      <c r="H805">
        <v>17946</v>
      </c>
      <c r="I805">
        <v>28</v>
      </c>
      <c r="J805">
        <v>17918</v>
      </c>
      <c r="K805">
        <v>17271</v>
      </c>
      <c r="L805">
        <v>13978</v>
      </c>
      <c r="M805">
        <v>4486</v>
      </c>
      <c r="N805">
        <v>2481</v>
      </c>
      <c r="O805">
        <v>2005</v>
      </c>
      <c r="P805">
        <v>446</v>
      </c>
      <c r="Q805" t="s">
        <v>0</v>
      </c>
      <c r="R805">
        <v>1232</v>
      </c>
      <c r="S805">
        <v>963</v>
      </c>
      <c r="T805">
        <v>8730</v>
      </c>
      <c r="U805">
        <v>4818</v>
      </c>
      <c r="V805">
        <v>3374</v>
      </c>
      <c r="W805">
        <v>538</v>
      </c>
      <c r="X805" t="s">
        <v>0</v>
      </c>
      <c r="Y805" t="s">
        <v>0</v>
      </c>
      <c r="Z805">
        <v>735</v>
      </c>
      <c r="AA805">
        <v>2318</v>
      </c>
      <c r="AB805">
        <v>260</v>
      </c>
      <c r="AC805">
        <v>931</v>
      </c>
      <c r="AD805">
        <v>1127</v>
      </c>
    </row>
    <row r="806" spans="1:30" x14ac:dyDescent="0.2">
      <c r="A806" t="s">
        <v>1696</v>
      </c>
      <c r="B806" t="s">
        <v>35</v>
      </c>
      <c r="C806" t="s">
        <v>3348</v>
      </c>
      <c r="D806" s="33">
        <v>41791</v>
      </c>
      <c r="E806" t="s">
        <v>191</v>
      </c>
      <c r="F806" t="s">
        <v>778</v>
      </c>
      <c r="G806">
        <v>771050</v>
      </c>
      <c r="H806">
        <v>14889</v>
      </c>
      <c r="I806">
        <v>14</v>
      </c>
      <c r="J806">
        <v>14875</v>
      </c>
      <c r="K806">
        <v>14514</v>
      </c>
      <c r="L806">
        <v>13069</v>
      </c>
      <c r="M806">
        <v>4040</v>
      </c>
      <c r="N806">
        <v>1919</v>
      </c>
      <c r="O806">
        <v>2066</v>
      </c>
      <c r="P806">
        <v>599</v>
      </c>
      <c r="Q806" t="s">
        <v>0</v>
      </c>
      <c r="R806">
        <v>1202</v>
      </c>
      <c r="S806">
        <v>1082</v>
      </c>
      <c r="T806">
        <v>8408</v>
      </c>
      <c r="U806">
        <v>5115</v>
      </c>
      <c r="V806">
        <v>2706</v>
      </c>
      <c r="W806">
        <v>587</v>
      </c>
      <c r="X806" t="s">
        <v>0</v>
      </c>
      <c r="Y806" t="s">
        <v>0</v>
      </c>
      <c r="Z806">
        <v>656</v>
      </c>
      <c r="AA806">
        <v>1721</v>
      </c>
      <c r="AB806">
        <v>256</v>
      </c>
      <c r="AC806">
        <v>1020</v>
      </c>
      <c r="AD806">
        <v>445</v>
      </c>
    </row>
    <row r="807" spans="1:30" x14ac:dyDescent="0.2">
      <c r="A807" t="s">
        <v>1697</v>
      </c>
      <c r="B807" t="s">
        <v>35</v>
      </c>
      <c r="C807" t="s">
        <v>3345</v>
      </c>
      <c r="D807" s="33">
        <v>41791</v>
      </c>
      <c r="E807" t="s">
        <v>205</v>
      </c>
      <c r="F807" t="s">
        <v>779</v>
      </c>
      <c r="G807">
        <v>865225</v>
      </c>
      <c r="H807">
        <v>22552</v>
      </c>
      <c r="I807">
        <v>50</v>
      </c>
      <c r="J807">
        <v>17185</v>
      </c>
      <c r="K807">
        <v>16927</v>
      </c>
      <c r="L807">
        <v>13214</v>
      </c>
      <c r="M807">
        <v>3938</v>
      </c>
      <c r="N807">
        <v>2499</v>
      </c>
      <c r="O807">
        <v>1439</v>
      </c>
      <c r="P807">
        <v>580</v>
      </c>
      <c r="Q807" t="s">
        <v>0</v>
      </c>
      <c r="R807">
        <v>1388</v>
      </c>
      <c r="S807">
        <v>1434</v>
      </c>
      <c r="T807">
        <v>9016</v>
      </c>
      <c r="U807">
        <v>5414</v>
      </c>
      <c r="V807">
        <v>2805</v>
      </c>
      <c r="W807">
        <v>797</v>
      </c>
      <c r="X807" t="s">
        <v>0</v>
      </c>
      <c r="Y807" t="s">
        <v>0</v>
      </c>
      <c r="Z807">
        <v>83</v>
      </c>
      <c r="AA807">
        <v>1293</v>
      </c>
      <c r="AB807">
        <v>256</v>
      </c>
      <c r="AC807">
        <v>714</v>
      </c>
      <c r="AD807">
        <v>323</v>
      </c>
    </row>
    <row r="808" spans="1:30" x14ac:dyDescent="0.2">
      <c r="A808" t="s">
        <v>1698</v>
      </c>
      <c r="B808" t="s">
        <v>35</v>
      </c>
      <c r="C808" t="s">
        <v>807</v>
      </c>
      <c r="D808" s="33">
        <v>41791</v>
      </c>
      <c r="E808" t="s">
        <v>210</v>
      </c>
      <c r="F808" t="s">
        <v>780</v>
      </c>
      <c r="G808">
        <v>698383</v>
      </c>
      <c r="H808">
        <v>15437</v>
      </c>
      <c r="I808">
        <v>222</v>
      </c>
      <c r="J808">
        <v>14920</v>
      </c>
      <c r="K808">
        <v>13152</v>
      </c>
      <c r="L808">
        <v>13249</v>
      </c>
      <c r="M808">
        <v>3432</v>
      </c>
      <c r="N808">
        <v>1264</v>
      </c>
      <c r="O808">
        <v>2168</v>
      </c>
      <c r="P808">
        <v>649</v>
      </c>
      <c r="Q808" t="s">
        <v>0</v>
      </c>
      <c r="R808">
        <v>989</v>
      </c>
      <c r="S808">
        <v>1103</v>
      </c>
      <c r="T808">
        <v>8537</v>
      </c>
      <c r="U808">
        <v>6334</v>
      </c>
      <c r="V808">
        <v>1796</v>
      </c>
      <c r="W808">
        <v>407</v>
      </c>
      <c r="X808" t="s">
        <v>0</v>
      </c>
      <c r="Y808" t="s">
        <v>0</v>
      </c>
      <c r="Z808">
        <v>319</v>
      </c>
      <c r="AA808">
        <v>2301</v>
      </c>
      <c r="AB808">
        <v>144</v>
      </c>
      <c r="AC808">
        <v>909</v>
      </c>
      <c r="AD808">
        <v>1248</v>
      </c>
    </row>
    <row r="809" spans="1:30" x14ac:dyDescent="0.2">
      <c r="A809" t="s">
        <v>1699</v>
      </c>
      <c r="B809" t="s">
        <v>35</v>
      </c>
      <c r="C809" t="s">
        <v>807</v>
      </c>
      <c r="D809" s="33">
        <v>41791</v>
      </c>
      <c r="E809" t="s">
        <v>218</v>
      </c>
      <c r="F809" t="s">
        <v>781</v>
      </c>
      <c r="G809">
        <v>265040</v>
      </c>
      <c r="H809">
        <v>5095</v>
      </c>
      <c r="I809">
        <v>63</v>
      </c>
      <c r="J809">
        <v>5032</v>
      </c>
      <c r="K809">
        <v>4731</v>
      </c>
      <c r="L809">
        <v>4085</v>
      </c>
      <c r="M809">
        <v>1058</v>
      </c>
      <c r="N809">
        <v>739</v>
      </c>
      <c r="O809">
        <v>319</v>
      </c>
      <c r="P809">
        <v>158</v>
      </c>
      <c r="Q809" t="s">
        <v>0</v>
      </c>
      <c r="R809">
        <v>394</v>
      </c>
      <c r="S809">
        <v>440</v>
      </c>
      <c r="T809">
        <v>2688</v>
      </c>
      <c r="U809">
        <v>1868</v>
      </c>
      <c r="V809">
        <v>450</v>
      </c>
      <c r="W809">
        <v>370</v>
      </c>
      <c r="X809" t="s">
        <v>0</v>
      </c>
      <c r="Y809" t="s">
        <v>0</v>
      </c>
      <c r="Z809">
        <v>46</v>
      </c>
      <c r="AA809">
        <v>517</v>
      </c>
      <c r="AB809">
        <v>69</v>
      </c>
      <c r="AC809">
        <v>285</v>
      </c>
      <c r="AD809">
        <v>163</v>
      </c>
    </row>
    <row r="810" spans="1:30" x14ac:dyDescent="0.2">
      <c r="A810" t="s">
        <v>1700</v>
      </c>
      <c r="B810" t="s">
        <v>35</v>
      </c>
      <c r="C810" t="s">
        <v>807</v>
      </c>
      <c r="D810" s="33">
        <v>41791</v>
      </c>
      <c r="E810" t="s">
        <v>223</v>
      </c>
      <c r="F810" t="s">
        <v>782</v>
      </c>
      <c r="G810">
        <v>1043580</v>
      </c>
      <c r="H810">
        <v>15913</v>
      </c>
      <c r="I810">
        <v>236</v>
      </c>
      <c r="J810">
        <v>15237</v>
      </c>
      <c r="K810">
        <v>13542</v>
      </c>
      <c r="L810">
        <v>13681</v>
      </c>
      <c r="M810">
        <v>3562</v>
      </c>
      <c r="N810">
        <v>1346</v>
      </c>
      <c r="O810">
        <v>2216</v>
      </c>
      <c r="P810">
        <v>747</v>
      </c>
      <c r="Q810" t="s">
        <v>0</v>
      </c>
      <c r="R810">
        <v>1168</v>
      </c>
      <c r="S810">
        <v>1082</v>
      </c>
      <c r="T810">
        <v>8224</v>
      </c>
      <c r="U810">
        <v>5361</v>
      </c>
      <c r="V810">
        <v>1971</v>
      </c>
      <c r="W810">
        <v>892</v>
      </c>
      <c r="X810" t="s">
        <v>0</v>
      </c>
      <c r="Y810" t="s">
        <v>0</v>
      </c>
      <c r="Z810">
        <v>403</v>
      </c>
      <c r="AA810">
        <v>2804</v>
      </c>
      <c r="AB810">
        <v>194</v>
      </c>
      <c r="AC810">
        <v>845</v>
      </c>
      <c r="AD810">
        <v>1765</v>
      </c>
    </row>
    <row r="811" spans="1:30" x14ac:dyDescent="0.2">
      <c r="A811" t="s">
        <v>1701</v>
      </c>
      <c r="B811" t="s">
        <v>35</v>
      </c>
      <c r="C811" t="s">
        <v>152</v>
      </c>
      <c r="D811" s="33">
        <v>41791</v>
      </c>
      <c r="E811" t="s">
        <v>234</v>
      </c>
      <c r="F811" t="s">
        <v>783</v>
      </c>
      <c r="G811">
        <v>4602092</v>
      </c>
      <c r="H811">
        <v>71270</v>
      </c>
      <c r="I811">
        <v>187</v>
      </c>
      <c r="J811">
        <v>70350</v>
      </c>
      <c r="K811">
        <v>68857</v>
      </c>
      <c r="L811">
        <v>64360</v>
      </c>
      <c r="M811">
        <v>18821</v>
      </c>
      <c r="N811">
        <v>13657</v>
      </c>
      <c r="O811">
        <v>5164</v>
      </c>
      <c r="P811">
        <v>2914</v>
      </c>
      <c r="Q811" t="s">
        <v>0</v>
      </c>
      <c r="R811">
        <v>7384</v>
      </c>
      <c r="S811">
        <v>5767</v>
      </c>
      <c r="T811">
        <v>36911</v>
      </c>
      <c r="U811">
        <v>25069</v>
      </c>
      <c r="V811">
        <v>8730</v>
      </c>
      <c r="W811">
        <v>3112</v>
      </c>
      <c r="X811" t="s">
        <v>0</v>
      </c>
      <c r="Y811" t="s">
        <v>0</v>
      </c>
      <c r="Z811">
        <v>3400</v>
      </c>
      <c r="AA811">
        <v>10898</v>
      </c>
      <c r="AB811">
        <v>728</v>
      </c>
      <c r="AC811">
        <v>4031</v>
      </c>
      <c r="AD811">
        <v>6139</v>
      </c>
    </row>
    <row r="812" spans="1:30" x14ac:dyDescent="0.2">
      <c r="A812" t="s">
        <v>1702</v>
      </c>
      <c r="B812" t="s">
        <v>36</v>
      </c>
      <c r="C812" t="s">
        <v>152</v>
      </c>
      <c r="D812" s="33">
        <v>41791</v>
      </c>
      <c r="E812" t="s">
        <v>823</v>
      </c>
      <c r="F812" t="s">
        <v>835</v>
      </c>
      <c r="G812">
        <v>312145</v>
      </c>
      <c r="H812">
        <v>3452</v>
      </c>
      <c r="I812">
        <v>32</v>
      </c>
      <c r="J812">
        <v>3420</v>
      </c>
      <c r="K812">
        <v>3207</v>
      </c>
      <c r="L812">
        <v>2659</v>
      </c>
      <c r="M812">
        <v>796</v>
      </c>
      <c r="N812">
        <v>597</v>
      </c>
      <c r="O812">
        <v>199</v>
      </c>
      <c r="P812">
        <v>101</v>
      </c>
      <c r="Q812" t="s">
        <v>0</v>
      </c>
      <c r="R812">
        <v>253</v>
      </c>
      <c r="S812">
        <v>260</v>
      </c>
      <c r="T812">
        <v>1612</v>
      </c>
      <c r="U812">
        <v>1217</v>
      </c>
      <c r="V812">
        <v>293</v>
      </c>
      <c r="W812">
        <v>102</v>
      </c>
      <c r="X812" t="s">
        <v>0</v>
      </c>
      <c r="Y812" t="s">
        <v>0</v>
      </c>
      <c r="Z812">
        <v>126</v>
      </c>
      <c r="AA812">
        <v>408</v>
      </c>
      <c r="AB812">
        <v>54</v>
      </c>
      <c r="AC812">
        <v>246</v>
      </c>
      <c r="AD812">
        <v>108</v>
      </c>
    </row>
    <row r="813" spans="1:30" x14ac:dyDescent="0.2">
      <c r="A813" t="s">
        <v>1703</v>
      </c>
      <c r="B813" t="s">
        <v>36</v>
      </c>
      <c r="C813" t="s">
        <v>152</v>
      </c>
      <c r="D813" s="33">
        <v>41791</v>
      </c>
      <c r="E813" t="s">
        <v>827</v>
      </c>
      <c r="F813" t="s">
        <v>836</v>
      </c>
      <c r="G813">
        <v>401649</v>
      </c>
      <c r="H813">
        <v>6161</v>
      </c>
      <c r="I813">
        <v>68</v>
      </c>
      <c r="J813">
        <v>6093</v>
      </c>
      <c r="K813">
        <v>5695</v>
      </c>
      <c r="L813">
        <v>4602</v>
      </c>
      <c r="M813">
        <v>1314</v>
      </c>
      <c r="N813">
        <v>957</v>
      </c>
      <c r="O813">
        <v>355</v>
      </c>
      <c r="P813">
        <v>175</v>
      </c>
      <c r="Q813" t="s">
        <v>0</v>
      </c>
      <c r="R813">
        <v>401</v>
      </c>
      <c r="S813">
        <v>427</v>
      </c>
      <c r="T813">
        <v>3026</v>
      </c>
      <c r="U813">
        <v>2233</v>
      </c>
      <c r="V813">
        <v>552</v>
      </c>
      <c r="W813">
        <v>241</v>
      </c>
      <c r="X813" t="s">
        <v>0</v>
      </c>
      <c r="Y813" t="s">
        <v>0</v>
      </c>
      <c r="Z813">
        <v>158</v>
      </c>
      <c r="AA813">
        <v>590</v>
      </c>
      <c r="AB813">
        <v>62</v>
      </c>
      <c r="AC813">
        <v>365</v>
      </c>
      <c r="AD813">
        <v>163</v>
      </c>
    </row>
    <row r="814" spans="1:30" x14ac:dyDescent="0.2">
      <c r="A814" t="s">
        <v>1704</v>
      </c>
      <c r="B814" t="s">
        <v>36</v>
      </c>
      <c r="C814" t="s">
        <v>152</v>
      </c>
      <c r="D814" s="33">
        <v>41791</v>
      </c>
      <c r="E814" t="s">
        <v>837</v>
      </c>
      <c r="F814" t="s">
        <v>838</v>
      </c>
      <c r="G814">
        <v>363543</v>
      </c>
      <c r="H814">
        <v>3677</v>
      </c>
      <c r="I814">
        <v>47</v>
      </c>
      <c r="J814">
        <v>3630</v>
      </c>
      <c r="K814">
        <v>3412</v>
      </c>
      <c r="L814">
        <v>2757</v>
      </c>
      <c r="M814">
        <v>854</v>
      </c>
      <c r="N814">
        <v>611</v>
      </c>
      <c r="O814">
        <v>243</v>
      </c>
      <c r="P814">
        <v>123</v>
      </c>
      <c r="Q814" t="s">
        <v>0</v>
      </c>
      <c r="R814">
        <v>284</v>
      </c>
      <c r="S814">
        <v>266</v>
      </c>
      <c r="T814">
        <v>1736</v>
      </c>
      <c r="U814">
        <v>1251</v>
      </c>
      <c r="V814">
        <v>366</v>
      </c>
      <c r="W814">
        <v>119</v>
      </c>
      <c r="X814" t="s">
        <v>0</v>
      </c>
      <c r="Y814" t="s">
        <v>0</v>
      </c>
      <c r="Z814">
        <v>71</v>
      </c>
      <c r="AA814">
        <v>400</v>
      </c>
      <c r="AB814">
        <v>58</v>
      </c>
      <c r="AC814">
        <v>221</v>
      </c>
      <c r="AD814">
        <v>121</v>
      </c>
    </row>
    <row r="815" spans="1:30" x14ac:dyDescent="0.2">
      <c r="A815" t="s">
        <v>1705</v>
      </c>
      <c r="B815" t="s">
        <v>36</v>
      </c>
      <c r="C815" t="s">
        <v>152</v>
      </c>
      <c r="D815" s="33">
        <v>41791</v>
      </c>
      <c r="E815" t="s">
        <v>284</v>
      </c>
      <c r="F815" t="s">
        <v>784</v>
      </c>
      <c r="G815">
        <v>1174459</v>
      </c>
      <c r="H815">
        <v>7056</v>
      </c>
      <c r="I815">
        <v>89</v>
      </c>
      <c r="J815">
        <v>6967</v>
      </c>
      <c r="K815">
        <v>6535</v>
      </c>
      <c r="L815">
        <v>5642</v>
      </c>
      <c r="M815">
        <v>1753</v>
      </c>
      <c r="N815">
        <v>1257</v>
      </c>
      <c r="O815">
        <v>495</v>
      </c>
      <c r="P815">
        <v>238</v>
      </c>
      <c r="Q815" t="s">
        <v>0</v>
      </c>
      <c r="R815">
        <v>566</v>
      </c>
      <c r="S815">
        <v>533</v>
      </c>
      <c r="T815">
        <v>3532</v>
      </c>
      <c r="U815">
        <v>2517</v>
      </c>
      <c r="V815">
        <v>755</v>
      </c>
      <c r="W815">
        <v>260</v>
      </c>
      <c r="X815" t="s">
        <v>0</v>
      </c>
      <c r="Y815" t="s">
        <v>0</v>
      </c>
      <c r="Z815">
        <v>163</v>
      </c>
      <c r="AA815">
        <v>848</v>
      </c>
      <c r="AB815">
        <v>80</v>
      </c>
      <c r="AC815">
        <v>491</v>
      </c>
      <c r="AD815">
        <v>277</v>
      </c>
    </row>
    <row r="816" spans="1:30" x14ac:dyDescent="0.2">
      <c r="A816" t="s">
        <v>1706</v>
      </c>
      <c r="B816" t="s">
        <v>36</v>
      </c>
      <c r="C816" t="s">
        <v>3353</v>
      </c>
      <c r="D816" s="33">
        <v>41791</v>
      </c>
      <c r="E816" t="s">
        <v>298</v>
      </c>
      <c r="F816" t="s">
        <v>785</v>
      </c>
      <c r="G816">
        <v>1422906</v>
      </c>
      <c r="H816">
        <v>12176</v>
      </c>
      <c r="I816">
        <v>111</v>
      </c>
      <c r="J816">
        <v>11852</v>
      </c>
      <c r="K816">
        <v>11173</v>
      </c>
      <c r="L816">
        <v>15871</v>
      </c>
      <c r="M816">
        <v>2974</v>
      </c>
      <c r="N816">
        <v>1617</v>
      </c>
      <c r="O816">
        <v>1357</v>
      </c>
      <c r="P816">
        <v>754</v>
      </c>
      <c r="Q816" t="s">
        <v>0</v>
      </c>
      <c r="R816">
        <v>2439</v>
      </c>
      <c r="S816">
        <v>1397</v>
      </c>
      <c r="T816">
        <v>9400</v>
      </c>
      <c r="U816">
        <v>6534</v>
      </c>
      <c r="V816">
        <v>2175</v>
      </c>
      <c r="W816">
        <v>691</v>
      </c>
      <c r="X816" t="s">
        <v>0</v>
      </c>
      <c r="Y816" t="s">
        <v>0</v>
      </c>
      <c r="Z816">
        <v>623</v>
      </c>
      <c r="AA816">
        <v>2012</v>
      </c>
      <c r="AB816">
        <v>272</v>
      </c>
      <c r="AC816">
        <v>847</v>
      </c>
      <c r="AD816">
        <v>893</v>
      </c>
    </row>
    <row r="817" spans="1:30" x14ac:dyDescent="0.2">
      <c r="A817" t="s">
        <v>1707</v>
      </c>
      <c r="B817" t="s">
        <v>36</v>
      </c>
      <c r="C817" t="s">
        <v>3351</v>
      </c>
      <c r="D817" s="33">
        <v>41791</v>
      </c>
      <c r="E817" t="s">
        <v>315</v>
      </c>
      <c r="F817" t="s">
        <v>786</v>
      </c>
      <c r="G817">
        <v>1005343</v>
      </c>
      <c r="H817">
        <v>20471</v>
      </c>
      <c r="I817">
        <v>757</v>
      </c>
      <c r="J817">
        <v>19714</v>
      </c>
      <c r="K817">
        <v>18734</v>
      </c>
      <c r="L817">
        <v>15650</v>
      </c>
      <c r="M817">
        <v>3370</v>
      </c>
      <c r="N817">
        <v>1843</v>
      </c>
      <c r="O817">
        <v>1527</v>
      </c>
      <c r="P817">
        <v>1041</v>
      </c>
      <c r="Q817" t="s">
        <v>0</v>
      </c>
      <c r="R817">
        <v>1609</v>
      </c>
      <c r="S817">
        <v>1365</v>
      </c>
      <c r="T817">
        <v>9318</v>
      </c>
      <c r="U817">
        <v>6868</v>
      </c>
      <c r="V817">
        <v>1748</v>
      </c>
      <c r="W817">
        <v>702</v>
      </c>
      <c r="X817" t="s">
        <v>0</v>
      </c>
      <c r="Y817" t="s">
        <v>0</v>
      </c>
      <c r="Z817">
        <v>1190</v>
      </c>
      <c r="AA817">
        <v>2168</v>
      </c>
      <c r="AB817">
        <v>133</v>
      </c>
      <c r="AC817">
        <v>924</v>
      </c>
      <c r="AD817">
        <v>1111</v>
      </c>
    </row>
    <row r="818" spans="1:30" x14ac:dyDescent="0.2">
      <c r="A818" t="s">
        <v>1708</v>
      </c>
      <c r="B818" t="s">
        <v>36</v>
      </c>
      <c r="C818" t="s">
        <v>3358</v>
      </c>
      <c r="D818" s="33">
        <v>41791</v>
      </c>
      <c r="E818" t="s">
        <v>330</v>
      </c>
      <c r="F818" t="s">
        <v>787</v>
      </c>
      <c r="G818">
        <v>1742508</v>
      </c>
      <c r="H818">
        <v>23727</v>
      </c>
      <c r="I818">
        <v>54</v>
      </c>
      <c r="J818">
        <v>23492</v>
      </c>
      <c r="K818">
        <v>23108</v>
      </c>
      <c r="L818">
        <v>21639</v>
      </c>
      <c r="M818">
        <v>5706</v>
      </c>
      <c r="N818">
        <v>4393</v>
      </c>
      <c r="O818">
        <v>1313</v>
      </c>
      <c r="P818">
        <v>962</v>
      </c>
      <c r="Q818" t="s">
        <v>0</v>
      </c>
      <c r="R818">
        <v>1780</v>
      </c>
      <c r="S818">
        <v>1847</v>
      </c>
      <c r="T818">
        <v>11847</v>
      </c>
      <c r="U818">
        <v>8562</v>
      </c>
      <c r="V818">
        <v>1701</v>
      </c>
      <c r="W818">
        <v>1584</v>
      </c>
      <c r="X818" t="s">
        <v>0</v>
      </c>
      <c r="Y818" t="s">
        <v>0</v>
      </c>
      <c r="Z818">
        <v>1053</v>
      </c>
      <c r="AA818">
        <v>5112</v>
      </c>
      <c r="AB818">
        <v>206</v>
      </c>
      <c r="AC818">
        <v>1657</v>
      </c>
      <c r="AD818">
        <v>3249</v>
      </c>
    </row>
    <row r="819" spans="1:30" x14ac:dyDescent="0.2">
      <c r="A819" t="s">
        <v>1709</v>
      </c>
      <c r="B819" t="s">
        <v>36</v>
      </c>
      <c r="C819" t="s">
        <v>3351</v>
      </c>
      <c r="D819" s="33">
        <v>41791</v>
      </c>
      <c r="E819" t="s">
        <v>351</v>
      </c>
      <c r="F819" t="s">
        <v>788</v>
      </c>
      <c r="G819">
        <v>879559</v>
      </c>
      <c r="H819">
        <v>9468</v>
      </c>
      <c r="I819">
        <v>508</v>
      </c>
      <c r="J819">
        <v>8960</v>
      </c>
      <c r="K819">
        <v>8501</v>
      </c>
      <c r="L819">
        <v>6270</v>
      </c>
      <c r="M819">
        <v>1260</v>
      </c>
      <c r="N819">
        <v>696</v>
      </c>
      <c r="O819">
        <v>564</v>
      </c>
      <c r="P819">
        <v>360</v>
      </c>
      <c r="Q819" t="s">
        <v>0</v>
      </c>
      <c r="R819">
        <v>650</v>
      </c>
      <c r="S819">
        <v>668</v>
      </c>
      <c r="T819">
        <v>3917</v>
      </c>
      <c r="U819">
        <v>2713</v>
      </c>
      <c r="V819">
        <v>565</v>
      </c>
      <c r="W819">
        <v>639</v>
      </c>
      <c r="X819" t="s">
        <v>0</v>
      </c>
      <c r="Y819" t="s">
        <v>0</v>
      </c>
      <c r="Z819">
        <v>292</v>
      </c>
      <c r="AA819">
        <v>743</v>
      </c>
      <c r="AB819">
        <v>61</v>
      </c>
      <c r="AC819">
        <v>405</v>
      </c>
      <c r="AD819">
        <v>277</v>
      </c>
    </row>
    <row r="820" spans="1:30" x14ac:dyDescent="0.2">
      <c r="A820" t="s">
        <v>1710</v>
      </c>
      <c r="B820" t="s">
        <v>34</v>
      </c>
      <c r="C820" t="s">
        <v>3327</v>
      </c>
      <c r="D820" s="33">
        <v>41791</v>
      </c>
      <c r="E820" t="s">
        <v>362</v>
      </c>
      <c r="F820" t="s">
        <v>789</v>
      </c>
      <c r="G820">
        <v>5468101</v>
      </c>
      <c r="H820">
        <v>109737</v>
      </c>
      <c r="I820">
        <v>871</v>
      </c>
      <c r="J820">
        <v>107833</v>
      </c>
      <c r="K820">
        <v>104093</v>
      </c>
      <c r="L820">
        <v>97629</v>
      </c>
      <c r="M820">
        <v>21634</v>
      </c>
      <c r="N820">
        <v>7895</v>
      </c>
      <c r="O820">
        <v>13737</v>
      </c>
      <c r="P820">
        <v>5160</v>
      </c>
      <c r="Q820" t="s">
        <v>0</v>
      </c>
      <c r="R820">
        <v>9546</v>
      </c>
      <c r="S820">
        <v>6548</v>
      </c>
      <c r="T820">
        <v>62898</v>
      </c>
      <c r="U820">
        <v>40114</v>
      </c>
      <c r="V820">
        <v>9955</v>
      </c>
      <c r="W820">
        <v>12829</v>
      </c>
      <c r="X820" t="s">
        <v>0</v>
      </c>
      <c r="Y820" t="s">
        <v>0</v>
      </c>
      <c r="Z820">
        <v>4517</v>
      </c>
      <c r="AA820">
        <v>14120</v>
      </c>
      <c r="AB820">
        <v>1299</v>
      </c>
      <c r="AC820">
        <v>5491</v>
      </c>
      <c r="AD820">
        <v>7330</v>
      </c>
    </row>
    <row r="821" spans="1:30" x14ac:dyDescent="0.2">
      <c r="A821" t="s">
        <v>1711</v>
      </c>
      <c r="B821" t="s">
        <v>37</v>
      </c>
      <c r="C821" t="s">
        <v>3365</v>
      </c>
      <c r="D821" s="33">
        <v>41791</v>
      </c>
      <c r="E821" t="s">
        <v>434</v>
      </c>
      <c r="F821" t="s">
        <v>790</v>
      </c>
      <c r="G821">
        <v>1843609</v>
      </c>
      <c r="H821">
        <v>37026</v>
      </c>
      <c r="I821">
        <v>352</v>
      </c>
      <c r="J821">
        <v>36422</v>
      </c>
      <c r="K821">
        <v>34296</v>
      </c>
      <c r="L821">
        <v>30155</v>
      </c>
      <c r="M821">
        <v>5388</v>
      </c>
      <c r="N821">
        <v>1445</v>
      </c>
      <c r="O821">
        <v>3943</v>
      </c>
      <c r="P821">
        <v>3906</v>
      </c>
      <c r="Q821" t="s">
        <v>0</v>
      </c>
      <c r="R821">
        <v>3201</v>
      </c>
      <c r="S821">
        <v>2553</v>
      </c>
      <c r="T821">
        <v>18784</v>
      </c>
      <c r="U821">
        <v>13112</v>
      </c>
      <c r="V821">
        <v>5380</v>
      </c>
      <c r="W821">
        <v>292</v>
      </c>
      <c r="X821" t="s">
        <v>0</v>
      </c>
      <c r="Y821" t="s">
        <v>0</v>
      </c>
      <c r="Z821">
        <v>2703</v>
      </c>
      <c r="AA821">
        <v>2914</v>
      </c>
      <c r="AB821">
        <v>202</v>
      </c>
      <c r="AC821">
        <v>1785</v>
      </c>
      <c r="AD821">
        <v>927</v>
      </c>
    </row>
    <row r="822" spans="1:30" x14ac:dyDescent="0.2">
      <c r="A822" t="s">
        <v>1712</v>
      </c>
      <c r="B822" t="s">
        <v>37</v>
      </c>
      <c r="C822" t="s">
        <v>3365</v>
      </c>
      <c r="D822" s="33">
        <v>41791</v>
      </c>
      <c r="E822" t="s">
        <v>457</v>
      </c>
      <c r="F822" t="s">
        <v>791</v>
      </c>
      <c r="G822">
        <v>524728</v>
      </c>
      <c r="H822">
        <v>11967</v>
      </c>
      <c r="I822">
        <v>225</v>
      </c>
      <c r="J822">
        <v>11584</v>
      </c>
      <c r="K822">
        <v>10428</v>
      </c>
      <c r="L822">
        <v>6335</v>
      </c>
      <c r="M822">
        <v>1107</v>
      </c>
      <c r="N822">
        <v>289</v>
      </c>
      <c r="O822">
        <v>818</v>
      </c>
      <c r="P822">
        <v>811</v>
      </c>
      <c r="Q822" t="s">
        <v>0</v>
      </c>
      <c r="R822">
        <v>789</v>
      </c>
      <c r="S822">
        <v>555</v>
      </c>
      <c r="T822">
        <v>3771</v>
      </c>
      <c r="U822">
        <v>2771</v>
      </c>
      <c r="V822">
        <v>916</v>
      </c>
      <c r="W822">
        <v>84</v>
      </c>
      <c r="X822" t="s">
        <v>0</v>
      </c>
      <c r="Y822" t="s">
        <v>0</v>
      </c>
      <c r="Z822">
        <v>483</v>
      </c>
      <c r="AA822">
        <v>737</v>
      </c>
      <c r="AB822">
        <v>70</v>
      </c>
      <c r="AC822">
        <v>459</v>
      </c>
      <c r="AD822">
        <v>208</v>
      </c>
    </row>
    <row r="823" spans="1:30" x14ac:dyDescent="0.2">
      <c r="A823" t="s">
        <v>1713</v>
      </c>
      <c r="B823" t="s">
        <v>37</v>
      </c>
      <c r="C823" t="s">
        <v>3365</v>
      </c>
      <c r="D823" s="33">
        <v>41791</v>
      </c>
      <c r="E823" t="s">
        <v>465</v>
      </c>
      <c r="F823" t="s">
        <v>792</v>
      </c>
      <c r="G823">
        <v>897452</v>
      </c>
      <c r="H823">
        <v>18475</v>
      </c>
      <c r="I823">
        <v>331</v>
      </c>
      <c r="J823">
        <v>17970</v>
      </c>
      <c r="K823">
        <v>16144</v>
      </c>
      <c r="L823">
        <v>14409</v>
      </c>
      <c r="M823">
        <v>2478</v>
      </c>
      <c r="N823">
        <v>590</v>
      </c>
      <c r="O823">
        <v>1888</v>
      </c>
      <c r="P823">
        <v>1857</v>
      </c>
      <c r="Q823" t="s">
        <v>0</v>
      </c>
      <c r="R823">
        <v>1733</v>
      </c>
      <c r="S823">
        <v>1125</v>
      </c>
      <c r="T823">
        <v>9070</v>
      </c>
      <c r="U823">
        <v>6718</v>
      </c>
      <c r="V823">
        <v>2088</v>
      </c>
      <c r="W823">
        <v>264</v>
      </c>
      <c r="X823" t="s">
        <v>0</v>
      </c>
      <c r="Y823" t="s">
        <v>0</v>
      </c>
      <c r="Z823">
        <v>689</v>
      </c>
      <c r="AA823">
        <v>1792</v>
      </c>
      <c r="AB823">
        <v>137</v>
      </c>
      <c r="AC823">
        <v>1154</v>
      </c>
      <c r="AD823">
        <v>501</v>
      </c>
    </row>
    <row r="824" spans="1:30" x14ac:dyDescent="0.2">
      <c r="A824" t="s">
        <v>1714</v>
      </c>
      <c r="B824" t="s">
        <v>37</v>
      </c>
      <c r="C824" t="s">
        <v>3360</v>
      </c>
      <c r="D824" s="33">
        <v>41791</v>
      </c>
      <c r="E824" t="s">
        <v>844</v>
      </c>
      <c r="F824" t="s">
        <v>845</v>
      </c>
      <c r="G824">
        <v>4539969</v>
      </c>
      <c r="H824">
        <v>86823</v>
      </c>
      <c r="I824">
        <v>567</v>
      </c>
      <c r="J824">
        <v>85773</v>
      </c>
      <c r="K824">
        <v>82099</v>
      </c>
      <c r="L824">
        <v>73159</v>
      </c>
      <c r="M824">
        <v>20646</v>
      </c>
      <c r="N824">
        <v>10347</v>
      </c>
      <c r="O824">
        <v>10299</v>
      </c>
      <c r="P824">
        <v>5832</v>
      </c>
      <c r="Q824" t="s">
        <v>0</v>
      </c>
      <c r="R824">
        <v>8505</v>
      </c>
      <c r="S824">
        <v>5234</v>
      </c>
      <c r="T824">
        <v>48248</v>
      </c>
      <c r="U824">
        <v>37895</v>
      </c>
      <c r="V824">
        <v>7008</v>
      </c>
      <c r="W824">
        <v>3345</v>
      </c>
      <c r="X824" t="s">
        <v>0</v>
      </c>
      <c r="Y824" t="s">
        <v>0</v>
      </c>
      <c r="Z824">
        <v>306</v>
      </c>
      <c r="AA824">
        <v>10866</v>
      </c>
      <c r="AB824">
        <v>1089</v>
      </c>
      <c r="AC824">
        <v>5187</v>
      </c>
      <c r="AD824">
        <v>4590</v>
      </c>
    </row>
    <row r="825" spans="1:30" x14ac:dyDescent="0.2">
      <c r="A825" t="s">
        <v>1715</v>
      </c>
      <c r="B825" t="s">
        <v>37</v>
      </c>
      <c r="C825" t="s">
        <v>3373</v>
      </c>
      <c r="D825" s="33">
        <v>41791</v>
      </c>
      <c r="E825" t="s">
        <v>488</v>
      </c>
      <c r="F825" t="s">
        <v>793</v>
      </c>
      <c r="G825">
        <v>759768</v>
      </c>
      <c r="H825">
        <v>19790</v>
      </c>
      <c r="I825">
        <v>202</v>
      </c>
      <c r="J825">
        <v>18168</v>
      </c>
      <c r="K825">
        <v>16451</v>
      </c>
      <c r="L825">
        <v>17415</v>
      </c>
      <c r="M825">
        <v>3218</v>
      </c>
      <c r="N825">
        <v>1013</v>
      </c>
      <c r="O825">
        <v>2084</v>
      </c>
      <c r="P825">
        <v>636</v>
      </c>
      <c r="Q825" t="s">
        <v>0</v>
      </c>
      <c r="R825">
        <v>1678</v>
      </c>
      <c r="S825">
        <v>1026</v>
      </c>
      <c r="T825">
        <v>9991</v>
      </c>
      <c r="U825">
        <v>6681</v>
      </c>
      <c r="V825">
        <v>1718</v>
      </c>
      <c r="W825">
        <v>1592</v>
      </c>
      <c r="X825" t="s">
        <v>0</v>
      </c>
      <c r="Y825" t="s">
        <v>0</v>
      </c>
      <c r="Z825">
        <v>811</v>
      </c>
      <c r="AA825">
        <v>3909</v>
      </c>
      <c r="AB825">
        <v>109</v>
      </c>
      <c r="AC825">
        <v>1150</v>
      </c>
      <c r="AD825">
        <v>2650</v>
      </c>
    </row>
    <row r="826" spans="1:30" x14ac:dyDescent="0.2">
      <c r="A826" t="s">
        <v>1716</v>
      </c>
      <c r="B826" t="s">
        <v>37</v>
      </c>
      <c r="C826" t="s">
        <v>152</v>
      </c>
      <c r="D826" s="33">
        <v>41791</v>
      </c>
      <c r="E826" t="s">
        <v>494</v>
      </c>
      <c r="F826" t="s">
        <v>794</v>
      </c>
      <c r="G826">
        <v>665164</v>
      </c>
      <c r="H826">
        <v>11966</v>
      </c>
      <c r="I826">
        <v>190</v>
      </c>
      <c r="J826">
        <v>11776</v>
      </c>
      <c r="K826">
        <v>10710</v>
      </c>
      <c r="L826">
        <v>9973</v>
      </c>
      <c r="M826">
        <v>2569</v>
      </c>
      <c r="N826">
        <v>1440</v>
      </c>
      <c r="O826">
        <v>1129</v>
      </c>
      <c r="P826">
        <v>518</v>
      </c>
      <c r="Q826" t="s">
        <v>0</v>
      </c>
      <c r="R826">
        <v>1023</v>
      </c>
      <c r="S826">
        <v>855</v>
      </c>
      <c r="T826">
        <v>6836</v>
      </c>
      <c r="U826">
        <v>4777</v>
      </c>
      <c r="V826">
        <v>1401</v>
      </c>
      <c r="W826">
        <v>658</v>
      </c>
      <c r="X826" t="s">
        <v>0</v>
      </c>
      <c r="Y826" t="s">
        <v>0</v>
      </c>
      <c r="Z826">
        <v>130</v>
      </c>
      <c r="AA826">
        <v>1129</v>
      </c>
      <c r="AB826">
        <v>93</v>
      </c>
      <c r="AC826">
        <v>575</v>
      </c>
      <c r="AD826">
        <v>461</v>
      </c>
    </row>
    <row r="827" spans="1:30" x14ac:dyDescent="0.2">
      <c r="A827" t="s">
        <v>1717</v>
      </c>
      <c r="B827" t="s">
        <v>37</v>
      </c>
      <c r="C827" t="s">
        <v>152</v>
      </c>
      <c r="D827" s="33">
        <v>41791</v>
      </c>
      <c r="E827" t="s">
        <v>502</v>
      </c>
      <c r="F827" t="s">
        <v>795</v>
      </c>
      <c r="G827">
        <v>922184</v>
      </c>
      <c r="H827">
        <v>23954</v>
      </c>
      <c r="I827">
        <v>386</v>
      </c>
      <c r="J827">
        <v>23568</v>
      </c>
      <c r="K827">
        <v>21653</v>
      </c>
      <c r="L827">
        <v>19616</v>
      </c>
      <c r="M827">
        <v>5292</v>
      </c>
      <c r="N827">
        <v>2985</v>
      </c>
      <c r="O827">
        <v>2307</v>
      </c>
      <c r="P827">
        <v>1071</v>
      </c>
      <c r="Q827" t="s">
        <v>0</v>
      </c>
      <c r="R827">
        <v>2025</v>
      </c>
      <c r="S827">
        <v>1886</v>
      </c>
      <c r="T827">
        <v>13112</v>
      </c>
      <c r="U827">
        <v>9093</v>
      </c>
      <c r="V827">
        <v>2586</v>
      </c>
      <c r="W827">
        <v>1433</v>
      </c>
      <c r="X827" t="s">
        <v>0</v>
      </c>
      <c r="Y827" t="s">
        <v>0</v>
      </c>
      <c r="Z827">
        <v>176</v>
      </c>
      <c r="AA827">
        <v>2417</v>
      </c>
      <c r="AB827">
        <v>232</v>
      </c>
      <c r="AC827">
        <v>1261</v>
      </c>
      <c r="AD827">
        <v>924</v>
      </c>
    </row>
    <row r="828" spans="1:30" x14ac:dyDescent="0.2">
      <c r="A828" t="s">
        <v>1718</v>
      </c>
      <c r="B828" t="s">
        <v>37</v>
      </c>
      <c r="C828" t="s">
        <v>152</v>
      </c>
      <c r="D828" s="33">
        <v>41791</v>
      </c>
      <c r="E828" t="s">
        <v>513</v>
      </c>
      <c r="F828" t="s">
        <v>796</v>
      </c>
      <c r="G828">
        <v>832372</v>
      </c>
      <c r="H828">
        <v>13928</v>
      </c>
      <c r="I828">
        <v>242</v>
      </c>
      <c r="J828">
        <v>13686</v>
      </c>
      <c r="K828">
        <v>12566</v>
      </c>
      <c r="L828">
        <v>10588</v>
      </c>
      <c r="M828">
        <v>2868</v>
      </c>
      <c r="N828">
        <v>1588</v>
      </c>
      <c r="O828">
        <v>1280</v>
      </c>
      <c r="P828">
        <v>580</v>
      </c>
      <c r="Q828" t="s">
        <v>0</v>
      </c>
      <c r="R828">
        <v>1174</v>
      </c>
      <c r="S828">
        <v>964</v>
      </c>
      <c r="T828">
        <v>7024</v>
      </c>
      <c r="U828">
        <v>5049</v>
      </c>
      <c r="V828">
        <v>1543</v>
      </c>
      <c r="W828">
        <v>432</v>
      </c>
      <c r="X828" t="s">
        <v>0</v>
      </c>
      <c r="Y828" t="s">
        <v>0</v>
      </c>
      <c r="Z828">
        <v>151</v>
      </c>
      <c r="AA828">
        <v>1275</v>
      </c>
      <c r="AB828">
        <v>165</v>
      </c>
      <c r="AC828">
        <v>625</v>
      </c>
      <c r="AD828">
        <v>485</v>
      </c>
    </row>
    <row r="829" spans="1:30" x14ac:dyDescent="0.2">
      <c r="A829" t="s">
        <v>1719</v>
      </c>
      <c r="B829" t="s">
        <v>37</v>
      </c>
      <c r="C829" t="s">
        <v>3331</v>
      </c>
      <c r="D829" s="33">
        <v>41791</v>
      </c>
      <c r="E829" t="s">
        <v>521</v>
      </c>
      <c r="F829" t="s">
        <v>797</v>
      </c>
      <c r="G829">
        <v>541609</v>
      </c>
      <c r="H829">
        <v>12698</v>
      </c>
      <c r="I829">
        <v>151</v>
      </c>
      <c r="J829">
        <v>11616</v>
      </c>
      <c r="K829">
        <v>10498</v>
      </c>
      <c r="L829">
        <v>10613</v>
      </c>
      <c r="M829">
        <v>1975</v>
      </c>
      <c r="N829">
        <v>640</v>
      </c>
      <c r="O829">
        <v>1271</v>
      </c>
      <c r="P829">
        <v>418</v>
      </c>
      <c r="Q829" t="s">
        <v>0</v>
      </c>
      <c r="R829">
        <v>1110</v>
      </c>
      <c r="S829">
        <v>598</v>
      </c>
      <c r="T829">
        <v>5814</v>
      </c>
      <c r="U829">
        <v>4370</v>
      </c>
      <c r="V829">
        <v>1133</v>
      </c>
      <c r="W829">
        <v>311</v>
      </c>
      <c r="X829" t="s">
        <v>0</v>
      </c>
      <c r="Y829" t="s">
        <v>0</v>
      </c>
      <c r="Z829">
        <v>761</v>
      </c>
      <c r="AA829">
        <v>2330</v>
      </c>
      <c r="AB829">
        <v>42</v>
      </c>
      <c r="AC829">
        <v>724</v>
      </c>
      <c r="AD829">
        <v>1564</v>
      </c>
    </row>
    <row r="830" spans="1:30" x14ac:dyDescent="0.2">
      <c r="A830" t="s">
        <v>1720</v>
      </c>
      <c r="B830" t="s">
        <v>37</v>
      </c>
      <c r="C830" t="s">
        <v>3373</v>
      </c>
      <c r="D830" s="33">
        <v>41791</v>
      </c>
      <c r="E830" t="s">
        <v>527</v>
      </c>
      <c r="F830" t="s">
        <v>798</v>
      </c>
      <c r="G830">
        <v>547615</v>
      </c>
      <c r="H830">
        <v>6996</v>
      </c>
      <c r="I830">
        <v>89</v>
      </c>
      <c r="J830">
        <v>6094</v>
      </c>
      <c r="K830">
        <v>5580</v>
      </c>
      <c r="L830">
        <v>5724</v>
      </c>
      <c r="M830">
        <v>1236</v>
      </c>
      <c r="N830">
        <v>413</v>
      </c>
      <c r="O830">
        <v>757</v>
      </c>
      <c r="P830">
        <v>222</v>
      </c>
      <c r="Q830" t="s">
        <v>0</v>
      </c>
      <c r="R830">
        <v>608</v>
      </c>
      <c r="S830">
        <v>464</v>
      </c>
      <c r="T830">
        <v>3022</v>
      </c>
      <c r="U830">
        <v>2198</v>
      </c>
      <c r="V830">
        <v>520</v>
      </c>
      <c r="W830">
        <v>304</v>
      </c>
      <c r="X830" t="s">
        <v>0</v>
      </c>
      <c r="Y830" t="s">
        <v>0</v>
      </c>
      <c r="Z830">
        <v>335</v>
      </c>
      <c r="AA830">
        <v>1295</v>
      </c>
      <c r="AB830">
        <v>65</v>
      </c>
      <c r="AC830">
        <v>489</v>
      </c>
      <c r="AD830">
        <v>741</v>
      </c>
    </row>
    <row r="831" spans="1:30" x14ac:dyDescent="0.2">
      <c r="A831" t="s">
        <v>1721</v>
      </c>
      <c r="B831" t="s">
        <v>37</v>
      </c>
      <c r="C831" t="s">
        <v>534</v>
      </c>
      <c r="D831" s="33">
        <v>41791</v>
      </c>
      <c r="E831" t="s">
        <v>532</v>
      </c>
      <c r="F831" t="s">
        <v>799</v>
      </c>
      <c r="G831">
        <v>1159832</v>
      </c>
      <c r="H831">
        <v>30047</v>
      </c>
      <c r="I831">
        <v>314</v>
      </c>
      <c r="J831">
        <v>27482</v>
      </c>
      <c r="K831">
        <v>24844</v>
      </c>
      <c r="L831">
        <v>26345</v>
      </c>
      <c r="M831">
        <v>5446</v>
      </c>
      <c r="N831">
        <v>1645</v>
      </c>
      <c r="O831">
        <v>3627</v>
      </c>
      <c r="P831">
        <v>1083</v>
      </c>
      <c r="Q831" t="s">
        <v>0</v>
      </c>
      <c r="R831">
        <v>2848</v>
      </c>
      <c r="S831">
        <v>1567</v>
      </c>
      <c r="T831">
        <v>15872</v>
      </c>
      <c r="U831">
        <v>11994</v>
      </c>
      <c r="V831">
        <v>2920</v>
      </c>
      <c r="W831">
        <v>958</v>
      </c>
      <c r="X831" t="s">
        <v>0</v>
      </c>
      <c r="Y831" t="s">
        <v>0</v>
      </c>
      <c r="Z831">
        <v>586</v>
      </c>
      <c r="AA831">
        <v>5472</v>
      </c>
      <c r="AB831">
        <v>303</v>
      </c>
      <c r="AC831">
        <v>1910</v>
      </c>
      <c r="AD831">
        <v>3259</v>
      </c>
    </row>
    <row r="832" spans="1:30" x14ac:dyDescent="0.2">
      <c r="A832" t="s">
        <v>1722</v>
      </c>
      <c r="B832" t="s">
        <v>35</v>
      </c>
      <c r="C832" t="s">
        <v>3365</v>
      </c>
      <c r="D832" s="33">
        <v>41791</v>
      </c>
      <c r="E832" t="s">
        <v>852</v>
      </c>
      <c r="F832" t="s">
        <v>853</v>
      </c>
      <c r="G832">
        <v>433000</v>
      </c>
      <c r="H832">
        <v>2878</v>
      </c>
      <c r="I832">
        <v>48</v>
      </c>
      <c r="J832">
        <v>2785</v>
      </c>
      <c r="K832">
        <v>2547</v>
      </c>
      <c r="L832">
        <v>2649</v>
      </c>
      <c r="M832">
        <v>496</v>
      </c>
      <c r="N832">
        <v>137</v>
      </c>
      <c r="O832">
        <v>359</v>
      </c>
      <c r="P832">
        <v>354</v>
      </c>
      <c r="Q832" t="s">
        <v>0</v>
      </c>
      <c r="R832">
        <v>337</v>
      </c>
      <c r="S832">
        <v>242</v>
      </c>
      <c r="T832">
        <v>1584</v>
      </c>
      <c r="U832">
        <v>991</v>
      </c>
      <c r="V832">
        <v>284</v>
      </c>
      <c r="W832">
        <v>309</v>
      </c>
      <c r="X832" t="s">
        <v>0</v>
      </c>
      <c r="Y832" t="s">
        <v>0</v>
      </c>
      <c r="Z832">
        <v>91</v>
      </c>
      <c r="AA832">
        <v>395</v>
      </c>
      <c r="AB832">
        <v>50</v>
      </c>
      <c r="AC832">
        <v>241</v>
      </c>
      <c r="AD832">
        <v>104</v>
      </c>
    </row>
    <row r="833" spans="1:30" x14ac:dyDescent="0.2">
      <c r="A833" t="s">
        <v>1723</v>
      </c>
      <c r="B833" t="s">
        <v>35</v>
      </c>
      <c r="C833" t="s">
        <v>3331</v>
      </c>
      <c r="D833" s="33">
        <v>41791</v>
      </c>
      <c r="E833" t="s">
        <v>541</v>
      </c>
      <c r="F833" t="s">
        <v>800</v>
      </c>
      <c r="G833">
        <v>1111192</v>
      </c>
      <c r="H833">
        <v>31191</v>
      </c>
      <c r="I833">
        <v>232</v>
      </c>
      <c r="J833">
        <v>21080</v>
      </c>
      <c r="K833">
        <v>20367</v>
      </c>
      <c r="L833">
        <v>16526</v>
      </c>
      <c r="M833">
        <v>6587</v>
      </c>
      <c r="N833">
        <v>5801</v>
      </c>
      <c r="O833">
        <v>785</v>
      </c>
      <c r="P833">
        <v>362</v>
      </c>
      <c r="Q833" t="s">
        <v>0</v>
      </c>
      <c r="R833">
        <v>2582</v>
      </c>
      <c r="S833">
        <v>1460</v>
      </c>
      <c r="T833">
        <v>10091</v>
      </c>
      <c r="U833">
        <v>6988</v>
      </c>
      <c r="V833">
        <v>2199</v>
      </c>
      <c r="W833">
        <v>904</v>
      </c>
      <c r="X833" t="s">
        <v>0</v>
      </c>
      <c r="Y833" t="s">
        <v>0</v>
      </c>
      <c r="Z833">
        <v>706</v>
      </c>
      <c r="AA833">
        <v>1687</v>
      </c>
      <c r="AB833">
        <v>42</v>
      </c>
      <c r="AC833">
        <v>1104</v>
      </c>
      <c r="AD833">
        <v>541</v>
      </c>
    </row>
    <row r="834" spans="1:30" x14ac:dyDescent="0.2">
      <c r="A834" t="s">
        <v>1724</v>
      </c>
      <c r="B834" t="s">
        <v>34</v>
      </c>
      <c r="C834" t="s">
        <v>3324</v>
      </c>
      <c r="D834" s="33">
        <v>41791</v>
      </c>
      <c r="E834" t="s">
        <v>846</v>
      </c>
      <c r="F834" t="s">
        <v>847</v>
      </c>
      <c r="G834">
        <v>6704658</v>
      </c>
      <c r="H834">
        <v>62817</v>
      </c>
      <c r="I834">
        <v>335</v>
      </c>
      <c r="J834">
        <v>61631</v>
      </c>
      <c r="K834">
        <v>59230</v>
      </c>
      <c r="L834">
        <v>56917</v>
      </c>
      <c r="M834">
        <v>14040</v>
      </c>
      <c r="N834">
        <v>9871</v>
      </c>
      <c r="O834">
        <v>4169</v>
      </c>
      <c r="P834">
        <v>3038</v>
      </c>
      <c r="Q834" t="s">
        <v>0</v>
      </c>
      <c r="R834">
        <v>7222</v>
      </c>
      <c r="S834">
        <v>5377</v>
      </c>
      <c r="T834">
        <v>29776</v>
      </c>
      <c r="U834">
        <v>20370</v>
      </c>
      <c r="V834">
        <v>4766</v>
      </c>
      <c r="W834">
        <v>4640</v>
      </c>
      <c r="X834" t="s">
        <v>0</v>
      </c>
      <c r="Y834" t="s">
        <v>0</v>
      </c>
      <c r="Z834">
        <v>757</v>
      </c>
      <c r="AA834">
        <v>13785</v>
      </c>
      <c r="AB834">
        <v>1081</v>
      </c>
      <c r="AC834">
        <v>3896</v>
      </c>
      <c r="AD834">
        <v>8808</v>
      </c>
    </row>
    <row r="835" spans="1:30" x14ac:dyDescent="0.2">
      <c r="A835" t="s">
        <v>1725</v>
      </c>
      <c r="B835" t="s">
        <v>34</v>
      </c>
      <c r="C835" t="s">
        <v>3435</v>
      </c>
      <c r="D835" s="33">
        <v>41791</v>
      </c>
      <c r="E835" t="s">
        <v>848</v>
      </c>
      <c r="F835" t="s">
        <v>849</v>
      </c>
      <c r="G835">
        <v>467562</v>
      </c>
      <c r="H835">
        <v>13659</v>
      </c>
      <c r="I835">
        <v>80</v>
      </c>
      <c r="J835">
        <v>13336</v>
      </c>
      <c r="K835">
        <v>12689</v>
      </c>
      <c r="L835">
        <v>10954</v>
      </c>
      <c r="M835">
        <v>2490</v>
      </c>
      <c r="N835">
        <v>1947</v>
      </c>
      <c r="O835">
        <v>543</v>
      </c>
      <c r="P835">
        <v>280</v>
      </c>
      <c r="Q835" t="s">
        <v>0</v>
      </c>
      <c r="R835">
        <v>1202</v>
      </c>
      <c r="S835">
        <v>1152</v>
      </c>
      <c r="T835">
        <v>6615</v>
      </c>
      <c r="U835">
        <v>5350</v>
      </c>
      <c r="V835">
        <v>923</v>
      </c>
      <c r="W835">
        <v>342</v>
      </c>
      <c r="X835" t="s">
        <v>0</v>
      </c>
      <c r="Y835" t="s">
        <v>0</v>
      </c>
      <c r="Z835">
        <v>78</v>
      </c>
      <c r="AA835">
        <v>1907</v>
      </c>
      <c r="AB835">
        <v>117</v>
      </c>
      <c r="AC835">
        <v>639</v>
      </c>
      <c r="AD835">
        <v>1151</v>
      </c>
    </row>
    <row r="836" spans="1:30" x14ac:dyDescent="0.2">
      <c r="A836" t="s">
        <v>1726</v>
      </c>
      <c r="B836" t="s">
        <v>34</v>
      </c>
      <c r="C836" t="s">
        <v>3323</v>
      </c>
      <c r="D836" s="33">
        <v>41821</v>
      </c>
      <c r="E836" t="s">
        <v>48</v>
      </c>
      <c r="F836" t="s">
        <v>767</v>
      </c>
      <c r="G836">
        <v>2618710</v>
      </c>
      <c r="H836">
        <v>54904</v>
      </c>
      <c r="I836">
        <v>1518</v>
      </c>
      <c r="J836">
        <v>46061</v>
      </c>
      <c r="K836">
        <v>40392</v>
      </c>
      <c r="L836">
        <v>41501</v>
      </c>
      <c r="M836">
        <v>14004</v>
      </c>
      <c r="N836">
        <v>13496</v>
      </c>
      <c r="O836">
        <v>508</v>
      </c>
      <c r="P836">
        <v>248</v>
      </c>
      <c r="Q836" t="s">
        <v>0</v>
      </c>
      <c r="R836">
        <v>7281</v>
      </c>
      <c r="S836">
        <v>3702</v>
      </c>
      <c r="T836">
        <v>23614</v>
      </c>
      <c r="U836">
        <v>14727</v>
      </c>
      <c r="V836">
        <v>6217</v>
      </c>
      <c r="W836">
        <v>2670</v>
      </c>
      <c r="X836" t="s">
        <v>0</v>
      </c>
      <c r="Y836" t="s">
        <v>0</v>
      </c>
      <c r="Z836">
        <v>2765</v>
      </c>
      <c r="AA836">
        <v>4139</v>
      </c>
      <c r="AB836">
        <v>785</v>
      </c>
      <c r="AC836">
        <v>2220</v>
      </c>
      <c r="AD836">
        <v>1134</v>
      </c>
    </row>
    <row r="837" spans="1:30" x14ac:dyDescent="0.2">
      <c r="A837" t="s">
        <v>1727</v>
      </c>
      <c r="B837" t="s">
        <v>35</v>
      </c>
      <c r="C837" t="s">
        <v>807</v>
      </c>
      <c r="D837" s="33">
        <v>41821</v>
      </c>
      <c r="E837" t="s">
        <v>82</v>
      </c>
      <c r="F837" t="s">
        <v>768</v>
      </c>
      <c r="G837">
        <v>731516</v>
      </c>
      <c r="H837">
        <v>14244</v>
      </c>
      <c r="I837">
        <v>213</v>
      </c>
      <c r="J837">
        <v>14031</v>
      </c>
      <c r="K837">
        <v>12870</v>
      </c>
      <c r="L837">
        <v>11563</v>
      </c>
      <c r="M837">
        <v>3032</v>
      </c>
      <c r="N837">
        <v>2026</v>
      </c>
      <c r="O837">
        <v>1005</v>
      </c>
      <c r="P837">
        <v>465</v>
      </c>
      <c r="Q837" t="s">
        <v>0</v>
      </c>
      <c r="R837">
        <v>1523</v>
      </c>
      <c r="S837">
        <v>1145</v>
      </c>
      <c r="T837">
        <v>7444</v>
      </c>
      <c r="U837">
        <v>5610</v>
      </c>
      <c r="V837">
        <v>1305</v>
      </c>
      <c r="W837">
        <v>529</v>
      </c>
      <c r="X837" t="s">
        <v>0</v>
      </c>
      <c r="Y837" t="s">
        <v>0</v>
      </c>
      <c r="Z837">
        <v>215</v>
      </c>
      <c r="AA837">
        <v>1236</v>
      </c>
      <c r="AB837">
        <v>139</v>
      </c>
      <c r="AC837">
        <v>708</v>
      </c>
      <c r="AD837">
        <v>389</v>
      </c>
    </row>
    <row r="838" spans="1:30" x14ac:dyDescent="0.2">
      <c r="A838" t="s">
        <v>1728</v>
      </c>
      <c r="B838" t="s">
        <v>35</v>
      </c>
      <c r="C838" t="s">
        <v>3365</v>
      </c>
      <c r="D838" s="33">
        <v>41821</v>
      </c>
      <c r="E838" t="s">
        <v>813</v>
      </c>
      <c r="F838" t="s">
        <v>830</v>
      </c>
      <c r="G838">
        <v>210962</v>
      </c>
      <c r="H838">
        <v>5257</v>
      </c>
      <c r="I838">
        <v>55</v>
      </c>
      <c r="J838">
        <v>5128</v>
      </c>
      <c r="K838">
        <v>4855</v>
      </c>
      <c r="L838">
        <v>2317</v>
      </c>
      <c r="M838">
        <v>402</v>
      </c>
      <c r="N838">
        <v>108</v>
      </c>
      <c r="O838">
        <v>294</v>
      </c>
      <c r="P838">
        <v>290</v>
      </c>
      <c r="Q838" t="s">
        <v>0</v>
      </c>
      <c r="R838">
        <v>350</v>
      </c>
      <c r="S838">
        <v>201</v>
      </c>
      <c r="T838">
        <v>1354</v>
      </c>
      <c r="U838">
        <v>1024</v>
      </c>
      <c r="V838">
        <v>253</v>
      </c>
      <c r="W838">
        <v>77</v>
      </c>
      <c r="X838" t="s">
        <v>0</v>
      </c>
      <c r="Y838" t="s">
        <v>0</v>
      </c>
      <c r="Z838">
        <v>106</v>
      </c>
      <c r="AA838">
        <v>306</v>
      </c>
      <c r="AB838">
        <v>27</v>
      </c>
      <c r="AC838">
        <v>199</v>
      </c>
      <c r="AD838">
        <v>80</v>
      </c>
    </row>
    <row r="839" spans="1:30" x14ac:dyDescent="0.2">
      <c r="A839" t="s">
        <v>1729</v>
      </c>
      <c r="B839" t="s">
        <v>35</v>
      </c>
      <c r="C839" t="s">
        <v>807</v>
      </c>
      <c r="D839" s="33">
        <v>41821</v>
      </c>
      <c r="E839" t="s">
        <v>97</v>
      </c>
      <c r="F839" t="s">
        <v>769</v>
      </c>
      <c r="G839">
        <v>1001515</v>
      </c>
      <c r="H839">
        <v>18540</v>
      </c>
      <c r="I839">
        <v>165</v>
      </c>
      <c r="J839">
        <v>18025</v>
      </c>
      <c r="K839">
        <v>16844</v>
      </c>
      <c r="L839">
        <v>16552</v>
      </c>
      <c r="M839">
        <v>4409</v>
      </c>
      <c r="N839">
        <v>1997</v>
      </c>
      <c r="O839">
        <v>2412</v>
      </c>
      <c r="P839">
        <v>941</v>
      </c>
      <c r="Q839" t="s">
        <v>0</v>
      </c>
      <c r="R839">
        <v>1460</v>
      </c>
      <c r="S839">
        <v>1432</v>
      </c>
      <c r="T839">
        <v>9777</v>
      </c>
      <c r="U839">
        <v>6653</v>
      </c>
      <c r="V839">
        <v>2090</v>
      </c>
      <c r="W839">
        <v>1034</v>
      </c>
      <c r="X839" t="s">
        <v>0</v>
      </c>
      <c r="Y839" t="s">
        <v>0</v>
      </c>
      <c r="Z839">
        <v>374</v>
      </c>
      <c r="AA839">
        <v>3509</v>
      </c>
      <c r="AB839">
        <v>304</v>
      </c>
      <c r="AC839">
        <v>1079</v>
      </c>
      <c r="AD839">
        <v>2126</v>
      </c>
    </row>
    <row r="840" spans="1:30" x14ac:dyDescent="0.2">
      <c r="A840" t="s">
        <v>1730</v>
      </c>
      <c r="B840" t="s">
        <v>35</v>
      </c>
      <c r="C840" t="s">
        <v>807</v>
      </c>
      <c r="D840" s="33">
        <v>41821</v>
      </c>
      <c r="E840" t="s">
        <v>117</v>
      </c>
      <c r="F840" t="s">
        <v>770</v>
      </c>
      <c r="G840">
        <v>999107</v>
      </c>
      <c r="H840">
        <v>23360</v>
      </c>
      <c r="I840">
        <v>175</v>
      </c>
      <c r="J840">
        <v>22721</v>
      </c>
      <c r="K840">
        <v>21361</v>
      </c>
      <c r="L840">
        <v>19824</v>
      </c>
      <c r="M840">
        <v>5994</v>
      </c>
      <c r="N840">
        <v>2582</v>
      </c>
      <c r="O840">
        <v>3412</v>
      </c>
      <c r="P840">
        <v>1226</v>
      </c>
      <c r="Q840" t="s">
        <v>0</v>
      </c>
      <c r="R840">
        <v>1595</v>
      </c>
      <c r="S840">
        <v>1621</v>
      </c>
      <c r="T840">
        <v>10966</v>
      </c>
      <c r="U840">
        <v>7526</v>
      </c>
      <c r="V840">
        <v>2430</v>
      </c>
      <c r="W840">
        <v>1010</v>
      </c>
      <c r="X840" t="s">
        <v>0</v>
      </c>
      <c r="Y840" t="s">
        <v>0</v>
      </c>
      <c r="Z840">
        <v>1186</v>
      </c>
      <c r="AA840">
        <v>4456</v>
      </c>
      <c r="AB840">
        <v>316</v>
      </c>
      <c r="AC840">
        <v>1161</v>
      </c>
      <c r="AD840">
        <v>2979</v>
      </c>
    </row>
    <row r="841" spans="1:30" x14ac:dyDescent="0.2">
      <c r="A841" t="s">
        <v>1731</v>
      </c>
      <c r="B841" t="s">
        <v>37</v>
      </c>
      <c r="C841" t="s">
        <v>3368</v>
      </c>
      <c r="D841" s="33">
        <v>41821</v>
      </c>
      <c r="E841" t="s">
        <v>132</v>
      </c>
      <c r="F841" t="s">
        <v>771</v>
      </c>
      <c r="G841">
        <v>139105</v>
      </c>
      <c r="H841">
        <v>5176</v>
      </c>
      <c r="I841">
        <v>124</v>
      </c>
      <c r="J841">
        <v>4755</v>
      </c>
      <c r="K841">
        <v>4563</v>
      </c>
      <c r="L841">
        <v>4309</v>
      </c>
      <c r="M841">
        <v>673</v>
      </c>
      <c r="N841">
        <v>659</v>
      </c>
      <c r="O841">
        <v>14</v>
      </c>
      <c r="P841">
        <v>5</v>
      </c>
      <c r="Q841" t="s">
        <v>0</v>
      </c>
      <c r="R841">
        <v>489</v>
      </c>
      <c r="S841">
        <v>280</v>
      </c>
      <c r="T841">
        <v>2814</v>
      </c>
      <c r="U841">
        <v>1650</v>
      </c>
      <c r="V841">
        <v>726</v>
      </c>
      <c r="W841">
        <v>438</v>
      </c>
      <c r="X841" t="s">
        <v>0</v>
      </c>
      <c r="Y841" t="s">
        <v>0</v>
      </c>
      <c r="Z841">
        <v>292</v>
      </c>
      <c r="AA841">
        <v>434</v>
      </c>
      <c r="AB841">
        <v>89</v>
      </c>
      <c r="AC841">
        <v>275</v>
      </c>
      <c r="AD841">
        <v>70</v>
      </c>
    </row>
    <row r="842" spans="1:30" x14ac:dyDescent="0.2">
      <c r="A842" t="s">
        <v>1732</v>
      </c>
      <c r="B842" t="s">
        <v>36</v>
      </c>
      <c r="C842" t="s">
        <v>3353</v>
      </c>
      <c r="D842" s="33">
        <v>41821</v>
      </c>
      <c r="E842" t="s">
        <v>138</v>
      </c>
      <c r="F842" t="s">
        <v>772</v>
      </c>
      <c r="G842">
        <v>567847</v>
      </c>
      <c r="H842">
        <v>18221</v>
      </c>
      <c r="I842">
        <v>125</v>
      </c>
      <c r="J842">
        <v>17483</v>
      </c>
      <c r="K842">
        <v>16796</v>
      </c>
      <c r="L842">
        <v>7060</v>
      </c>
      <c r="M842">
        <v>1290</v>
      </c>
      <c r="N842">
        <v>732</v>
      </c>
      <c r="O842">
        <v>558</v>
      </c>
      <c r="P842">
        <v>285</v>
      </c>
      <c r="Q842" t="s">
        <v>0</v>
      </c>
      <c r="R842">
        <v>1005</v>
      </c>
      <c r="S842">
        <v>584</v>
      </c>
      <c r="T842">
        <v>4018</v>
      </c>
      <c r="U842">
        <v>2827</v>
      </c>
      <c r="V842">
        <v>930</v>
      </c>
      <c r="W842">
        <v>261</v>
      </c>
      <c r="X842" t="s">
        <v>0</v>
      </c>
      <c r="Y842" t="s">
        <v>0</v>
      </c>
      <c r="Z842">
        <v>319</v>
      </c>
      <c r="AA842">
        <v>1134</v>
      </c>
      <c r="AB842">
        <v>135</v>
      </c>
      <c r="AC842">
        <v>319</v>
      </c>
      <c r="AD842">
        <v>680</v>
      </c>
    </row>
    <row r="843" spans="1:30" x14ac:dyDescent="0.2">
      <c r="A843" t="s">
        <v>1733</v>
      </c>
      <c r="B843" t="s">
        <v>36</v>
      </c>
      <c r="C843" t="s">
        <v>152</v>
      </c>
      <c r="D843" s="33">
        <v>41821</v>
      </c>
      <c r="E843" t="s">
        <v>150</v>
      </c>
      <c r="F843" t="s">
        <v>773</v>
      </c>
      <c r="G843">
        <v>292690</v>
      </c>
      <c r="H843">
        <v>8075</v>
      </c>
      <c r="I843">
        <v>91</v>
      </c>
      <c r="J843">
        <v>7984</v>
      </c>
      <c r="K843">
        <v>7412</v>
      </c>
      <c r="L843">
        <v>5605</v>
      </c>
      <c r="M843">
        <v>1567</v>
      </c>
      <c r="N843">
        <v>1067</v>
      </c>
      <c r="O843">
        <v>500</v>
      </c>
      <c r="P843">
        <v>190</v>
      </c>
      <c r="Q843" t="s">
        <v>0</v>
      </c>
      <c r="R843">
        <v>571</v>
      </c>
      <c r="S843">
        <v>520</v>
      </c>
      <c r="T843">
        <v>3575</v>
      </c>
      <c r="U843">
        <v>2619</v>
      </c>
      <c r="V843">
        <v>694</v>
      </c>
      <c r="W843">
        <v>262</v>
      </c>
      <c r="X843" t="s">
        <v>0</v>
      </c>
      <c r="Y843" t="s">
        <v>0</v>
      </c>
      <c r="Z843">
        <v>106</v>
      </c>
      <c r="AA843">
        <v>833</v>
      </c>
      <c r="AB843">
        <v>74</v>
      </c>
      <c r="AC843">
        <v>442</v>
      </c>
      <c r="AD843">
        <v>317</v>
      </c>
    </row>
    <row r="844" spans="1:30" x14ac:dyDescent="0.2">
      <c r="A844" t="s">
        <v>1734</v>
      </c>
      <c r="B844" t="s">
        <v>36</v>
      </c>
      <c r="C844" t="s">
        <v>152</v>
      </c>
      <c r="D844" s="33">
        <v>41821</v>
      </c>
      <c r="E844" t="s">
        <v>817</v>
      </c>
      <c r="F844" t="s">
        <v>832</v>
      </c>
      <c r="G844">
        <v>376040</v>
      </c>
      <c r="H844">
        <v>5040</v>
      </c>
      <c r="I844">
        <v>74</v>
      </c>
      <c r="J844">
        <v>4966</v>
      </c>
      <c r="K844">
        <v>4622</v>
      </c>
      <c r="L844">
        <v>3635</v>
      </c>
      <c r="M844">
        <v>1015</v>
      </c>
      <c r="N844">
        <v>691</v>
      </c>
      <c r="O844">
        <v>324</v>
      </c>
      <c r="P844">
        <v>138</v>
      </c>
      <c r="Q844" t="s">
        <v>0</v>
      </c>
      <c r="R844">
        <v>391</v>
      </c>
      <c r="S844">
        <v>334</v>
      </c>
      <c r="T844">
        <v>2274</v>
      </c>
      <c r="U844">
        <v>1675</v>
      </c>
      <c r="V844">
        <v>426</v>
      </c>
      <c r="W844">
        <v>173</v>
      </c>
      <c r="X844" t="s">
        <v>0</v>
      </c>
      <c r="Y844" t="s">
        <v>0</v>
      </c>
      <c r="Z844">
        <v>110</v>
      </c>
      <c r="AA844">
        <v>526</v>
      </c>
      <c r="AB844">
        <v>60</v>
      </c>
      <c r="AC844">
        <v>270</v>
      </c>
      <c r="AD844">
        <v>196</v>
      </c>
    </row>
    <row r="845" spans="1:30" x14ac:dyDescent="0.2">
      <c r="A845" t="s">
        <v>1735</v>
      </c>
      <c r="B845" t="s">
        <v>35</v>
      </c>
      <c r="C845" t="s">
        <v>3345</v>
      </c>
      <c r="D845" s="33">
        <v>41821</v>
      </c>
      <c r="E845" t="s">
        <v>156</v>
      </c>
      <c r="F845" t="s">
        <v>774</v>
      </c>
      <c r="G845">
        <v>1135829</v>
      </c>
      <c r="H845">
        <v>29707</v>
      </c>
      <c r="I845">
        <v>174</v>
      </c>
      <c r="J845">
        <v>24877</v>
      </c>
      <c r="K845">
        <v>24271</v>
      </c>
      <c r="L845">
        <v>18918</v>
      </c>
      <c r="M845">
        <v>5973</v>
      </c>
      <c r="N845">
        <v>4303</v>
      </c>
      <c r="O845">
        <v>1670</v>
      </c>
      <c r="P845">
        <v>1169</v>
      </c>
      <c r="Q845" t="s">
        <v>0</v>
      </c>
      <c r="R845">
        <v>1569</v>
      </c>
      <c r="S845">
        <v>1659</v>
      </c>
      <c r="T845">
        <v>12730</v>
      </c>
      <c r="U845">
        <v>8972</v>
      </c>
      <c r="V845">
        <v>2890</v>
      </c>
      <c r="W845">
        <v>868</v>
      </c>
      <c r="X845" t="s">
        <v>0</v>
      </c>
      <c r="Y845" t="s">
        <v>0</v>
      </c>
      <c r="Z845">
        <v>678</v>
      </c>
      <c r="AA845">
        <v>2282</v>
      </c>
      <c r="AB845">
        <v>389</v>
      </c>
      <c r="AC845">
        <v>1313</v>
      </c>
      <c r="AD845">
        <v>580</v>
      </c>
    </row>
    <row r="846" spans="1:30" x14ac:dyDescent="0.2">
      <c r="A846" t="s">
        <v>1736</v>
      </c>
      <c r="B846" t="s">
        <v>35</v>
      </c>
      <c r="C846" t="s">
        <v>3348</v>
      </c>
      <c r="D846" s="33">
        <v>41821</v>
      </c>
      <c r="E846" t="s">
        <v>821</v>
      </c>
      <c r="F846" t="s">
        <v>833</v>
      </c>
      <c r="G846">
        <v>214091</v>
      </c>
      <c r="H846">
        <v>5516</v>
      </c>
      <c r="I846">
        <v>5</v>
      </c>
      <c r="J846">
        <v>5511</v>
      </c>
      <c r="K846">
        <v>5378</v>
      </c>
      <c r="L846">
        <v>4301</v>
      </c>
      <c r="M846">
        <v>1342</v>
      </c>
      <c r="N846">
        <v>722</v>
      </c>
      <c r="O846">
        <v>620</v>
      </c>
      <c r="P846">
        <v>171</v>
      </c>
      <c r="Q846" t="s">
        <v>0</v>
      </c>
      <c r="R846">
        <v>451</v>
      </c>
      <c r="S846">
        <v>252</v>
      </c>
      <c r="T846">
        <v>2580</v>
      </c>
      <c r="U846">
        <v>1353</v>
      </c>
      <c r="V846">
        <v>1047</v>
      </c>
      <c r="W846">
        <v>180</v>
      </c>
      <c r="X846" t="s">
        <v>0</v>
      </c>
      <c r="Y846" t="s">
        <v>0</v>
      </c>
      <c r="Z846">
        <v>296</v>
      </c>
      <c r="AA846">
        <v>722</v>
      </c>
      <c r="AB846">
        <v>55</v>
      </c>
      <c r="AC846">
        <v>248</v>
      </c>
      <c r="AD846">
        <v>419</v>
      </c>
    </row>
    <row r="847" spans="1:30" x14ac:dyDescent="0.2">
      <c r="A847" t="s">
        <v>1737</v>
      </c>
      <c r="B847" t="s">
        <v>37</v>
      </c>
      <c r="C847" t="s">
        <v>3365</v>
      </c>
      <c r="D847" s="33">
        <v>41821</v>
      </c>
      <c r="E847" t="s">
        <v>165</v>
      </c>
      <c r="F847" t="s">
        <v>775</v>
      </c>
      <c r="G847">
        <v>658674</v>
      </c>
      <c r="H847">
        <v>15747</v>
      </c>
      <c r="I847">
        <v>251</v>
      </c>
      <c r="J847">
        <v>15030</v>
      </c>
      <c r="K847">
        <v>13734</v>
      </c>
      <c r="L847">
        <v>11520</v>
      </c>
      <c r="M847">
        <v>1916</v>
      </c>
      <c r="N847">
        <v>481</v>
      </c>
      <c r="O847">
        <v>1435</v>
      </c>
      <c r="P847">
        <v>1420</v>
      </c>
      <c r="Q847" t="s">
        <v>0</v>
      </c>
      <c r="R847">
        <v>1264</v>
      </c>
      <c r="S847">
        <v>888</v>
      </c>
      <c r="T847">
        <v>6965</v>
      </c>
      <c r="U847">
        <v>4999</v>
      </c>
      <c r="V847">
        <v>1431</v>
      </c>
      <c r="W847">
        <v>535</v>
      </c>
      <c r="X847" t="s">
        <v>0</v>
      </c>
      <c r="Y847" t="s">
        <v>0</v>
      </c>
      <c r="Z847">
        <v>1058</v>
      </c>
      <c r="AA847">
        <v>1345</v>
      </c>
      <c r="AB847">
        <v>111</v>
      </c>
      <c r="AC847">
        <v>777</v>
      </c>
      <c r="AD847">
        <v>457</v>
      </c>
    </row>
    <row r="848" spans="1:30" x14ac:dyDescent="0.2">
      <c r="A848" t="s">
        <v>1738</v>
      </c>
      <c r="B848" t="s">
        <v>35</v>
      </c>
      <c r="C848" t="s">
        <v>3348</v>
      </c>
      <c r="D848" s="33">
        <v>41821</v>
      </c>
      <c r="E848" t="s">
        <v>825</v>
      </c>
      <c r="F848" t="s">
        <v>834</v>
      </c>
      <c r="G848">
        <v>779538</v>
      </c>
      <c r="H848">
        <v>23333</v>
      </c>
      <c r="I848">
        <v>369</v>
      </c>
      <c r="J848">
        <v>21182</v>
      </c>
      <c r="K848">
        <v>20040</v>
      </c>
      <c r="L848">
        <v>15517</v>
      </c>
      <c r="M848">
        <v>5509</v>
      </c>
      <c r="N848">
        <v>3959</v>
      </c>
      <c r="O848">
        <v>1530</v>
      </c>
      <c r="P848">
        <v>860</v>
      </c>
      <c r="Q848" t="s">
        <v>0</v>
      </c>
      <c r="R848">
        <v>1604</v>
      </c>
      <c r="S848">
        <v>1166</v>
      </c>
      <c r="T848">
        <v>10054</v>
      </c>
      <c r="U848">
        <v>6073</v>
      </c>
      <c r="V848">
        <v>3233</v>
      </c>
      <c r="W848">
        <v>748</v>
      </c>
      <c r="X848" t="s">
        <v>0</v>
      </c>
      <c r="Y848" t="s">
        <v>0</v>
      </c>
      <c r="Z848">
        <v>169</v>
      </c>
      <c r="AA848">
        <v>2524</v>
      </c>
      <c r="AB848">
        <v>235</v>
      </c>
      <c r="AC848">
        <v>1525</v>
      </c>
      <c r="AD848">
        <v>764</v>
      </c>
    </row>
    <row r="849" spans="1:30" x14ac:dyDescent="0.2">
      <c r="A849" t="s">
        <v>1739</v>
      </c>
      <c r="B849" t="s">
        <v>35</v>
      </c>
      <c r="C849" t="s">
        <v>152</v>
      </c>
      <c r="D849" s="33">
        <v>41821</v>
      </c>
      <c r="E849" t="s">
        <v>171</v>
      </c>
      <c r="F849" t="s">
        <v>776</v>
      </c>
      <c r="G849">
        <v>622593</v>
      </c>
      <c r="H849">
        <v>12816</v>
      </c>
      <c r="I849">
        <v>271</v>
      </c>
      <c r="J849">
        <v>12545</v>
      </c>
      <c r="K849">
        <v>11098</v>
      </c>
      <c r="L849">
        <v>10411</v>
      </c>
      <c r="M849">
        <v>2533</v>
      </c>
      <c r="N849">
        <v>1493</v>
      </c>
      <c r="O849">
        <v>1040</v>
      </c>
      <c r="P849">
        <v>538</v>
      </c>
      <c r="Q849" t="s">
        <v>0</v>
      </c>
      <c r="R849">
        <v>1247</v>
      </c>
      <c r="S849">
        <v>1068</v>
      </c>
      <c r="T849">
        <v>6637</v>
      </c>
      <c r="U849">
        <v>4787</v>
      </c>
      <c r="V849">
        <v>1255</v>
      </c>
      <c r="W849">
        <v>595</v>
      </c>
      <c r="X849" t="s">
        <v>0</v>
      </c>
      <c r="Y849" t="s">
        <v>0</v>
      </c>
      <c r="Z849">
        <v>386</v>
      </c>
      <c r="AA849">
        <v>1073</v>
      </c>
      <c r="AB849">
        <v>105</v>
      </c>
      <c r="AC849">
        <v>585</v>
      </c>
      <c r="AD849">
        <v>383</v>
      </c>
    </row>
    <row r="850" spans="1:30" x14ac:dyDescent="0.2">
      <c r="A850" t="s">
        <v>1740</v>
      </c>
      <c r="B850" t="s">
        <v>35</v>
      </c>
      <c r="C850" t="s">
        <v>3348</v>
      </c>
      <c r="D850" s="33">
        <v>41821</v>
      </c>
      <c r="E850" t="s">
        <v>179</v>
      </c>
      <c r="F850" t="s">
        <v>777</v>
      </c>
      <c r="G850">
        <v>1002104</v>
      </c>
      <c r="H850">
        <v>18051</v>
      </c>
      <c r="I850">
        <v>16</v>
      </c>
      <c r="J850">
        <v>18035</v>
      </c>
      <c r="K850">
        <v>17619</v>
      </c>
      <c r="L850">
        <v>14283</v>
      </c>
      <c r="M850">
        <v>4713</v>
      </c>
      <c r="N850">
        <v>2498</v>
      </c>
      <c r="O850">
        <v>2215</v>
      </c>
      <c r="P850">
        <v>558</v>
      </c>
      <c r="Q850" t="s">
        <v>0</v>
      </c>
      <c r="R850">
        <v>1281</v>
      </c>
      <c r="S850">
        <v>994</v>
      </c>
      <c r="T850">
        <v>8819</v>
      </c>
      <c r="U850">
        <v>4846</v>
      </c>
      <c r="V850">
        <v>3289</v>
      </c>
      <c r="W850">
        <v>684</v>
      </c>
      <c r="X850" t="s">
        <v>0</v>
      </c>
      <c r="Y850" t="s">
        <v>0</v>
      </c>
      <c r="Z850">
        <v>727</v>
      </c>
      <c r="AA850">
        <v>2462</v>
      </c>
      <c r="AB850">
        <v>277</v>
      </c>
      <c r="AC850">
        <v>1019</v>
      </c>
      <c r="AD850">
        <v>1166</v>
      </c>
    </row>
    <row r="851" spans="1:30" x14ac:dyDescent="0.2">
      <c r="A851" t="s">
        <v>1741</v>
      </c>
      <c r="B851" t="s">
        <v>35</v>
      </c>
      <c r="C851" t="s">
        <v>3348</v>
      </c>
      <c r="D851" s="33">
        <v>41821</v>
      </c>
      <c r="E851" t="s">
        <v>191</v>
      </c>
      <c r="F851" t="s">
        <v>778</v>
      </c>
      <c r="G851">
        <v>771050</v>
      </c>
      <c r="H851">
        <v>14902</v>
      </c>
      <c r="I851">
        <v>10</v>
      </c>
      <c r="J851">
        <v>14892</v>
      </c>
      <c r="K851">
        <v>14677</v>
      </c>
      <c r="L851">
        <v>12880</v>
      </c>
      <c r="M851">
        <v>4055</v>
      </c>
      <c r="N851">
        <v>2417</v>
      </c>
      <c r="O851">
        <v>1553</v>
      </c>
      <c r="P851">
        <v>519</v>
      </c>
      <c r="Q851" t="s">
        <v>0</v>
      </c>
      <c r="R851">
        <v>1250</v>
      </c>
      <c r="S851">
        <v>1082</v>
      </c>
      <c r="T851">
        <v>8288</v>
      </c>
      <c r="U851">
        <v>5005</v>
      </c>
      <c r="V851">
        <v>2749</v>
      </c>
      <c r="W851">
        <v>534</v>
      </c>
      <c r="X851" t="s">
        <v>0</v>
      </c>
      <c r="Y851" t="s">
        <v>0</v>
      </c>
      <c r="Z851">
        <v>558</v>
      </c>
      <c r="AA851">
        <v>1702</v>
      </c>
      <c r="AB851">
        <v>265</v>
      </c>
      <c r="AC851">
        <v>1022</v>
      </c>
      <c r="AD851">
        <v>415</v>
      </c>
    </row>
    <row r="852" spans="1:30" x14ac:dyDescent="0.2">
      <c r="A852" t="s">
        <v>1742</v>
      </c>
      <c r="B852" t="s">
        <v>35</v>
      </c>
      <c r="C852" t="s">
        <v>3345</v>
      </c>
      <c r="D852" s="33">
        <v>41821</v>
      </c>
      <c r="E852" t="s">
        <v>205</v>
      </c>
      <c r="F852" t="s">
        <v>779</v>
      </c>
      <c r="G852">
        <v>865225</v>
      </c>
      <c r="H852">
        <v>22851</v>
      </c>
      <c r="I852">
        <v>86</v>
      </c>
      <c r="J852">
        <v>17563</v>
      </c>
      <c r="K852">
        <v>17225</v>
      </c>
      <c r="L852">
        <v>13428</v>
      </c>
      <c r="M852">
        <v>4082</v>
      </c>
      <c r="N852">
        <v>2861</v>
      </c>
      <c r="O852">
        <v>1221</v>
      </c>
      <c r="P852">
        <v>640</v>
      </c>
      <c r="Q852" t="s">
        <v>0</v>
      </c>
      <c r="R852">
        <v>1352</v>
      </c>
      <c r="S852">
        <v>1499</v>
      </c>
      <c r="T852">
        <v>9087</v>
      </c>
      <c r="U852">
        <v>5314</v>
      </c>
      <c r="V852">
        <v>2940</v>
      </c>
      <c r="W852">
        <v>833</v>
      </c>
      <c r="X852" t="s">
        <v>0</v>
      </c>
      <c r="Y852" t="s">
        <v>0</v>
      </c>
      <c r="Z852">
        <v>104</v>
      </c>
      <c r="AA852">
        <v>1386</v>
      </c>
      <c r="AB852">
        <v>249</v>
      </c>
      <c r="AC852">
        <v>810</v>
      </c>
      <c r="AD852">
        <v>327</v>
      </c>
    </row>
    <row r="853" spans="1:30" x14ac:dyDescent="0.2">
      <c r="A853" t="s">
        <v>1743</v>
      </c>
      <c r="B853" t="s">
        <v>35</v>
      </c>
      <c r="C853" t="s">
        <v>807</v>
      </c>
      <c r="D853" s="33">
        <v>41821</v>
      </c>
      <c r="E853" t="s">
        <v>210</v>
      </c>
      <c r="F853" t="s">
        <v>780</v>
      </c>
      <c r="G853">
        <v>698383</v>
      </c>
      <c r="H853">
        <v>15309</v>
      </c>
      <c r="I853">
        <v>135</v>
      </c>
      <c r="J853">
        <v>14914</v>
      </c>
      <c r="K853">
        <v>13875</v>
      </c>
      <c r="L853">
        <v>13376</v>
      </c>
      <c r="M853">
        <v>3499</v>
      </c>
      <c r="N853">
        <v>1525</v>
      </c>
      <c r="O853">
        <v>1974</v>
      </c>
      <c r="P853">
        <v>710</v>
      </c>
      <c r="Q853" t="s">
        <v>0</v>
      </c>
      <c r="R853">
        <v>1019</v>
      </c>
      <c r="S853">
        <v>1150</v>
      </c>
      <c r="T853">
        <v>8530</v>
      </c>
      <c r="U853">
        <v>6436</v>
      </c>
      <c r="V853">
        <v>1768</v>
      </c>
      <c r="W853">
        <v>326</v>
      </c>
      <c r="X853" t="s">
        <v>0</v>
      </c>
      <c r="Y853" t="s">
        <v>0</v>
      </c>
      <c r="Z853">
        <v>289</v>
      </c>
      <c r="AA853">
        <v>2388</v>
      </c>
      <c r="AB853">
        <v>196</v>
      </c>
      <c r="AC853">
        <v>790</v>
      </c>
      <c r="AD853">
        <v>1402</v>
      </c>
    </row>
    <row r="854" spans="1:30" x14ac:dyDescent="0.2">
      <c r="A854" t="s">
        <v>1744</v>
      </c>
      <c r="B854" t="s">
        <v>35</v>
      </c>
      <c r="C854" t="s">
        <v>807</v>
      </c>
      <c r="D854" s="33">
        <v>41821</v>
      </c>
      <c r="E854" t="s">
        <v>218</v>
      </c>
      <c r="F854" t="s">
        <v>781</v>
      </c>
      <c r="G854">
        <v>265040</v>
      </c>
      <c r="H854">
        <v>4908</v>
      </c>
      <c r="I854">
        <v>91</v>
      </c>
      <c r="J854">
        <v>4817</v>
      </c>
      <c r="K854">
        <v>4450</v>
      </c>
      <c r="L854">
        <v>3891</v>
      </c>
      <c r="M854">
        <v>1013</v>
      </c>
      <c r="N854">
        <v>674</v>
      </c>
      <c r="O854">
        <v>339</v>
      </c>
      <c r="P854">
        <v>155</v>
      </c>
      <c r="Q854" t="s">
        <v>0</v>
      </c>
      <c r="R854">
        <v>371</v>
      </c>
      <c r="S854">
        <v>461</v>
      </c>
      <c r="T854">
        <v>2487</v>
      </c>
      <c r="U854">
        <v>1739</v>
      </c>
      <c r="V854">
        <v>428</v>
      </c>
      <c r="W854">
        <v>320</v>
      </c>
      <c r="X854" t="s">
        <v>0</v>
      </c>
      <c r="Y854" t="s">
        <v>0</v>
      </c>
      <c r="Z854">
        <v>53</v>
      </c>
      <c r="AA854">
        <v>519</v>
      </c>
      <c r="AB854">
        <v>62</v>
      </c>
      <c r="AC854">
        <v>281</v>
      </c>
      <c r="AD854">
        <v>176</v>
      </c>
    </row>
    <row r="855" spans="1:30" x14ac:dyDescent="0.2">
      <c r="A855" t="s">
        <v>1745</v>
      </c>
      <c r="B855" t="s">
        <v>35</v>
      </c>
      <c r="C855" t="s">
        <v>807</v>
      </c>
      <c r="D855" s="33">
        <v>41821</v>
      </c>
      <c r="E855" t="s">
        <v>223</v>
      </c>
      <c r="F855" t="s">
        <v>782</v>
      </c>
      <c r="G855">
        <v>1043580</v>
      </c>
      <c r="H855">
        <v>15346</v>
      </c>
      <c r="I855">
        <v>120</v>
      </c>
      <c r="J855">
        <v>14872</v>
      </c>
      <c r="K855">
        <v>13869</v>
      </c>
      <c r="L855">
        <v>14010</v>
      </c>
      <c r="M855">
        <v>3619</v>
      </c>
      <c r="N855">
        <v>1648</v>
      </c>
      <c r="O855">
        <v>1971</v>
      </c>
      <c r="P855">
        <v>748</v>
      </c>
      <c r="Q855" t="s">
        <v>0</v>
      </c>
      <c r="R855">
        <v>1256</v>
      </c>
      <c r="S855">
        <v>1201</v>
      </c>
      <c r="T855">
        <v>8162</v>
      </c>
      <c r="U855">
        <v>5293</v>
      </c>
      <c r="V855">
        <v>1999</v>
      </c>
      <c r="W855">
        <v>870</v>
      </c>
      <c r="X855" t="s">
        <v>0</v>
      </c>
      <c r="Y855" t="s">
        <v>0</v>
      </c>
      <c r="Z855">
        <v>333</v>
      </c>
      <c r="AA855">
        <v>3058</v>
      </c>
      <c r="AB855">
        <v>215</v>
      </c>
      <c r="AC855">
        <v>860</v>
      </c>
      <c r="AD855">
        <v>1983</v>
      </c>
    </row>
    <row r="856" spans="1:30" x14ac:dyDescent="0.2">
      <c r="A856" t="s">
        <v>1746</v>
      </c>
      <c r="B856" t="s">
        <v>35</v>
      </c>
      <c r="C856" t="s">
        <v>152</v>
      </c>
      <c r="D856" s="33">
        <v>41821</v>
      </c>
      <c r="E856" t="s">
        <v>234</v>
      </c>
      <c r="F856" t="s">
        <v>783</v>
      </c>
      <c r="G856">
        <v>4602092</v>
      </c>
      <c r="H856">
        <v>70987</v>
      </c>
      <c r="I856">
        <v>172</v>
      </c>
      <c r="J856">
        <v>70130</v>
      </c>
      <c r="K856">
        <v>68695</v>
      </c>
      <c r="L856">
        <v>64341</v>
      </c>
      <c r="M856">
        <v>18290</v>
      </c>
      <c r="N856">
        <v>14079</v>
      </c>
      <c r="O856">
        <v>4211</v>
      </c>
      <c r="P856">
        <v>2784</v>
      </c>
      <c r="Q856" t="s">
        <v>0</v>
      </c>
      <c r="R856">
        <v>7430</v>
      </c>
      <c r="S856">
        <v>5901</v>
      </c>
      <c r="T856">
        <v>36767</v>
      </c>
      <c r="U856">
        <v>25410</v>
      </c>
      <c r="V856">
        <v>8313</v>
      </c>
      <c r="W856">
        <v>3044</v>
      </c>
      <c r="X856" t="s">
        <v>0</v>
      </c>
      <c r="Y856" t="s">
        <v>0</v>
      </c>
      <c r="Z856">
        <v>2882</v>
      </c>
      <c r="AA856">
        <v>11361</v>
      </c>
      <c r="AB856">
        <v>697</v>
      </c>
      <c r="AC856">
        <v>3996</v>
      </c>
      <c r="AD856">
        <v>6668</v>
      </c>
    </row>
    <row r="857" spans="1:30" x14ac:dyDescent="0.2">
      <c r="A857" t="s">
        <v>1747</v>
      </c>
      <c r="B857" t="s">
        <v>36</v>
      </c>
      <c r="C857" t="s">
        <v>152</v>
      </c>
      <c r="D857" s="33">
        <v>41821</v>
      </c>
      <c r="E857" t="s">
        <v>823</v>
      </c>
      <c r="F857" t="s">
        <v>835</v>
      </c>
      <c r="G857">
        <v>312145</v>
      </c>
      <c r="H857">
        <v>3638</v>
      </c>
      <c r="I857">
        <v>48</v>
      </c>
      <c r="J857">
        <v>3590</v>
      </c>
      <c r="K857">
        <v>3332</v>
      </c>
      <c r="L857">
        <v>2766</v>
      </c>
      <c r="M857">
        <v>808</v>
      </c>
      <c r="N857">
        <v>577</v>
      </c>
      <c r="O857">
        <v>231</v>
      </c>
      <c r="P857">
        <v>85</v>
      </c>
      <c r="Q857" t="s">
        <v>0</v>
      </c>
      <c r="R857">
        <v>251</v>
      </c>
      <c r="S857">
        <v>258</v>
      </c>
      <c r="T857">
        <v>1748</v>
      </c>
      <c r="U857">
        <v>1306</v>
      </c>
      <c r="V857">
        <v>317</v>
      </c>
      <c r="W857">
        <v>125</v>
      </c>
      <c r="X857" t="s">
        <v>0</v>
      </c>
      <c r="Y857" t="s">
        <v>0</v>
      </c>
      <c r="Z857">
        <v>85</v>
      </c>
      <c r="AA857">
        <v>424</v>
      </c>
      <c r="AB857">
        <v>48</v>
      </c>
      <c r="AC857">
        <v>242</v>
      </c>
      <c r="AD857">
        <v>134</v>
      </c>
    </row>
    <row r="858" spans="1:30" x14ac:dyDescent="0.2">
      <c r="A858" t="s">
        <v>1748</v>
      </c>
      <c r="B858" t="s">
        <v>36</v>
      </c>
      <c r="C858" t="s">
        <v>152</v>
      </c>
      <c r="D858" s="33">
        <v>41821</v>
      </c>
      <c r="E858" t="s">
        <v>827</v>
      </c>
      <c r="F858" t="s">
        <v>836</v>
      </c>
      <c r="G858">
        <v>401649</v>
      </c>
      <c r="H858">
        <v>6478</v>
      </c>
      <c r="I858">
        <v>91</v>
      </c>
      <c r="J858">
        <v>6387</v>
      </c>
      <c r="K858">
        <v>5794</v>
      </c>
      <c r="L858">
        <v>4742</v>
      </c>
      <c r="M858">
        <v>1379</v>
      </c>
      <c r="N858">
        <v>877</v>
      </c>
      <c r="O858">
        <v>502</v>
      </c>
      <c r="P858">
        <v>218</v>
      </c>
      <c r="Q858" t="s">
        <v>0</v>
      </c>
      <c r="R858">
        <v>413</v>
      </c>
      <c r="S858">
        <v>487</v>
      </c>
      <c r="T858">
        <v>3102</v>
      </c>
      <c r="U858">
        <v>2306</v>
      </c>
      <c r="V858">
        <v>591</v>
      </c>
      <c r="W858">
        <v>205</v>
      </c>
      <c r="X858" t="s">
        <v>0</v>
      </c>
      <c r="Y858" t="s">
        <v>0</v>
      </c>
      <c r="Z858">
        <v>114</v>
      </c>
      <c r="AA858">
        <v>626</v>
      </c>
      <c r="AB858">
        <v>70</v>
      </c>
      <c r="AC858">
        <v>397</v>
      </c>
      <c r="AD858">
        <v>159</v>
      </c>
    </row>
    <row r="859" spans="1:30" x14ac:dyDescent="0.2">
      <c r="A859" t="s">
        <v>1749</v>
      </c>
      <c r="B859" t="s">
        <v>36</v>
      </c>
      <c r="C859" t="s">
        <v>152</v>
      </c>
      <c r="D859" s="33">
        <v>41821</v>
      </c>
      <c r="E859" t="s">
        <v>837</v>
      </c>
      <c r="F859" t="s">
        <v>838</v>
      </c>
      <c r="G859">
        <v>363543</v>
      </c>
      <c r="H859">
        <v>3665</v>
      </c>
      <c r="I859">
        <v>51</v>
      </c>
      <c r="J859">
        <v>3614</v>
      </c>
      <c r="K859">
        <v>3337</v>
      </c>
      <c r="L859">
        <v>2678</v>
      </c>
      <c r="M859">
        <v>898</v>
      </c>
      <c r="N859">
        <v>617</v>
      </c>
      <c r="O859">
        <v>280</v>
      </c>
      <c r="P859">
        <v>106</v>
      </c>
      <c r="Q859" t="s">
        <v>0</v>
      </c>
      <c r="R859">
        <v>242</v>
      </c>
      <c r="S859">
        <v>224</v>
      </c>
      <c r="T859">
        <v>1681</v>
      </c>
      <c r="U859">
        <v>1216</v>
      </c>
      <c r="V859">
        <v>366</v>
      </c>
      <c r="W859">
        <v>99</v>
      </c>
      <c r="X859" t="s">
        <v>0</v>
      </c>
      <c r="Y859" t="s">
        <v>0</v>
      </c>
      <c r="Z859">
        <v>52</v>
      </c>
      <c r="AA859">
        <v>479</v>
      </c>
      <c r="AB859">
        <v>53</v>
      </c>
      <c r="AC859">
        <v>271</v>
      </c>
      <c r="AD859">
        <v>155</v>
      </c>
    </row>
    <row r="860" spans="1:30" x14ac:dyDescent="0.2">
      <c r="A860" t="s">
        <v>1750</v>
      </c>
      <c r="B860" t="s">
        <v>36</v>
      </c>
      <c r="C860" t="s">
        <v>152</v>
      </c>
      <c r="D860" s="33">
        <v>41821</v>
      </c>
      <c r="E860" t="s">
        <v>284</v>
      </c>
      <c r="F860" t="s">
        <v>784</v>
      </c>
      <c r="G860">
        <v>1174459</v>
      </c>
      <c r="H860">
        <v>6843</v>
      </c>
      <c r="I860">
        <v>91</v>
      </c>
      <c r="J860">
        <v>6752</v>
      </c>
      <c r="K860">
        <v>6233</v>
      </c>
      <c r="L860">
        <v>5420</v>
      </c>
      <c r="M860">
        <v>1647</v>
      </c>
      <c r="N860">
        <v>1046</v>
      </c>
      <c r="O860">
        <v>601</v>
      </c>
      <c r="P860">
        <v>247</v>
      </c>
      <c r="Q860" t="s">
        <v>0</v>
      </c>
      <c r="R860">
        <v>579</v>
      </c>
      <c r="S860">
        <v>568</v>
      </c>
      <c r="T860">
        <v>3290</v>
      </c>
      <c r="U860">
        <v>2406</v>
      </c>
      <c r="V860">
        <v>682</v>
      </c>
      <c r="W860">
        <v>202</v>
      </c>
      <c r="X860" t="s">
        <v>0</v>
      </c>
      <c r="Y860" t="s">
        <v>0</v>
      </c>
      <c r="Z860">
        <v>124</v>
      </c>
      <c r="AA860">
        <v>859</v>
      </c>
      <c r="AB860">
        <v>101</v>
      </c>
      <c r="AC860">
        <v>491</v>
      </c>
      <c r="AD860">
        <v>267</v>
      </c>
    </row>
    <row r="861" spans="1:30" x14ac:dyDescent="0.2">
      <c r="A861" t="s">
        <v>1751</v>
      </c>
      <c r="B861" t="s">
        <v>36</v>
      </c>
      <c r="C861" t="s">
        <v>3353</v>
      </c>
      <c r="D861" s="33">
        <v>41821</v>
      </c>
      <c r="E861" t="s">
        <v>298</v>
      </c>
      <c r="F861" t="s">
        <v>785</v>
      </c>
      <c r="G861">
        <v>1422906</v>
      </c>
      <c r="H861">
        <v>11763</v>
      </c>
      <c r="I861">
        <v>88</v>
      </c>
      <c r="J861">
        <v>11439</v>
      </c>
      <c r="K861">
        <v>11024</v>
      </c>
      <c r="L861">
        <v>15516</v>
      </c>
      <c r="M861">
        <v>3123</v>
      </c>
      <c r="N861">
        <v>1833</v>
      </c>
      <c r="O861">
        <v>1290</v>
      </c>
      <c r="P861">
        <v>700</v>
      </c>
      <c r="Q861" t="s">
        <v>0</v>
      </c>
      <c r="R861">
        <v>2480</v>
      </c>
      <c r="S861">
        <v>1392</v>
      </c>
      <c r="T861">
        <v>9009</v>
      </c>
      <c r="U861">
        <v>6191</v>
      </c>
      <c r="V861">
        <v>2173</v>
      </c>
      <c r="W861">
        <v>645</v>
      </c>
      <c r="X861" t="s">
        <v>0</v>
      </c>
      <c r="Y861" t="s">
        <v>0</v>
      </c>
      <c r="Z861">
        <v>614</v>
      </c>
      <c r="AA861">
        <v>2021</v>
      </c>
      <c r="AB861">
        <v>308</v>
      </c>
      <c r="AC861">
        <v>850</v>
      </c>
      <c r="AD861">
        <v>863</v>
      </c>
    </row>
    <row r="862" spans="1:30" x14ac:dyDescent="0.2">
      <c r="A862" t="s">
        <v>1752</v>
      </c>
      <c r="B862" t="s">
        <v>36</v>
      </c>
      <c r="C862" t="s">
        <v>3351</v>
      </c>
      <c r="D862" s="33">
        <v>41821</v>
      </c>
      <c r="E862" t="s">
        <v>315</v>
      </c>
      <c r="F862" t="s">
        <v>786</v>
      </c>
      <c r="G862">
        <v>1005343</v>
      </c>
      <c r="H862">
        <v>20062</v>
      </c>
      <c r="I862">
        <v>667</v>
      </c>
      <c r="J862">
        <v>19395</v>
      </c>
      <c r="K862">
        <v>18542</v>
      </c>
      <c r="L862">
        <v>15275</v>
      </c>
      <c r="M862">
        <v>3302</v>
      </c>
      <c r="N862">
        <v>1822</v>
      </c>
      <c r="O862">
        <v>1482</v>
      </c>
      <c r="P862">
        <v>1008</v>
      </c>
      <c r="Q862" t="s">
        <v>0</v>
      </c>
      <c r="R862">
        <v>1686</v>
      </c>
      <c r="S862">
        <v>1318</v>
      </c>
      <c r="T862">
        <v>8864</v>
      </c>
      <c r="U862">
        <v>6580</v>
      </c>
      <c r="V862">
        <v>1662</v>
      </c>
      <c r="W862">
        <v>622</v>
      </c>
      <c r="X862" t="s">
        <v>0</v>
      </c>
      <c r="Y862" t="s">
        <v>0</v>
      </c>
      <c r="Z862">
        <v>1197</v>
      </c>
      <c r="AA862">
        <v>2210</v>
      </c>
      <c r="AB862">
        <v>149</v>
      </c>
      <c r="AC862">
        <v>947</v>
      </c>
      <c r="AD862">
        <v>1114</v>
      </c>
    </row>
    <row r="863" spans="1:30" x14ac:dyDescent="0.2">
      <c r="A863" t="s">
        <v>1753</v>
      </c>
      <c r="B863" t="s">
        <v>36</v>
      </c>
      <c r="C863" t="s">
        <v>3358</v>
      </c>
      <c r="D863" s="33">
        <v>41821</v>
      </c>
      <c r="E863" t="s">
        <v>330</v>
      </c>
      <c r="F863" t="s">
        <v>787</v>
      </c>
      <c r="G863">
        <v>1742508</v>
      </c>
      <c r="H863">
        <v>24913</v>
      </c>
      <c r="I863">
        <v>106</v>
      </c>
      <c r="J863">
        <v>24654</v>
      </c>
      <c r="K863">
        <v>23832</v>
      </c>
      <c r="L863">
        <v>22192</v>
      </c>
      <c r="M863">
        <v>5317</v>
      </c>
      <c r="N863">
        <v>3429</v>
      </c>
      <c r="O863">
        <v>1888</v>
      </c>
      <c r="P863">
        <v>1286</v>
      </c>
      <c r="Q863" t="s">
        <v>0</v>
      </c>
      <c r="R863">
        <v>1755</v>
      </c>
      <c r="S863">
        <v>1878</v>
      </c>
      <c r="T863">
        <v>11787</v>
      </c>
      <c r="U863">
        <v>8542</v>
      </c>
      <c r="V863">
        <v>1676</v>
      </c>
      <c r="W863">
        <v>1569</v>
      </c>
      <c r="X863" t="s">
        <v>0</v>
      </c>
      <c r="Y863" t="s">
        <v>0</v>
      </c>
      <c r="Z863">
        <v>1154</v>
      </c>
      <c r="AA863">
        <v>5618</v>
      </c>
      <c r="AB863">
        <v>291</v>
      </c>
      <c r="AC863">
        <v>1700</v>
      </c>
      <c r="AD863">
        <v>3627</v>
      </c>
    </row>
    <row r="864" spans="1:30" x14ac:dyDescent="0.2">
      <c r="A864" t="s">
        <v>1754</v>
      </c>
      <c r="B864" t="s">
        <v>36</v>
      </c>
      <c r="C864" t="s">
        <v>3351</v>
      </c>
      <c r="D864" s="33">
        <v>41821</v>
      </c>
      <c r="E864" t="s">
        <v>351</v>
      </c>
      <c r="F864" t="s">
        <v>788</v>
      </c>
      <c r="G864">
        <v>879559</v>
      </c>
      <c r="H864">
        <v>9605</v>
      </c>
      <c r="I864">
        <v>436</v>
      </c>
      <c r="J864">
        <v>9164</v>
      </c>
      <c r="K864">
        <v>8792</v>
      </c>
      <c r="L864">
        <v>6440</v>
      </c>
      <c r="M864">
        <v>1392</v>
      </c>
      <c r="N864">
        <v>785</v>
      </c>
      <c r="O864">
        <v>607</v>
      </c>
      <c r="P864">
        <v>372</v>
      </c>
      <c r="Q864" t="s">
        <v>0</v>
      </c>
      <c r="R864">
        <v>652</v>
      </c>
      <c r="S864">
        <v>693</v>
      </c>
      <c r="T864">
        <v>3947</v>
      </c>
      <c r="U864">
        <v>2790</v>
      </c>
      <c r="V864">
        <v>581</v>
      </c>
      <c r="W864">
        <v>576</v>
      </c>
      <c r="X864" t="s">
        <v>0</v>
      </c>
      <c r="Y864" t="s">
        <v>0</v>
      </c>
      <c r="Z864">
        <v>257</v>
      </c>
      <c r="AA864">
        <v>891</v>
      </c>
      <c r="AB864">
        <v>79</v>
      </c>
      <c r="AC864">
        <v>460</v>
      </c>
      <c r="AD864">
        <v>352</v>
      </c>
    </row>
    <row r="865" spans="1:30" x14ac:dyDescent="0.2">
      <c r="A865" t="s">
        <v>1755</v>
      </c>
      <c r="B865" t="s">
        <v>34</v>
      </c>
      <c r="C865" t="s">
        <v>3327</v>
      </c>
      <c r="D865" s="33">
        <v>41821</v>
      </c>
      <c r="E865" t="s">
        <v>362</v>
      </c>
      <c r="F865" t="s">
        <v>789</v>
      </c>
      <c r="G865">
        <v>5468101</v>
      </c>
      <c r="H865">
        <v>110065</v>
      </c>
      <c r="I865">
        <v>1413</v>
      </c>
      <c r="J865">
        <v>107738</v>
      </c>
      <c r="K865">
        <v>101572</v>
      </c>
      <c r="L865">
        <v>90805</v>
      </c>
      <c r="M865">
        <v>20592</v>
      </c>
      <c r="N865">
        <v>5216</v>
      </c>
      <c r="O865">
        <v>15386</v>
      </c>
      <c r="P865">
        <v>4553</v>
      </c>
      <c r="Q865" t="s">
        <v>0</v>
      </c>
      <c r="R865">
        <v>9212</v>
      </c>
      <c r="S865">
        <v>7005</v>
      </c>
      <c r="T865">
        <v>54939</v>
      </c>
      <c r="U865">
        <v>35057</v>
      </c>
      <c r="V865">
        <v>7968</v>
      </c>
      <c r="W865">
        <v>11914</v>
      </c>
      <c r="X865" t="s">
        <v>0</v>
      </c>
      <c r="Y865" t="s">
        <v>0</v>
      </c>
      <c r="Z865">
        <v>4882</v>
      </c>
      <c r="AA865">
        <v>14767</v>
      </c>
      <c r="AB865">
        <v>1301</v>
      </c>
      <c r="AC865">
        <v>4831</v>
      </c>
      <c r="AD865">
        <v>8635</v>
      </c>
    </row>
    <row r="866" spans="1:30" x14ac:dyDescent="0.2">
      <c r="A866" t="s">
        <v>1756</v>
      </c>
      <c r="B866" t="s">
        <v>37</v>
      </c>
      <c r="C866" t="s">
        <v>3365</v>
      </c>
      <c r="D866" s="33">
        <v>41821</v>
      </c>
      <c r="E866" t="s">
        <v>434</v>
      </c>
      <c r="F866" t="s">
        <v>790</v>
      </c>
      <c r="G866">
        <v>1843609</v>
      </c>
      <c r="H866">
        <v>37242</v>
      </c>
      <c r="I866">
        <v>393</v>
      </c>
      <c r="J866">
        <v>36572</v>
      </c>
      <c r="K866">
        <v>34383</v>
      </c>
      <c r="L866">
        <v>29835</v>
      </c>
      <c r="M866">
        <v>5149</v>
      </c>
      <c r="N866">
        <v>1484</v>
      </c>
      <c r="O866">
        <v>3665</v>
      </c>
      <c r="P866">
        <v>3628</v>
      </c>
      <c r="Q866" t="s">
        <v>0</v>
      </c>
      <c r="R866">
        <v>3356</v>
      </c>
      <c r="S866">
        <v>2534</v>
      </c>
      <c r="T866">
        <v>18474</v>
      </c>
      <c r="U866">
        <v>13031</v>
      </c>
      <c r="V866">
        <v>5008</v>
      </c>
      <c r="W866">
        <v>435</v>
      </c>
      <c r="X866" t="s">
        <v>0</v>
      </c>
      <c r="Y866" t="s">
        <v>0</v>
      </c>
      <c r="Z866">
        <v>2626</v>
      </c>
      <c r="AA866">
        <v>2845</v>
      </c>
      <c r="AB866">
        <v>217</v>
      </c>
      <c r="AC866">
        <v>1780</v>
      </c>
      <c r="AD866">
        <v>848</v>
      </c>
    </row>
    <row r="867" spans="1:30" x14ac:dyDescent="0.2">
      <c r="A867" t="s">
        <v>1757</v>
      </c>
      <c r="B867" t="s">
        <v>37</v>
      </c>
      <c r="C867" t="s">
        <v>3365</v>
      </c>
      <c r="D867" s="33">
        <v>41821</v>
      </c>
      <c r="E867" t="s">
        <v>457</v>
      </c>
      <c r="F867" t="s">
        <v>791</v>
      </c>
      <c r="G867">
        <v>524728</v>
      </c>
      <c r="H867">
        <v>11628</v>
      </c>
      <c r="I867">
        <v>150</v>
      </c>
      <c r="J867">
        <v>11322</v>
      </c>
      <c r="K867">
        <v>10404</v>
      </c>
      <c r="L867">
        <v>5930</v>
      </c>
      <c r="M867">
        <v>1022</v>
      </c>
      <c r="N867">
        <v>268</v>
      </c>
      <c r="O867">
        <v>754</v>
      </c>
      <c r="P867">
        <v>750</v>
      </c>
      <c r="Q867" t="s">
        <v>0</v>
      </c>
      <c r="R867">
        <v>725</v>
      </c>
      <c r="S867">
        <v>525</v>
      </c>
      <c r="T867">
        <v>3477</v>
      </c>
      <c r="U867">
        <v>2534</v>
      </c>
      <c r="V867">
        <v>812</v>
      </c>
      <c r="W867">
        <v>131</v>
      </c>
      <c r="X867" t="s">
        <v>0</v>
      </c>
      <c r="Y867" t="s">
        <v>0</v>
      </c>
      <c r="Z867">
        <v>476</v>
      </c>
      <c r="AA867">
        <v>727</v>
      </c>
      <c r="AB867">
        <v>87</v>
      </c>
      <c r="AC867">
        <v>449</v>
      </c>
      <c r="AD867">
        <v>191</v>
      </c>
    </row>
    <row r="868" spans="1:30" x14ac:dyDescent="0.2">
      <c r="A868" t="s">
        <v>1758</v>
      </c>
      <c r="B868" t="s">
        <v>37</v>
      </c>
      <c r="C868" t="s">
        <v>3365</v>
      </c>
      <c r="D868" s="33">
        <v>41821</v>
      </c>
      <c r="E868" t="s">
        <v>465</v>
      </c>
      <c r="F868" t="s">
        <v>792</v>
      </c>
      <c r="G868">
        <v>897452</v>
      </c>
      <c r="H868">
        <v>17813</v>
      </c>
      <c r="I868">
        <v>241</v>
      </c>
      <c r="J868">
        <v>17392</v>
      </c>
      <c r="K868">
        <v>15949</v>
      </c>
      <c r="L868">
        <v>14978</v>
      </c>
      <c r="M868">
        <v>2600</v>
      </c>
      <c r="N868">
        <v>629</v>
      </c>
      <c r="O868">
        <v>1971</v>
      </c>
      <c r="P868">
        <v>1952</v>
      </c>
      <c r="Q868" t="s">
        <v>0</v>
      </c>
      <c r="R868">
        <v>1749</v>
      </c>
      <c r="S868">
        <v>1328</v>
      </c>
      <c r="T868">
        <v>9442</v>
      </c>
      <c r="U868">
        <v>6862</v>
      </c>
      <c r="V868">
        <v>2106</v>
      </c>
      <c r="W868">
        <v>474</v>
      </c>
      <c r="X868" t="s">
        <v>0</v>
      </c>
      <c r="Y868" t="s">
        <v>0</v>
      </c>
      <c r="Z868">
        <v>684</v>
      </c>
      <c r="AA868">
        <v>1775</v>
      </c>
      <c r="AB868">
        <v>141</v>
      </c>
      <c r="AC868">
        <v>1180</v>
      </c>
      <c r="AD868">
        <v>454</v>
      </c>
    </row>
    <row r="869" spans="1:30" x14ac:dyDescent="0.2">
      <c r="A869" t="s">
        <v>1759</v>
      </c>
      <c r="B869" t="s">
        <v>37</v>
      </c>
      <c r="C869" t="s">
        <v>3360</v>
      </c>
      <c r="D869" s="33">
        <v>41821</v>
      </c>
      <c r="E869" t="s">
        <v>844</v>
      </c>
      <c r="F869" t="s">
        <v>845</v>
      </c>
      <c r="G869">
        <v>4539969</v>
      </c>
      <c r="H869">
        <v>88829</v>
      </c>
      <c r="I869">
        <v>553</v>
      </c>
      <c r="J869">
        <v>87764</v>
      </c>
      <c r="K869">
        <v>83721</v>
      </c>
      <c r="L869">
        <v>73725</v>
      </c>
      <c r="M869">
        <v>21290</v>
      </c>
      <c r="N869">
        <v>12451</v>
      </c>
      <c r="O869">
        <v>8839</v>
      </c>
      <c r="P869">
        <v>5871</v>
      </c>
      <c r="Q869" t="s">
        <v>0</v>
      </c>
      <c r="R869">
        <v>8662</v>
      </c>
      <c r="S869">
        <v>5752</v>
      </c>
      <c r="T869">
        <v>47956</v>
      </c>
      <c r="U869">
        <v>37671</v>
      </c>
      <c r="V869">
        <v>7068</v>
      </c>
      <c r="W869">
        <v>3217</v>
      </c>
      <c r="X869" t="s">
        <v>0</v>
      </c>
      <c r="Y869" t="s">
        <v>0</v>
      </c>
      <c r="Z869">
        <v>314</v>
      </c>
      <c r="AA869">
        <v>11041</v>
      </c>
      <c r="AB869">
        <v>933</v>
      </c>
      <c r="AC869">
        <v>5515</v>
      </c>
      <c r="AD869">
        <v>4593</v>
      </c>
    </row>
    <row r="870" spans="1:30" x14ac:dyDescent="0.2">
      <c r="A870" t="s">
        <v>1760</v>
      </c>
      <c r="B870" t="s">
        <v>37</v>
      </c>
      <c r="C870" t="s">
        <v>3373</v>
      </c>
      <c r="D870" s="33">
        <v>41821</v>
      </c>
      <c r="E870" t="s">
        <v>488</v>
      </c>
      <c r="F870" t="s">
        <v>793</v>
      </c>
      <c r="G870">
        <v>759768</v>
      </c>
      <c r="H870">
        <v>20055</v>
      </c>
      <c r="I870">
        <v>176</v>
      </c>
      <c r="J870">
        <v>18453</v>
      </c>
      <c r="K870">
        <v>16963</v>
      </c>
      <c r="L870">
        <v>17765</v>
      </c>
      <c r="M870">
        <v>3273</v>
      </c>
      <c r="N870">
        <v>1048</v>
      </c>
      <c r="O870">
        <v>2186</v>
      </c>
      <c r="P870">
        <v>585</v>
      </c>
      <c r="Q870" t="s">
        <v>0</v>
      </c>
      <c r="R870">
        <v>1833</v>
      </c>
      <c r="S870">
        <v>1073</v>
      </c>
      <c r="T870">
        <v>9937</v>
      </c>
      <c r="U870">
        <v>6568</v>
      </c>
      <c r="V870">
        <v>1660</v>
      </c>
      <c r="W870">
        <v>1709</v>
      </c>
      <c r="X870" t="s">
        <v>0</v>
      </c>
      <c r="Y870" t="s">
        <v>0</v>
      </c>
      <c r="Z870">
        <v>862</v>
      </c>
      <c r="AA870">
        <v>4060</v>
      </c>
      <c r="AB870">
        <v>282</v>
      </c>
      <c r="AC870">
        <v>1074</v>
      </c>
      <c r="AD870">
        <v>2704</v>
      </c>
    </row>
    <row r="871" spans="1:30" x14ac:dyDescent="0.2">
      <c r="A871" t="s">
        <v>1761</v>
      </c>
      <c r="B871" t="s">
        <v>37</v>
      </c>
      <c r="C871" t="s">
        <v>152</v>
      </c>
      <c r="D871" s="33">
        <v>41821</v>
      </c>
      <c r="E871" t="s">
        <v>494</v>
      </c>
      <c r="F871" t="s">
        <v>794</v>
      </c>
      <c r="G871">
        <v>665164</v>
      </c>
      <c r="H871">
        <v>11875</v>
      </c>
      <c r="I871">
        <v>289</v>
      </c>
      <c r="J871">
        <v>11586</v>
      </c>
      <c r="K871">
        <v>10129</v>
      </c>
      <c r="L871">
        <v>9642</v>
      </c>
      <c r="M871">
        <v>2578</v>
      </c>
      <c r="N871">
        <v>1377</v>
      </c>
      <c r="O871">
        <v>1201</v>
      </c>
      <c r="P871">
        <v>514</v>
      </c>
      <c r="Q871" t="s">
        <v>0</v>
      </c>
      <c r="R871">
        <v>1020</v>
      </c>
      <c r="S871">
        <v>905</v>
      </c>
      <c r="T871">
        <v>6516</v>
      </c>
      <c r="U871">
        <v>4602</v>
      </c>
      <c r="V871">
        <v>1226</v>
      </c>
      <c r="W871">
        <v>688</v>
      </c>
      <c r="X871" t="s">
        <v>0</v>
      </c>
      <c r="Y871" t="s">
        <v>0</v>
      </c>
      <c r="Z871">
        <v>103</v>
      </c>
      <c r="AA871">
        <v>1098</v>
      </c>
      <c r="AB871">
        <v>92</v>
      </c>
      <c r="AC871">
        <v>560</v>
      </c>
      <c r="AD871">
        <v>446</v>
      </c>
    </row>
    <row r="872" spans="1:30" x14ac:dyDescent="0.2">
      <c r="A872" t="s">
        <v>1762</v>
      </c>
      <c r="B872" t="s">
        <v>37</v>
      </c>
      <c r="C872" t="s">
        <v>152</v>
      </c>
      <c r="D872" s="33">
        <v>41821</v>
      </c>
      <c r="E872" t="s">
        <v>502</v>
      </c>
      <c r="F872" t="s">
        <v>795</v>
      </c>
      <c r="G872">
        <v>922184</v>
      </c>
      <c r="H872">
        <v>23796</v>
      </c>
      <c r="I872">
        <v>566</v>
      </c>
      <c r="J872">
        <v>23230</v>
      </c>
      <c r="K872">
        <v>20358</v>
      </c>
      <c r="L872">
        <v>19015</v>
      </c>
      <c r="M872">
        <v>5094</v>
      </c>
      <c r="N872">
        <v>2729</v>
      </c>
      <c r="O872">
        <v>2365</v>
      </c>
      <c r="P872">
        <v>1048</v>
      </c>
      <c r="Q872" t="s">
        <v>0</v>
      </c>
      <c r="R872">
        <v>1919</v>
      </c>
      <c r="S872">
        <v>1866</v>
      </c>
      <c r="T872">
        <v>12665</v>
      </c>
      <c r="U872">
        <v>8745</v>
      </c>
      <c r="V872">
        <v>2369</v>
      </c>
      <c r="W872">
        <v>1551</v>
      </c>
      <c r="X872" t="s">
        <v>0</v>
      </c>
      <c r="Y872" t="s">
        <v>0</v>
      </c>
      <c r="Z872">
        <v>158</v>
      </c>
      <c r="AA872">
        <v>2407</v>
      </c>
      <c r="AB872">
        <v>219</v>
      </c>
      <c r="AC872">
        <v>1267</v>
      </c>
      <c r="AD872">
        <v>921</v>
      </c>
    </row>
    <row r="873" spans="1:30" x14ac:dyDescent="0.2">
      <c r="A873" t="s">
        <v>1763</v>
      </c>
      <c r="B873" t="s">
        <v>37</v>
      </c>
      <c r="C873" t="s">
        <v>152</v>
      </c>
      <c r="D873" s="33">
        <v>41821</v>
      </c>
      <c r="E873" t="s">
        <v>513</v>
      </c>
      <c r="F873" t="s">
        <v>796</v>
      </c>
      <c r="G873">
        <v>832372</v>
      </c>
      <c r="H873">
        <v>13486</v>
      </c>
      <c r="I873">
        <v>409</v>
      </c>
      <c r="J873">
        <v>13077</v>
      </c>
      <c r="K873">
        <v>11412</v>
      </c>
      <c r="L873">
        <v>10241</v>
      </c>
      <c r="M873">
        <v>2789</v>
      </c>
      <c r="N873">
        <v>1526</v>
      </c>
      <c r="O873">
        <v>1263</v>
      </c>
      <c r="P873">
        <v>563</v>
      </c>
      <c r="Q873" t="s">
        <v>0</v>
      </c>
      <c r="R873">
        <v>1118</v>
      </c>
      <c r="S873">
        <v>934</v>
      </c>
      <c r="T873">
        <v>6863</v>
      </c>
      <c r="U873">
        <v>5042</v>
      </c>
      <c r="V873">
        <v>1433</v>
      </c>
      <c r="W873">
        <v>388</v>
      </c>
      <c r="X873" t="s">
        <v>0</v>
      </c>
      <c r="Y873" t="s">
        <v>0</v>
      </c>
      <c r="Z873">
        <v>127</v>
      </c>
      <c r="AA873">
        <v>1199</v>
      </c>
      <c r="AB873">
        <v>127</v>
      </c>
      <c r="AC873">
        <v>642</v>
      </c>
      <c r="AD873">
        <v>430</v>
      </c>
    </row>
    <row r="874" spans="1:30" x14ac:dyDescent="0.2">
      <c r="A874" t="s">
        <v>1764</v>
      </c>
      <c r="B874" t="s">
        <v>37</v>
      </c>
      <c r="C874" t="s">
        <v>3331</v>
      </c>
      <c r="D874" s="33">
        <v>41821</v>
      </c>
      <c r="E874" t="s">
        <v>521</v>
      </c>
      <c r="F874" t="s">
        <v>797</v>
      </c>
      <c r="G874">
        <v>541609</v>
      </c>
      <c r="H874">
        <v>12412</v>
      </c>
      <c r="I874">
        <v>100</v>
      </c>
      <c r="J874">
        <v>11326</v>
      </c>
      <c r="K874">
        <v>10448</v>
      </c>
      <c r="L874">
        <v>10314</v>
      </c>
      <c r="M874">
        <v>1853</v>
      </c>
      <c r="N874">
        <v>595</v>
      </c>
      <c r="O874">
        <v>1252</v>
      </c>
      <c r="P874">
        <v>334</v>
      </c>
      <c r="Q874" t="s">
        <v>0</v>
      </c>
      <c r="R874">
        <v>1064</v>
      </c>
      <c r="S874">
        <v>539</v>
      </c>
      <c r="T874">
        <v>5679</v>
      </c>
      <c r="U874">
        <v>4279</v>
      </c>
      <c r="V874">
        <v>1036</v>
      </c>
      <c r="W874">
        <v>364</v>
      </c>
      <c r="X874" t="s">
        <v>0</v>
      </c>
      <c r="Y874" t="s">
        <v>0</v>
      </c>
      <c r="Z874">
        <v>698</v>
      </c>
      <c r="AA874">
        <v>2334</v>
      </c>
      <c r="AB874">
        <v>188</v>
      </c>
      <c r="AC874">
        <v>633</v>
      </c>
      <c r="AD874">
        <v>1513</v>
      </c>
    </row>
    <row r="875" spans="1:30" x14ac:dyDescent="0.2">
      <c r="A875" t="s">
        <v>1765</v>
      </c>
      <c r="B875" t="s">
        <v>37</v>
      </c>
      <c r="C875" t="s">
        <v>3373</v>
      </c>
      <c r="D875" s="33">
        <v>41821</v>
      </c>
      <c r="E875" t="s">
        <v>527</v>
      </c>
      <c r="F875" t="s">
        <v>798</v>
      </c>
      <c r="G875">
        <v>547615</v>
      </c>
      <c r="H875">
        <v>8287</v>
      </c>
      <c r="I875">
        <v>83</v>
      </c>
      <c r="J875">
        <v>6886</v>
      </c>
      <c r="K875">
        <v>6332</v>
      </c>
      <c r="L875">
        <v>6475</v>
      </c>
      <c r="M875">
        <v>1355</v>
      </c>
      <c r="N875">
        <v>414</v>
      </c>
      <c r="O875">
        <v>923</v>
      </c>
      <c r="P875">
        <v>227</v>
      </c>
      <c r="Q875" t="s">
        <v>0</v>
      </c>
      <c r="R875">
        <v>752</v>
      </c>
      <c r="S875">
        <v>445</v>
      </c>
      <c r="T875">
        <v>3318</v>
      </c>
      <c r="U875">
        <v>2399</v>
      </c>
      <c r="V875">
        <v>564</v>
      </c>
      <c r="W875">
        <v>355</v>
      </c>
      <c r="X875" t="s">
        <v>0</v>
      </c>
      <c r="Y875" t="s">
        <v>0</v>
      </c>
      <c r="Z875">
        <v>355</v>
      </c>
      <c r="AA875">
        <v>1605</v>
      </c>
      <c r="AB875">
        <v>155</v>
      </c>
      <c r="AC875">
        <v>506</v>
      </c>
      <c r="AD875">
        <v>944</v>
      </c>
    </row>
    <row r="876" spans="1:30" x14ac:dyDescent="0.2">
      <c r="A876" t="s">
        <v>1766</v>
      </c>
      <c r="B876" t="s">
        <v>37</v>
      </c>
      <c r="C876" t="s">
        <v>534</v>
      </c>
      <c r="D876" s="33">
        <v>41821</v>
      </c>
      <c r="E876" t="s">
        <v>532</v>
      </c>
      <c r="F876" t="s">
        <v>799</v>
      </c>
      <c r="G876">
        <v>1159832</v>
      </c>
      <c r="H876">
        <v>30775</v>
      </c>
      <c r="I876">
        <v>300</v>
      </c>
      <c r="J876">
        <v>28296</v>
      </c>
      <c r="K876">
        <v>25724</v>
      </c>
      <c r="L876">
        <v>27118</v>
      </c>
      <c r="M876">
        <v>5520</v>
      </c>
      <c r="N876">
        <v>1634</v>
      </c>
      <c r="O876">
        <v>3861</v>
      </c>
      <c r="P876">
        <v>1024</v>
      </c>
      <c r="Q876" t="s">
        <v>0</v>
      </c>
      <c r="R876">
        <v>2938</v>
      </c>
      <c r="S876">
        <v>1741</v>
      </c>
      <c r="T876">
        <v>16252</v>
      </c>
      <c r="U876">
        <v>12237</v>
      </c>
      <c r="V876">
        <v>2948</v>
      </c>
      <c r="W876">
        <v>1067</v>
      </c>
      <c r="X876" t="s">
        <v>0</v>
      </c>
      <c r="Y876" t="s">
        <v>0</v>
      </c>
      <c r="Z876">
        <v>574</v>
      </c>
      <c r="AA876">
        <v>5613</v>
      </c>
      <c r="AB876">
        <v>489</v>
      </c>
      <c r="AC876">
        <v>1688</v>
      </c>
      <c r="AD876">
        <v>3436</v>
      </c>
    </row>
    <row r="877" spans="1:30" x14ac:dyDescent="0.2">
      <c r="A877" t="s">
        <v>1767</v>
      </c>
      <c r="B877" t="s">
        <v>35</v>
      </c>
      <c r="C877" t="s">
        <v>3365</v>
      </c>
      <c r="D877" s="33">
        <v>41821</v>
      </c>
      <c r="E877" t="s">
        <v>852</v>
      </c>
      <c r="F877" t="s">
        <v>853</v>
      </c>
      <c r="G877">
        <v>433000</v>
      </c>
      <c r="H877">
        <v>2697</v>
      </c>
      <c r="I877">
        <v>34</v>
      </c>
      <c r="J877">
        <v>2640</v>
      </c>
      <c r="K877">
        <v>2502</v>
      </c>
      <c r="L877">
        <v>2460</v>
      </c>
      <c r="M877">
        <v>434</v>
      </c>
      <c r="N877">
        <v>143</v>
      </c>
      <c r="O877">
        <v>291</v>
      </c>
      <c r="P877">
        <v>288</v>
      </c>
      <c r="Q877" t="s">
        <v>0</v>
      </c>
      <c r="R877">
        <v>326</v>
      </c>
      <c r="S877">
        <v>236</v>
      </c>
      <c r="T877">
        <v>1471</v>
      </c>
      <c r="U877">
        <v>923</v>
      </c>
      <c r="V877">
        <v>281</v>
      </c>
      <c r="W877">
        <v>267</v>
      </c>
      <c r="X877" t="s">
        <v>0</v>
      </c>
      <c r="Y877" t="s">
        <v>0</v>
      </c>
      <c r="Z877">
        <v>74</v>
      </c>
      <c r="AA877">
        <v>353</v>
      </c>
      <c r="AB877">
        <v>66</v>
      </c>
      <c r="AC877">
        <v>222</v>
      </c>
      <c r="AD877">
        <v>65</v>
      </c>
    </row>
    <row r="878" spans="1:30" x14ac:dyDescent="0.2">
      <c r="A878" t="s">
        <v>1768</v>
      </c>
      <c r="B878" t="s">
        <v>35</v>
      </c>
      <c r="C878" t="s">
        <v>3331</v>
      </c>
      <c r="D878" s="33">
        <v>41821</v>
      </c>
      <c r="E878" t="s">
        <v>541</v>
      </c>
      <c r="F878" t="s">
        <v>800</v>
      </c>
      <c r="G878">
        <v>1111192</v>
      </c>
      <c r="H878">
        <v>29397</v>
      </c>
      <c r="I878">
        <v>204</v>
      </c>
      <c r="J878">
        <v>20784</v>
      </c>
      <c r="K878">
        <v>20254</v>
      </c>
      <c r="L878">
        <v>16337</v>
      </c>
      <c r="M878">
        <v>5565</v>
      </c>
      <c r="N878">
        <v>4921</v>
      </c>
      <c r="O878">
        <v>644</v>
      </c>
      <c r="P878">
        <v>328</v>
      </c>
      <c r="Q878" t="s">
        <v>0</v>
      </c>
      <c r="R878">
        <v>2051</v>
      </c>
      <c r="S878">
        <v>1490</v>
      </c>
      <c r="T878">
        <v>10121</v>
      </c>
      <c r="U878">
        <v>6931</v>
      </c>
      <c r="V878">
        <v>2318</v>
      </c>
      <c r="W878">
        <v>872</v>
      </c>
      <c r="X878" t="s">
        <v>0</v>
      </c>
      <c r="Y878" t="s">
        <v>0</v>
      </c>
      <c r="Z878">
        <v>845</v>
      </c>
      <c r="AA878">
        <v>1830</v>
      </c>
      <c r="AB878">
        <v>57</v>
      </c>
      <c r="AC878">
        <v>1199</v>
      </c>
      <c r="AD878">
        <v>574</v>
      </c>
    </row>
    <row r="879" spans="1:30" x14ac:dyDescent="0.2">
      <c r="A879" t="s">
        <v>1769</v>
      </c>
      <c r="B879" t="s">
        <v>34</v>
      </c>
      <c r="C879" t="s">
        <v>3324</v>
      </c>
      <c r="D879" s="33">
        <v>41821</v>
      </c>
      <c r="E879" t="s">
        <v>846</v>
      </c>
      <c r="F879" t="s">
        <v>847</v>
      </c>
      <c r="G879">
        <v>6704658</v>
      </c>
      <c r="H879">
        <v>63565</v>
      </c>
      <c r="I879">
        <v>535</v>
      </c>
      <c r="J879">
        <v>62050</v>
      </c>
      <c r="K879">
        <v>59128</v>
      </c>
      <c r="L879">
        <v>60359</v>
      </c>
      <c r="M879">
        <v>14457</v>
      </c>
      <c r="N879">
        <v>9788</v>
      </c>
      <c r="O879">
        <v>4669</v>
      </c>
      <c r="P879">
        <v>3270</v>
      </c>
      <c r="Q879" t="s">
        <v>0</v>
      </c>
      <c r="R879">
        <v>7497</v>
      </c>
      <c r="S879">
        <v>5785</v>
      </c>
      <c r="T879">
        <v>30532</v>
      </c>
      <c r="U879">
        <v>20806</v>
      </c>
      <c r="V879">
        <v>4889</v>
      </c>
      <c r="W879">
        <v>4837</v>
      </c>
      <c r="X879" t="s">
        <v>0</v>
      </c>
      <c r="Y879" t="s">
        <v>0</v>
      </c>
      <c r="Z879">
        <v>781</v>
      </c>
      <c r="AA879">
        <v>15764</v>
      </c>
      <c r="AB879">
        <v>1083</v>
      </c>
      <c r="AC879">
        <v>4257</v>
      </c>
      <c r="AD879">
        <v>10424</v>
      </c>
    </row>
    <row r="880" spans="1:30" x14ac:dyDescent="0.2">
      <c r="A880" t="s">
        <v>1770</v>
      </c>
      <c r="B880" t="s">
        <v>34</v>
      </c>
      <c r="C880" t="s">
        <v>3435</v>
      </c>
      <c r="D880" s="33">
        <v>41821</v>
      </c>
      <c r="E880" t="s">
        <v>848</v>
      </c>
      <c r="F880" t="s">
        <v>849</v>
      </c>
      <c r="G880">
        <v>467562</v>
      </c>
      <c r="H880">
        <v>14146</v>
      </c>
      <c r="I880">
        <v>115</v>
      </c>
      <c r="J880">
        <v>13788</v>
      </c>
      <c r="K880">
        <v>12986</v>
      </c>
      <c r="L880">
        <v>11484</v>
      </c>
      <c r="M880">
        <v>2639</v>
      </c>
      <c r="N880">
        <v>1931</v>
      </c>
      <c r="O880">
        <v>708</v>
      </c>
      <c r="P880">
        <v>431</v>
      </c>
      <c r="Q880" t="s">
        <v>0</v>
      </c>
      <c r="R880">
        <v>1190</v>
      </c>
      <c r="S880">
        <v>1287</v>
      </c>
      <c r="T880">
        <v>6843</v>
      </c>
      <c r="U880">
        <v>5595</v>
      </c>
      <c r="V880">
        <v>927</v>
      </c>
      <c r="W880">
        <v>321</v>
      </c>
      <c r="X880" t="s">
        <v>0</v>
      </c>
      <c r="Y880" t="s">
        <v>0</v>
      </c>
      <c r="Z880">
        <v>107</v>
      </c>
      <c r="AA880">
        <v>2057</v>
      </c>
      <c r="AB880">
        <v>85</v>
      </c>
      <c r="AC880">
        <v>749</v>
      </c>
      <c r="AD880">
        <v>1223</v>
      </c>
    </row>
    <row r="881" spans="1:30" x14ac:dyDescent="0.2">
      <c r="A881" t="s">
        <v>1771</v>
      </c>
      <c r="B881" t="s">
        <v>34</v>
      </c>
      <c r="C881" t="s">
        <v>3323</v>
      </c>
      <c r="D881" s="33">
        <v>41852</v>
      </c>
      <c r="E881" t="s">
        <v>48</v>
      </c>
      <c r="F881" t="s">
        <v>767</v>
      </c>
      <c r="G881">
        <v>2618710</v>
      </c>
      <c r="H881">
        <v>55564</v>
      </c>
      <c r="I881">
        <v>864</v>
      </c>
      <c r="J881">
        <v>47777</v>
      </c>
      <c r="K881">
        <v>43994</v>
      </c>
      <c r="L881">
        <v>43078</v>
      </c>
      <c r="M881">
        <v>14532</v>
      </c>
      <c r="N881">
        <v>14057</v>
      </c>
      <c r="O881">
        <v>475</v>
      </c>
      <c r="P881">
        <v>277</v>
      </c>
      <c r="Q881" t="s">
        <v>0</v>
      </c>
      <c r="R881">
        <v>7165</v>
      </c>
      <c r="S881">
        <v>3623</v>
      </c>
      <c r="T881">
        <v>25137</v>
      </c>
      <c r="U881">
        <v>15283</v>
      </c>
      <c r="V881">
        <v>6386</v>
      </c>
      <c r="W881">
        <v>3468</v>
      </c>
      <c r="X881" t="s">
        <v>0</v>
      </c>
      <c r="Y881" t="s">
        <v>0</v>
      </c>
      <c r="Z881">
        <v>3130</v>
      </c>
      <c r="AA881">
        <v>4023</v>
      </c>
      <c r="AB881">
        <v>795</v>
      </c>
      <c r="AC881">
        <v>2116</v>
      </c>
      <c r="AD881">
        <v>1112</v>
      </c>
    </row>
    <row r="882" spans="1:30" x14ac:dyDescent="0.2">
      <c r="A882" t="s">
        <v>1772</v>
      </c>
      <c r="B882" t="s">
        <v>35</v>
      </c>
      <c r="C882" t="s">
        <v>807</v>
      </c>
      <c r="D882" s="33">
        <v>41852</v>
      </c>
      <c r="E882" t="s">
        <v>82</v>
      </c>
      <c r="F882" t="s">
        <v>768</v>
      </c>
      <c r="G882">
        <v>731516</v>
      </c>
      <c r="H882">
        <v>14815</v>
      </c>
      <c r="I882">
        <v>89</v>
      </c>
      <c r="J882">
        <v>14726</v>
      </c>
      <c r="K882">
        <v>14317</v>
      </c>
      <c r="L882">
        <v>12240</v>
      </c>
      <c r="M882">
        <v>3119</v>
      </c>
      <c r="N882">
        <v>2260</v>
      </c>
      <c r="O882">
        <v>859</v>
      </c>
      <c r="P882">
        <v>386</v>
      </c>
      <c r="Q882" t="s">
        <v>0</v>
      </c>
      <c r="R882">
        <v>1557</v>
      </c>
      <c r="S882">
        <v>1121</v>
      </c>
      <c r="T882">
        <v>7991</v>
      </c>
      <c r="U882">
        <v>5834</v>
      </c>
      <c r="V882">
        <v>1447</v>
      </c>
      <c r="W882">
        <v>710</v>
      </c>
      <c r="X882" t="s">
        <v>0</v>
      </c>
      <c r="Y882" t="s">
        <v>0</v>
      </c>
      <c r="Z882">
        <v>312</v>
      </c>
      <c r="AA882">
        <v>1259</v>
      </c>
      <c r="AB882">
        <v>184</v>
      </c>
      <c r="AC882">
        <v>692</v>
      </c>
      <c r="AD882">
        <v>383</v>
      </c>
    </row>
    <row r="883" spans="1:30" x14ac:dyDescent="0.2">
      <c r="A883" t="s">
        <v>1773</v>
      </c>
      <c r="B883" t="s">
        <v>35</v>
      </c>
      <c r="C883" t="s">
        <v>3365</v>
      </c>
      <c r="D883" s="33">
        <v>41852</v>
      </c>
      <c r="E883" t="s">
        <v>813</v>
      </c>
      <c r="F883" t="s">
        <v>830</v>
      </c>
      <c r="G883">
        <v>210962</v>
      </c>
      <c r="H883">
        <v>5200</v>
      </c>
      <c r="I883">
        <v>35</v>
      </c>
      <c r="J883">
        <v>5129</v>
      </c>
      <c r="K883">
        <v>4923</v>
      </c>
      <c r="L883">
        <v>2039</v>
      </c>
      <c r="M883">
        <v>321</v>
      </c>
      <c r="N883">
        <v>103</v>
      </c>
      <c r="O883">
        <v>218</v>
      </c>
      <c r="P883">
        <v>216</v>
      </c>
      <c r="Q883" t="s">
        <v>0</v>
      </c>
      <c r="R883">
        <v>295</v>
      </c>
      <c r="S883">
        <v>196</v>
      </c>
      <c r="T883">
        <v>1245</v>
      </c>
      <c r="U883">
        <v>826</v>
      </c>
      <c r="V883">
        <v>235</v>
      </c>
      <c r="W883">
        <v>184</v>
      </c>
      <c r="X883" t="s">
        <v>0</v>
      </c>
      <c r="Y883" t="s">
        <v>0</v>
      </c>
      <c r="Z883">
        <v>63</v>
      </c>
      <c r="AA883">
        <v>240</v>
      </c>
      <c r="AB883">
        <v>27</v>
      </c>
      <c r="AC883">
        <v>137</v>
      </c>
      <c r="AD883">
        <v>76</v>
      </c>
    </row>
    <row r="884" spans="1:30" x14ac:dyDescent="0.2">
      <c r="A884" t="s">
        <v>1774</v>
      </c>
      <c r="B884" t="s">
        <v>35</v>
      </c>
      <c r="C884" t="s">
        <v>807</v>
      </c>
      <c r="D884" s="33">
        <v>41852</v>
      </c>
      <c r="E884" t="s">
        <v>97</v>
      </c>
      <c r="F884" t="s">
        <v>769</v>
      </c>
      <c r="G884">
        <v>1001515</v>
      </c>
      <c r="H884">
        <v>18793</v>
      </c>
      <c r="I884">
        <v>118</v>
      </c>
      <c r="J884">
        <v>18380</v>
      </c>
      <c r="K884">
        <v>17526</v>
      </c>
      <c r="L884">
        <v>16419</v>
      </c>
      <c r="M884">
        <v>4546</v>
      </c>
      <c r="N884">
        <v>2073</v>
      </c>
      <c r="O884">
        <v>2473</v>
      </c>
      <c r="P884">
        <v>901</v>
      </c>
      <c r="Q884" t="s">
        <v>0</v>
      </c>
      <c r="R884">
        <v>1593</v>
      </c>
      <c r="S884">
        <v>1387</v>
      </c>
      <c r="T884">
        <v>9823</v>
      </c>
      <c r="U884">
        <v>6492</v>
      </c>
      <c r="V884">
        <v>2090</v>
      </c>
      <c r="W884">
        <v>1241</v>
      </c>
      <c r="X884" t="s">
        <v>0</v>
      </c>
      <c r="Y884" t="s">
        <v>0</v>
      </c>
      <c r="Z884">
        <v>359</v>
      </c>
      <c r="AA884">
        <v>3257</v>
      </c>
      <c r="AB884">
        <v>335</v>
      </c>
      <c r="AC884">
        <v>849</v>
      </c>
      <c r="AD884">
        <v>2073</v>
      </c>
    </row>
    <row r="885" spans="1:30" x14ac:dyDescent="0.2">
      <c r="A885" t="s">
        <v>1775</v>
      </c>
      <c r="B885" t="s">
        <v>35</v>
      </c>
      <c r="C885" t="s">
        <v>807</v>
      </c>
      <c r="D885" s="33">
        <v>41852</v>
      </c>
      <c r="E885" t="s">
        <v>117</v>
      </c>
      <c r="F885" t="s">
        <v>770</v>
      </c>
      <c r="G885">
        <v>999107</v>
      </c>
      <c r="H885">
        <v>22770</v>
      </c>
      <c r="I885">
        <v>136</v>
      </c>
      <c r="J885">
        <v>22249</v>
      </c>
      <c r="K885">
        <v>21182</v>
      </c>
      <c r="L885">
        <v>19653</v>
      </c>
      <c r="M885">
        <v>6280</v>
      </c>
      <c r="N885">
        <v>2779</v>
      </c>
      <c r="O885">
        <v>3501</v>
      </c>
      <c r="P885">
        <v>1236</v>
      </c>
      <c r="Q885" t="s">
        <v>0</v>
      </c>
      <c r="R885">
        <v>1778</v>
      </c>
      <c r="S885">
        <v>1549</v>
      </c>
      <c r="T885">
        <v>11532</v>
      </c>
      <c r="U885">
        <v>7871</v>
      </c>
      <c r="V885">
        <v>2569</v>
      </c>
      <c r="W885">
        <v>1092</v>
      </c>
      <c r="X885" t="s">
        <v>0</v>
      </c>
      <c r="Y885" t="s">
        <v>0</v>
      </c>
      <c r="Z885">
        <v>1023</v>
      </c>
      <c r="AA885">
        <v>3771</v>
      </c>
      <c r="AB885">
        <v>381</v>
      </c>
      <c r="AC885">
        <v>1071</v>
      </c>
      <c r="AD885">
        <v>2319</v>
      </c>
    </row>
    <row r="886" spans="1:30" x14ac:dyDescent="0.2">
      <c r="A886" t="s">
        <v>1776</v>
      </c>
      <c r="B886" t="s">
        <v>37</v>
      </c>
      <c r="C886" t="s">
        <v>3368</v>
      </c>
      <c r="D886" s="33">
        <v>41852</v>
      </c>
      <c r="E886" t="s">
        <v>132</v>
      </c>
      <c r="F886" t="s">
        <v>771</v>
      </c>
      <c r="G886">
        <v>139105</v>
      </c>
      <c r="H886">
        <v>5400</v>
      </c>
      <c r="I886">
        <v>155</v>
      </c>
      <c r="J886">
        <v>4924</v>
      </c>
      <c r="K886">
        <v>4658</v>
      </c>
      <c r="L886">
        <v>4565</v>
      </c>
      <c r="M886">
        <v>729</v>
      </c>
      <c r="N886">
        <v>709</v>
      </c>
      <c r="O886">
        <v>20</v>
      </c>
      <c r="P886">
        <v>10</v>
      </c>
      <c r="Q886" t="s">
        <v>0</v>
      </c>
      <c r="R886">
        <v>461</v>
      </c>
      <c r="S886">
        <v>295</v>
      </c>
      <c r="T886">
        <v>3105</v>
      </c>
      <c r="U886">
        <v>1791</v>
      </c>
      <c r="V886">
        <v>762</v>
      </c>
      <c r="W886">
        <v>552</v>
      </c>
      <c r="X886" t="s">
        <v>0</v>
      </c>
      <c r="Y886" t="s">
        <v>0</v>
      </c>
      <c r="Z886">
        <v>326</v>
      </c>
      <c r="AA886">
        <v>378</v>
      </c>
      <c r="AB886">
        <v>75</v>
      </c>
      <c r="AC886">
        <v>243</v>
      </c>
      <c r="AD886">
        <v>60</v>
      </c>
    </row>
    <row r="887" spans="1:30" x14ac:dyDescent="0.2">
      <c r="A887" t="s">
        <v>1777</v>
      </c>
      <c r="B887" t="s">
        <v>36</v>
      </c>
      <c r="C887" t="s">
        <v>3353</v>
      </c>
      <c r="D887" s="33">
        <v>41852</v>
      </c>
      <c r="E887" t="s">
        <v>138</v>
      </c>
      <c r="F887" t="s">
        <v>772</v>
      </c>
      <c r="G887">
        <v>567847</v>
      </c>
      <c r="H887">
        <v>17461</v>
      </c>
      <c r="I887">
        <v>126</v>
      </c>
      <c r="J887">
        <v>16782</v>
      </c>
      <c r="K887">
        <v>16076</v>
      </c>
      <c r="L887">
        <v>7292</v>
      </c>
      <c r="M887">
        <v>1310</v>
      </c>
      <c r="N887">
        <v>988</v>
      </c>
      <c r="O887">
        <v>322</v>
      </c>
      <c r="P887">
        <v>205</v>
      </c>
      <c r="Q887" t="s">
        <v>0</v>
      </c>
      <c r="R887">
        <v>1012</v>
      </c>
      <c r="S887">
        <v>550</v>
      </c>
      <c r="T887">
        <v>4123</v>
      </c>
      <c r="U887">
        <v>2820</v>
      </c>
      <c r="V887">
        <v>1043</v>
      </c>
      <c r="W887">
        <v>260</v>
      </c>
      <c r="X887" t="s">
        <v>0</v>
      </c>
      <c r="Y887" t="s">
        <v>0</v>
      </c>
      <c r="Z887">
        <v>270</v>
      </c>
      <c r="AA887">
        <v>1337</v>
      </c>
      <c r="AB887">
        <v>154</v>
      </c>
      <c r="AC887">
        <v>338</v>
      </c>
      <c r="AD887">
        <v>845</v>
      </c>
    </row>
    <row r="888" spans="1:30" x14ac:dyDescent="0.2">
      <c r="A888" t="s">
        <v>1778</v>
      </c>
      <c r="B888" t="s">
        <v>36</v>
      </c>
      <c r="C888" t="s">
        <v>152</v>
      </c>
      <c r="D888" s="33">
        <v>41852</v>
      </c>
      <c r="E888" t="s">
        <v>150</v>
      </c>
      <c r="F888" t="s">
        <v>773</v>
      </c>
      <c r="G888">
        <v>292690</v>
      </c>
      <c r="H888">
        <v>8323</v>
      </c>
      <c r="I888">
        <v>31</v>
      </c>
      <c r="J888">
        <v>8292</v>
      </c>
      <c r="K888">
        <v>8111</v>
      </c>
      <c r="L888">
        <v>5696</v>
      </c>
      <c r="M888">
        <v>1610</v>
      </c>
      <c r="N888">
        <v>1226</v>
      </c>
      <c r="O888">
        <v>384</v>
      </c>
      <c r="P888">
        <v>171</v>
      </c>
      <c r="Q888" t="s">
        <v>0</v>
      </c>
      <c r="R888">
        <v>610</v>
      </c>
      <c r="S888">
        <v>501</v>
      </c>
      <c r="T888">
        <v>3621</v>
      </c>
      <c r="U888">
        <v>2596</v>
      </c>
      <c r="V888">
        <v>708</v>
      </c>
      <c r="W888">
        <v>317</v>
      </c>
      <c r="X888" t="s">
        <v>0</v>
      </c>
      <c r="Y888" t="s">
        <v>0</v>
      </c>
      <c r="Z888">
        <v>129</v>
      </c>
      <c r="AA888">
        <v>835</v>
      </c>
      <c r="AB888">
        <v>92</v>
      </c>
      <c r="AC888">
        <v>435</v>
      </c>
      <c r="AD888">
        <v>308</v>
      </c>
    </row>
    <row r="889" spans="1:30" x14ac:dyDescent="0.2">
      <c r="A889" t="s">
        <v>1779</v>
      </c>
      <c r="B889" t="s">
        <v>36</v>
      </c>
      <c r="C889" t="s">
        <v>152</v>
      </c>
      <c r="D889" s="33">
        <v>41852</v>
      </c>
      <c r="E889" t="s">
        <v>817</v>
      </c>
      <c r="F889" t="s">
        <v>832</v>
      </c>
      <c r="G889">
        <v>376040</v>
      </c>
      <c r="H889">
        <v>5098</v>
      </c>
      <c r="I889">
        <v>22</v>
      </c>
      <c r="J889">
        <v>5076</v>
      </c>
      <c r="K889">
        <v>4959</v>
      </c>
      <c r="L889">
        <v>3663</v>
      </c>
      <c r="M889">
        <v>995</v>
      </c>
      <c r="N889">
        <v>732</v>
      </c>
      <c r="O889">
        <v>263</v>
      </c>
      <c r="P889">
        <v>113</v>
      </c>
      <c r="Q889" t="s">
        <v>0</v>
      </c>
      <c r="R889">
        <v>391</v>
      </c>
      <c r="S889">
        <v>300</v>
      </c>
      <c r="T889">
        <v>2375</v>
      </c>
      <c r="U889">
        <v>1685</v>
      </c>
      <c r="V889">
        <v>458</v>
      </c>
      <c r="W889">
        <v>232</v>
      </c>
      <c r="X889" t="s">
        <v>0</v>
      </c>
      <c r="Y889" t="s">
        <v>0</v>
      </c>
      <c r="Z889">
        <v>113</v>
      </c>
      <c r="AA889">
        <v>484</v>
      </c>
      <c r="AB889">
        <v>46</v>
      </c>
      <c r="AC889">
        <v>261</v>
      </c>
      <c r="AD889">
        <v>177</v>
      </c>
    </row>
    <row r="890" spans="1:30" x14ac:dyDescent="0.2">
      <c r="A890" t="s">
        <v>1780</v>
      </c>
      <c r="B890" t="s">
        <v>35</v>
      </c>
      <c r="C890" t="s">
        <v>3345</v>
      </c>
      <c r="D890" s="33">
        <v>41852</v>
      </c>
      <c r="E890" t="s">
        <v>156</v>
      </c>
      <c r="F890" t="s">
        <v>774</v>
      </c>
      <c r="G890">
        <v>1135829</v>
      </c>
      <c r="H890">
        <v>28824</v>
      </c>
      <c r="I890">
        <v>135</v>
      </c>
      <c r="J890">
        <v>24463</v>
      </c>
      <c r="K890">
        <v>23990</v>
      </c>
      <c r="L890">
        <v>18565</v>
      </c>
      <c r="M890">
        <v>5867</v>
      </c>
      <c r="N890">
        <v>4036</v>
      </c>
      <c r="O890">
        <v>1831</v>
      </c>
      <c r="P890">
        <v>1269</v>
      </c>
      <c r="Q890" t="s">
        <v>0</v>
      </c>
      <c r="R890">
        <v>1604</v>
      </c>
      <c r="S890">
        <v>1533</v>
      </c>
      <c r="T890">
        <v>12722</v>
      </c>
      <c r="U890">
        <v>8417</v>
      </c>
      <c r="V890">
        <v>3186</v>
      </c>
      <c r="W890">
        <v>1119</v>
      </c>
      <c r="X890" t="s">
        <v>0</v>
      </c>
      <c r="Y890" t="s">
        <v>0</v>
      </c>
      <c r="Z890">
        <v>696</v>
      </c>
      <c r="AA890">
        <v>2010</v>
      </c>
      <c r="AB890">
        <v>336</v>
      </c>
      <c r="AC890">
        <v>1139</v>
      </c>
      <c r="AD890">
        <v>535</v>
      </c>
    </row>
    <row r="891" spans="1:30" x14ac:dyDescent="0.2">
      <c r="A891" t="s">
        <v>1781</v>
      </c>
      <c r="B891" t="s">
        <v>35</v>
      </c>
      <c r="C891" t="s">
        <v>3348</v>
      </c>
      <c r="D891" s="33">
        <v>41852</v>
      </c>
      <c r="E891" t="s">
        <v>821</v>
      </c>
      <c r="F891" t="s">
        <v>833</v>
      </c>
      <c r="G891">
        <v>214091</v>
      </c>
      <c r="H891">
        <v>5462</v>
      </c>
      <c r="I891">
        <v>7</v>
      </c>
      <c r="J891">
        <v>5455</v>
      </c>
      <c r="K891">
        <v>5323</v>
      </c>
      <c r="L891">
        <v>4534</v>
      </c>
      <c r="M891">
        <v>1455</v>
      </c>
      <c r="N891">
        <v>775</v>
      </c>
      <c r="O891">
        <v>680</v>
      </c>
      <c r="P891">
        <v>211</v>
      </c>
      <c r="Q891" t="s">
        <v>0</v>
      </c>
      <c r="R891">
        <v>494</v>
      </c>
      <c r="S891">
        <v>287</v>
      </c>
      <c r="T891">
        <v>2715</v>
      </c>
      <c r="U891">
        <v>1370</v>
      </c>
      <c r="V891">
        <v>1101</v>
      </c>
      <c r="W891">
        <v>244</v>
      </c>
      <c r="X891" t="s">
        <v>0</v>
      </c>
      <c r="Y891" t="s">
        <v>0</v>
      </c>
      <c r="Z891">
        <v>298</v>
      </c>
      <c r="AA891">
        <v>740</v>
      </c>
      <c r="AB891">
        <v>59</v>
      </c>
      <c r="AC891">
        <v>302</v>
      </c>
      <c r="AD891">
        <v>379</v>
      </c>
    </row>
    <row r="892" spans="1:30" x14ac:dyDescent="0.2">
      <c r="A892" t="s">
        <v>1782</v>
      </c>
      <c r="B892" t="s">
        <v>37</v>
      </c>
      <c r="C892" t="s">
        <v>3365</v>
      </c>
      <c r="D892" s="33">
        <v>41852</v>
      </c>
      <c r="E892" t="s">
        <v>165</v>
      </c>
      <c r="F892" t="s">
        <v>775</v>
      </c>
      <c r="G892">
        <v>658674</v>
      </c>
      <c r="H892">
        <v>16520</v>
      </c>
      <c r="I892">
        <v>104</v>
      </c>
      <c r="J892">
        <v>15990</v>
      </c>
      <c r="K892">
        <v>15349</v>
      </c>
      <c r="L892">
        <v>12280</v>
      </c>
      <c r="M892">
        <v>1965</v>
      </c>
      <c r="N892">
        <v>748</v>
      </c>
      <c r="O892">
        <v>1217</v>
      </c>
      <c r="P892">
        <v>1213</v>
      </c>
      <c r="Q892" t="s">
        <v>0</v>
      </c>
      <c r="R892">
        <v>1322</v>
      </c>
      <c r="S892">
        <v>948</v>
      </c>
      <c r="T892">
        <v>7691</v>
      </c>
      <c r="U892">
        <v>5232</v>
      </c>
      <c r="V892">
        <v>1580</v>
      </c>
      <c r="W892">
        <v>879</v>
      </c>
      <c r="X892" t="s">
        <v>0</v>
      </c>
      <c r="Y892" t="s">
        <v>0</v>
      </c>
      <c r="Z892">
        <v>1113</v>
      </c>
      <c r="AA892">
        <v>1206</v>
      </c>
      <c r="AB892">
        <v>105</v>
      </c>
      <c r="AC892">
        <v>725</v>
      </c>
      <c r="AD892">
        <v>376</v>
      </c>
    </row>
    <row r="893" spans="1:30" x14ac:dyDescent="0.2">
      <c r="A893" t="s">
        <v>1783</v>
      </c>
      <c r="B893" t="s">
        <v>35</v>
      </c>
      <c r="C893" t="s">
        <v>3348</v>
      </c>
      <c r="D893" s="33">
        <v>41852</v>
      </c>
      <c r="E893" t="s">
        <v>825</v>
      </c>
      <c r="F893" t="s">
        <v>834</v>
      </c>
      <c r="G893">
        <v>779538</v>
      </c>
      <c r="H893">
        <v>23753</v>
      </c>
      <c r="I893">
        <v>191</v>
      </c>
      <c r="J893">
        <v>22047</v>
      </c>
      <c r="K893">
        <v>21252</v>
      </c>
      <c r="L893">
        <v>16440</v>
      </c>
      <c r="M893">
        <v>5403</v>
      </c>
      <c r="N893">
        <v>4125</v>
      </c>
      <c r="O893">
        <v>1258</v>
      </c>
      <c r="P893">
        <v>758</v>
      </c>
      <c r="Q893" t="s">
        <v>0</v>
      </c>
      <c r="R893">
        <v>1539</v>
      </c>
      <c r="S893">
        <v>1183</v>
      </c>
      <c r="T893">
        <v>11124</v>
      </c>
      <c r="U893">
        <v>6546</v>
      </c>
      <c r="V893">
        <v>3473</v>
      </c>
      <c r="W893">
        <v>1105</v>
      </c>
      <c r="X893" t="s">
        <v>0</v>
      </c>
      <c r="Y893" t="s">
        <v>0</v>
      </c>
      <c r="Z893">
        <v>275</v>
      </c>
      <c r="AA893">
        <v>2319</v>
      </c>
      <c r="AB893">
        <v>146</v>
      </c>
      <c r="AC893">
        <v>1405</v>
      </c>
      <c r="AD893">
        <v>768</v>
      </c>
    </row>
    <row r="894" spans="1:30" x14ac:dyDescent="0.2">
      <c r="A894" t="s">
        <v>1784</v>
      </c>
      <c r="B894" t="s">
        <v>35</v>
      </c>
      <c r="C894" t="s">
        <v>152</v>
      </c>
      <c r="D894" s="33">
        <v>41852</v>
      </c>
      <c r="E894" t="s">
        <v>171</v>
      </c>
      <c r="F894" t="s">
        <v>776</v>
      </c>
      <c r="G894">
        <v>622593</v>
      </c>
      <c r="H894">
        <v>13022</v>
      </c>
      <c r="I894">
        <v>82</v>
      </c>
      <c r="J894">
        <v>12940</v>
      </c>
      <c r="K894">
        <v>12506</v>
      </c>
      <c r="L894">
        <v>10860</v>
      </c>
      <c r="M894">
        <v>2565</v>
      </c>
      <c r="N894">
        <v>1659</v>
      </c>
      <c r="O894">
        <v>906</v>
      </c>
      <c r="P894">
        <v>443</v>
      </c>
      <c r="Q894" t="s">
        <v>0</v>
      </c>
      <c r="R894">
        <v>1203</v>
      </c>
      <c r="S894">
        <v>978</v>
      </c>
      <c r="T894">
        <v>7261</v>
      </c>
      <c r="U894">
        <v>5043</v>
      </c>
      <c r="V894">
        <v>1426</v>
      </c>
      <c r="W894">
        <v>792</v>
      </c>
      <c r="X894" t="s">
        <v>0</v>
      </c>
      <c r="Y894" t="s">
        <v>0</v>
      </c>
      <c r="Z894">
        <v>403</v>
      </c>
      <c r="AA894">
        <v>1015</v>
      </c>
      <c r="AB894">
        <v>118</v>
      </c>
      <c r="AC894">
        <v>525</v>
      </c>
      <c r="AD894">
        <v>372</v>
      </c>
    </row>
    <row r="895" spans="1:30" x14ac:dyDescent="0.2">
      <c r="A895" t="s">
        <v>1785</v>
      </c>
      <c r="B895" t="s">
        <v>35</v>
      </c>
      <c r="C895" t="s">
        <v>3348</v>
      </c>
      <c r="D895" s="33">
        <v>41852</v>
      </c>
      <c r="E895" t="s">
        <v>179</v>
      </c>
      <c r="F895" t="s">
        <v>777</v>
      </c>
      <c r="G895">
        <v>1002104</v>
      </c>
      <c r="H895">
        <v>18109</v>
      </c>
      <c r="I895">
        <v>17</v>
      </c>
      <c r="J895">
        <v>18092</v>
      </c>
      <c r="K895">
        <v>17682</v>
      </c>
      <c r="L895">
        <v>14841</v>
      </c>
      <c r="M895">
        <v>4947</v>
      </c>
      <c r="N895">
        <v>2893</v>
      </c>
      <c r="O895">
        <v>2054</v>
      </c>
      <c r="P895">
        <v>599</v>
      </c>
      <c r="Q895" t="s">
        <v>0</v>
      </c>
      <c r="R895">
        <v>1230</v>
      </c>
      <c r="S895">
        <v>931</v>
      </c>
      <c r="T895">
        <v>9535</v>
      </c>
      <c r="U895">
        <v>4971</v>
      </c>
      <c r="V895">
        <v>3770</v>
      </c>
      <c r="W895">
        <v>794</v>
      </c>
      <c r="X895" t="s">
        <v>0</v>
      </c>
      <c r="Y895" t="s">
        <v>0</v>
      </c>
      <c r="Z895">
        <v>688</v>
      </c>
      <c r="AA895">
        <v>2457</v>
      </c>
      <c r="AB895">
        <v>256</v>
      </c>
      <c r="AC895">
        <v>1008</v>
      </c>
      <c r="AD895">
        <v>1193</v>
      </c>
    </row>
    <row r="896" spans="1:30" x14ac:dyDescent="0.2">
      <c r="A896" t="s">
        <v>1786</v>
      </c>
      <c r="B896" t="s">
        <v>35</v>
      </c>
      <c r="C896" t="s">
        <v>3348</v>
      </c>
      <c r="D896" s="33">
        <v>41852</v>
      </c>
      <c r="E896" t="s">
        <v>191</v>
      </c>
      <c r="F896" t="s">
        <v>778</v>
      </c>
      <c r="G896">
        <v>771050</v>
      </c>
      <c r="H896">
        <v>14788</v>
      </c>
      <c r="I896">
        <v>10</v>
      </c>
      <c r="J896">
        <v>14778</v>
      </c>
      <c r="K896">
        <v>14543</v>
      </c>
      <c r="L896">
        <v>12304</v>
      </c>
      <c r="M896">
        <v>3962</v>
      </c>
      <c r="N896">
        <v>2164</v>
      </c>
      <c r="O896">
        <v>1723</v>
      </c>
      <c r="P896">
        <v>559</v>
      </c>
      <c r="Q896" t="s">
        <v>0</v>
      </c>
      <c r="R896">
        <v>1171</v>
      </c>
      <c r="S896">
        <v>911</v>
      </c>
      <c r="T896">
        <v>8108</v>
      </c>
      <c r="U896">
        <v>4809</v>
      </c>
      <c r="V896">
        <v>2642</v>
      </c>
      <c r="W896">
        <v>657</v>
      </c>
      <c r="X896" t="s">
        <v>0</v>
      </c>
      <c r="Y896" t="s">
        <v>0</v>
      </c>
      <c r="Z896">
        <v>550</v>
      </c>
      <c r="AA896">
        <v>1564</v>
      </c>
      <c r="AB896">
        <v>234</v>
      </c>
      <c r="AC896">
        <v>963</v>
      </c>
      <c r="AD896">
        <v>367</v>
      </c>
    </row>
    <row r="897" spans="1:30" x14ac:dyDescent="0.2">
      <c r="A897" t="s">
        <v>1787</v>
      </c>
      <c r="B897" t="s">
        <v>35</v>
      </c>
      <c r="C897" t="s">
        <v>3345</v>
      </c>
      <c r="D897" s="33">
        <v>41852</v>
      </c>
      <c r="E897" t="s">
        <v>205</v>
      </c>
      <c r="F897" t="s">
        <v>779</v>
      </c>
      <c r="G897">
        <v>865225</v>
      </c>
      <c r="H897">
        <v>23497</v>
      </c>
      <c r="I897">
        <v>55</v>
      </c>
      <c r="J897">
        <v>18044</v>
      </c>
      <c r="K897">
        <v>17728</v>
      </c>
      <c r="L897">
        <v>13845</v>
      </c>
      <c r="M897">
        <v>3977</v>
      </c>
      <c r="N897">
        <v>3035</v>
      </c>
      <c r="O897">
        <v>942</v>
      </c>
      <c r="P897">
        <v>510</v>
      </c>
      <c r="Q897" t="s">
        <v>0</v>
      </c>
      <c r="R897">
        <v>1449</v>
      </c>
      <c r="S897">
        <v>1378</v>
      </c>
      <c r="T897">
        <v>9625</v>
      </c>
      <c r="U897">
        <v>5646</v>
      </c>
      <c r="V897">
        <v>2985</v>
      </c>
      <c r="W897">
        <v>994</v>
      </c>
      <c r="X897" t="s">
        <v>0</v>
      </c>
      <c r="Y897" t="s">
        <v>0</v>
      </c>
      <c r="Z897">
        <v>80</v>
      </c>
      <c r="AA897">
        <v>1313</v>
      </c>
      <c r="AB897">
        <v>275</v>
      </c>
      <c r="AC897">
        <v>757</v>
      </c>
      <c r="AD897">
        <v>281</v>
      </c>
    </row>
    <row r="898" spans="1:30" x14ac:dyDescent="0.2">
      <c r="A898" t="s">
        <v>1788</v>
      </c>
      <c r="B898" t="s">
        <v>35</v>
      </c>
      <c r="C898" t="s">
        <v>807</v>
      </c>
      <c r="D898" s="33">
        <v>41852</v>
      </c>
      <c r="E898" t="s">
        <v>210</v>
      </c>
      <c r="F898" t="s">
        <v>780</v>
      </c>
      <c r="G898">
        <v>698383</v>
      </c>
      <c r="H898">
        <v>15178</v>
      </c>
      <c r="I898">
        <v>95</v>
      </c>
      <c r="J898">
        <v>14812</v>
      </c>
      <c r="K898">
        <v>14036</v>
      </c>
      <c r="L898">
        <v>13249</v>
      </c>
      <c r="M898">
        <v>3408</v>
      </c>
      <c r="N898">
        <v>1487</v>
      </c>
      <c r="O898">
        <v>1921</v>
      </c>
      <c r="P898">
        <v>722</v>
      </c>
      <c r="Q898" t="s">
        <v>0</v>
      </c>
      <c r="R898">
        <v>1046</v>
      </c>
      <c r="S898">
        <v>1126</v>
      </c>
      <c r="T898">
        <v>8516</v>
      </c>
      <c r="U898">
        <v>6335</v>
      </c>
      <c r="V898">
        <v>1760</v>
      </c>
      <c r="W898">
        <v>421</v>
      </c>
      <c r="X898" t="s">
        <v>0</v>
      </c>
      <c r="Y898" t="s">
        <v>0</v>
      </c>
      <c r="Z898">
        <v>329</v>
      </c>
      <c r="AA898">
        <v>2232</v>
      </c>
      <c r="AB898">
        <v>252</v>
      </c>
      <c r="AC898">
        <v>721</v>
      </c>
      <c r="AD898">
        <v>1259</v>
      </c>
    </row>
    <row r="899" spans="1:30" x14ac:dyDescent="0.2">
      <c r="A899" t="s">
        <v>1789</v>
      </c>
      <c r="B899" t="s">
        <v>35</v>
      </c>
      <c r="C899" t="s">
        <v>807</v>
      </c>
      <c r="D899" s="33">
        <v>41852</v>
      </c>
      <c r="E899" t="s">
        <v>218</v>
      </c>
      <c r="F899" t="s">
        <v>781</v>
      </c>
      <c r="G899">
        <v>265040</v>
      </c>
      <c r="H899">
        <v>4674</v>
      </c>
      <c r="I899">
        <v>21</v>
      </c>
      <c r="J899">
        <v>4653</v>
      </c>
      <c r="K899">
        <v>4556</v>
      </c>
      <c r="L899">
        <v>3791</v>
      </c>
      <c r="M899">
        <v>966</v>
      </c>
      <c r="N899">
        <v>730</v>
      </c>
      <c r="O899">
        <v>236</v>
      </c>
      <c r="P899">
        <v>92</v>
      </c>
      <c r="Q899" t="s">
        <v>0</v>
      </c>
      <c r="R899">
        <v>366</v>
      </c>
      <c r="S899">
        <v>379</v>
      </c>
      <c r="T899">
        <v>2512</v>
      </c>
      <c r="U899">
        <v>1690</v>
      </c>
      <c r="V899">
        <v>393</v>
      </c>
      <c r="W899">
        <v>429</v>
      </c>
      <c r="X899" t="s">
        <v>0</v>
      </c>
      <c r="Y899" t="s">
        <v>0</v>
      </c>
      <c r="Z899">
        <v>75</v>
      </c>
      <c r="AA899">
        <v>459</v>
      </c>
      <c r="AB899">
        <v>57</v>
      </c>
      <c r="AC899">
        <v>270</v>
      </c>
      <c r="AD899">
        <v>132</v>
      </c>
    </row>
    <row r="900" spans="1:30" x14ac:dyDescent="0.2">
      <c r="A900" t="s">
        <v>1790</v>
      </c>
      <c r="B900" t="s">
        <v>35</v>
      </c>
      <c r="C900" t="s">
        <v>807</v>
      </c>
      <c r="D900" s="33">
        <v>41852</v>
      </c>
      <c r="E900" t="s">
        <v>223</v>
      </c>
      <c r="F900" t="s">
        <v>782</v>
      </c>
      <c r="G900">
        <v>1043580</v>
      </c>
      <c r="H900">
        <v>15711</v>
      </c>
      <c r="I900">
        <v>94</v>
      </c>
      <c r="J900">
        <v>15370</v>
      </c>
      <c r="K900">
        <v>14614</v>
      </c>
      <c r="L900">
        <v>14561</v>
      </c>
      <c r="M900">
        <v>3783</v>
      </c>
      <c r="N900">
        <v>1800</v>
      </c>
      <c r="O900">
        <v>1983</v>
      </c>
      <c r="P900">
        <v>697</v>
      </c>
      <c r="Q900" t="s">
        <v>0</v>
      </c>
      <c r="R900">
        <v>1384</v>
      </c>
      <c r="S900">
        <v>1117</v>
      </c>
      <c r="T900">
        <v>8574</v>
      </c>
      <c r="U900">
        <v>5485</v>
      </c>
      <c r="V900">
        <v>2060</v>
      </c>
      <c r="W900">
        <v>1029</v>
      </c>
      <c r="X900" t="s">
        <v>0</v>
      </c>
      <c r="Y900" t="s">
        <v>0</v>
      </c>
      <c r="Z900">
        <v>444</v>
      </c>
      <c r="AA900">
        <v>3042</v>
      </c>
      <c r="AB900">
        <v>254</v>
      </c>
      <c r="AC900">
        <v>753</v>
      </c>
      <c r="AD900">
        <v>2035</v>
      </c>
    </row>
    <row r="901" spans="1:30" x14ac:dyDescent="0.2">
      <c r="A901" t="s">
        <v>1791</v>
      </c>
      <c r="B901" t="s">
        <v>35</v>
      </c>
      <c r="C901" t="s">
        <v>152</v>
      </c>
      <c r="D901" s="33">
        <v>41852</v>
      </c>
      <c r="E901" t="s">
        <v>234</v>
      </c>
      <c r="F901" t="s">
        <v>783</v>
      </c>
      <c r="G901">
        <v>4602092</v>
      </c>
      <c r="H901">
        <v>70839</v>
      </c>
      <c r="I901">
        <v>161</v>
      </c>
      <c r="J901">
        <v>70022</v>
      </c>
      <c r="K901">
        <v>68656</v>
      </c>
      <c r="L901">
        <v>64434</v>
      </c>
      <c r="M901">
        <v>17242</v>
      </c>
      <c r="N901">
        <v>12445</v>
      </c>
      <c r="O901">
        <v>4797</v>
      </c>
      <c r="P901">
        <v>2830</v>
      </c>
      <c r="Q901" t="s">
        <v>0</v>
      </c>
      <c r="R901">
        <v>7549</v>
      </c>
      <c r="S901">
        <v>5474</v>
      </c>
      <c r="T901">
        <v>37432</v>
      </c>
      <c r="U901">
        <v>25027</v>
      </c>
      <c r="V901">
        <v>8613</v>
      </c>
      <c r="W901">
        <v>3792</v>
      </c>
      <c r="X901" t="s">
        <v>0</v>
      </c>
      <c r="Y901" t="s">
        <v>0</v>
      </c>
      <c r="Z901">
        <v>2910</v>
      </c>
      <c r="AA901">
        <v>11069</v>
      </c>
      <c r="AB901">
        <v>516</v>
      </c>
      <c r="AC901">
        <v>3709</v>
      </c>
      <c r="AD901">
        <v>6844</v>
      </c>
    </row>
    <row r="902" spans="1:30" x14ac:dyDescent="0.2">
      <c r="A902" t="s">
        <v>1792</v>
      </c>
      <c r="B902" t="s">
        <v>36</v>
      </c>
      <c r="C902" t="s">
        <v>152</v>
      </c>
      <c r="D902" s="33">
        <v>41852</v>
      </c>
      <c r="E902" t="s">
        <v>823</v>
      </c>
      <c r="F902" t="s">
        <v>835</v>
      </c>
      <c r="G902">
        <v>312145</v>
      </c>
      <c r="H902">
        <v>4262</v>
      </c>
      <c r="I902">
        <v>18</v>
      </c>
      <c r="J902">
        <v>4244</v>
      </c>
      <c r="K902">
        <v>4161</v>
      </c>
      <c r="L902">
        <v>2923</v>
      </c>
      <c r="M902">
        <v>857</v>
      </c>
      <c r="N902">
        <v>658</v>
      </c>
      <c r="O902">
        <v>199</v>
      </c>
      <c r="P902">
        <v>76</v>
      </c>
      <c r="Q902" t="s">
        <v>0</v>
      </c>
      <c r="R902">
        <v>248</v>
      </c>
      <c r="S902">
        <v>290</v>
      </c>
      <c r="T902">
        <v>1879</v>
      </c>
      <c r="U902">
        <v>1323</v>
      </c>
      <c r="V902">
        <v>367</v>
      </c>
      <c r="W902">
        <v>189</v>
      </c>
      <c r="X902" t="s">
        <v>0</v>
      </c>
      <c r="Y902" t="s">
        <v>0</v>
      </c>
      <c r="Z902">
        <v>75</v>
      </c>
      <c r="AA902">
        <v>431</v>
      </c>
      <c r="AB902">
        <v>48</v>
      </c>
      <c r="AC902">
        <v>226</v>
      </c>
      <c r="AD902">
        <v>157</v>
      </c>
    </row>
    <row r="903" spans="1:30" x14ac:dyDescent="0.2">
      <c r="A903" t="s">
        <v>1793</v>
      </c>
      <c r="B903" t="s">
        <v>36</v>
      </c>
      <c r="C903" t="s">
        <v>152</v>
      </c>
      <c r="D903" s="33">
        <v>41852</v>
      </c>
      <c r="E903" t="s">
        <v>827</v>
      </c>
      <c r="F903" t="s">
        <v>836</v>
      </c>
      <c r="G903">
        <v>401649</v>
      </c>
      <c r="H903">
        <v>6586</v>
      </c>
      <c r="I903">
        <v>31</v>
      </c>
      <c r="J903">
        <v>6555</v>
      </c>
      <c r="K903">
        <v>6393</v>
      </c>
      <c r="L903">
        <v>4821</v>
      </c>
      <c r="M903">
        <v>1356</v>
      </c>
      <c r="N903">
        <v>988</v>
      </c>
      <c r="O903">
        <v>368</v>
      </c>
      <c r="P903">
        <v>143</v>
      </c>
      <c r="Q903" t="s">
        <v>0</v>
      </c>
      <c r="R903">
        <v>455</v>
      </c>
      <c r="S903">
        <v>429</v>
      </c>
      <c r="T903">
        <v>3181</v>
      </c>
      <c r="U903">
        <v>2334</v>
      </c>
      <c r="V903">
        <v>566</v>
      </c>
      <c r="W903">
        <v>281</v>
      </c>
      <c r="X903" t="s">
        <v>0</v>
      </c>
      <c r="Y903" t="s">
        <v>0</v>
      </c>
      <c r="Z903">
        <v>103</v>
      </c>
      <c r="AA903">
        <v>653</v>
      </c>
      <c r="AB903">
        <v>59</v>
      </c>
      <c r="AC903">
        <v>388</v>
      </c>
      <c r="AD903">
        <v>206</v>
      </c>
    </row>
    <row r="904" spans="1:30" x14ac:dyDescent="0.2">
      <c r="A904" t="s">
        <v>1794</v>
      </c>
      <c r="B904" t="s">
        <v>36</v>
      </c>
      <c r="C904" t="s">
        <v>152</v>
      </c>
      <c r="D904" s="33">
        <v>41852</v>
      </c>
      <c r="E904" t="s">
        <v>837</v>
      </c>
      <c r="F904" t="s">
        <v>838</v>
      </c>
      <c r="G904">
        <v>363543</v>
      </c>
      <c r="H904">
        <v>4002</v>
      </c>
      <c r="I904">
        <v>15</v>
      </c>
      <c r="J904">
        <v>3987</v>
      </c>
      <c r="K904">
        <v>3905</v>
      </c>
      <c r="L904">
        <v>2872</v>
      </c>
      <c r="M904">
        <v>856</v>
      </c>
      <c r="N904">
        <v>639</v>
      </c>
      <c r="O904">
        <v>217</v>
      </c>
      <c r="P904">
        <v>97</v>
      </c>
      <c r="Q904" t="s">
        <v>0</v>
      </c>
      <c r="R904">
        <v>258</v>
      </c>
      <c r="S904">
        <v>261</v>
      </c>
      <c r="T904">
        <v>1858</v>
      </c>
      <c r="U904">
        <v>1340</v>
      </c>
      <c r="V904">
        <v>378</v>
      </c>
      <c r="W904">
        <v>140</v>
      </c>
      <c r="X904" t="s">
        <v>0</v>
      </c>
      <c r="Y904" t="s">
        <v>0</v>
      </c>
      <c r="Z904">
        <v>50</v>
      </c>
      <c r="AA904">
        <v>445</v>
      </c>
      <c r="AB904">
        <v>49</v>
      </c>
      <c r="AC904">
        <v>222</v>
      </c>
      <c r="AD904">
        <v>174</v>
      </c>
    </row>
    <row r="905" spans="1:30" x14ac:dyDescent="0.2">
      <c r="A905" t="s">
        <v>1795</v>
      </c>
      <c r="B905" t="s">
        <v>36</v>
      </c>
      <c r="C905" t="s">
        <v>152</v>
      </c>
      <c r="D905" s="33">
        <v>41852</v>
      </c>
      <c r="E905" t="s">
        <v>284</v>
      </c>
      <c r="F905" t="s">
        <v>784</v>
      </c>
      <c r="G905">
        <v>1174459</v>
      </c>
      <c r="H905">
        <v>7702</v>
      </c>
      <c r="I905">
        <v>29</v>
      </c>
      <c r="J905">
        <v>7673</v>
      </c>
      <c r="K905">
        <v>7503</v>
      </c>
      <c r="L905">
        <v>6034</v>
      </c>
      <c r="M905">
        <v>1756</v>
      </c>
      <c r="N905">
        <v>1306</v>
      </c>
      <c r="O905">
        <v>450</v>
      </c>
      <c r="P905">
        <v>194</v>
      </c>
      <c r="Q905" t="s">
        <v>0</v>
      </c>
      <c r="R905">
        <v>623</v>
      </c>
      <c r="S905">
        <v>548</v>
      </c>
      <c r="T905">
        <v>3849</v>
      </c>
      <c r="U905">
        <v>2770</v>
      </c>
      <c r="V905">
        <v>754</v>
      </c>
      <c r="W905">
        <v>325</v>
      </c>
      <c r="X905" t="s">
        <v>0</v>
      </c>
      <c r="Y905" t="s">
        <v>0</v>
      </c>
      <c r="Z905">
        <v>109</v>
      </c>
      <c r="AA905">
        <v>905</v>
      </c>
      <c r="AB905">
        <v>98</v>
      </c>
      <c r="AC905">
        <v>506</v>
      </c>
      <c r="AD905">
        <v>301</v>
      </c>
    </row>
    <row r="906" spans="1:30" x14ac:dyDescent="0.2">
      <c r="A906" t="s">
        <v>1796</v>
      </c>
      <c r="B906" t="s">
        <v>36</v>
      </c>
      <c r="C906" t="s">
        <v>3353</v>
      </c>
      <c r="D906" s="33">
        <v>41852</v>
      </c>
      <c r="E906" t="s">
        <v>298</v>
      </c>
      <c r="F906" t="s">
        <v>785</v>
      </c>
      <c r="G906">
        <v>1422906</v>
      </c>
      <c r="H906">
        <v>11970</v>
      </c>
      <c r="I906">
        <v>96</v>
      </c>
      <c r="J906">
        <v>11504</v>
      </c>
      <c r="K906">
        <v>10966</v>
      </c>
      <c r="L906">
        <v>15060</v>
      </c>
      <c r="M906">
        <v>2931</v>
      </c>
      <c r="N906">
        <v>2147</v>
      </c>
      <c r="O906">
        <v>784</v>
      </c>
      <c r="P906">
        <v>477</v>
      </c>
      <c r="Q906" t="s">
        <v>0</v>
      </c>
      <c r="R906">
        <v>2337</v>
      </c>
      <c r="S906">
        <v>1225</v>
      </c>
      <c r="T906">
        <v>9087</v>
      </c>
      <c r="U906">
        <v>6078</v>
      </c>
      <c r="V906">
        <v>2181</v>
      </c>
      <c r="W906">
        <v>828</v>
      </c>
      <c r="X906" t="s">
        <v>0</v>
      </c>
      <c r="Y906" t="s">
        <v>0</v>
      </c>
      <c r="Z906">
        <v>524</v>
      </c>
      <c r="AA906">
        <v>1887</v>
      </c>
      <c r="AB906">
        <v>279</v>
      </c>
      <c r="AC906">
        <v>750</v>
      </c>
      <c r="AD906">
        <v>858</v>
      </c>
    </row>
    <row r="907" spans="1:30" x14ac:dyDescent="0.2">
      <c r="A907" t="s">
        <v>1797</v>
      </c>
      <c r="B907" t="s">
        <v>36</v>
      </c>
      <c r="C907" t="s">
        <v>3351</v>
      </c>
      <c r="D907" s="33">
        <v>41852</v>
      </c>
      <c r="E907" t="s">
        <v>315</v>
      </c>
      <c r="F907" t="s">
        <v>786</v>
      </c>
      <c r="G907">
        <v>1005343</v>
      </c>
      <c r="H907">
        <v>19595</v>
      </c>
      <c r="I907">
        <v>296</v>
      </c>
      <c r="J907">
        <v>19299</v>
      </c>
      <c r="K907">
        <v>18976</v>
      </c>
      <c r="L907">
        <v>14581</v>
      </c>
      <c r="M907">
        <v>3233</v>
      </c>
      <c r="N907">
        <v>2169</v>
      </c>
      <c r="O907">
        <v>1063</v>
      </c>
      <c r="P907">
        <v>707</v>
      </c>
      <c r="Q907" t="s">
        <v>0</v>
      </c>
      <c r="R907">
        <v>1569</v>
      </c>
      <c r="S907">
        <v>1195</v>
      </c>
      <c r="T907">
        <v>8820</v>
      </c>
      <c r="U907">
        <v>6535</v>
      </c>
      <c r="V907">
        <v>1478</v>
      </c>
      <c r="W907">
        <v>807</v>
      </c>
      <c r="X907" t="s">
        <v>0</v>
      </c>
      <c r="Y907" t="s">
        <v>0</v>
      </c>
      <c r="Z907">
        <v>780</v>
      </c>
      <c r="AA907">
        <v>2217</v>
      </c>
      <c r="AB907">
        <v>145</v>
      </c>
      <c r="AC907">
        <v>965</v>
      </c>
      <c r="AD907">
        <v>1107</v>
      </c>
    </row>
    <row r="908" spans="1:30" x14ac:dyDescent="0.2">
      <c r="A908" t="s">
        <v>1798</v>
      </c>
      <c r="B908" t="s">
        <v>36</v>
      </c>
      <c r="C908" t="s">
        <v>3358</v>
      </c>
      <c r="D908" s="33">
        <v>41852</v>
      </c>
      <c r="E908" t="s">
        <v>330</v>
      </c>
      <c r="F908" t="s">
        <v>787</v>
      </c>
      <c r="G908">
        <v>1742508</v>
      </c>
      <c r="H908">
        <v>24130</v>
      </c>
      <c r="I908">
        <v>124</v>
      </c>
      <c r="J908">
        <v>23842</v>
      </c>
      <c r="K908">
        <v>23157</v>
      </c>
      <c r="L908">
        <v>21951</v>
      </c>
      <c r="M908">
        <v>4980</v>
      </c>
      <c r="N908">
        <v>2940</v>
      </c>
      <c r="O908">
        <v>2040</v>
      </c>
      <c r="P908">
        <v>1404</v>
      </c>
      <c r="Q908" t="s">
        <v>0</v>
      </c>
      <c r="R908">
        <v>1829</v>
      </c>
      <c r="S908">
        <v>1796</v>
      </c>
      <c r="T908">
        <v>12205</v>
      </c>
      <c r="U908">
        <v>8620</v>
      </c>
      <c r="V908">
        <v>1702</v>
      </c>
      <c r="W908">
        <v>1883</v>
      </c>
      <c r="X908" t="s">
        <v>0</v>
      </c>
      <c r="Y908" t="s">
        <v>0</v>
      </c>
      <c r="Z908">
        <v>684</v>
      </c>
      <c r="AA908">
        <v>5437</v>
      </c>
      <c r="AB908">
        <v>310</v>
      </c>
      <c r="AC908">
        <v>1468</v>
      </c>
      <c r="AD908">
        <v>3659</v>
      </c>
    </row>
    <row r="909" spans="1:30" x14ac:dyDescent="0.2">
      <c r="A909" t="s">
        <v>1799</v>
      </c>
      <c r="B909" t="s">
        <v>36</v>
      </c>
      <c r="C909" t="s">
        <v>3351</v>
      </c>
      <c r="D909" s="33">
        <v>41852</v>
      </c>
      <c r="E909" t="s">
        <v>351</v>
      </c>
      <c r="F909" t="s">
        <v>788</v>
      </c>
      <c r="G909">
        <v>879559</v>
      </c>
      <c r="H909">
        <v>9340</v>
      </c>
      <c r="I909">
        <v>210</v>
      </c>
      <c r="J909">
        <v>9130</v>
      </c>
      <c r="K909">
        <v>9000</v>
      </c>
      <c r="L909">
        <v>6366</v>
      </c>
      <c r="M909">
        <v>1384</v>
      </c>
      <c r="N909">
        <v>959</v>
      </c>
      <c r="O909">
        <v>425</v>
      </c>
      <c r="P909">
        <v>279</v>
      </c>
      <c r="Q909" t="s">
        <v>0</v>
      </c>
      <c r="R909">
        <v>644</v>
      </c>
      <c r="S909">
        <v>695</v>
      </c>
      <c r="T909">
        <v>3888</v>
      </c>
      <c r="U909">
        <v>2670</v>
      </c>
      <c r="V909">
        <v>533</v>
      </c>
      <c r="W909">
        <v>685</v>
      </c>
      <c r="X909" t="s">
        <v>0</v>
      </c>
      <c r="Y909" t="s">
        <v>0</v>
      </c>
      <c r="Z909">
        <v>209</v>
      </c>
      <c r="AA909">
        <v>930</v>
      </c>
      <c r="AB909">
        <v>93</v>
      </c>
      <c r="AC909">
        <v>476</v>
      </c>
      <c r="AD909">
        <v>361</v>
      </c>
    </row>
    <row r="910" spans="1:30" x14ac:dyDescent="0.2">
      <c r="A910" t="s">
        <v>1800</v>
      </c>
      <c r="B910" t="s">
        <v>34</v>
      </c>
      <c r="C910" t="s">
        <v>3327</v>
      </c>
      <c r="D910" s="33">
        <v>41852</v>
      </c>
      <c r="E910" t="s">
        <v>362</v>
      </c>
      <c r="F910" t="s">
        <v>789</v>
      </c>
      <c r="G910">
        <v>5468101</v>
      </c>
      <c r="H910">
        <v>110896</v>
      </c>
      <c r="I910">
        <v>700</v>
      </c>
      <c r="J910">
        <v>109515</v>
      </c>
      <c r="K910">
        <v>106271</v>
      </c>
      <c r="L910">
        <v>92449</v>
      </c>
      <c r="M910">
        <v>20381</v>
      </c>
      <c r="N910">
        <v>7728</v>
      </c>
      <c r="O910">
        <v>12663</v>
      </c>
      <c r="P910">
        <v>4054</v>
      </c>
      <c r="Q910" t="s">
        <v>0</v>
      </c>
      <c r="R910">
        <v>8981</v>
      </c>
      <c r="S910">
        <v>6544</v>
      </c>
      <c r="T910">
        <v>58538</v>
      </c>
      <c r="U910">
        <v>36067</v>
      </c>
      <c r="V910">
        <v>9043</v>
      </c>
      <c r="W910">
        <v>13428</v>
      </c>
      <c r="X910" t="s">
        <v>0</v>
      </c>
      <c r="Y910" t="s">
        <v>0</v>
      </c>
      <c r="Z910">
        <v>4746</v>
      </c>
      <c r="AA910">
        <v>13640</v>
      </c>
      <c r="AB910">
        <v>1104</v>
      </c>
      <c r="AC910">
        <v>4499</v>
      </c>
      <c r="AD910">
        <v>8037</v>
      </c>
    </row>
    <row r="911" spans="1:30" x14ac:dyDescent="0.2">
      <c r="A911" t="s">
        <v>1801</v>
      </c>
      <c r="B911" t="s">
        <v>37</v>
      </c>
      <c r="C911" t="s">
        <v>3365</v>
      </c>
      <c r="D911" s="33">
        <v>41852</v>
      </c>
      <c r="E911" t="s">
        <v>434</v>
      </c>
      <c r="F911" t="s">
        <v>790</v>
      </c>
      <c r="G911">
        <v>1843609</v>
      </c>
      <c r="H911">
        <v>36867</v>
      </c>
      <c r="I911">
        <v>129</v>
      </c>
      <c r="J911">
        <v>36534</v>
      </c>
      <c r="K911">
        <v>35610</v>
      </c>
      <c r="L911">
        <v>31334</v>
      </c>
      <c r="M911">
        <v>5091</v>
      </c>
      <c r="N911">
        <v>1498</v>
      </c>
      <c r="O911">
        <v>3593</v>
      </c>
      <c r="P911">
        <v>3572</v>
      </c>
      <c r="Q911" t="s">
        <v>0</v>
      </c>
      <c r="R911">
        <v>3369</v>
      </c>
      <c r="S911">
        <v>2607</v>
      </c>
      <c r="T911">
        <v>20009</v>
      </c>
      <c r="U911">
        <v>13869</v>
      </c>
      <c r="V911">
        <v>5160</v>
      </c>
      <c r="W911">
        <v>980</v>
      </c>
      <c r="X911" t="s">
        <v>0</v>
      </c>
      <c r="Y911" t="s">
        <v>0</v>
      </c>
      <c r="Z911">
        <v>2704</v>
      </c>
      <c r="AA911">
        <v>2645</v>
      </c>
      <c r="AB911">
        <v>242</v>
      </c>
      <c r="AC911">
        <v>1681</v>
      </c>
      <c r="AD911">
        <v>722</v>
      </c>
    </row>
    <row r="912" spans="1:30" x14ac:dyDescent="0.2">
      <c r="A912" t="s">
        <v>1802</v>
      </c>
      <c r="B912" t="s">
        <v>37</v>
      </c>
      <c r="C912" t="s">
        <v>3365</v>
      </c>
      <c r="D912" s="33">
        <v>41852</v>
      </c>
      <c r="E912" t="s">
        <v>457</v>
      </c>
      <c r="F912" t="s">
        <v>791</v>
      </c>
      <c r="G912">
        <v>524728</v>
      </c>
      <c r="H912">
        <v>11664</v>
      </c>
      <c r="I912">
        <v>77</v>
      </c>
      <c r="J912">
        <v>11496</v>
      </c>
      <c r="K912">
        <v>11006</v>
      </c>
      <c r="L912">
        <v>5564</v>
      </c>
      <c r="M912">
        <v>992</v>
      </c>
      <c r="N912">
        <v>378</v>
      </c>
      <c r="O912">
        <v>614</v>
      </c>
      <c r="P912">
        <v>611</v>
      </c>
      <c r="Q912" t="s">
        <v>0</v>
      </c>
      <c r="R912">
        <v>689</v>
      </c>
      <c r="S912">
        <v>480</v>
      </c>
      <c r="T912">
        <v>3398</v>
      </c>
      <c r="U912">
        <v>2361</v>
      </c>
      <c r="V912">
        <v>747</v>
      </c>
      <c r="W912">
        <v>290</v>
      </c>
      <c r="X912" t="s">
        <v>0</v>
      </c>
      <c r="Y912" t="s">
        <v>0</v>
      </c>
      <c r="Z912">
        <v>361</v>
      </c>
      <c r="AA912">
        <v>636</v>
      </c>
      <c r="AB912">
        <v>66</v>
      </c>
      <c r="AC912">
        <v>383</v>
      </c>
      <c r="AD912">
        <v>187</v>
      </c>
    </row>
    <row r="913" spans="1:30" x14ac:dyDescent="0.2">
      <c r="A913" t="s">
        <v>1803</v>
      </c>
      <c r="B913" t="s">
        <v>37</v>
      </c>
      <c r="C913" t="s">
        <v>3365</v>
      </c>
      <c r="D913" s="33">
        <v>41852</v>
      </c>
      <c r="E913" t="s">
        <v>465</v>
      </c>
      <c r="F913" t="s">
        <v>792</v>
      </c>
      <c r="G913">
        <v>897452</v>
      </c>
      <c r="H913">
        <v>18014</v>
      </c>
      <c r="I913">
        <v>79</v>
      </c>
      <c r="J913">
        <v>17827</v>
      </c>
      <c r="K913">
        <v>17216</v>
      </c>
      <c r="L913">
        <v>15095</v>
      </c>
      <c r="M913">
        <v>2523</v>
      </c>
      <c r="N913">
        <v>789</v>
      </c>
      <c r="O913">
        <v>1734</v>
      </c>
      <c r="P913">
        <v>1715</v>
      </c>
      <c r="Q913" t="s">
        <v>0</v>
      </c>
      <c r="R913">
        <v>1669</v>
      </c>
      <c r="S913">
        <v>1287</v>
      </c>
      <c r="T913">
        <v>9937</v>
      </c>
      <c r="U913">
        <v>6987</v>
      </c>
      <c r="V913">
        <v>2143</v>
      </c>
      <c r="W913">
        <v>807</v>
      </c>
      <c r="X913" t="s">
        <v>0</v>
      </c>
      <c r="Y913" t="s">
        <v>0</v>
      </c>
      <c r="Z913">
        <v>594</v>
      </c>
      <c r="AA913">
        <v>1608</v>
      </c>
      <c r="AB913">
        <v>174</v>
      </c>
      <c r="AC913">
        <v>1001</v>
      </c>
      <c r="AD913">
        <v>433</v>
      </c>
    </row>
    <row r="914" spans="1:30" x14ac:dyDescent="0.2">
      <c r="A914" t="s">
        <v>1804</v>
      </c>
      <c r="B914" t="s">
        <v>37</v>
      </c>
      <c r="C914" t="s">
        <v>3360</v>
      </c>
      <c r="D914" s="33">
        <v>41852</v>
      </c>
      <c r="E914" t="s">
        <v>844</v>
      </c>
      <c r="F914" t="s">
        <v>845</v>
      </c>
      <c r="G914">
        <v>4539969</v>
      </c>
      <c r="H914">
        <v>88373</v>
      </c>
      <c r="I914">
        <v>319</v>
      </c>
      <c r="J914">
        <v>87695</v>
      </c>
      <c r="K914">
        <v>85706</v>
      </c>
      <c r="L914">
        <v>75075</v>
      </c>
      <c r="M914">
        <v>21509</v>
      </c>
      <c r="N914">
        <v>15841</v>
      </c>
      <c r="O914">
        <v>5668</v>
      </c>
      <c r="P914">
        <v>4188</v>
      </c>
      <c r="Q914" t="s">
        <v>0</v>
      </c>
      <c r="R914">
        <v>8578</v>
      </c>
      <c r="S914">
        <v>5400</v>
      </c>
      <c r="T914">
        <v>50461</v>
      </c>
      <c r="U914">
        <v>39125</v>
      </c>
      <c r="V914">
        <v>7139</v>
      </c>
      <c r="W914">
        <v>4197</v>
      </c>
      <c r="X914" t="s">
        <v>0</v>
      </c>
      <c r="Y914" t="s">
        <v>0</v>
      </c>
      <c r="Z914">
        <v>310</v>
      </c>
      <c r="AA914">
        <v>10326</v>
      </c>
      <c r="AB914">
        <v>933</v>
      </c>
      <c r="AC914">
        <v>4929</v>
      </c>
      <c r="AD914">
        <v>4464</v>
      </c>
    </row>
    <row r="915" spans="1:30" x14ac:dyDescent="0.2">
      <c r="A915" t="s">
        <v>1805</v>
      </c>
      <c r="B915" t="s">
        <v>37</v>
      </c>
      <c r="C915" t="s">
        <v>3373</v>
      </c>
      <c r="D915" s="33">
        <v>41852</v>
      </c>
      <c r="E915" t="s">
        <v>488</v>
      </c>
      <c r="F915" t="s">
        <v>793</v>
      </c>
      <c r="G915">
        <v>759768</v>
      </c>
      <c r="H915">
        <v>20804</v>
      </c>
      <c r="I915">
        <v>218</v>
      </c>
      <c r="J915">
        <v>19184</v>
      </c>
      <c r="K915">
        <v>17525</v>
      </c>
      <c r="L915">
        <v>18389</v>
      </c>
      <c r="M915">
        <v>3184</v>
      </c>
      <c r="N915">
        <v>861</v>
      </c>
      <c r="O915">
        <v>2323</v>
      </c>
      <c r="P915">
        <v>603</v>
      </c>
      <c r="Q915" t="s">
        <v>0</v>
      </c>
      <c r="R915">
        <v>1666</v>
      </c>
      <c r="S915">
        <v>1011</v>
      </c>
      <c r="T915">
        <v>10871</v>
      </c>
      <c r="U915">
        <v>7022</v>
      </c>
      <c r="V915">
        <v>1785</v>
      </c>
      <c r="W915">
        <v>2064</v>
      </c>
      <c r="X915" t="s">
        <v>0</v>
      </c>
      <c r="Y915" t="s">
        <v>0</v>
      </c>
      <c r="Z915">
        <v>981</v>
      </c>
      <c r="AA915">
        <v>3860</v>
      </c>
      <c r="AB915">
        <v>288</v>
      </c>
      <c r="AC915">
        <v>978</v>
      </c>
      <c r="AD915">
        <v>2594</v>
      </c>
    </row>
    <row r="916" spans="1:30" x14ac:dyDescent="0.2">
      <c r="A916" t="s">
        <v>1806</v>
      </c>
      <c r="B916" t="s">
        <v>37</v>
      </c>
      <c r="C916" t="s">
        <v>152</v>
      </c>
      <c r="D916" s="33">
        <v>41852</v>
      </c>
      <c r="E916" t="s">
        <v>494</v>
      </c>
      <c r="F916" t="s">
        <v>794</v>
      </c>
      <c r="G916">
        <v>665164</v>
      </c>
      <c r="H916">
        <v>12133</v>
      </c>
      <c r="I916">
        <v>87</v>
      </c>
      <c r="J916">
        <v>12046</v>
      </c>
      <c r="K916">
        <v>11549</v>
      </c>
      <c r="L916">
        <v>10077</v>
      </c>
      <c r="M916">
        <v>2700</v>
      </c>
      <c r="N916">
        <v>1737</v>
      </c>
      <c r="O916">
        <v>963</v>
      </c>
      <c r="P916">
        <v>391</v>
      </c>
      <c r="Q916" t="s">
        <v>0</v>
      </c>
      <c r="R916">
        <v>1026</v>
      </c>
      <c r="S916">
        <v>850</v>
      </c>
      <c r="T916">
        <v>7010</v>
      </c>
      <c r="U916">
        <v>4792</v>
      </c>
      <c r="V916">
        <v>1441</v>
      </c>
      <c r="W916">
        <v>777</v>
      </c>
      <c r="X916" t="s">
        <v>0</v>
      </c>
      <c r="Y916" t="s">
        <v>0</v>
      </c>
      <c r="Z916">
        <v>145</v>
      </c>
      <c r="AA916">
        <v>1046</v>
      </c>
      <c r="AB916">
        <v>118</v>
      </c>
      <c r="AC916">
        <v>491</v>
      </c>
      <c r="AD916">
        <v>437</v>
      </c>
    </row>
    <row r="917" spans="1:30" x14ac:dyDescent="0.2">
      <c r="A917" t="s">
        <v>1807</v>
      </c>
      <c r="B917" t="s">
        <v>37</v>
      </c>
      <c r="C917" t="s">
        <v>152</v>
      </c>
      <c r="D917" s="33">
        <v>41852</v>
      </c>
      <c r="E917" t="s">
        <v>502</v>
      </c>
      <c r="F917" t="s">
        <v>795</v>
      </c>
      <c r="G917">
        <v>922184</v>
      </c>
      <c r="H917">
        <v>24964</v>
      </c>
      <c r="I917">
        <v>153</v>
      </c>
      <c r="J917">
        <v>24811</v>
      </c>
      <c r="K917">
        <v>23837</v>
      </c>
      <c r="L917">
        <v>20190</v>
      </c>
      <c r="M917">
        <v>5335</v>
      </c>
      <c r="N917">
        <v>3393</v>
      </c>
      <c r="O917">
        <v>1942</v>
      </c>
      <c r="P917">
        <v>872</v>
      </c>
      <c r="Q917" t="s">
        <v>0</v>
      </c>
      <c r="R917">
        <v>1976</v>
      </c>
      <c r="S917">
        <v>1743</v>
      </c>
      <c r="T917">
        <v>13920</v>
      </c>
      <c r="U917">
        <v>9440</v>
      </c>
      <c r="V917">
        <v>2581</v>
      </c>
      <c r="W917">
        <v>1899</v>
      </c>
      <c r="X917" t="s">
        <v>0</v>
      </c>
      <c r="Y917" t="s">
        <v>0</v>
      </c>
      <c r="Z917">
        <v>201</v>
      </c>
      <c r="AA917">
        <v>2350</v>
      </c>
      <c r="AB917">
        <v>288</v>
      </c>
      <c r="AC917">
        <v>1140</v>
      </c>
      <c r="AD917">
        <v>922</v>
      </c>
    </row>
    <row r="918" spans="1:30" x14ac:dyDescent="0.2">
      <c r="A918" t="s">
        <v>1808</v>
      </c>
      <c r="B918" t="s">
        <v>37</v>
      </c>
      <c r="C918" t="s">
        <v>152</v>
      </c>
      <c r="D918" s="33">
        <v>41852</v>
      </c>
      <c r="E918" t="s">
        <v>513</v>
      </c>
      <c r="F918" t="s">
        <v>796</v>
      </c>
      <c r="G918">
        <v>832372</v>
      </c>
      <c r="H918">
        <v>14090</v>
      </c>
      <c r="I918">
        <v>111</v>
      </c>
      <c r="J918">
        <v>13979</v>
      </c>
      <c r="K918">
        <v>13406</v>
      </c>
      <c r="L918">
        <v>10691</v>
      </c>
      <c r="M918">
        <v>2903</v>
      </c>
      <c r="N918">
        <v>1810</v>
      </c>
      <c r="O918">
        <v>1093</v>
      </c>
      <c r="P918">
        <v>464</v>
      </c>
      <c r="Q918" t="s">
        <v>0</v>
      </c>
      <c r="R918">
        <v>1120</v>
      </c>
      <c r="S918">
        <v>946</v>
      </c>
      <c r="T918">
        <v>7287</v>
      </c>
      <c r="U918">
        <v>5251</v>
      </c>
      <c r="V918">
        <v>1538</v>
      </c>
      <c r="W918">
        <v>498</v>
      </c>
      <c r="X918" t="s">
        <v>0</v>
      </c>
      <c r="Y918" t="s">
        <v>0</v>
      </c>
      <c r="Z918">
        <v>148</v>
      </c>
      <c r="AA918">
        <v>1190</v>
      </c>
      <c r="AB918">
        <v>119</v>
      </c>
      <c r="AC918">
        <v>608</v>
      </c>
      <c r="AD918">
        <v>463</v>
      </c>
    </row>
    <row r="919" spans="1:30" x14ac:dyDescent="0.2">
      <c r="A919" t="s">
        <v>1809</v>
      </c>
      <c r="B919" t="s">
        <v>37</v>
      </c>
      <c r="C919" t="s">
        <v>3331</v>
      </c>
      <c r="D919" s="33">
        <v>41852</v>
      </c>
      <c r="E919" t="s">
        <v>521</v>
      </c>
      <c r="F919" t="s">
        <v>797</v>
      </c>
      <c r="G919">
        <v>541609</v>
      </c>
      <c r="H919">
        <v>13335</v>
      </c>
      <c r="I919">
        <v>149</v>
      </c>
      <c r="J919">
        <v>12211</v>
      </c>
      <c r="K919">
        <v>11008</v>
      </c>
      <c r="L919">
        <v>11293</v>
      </c>
      <c r="M919">
        <v>1958</v>
      </c>
      <c r="N919">
        <v>549</v>
      </c>
      <c r="O919">
        <v>1409</v>
      </c>
      <c r="P919">
        <v>340</v>
      </c>
      <c r="Q919" t="s">
        <v>0</v>
      </c>
      <c r="R919">
        <v>1072</v>
      </c>
      <c r="S919">
        <v>593</v>
      </c>
      <c r="T919">
        <v>6519</v>
      </c>
      <c r="U919">
        <v>4696</v>
      </c>
      <c r="V919">
        <v>1379</v>
      </c>
      <c r="W919">
        <v>444</v>
      </c>
      <c r="X919" t="s">
        <v>0</v>
      </c>
      <c r="Y919" t="s">
        <v>0</v>
      </c>
      <c r="Z919">
        <v>837</v>
      </c>
      <c r="AA919">
        <v>2272</v>
      </c>
      <c r="AB919">
        <v>190</v>
      </c>
      <c r="AC919">
        <v>653</v>
      </c>
      <c r="AD919">
        <v>1429</v>
      </c>
    </row>
    <row r="920" spans="1:30" x14ac:dyDescent="0.2">
      <c r="A920" t="s">
        <v>1810</v>
      </c>
      <c r="B920" t="s">
        <v>37</v>
      </c>
      <c r="C920" t="s">
        <v>3373</v>
      </c>
      <c r="D920" s="33">
        <v>41852</v>
      </c>
      <c r="E920" t="s">
        <v>527</v>
      </c>
      <c r="F920" t="s">
        <v>798</v>
      </c>
      <c r="G920">
        <v>547615</v>
      </c>
      <c r="H920">
        <v>9530</v>
      </c>
      <c r="I920">
        <v>130</v>
      </c>
      <c r="J920">
        <v>8009</v>
      </c>
      <c r="K920">
        <v>7252</v>
      </c>
      <c r="L920">
        <v>7506</v>
      </c>
      <c r="M920">
        <v>1514</v>
      </c>
      <c r="N920">
        <v>412</v>
      </c>
      <c r="O920">
        <v>1102</v>
      </c>
      <c r="P920">
        <v>262</v>
      </c>
      <c r="Q920" t="s">
        <v>0</v>
      </c>
      <c r="R920">
        <v>844</v>
      </c>
      <c r="S920">
        <v>549</v>
      </c>
      <c r="T920">
        <v>4034</v>
      </c>
      <c r="U920">
        <v>2850</v>
      </c>
      <c r="V920">
        <v>762</v>
      </c>
      <c r="W920">
        <v>422</v>
      </c>
      <c r="X920" t="s">
        <v>0</v>
      </c>
      <c r="Y920" t="s">
        <v>0</v>
      </c>
      <c r="Z920">
        <v>443</v>
      </c>
      <c r="AA920">
        <v>1636</v>
      </c>
      <c r="AB920">
        <v>148</v>
      </c>
      <c r="AC920">
        <v>516</v>
      </c>
      <c r="AD920">
        <v>972</v>
      </c>
    </row>
    <row r="921" spans="1:30" x14ac:dyDescent="0.2">
      <c r="A921" t="s">
        <v>1811</v>
      </c>
      <c r="B921" t="s">
        <v>37</v>
      </c>
      <c r="C921" t="s">
        <v>534</v>
      </c>
      <c r="D921" s="33">
        <v>41852</v>
      </c>
      <c r="E921" t="s">
        <v>532</v>
      </c>
      <c r="F921" t="s">
        <v>799</v>
      </c>
      <c r="G921">
        <v>1159832</v>
      </c>
      <c r="H921">
        <v>32233</v>
      </c>
      <c r="I921">
        <v>338</v>
      </c>
      <c r="J921">
        <v>29595</v>
      </c>
      <c r="K921">
        <v>26530</v>
      </c>
      <c r="L921">
        <v>28377</v>
      </c>
      <c r="M921">
        <v>5294</v>
      </c>
      <c r="N921">
        <v>1286</v>
      </c>
      <c r="O921">
        <v>4007</v>
      </c>
      <c r="P921">
        <v>1675</v>
      </c>
      <c r="Q921" t="s">
        <v>0</v>
      </c>
      <c r="R921">
        <v>2876</v>
      </c>
      <c r="S921">
        <v>1522</v>
      </c>
      <c r="T921">
        <v>18343</v>
      </c>
      <c r="U921">
        <v>12856</v>
      </c>
      <c r="V921">
        <v>4309</v>
      </c>
      <c r="W921">
        <v>1178</v>
      </c>
      <c r="X921" t="s">
        <v>0</v>
      </c>
      <c r="Y921" t="s">
        <v>0</v>
      </c>
      <c r="Z921">
        <v>595</v>
      </c>
      <c r="AA921">
        <v>5041</v>
      </c>
      <c r="AB921">
        <v>580</v>
      </c>
      <c r="AC921">
        <v>1221</v>
      </c>
      <c r="AD921">
        <v>3240</v>
      </c>
    </row>
    <row r="922" spans="1:30" x14ac:dyDescent="0.2">
      <c r="A922" t="s">
        <v>1812</v>
      </c>
      <c r="B922" t="s">
        <v>35</v>
      </c>
      <c r="C922" t="s">
        <v>3365</v>
      </c>
      <c r="D922" s="33">
        <v>41852</v>
      </c>
      <c r="E922" t="s">
        <v>852</v>
      </c>
      <c r="F922" t="s">
        <v>853</v>
      </c>
      <c r="G922">
        <v>433000</v>
      </c>
      <c r="H922">
        <v>2667</v>
      </c>
      <c r="I922">
        <v>7</v>
      </c>
      <c r="J922">
        <v>2637</v>
      </c>
      <c r="K922">
        <v>2557</v>
      </c>
      <c r="L922">
        <v>2093</v>
      </c>
      <c r="M922">
        <v>384</v>
      </c>
      <c r="N922">
        <v>165</v>
      </c>
      <c r="O922">
        <v>219</v>
      </c>
      <c r="P922">
        <v>216</v>
      </c>
      <c r="Q922" t="s">
        <v>0</v>
      </c>
      <c r="R922">
        <v>288</v>
      </c>
      <c r="S922">
        <v>223</v>
      </c>
      <c r="T922">
        <v>1288</v>
      </c>
      <c r="U922">
        <v>768</v>
      </c>
      <c r="V922">
        <v>224</v>
      </c>
      <c r="W922">
        <v>296</v>
      </c>
      <c r="X922" t="s">
        <v>0</v>
      </c>
      <c r="Y922" t="s">
        <v>0</v>
      </c>
      <c r="Z922">
        <v>29</v>
      </c>
      <c r="AA922">
        <v>265</v>
      </c>
      <c r="AB922">
        <v>50</v>
      </c>
      <c r="AC922">
        <v>164</v>
      </c>
      <c r="AD922">
        <v>51</v>
      </c>
    </row>
    <row r="923" spans="1:30" x14ac:dyDescent="0.2">
      <c r="A923" t="s">
        <v>1813</v>
      </c>
      <c r="B923" t="s">
        <v>35</v>
      </c>
      <c r="C923" t="s">
        <v>3331</v>
      </c>
      <c r="D923" s="33">
        <v>41852</v>
      </c>
      <c r="E923" t="s">
        <v>541</v>
      </c>
      <c r="F923" t="s">
        <v>800</v>
      </c>
      <c r="G923">
        <v>1111192</v>
      </c>
      <c r="H923">
        <v>21248</v>
      </c>
      <c r="I923">
        <v>76</v>
      </c>
      <c r="J923">
        <v>19673</v>
      </c>
      <c r="K923">
        <v>19429</v>
      </c>
      <c r="L923">
        <v>15870</v>
      </c>
      <c r="M923">
        <v>5701</v>
      </c>
      <c r="N923">
        <v>5097</v>
      </c>
      <c r="O923">
        <v>604</v>
      </c>
      <c r="P923">
        <v>248</v>
      </c>
      <c r="Q923" t="s">
        <v>0</v>
      </c>
      <c r="R923">
        <v>1974</v>
      </c>
      <c r="S923">
        <v>1208</v>
      </c>
      <c r="T923">
        <v>10367</v>
      </c>
      <c r="U923">
        <v>6954</v>
      </c>
      <c r="V923">
        <v>2301</v>
      </c>
      <c r="W923">
        <v>1112</v>
      </c>
      <c r="X923" t="s">
        <v>0</v>
      </c>
      <c r="Y923" t="s">
        <v>0</v>
      </c>
      <c r="Z923">
        <v>680</v>
      </c>
      <c r="AA923">
        <v>1641</v>
      </c>
      <c r="AB923">
        <v>49</v>
      </c>
      <c r="AC923">
        <v>1041</v>
      </c>
      <c r="AD923">
        <v>551</v>
      </c>
    </row>
    <row r="924" spans="1:30" x14ac:dyDescent="0.2">
      <c r="A924" t="s">
        <v>1814</v>
      </c>
      <c r="B924" t="s">
        <v>34</v>
      </c>
      <c r="C924" t="s">
        <v>3324</v>
      </c>
      <c r="D924" s="33">
        <v>41852</v>
      </c>
      <c r="E924" t="s">
        <v>846</v>
      </c>
      <c r="F924" t="s">
        <v>847</v>
      </c>
      <c r="G924">
        <v>6704658</v>
      </c>
      <c r="H924">
        <v>61781</v>
      </c>
      <c r="I924">
        <v>366</v>
      </c>
      <c r="J924">
        <v>60609</v>
      </c>
      <c r="K924">
        <v>58589</v>
      </c>
      <c r="L924">
        <v>58196</v>
      </c>
      <c r="M924">
        <v>14617</v>
      </c>
      <c r="N924">
        <v>11044</v>
      </c>
      <c r="O924">
        <v>3573</v>
      </c>
      <c r="P924">
        <v>2714</v>
      </c>
      <c r="Q924" t="s">
        <v>0</v>
      </c>
      <c r="R924">
        <v>6714</v>
      </c>
      <c r="S924">
        <v>5422</v>
      </c>
      <c r="T924">
        <v>31119</v>
      </c>
      <c r="U924">
        <v>20547</v>
      </c>
      <c r="V924">
        <v>5016</v>
      </c>
      <c r="W924">
        <v>5556</v>
      </c>
      <c r="X924" t="s">
        <v>0</v>
      </c>
      <c r="Y924" t="s">
        <v>0</v>
      </c>
      <c r="Z924">
        <v>944</v>
      </c>
      <c r="AA924">
        <v>13997</v>
      </c>
      <c r="AB924">
        <v>1097</v>
      </c>
      <c r="AC924">
        <v>3806</v>
      </c>
      <c r="AD924">
        <v>9094</v>
      </c>
    </row>
    <row r="925" spans="1:30" x14ac:dyDescent="0.2">
      <c r="A925" t="s">
        <v>1815</v>
      </c>
      <c r="B925" t="s">
        <v>34</v>
      </c>
      <c r="C925" t="s">
        <v>3435</v>
      </c>
      <c r="D925" s="33">
        <v>41852</v>
      </c>
      <c r="E925" t="s">
        <v>848</v>
      </c>
      <c r="F925" t="s">
        <v>849</v>
      </c>
      <c r="G925">
        <v>467562</v>
      </c>
      <c r="H925">
        <v>13687</v>
      </c>
      <c r="I925">
        <v>69</v>
      </c>
      <c r="J925">
        <v>13424</v>
      </c>
      <c r="K925">
        <v>12945</v>
      </c>
      <c r="L925">
        <v>12814</v>
      </c>
      <c r="M925">
        <v>2607</v>
      </c>
      <c r="N925">
        <v>2026</v>
      </c>
      <c r="O925">
        <v>581</v>
      </c>
      <c r="P925">
        <v>362</v>
      </c>
      <c r="Q925" t="s">
        <v>0</v>
      </c>
      <c r="R925">
        <v>1119</v>
      </c>
      <c r="S925">
        <v>1115</v>
      </c>
      <c r="T925">
        <v>7562</v>
      </c>
      <c r="U925">
        <v>6081</v>
      </c>
      <c r="V925">
        <v>1060</v>
      </c>
      <c r="W925">
        <v>421</v>
      </c>
      <c r="X925" t="s">
        <v>0</v>
      </c>
      <c r="Y925" t="s">
        <v>0</v>
      </c>
      <c r="Z925">
        <v>114</v>
      </c>
      <c r="AA925">
        <v>2904</v>
      </c>
      <c r="AB925">
        <v>85</v>
      </c>
      <c r="AC925">
        <v>587</v>
      </c>
      <c r="AD925">
        <v>2232</v>
      </c>
    </row>
    <row r="926" spans="1:30" x14ac:dyDescent="0.2">
      <c r="A926" t="s">
        <v>1816</v>
      </c>
      <c r="B926" t="s">
        <v>34</v>
      </c>
      <c r="C926" t="s">
        <v>3323</v>
      </c>
      <c r="D926" s="33">
        <v>41883</v>
      </c>
      <c r="E926" t="s">
        <v>48</v>
      </c>
      <c r="F926" t="s">
        <v>767</v>
      </c>
      <c r="G926">
        <v>2618710</v>
      </c>
      <c r="H926">
        <v>53619</v>
      </c>
      <c r="I926">
        <v>1178</v>
      </c>
      <c r="J926">
        <v>45281</v>
      </c>
      <c r="K926">
        <v>40501</v>
      </c>
      <c r="L926">
        <v>40708</v>
      </c>
      <c r="M926">
        <v>14149</v>
      </c>
      <c r="N926">
        <v>13482</v>
      </c>
      <c r="O926">
        <v>667</v>
      </c>
      <c r="P926">
        <v>291</v>
      </c>
      <c r="Q926" t="s">
        <v>0</v>
      </c>
      <c r="R926">
        <v>7156</v>
      </c>
      <c r="S926">
        <v>3844</v>
      </c>
      <c r="T926">
        <v>23015</v>
      </c>
      <c r="U926">
        <v>14460</v>
      </c>
      <c r="V926">
        <v>5896</v>
      </c>
      <c r="W926">
        <v>2659</v>
      </c>
      <c r="X926" t="s">
        <v>0</v>
      </c>
      <c r="Y926" t="s">
        <v>0</v>
      </c>
      <c r="Z926">
        <v>2556</v>
      </c>
      <c r="AA926">
        <v>4137</v>
      </c>
      <c r="AB926">
        <v>789</v>
      </c>
      <c r="AC926">
        <v>2221</v>
      </c>
      <c r="AD926">
        <v>1127</v>
      </c>
    </row>
    <row r="927" spans="1:30" x14ac:dyDescent="0.2">
      <c r="A927" t="s">
        <v>1817</v>
      </c>
      <c r="B927" t="s">
        <v>35</v>
      </c>
      <c r="C927" t="s">
        <v>807</v>
      </c>
      <c r="D927" s="33">
        <v>41883</v>
      </c>
      <c r="E927" t="s">
        <v>82</v>
      </c>
      <c r="F927" t="s">
        <v>768</v>
      </c>
      <c r="G927">
        <v>731516</v>
      </c>
      <c r="H927">
        <v>13212</v>
      </c>
      <c r="I927">
        <v>29</v>
      </c>
      <c r="J927">
        <v>13183</v>
      </c>
      <c r="K927">
        <v>12989</v>
      </c>
      <c r="L927">
        <v>11048</v>
      </c>
      <c r="M927">
        <v>2848</v>
      </c>
      <c r="N927">
        <v>2305</v>
      </c>
      <c r="O927">
        <v>543</v>
      </c>
      <c r="P927">
        <v>273</v>
      </c>
      <c r="Q927" t="s">
        <v>0</v>
      </c>
      <c r="R927">
        <v>1435</v>
      </c>
      <c r="S927">
        <v>1018</v>
      </c>
      <c r="T927">
        <v>7188</v>
      </c>
      <c r="U927">
        <v>5214</v>
      </c>
      <c r="V927">
        <v>1400</v>
      </c>
      <c r="W927">
        <v>574</v>
      </c>
      <c r="X927" t="s">
        <v>0</v>
      </c>
      <c r="Y927" t="s">
        <v>0</v>
      </c>
      <c r="Z927">
        <v>254</v>
      </c>
      <c r="AA927">
        <v>1153</v>
      </c>
      <c r="AB927">
        <v>168</v>
      </c>
      <c r="AC927">
        <v>659</v>
      </c>
      <c r="AD927">
        <v>326</v>
      </c>
    </row>
    <row r="928" spans="1:30" x14ac:dyDescent="0.2">
      <c r="A928" t="s">
        <v>1818</v>
      </c>
      <c r="B928" t="s">
        <v>35</v>
      </c>
      <c r="C928" t="s">
        <v>3365</v>
      </c>
      <c r="D928" s="33">
        <v>41883</v>
      </c>
      <c r="E928" t="s">
        <v>813</v>
      </c>
      <c r="F928" t="s">
        <v>830</v>
      </c>
      <c r="G928">
        <v>210962</v>
      </c>
      <c r="H928">
        <v>4657</v>
      </c>
      <c r="I928">
        <v>13</v>
      </c>
      <c r="J928">
        <v>4612</v>
      </c>
      <c r="K928">
        <v>4500</v>
      </c>
      <c r="L928">
        <v>1768</v>
      </c>
      <c r="M928">
        <v>320</v>
      </c>
      <c r="N928">
        <v>138</v>
      </c>
      <c r="O928">
        <v>182</v>
      </c>
      <c r="P928">
        <v>181</v>
      </c>
      <c r="Q928" t="s">
        <v>0</v>
      </c>
      <c r="R928">
        <v>257</v>
      </c>
      <c r="S928">
        <v>145</v>
      </c>
      <c r="T928">
        <v>1106</v>
      </c>
      <c r="U928">
        <v>783</v>
      </c>
      <c r="V928">
        <v>216</v>
      </c>
      <c r="W928">
        <v>107</v>
      </c>
      <c r="X928" t="s">
        <v>0</v>
      </c>
      <c r="Y928" t="s">
        <v>0</v>
      </c>
      <c r="Z928">
        <v>43</v>
      </c>
      <c r="AA928">
        <v>217</v>
      </c>
      <c r="AB928">
        <v>35</v>
      </c>
      <c r="AC928">
        <v>127</v>
      </c>
      <c r="AD928">
        <v>55</v>
      </c>
    </row>
    <row r="929" spans="1:30" x14ac:dyDescent="0.2">
      <c r="A929" t="s">
        <v>1819</v>
      </c>
      <c r="B929" t="s">
        <v>35</v>
      </c>
      <c r="C929" t="s">
        <v>807</v>
      </c>
      <c r="D929" s="33">
        <v>41883</v>
      </c>
      <c r="E929" t="s">
        <v>97</v>
      </c>
      <c r="F929" t="s">
        <v>769</v>
      </c>
      <c r="G929">
        <v>1001515</v>
      </c>
      <c r="H929">
        <v>17402</v>
      </c>
      <c r="I929">
        <v>187</v>
      </c>
      <c r="J929">
        <v>16923</v>
      </c>
      <c r="K929">
        <v>15942</v>
      </c>
      <c r="L929">
        <v>15261</v>
      </c>
      <c r="M929">
        <v>4117</v>
      </c>
      <c r="N929">
        <v>1887</v>
      </c>
      <c r="O929">
        <v>2230</v>
      </c>
      <c r="P929">
        <v>797</v>
      </c>
      <c r="Q929" t="s">
        <v>0</v>
      </c>
      <c r="R929">
        <v>1549</v>
      </c>
      <c r="S929">
        <v>1384</v>
      </c>
      <c r="T929">
        <v>8697</v>
      </c>
      <c r="U929">
        <v>5710</v>
      </c>
      <c r="V929">
        <v>2013</v>
      </c>
      <c r="W929">
        <v>974</v>
      </c>
      <c r="X929" t="s">
        <v>0</v>
      </c>
      <c r="Y929" t="s">
        <v>0</v>
      </c>
      <c r="Z929">
        <v>363</v>
      </c>
      <c r="AA929">
        <v>3268</v>
      </c>
      <c r="AB929">
        <v>312</v>
      </c>
      <c r="AC929">
        <v>826</v>
      </c>
      <c r="AD929">
        <v>2130</v>
      </c>
    </row>
    <row r="930" spans="1:30" x14ac:dyDescent="0.2">
      <c r="A930" t="s">
        <v>1820</v>
      </c>
      <c r="B930" t="s">
        <v>35</v>
      </c>
      <c r="C930" t="s">
        <v>807</v>
      </c>
      <c r="D930" s="33">
        <v>41883</v>
      </c>
      <c r="E930" t="s">
        <v>117</v>
      </c>
      <c r="F930" t="s">
        <v>770</v>
      </c>
      <c r="G930">
        <v>999107</v>
      </c>
      <c r="H930">
        <v>20040</v>
      </c>
      <c r="I930">
        <v>196</v>
      </c>
      <c r="J930">
        <v>19478</v>
      </c>
      <c r="K930">
        <v>18329</v>
      </c>
      <c r="L930">
        <v>17124</v>
      </c>
      <c r="M930">
        <v>5440</v>
      </c>
      <c r="N930">
        <v>2388</v>
      </c>
      <c r="O930">
        <v>3052</v>
      </c>
      <c r="P930">
        <v>1071</v>
      </c>
      <c r="Q930" t="s">
        <v>0</v>
      </c>
      <c r="R930">
        <v>1605</v>
      </c>
      <c r="S930">
        <v>1310</v>
      </c>
      <c r="T930">
        <v>9655</v>
      </c>
      <c r="U930">
        <v>6494</v>
      </c>
      <c r="V930">
        <v>2246</v>
      </c>
      <c r="W930">
        <v>915</v>
      </c>
      <c r="X930" t="s">
        <v>0</v>
      </c>
      <c r="Y930" t="s">
        <v>0</v>
      </c>
      <c r="Z930">
        <v>1092</v>
      </c>
      <c r="AA930">
        <v>3462</v>
      </c>
      <c r="AB930">
        <v>344</v>
      </c>
      <c r="AC930">
        <v>920</v>
      </c>
      <c r="AD930">
        <v>2198</v>
      </c>
    </row>
    <row r="931" spans="1:30" x14ac:dyDescent="0.2">
      <c r="A931" t="s">
        <v>1821</v>
      </c>
      <c r="B931" t="s">
        <v>37</v>
      </c>
      <c r="C931" t="s">
        <v>3368</v>
      </c>
      <c r="D931" s="33">
        <v>41883</v>
      </c>
      <c r="E931" t="s">
        <v>132</v>
      </c>
      <c r="F931" t="s">
        <v>771</v>
      </c>
      <c r="G931">
        <v>139105</v>
      </c>
      <c r="H931">
        <v>4460</v>
      </c>
      <c r="I931">
        <v>101</v>
      </c>
      <c r="J931">
        <v>4114</v>
      </c>
      <c r="K931">
        <v>3972</v>
      </c>
      <c r="L931">
        <v>3839</v>
      </c>
      <c r="M931">
        <v>716</v>
      </c>
      <c r="N931">
        <v>701</v>
      </c>
      <c r="O931">
        <v>15</v>
      </c>
      <c r="P931">
        <v>6</v>
      </c>
      <c r="Q931" t="s">
        <v>0</v>
      </c>
      <c r="R931">
        <v>448</v>
      </c>
      <c r="S931">
        <v>222</v>
      </c>
      <c r="T931">
        <v>2587</v>
      </c>
      <c r="U931">
        <v>1506</v>
      </c>
      <c r="V931">
        <v>628</v>
      </c>
      <c r="W931">
        <v>453</v>
      </c>
      <c r="X931" t="s">
        <v>0</v>
      </c>
      <c r="Y931" t="s">
        <v>0</v>
      </c>
      <c r="Z931">
        <v>268</v>
      </c>
      <c r="AA931">
        <v>314</v>
      </c>
      <c r="AB931">
        <v>56</v>
      </c>
      <c r="AC931">
        <v>202</v>
      </c>
      <c r="AD931">
        <v>56</v>
      </c>
    </row>
    <row r="932" spans="1:30" x14ac:dyDescent="0.2">
      <c r="A932" t="s">
        <v>1822</v>
      </c>
      <c r="B932" t="s">
        <v>36</v>
      </c>
      <c r="C932" t="s">
        <v>3353</v>
      </c>
      <c r="D932" s="33">
        <v>41883</v>
      </c>
      <c r="E932" t="s">
        <v>138</v>
      </c>
      <c r="F932" t="s">
        <v>772</v>
      </c>
      <c r="G932">
        <v>567847</v>
      </c>
      <c r="H932">
        <v>18360</v>
      </c>
      <c r="I932">
        <v>159</v>
      </c>
      <c r="J932">
        <v>17670</v>
      </c>
      <c r="K932">
        <v>16986</v>
      </c>
      <c r="L932">
        <v>12333</v>
      </c>
      <c r="M932">
        <v>2326</v>
      </c>
      <c r="N932">
        <v>1664</v>
      </c>
      <c r="O932">
        <v>662</v>
      </c>
      <c r="P932">
        <v>356</v>
      </c>
      <c r="Q932" t="s">
        <v>0</v>
      </c>
      <c r="R932">
        <v>1794</v>
      </c>
      <c r="S932">
        <v>1066</v>
      </c>
      <c r="T932">
        <v>7029</v>
      </c>
      <c r="U932">
        <v>4792</v>
      </c>
      <c r="V932">
        <v>1759</v>
      </c>
      <c r="W932">
        <v>478</v>
      </c>
      <c r="X932" t="s">
        <v>0</v>
      </c>
      <c r="Y932" t="s">
        <v>0</v>
      </c>
      <c r="Z932">
        <v>474</v>
      </c>
      <c r="AA932">
        <v>1970</v>
      </c>
      <c r="AB932">
        <v>263</v>
      </c>
      <c r="AC932">
        <v>582</v>
      </c>
      <c r="AD932">
        <v>1125</v>
      </c>
    </row>
    <row r="933" spans="1:30" x14ac:dyDescent="0.2">
      <c r="A933" t="s">
        <v>1823</v>
      </c>
      <c r="B933" t="s">
        <v>36</v>
      </c>
      <c r="C933" t="s">
        <v>152</v>
      </c>
      <c r="D933" s="33">
        <v>41883</v>
      </c>
      <c r="E933" t="s">
        <v>150</v>
      </c>
      <c r="F933" t="s">
        <v>773</v>
      </c>
      <c r="G933">
        <v>292690</v>
      </c>
      <c r="H933">
        <v>8463</v>
      </c>
      <c r="I933">
        <v>10</v>
      </c>
      <c r="J933">
        <v>8453</v>
      </c>
      <c r="K933">
        <v>8350</v>
      </c>
      <c r="L933">
        <v>6043</v>
      </c>
      <c r="M933">
        <v>1811</v>
      </c>
      <c r="N933">
        <v>1536</v>
      </c>
      <c r="O933">
        <v>275</v>
      </c>
      <c r="P933">
        <v>146</v>
      </c>
      <c r="Q933" t="s">
        <v>0</v>
      </c>
      <c r="R933">
        <v>671</v>
      </c>
      <c r="S933">
        <v>559</v>
      </c>
      <c r="T933">
        <v>3796</v>
      </c>
      <c r="U933">
        <v>2794</v>
      </c>
      <c r="V933">
        <v>669</v>
      </c>
      <c r="W933">
        <v>333</v>
      </c>
      <c r="X933" t="s">
        <v>0</v>
      </c>
      <c r="Y933" t="s">
        <v>0</v>
      </c>
      <c r="Z933">
        <v>117</v>
      </c>
      <c r="AA933">
        <v>900</v>
      </c>
      <c r="AB933">
        <v>110</v>
      </c>
      <c r="AC933">
        <v>492</v>
      </c>
      <c r="AD933">
        <v>298</v>
      </c>
    </row>
    <row r="934" spans="1:30" x14ac:dyDescent="0.2">
      <c r="A934" t="s">
        <v>1824</v>
      </c>
      <c r="B934" t="s">
        <v>36</v>
      </c>
      <c r="C934" t="s">
        <v>152</v>
      </c>
      <c r="D934" s="33">
        <v>41883</v>
      </c>
      <c r="E934" t="s">
        <v>817</v>
      </c>
      <c r="F934" t="s">
        <v>832</v>
      </c>
      <c r="G934">
        <v>376040</v>
      </c>
      <c r="H934">
        <v>4663</v>
      </c>
      <c r="I934">
        <v>6</v>
      </c>
      <c r="J934">
        <v>4657</v>
      </c>
      <c r="K934">
        <v>4607</v>
      </c>
      <c r="L934">
        <v>3360</v>
      </c>
      <c r="M934">
        <v>1022</v>
      </c>
      <c r="N934">
        <v>854</v>
      </c>
      <c r="O934">
        <v>168</v>
      </c>
      <c r="P934">
        <v>92</v>
      </c>
      <c r="Q934" t="s">
        <v>0</v>
      </c>
      <c r="R934">
        <v>343</v>
      </c>
      <c r="S934">
        <v>309</v>
      </c>
      <c r="T934">
        <v>2126</v>
      </c>
      <c r="U934">
        <v>1580</v>
      </c>
      <c r="V934">
        <v>389</v>
      </c>
      <c r="W934">
        <v>157</v>
      </c>
      <c r="X934" t="s">
        <v>0</v>
      </c>
      <c r="Y934" t="s">
        <v>0</v>
      </c>
      <c r="Z934">
        <v>89</v>
      </c>
      <c r="AA934">
        <v>493</v>
      </c>
      <c r="AB934">
        <v>59</v>
      </c>
      <c r="AC934">
        <v>248</v>
      </c>
      <c r="AD934">
        <v>186</v>
      </c>
    </row>
    <row r="935" spans="1:30" x14ac:dyDescent="0.2">
      <c r="A935" t="s">
        <v>1825</v>
      </c>
      <c r="B935" t="s">
        <v>35</v>
      </c>
      <c r="C935" t="s">
        <v>3345</v>
      </c>
      <c r="D935" s="33">
        <v>41883</v>
      </c>
      <c r="E935" t="s">
        <v>156</v>
      </c>
      <c r="F935" t="s">
        <v>774</v>
      </c>
      <c r="G935">
        <v>1135829</v>
      </c>
      <c r="H935">
        <v>26844</v>
      </c>
      <c r="I935">
        <v>240</v>
      </c>
      <c r="J935">
        <v>22209</v>
      </c>
      <c r="K935">
        <v>21598</v>
      </c>
      <c r="L935">
        <v>16859</v>
      </c>
      <c r="M935">
        <v>5248</v>
      </c>
      <c r="N935">
        <v>3150</v>
      </c>
      <c r="O935">
        <v>2098</v>
      </c>
      <c r="P935">
        <v>1422</v>
      </c>
      <c r="Q935" t="s">
        <v>0</v>
      </c>
      <c r="R935">
        <v>1707</v>
      </c>
      <c r="S935">
        <v>1420</v>
      </c>
      <c r="T935">
        <v>11051</v>
      </c>
      <c r="U935">
        <v>7503</v>
      </c>
      <c r="V935">
        <v>2673</v>
      </c>
      <c r="W935">
        <v>875</v>
      </c>
      <c r="X935" t="s">
        <v>0</v>
      </c>
      <c r="Y935" t="s">
        <v>0</v>
      </c>
      <c r="Z935">
        <v>599</v>
      </c>
      <c r="AA935">
        <v>2082</v>
      </c>
      <c r="AB935">
        <v>362</v>
      </c>
      <c r="AC935">
        <v>1110</v>
      </c>
      <c r="AD935">
        <v>610</v>
      </c>
    </row>
    <row r="936" spans="1:30" x14ac:dyDescent="0.2">
      <c r="A936" t="s">
        <v>1826</v>
      </c>
      <c r="B936" t="s">
        <v>35</v>
      </c>
      <c r="C936" t="s">
        <v>3348</v>
      </c>
      <c r="D936" s="33">
        <v>41883</v>
      </c>
      <c r="E936" t="s">
        <v>821</v>
      </c>
      <c r="F936" t="s">
        <v>833</v>
      </c>
      <c r="G936">
        <v>214091</v>
      </c>
      <c r="H936">
        <v>4489</v>
      </c>
      <c r="I936">
        <v>1</v>
      </c>
      <c r="J936">
        <v>4488</v>
      </c>
      <c r="K936">
        <v>4415</v>
      </c>
      <c r="L936">
        <v>3765</v>
      </c>
      <c r="M936">
        <v>1200</v>
      </c>
      <c r="N936">
        <v>564</v>
      </c>
      <c r="O936">
        <v>636</v>
      </c>
      <c r="P936">
        <v>146</v>
      </c>
      <c r="Q936" t="s">
        <v>0</v>
      </c>
      <c r="R936">
        <v>449</v>
      </c>
      <c r="S936">
        <v>217</v>
      </c>
      <c r="T936">
        <v>2217</v>
      </c>
      <c r="U936">
        <v>1082</v>
      </c>
      <c r="V936">
        <v>940</v>
      </c>
      <c r="W936">
        <v>195</v>
      </c>
      <c r="X936" t="s">
        <v>0</v>
      </c>
      <c r="Y936" t="s">
        <v>0</v>
      </c>
      <c r="Z936">
        <v>240</v>
      </c>
      <c r="AA936">
        <v>642</v>
      </c>
      <c r="AB936">
        <v>50</v>
      </c>
      <c r="AC936">
        <v>244</v>
      </c>
      <c r="AD936">
        <v>348</v>
      </c>
    </row>
    <row r="937" spans="1:30" x14ac:dyDescent="0.2">
      <c r="A937" t="s">
        <v>1827</v>
      </c>
      <c r="B937" t="s">
        <v>37</v>
      </c>
      <c r="C937" t="s">
        <v>3365</v>
      </c>
      <c r="D937" s="33">
        <v>41883</v>
      </c>
      <c r="E937" t="s">
        <v>165</v>
      </c>
      <c r="F937" t="s">
        <v>775</v>
      </c>
      <c r="G937">
        <v>658674</v>
      </c>
      <c r="H937">
        <v>14664</v>
      </c>
      <c r="I937">
        <v>51</v>
      </c>
      <c r="J937">
        <v>14291</v>
      </c>
      <c r="K937">
        <v>13924</v>
      </c>
      <c r="L937">
        <v>10645</v>
      </c>
      <c r="M937">
        <v>1880</v>
      </c>
      <c r="N937">
        <v>710</v>
      </c>
      <c r="O937">
        <v>1170</v>
      </c>
      <c r="P937">
        <v>1157</v>
      </c>
      <c r="Q937" t="s">
        <v>0</v>
      </c>
      <c r="R937">
        <v>1101</v>
      </c>
      <c r="S937">
        <v>930</v>
      </c>
      <c r="T937">
        <v>6527</v>
      </c>
      <c r="U937">
        <v>4446</v>
      </c>
      <c r="V937">
        <v>1371</v>
      </c>
      <c r="W937">
        <v>710</v>
      </c>
      <c r="X937" t="s">
        <v>0</v>
      </c>
      <c r="Y937" t="s">
        <v>0</v>
      </c>
      <c r="Z937">
        <v>880</v>
      </c>
      <c r="AA937">
        <v>1207</v>
      </c>
      <c r="AB937">
        <v>101</v>
      </c>
      <c r="AC937">
        <v>755</v>
      </c>
      <c r="AD937">
        <v>351</v>
      </c>
    </row>
    <row r="938" spans="1:30" x14ac:dyDescent="0.2">
      <c r="A938" t="s">
        <v>1828</v>
      </c>
      <c r="B938" t="s">
        <v>35</v>
      </c>
      <c r="C938" t="s">
        <v>3348</v>
      </c>
      <c r="D938" s="33">
        <v>41883</v>
      </c>
      <c r="E938" t="s">
        <v>825</v>
      </c>
      <c r="F938" t="s">
        <v>834</v>
      </c>
      <c r="G938">
        <v>779538</v>
      </c>
      <c r="H938">
        <v>22369</v>
      </c>
      <c r="I938">
        <v>372</v>
      </c>
      <c r="J938">
        <v>20060</v>
      </c>
      <c r="K938">
        <v>18679</v>
      </c>
      <c r="L938">
        <v>14258</v>
      </c>
      <c r="M938">
        <v>4575</v>
      </c>
      <c r="N938">
        <v>3519</v>
      </c>
      <c r="O938">
        <v>1041</v>
      </c>
      <c r="P938">
        <v>637</v>
      </c>
      <c r="Q938" t="s">
        <v>0</v>
      </c>
      <c r="R938">
        <v>1535</v>
      </c>
      <c r="S938">
        <v>1090</v>
      </c>
      <c r="T938">
        <v>9370</v>
      </c>
      <c r="U938">
        <v>5498</v>
      </c>
      <c r="V938">
        <v>3016</v>
      </c>
      <c r="W938">
        <v>856</v>
      </c>
      <c r="X938" t="s">
        <v>0</v>
      </c>
      <c r="Y938" t="s">
        <v>0</v>
      </c>
      <c r="Z938">
        <v>316</v>
      </c>
      <c r="AA938">
        <v>1947</v>
      </c>
      <c r="AB938">
        <v>94</v>
      </c>
      <c r="AC938">
        <v>1192</v>
      </c>
      <c r="AD938">
        <v>661</v>
      </c>
    </row>
    <row r="939" spans="1:30" x14ac:dyDescent="0.2">
      <c r="A939" t="s">
        <v>1829</v>
      </c>
      <c r="B939" t="s">
        <v>35</v>
      </c>
      <c r="C939" t="s">
        <v>152</v>
      </c>
      <c r="D939" s="33">
        <v>41883</v>
      </c>
      <c r="E939" t="s">
        <v>171</v>
      </c>
      <c r="F939" t="s">
        <v>776</v>
      </c>
      <c r="G939">
        <v>622593</v>
      </c>
      <c r="H939">
        <v>11318</v>
      </c>
      <c r="I939">
        <v>34</v>
      </c>
      <c r="J939">
        <v>11284</v>
      </c>
      <c r="K939">
        <v>11043</v>
      </c>
      <c r="L939">
        <v>9464</v>
      </c>
      <c r="M939">
        <v>2200</v>
      </c>
      <c r="N939">
        <v>1633</v>
      </c>
      <c r="O939">
        <v>567</v>
      </c>
      <c r="P939">
        <v>341</v>
      </c>
      <c r="Q939" t="s">
        <v>0</v>
      </c>
      <c r="R939">
        <v>1073</v>
      </c>
      <c r="S939">
        <v>937</v>
      </c>
      <c r="T939">
        <v>6153</v>
      </c>
      <c r="U939">
        <v>4329</v>
      </c>
      <c r="V939">
        <v>1189</v>
      </c>
      <c r="W939">
        <v>635</v>
      </c>
      <c r="X939" t="s">
        <v>0</v>
      </c>
      <c r="Y939" t="s">
        <v>0</v>
      </c>
      <c r="Z939">
        <v>373</v>
      </c>
      <c r="AA939">
        <v>928</v>
      </c>
      <c r="AB939">
        <v>112</v>
      </c>
      <c r="AC939">
        <v>458</v>
      </c>
      <c r="AD939">
        <v>358</v>
      </c>
    </row>
    <row r="940" spans="1:30" x14ac:dyDescent="0.2">
      <c r="A940" t="s">
        <v>1830</v>
      </c>
      <c r="B940" t="s">
        <v>35</v>
      </c>
      <c r="C940" t="s">
        <v>3348</v>
      </c>
      <c r="D940" s="33">
        <v>41883</v>
      </c>
      <c r="E940" t="s">
        <v>179</v>
      </c>
      <c r="F940" t="s">
        <v>777</v>
      </c>
      <c r="G940">
        <v>1002104</v>
      </c>
      <c r="H940">
        <v>16081</v>
      </c>
      <c r="I940">
        <v>5</v>
      </c>
      <c r="J940">
        <v>16076</v>
      </c>
      <c r="K940">
        <v>15828</v>
      </c>
      <c r="L940">
        <v>13077</v>
      </c>
      <c r="M940">
        <v>4400</v>
      </c>
      <c r="N940">
        <v>2478</v>
      </c>
      <c r="O940">
        <v>1922</v>
      </c>
      <c r="P940">
        <v>462</v>
      </c>
      <c r="Q940" t="s">
        <v>0</v>
      </c>
      <c r="R940">
        <v>1130</v>
      </c>
      <c r="S940">
        <v>874</v>
      </c>
      <c r="T940">
        <v>8191</v>
      </c>
      <c r="U940">
        <v>4271</v>
      </c>
      <c r="V940">
        <v>3299</v>
      </c>
      <c r="W940">
        <v>621</v>
      </c>
      <c r="X940" t="s">
        <v>0</v>
      </c>
      <c r="Y940" t="s">
        <v>0</v>
      </c>
      <c r="Z940">
        <v>621</v>
      </c>
      <c r="AA940">
        <v>2261</v>
      </c>
      <c r="AB940">
        <v>239</v>
      </c>
      <c r="AC940">
        <v>940</v>
      </c>
      <c r="AD940">
        <v>1082</v>
      </c>
    </row>
    <row r="941" spans="1:30" x14ac:dyDescent="0.2">
      <c r="A941" t="s">
        <v>1831</v>
      </c>
      <c r="B941" t="s">
        <v>35</v>
      </c>
      <c r="C941" t="s">
        <v>3348</v>
      </c>
      <c r="D941" s="33">
        <v>41883</v>
      </c>
      <c r="E941" t="s">
        <v>191</v>
      </c>
      <c r="F941" t="s">
        <v>778</v>
      </c>
      <c r="G941">
        <v>771050</v>
      </c>
      <c r="H941">
        <v>12840</v>
      </c>
      <c r="I941">
        <v>7</v>
      </c>
      <c r="J941">
        <v>12833</v>
      </c>
      <c r="K941">
        <v>12695</v>
      </c>
      <c r="L941">
        <v>11384</v>
      </c>
      <c r="M941">
        <v>3687</v>
      </c>
      <c r="N941">
        <v>2209</v>
      </c>
      <c r="O941">
        <v>1402</v>
      </c>
      <c r="P941">
        <v>440</v>
      </c>
      <c r="Q941" t="s">
        <v>0</v>
      </c>
      <c r="R941">
        <v>1149</v>
      </c>
      <c r="S941">
        <v>971</v>
      </c>
      <c r="T941">
        <v>7316</v>
      </c>
      <c r="U941">
        <v>4303</v>
      </c>
      <c r="V941">
        <v>2478</v>
      </c>
      <c r="W941">
        <v>535</v>
      </c>
      <c r="X941" t="s">
        <v>0</v>
      </c>
      <c r="Y941" t="s">
        <v>0</v>
      </c>
      <c r="Z941">
        <v>505</v>
      </c>
      <c r="AA941">
        <v>1443</v>
      </c>
      <c r="AB941">
        <v>242</v>
      </c>
      <c r="AC941">
        <v>843</v>
      </c>
      <c r="AD941">
        <v>358</v>
      </c>
    </row>
    <row r="942" spans="1:30" x14ac:dyDescent="0.2">
      <c r="A942" t="s">
        <v>1832</v>
      </c>
      <c r="B942" t="s">
        <v>35</v>
      </c>
      <c r="C942" t="s">
        <v>3345</v>
      </c>
      <c r="D942" s="33">
        <v>41883</v>
      </c>
      <c r="E942" t="s">
        <v>205</v>
      </c>
      <c r="F942" t="s">
        <v>779</v>
      </c>
      <c r="G942">
        <v>865225</v>
      </c>
      <c r="H942">
        <v>21783</v>
      </c>
      <c r="I942">
        <v>97</v>
      </c>
      <c r="J942">
        <v>16220</v>
      </c>
      <c r="K942">
        <v>15814</v>
      </c>
      <c r="L942">
        <v>12256</v>
      </c>
      <c r="M942">
        <v>3430</v>
      </c>
      <c r="N942">
        <v>2441</v>
      </c>
      <c r="O942">
        <v>989</v>
      </c>
      <c r="P942">
        <v>479</v>
      </c>
      <c r="Q942" t="s">
        <v>0</v>
      </c>
      <c r="R942">
        <v>1281</v>
      </c>
      <c r="S942">
        <v>1290</v>
      </c>
      <c r="T942">
        <v>8408</v>
      </c>
      <c r="U942">
        <v>5030</v>
      </c>
      <c r="V942">
        <v>2605</v>
      </c>
      <c r="W942">
        <v>773</v>
      </c>
      <c r="X942" t="s">
        <v>0</v>
      </c>
      <c r="Y942" t="s">
        <v>0</v>
      </c>
      <c r="Z942">
        <v>111</v>
      </c>
      <c r="AA942">
        <v>1166</v>
      </c>
      <c r="AB942">
        <v>267</v>
      </c>
      <c r="AC942">
        <v>672</v>
      </c>
      <c r="AD942">
        <v>227</v>
      </c>
    </row>
    <row r="943" spans="1:30" x14ac:dyDescent="0.2">
      <c r="A943" t="s">
        <v>1833</v>
      </c>
      <c r="B943" t="s">
        <v>35</v>
      </c>
      <c r="C943" t="s">
        <v>807</v>
      </c>
      <c r="D943" s="33">
        <v>41883</v>
      </c>
      <c r="E943" t="s">
        <v>210</v>
      </c>
      <c r="F943" t="s">
        <v>780</v>
      </c>
      <c r="G943">
        <v>698383</v>
      </c>
      <c r="H943">
        <v>13915</v>
      </c>
      <c r="I943">
        <v>116</v>
      </c>
      <c r="J943">
        <v>13526</v>
      </c>
      <c r="K943">
        <v>12725</v>
      </c>
      <c r="L943">
        <v>11988</v>
      </c>
      <c r="M943">
        <v>3107</v>
      </c>
      <c r="N943">
        <v>1320</v>
      </c>
      <c r="O943">
        <v>1787</v>
      </c>
      <c r="P943">
        <v>580</v>
      </c>
      <c r="Q943" t="s">
        <v>0</v>
      </c>
      <c r="R943">
        <v>991</v>
      </c>
      <c r="S943">
        <v>1065</v>
      </c>
      <c r="T943">
        <v>7482</v>
      </c>
      <c r="U943">
        <v>5501</v>
      </c>
      <c r="V943">
        <v>1650</v>
      </c>
      <c r="W943">
        <v>331</v>
      </c>
      <c r="X943" t="s">
        <v>0</v>
      </c>
      <c r="Y943" t="s">
        <v>0</v>
      </c>
      <c r="Z943">
        <v>279</v>
      </c>
      <c r="AA943">
        <v>2171</v>
      </c>
      <c r="AB943">
        <v>246</v>
      </c>
      <c r="AC943">
        <v>638</v>
      </c>
      <c r="AD943">
        <v>1287</v>
      </c>
    </row>
    <row r="944" spans="1:30" x14ac:dyDescent="0.2">
      <c r="A944" t="s">
        <v>1834</v>
      </c>
      <c r="B944" t="s">
        <v>35</v>
      </c>
      <c r="C944" t="s">
        <v>807</v>
      </c>
      <c r="D944" s="33">
        <v>41883</v>
      </c>
      <c r="E944" t="s">
        <v>218</v>
      </c>
      <c r="F944" t="s">
        <v>781</v>
      </c>
      <c r="G944">
        <v>265040</v>
      </c>
      <c r="H944">
        <v>4747</v>
      </c>
      <c r="I944">
        <v>10</v>
      </c>
      <c r="J944">
        <v>4737</v>
      </c>
      <c r="K944">
        <v>4671</v>
      </c>
      <c r="L944">
        <v>3704</v>
      </c>
      <c r="M944">
        <v>950</v>
      </c>
      <c r="N944">
        <v>762</v>
      </c>
      <c r="O944">
        <v>188</v>
      </c>
      <c r="P944">
        <v>91</v>
      </c>
      <c r="Q944" t="s">
        <v>0</v>
      </c>
      <c r="R944">
        <v>350</v>
      </c>
      <c r="S944">
        <v>413</v>
      </c>
      <c r="T944">
        <v>2426</v>
      </c>
      <c r="U944">
        <v>1641</v>
      </c>
      <c r="V944">
        <v>402</v>
      </c>
      <c r="W944">
        <v>383</v>
      </c>
      <c r="X944" t="s">
        <v>0</v>
      </c>
      <c r="Y944" t="s">
        <v>0</v>
      </c>
      <c r="Z944">
        <v>72</v>
      </c>
      <c r="AA944">
        <v>443</v>
      </c>
      <c r="AB944">
        <v>53</v>
      </c>
      <c r="AC944">
        <v>267</v>
      </c>
      <c r="AD944">
        <v>123</v>
      </c>
    </row>
    <row r="945" spans="1:30" x14ac:dyDescent="0.2">
      <c r="A945" t="s">
        <v>1835</v>
      </c>
      <c r="B945" t="s">
        <v>35</v>
      </c>
      <c r="C945" t="s">
        <v>807</v>
      </c>
      <c r="D945" s="33">
        <v>41883</v>
      </c>
      <c r="E945" t="s">
        <v>223</v>
      </c>
      <c r="F945" t="s">
        <v>782</v>
      </c>
      <c r="G945">
        <v>1043580</v>
      </c>
      <c r="H945">
        <v>14562</v>
      </c>
      <c r="I945">
        <v>130</v>
      </c>
      <c r="J945">
        <v>14115</v>
      </c>
      <c r="K945">
        <v>13264</v>
      </c>
      <c r="L945">
        <v>13267</v>
      </c>
      <c r="M945">
        <v>3692</v>
      </c>
      <c r="N945">
        <v>1737</v>
      </c>
      <c r="O945">
        <v>1955</v>
      </c>
      <c r="P945">
        <v>665</v>
      </c>
      <c r="Q945" t="s">
        <v>0</v>
      </c>
      <c r="R945">
        <v>1365</v>
      </c>
      <c r="S945">
        <v>1089</v>
      </c>
      <c r="T945">
        <v>7506</v>
      </c>
      <c r="U945">
        <v>4767</v>
      </c>
      <c r="V945">
        <v>1921</v>
      </c>
      <c r="W945">
        <v>818</v>
      </c>
      <c r="X945" t="s">
        <v>0</v>
      </c>
      <c r="Y945" t="s">
        <v>0</v>
      </c>
      <c r="Z945">
        <v>391</v>
      </c>
      <c r="AA945">
        <v>2916</v>
      </c>
      <c r="AB945">
        <v>294</v>
      </c>
      <c r="AC945">
        <v>733</v>
      </c>
      <c r="AD945">
        <v>1889</v>
      </c>
    </row>
    <row r="946" spans="1:30" x14ac:dyDescent="0.2">
      <c r="A946" t="s">
        <v>1836</v>
      </c>
      <c r="B946" t="s">
        <v>35</v>
      </c>
      <c r="C946" t="s">
        <v>152</v>
      </c>
      <c r="D946" s="33">
        <v>41883</v>
      </c>
      <c r="E946" t="s">
        <v>234</v>
      </c>
      <c r="F946" t="s">
        <v>783</v>
      </c>
      <c r="G946">
        <v>4602092</v>
      </c>
      <c r="H946">
        <v>64554</v>
      </c>
      <c r="I946">
        <v>91</v>
      </c>
      <c r="J946">
        <v>63819</v>
      </c>
      <c r="K946">
        <v>63008</v>
      </c>
      <c r="L946">
        <v>59429</v>
      </c>
      <c r="M946">
        <v>15538</v>
      </c>
      <c r="N946">
        <v>10929</v>
      </c>
      <c r="O946">
        <v>4609</v>
      </c>
      <c r="P946">
        <v>2822</v>
      </c>
      <c r="Q946" t="s">
        <v>0</v>
      </c>
      <c r="R946">
        <v>6959</v>
      </c>
      <c r="S946">
        <v>4499</v>
      </c>
      <c r="T946">
        <v>34139</v>
      </c>
      <c r="U946">
        <v>23267</v>
      </c>
      <c r="V946">
        <v>7825</v>
      </c>
      <c r="W946">
        <v>3047</v>
      </c>
      <c r="X946" t="s">
        <v>0</v>
      </c>
      <c r="Y946" t="s">
        <v>0</v>
      </c>
      <c r="Z946">
        <v>2527</v>
      </c>
      <c r="AA946">
        <v>11305</v>
      </c>
      <c r="AB946">
        <v>626</v>
      </c>
      <c r="AC946">
        <v>3682</v>
      </c>
      <c r="AD946">
        <v>6997</v>
      </c>
    </row>
    <row r="947" spans="1:30" x14ac:dyDescent="0.2">
      <c r="A947" t="s">
        <v>1837</v>
      </c>
      <c r="B947" t="s">
        <v>36</v>
      </c>
      <c r="C947" t="s">
        <v>152</v>
      </c>
      <c r="D947" s="33">
        <v>41883</v>
      </c>
      <c r="E947" t="s">
        <v>823</v>
      </c>
      <c r="F947" t="s">
        <v>835</v>
      </c>
      <c r="G947">
        <v>312145</v>
      </c>
      <c r="H947">
        <v>4016</v>
      </c>
      <c r="I947">
        <v>6</v>
      </c>
      <c r="J947">
        <v>4010</v>
      </c>
      <c r="K947">
        <v>3973</v>
      </c>
      <c r="L947">
        <v>2859</v>
      </c>
      <c r="M947">
        <v>839</v>
      </c>
      <c r="N947">
        <v>736</v>
      </c>
      <c r="O947">
        <v>103</v>
      </c>
      <c r="P947">
        <v>45</v>
      </c>
      <c r="Q947" t="s">
        <v>0</v>
      </c>
      <c r="R947">
        <v>318</v>
      </c>
      <c r="S947">
        <v>274</v>
      </c>
      <c r="T947">
        <v>1782</v>
      </c>
      <c r="U947">
        <v>1318</v>
      </c>
      <c r="V947">
        <v>330</v>
      </c>
      <c r="W947">
        <v>134</v>
      </c>
      <c r="X947" t="s">
        <v>0</v>
      </c>
      <c r="Y947" t="s">
        <v>0</v>
      </c>
      <c r="Z947">
        <v>69</v>
      </c>
      <c r="AA947">
        <v>416</v>
      </c>
      <c r="AB947">
        <v>52</v>
      </c>
      <c r="AC947">
        <v>234</v>
      </c>
      <c r="AD947">
        <v>130</v>
      </c>
    </row>
    <row r="948" spans="1:30" x14ac:dyDescent="0.2">
      <c r="A948" t="s">
        <v>1838</v>
      </c>
      <c r="B948" t="s">
        <v>36</v>
      </c>
      <c r="C948" t="s">
        <v>152</v>
      </c>
      <c r="D948" s="33">
        <v>41883</v>
      </c>
      <c r="E948" t="s">
        <v>827</v>
      </c>
      <c r="F948" t="s">
        <v>836</v>
      </c>
      <c r="G948">
        <v>401649</v>
      </c>
      <c r="H948">
        <v>6156</v>
      </c>
      <c r="I948">
        <v>12</v>
      </c>
      <c r="J948">
        <v>6144</v>
      </c>
      <c r="K948">
        <v>6058</v>
      </c>
      <c r="L948">
        <v>4630</v>
      </c>
      <c r="M948">
        <v>1416</v>
      </c>
      <c r="N948">
        <v>1187</v>
      </c>
      <c r="O948">
        <v>229</v>
      </c>
      <c r="P948">
        <v>103</v>
      </c>
      <c r="Q948" t="s">
        <v>0</v>
      </c>
      <c r="R948">
        <v>448</v>
      </c>
      <c r="S948">
        <v>480</v>
      </c>
      <c r="T948">
        <v>2938</v>
      </c>
      <c r="U948">
        <v>2197</v>
      </c>
      <c r="V948">
        <v>533</v>
      </c>
      <c r="W948">
        <v>208</v>
      </c>
      <c r="X948" t="s">
        <v>0</v>
      </c>
      <c r="Y948" t="s">
        <v>0</v>
      </c>
      <c r="Z948">
        <v>92</v>
      </c>
      <c r="AA948">
        <v>672</v>
      </c>
      <c r="AB948">
        <v>63</v>
      </c>
      <c r="AC948">
        <v>410</v>
      </c>
      <c r="AD948">
        <v>199</v>
      </c>
    </row>
    <row r="949" spans="1:30" x14ac:dyDescent="0.2">
      <c r="A949" t="s">
        <v>1839</v>
      </c>
      <c r="B949" t="s">
        <v>36</v>
      </c>
      <c r="C949" t="s">
        <v>152</v>
      </c>
      <c r="D949" s="33">
        <v>41883</v>
      </c>
      <c r="E949" t="s">
        <v>837</v>
      </c>
      <c r="F949" t="s">
        <v>838</v>
      </c>
      <c r="G949">
        <v>363543</v>
      </c>
      <c r="H949">
        <v>4037</v>
      </c>
      <c r="I949">
        <v>3</v>
      </c>
      <c r="J949">
        <v>4034</v>
      </c>
      <c r="K949">
        <v>3963</v>
      </c>
      <c r="L949">
        <v>3026</v>
      </c>
      <c r="M949">
        <v>917</v>
      </c>
      <c r="N949">
        <v>741</v>
      </c>
      <c r="O949">
        <v>176</v>
      </c>
      <c r="P949">
        <v>85</v>
      </c>
      <c r="Q949" t="s">
        <v>0</v>
      </c>
      <c r="R949">
        <v>292</v>
      </c>
      <c r="S949">
        <v>299</v>
      </c>
      <c r="T949">
        <v>1934</v>
      </c>
      <c r="U949">
        <v>1417</v>
      </c>
      <c r="V949">
        <v>378</v>
      </c>
      <c r="W949">
        <v>139</v>
      </c>
      <c r="X949" t="s">
        <v>0</v>
      </c>
      <c r="Y949" t="s">
        <v>0</v>
      </c>
      <c r="Z949">
        <v>60</v>
      </c>
      <c r="AA949">
        <v>441</v>
      </c>
      <c r="AB949">
        <v>48</v>
      </c>
      <c r="AC949">
        <v>246</v>
      </c>
      <c r="AD949">
        <v>147</v>
      </c>
    </row>
    <row r="950" spans="1:30" x14ac:dyDescent="0.2">
      <c r="A950" t="s">
        <v>1840</v>
      </c>
      <c r="B950" t="s">
        <v>36</v>
      </c>
      <c r="C950" t="s">
        <v>152</v>
      </c>
      <c r="D950" s="33">
        <v>41883</v>
      </c>
      <c r="E950" t="s">
        <v>284</v>
      </c>
      <c r="F950" t="s">
        <v>784</v>
      </c>
      <c r="G950">
        <v>1174459</v>
      </c>
      <c r="H950">
        <v>8552</v>
      </c>
      <c r="I950">
        <v>21</v>
      </c>
      <c r="J950">
        <v>8531</v>
      </c>
      <c r="K950">
        <v>8422</v>
      </c>
      <c r="L950">
        <v>6642</v>
      </c>
      <c r="M950">
        <v>2068</v>
      </c>
      <c r="N950">
        <v>1746</v>
      </c>
      <c r="O950">
        <v>322</v>
      </c>
      <c r="P950">
        <v>158</v>
      </c>
      <c r="Q950" t="s">
        <v>0</v>
      </c>
      <c r="R950">
        <v>719</v>
      </c>
      <c r="S950">
        <v>711</v>
      </c>
      <c r="T950">
        <v>4115</v>
      </c>
      <c r="U950">
        <v>3010</v>
      </c>
      <c r="V950">
        <v>804</v>
      </c>
      <c r="W950">
        <v>301</v>
      </c>
      <c r="X950" t="s">
        <v>0</v>
      </c>
      <c r="Y950" t="s">
        <v>0</v>
      </c>
      <c r="Z950">
        <v>131</v>
      </c>
      <c r="AA950">
        <v>966</v>
      </c>
      <c r="AB950">
        <v>116</v>
      </c>
      <c r="AC950">
        <v>531</v>
      </c>
      <c r="AD950">
        <v>319</v>
      </c>
    </row>
    <row r="951" spans="1:30" x14ac:dyDescent="0.2">
      <c r="A951" t="s">
        <v>1841</v>
      </c>
      <c r="B951" t="s">
        <v>36</v>
      </c>
      <c r="C951" t="s">
        <v>3353</v>
      </c>
      <c r="D951" s="33">
        <v>41883</v>
      </c>
      <c r="E951" t="s">
        <v>298</v>
      </c>
      <c r="F951" t="s">
        <v>785</v>
      </c>
      <c r="G951">
        <v>1422906</v>
      </c>
      <c r="H951">
        <v>12006</v>
      </c>
      <c r="I951">
        <v>101</v>
      </c>
      <c r="J951">
        <v>11532</v>
      </c>
      <c r="K951">
        <v>11076</v>
      </c>
      <c r="L951">
        <v>9802</v>
      </c>
      <c r="M951">
        <v>1860</v>
      </c>
      <c r="N951">
        <v>1336</v>
      </c>
      <c r="O951">
        <v>524</v>
      </c>
      <c r="P951">
        <v>295</v>
      </c>
      <c r="Q951" t="s">
        <v>0</v>
      </c>
      <c r="R951">
        <v>1491</v>
      </c>
      <c r="S951">
        <v>861</v>
      </c>
      <c r="T951">
        <v>5661</v>
      </c>
      <c r="U951">
        <v>3792</v>
      </c>
      <c r="V951">
        <v>1370</v>
      </c>
      <c r="W951">
        <v>499</v>
      </c>
      <c r="X951" t="s">
        <v>0</v>
      </c>
      <c r="Y951" t="s">
        <v>0</v>
      </c>
      <c r="Z951">
        <v>409</v>
      </c>
      <c r="AA951">
        <v>1380</v>
      </c>
      <c r="AB951">
        <v>200</v>
      </c>
      <c r="AC951">
        <v>513</v>
      </c>
      <c r="AD951">
        <v>667</v>
      </c>
    </row>
    <row r="952" spans="1:30" x14ac:dyDescent="0.2">
      <c r="A952" t="s">
        <v>1842</v>
      </c>
      <c r="B952" t="s">
        <v>36</v>
      </c>
      <c r="C952" t="s">
        <v>3351</v>
      </c>
      <c r="D952" s="33">
        <v>41883</v>
      </c>
      <c r="E952" t="s">
        <v>315</v>
      </c>
      <c r="F952" t="s">
        <v>786</v>
      </c>
      <c r="G952">
        <v>1005343</v>
      </c>
      <c r="H952">
        <v>19126</v>
      </c>
      <c r="I952">
        <v>348</v>
      </c>
      <c r="J952">
        <v>18778</v>
      </c>
      <c r="K952">
        <v>18363</v>
      </c>
      <c r="L952">
        <v>14261</v>
      </c>
      <c r="M952">
        <v>3122</v>
      </c>
      <c r="N952">
        <v>2242</v>
      </c>
      <c r="O952">
        <v>881</v>
      </c>
      <c r="P952">
        <v>620</v>
      </c>
      <c r="Q952" t="s">
        <v>0</v>
      </c>
      <c r="R952">
        <v>1699</v>
      </c>
      <c r="S952">
        <v>1253</v>
      </c>
      <c r="T952">
        <v>8523</v>
      </c>
      <c r="U952">
        <v>6322</v>
      </c>
      <c r="V952">
        <v>1554</v>
      </c>
      <c r="W952">
        <v>647</v>
      </c>
      <c r="X952" t="s">
        <v>0</v>
      </c>
      <c r="Y952" t="s">
        <v>0</v>
      </c>
      <c r="Z952">
        <v>739</v>
      </c>
      <c r="AA952">
        <v>2047</v>
      </c>
      <c r="AB952">
        <v>126</v>
      </c>
      <c r="AC952">
        <v>862</v>
      </c>
      <c r="AD952">
        <v>1059</v>
      </c>
    </row>
    <row r="953" spans="1:30" x14ac:dyDescent="0.2">
      <c r="A953" t="s">
        <v>1843</v>
      </c>
      <c r="B953" t="s">
        <v>36</v>
      </c>
      <c r="C953" t="s">
        <v>3358</v>
      </c>
      <c r="D953" s="33">
        <v>41883</v>
      </c>
      <c r="E953" t="s">
        <v>330</v>
      </c>
      <c r="F953" t="s">
        <v>787</v>
      </c>
      <c r="G953">
        <v>1742508</v>
      </c>
      <c r="H953">
        <v>22940</v>
      </c>
      <c r="I953">
        <v>93</v>
      </c>
      <c r="J953">
        <v>22685</v>
      </c>
      <c r="K953">
        <v>22100</v>
      </c>
      <c r="L953">
        <v>20925</v>
      </c>
      <c r="M953">
        <v>4718</v>
      </c>
      <c r="N953">
        <v>2832</v>
      </c>
      <c r="O953">
        <v>1886</v>
      </c>
      <c r="P953">
        <v>1316</v>
      </c>
      <c r="Q953" t="s">
        <v>0</v>
      </c>
      <c r="R953">
        <v>1891</v>
      </c>
      <c r="S953">
        <v>1824</v>
      </c>
      <c r="T953">
        <v>11272</v>
      </c>
      <c r="U953">
        <v>8053</v>
      </c>
      <c r="V953">
        <v>1676</v>
      </c>
      <c r="W953">
        <v>1543</v>
      </c>
      <c r="X953" t="s">
        <v>0</v>
      </c>
      <c r="Y953" t="s">
        <v>0</v>
      </c>
      <c r="Z953">
        <v>546</v>
      </c>
      <c r="AA953">
        <v>5392</v>
      </c>
      <c r="AB953">
        <v>179</v>
      </c>
      <c r="AC953">
        <v>1430</v>
      </c>
      <c r="AD953">
        <v>3783</v>
      </c>
    </row>
    <row r="954" spans="1:30" x14ac:dyDescent="0.2">
      <c r="A954" t="s">
        <v>1844</v>
      </c>
      <c r="B954" t="s">
        <v>36</v>
      </c>
      <c r="C954" t="s">
        <v>3351</v>
      </c>
      <c r="D954" s="33">
        <v>41883</v>
      </c>
      <c r="E954" t="s">
        <v>351</v>
      </c>
      <c r="F954" t="s">
        <v>788</v>
      </c>
      <c r="G954">
        <v>879559</v>
      </c>
      <c r="H954">
        <v>9882</v>
      </c>
      <c r="I954">
        <v>201</v>
      </c>
      <c r="J954">
        <v>9681</v>
      </c>
      <c r="K954">
        <v>9489</v>
      </c>
      <c r="L954">
        <v>6536</v>
      </c>
      <c r="M954">
        <v>1484</v>
      </c>
      <c r="N954">
        <v>1090</v>
      </c>
      <c r="O954">
        <v>394</v>
      </c>
      <c r="P954">
        <v>262</v>
      </c>
      <c r="Q954" t="s">
        <v>0</v>
      </c>
      <c r="R954">
        <v>706</v>
      </c>
      <c r="S954">
        <v>731</v>
      </c>
      <c r="T954">
        <v>3966</v>
      </c>
      <c r="U954">
        <v>2860</v>
      </c>
      <c r="V954">
        <v>590</v>
      </c>
      <c r="W954">
        <v>516</v>
      </c>
      <c r="X954" t="s">
        <v>0</v>
      </c>
      <c r="Y954" t="s">
        <v>0</v>
      </c>
      <c r="Z954">
        <v>215</v>
      </c>
      <c r="AA954">
        <v>918</v>
      </c>
      <c r="AB954">
        <v>81</v>
      </c>
      <c r="AC954">
        <v>503</v>
      </c>
      <c r="AD954">
        <v>334</v>
      </c>
    </row>
    <row r="955" spans="1:30" x14ac:dyDescent="0.2">
      <c r="A955" t="s">
        <v>1845</v>
      </c>
      <c r="B955" t="s">
        <v>34</v>
      </c>
      <c r="C955" t="s">
        <v>3327</v>
      </c>
      <c r="D955" s="33">
        <v>41883</v>
      </c>
      <c r="E955" t="s">
        <v>362</v>
      </c>
      <c r="F955" t="s">
        <v>789</v>
      </c>
      <c r="G955">
        <v>5468101</v>
      </c>
      <c r="H955">
        <v>103393</v>
      </c>
      <c r="I955">
        <v>1146</v>
      </c>
      <c r="J955">
        <v>101416</v>
      </c>
      <c r="K955">
        <v>96409</v>
      </c>
      <c r="L955">
        <v>86014</v>
      </c>
      <c r="M955">
        <v>19474</v>
      </c>
      <c r="N955">
        <v>6832</v>
      </c>
      <c r="O955">
        <v>12647</v>
      </c>
      <c r="P955">
        <v>3809</v>
      </c>
      <c r="Q955" t="s">
        <v>0</v>
      </c>
      <c r="R955">
        <v>8296</v>
      </c>
      <c r="S955">
        <v>6426</v>
      </c>
      <c r="T955">
        <v>53322</v>
      </c>
      <c r="U955">
        <v>32905</v>
      </c>
      <c r="V955">
        <v>8309</v>
      </c>
      <c r="W955">
        <v>12108</v>
      </c>
      <c r="X955" t="s">
        <v>0</v>
      </c>
      <c r="Y955" t="s">
        <v>0</v>
      </c>
      <c r="Z955">
        <v>3931</v>
      </c>
      <c r="AA955">
        <v>14039</v>
      </c>
      <c r="AB955">
        <v>1001</v>
      </c>
      <c r="AC955">
        <v>4715</v>
      </c>
      <c r="AD955">
        <v>8323</v>
      </c>
    </row>
    <row r="956" spans="1:30" x14ac:dyDescent="0.2">
      <c r="A956" t="s">
        <v>1846</v>
      </c>
      <c r="B956" t="s">
        <v>37</v>
      </c>
      <c r="C956" t="s">
        <v>3365</v>
      </c>
      <c r="D956" s="33">
        <v>41883</v>
      </c>
      <c r="E956" t="s">
        <v>434</v>
      </c>
      <c r="F956" t="s">
        <v>790</v>
      </c>
      <c r="G956">
        <v>1843609</v>
      </c>
      <c r="H956">
        <v>34136</v>
      </c>
      <c r="I956">
        <v>277</v>
      </c>
      <c r="J956">
        <v>33581</v>
      </c>
      <c r="K956">
        <v>32272</v>
      </c>
      <c r="L956">
        <v>27237</v>
      </c>
      <c r="M956">
        <v>4585</v>
      </c>
      <c r="N956">
        <v>1375</v>
      </c>
      <c r="O956">
        <v>3210</v>
      </c>
      <c r="P956">
        <v>3194</v>
      </c>
      <c r="Q956" t="s">
        <v>0</v>
      </c>
      <c r="R956">
        <v>3261</v>
      </c>
      <c r="S956">
        <v>2280</v>
      </c>
      <c r="T956">
        <v>17048</v>
      </c>
      <c r="U956">
        <v>11825</v>
      </c>
      <c r="V956">
        <v>4416</v>
      </c>
      <c r="W956">
        <v>807</v>
      </c>
      <c r="X956" t="s">
        <v>0</v>
      </c>
      <c r="Y956" t="s">
        <v>0</v>
      </c>
      <c r="Z956">
        <v>2200</v>
      </c>
      <c r="AA956">
        <v>2448</v>
      </c>
      <c r="AB956">
        <v>196</v>
      </c>
      <c r="AC956">
        <v>1493</v>
      </c>
      <c r="AD956">
        <v>759</v>
      </c>
    </row>
    <row r="957" spans="1:30" x14ac:dyDescent="0.2">
      <c r="A957" t="s">
        <v>1847</v>
      </c>
      <c r="B957" t="s">
        <v>37</v>
      </c>
      <c r="C957" t="s">
        <v>3365</v>
      </c>
      <c r="D957" s="33">
        <v>41883</v>
      </c>
      <c r="E957" t="s">
        <v>457</v>
      </c>
      <c r="F957" t="s">
        <v>791</v>
      </c>
      <c r="G957">
        <v>524728</v>
      </c>
      <c r="H957">
        <v>10981</v>
      </c>
      <c r="I957">
        <v>46</v>
      </c>
      <c r="J957">
        <v>10850</v>
      </c>
      <c r="K957">
        <v>10597</v>
      </c>
      <c r="L957">
        <v>5676</v>
      </c>
      <c r="M957">
        <v>1021</v>
      </c>
      <c r="N957">
        <v>438</v>
      </c>
      <c r="O957">
        <v>583</v>
      </c>
      <c r="P957">
        <v>575</v>
      </c>
      <c r="Q957" t="s">
        <v>0</v>
      </c>
      <c r="R957">
        <v>667</v>
      </c>
      <c r="S957">
        <v>514</v>
      </c>
      <c r="T957">
        <v>3482</v>
      </c>
      <c r="U957">
        <v>2516</v>
      </c>
      <c r="V957">
        <v>715</v>
      </c>
      <c r="W957">
        <v>251</v>
      </c>
      <c r="X957" t="s">
        <v>0</v>
      </c>
      <c r="Y957" t="s">
        <v>0</v>
      </c>
      <c r="Z957">
        <v>372</v>
      </c>
      <c r="AA957">
        <v>641</v>
      </c>
      <c r="AB957">
        <v>59</v>
      </c>
      <c r="AC957">
        <v>420</v>
      </c>
      <c r="AD957">
        <v>162</v>
      </c>
    </row>
    <row r="958" spans="1:30" x14ac:dyDescent="0.2">
      <c r="A958" t="s">
        <v>1848</v>
      </c>
      <c r="B958" t="s">
        <v>37</v>
      </c>
      <c r="C958" t="s">
        <v>3365</v>
      </c>
      <c r="D958" s="33">
        <v>41883</v>
      </c>
      <c r="E958" t="s">
        <v>465</v>
      </c>
      <c r="F958" t="s">
        <v>792</v>
      </c>
      <c r="G958">
        <v>897452</v>
      </c>
      <c r="H958">
        <v>16820</v>
      </c>
      <c r="I958">
        <v>85</v>
      </c>
      <c r="J958">
        <v>16636</v>
      </c>
      <c r="K958">
        <v>16196</v>
      </c>
      <c r="L958">
        <v>14784</v>
      </c>
      <c r="M958">
        <v>2652</v>
      </c>
      <c r="N958">
        <v>937</v>
      </c>
      <c r="O958">
        <v>1715</v>
      </c>
      <c r="P958">
        <v>1696</v>
      </c>
      <c r="Q958" t="s">
        <v>0</v>
      </c>
      <c r="R958">
        <v>1633</v>
      </c>
      <c r="S958">
        <v>1280</v>
      </c>
      <c r="T958">
        <v>9607</v>
      </c>
      <c r="U958">
        <v>6830</v>
      </c>
      <c r="V958">
        <v>2120</v>
      </c>
      <c r="W958">
        <v>657</v>
      </c>
      <c r="X958" t="s">
        <v>0</v>
      </c>
      <c r="Y958" t="s">
        <v>0</v>
      </c>
      <c r="Z958">
        <v>564</v>
      </c>
      <c r="AA958">
        <v>1700</v>
      </c>
      <c r="AB958">
        <v>161</v>
      </c>
      <c r="AC958">
        <v>1111</v>
      </c>
      <c r="AD958">
        <v>428</v>
      </c>
    </row>
    <row r="959" spans="1:30" x14ac:dyDescent="0.2">
      <c r="A959" t="s">
        <v>1849</v>
      </c>
      <c r="B959" t="s">
        <v>37</v>
      </c>
      <c r="C959" t="s">
        <v>3360</v>
      </c>
      <c r="D959" s="33">
        <v>41883</v>
      </c>
      <c r="E959" t="s">
        <v>844</v>
      </c>
      <c r="F959" t="s">
        <v>845</v>
      </c>
      <c r="G959">
        <v>4539969</v>
      </c>
      <c r="H959">
        <v>79668</v>
      </c>
      <c r="I959">
        <v>278</v>
      </c>
      <c r="J959">
        <v>79006</v>
      </c>
      <c r="K959">
        <v>76702</v>
      </c>
      <c r="L959">
        <v>67817</v>
      </c>
      <c r="M959">
        <v>20149</v>
      </c>
      <c r="N959">
        <v>14014</v>
      </c>
      <c r="O959">
        <v>6135</v>
      </c>
      <c r="P959">
        <v>4477</v>
      </c>
      <c r="Q959" t="s">
        <v>0</v>
      </c>
      <c r="R959">
        <v>8464</v>
      </c>
      <c r="S959">
        <v>5206</v>
      </c>
      <c r="T959">
        <v>44092</v>
      </c>
      <c r="U959">
        <v>34505</v>
      </c>
      <c r="V959">
        <v>6231</v>
      </c>
      <c r="W959">
        <v>3356</v>
      </c>
      <c r="X959" t="s">
        <v>0</v>
      </c>
      <c r="Y959" t="s">
        <v>0</v>
      </c>
      <c r="Z959">
        <v>249</v>
      </c>
      <c r="AA959">
        <v>9806</v>
      </c>
      <c r="AB959">
        <v>924</v>
      </c>
      <c r="AC959">
        <v>4678</v>
      </c>
      <c r="AD959">
        <v>4204</v>
      </c>
    </row>
    <row r="960" spans="1:30" x14ac:dyDescent="0.2">
      <c r="A960" t="s">
        <v>1850</v>
      </c>
      <c r="B960" t="s">
        <v>37</v>
      </c>
      <c r="C960" t="s">
        <v>3373</v>
      </c>
      <c r="D960" s="33">
        <v>41883</v>
      </c>
      <c r="E960" t="s">
        <v>488</v>
      </c>
      <c r="F960" t="s">
        <v>793</v>
      </c>
      <c r="G960">
        <v>759768</v>
      </c>
      <c r="H960">
        <v>17452</v>
      </c>
      <c r="I960">
        <v>112</v>
      </c>
      <c r="J960">
        <v>16057</v>
      </c>
      <c r="K960">
        <v>15381</v>
      </c>
      <c r="L960">
        <v>15283</v>
      </c>
      <c r="M960">
        <v>2904</v>
      </c>
      <c r="N960">
        <v>937</v>
      </c>
      <c r="O960">
        <v>1966</v>
      </c>
      <c r="P960">
        <v>573</v>
      </c>
      <c r="Q960" t="s">
        <v>0</v>
      </c>
      <c r="R960">
        <v>1643</v>
      </c>
      <c r="S960">
        <v>858</v>
      </c>
      <c r="T960">
        <v>9003</v>
      </c>
      <c r="U960">
        <v>5791</v>
      </c>
      <c r="V960">
        <v>1597</v>
      </c>
      <c r="W960">
        <v>1615</v>
      </c>
      <c r="X960" t="s">
        <v>0</v>
      </c>
      <c r="Y960" t="s">
        <v>0</v>
      </c>
      <c r="Z960">
        <v>488</v>
      </c>
      <c r="AA960">
        <v>3291</v>
      </c>
      <c r="AB960">
        <v>243</v>
      </c>
      <c r="AC960">
        <v>851</v>
      </c>
      <c r="AD960">
        <v>2197</v>
      </c>
    </row>
    <row r="961" spans="1:30" x14ac:dyDescent="0.2">
      <c r="A961" t="s">
        <v>1851</v>
      </c>
      <c r="B961" t="s">
        <v>37</v>
      </c>
      <c r="C961" t="s">
        <v>152</v>
      </c>
      <c r="D961" s="33">
        <v>41883</v>
      </c>
      <c r="E961" t="s">
        <v>494</v>
      </c>
      <c r="F961" t="s">
        <v>794</v>
      </c>
      <c r="G961">
        <v>665164</v>
      </c>
      <c r="H961">
        <v>10426</v>
      </c>
      <c r="I961">
        <v>30</v>
      </c>
      <c r="J961">
        <v>10396</v>
      </c>
      <c r="K961">
        <v>10103</v>
      </c>
      <c r="L961">
        <v>8909</v>
      </c>
      <c r="M961">
        <v>2475</v>
      </c>
      <c r="N961">
        <v>1779</v>
      </c>
      <c r="O961">
        <v>696</v>
      </c>
      <c r="P961">
        <v>340</v>
      </c>
      <c r="Q961" t="s">
        <v>0</v>
      </c>
      <c r="R961">
        <v>968</v>
      </c>
      <c r="S961">
        <v>792</v>
      </c>
      <c r="T961">
        <v>6052</v>
      </c>
      <c r="U961">
        <v>4157</v>
      </c>
      <c r="V961">
        <v>1229</v>
      </c>
      <c r="W961">
        <v>666</v>
      </c>
      <c r="X961" t="s">
        <v>0</v>
      </c>
      <c r="Y961" t="s">
        <v>0</v>
      </c>
      <c r="Z961">
        <v>104</v>
      </c>
      <c r="AA961">
        <v>993</v>
      </c>
      <c r="AB961">
        <v>120</v>
      </c>
      <c r="AC961">
        <v>483</v>
      </c>
      <c r="AD961">
        <v>390</v>
      </c>
    </row>
    <row r="962" spans="1:30" x14ac:dyDescent="0.2">
      <c r="A962" t="s">
        <v>1852</v>
      </c>
      <c r="B962" t="s">
        <v>37</v>
      </c>
      <c r="C962" t="s">
        <v>152</v>
      </c>
      <c r="D962" s="33">
        <v>41883</v>
      </c>
      <c r="E962" t="s">
        <v>502</v>
      </c>
      <c r="F962" t="s">
        <v>795</v>
      </c>
      <c r="G962">
        <v>922184</v>
      </c>
      <c r="H962">
        <v>22437</v>
      </c>
      <c r="I962">
        <v>73</v>
      </c>
      <c r="J962">
        <v>22364</v>
      </c>
      <c r="K962">
        <v>21836</v>
      </c>
      <c r="L962">
        <v>18015</v>
      </c>
      <c r="M962">
        <v>5173</v>
      </c>
      <c r="N962">
        <v>3737</v>
      </c>
      <c r="O962">
        <v>1436</v>
      </c>
      <c r="P962">
        <v>728</v>
      </c>
      <c r="Q962" t="s">
        <v>0</v>
      </c>
      <c r="R962">
        <v>1927</v>
      </c>
      <c r="S962">
        <v>1681</v>
      </c>
      <c r="T962">
        <v>12140</v>
      </c>
      <c r="U962">
        <v>8239</v>
      </c>
      <c r="V962">
        <v>2440</v>
      </c>
      <c r="W962">
        <v>1461</v>
      </c>
      <c r="X962" t="s">
        <v>0</v>
      </c>
      <c r="Y962" t="s">
        <v>0</v>
      </c>
      <c r="Z962">
        <v>160</v>
      </c>
      <c r="AA962">
        <v>2107</v>
      </c>
      <c r="AB962">
        <v>292</v>
      </c>
      <c r="AC962">
        <v>1024</v>
      </c>
      <c r="AD962">
        <v>791</v>
      </c>
    </row>
    <row r="963" spans="1:30" x14ac:dyDescent="0.2">
      <c r="A963" t="s">
        <v>1853</v>
      </c>
      <c r="B963" t="s">
        <v>37</v>
      </c>
      <c r="C963" t="s">
        <v>152</v>
      </c>
      <c r="D963" s="33">
        <v>41883</v>
      </c>
      <c r="E963" t="s">
        <v>513</v>
      </c>
      <c r="F963" t="s">
        <v>796</v>
      </c>
      <c r="G963">
        <v>832372</v>
      </c>
      <c r="H963">
        <v>12689</v>
      </c>
      <c r="I963">
        <v>58</v>
      </c>
      <c r="J963">
        <v>12631</v>
      </c>
      <c r="K963">
        <v>12323</v>
      </c>
      <c r="L963">
        <v>9666</v>
      </c>
      <c r="M963">
        <v>2748</v>
      </c>
      <c r="N963">
        <v>1878</v>
      </c>
      <c r="O963">
        <v>870</v>
      </c>
      <c r="P963">
        <v>451</v>
      </c>
      <c r="Q963" t="s">
        <v>0</v>
      </c>
      <c r="R963">
        <v>1034</v>
      </c>
      <c r="S963">
        <v>880</v>
      </c>
      <c r="T963">
        <v>6483</v>
      </c>
      <c r="U963">
        <v>4616</v>
      </c>
      <c r="V963">
        <v>1487</v>
      </c>
      <c r="W963">
        <v>380</v>
      </c>
      <c r="X963" t="s">
        <v>0</v>
      </c>
      <c r="Y963" t="s">
        <v>0</v>
      </c>
      <c r="Z963">
        <v>139</v>
      </c>
      <c r="AA963">
        <v>1130</v>
      </c>
      <c r="AB963">
        <v>132</v>
      </c>
      <c r="AC963">
        <v>587</v>
      </c>
      <c r="AD963">
        <v>411</v>
      </c>
    </row>
    <row r="964" spans="1:30" x14ac:dyDescent="0.2">
      <c r="A964" t="s">
        <v>1854</v>
      </c>
      <c r="B964" t="s">
        <v>37</v>
      </c>
      <c r="C964" t="s">
        <v>3331</v>
      </c>
      <c r="D964" s="33">
        <v>41883</v>
      </c>
      <c r="E964" t="s">
        <v>521</v>
      </c>
      <c r="F964" t="s">
        <v>797</v>
      </c>
      <c r="G964">
        <v>541609</v>
      </c>
      <c r="H964">
        <v>10895</v>
      </c>
      <c r="I964">
        <v>98</v>
      </c>
      <c r="J964">
        <v>9938</v>
      </c>
      <c r="K964">
        <v>9178</v>
      </c>
      <c r="L964">
        <v>9140</v>
      </c>
      <c r="M964">
        <v>1744</v>
      </c>
      <c r="N964">
        <v>557</v>
      </c>
      <c r="O964">
        <v>1187</v>
      </c>
      <c r="P964">
        <v>362</v>
      </c>
      <c r="Q964" t="s">
        <v>0</v>
      </c>
      <c r="R964">
        <v>1046</v>
      </c>
      <c r="S964">
        <v>485</v>
      </c>
      <c r="T964">
        <v>5083</v>
      </c>
      <c r="U964">
        <v>3637</v>
      </c>
      <c r="V964">
        <v>1088</v>
      </c>
      <c r="W964">
        <v>358</v>
      </c>
      <c r="X964" t="s">
        <v>0</v>
      </c>
      <c r="Y964" t="s">
        <v>0</v>
      </c>
      <c r="Z964">
        <v>492</v>
      </c>
      <c r="AA964">
        <v>2034</v>
      </c>
      <c r="AB964">
        <v>159</v>
      </c>
      <c r="AC964">
        <v>581</v>
      </c>
      <c r="AD964">
        <v>1294</v>
      </c>
    </row>
    <row r="965" spans="1:30" x14ac:dyDescent="0.2">
      <c r="A965" t="s">
        <v>1855</v>
      </c>
      <c r="B965" t="s">
        <v>37</v>
      </c>
      <c r="C965" t="s">
        <v>3373</v>
      </c>
      <c r="D965" s="33">
        <v>41883</v>
      </c>
      <c r="E965" t="s">
        <v>527</v>
      </c>
      <c r="F965" t="s">
        <v>798</v>
      </c>
      <c r="G965">
        <v>547615</v>
      </c>
      <c r="H965">
        <v>8127</v>
      </c>
      <c r="I965">
        <v>82</v>
      </c>
      <c r="J965">
        <v>6468</v>
      </c>
      <c r="K965">
        <v>5995</v>
      </c>
      <c r="L965">
        <v>6134</v>
      </c>
      <c r="M965">
        <v>1292</v>
      </c>
      <c r="N965">
        <v>400</v>
      </c>
      <c r="O965">
        <v>892</v>
      </c>
      <c r="P965">
        <v>273</v>
      </c>
      <c r="Q965" t="s">
        <v>0</v>
      </c>
      <c r="R965">
        <v>736</v>
      </c>
      <c r="S965">
        <v>360</v>
      </c>
      <c r="T965">
        <v>3310</v>
      </c>
      <c r="U965">
        <v>2370</v>
      </c>
      <c r="V965">
        <v>645</v>
      </c>
      <c r="W965">
        <v>295</v>
      </c>
      <c r="X965" t="s">
        <v>0</v>
      </c>
      <c r="Y965" t="s">
        <v>0</v>
      </c>
      <c r="Z965">
        <v>345</v>
      </c>
      <c r="AA965">
        <v>1383</v>
      </c>
      <c r="AB965">
        <v>128</v>
      </c>
      <c r="AC965">
        <v>449</v>
      </c>
      <c r="AD965">
        <v>806</v>
      </c>
    </row>
    <row r="966" spans="1:30" x14ac:dyDescent="0.2">
      <c r="A966" t="s">
        <v>1856</v>
      </c>
      <c r="B966" t="s">
        <v>37</v>
      </c>
      <c r="C966" t="s">
        <v>534</v>
      </c>
      <c r="D966" s="33">
        <v>41883</v>
      </c>
      <c r="E966" t="s">
        <v>532</v>
      </c>
      <c r="F966" t="s">
        <v>799</v>
      </c>
      <c r="G966">
        <v>1159832</v>
      </c>
      <c r="H966">
        <v>26669</v>
      </c>
      <c r="I966">
        <v>211</v>
      </c>
      <c r="J966">
        <v>24462</v>
      </c>
      <c r="K966">
        <v>22655</v>
      </c>
      <c r="L966">
        <v>23438</v>
      </c>
      <c r="M966">
        <v>4782</v>
      </c>
      <c r="N966">
        <v>1374</v>
      </c>
      <c r="O966">
        <v>3408</v>
      </c>
      <c r="P966">
        <v>1943</v>
      </c>
      <c r="Q966" t="s">
        <v>0</v>
      </c>
      <c r="R966">
        <v>2571</v>
      </c>
      <c r="S966">
        <v>1356</v>
      </c>
      <c r="T966">
        <v>15305</v>
      </c>
      <c r="U966">
        <v>10181</v>
      </c>
      <c r="V966">
        <v>4259</v>
      </c>
      <c r="W966">
        <v>865</v>
      </c>
      <c r="X966" t="s">
        <v>0</v>
      </c>
      <c r="Y966" t="s">
        <v>0</v>
      </c>
      <c r="Z966">
        <v>478</v>
      </c>
      <c r="AA966">
        <v>3728</v>
      </c>
      <c r="AB966">
        <v>472</v>
      </c>
      <c r="AC966">
        <v>907</v>
      </c>
      <c r="AD966">
        <v>2349</v>
      </c>
    </row>
    <row r="967" spans="1:30" x14ac:dyDescent="0.2">
      <c r="A967" t="s">
        <v>1857</v>
      </c>
      <c r="B967" t="s">
        <v>35</v>
      </c>
      <c r="C967" t="s">
        <v>3365</v>
      </c>
      <c r="D967" s="33">
        <v>41883</v>
      </c>
      <c r="E967" t="s">
        <v>852</v>
      </c>
      <c r="F967" t="s">
        <v>853</v>
      </c>
      <c r="G967">
        <v>433000</v>
      </c>
      <c r="H967">
        <v>2627</v>
      </c>
      <c r="I967">
        <v>12</v>
      </c>
      <c r="J967">
        <v>2602</v>
      </c>
      <c r="K967">
        <v>2549</v>
      </c>
      <c r="L967">
        <v>1999</v>
      </c>
      <c r="M967">
        <v>382</v>
      </c>
      <c r="N967">
        <v>159</v>
      </c>
      <c r="O967">
        <v>223</v>
      </c>
      <c r="P967">
        <v>221</v>
      </c>
      <c r="Q967" t="s">
        <v>0</v>
      </c>
      <c r="R967">
        <v>236</v>
      </c>
      <c r="S967">
        <v>215</v>
      </c>
      <c r="T967">
        <v>1195</v>
      </c>
      <c r="U967">
        <v>736</v>
      </c>
      <c r="V967">
        <v>205</v>
      </c>
      <c r="W967">
        <v>254</v>
      </c>
      <c r="X967" t="s">
        <v>0</v>
      </c>
      <c r="Y967" t="s">
        <v>0</v>
      </c>
      <c r="Z967">
        <v>42</v>
      </c>
      <c r="AA967">
        <v>311</v>
      </c>
      <c r="AB967">
        <v>58</v>
      </c>
      <c r="AC967">
        <v>192</v>
      </c>
      <c r="AD967">
        <v>61</v>
      </c>
    </row>
    <row r="968" spans="1:30" x14ac:dyDescent="0.2">
      <c r="A968" t="s">
        <v>1858</v>
      </c>
      <c r="B968" t="s">
        <v>35</v>
      </c>
      <c r="C968" t="s">
        <v>3331</v>
      </c>
      <c r="D968" s="33">
        <v>41883</v>
      </c>
      <c r="E968" t="s">
        <v>541</v>
      </c>
      <c r="F968" t="s">
        <v>800</v>
      </c>
      <c r="G968">
        <v>1111192</v>
      </c>
      <c r="H968">
        <v>19187</v>
      </c>
      <c r="I968">
        <v>69</v>
      </c>
      <c r="J968">
        <v>17582</v>
      </c>
      <c r="K968">
        <v>17299</v>
      </c>
      <c r="L968">
        <v>14210</v>
      </c>
      <c r="M968">
        <v>5697</v>
      </c>
      <c r="N968">
        <v>5034</v>
      </c>
      <c r="O968">
        <v>663</v>
      </c>
      <c r="P968">
        <v>247</v>
      </c>
      <c r="Q968" t="s">
        <v>0</v>
      </c>
      <c r="R968">
        <v>1823</v>
      </c>
      <c r="S968">
        <v>1026</v>
      </c>
      <c r="T968">
        <v>9058</v>
      </c>
      <c r="U968">
        <v>6125</v>
      </c>
      <c r="V968">
        <v>2049</v>
      </c>
      <c r="W968">
        <v>884</v>
      </c>
      <c r="X968" t="s">
        <v>0</v>
      </c>
      <c r="Y968" t="s">
        <v>0</v>
      </c>
      <c r="Z968">
        <v>752</v>
      </c>
      <c r="AA968">
        <v>1551</v>
      </c>
      <c r="AB968">
        <v>58</v>
      </c>
      <c r="AC968">
        <v>1023</v>
      </c>
      <c r="AD968">
        <v>470</v>
      </c>
    </row>
    <row r="969" spans="1:30" x14ac:dyDescent="0.2">
      <c r="A969" t="s">
        <v>1859</v>
      </c>
      <c r="B969" t="s">
        <v>34</v>
      </c>
      <c r="C969" t="s">
        <v>3324</v>
      </c>
      <c r="D969" s="33">
        <v>41883</v>
      </c>
      <c r="E969" t="s">
        <v>846</v>
      </c>
      <c r="F969" t="s">
        <v>847</v>
      </c>
      <c r="G969">
        <v>6704658</v>
      </c>
      <c r="H969">
        <v>57560</v>
      </c>
      <c r="I969">
        <v>421</v>
      </c>
      <c r="J969">
        <v>56086</v>
      </c>
      <c r="K969">
        <v>53609</v>
      </c>
      <c r="L969">
        <v>53539</v>
      </c>
      <c r="M969">
        <v>13578</v>
      </c>
      <c r="N969">
        <v>9541</v>
      </c>
      <c r="O969">
        <v>4037</v>
      </c>
      <c r="P969">
        <v>2999</v>
      </c>
      <c r="Q969" t="s">
        <v>0</v>
      </c>
      <c r="R969">
        <v>6168</v>
      </c>
      <c r="S969">
        <v>5102</v>
      </c>
      <c r="T969">
        <v>28329</v>
      </c>
      <c r="U969">
        <v>18635</v>
      </c>
      <c r="V969">
        <v>5038</v>
      </c>
      <c r="W969">
        <v>4656</v>
      </c>
      <c r="X969" t="s">
        <v>0</v>
      </c>
      <c r="Y969" t="s">
        <v>0</v>
      </c>
      <c r="Z969">
        <v>721</v>
      </c>
      <c r="AA969">
        <v>13219</v>
      </c>
      <c r="AB969">
        <v>1019</v>
      </c>
      <c r="AC969">
        <v>3567</v>
      </c>
      <c r="AD969">
        <v>8633</v>
      </c>
    </row>
    <row r="970" spans="1:30" x14ac:dyDescent="0.2">
      <c r="A970" t="s">
        <v>1860</v>
      </c>
      <c r="B970" t="s">
        <v>34</v>
      </c>
      <c r="C970" t="s">
        <v>3435</v>
      </c>
      <c r="D970" s="33">
        <v>41883</v>
      </c>
      <c r="E970" t="s">
        <v>848</v>
      </c>
      <c r="F970" t="s">
        <v>849</v>
      </c>
      <c r="G970">
        <v>467562</v>
      </c>
      <c r="H970">
        <v>12731</v>
      </c>
      <c r="I970">
        <v>87</v>
      </c>
      <c r="J970">
        <v>12445</v>
      </c>
      <c r="K970">
        <v>11824</v>
      </c>
      <c r="L970">
        <v>11824</v>
      </c>
      <c r="M970">
        <v>2464</v>
      </c>
      <c r="N970">
        <v>2020</v>
      </c>
      <c r="O970">
        <v>444</v>
      </c>
      <c r="P970">
        <v>292</v>
      </c>
      <c r="Q970" t="s">
        <v>0</v>
      </c>
      <c r="R970">
        <v>1072</v>
      </c>
      <c r="S970">
        <v>1112</v>
      </c>
      <c r="T970">
        <v>6811</v>
      </c>
      <c r="U970">
        <v>5599</v>
      </c>
      <c r="V970">
        <v>924</v>
      </c>
      <c r="W970">
        <v>288</v>
      </c>
      <c r="X970" t="s">
        <v>0</v>
      </c>
      <c r="Y970" t="s">
        <v>0</v>
      </c>
      <c r="Z970">
        <v>86</v>
      </c>
      <c r="AA970">
        <v>2743</v>
      </c>
      <c r="AB970">
        <v>46</v>
      </c>
      <c r="AC970">
        <v>531</v>
      </c>
      <c r="AD970">
        <v>2166</v>
      </c>
    </row>
    <row r="971" spans="1:30" x14ac:dyDescent="0.2">
      <c r="A971" t="s">
        <v>1861</v>
      </c>
      <c r="B971" t="s">
        <v>34</v>
      </c>
      <c r="C971" t="s">
        <v>3323</v>
      </c>
      <c r="D971" s="33">
        <v>41913</v>
      </c>
      <c r="E971" t="s">
        <v>48</v>
      </c>
      <c r="F971" t="s">
        <v>767</v>
      </c>
      <c r="G971">
        <v>2618710</v>
      </c>
      <c r="H971">
        <v>71787</v>
      </c>
      <c r="I971">
        <v>1303</v>
      </c>
      <c r="J971">
        <v>51062</v>
      </c>
      <c r="K971">
        <v>46330</v>
      </c>
      <c r="L971">
        <v>46013</v>
      </c>
      <c r="M971">
        <v>16042</v>
      </c>
      <c r="N971">
        <v>14592</v>
      </c>
      <c r="O971">
        <v>1450</v>
      </c>
      <c r="P971">
        <v>617</v>
      </c>
      <c r="Q971" t="s">
        <v>0</v>
      </c>
      <c r="R971">
        <v>7930</v>
      </c>
      <c r="S971">
        <v>4079</v>
      </c>
      <c r="T971">
        <v>26212</v>
      </c>
      <c r="U971">
        <v>16776</v>
      </c>
      <c r="V971">
        <v>6770</v>
      </c>
      <c r="W971">
        <v>2666</v>
      </c>
      <c r="X971" t="s">
        <v>0</v>
      </c>
      <c r="Y971" t="s">
        <v>0</v>
      </c>
      <c r="Z971">
        <v>2790</v>
      </c>
      <c r="AA971">
        <v>5002</v>
      </c>
      <c r="AB971">
        <v>903</v>
      </c>
      <c r="AC971">
        <v>2677</v>
      </c>
      <c r="AD971">
        <v>1422</v>
      </c>
    </row>
    <row r="972" spans="1:30" x14ac:dyDescent="0.2">
      <c r="A972" t="s">
        <v>1862</v>
      </c>
      <c r="B972" t="s">
        <v>35</v>
      </c>
      <c r="C972" t="s">
        <v>807</v>
      </c>
      <c r="D972" s="33">
        <v>41913</v>
      </c>
      <c r="E972" t="s">
        <v>82</v>
      </c>
      <c r="F972" t="s">
        <v>768</v>
      </c>
      <c r="G972">
        <v>731516</v>
      </c>
      <c r="H972">
        <v>14236</v>
      </c>
      <c r="I972">
        <v>74</v>
      </c>
      <c r="J972">
        <v>14162</v>
      </c>
      <c r="K972">
        <v>13579</v>
      </c>
      <c r="L972">
        <v>11865</v>
      </c>
      <c r="M972">
        <v>3025</v>
      </c>
      <c r="N972">
        <v>2401</v>
      </c>
      <c r="O972">
        <v>623</v>
      </c>
      <c r="P972">
        <v>312</v>
      </c>
      <c r="Q972" t="s">
        <v>0</v>
      </c>
      <c r="R972">
        <v>1593</v>
      </c>
      <c r="S972">
        <v>1025</v>
      </c>
      <c r="T972">
        <v>7789</v>
      </c>
      <c r="U972">
        <v>5748</v>
      </c>
      <c r="V972">
        <v>1492</v>
      </c>
      <c r="W972">
        <v>549</v>
      </c>
      <c r="X972" t="s">
        <v>0</v>
      </c>
      <c r="Y972" t="s">
        <v>0</v>
      </c>
      <c r="Z972">
        <v>268</v>
      </c>
      <c r="AA972">
        <v>1190</v>
      </c>
      <c r="AB972">
        <v>169</v>
      </c>
      <c r="AC972">
        <v>662</v>
      </c>
      <c r="AD972">
        <v>359</v>
      </c>
    </row>
    <row r="973" spans="1:30" x14ac:dyDescent="0.2">
      <c r="A973" t="s">
        <v>1863</v>
      </c>
      <c r="B973" t="s">
        <v>35</v>
      </c>
      <c r="C973" t="s">
        <v>3365</v>
      </c>
      <c r="D973" s="33">
        <v>41913</v>
      </c>
      <c r="E973" t="s">
        <v>813</v>
      </c>
      <c r="F973" t="s">
        <v>830</v>
      </c>
      <c r="G973">
        <v>210962</v>
      </c>
      <c r="H973">
        <v>5114</v>
      </c>
      <c r="I973">
        <v>18</v>
      </c>
      <c r="J973">
        <v>5052</v>
      </c>
      <c r="K973">
        <v>4908</v>
      </c>
      <c r="L973">
        <v>2091</v>
      </c>
      <c r="M973">
        <v>382</v>
      </c>
      <c r="N973">
        <v>174</v>
      </c>
      <c r="O973">
        <v>208</v>
      </c>
      <c r="P973">
        <v>203</v>
      </c>
      <c r="Q973" t="s">
        <v>0</v>
      </c>
      <c r="R973">
        <v>306</v>
      </c>
      <c r="S973">
        <v>196</v>
      </c>
      <c r="T973">
        <v>1303</v>
      </c>
      <c r="U973">
        <v>956</v>
      </c>
      <c r="V973">
        <v>239</v>
      </c>
      <c r="W973">
        <v>108</v>
      </c>
      <c r="X973" t="s">
        <v>0</v>
      </c>
      <c r="Y973" t="s">
        <v>0</v>
      </c>
      <c r="Z973">
        <v>48</v>
      </c>
      <c r="AA973">
        <v>238</v>
      </c>
      <c r="AB973">
        <v>25</v>
      </c>
      <c r="AC973">
        <v>151</v>
      </c>
      <c r="AD973">
        <v>62</v>
      </c>
    </row>
    <row r="974" spans="1:30" x14ac:dyDescent="0.2">
      <c r="A974" t="s">
        <v>1864</v>
      </c>
      <c r="B974" t="s">
        <v>35</v>
      </c>
      <c r="C974" t="s">
        <v>807</v>
      </c>
      <c r="D974" s="33">
        <v>41913</v>
      </c>
      <c r="E974" t="s">
        <v>97</v>
      </c>
      <c r="F974" t="s">
        <v>769</v>
      </c>
      <c r="G974">
        <v>1001515</v>
      </c>
      <c r="H974">
        <v>19456</v>
      </c>
      <c r="I974">
        <v>477</v>
      </c>
      <c r="J974">
        <v>18516</v>
      </c>
      <c r="K974">
        <v>15694</v>
      </c>
      <c r="L974">
        <v>16811</v>
      </c>
      <c r="M974">
        <v>4328</v>
      </c>
      <c r="N974">
        <v>1791</v>
      </c>
      <c r="O974">
        <v>2537</v>
      </c>
      <c r="P974">
        <v>814</v>
      </c>
      <c r="Q974" t="s">
        <v>0</v>
      </c>
      <c r="R974">
        <v>1663</v>
      </c>
      <c r="S974">
        <v>1402</v>
      </c>
      <c r="T974">
        <v>9800</v>
      </c>
      <c r="U974">
        <v>6516</v>
      </c>
      <c r="V974">
        <v>2245</v>
      </c>
      <c r="W974">
        <v>1039</v>
      </c>
      <c r="X974" t="s">
        <v>0</v>
      </c>
      <c r="Y974" t="s">
        <v>0</v>
      </c>
      <c r="Z974">
        <v>374</v>
      </c>
      <c r="AA974">
        <v>3572</v>
      </c>
      <c r="AB974">
        <v>346</v>
      </c>
      <c r="AC974">
        <v>977</v>
      </c>
      <c r="AD974">
        <v>2249</v>
      </c>
    </row>
    <row r="975" spans="1:30" x14ac:dyDescent="0.2">
      <c r="A975" t="s">
        <v>1865</v>
      </c>
      <c r="B975" t="s">
        <v>35</v>
      </c>
      <c r="C975" t="s">
        <v>807</v>
      </c>
      <c r="D975" s="33">
        <v>41913</v>
      </c>
      <c r="E975" t="s">
        <v>117</v>
      </c>
      <c r="F975" t="s">
        <v>770</v>
      </c>
      <c r="G975">
        <v>999107</v>
      </c>
      <c r="H975">
        <v>22361</v>
      </c>
      <c r="I975">
        <v>505</v>
      </c>
      <c r="J975">
        <v>21440</v>
      </c>
      <c r="K975">
        <v>18067</v>
      </c>
      <c r="L975">
        <v>18893</v>
      </c>
      <c r="M975">
        <v>5781</v>
      </c>
      <c r="N975">
        <v>2200</v>
      </c>
      <c r="O975">
        <v>3581</v>
      </c>
      <c r="P975">
        <v>1335</v>
      </c>
      <c r="Q975" t="s">
        <v>0</v>
      </c>
      <c r="R975">
        <v>1818</v>
      </c>
      <c r="S975">
        <v>1436</v>
      </c>
      <c r="T975">
        <v>10863</v>
      </c>
      <c r="U975">
        <v>7261</v>
      </c>
      <c r="V975">
        <v>2619</v>
      </c>
      <c r="W975">
        <v>983</v>
      </c>
      <c r="X975" t="s">
        <v>0</v>
      </c>
      <c r="Y975" t="s">
        <v>0</v>
      </c>
      <c r="Z975">
        <v>1186</v>
      </c>
      <c r="AA975">
        <v>3590</v>
      </c>
      <c r="AB975">
        <v>344</v>
      </c>
      <c r="AC975">
        <v>1033</v>
      </c>
      <c r="AD975">
        <v>2213</v>
      </c>
    </row>
    <row r="976" spans="1:30" x14ac:dyDescent="0.2">
      <c r="A976" t="s">
        <v>1866</v>
      </c>
      <c r="B976" t="s">
        <v>37</v>
      </c>
      <c r="C976" t="s">
        <v>3368</v>
      </c>
      <c r="D976" s="33">
        <v>41913</v>
      </c>
      <c r="E976" t="s">
        <v>132</v>
      </c>
      <c r="F976" t="s">
        <v>771</v>
      </c>
      <c r="G976">
        <v>139105</v>
      </c>
      <c r="H976">
        <v>4559</v>
      </c>
      <c r="I976">
        <v>73</v>
      </c>
      <c r="J976">
        <v>4269</v>
      </c>
      <c r="K976">
        <v>4143</v>
      </c>
      <c r="L976">
        <v>3998</v>
      </c>
      <c r="M976">
        <v>670</v>
      </c>
      <c r="N976">
        <v>660</v>
      </c>
      <c r="O976">
        <v>10</v>
      </c>
      <c r="P976">
        <v>3</v>
      </c>
      <c r="Q976" t="s">
        <v>0</v>
      </c>
      <c r="R976">
        <v>454</v>
      </c>
      <c r="S976">
        <v>209</v>
      </c>
      <c r="T976">
        <v>2731</v>
      </c>
      <c r="U976">
        <v>1561</v>
      </c>
      <c r="V976">
        <v>690</v>
      </c>
      <c r="W976">
        <v>480</v>
      </c>
      <c r="X976" t="s">
        <v>0</v>
      </c>
      <c r="Y976" t="s">
        <v>0</v>
      </c>
      <c r="Z976">
        <v>245</v>
      </c>
      <c r="AA976">
        <v>359</v>
      </c>
      <c r="AB976">
        <v>73</v>
      </c>
      <c r="AC976">
        <v>244</v>
      </c>
      <c r="AD976">
        <v>42</v>
      </c>
    </row>
    <row r="977" spans="1:30" x14ac:dyDescent="0.2">
      <c r="A977" t="s">
        <v>1867</v>
      </c>
      <c r="B977" t="s">
        <v>36</v>
      </c>
      <c r="C977" t="s">
        <v>3353</v>
      </c>
      <c r="D977" s="33">
        <v>41913</v>
      </c>
      <c r="E977" t="s">
        <v>138</v>
      </c>
      <c r="F977" t="s">
        <v>772</v>
      </c>
      <c r="G977">
        <v>567847</v>
      </c>
      <c r="H977">
        <v>20875</v>
      </c>
      <c r="I977">
        <v>51</v>
      </c>
      <c r="J977">
        <v>20344</v>
      </c>
      <c r="K977">
        <v>20003</v>
      </c>
      <c r="L977">
        <v>13855</v>
      </c>
      <c r="M977">
        <v>2977</v>
      </c>
      <c r="N977">
        <v>2162</v>
      </c>
      <c r="O977">
        <v>815</v>
      </c>
      <c r="P977">
        <v>421</v>
      </c>
      <c r="Q977" t="s">
        <v>0</v>
      </c>
      <c r="R977">
        <v>1750</v>
      </c>
      <c r="S977">
        <v>1199</v>
      </c>
      <c r="T977">
        <v>8118</v>
      </c>
      <c r="U977">
        <v>5623</v>
      </c>
      <c r="V977">
        <v>2018</v>
      </c>
      <c r="W977">
        <v>477</v>
      </c>
      <c r="X977" t="s">
        <v>0</v>
      </c>
      <c r="Y977" t="s">
        <v>0</v>
      </c>
      <c r="Z977">
        <v>493</v>
      </c>
      <c r="AA977">
        <v>2295</v>
      </c>
      <c r="AB977">
        <v>284</v>
      </c>
      <c r="AC977">
        <v>771</v>
      </c>
      <c r="AD977">
        <v>1240</v>
      </c>
    </row>
    <row r="978" spans="1:30" x14ac:dyDescent="0.2">
      <c r="A978" t="s">
        <v>1868</v>
      </c>
      <c r="B978" t="s">
        <v>36</v>
      </c>
      <c r="C978" t="s">
        <v>152</v>
      </c>
      <c r="D978" s="33">
        <v>41913</v>
      </c>
      <c r="E978" t="s">
        <v>150</v>
      </c>
      <c r="F978" t="s">
        <v>773</v>
      </c>
      <c r="G978">
        <v>292690</v>
      </c>
      <c r="H978">
        <v>9892</v>
      </c>
      <c r="I978">
        <v>50</v>
      </c>
      <c r="J978">
        <v>9842</v>
      </c>
      <c r="K978">
        <v>9491</v>
      </c>
      <c r="L978">
        <v>6983</v>
      </c>
      <c r="M978">
        <v>2124</v>
      </c>
      <c r="N978">
        <v>1724</v>
      </c>
      <c r="O978">
        <v>400</v>
      </c>
      <c r="P978">
        <v>177</v>
      </c>
      <c r="Q978" t="s">
        <v>0</v>
      </c>
      <c r="R978">
        <v>797</v>
      </c>
      <c r="S978">
        <v>620</v>
      </c>
      <c r="T978">
        <v>4345</v>
      </c>
      <c r="U978">
        <v>3177</v>
      </c>
      <c r="V978">
        <v>862</v>
      </c>
      <c r="W978">
        <v>306</v>
      </c>
      <c r="X978" t="s">
        <v>0</v>
      </c>
      <c r="Y978" t="s">
        <v>0</v>
      </c>
      <c r="Z978">
        <v>153</v>
      </c>
      <c r="AA978">
        <v>1068</v>
      </c>
      <c r="AB978">
        <v>107</v>
      </c>
      <c r="AC978">
        <v>570</v>
      </c>
      <c r="AD978">
        <v>391</v>
      </c>
    </row>
    <row r="979" spans="1:30" x14ac:dyDescent="0.2">
      <c r="A979" t="s">
        <v>1869</v>
      </c>
      <c r="B979" t="s">
        <v>36</v>
      </c>
      <c r="C979" t="s">
        <v>152</v>
      </c>
      <c r="D979" s="33">
        <v>41913</v>
      </c>
      <c r="E979" t="s">
        <v>817</v>
      </c>
      <c r="F979" t="s">
        <v>832</v>
      </c>
      <c r="G979">
        <v>376040</v>
      </c>
      <c r="H979">
        <v>5086</v>
      </c>
      <c r="I979">
        <v>18</v>
      </c>
      <c r="J979">
        <v>5068</v>
      </c>
      <c r="K979">
        <v>4888</v>
      </c>
      <c r="L979">
        <v>3825</v>
      </c>
      <c r="M979">
        <v>1128</v>
      </c>
      <c r="N979">
        <v>876</v>
      </c>
      <c r="O979">
        <v>252</v>
      </c>
      <c r="P979">
        <v>116</v>
      </c>
      <c r="Q979" t="s">
        <v>0</v>
      </c>
      <c r="R979">
        <v>418</v>
      </c>
      <c r="S979">
        <v>304</v>
      </c>
      <c r="T979">
        <v>2441</v>
      </c>
      <c r="U979">
        <v>1799</v>
      </c>
      <c r="V979">
        <v>488</v>
      </c>
      <c r="W979">
        <v>154</v>
      </c>
      <c r="X979" t="s">
        <v>0</v>
      </c>
      <c r="Y979" t="s">
        <v>0</v>
      </c>
      <c r="Z979">
        <v>107</v>
      </c>
      <c r="AA979">
        <v>555</v>
      </c>
      <c r="AB979">
        <v>41</v>
      </c>
      <c r="AC979">
        <v>311</v>
      </c>
      <c r="AD979">
        <v>203</v>
      </c>
    </row>
    <row r="980" spans="1:30" x14ac:dyDescent="0.2">
      <c r="A980" t="s">
        <v>1870</v>
      </c>
      <c r="B980" t="s">
        <v>35</v>
      </c>
      <c r="C980" t="s">
        <v>3345</v>
      </c>
      <c r="D980" s="33">
        <v>41913</v>
      </c>
      <c r="E980" t="s">
        <v>156</v>
      </c>
      <c r="F980" t="s">
        <v>774</v>
      </c>
      <c r="G980">
        <v>1135829</v>
      </c>
      <c r="H980">
        <v>29965</v>
      </c>
      <c r="I980">
        <v>258</v>
      </c>
      <c r="J980">
        <v>25045</v>
      </c>
      <c r="K980">
        <v>24323</v>
      </c>
      <c r="L980">
        <v>19235</v>
      </c>
      <c r="M980">
        <v>6127</v>
      </c>
      <c r="N980">
        <v>4383</v>
      </c>
      <c r="O980">
        <v>1744</v>
      </c>
      <c r="P980">
        <v>1222</v>
      </c>
      <c r="Q980" t="s">
        <v>0</v>
      </c>
      <c r="R980">
        <v>1868</v>
      </c>
      <c r="S980">
        <v>1622</v>
      </c>
      <c r="T980">
        <v>12565</v>
      </c>
      <c r="U980">
        <v>8516</v>
      </c>
      <c r="V980">
        <v>3170</v>
      </c>
      <c r="W980">
        <v>879</v>
      </c>
      <c r="X980" t="s">
        <v>0</v>
      </c>
      <c r="Y980" t="s">
        <v>0</v>
      </c>
      <c r="Z980">
        <v>676</v>
      </c>
      <c r="AA980">
        <v>2504</v>
      </c>
      <c r="AB980">
        <v>412</v>
      </c>
      <c r="AC980">
        <v>1391</v>
      </c>
      <c r="AD980">
        <v>701</v>
      </c>
    </row>
    <row r="981" spans="1:30" x14ac:dyDescent="0.2">
      <c r="A981" t="s">
        <v>1871</v>
      </c>
      <c r="B981" t="s">
        <v>35</v>
      </c>
      <c r="C981" t="s">
        <v>3348</v>
      </c>
      <c r="D981" s="33">
        <v>41913</v>
      </c>
      <c r="E981" t="s">
        <v>821</v>
      </c>
      <c r="F981" t="s">
        <v>833</v>
      </c>
      <c r="G981">
        <v>214091</v>
      </c>
      <c r="H981">
        <v>4662</v>
      </c>
      <c r="I981">
        <v>5</v>
      </c>
      <c r="J981">
        <v>4657</v>
      </c>
      <c r="K981">
        <v>4537</v>
      </c>
      <c r="L981">
        <v>3981</v>
      </c>
      <c r="M981">
        <v>1233</v>
      </c>
      <c r="N981">
        <v>631</v>
      </c>
      <c r="O981">
        <v>602</v>
      </c>
      <c r="P981">
        <v>142</v>
      </c>
      <c r="Q981" t="s">
        <v>0</v>
      </c>
      <c r="R981">
        <v>452</v>
      </c>
      <c r="S981">
        <v>244</v>
      </c>
      <c r="T981">
        <v>2397</v>
      </c>
      <c r="U981">
        <v>1261</v>
      </c>
      <c r="V981">
        <v>985</v>
      </c>
      <c r="W981">
        <v>151</v>
      </c>
      <c r="X981" t="s">
        <v>0</v>
      </c>
      <c r="Y981" t="s">
        <v>0</v>
      </c>
      <c r="Z981">
        <v>233</v>
      </c>
      <c r="AA981">
        <v>655</v>
      </c>
      <c r="AB981">
        <v>66</v>
      </c>
      <c r="AC981">
        <v>239</v>
      </c>
      <c r="AD981">
        <v>350</v>
      </c>
    </row>
    <row r="982" spans="1:30" x14ac:dyDescent="0.2">
      <c r="A982" t="s">
        <v>1872</v>
      </c>
      <c r="B982" t="s">
        <v>37</v>
      </c>
      <c r="C982" t="s">
        <v>3365</v>
      </c>
      <c r="D982" s="33">
        <v>41913</v>
      </c>
      <c r="E982" t="s">
        <v>165</v>
      </c>
      <c r="F982" t="s">
        <v>775</v>
      </c>
      <c r="G982">
        <v>658674</v>
      </c>
      <c r="H982">
        <v>15069</v>
      </c>
      <c r="I982">
        <v>91</v>
      </c>
      <c r="J982">
        <v>14876</v>
      </c>
      <c r="K982">
        <v>14396</v>
      </c>
      <c r="L982">
        <v>11563</v>
      </c>
      <c r="M982">
        <v>2055</v>
      </c>
      <c r="N982">
        <v>39</v>
      </c>
      <c r="O982">
        <v>2016</v>
      </c>
      <c r="P982">
        <v>2001</v>
      </c>
      <c r="Q982" t="s">
        <v>0</v>
      </c>
      <c r="R982">
        <v>1181</v>
      </c>
      <c r="S982">
        <v>944</v>
      </c>
      <c r="T982">
        <v>7311</v>
      </c>
      <c r="U982">
        <v>5141</v>
      </c>
      <c r="V982">
        <v>1515</v>
      </c>
      <c r="W982">
        <v>655</v>
      </c>
      <c r="X982" t="s">
        <v>0</v>
      </c>
      <c r="Y982" t="s">
        <v>0</v>
      </c>
      <c r="Z982">
        <v>872</v>
      </c>
      <c r="AA982">
        <v>1255</v>
      </c>
      <c r="AB982">
        <v>117</v>
      </c>
      <c r="AC982">
        <v>761</v>
      </c>
      <c r="AD982">
        <v>377</v>
      </c>
    </row>
    <row r="983" spans="1:30" x14ac:dyDescent="0.2">
      <c r="A983" t="s">
        <v>1873</v>
      </c>
      <c r="B983" t="s">
        <v>35</v>
      </c>
      <c r="C983" t="s">
        <v>3348</v>
      </c>
      <c r="D983" s="33">
        <v>41913</v>
      </c>
      <c r="E983" t="s">
        <v>825</v>
      </c>
      <c r="F983" t="s">
        <v>834</v>
      </c>
      <c r="G983">
        <v>779538</v>
      </c>
      <c r="H983">
        <v>23034</v>
      </c>
      <c r="I983">
        <v>566</v>
      </c>
      <c r="J983">
        <v>20309</v>
      </c>
      <c r="K983">
        <v>18279</v>
      </c>
      <c r="L983">
        <v>15242</v>
      </c>
      <c r="M983">
        <v>4748</v>
      </c>
      <c r="N983">
        <v>3226</v>
      </c>
      <c r="O983">
        <v>1091</v>
      </c>
      <c r="P983">
        <v>646</v>
      </c>
      <c r="Q983" t="s">
        <v>0</v>
      </c>
      <c r="R983">
        <v>1664</v>
      </c>
      <c r="S983">
        <v>1102</v>
      </c>
      <c r="T983">
        <v>10032</v>
      </c>
      <c r="U983">
        <v>5853</v>
      </c>
      <c r="V983">
        <v>3388</v>
      </c>
      <c r="W983">
        <v>791</v>
      </c>
      <c r="X983" t="s">
        <v>0</v>
      </c>
      <c r="Y983" t="s">
        <v>0</v>
      </c>
      <c r="Z983">
        <v>279</v>
      </c>
      <c r="AA983">
        <v>2165</v>
      </c>
      <c r="AB983">
        <v>91</v>
      </c>
      <c r="AC983">
        <v>1318</v>
      </c>
      <c r="AD983">
        <v>756</v>
      </c>
    </row>
    <row r="984" spans="1:30" x14ac:dyDescent="0.2">
      <c r="A984" t="s">
        <v>1874</v>
      </c>
      <c r="B984" t="s">
        <v>35</v>
      </c>
      <c r="C984" t="s">
        <v>152</v>
      </c>
      <c r="D984" s="33">
        <v>41913</v>
      </c>
      <c r="E984" t="s">
        <v>171</v>
      </c>
      <c r="F984" t="s">
        <v>776</v>
      </c>
      <c r="G984">
        <v>622593</v>
      </c>
      <c r="H984">
        <v>12309</v>
      </c>
      <c r="I984">
        <v>76</v>
      </c>
      <c r="J984">
        <v>12233</v>
      </c>
      <c r="K984">
        <v>11581</v>
      </c>
      <c r="L984">
        <v>10230</v>
      </c>
      <c r="M984">
        <v>2536</v>
      </c>
      <c r="N984">
        <v>1831</v>
      </c>
      <c r="O984">
        <v>705</v>
      </c>
      <c r="P984">
        <v>364</v>
      </c>
      <c r="Q984" t="s">
        <v>0</v>
      </c>
      <c r="R984">
        <v>1248</v>
      </c>
      <c r="S984">
        <v>930</v>
      </c>
      <c r="T984">
        <v>6664</v>
      </c>
      <c r="U984">
        <v>4666</v>
      </c>
      <c r="V984">
        <v>1344</v>
      </c>
      <c r="W984">
        <v>654</v>
      </c>
      <c r="X984" t="s">
        <v>0</v>
      </c>
      <c r="Y984" t="s">
        <v>0</v>
      </c>
      <c r="Z984">
        <v>388</v>
      </c>
      <c r="AA984">
        <v>1000</v>
      </c>
      <c r="AB984">
        <v>106</v>
      </c>
      <c r="AC984">
        <v>514</v>
      </c>
      <c r="AD984">
        <v>380</v>
      </c>
    </row>
    <row r="985" spans="1:30" x14ac:dyDescent="0.2">
      <c r="A985" t="s">
        <v>1875</v>
      </c>
      <c r="B985" t="s">
        <v>35</v>
      </c>
      <c r="C985" t="s">
        <v>3348</v>
      </c>
      <c r="D985" s="33">
        <v>41913</v>
      </c>
      <c r="E985" t="s">
        <v>179</v>
      </c>
      <c r="F985" t="s">
        <v>777</v>
      </c>
      <c r="G985">
        <v>1002104</v>
      </c>
      <c r="H985">
        <v>18111</v>
      </c>
      <c r="I985">
        <v>28</v>
      </c>
      <c r="J985">
        <v>18083</v>
      </c>
      <c r="K985">
        <v>17624</v>
      </c>
      <c r="L985">
        <v>14959</v>
      </c>
      <c r="M985">
        <v>5047</v>
      </c>
      <c r="N985">
        <v>2621</v>
      </c>
      <c r="O985">
        <v>2426</v>
      </c>
      <c r="P985">
        <v>543</v>
      </c>
      <c r="Q985" t="s">
        <v>0</v>
      </c>
      <c r="R985">
        <v>1272</v>
      </c>
      <c r="S985">
        <v>943</v>
      </c>
      <c r="T985">
        <v>9262</v>
      </c>
      <c r="U985">
        <v>4990</v>
      </c>
      <c r="V985">
        <v>3708</v>
      </c>
      <c r="W985">
        <v>564</v>
      </c>
      <c r="X985" t="s">
        <v>0</v>
      </c>
      <c r="Y985" t="s">
        <v>0</v>
      </c>
      <c r="Z985">
        <v>714</v>
      </c>
      <c r="AA985">
        <v>2768</v>
      </c>
      <c r="AB985">
        <v>281</v>
      </c>
      <c r="AC985">
        <v>1096</v>
      </c>
      <c r="AD985">
        <v>1391</v>
      </c>
    </row>
    <row r="986" spans="1:30" x14ac:dyDescent="0.2">
      <c r="A986" t="s">
        <v>1876</v>
      </c>
      <c r="B986" t="s">
        <v>35</v>
      </c>
      <c r="C986" t="s">
        <v>3348</v>
      </c>
      <c r="D986" s="33">
        <v>41913</v>
      </c>
      <c r="E986" t="s">
        <v>191</v>
      </c>
      <c r="F986" t="s">
        <v>778</v>
      </c>
      <c r="G986">
        <v>771050</v>
      </c>
      <c r="H986">
        <v>14813</v>
      </c>
      <c r="I986">
        <v>23</v>
      </c>
      <c r="J986">
        <v>14790</v>
      </c>
      <c r="K986">
        <v>14537</v>
      </c>
      <c r="L986">
        <v>13000</v>
      </c>
      <c r="M986">
        <v>4220</v>
      </c>
      <c r="N986">
        <v>2137</v>
      </c>
      <c r="O986">
        <v>2027</v>
      </c>
      <c r="P986">
        <v>630</v>
      </c>
      <c r="Q986" t="s">
        <v>0</v>
      </c>
      <c r="R986">
        <v>1287</v>
      </c>
      <c r="S986">
        <v>1010</v>
      </c>
      <c r="T986">
        <v>8468</v>
      </c>
      <c r="U986">
        <v>5155</v>
      </c>
      <c r="V986">
        <v>2801</v>
      </c>
      <c r="W986">
        <v>512</v>
      </c>
      <c r="X986" t="s">
        <v>0</v>
      </c>
      <c r="Y986" t="s">
        <v>0</v>
      </c>
      <c r="Z986">
        <v>569</v>
      </c>
      <c r="AA986">
        <v>1666</v>
      </c>
      <c r="AB986">
        <v>254</v>
      </c>
      <c r="AC986">
        <v>1023</v>
      </c>
      <c r="AD986">
        <v>389</v>
      </c>
    </row>
    <row r="987" spans="1:30" x14ac:dyDescent="0.2">
      <c r="A987" t="s">
        <v>1877</v>
      </c>
      <c r="B987" t="s">
        <v>35</v>
      </c>
      <c r="C987" t="s">
        <v>3345</v>
      </c>
      <c r="D987" s="33">
        <v>41913</v>
      </c>
      <c r="E987" t="s">
        <v>205</v>
      </c>
      <c r="F987" t="s">
        <v>779</v>
      </c>
      <c r="G987">
        <v>865225</v>
      </c>
      <c r="H987">
        <v>23482</v>
      </c>
      <c r="I987">
        <v>93</v>
      </c>
      <c r="J987">
        <v>17413</v>
      </c>
      <c r="K987">
        <v>16996</v>
      </c>
      <c r="L987">
        <v>13163</v>
      </c>
      <c r="M987">
        <v>3795</v>
      </c>
      <c r="N987">
        <v>2571</v>
      </c>
      <c r="O987">
        <v>1224</v>
      </c>
      <c r="P987">
        <v>619</v>
      </c>
      <c r="Q987" t="s">
        <v>0</v>
      </c>
      <c r="R987">
        <v>1653</v>
      </c>
      <c r="S987">
        <v>1010</v>
      </c>
      <c r="T987">
        <v>8979</v>
      </c>
      <c r="U987">
        <v>5460</v>
      </c>
      <c r="V987">
        <v>2744</v>
      </c>
      <c r="W987">
        <v>775</v>
      </c>
      <c r="X987" t="s">
        <v>0</v>
      </c>
      <c r="Y987" t="s">
        <v>0</v>
      </c>
      <c r="Z987">
        <v>186</v>
      </c>
      <c r="AA987">
        <v>1335</v>
      </c>
      <c r="AB987">
        <v>278</v>
      </c>
      <c r="AC987">
        <v>783</v>
      </c>
      <c r="AD987">
        <v>274</v>
      </c>
    </row>
    <row r="988" spans="1:30" x14ac:dyDescent="0.2">
      <c r="A988" t="s">
        <v>1878</v>
      </c>
      <c r="B988" t="s">
        <v>35</v>
      </c>
      <c r="C988" t="s">
        <v>807</v>
      </c>
      <c r="D988" s="33">
        <v>41913</v>
      </c>
      <c r="E988" t="s">
        <v>210</v>
      </c>
      <c r="F988" t="s">
        <v>780</v>
      </c>
      <c r="G988">
        <v>698383</v>
      </c>
      <c r="H988">
        <v>15481</v>
      </c>
      <c r="I988">
        <v>302</v>
      </c>
      <c r="J988">
        <v>14805</v>
      </c>
      <c r="K988">
        <v>12331</v>
      </c>
      <c r="L988">
        <v>13305</v>
      </c>
      <c r="M988">
        <v>3334</v>
      </c>
      <c r="N988">
        <v>1216</v>
      </c>
      <c r="O988">
        <v>2118</v>
      </c>
      <c r="P988">
        <v>715</v>
      </c>
      <c r="Q988" t="s">
        <v>0</v>
      </c>
      <c r="R988">
        <v>1126</v>
      </c>
      <c r="S988">
        <v>1097</v>
      </c>
      <c r="T988">
        <v>8349</v>
      </c>
      <c r="U988">
        <v>6124</v>
      </c>
      <c r="V988">
        <v>1859</v>
      </c>
      <c r="W988">
        <v>366</v>
      </c>
      <c r="X988" t="s">
        <v>0</v>
      </c>
      <c r="Y988" t="s">
        <v>0</v>
      </c>
      <c r="Z988">
        <v>293</v>
      </c>
      <c r="AA988">
        <v>2440</v>
      </c>
      <c r="AB988">
        <v>222</v>
      </c>
      <c r="AC988">
        <v>760</v>
      </c>
      <c r="AD988">
        <v>1458</v>
      </c>
    </row>
    <row r="989" spans="1:30" x14ac:dyDescent="0.2">
      <c r="A989" t="s">
        <v>1879</v>
      </c>
      <c r="B989" t="s">
        <v>35</v>
      </c>
      <c r="C989" t="s">
        <v>807</v>
      </c>
      <c r="D989" s="33">
        <v>41913</v>
      </c>
      <c r="E989" t="s">
        <v>218</v>
      </c>
      <c r="F989" t="s">
        <v>781</v>
      </c>
      <c r="G989">
        <v>265040</v>
      </c>
      <c r="H989">
        <v>4926</v>
      </c>
      <c r="I989">
        <v>32</v>
      </c>
      <c r="J989">
        <v>4894</v>
      </c>
      <c r="K989">
        <v>4707</v>
      </c>
      <c r="L989">
        <v>4008</v>
      </c>
      <c r="M989">
        <v>1054</v>
      </c>
      <c r="N989">
        <v>809</v>
      </c>
      <c r="O989">
        <v>245</v>
      </c>
      <c r="P989">
        <v>99</v>
      </c>
      <c r="Q989" t="s">
        <v>0</v>
      </c>
      <c r="R989">
        <v>362</v>
      </c>
      <c r="S989">
        <v>438</v>
      </c>
      <c r="T989">
        <v>2649</v>
      </c>
      <c r="U989">
        <v>1796</v>
      </c>
      <c r="V989">
        <v>449</v>
      </c>
      <c r="W989">
        <v>404</v>
      </c>
      <c r="X989" t="s">
        <v>0</v>
      </c>
      <c r="Y989" t="s">
        <v>0</v>
      </c>
      <c r="Z989">
        <v>72</v>
      </c>
      <c r="AA989">
        <v>487</v>
      </c>
      <c r="AB989">
        <v>75</v>
      </c>
      <c r="AC989">
        <v>265</v>
      </c>
      <c r="AD989">
        <v>147</v>
      </c>
    </row>
    <row r="990" spans="1:30" x14ac:dyDescent="0.2">
      <c r="A990" t="s">
        <v>1880</v>
      </c>
      <c r="B990" t="s">
        <v>35</v>
      </c>
      <c r="C990" t="s">
        <v>807</v>
      </c>
      <c r="D990" s="33">
        <v>41913</v>
      </c>
      <c r="E990" t="s">
        <v>223</v>
      </c>
      <c r="F990" t="s">
        <v>782</v>
      </c>
      <c r="G990">
        <v>1043580</v>
      </c>
      <c r="H990">
        <v>16170</v>
      </c>
      <c r="I990">
        <v>346</v>
      </c>
      <c r="J990">
        <v>15420</v>
      </c>
      <c r="K990">
        <v>13026</v>
      </c>
      <c r="L990">
        <v>14741</v>
      </c>
      <c r="M990">
        <v>3666</v>
      </c>
      <c r="N990">
        <v>1482</v>
      </c>
      <c r="O990">
        <v>2184</v>
      </c>
      <c r="P990">
        <v>721</v>
      </c>
      <c r="Q990" t="s">
        <v>0</v>
      </c>
      <c r="R990">
        <v>1472</v>
      </c>
      <c r="S990">
        <v>1158</v>
      </c>
      <c r="T990">
        <v>8531</v>
      </c>
      <c r="U990">
        <v>5513</v>
      </c>
      <c r="V990">
        <v>2094</v>
      </c>
      <c r="W990">
        <v>924</v>
      </c>
      <c r="X990" t="s">
        <v>0</v>
      </c>
      <c r="Y990" t="s">
        <v>0</v>
      </c>
      <c r="Z990">
        <v>429</v>
      </c>
      <c r="AA990">
        <v>3151</v>
      </c>
      <c r="AB990">
        <v>281</v>
      </c>
      <c r="AC990">
        <v>845</v>
      </c>
      <c r="AD990">
        <v>2025</v>
      </c>
    </row>
    <row r="991" spans="1:30" x14ac:dyDescent="0.2">
      <c r="A991" t="s">
        <v>1881</v>
      </c>
      <c r="B991" t="s">
        <v>35</v>
      </c>
      <c r="C991" t="s">
        <v>152</v>
      </c>
      <c r="D991" s="33">
        <v>41913</v>
      </c>
      <c r="E991" t="s">
        <v>234</v>
      </c>
      <c r="F991" t="s">
        <v>783</v>
      </c>
      <c r="G991">
        <v>4602092</v>
      </c>
      <c r="H991">
        <v>71102</v>
      </c>
      <c r="I991">
        <v>136</v>
      </c>
      <c r="J991">
        <v>70307</v>
      </c>
      <c r="K991">
        <v>69438</v>
      </c>
      <c r="L991">
        <v>65556</v>
      </c>
      <c r="M991">
        <v>17970</v>
      </c>
      <c r="N991">
        <v>12906</v>
      </c>
      <c r="O991">
        <v>5064</v>
      </c>
      <c r="P991">
        <v>3381</v>
      </c>
      <c r="Q991" t="s">
        <v>0</v>
      </c>
      <c r="R991">
        <v>7224</v>
      </c>
      <c r="S991">
        <v>5400</v>
      </c>
      <c r="T991">
        <v>37557</v>
      </c>
      <c r="U991">
        <v>25926</v>
      </c>
      <c r="V991">
        <v>8610</v>
      </c>
      <c r="W991">
        <v>3021</v>
      </c>
      <c r="X991" t="s">
        <v>0</v>
      </c>
      <c r="Y991" t="s">
        <v>0</v>
      </c>
      <c r="Z991">
        <v>2490</v>
      </c>
      <c r="AA991">
        <v>12885</v>
      </c>
      <c r="AB991">
        <v>525</v>
      </c>
      <c r="AC991">
        <v>4353</v>
      </c>
      <c r="AD991">
        <v>8007</v>
      </c>
    </row>
    <row r="992" spans="1:30" x14ac:dyDescent="0.2">
      <c r="A992" t="s">
        <v>1882</v>
      </c>
      <c r="B992" t="s">
        <v>36</v>
      </c>
      <c r="C992" t="s">
        <v>152</v>
      </c>
      <c r="D992" s="33">
        <v>41913</v>
      </c>
      <c r="E992" t="s">
        <v>823</v>
      </c>
      <c r="F992" t="s">
        <v>835</v>
      </c>
      <c r="G992">
        <v>312145</v>
      </c>
      <c r="H992">
        <v>4327</v>
      </c>
      <c r="I992">
        <v>24</v>
      </c>
      <c r="J992">
        <v>4303</v>
      </c>
      <c r="K992">
        <v>4157</v>
      </c>
      <c r="L992">
        <v>3303</v>
      </c>
      <c r="M992">
        <v>1057</v>
      </c>
      <c r="N992">
        <v>891</v>
      </c>
      <c r="O992">
        <v>166</v>
      </c>
      <c r="P992">
        <v>80</v>
      </c>
      <c r="Q992" t="s">
        <v>0</v>
      </c>
      <c r="R992">
        <v>319</v>
      </c>
      <c r="S992">
        <v>317</v>
      </c>
      <c r="T992">
        <v>2089</v>
      </c>
      <c r="U992">
        <v>1536</v>
      </c>
      <c r="V992">
        <v>411</v>
      </c>
      <c r="W992">
        <v>142</v>
      </c>
      <c r="X992" t="s">
        <v>0</v>
      </c>
      <c r="Y992" t="s">
        <v>0</v>
      </c>
      <c r="Z992">
        <v>66</v>
      </c>
      <c r="AA992">
        <v>512</v>
      </c>
      <c r="AB992">
        <v>54</v>
      </c>
      <c r="AC992">
        <v>300</v>
      </c>
      <c r="AD992">
        <v>158</v>
      </c>
    </row>
    <row r="993" spans="1:30" x14ac:dyDescent="0.2">
      <c r="A993" t="s">
        <v>1883</v>
      </c>
      <c r="B993" t="s">
        <v>36</v>
      </c>
      <c r="C993" t="s">
        <v>152</v>
      </c>
      <c r="D993" s="33">
        <v>41913</v>
      </c>
      <c r="E993" t="s">
        <v>827</v>
      </c>
      <c r="F993" t="s">
        <v>836</v>
      </c>
      <c r="G993">
        <v>401649</v>
      </c>
      <c r="H993">
        <v>7044</v>
      </c>
      <c r="I993">
        <v>32</v>
      </c>
      <c r="J993">
        <v>7012</v>
      </c>
      <c r="K993">
        <v>6739</v>
      </c>
      <c r="L993">
        <v>5378</v>
      </c>
      <c r="M993">
        <v>1651</v>
      </c>
      <c r="N993">
        <v>1286</v>
      </c>
      <c r="O993">
        <v>365</v>
      </c>
      <c r="P993">
        <v>157</v>
      </c>
      <c r="Q993" t="s">
        <v>0</v>
      </c>
      <c r="R993">
        <v>484</v>
      </c>
      <c r="S993">
        <v>558</v>
      </c>
      <c r="T993">
        <v>3430</v>
      </c>
      <c r="U993">
        <v>2593</v>
      </c>
      <c r="V993">
        <v>607</v>
      </c>
      <c r="W993">
        <v>230</v>
      </c>
      <c r="X993" t="s">
        <v>0</v>
      </c>
      <c r="Y993" t="s">
        <v>0</v>
      </c>
      <c r="Z993">
        <v>121</v>
      </c>
      <c r="AA993">
        <v>785</v>
      </c>
      <c r="AB993">
        <v>75</v>
      </c>
      <c r="AC993">
        <v>496</v>
      </c>
      <c r="AD993">
        <v>214</v>
      </c>
    </row>
    <row r="994" spans="1:30" x14ac:dyDescent="0.2">
      <c r="A994" t="s">
        <v>1884</v>
      </c>
      <c r="B994" t="s">
        <v>36</v>
      </c>
      <c r="C994" t="s">
        <v>152</v>
      </c>
      <c r="D994" s="33">
        <v>41913</v>
      </c>
      <c r="E994" t="s">
        <v>837</v>
      </c>
      <c r="F994" t="s">
        <v>838</v>
      </c>
      <c r="G994">
        <v>363543</v>
      </c>
      <c r="H994">
        <v>4506</v>
      </c>
      <c r="I994">
        <v>27</v>
      </c>
      <c r="J994">
        <v>4479</v>
      </c>
      <c r="K994">
        <v>4309</v>
      </c>
      <c r="L994">
        <v>3366</v>
      </c>
      <c r="M994">
        <v>1055</v>
      </c>
      <c r="N994">
        <v>820</v>
      </c>
      <c r="O994">
        <v>235</v>
      </c>
      <c r="P994">
        <v>105</v>
      </c>
      <c r="Q994" t="s">
        <v>0</v>
      </c>
      <c r="R994">
        <v>318</v>
      </c>
      <c r="S994">
        <v>334</v>
      </c>
      <c r="T994">
        <v>2140</v>
      </c>
      <c r="U994">
        <v>1546</v>
      </c>
      <c r="V994">
        <v>467</v>
      </c>
      <c r="W994">
        <v>127</v>
      </c>
      <c r="X994" t="s">
        <v>0</v>
      </c>
      <c r="Y994" t="s">
        <v>0</v>
      </c>
      <c r="Z994">
        <v>54</v>
      </c>
      <c r="AA994">
        <v>520</v>
      </c>
      <c r="AB994">
        <v>57</v>
      </c>
      <c r="AC994">
        <v>299</v>
      </c>
      <c r="AD994">
        <v>164</v>
      </c>
    </row>
    <row r="995" spans="1:30" x14ac:dyDescent="0.2">
      <c r="A995" t="s">
        <v>1885</v>
      </c>
      <c r="B995" t="s">
        <v>36</v>
      </c>
      <c r="C995" t="s">
        <v>152</v>
      </c>
      <c r="D995" s="33">
        <v>41913</v>
      </c>
      <c r="E995" t="s">
        <v>284</v>
      </c>
      <c r="F995" t="s">
        <v>784</v>
      </c>
      <c r="G995">
        <v>1174459</v>
      </c>
      <c r="H995">
        <v>9723</v>
      </c>
      <c r="I995">
        <v>45</v>
      </c>
      <c r="J995">
        <v>9678</v>
      </c>
      <c r="K995">
        <v>9361</v>
      </c>
      <c r="L995">
        <v>7391</v>
      </c>
      <c r="M995">
        <v>2337</v>
      </c>
      <c r="N995">
        <v>1854</v>
      </c>
      <c r="O995">
        <v>483</v>
      </c>
      <c r="P995">
        <v>221</v>
      </c>
      <c r="Q995" t="s">
        <v>0</v>
      </c>
      <c r="R995">
        <v>827</v>
      </c>
      <c r="S995">
        <v>670</v>
      </c>
      <c r="T995">
        <v>4614</v>
      </c>
      <c r="U995">
        <v>3371</v>
      </c>
      <c r="V995">
        <v>947</v>
      </c>
      <c r="W995">
        <v>296</v>
      </c>
      <c r="X995" t="s">
        <v>0</v>
      </c>
      <c r="Y995" t="s">
        <v>0</v>
      </c>
      <c r="Z995">
        <v>154</v>
      </c>
      <c r="AA995">
        <v>1126</v>
      </c>
      <c r="AB995">
        <v>135</v>
      </c>
      <c r="AC995">
        <v>654</v>
      </c>
      <c r="AD995">
        <v>337</v>
      </c>
    </row>
    <row r="996" spans="1:30" x14ac:dyDescent="0.2">
      <c r="A996" t="s">
        <v>1886</v>
      </c>
      <c r="B996" t="s">
        <v>36</v>
      </c>
      <c r="C996" t="s">
        <v>3353</v>
      </c>
      <c r="D996" s="33">
        <v>41913</v>
      </c>
      <c r="E996" t="s">
        <v>298</v>
      </c>
      <c r="F996" t="s">
        <v>785</v>
      </c>
      <c r="G996">
        <v>1422906</v>
      </c>
      <c r="H996">
        <v>13356</v>
      </c>
      <c r="I996">
        <v>38</v>
      </c>
      <c r="J996">
        <v>13004</v>
      </c>
      <c r="K996">
        <v>12773</v>
      </c>
      <c r="L996">
        <v>11276</v>
      </c>
      <c r="M996">
        <v>2464</v>
      </c>
      <c r="N996">
        <v>1719</v>
      </c>
      <c r="O996">
        <v>745</v>
      </c>
      <c r="P996">
        <v>378</v>
      </c>
      <c r="Q996" t="s">
        <v>0</v>
      </c>
      <c r="R996">
        <v>1615</v>
      </c>
      <c r="S996">
        <v>989</v>
      </c>
      <c r="T996">
        <v>6672</v>
      </c>
      <c r="U996">
        <v>4600</v>
      </c>
      <c r="V996">
        <v>1561</v>
      </c>
      <c r="W996">
        <v>511</v>
      </c>
      <c r="X996" t="s">
        <v>0</v>
      </c>
      <c r="Y996" t="s">
        <v>0</v>
      </c>
      <c r="Z996">
        <v>394</v>
      </c>
      <c r="AA996">
        <v>1606</v>
      </c>
      <c r="AB996">
        <v>163</v>
      </c>
      <c r="AC996">
        <v>659</v>
      </c>
      <c r="AD996">
        <v>784</v>
      </c>
    </row>
    <row r="997" spans="1:30" x14ac:dyDescent="0.2">
      <c r="A997" t="s">
        <v>1887</v>
      </c>
      <c r="B997" t="s">
        <v>36</v>
      </c>
      <c r="C997" t="s">
        <v>3351</v>
      </c>
      <c r="D997" s="33">
        <v>41913</v>
      </c>
      <c r="E997" t="s">
        <v>315</v>
      </c>
      <c r="F997" t="s">
        <v>786</v>
      </c>
      <c r="G997">
        <v>1005343</v>
      </c>
      <c r="H997">
        <v>21299</v>
      </c>
      <c r="I997">
        <v>366</v>
      </c>
      <c r="J997">
        <v>20934</v>
      </c>
      <c r="K997">
        <v>20370</v>
      </c>
      <c r="L997">
        <v>16410</v>
      </c>
      <c r="M997">
        <v>3771</v>
      </c>
      <c r="N997">
        <v>2556</v>
      </c>
      <c r="O997">
        <v>1205</v>
      </c>
      <c r="P997">
        <v>894</v>
      </c>
      <c r="Q997" t="s">
        <v>0</v>
      </c>
      <c r="R997">
        <v>2002</v>
      </c>
      <c r="S997">
        <v>1420</v>
      </c>
      <c r="T997">
        <v>9745</v>
      </c>
      <c r="U997">
        <v>7383</v>
      </c>
      <c r="V997">
        <v>1781</v>
      </c>
      <c r="W997">
        <v>581</v>
      </c>
      <c r="X997" t="s">
        <v>0</v>
      </c>
      <c r="Y997" t="s">
        <v>0</v>
      </c>
      <c r="Z997">
        <v>831</v>
      </c>
      <c r="AA997">
        <v>2412</v>
      </c>
      <c r="AB997">
        <v>171</v>
      </c>
      <c r="AC997">
        <v>1024</v>
      </c>
      <c r="AD997">
        <v>1217</v>
      </c>
    </row>
    <row r="998" spans="1:30" x14ac:dyDescent="0.2">
      <c r="A998" t="s">
        <v>1888</v>
      </c>
      <c r="B998" t="s">
        <v>36</v>
      </c>
      <c r="C998" t="s">
        <v>3358</v>
      </c>
      <c r="D998" s="33">
        <v>41913</v>
      </c>
      <c r="E998" t="s">
        <v>330</v>
      </c>
      <c r="F998" t="s">
        <v>787</v>
      </c>
      <c r="G998">
        <v>1742508</v>
      </c>
      <c r="H998">
        <v>26041</v>
      </c>
      <c r="I998">
        <v>113</v>
      </c>
      <c r="J998">
        <v>25743</v>
      </c>
      <c r="K998">
        <v>24946</v>
      </c>
      <c r="L998">
        <v>23566</v>
      </c>
      <c r="M998">
        <v>5109</v>
      </c>
      <c r="N998">
        <v>2629</v>
      </c>
      <c r="O998">
        <v>2480</v>
      </c>
      <c r="P998">
        <v>1695</v>
      </c>
      <c r="Q998" t="s">
        <v>0</v>
      </c>
      <c r="R998">
        <v>2064</v>
      </c>
      <c r="S998">
        <v>1907</v>
      </c>
      <c r="T998">
        <v>12785</v>
      </c>
      <c r="U998">
        <v>9145</v>
      </c>
      <c r="V998">
        <v>2068</v>
      </c>
      <c r="W998">
        <v>1572</v>
      </c>
      <c r="X998" t="s">
        <v>0</v>
      </c>
      <c r="Y998" t="s">
        <v>0</v>
      </c>
      <c r="Z998">
        <v>623</v>
      </c>
      <c r="AA998">
        <v>6187</v>
      </c>
      <c r="AB998">
        <v>223</v>
      </c>
      <c r="AC998">
        <v>1749</v>
      </c>
      <c r="AD998">
        <v>4215</v>
      </c>
    </row>
    <row r="999" spans="1:30" x14ac:dyDescent="0.2">
      <c r="A999" t="s">
        <v>1889</v>
      </c>
      <c r="B999" t="s">
        <v>36</v>
      </c>
      <c r="C999" t="s">
        <v>3351</v>
      </c>
      <c r="D999" s="33">
        <v>41913</v>
      </c>
      <c r="E999" t="s">
        <v>351</v>
      </c>
      <c r="F999" t="s">
        <v>788</v>
      </c>
      <c r="G999">
        <v>879559</v>
      </c>
      <c r="H999">
        <v>11273</v>
      </c>
      <c r="I999">
        <v>224</v>
      </c>
      <c r="J999">
        <v>11048</v>
      </c>
      <c r="K999">
        <v>10806</v>
      </c>
      <c r="L999">
        <v>7638</v>
      </c>
      <c r="M999">
        <v>1791</v>
      </c>
      <c r="N999">
        <v>1268</v>
      </c>
      <c r="O999">
        <v>523</v>
      </c>
      <c r="P999">
        <v>401</v>
      </c>
      <c r="Q999" t="s">
        <v>0</v>
      </c>
      <c r="R999">
        <v>880</v>
      </c>
      <c r="S999">
        <v>809</v>
      </c>
      <c r="T999">
        <v>4671</v>
      </c>
      <c r="U999">
        <v>3387</v>
      </c>
      <c r="V999">
        <v>681</v>
      </c>
      <c r="W999">
        <v>603</v>
      </c>
      <c r="X999" t="s">
        <v>0</v>
      </c>
      <c r="Y999" t="s">
        <v>0</v>
      </c>
      <c r="Z999">
        <v>267</v>
      </c>
      <c r="AA999">
        <v>1011</v>
      </c>
      <c r="AB999">
        <v>63</v>
      </c>
      <c r="AC999">
        <v>537</v>
      </c>
      <c r="AD999">
        <v>411</v>
      </c>
    </row>
    <row r="1000" spans="1:30" x14ac:dyDescent="0.2">
      <c r="A1000" t="s">
        <v>1890</v>
      </c>
      <c r="B1000" t="s">
        <v>34</v>
      </c>
      <c r="C1000" t="s">
        <v>3327</v>
      </c>
      <c r="D1000" s="33">
        <v>41913</v>
      </c>
      <c r="E1000" t="s">
        <v>362</v>
      </c>
      <c r="F1000" t="s">
        <v>789</v>
      </c>
      <c r="G1000">
        <v>5468101</v>
      </c>
      <c r="H1000">
        <v>113758</v>
      </c>
      <c r="I1000">
        <v>1488</v>
      </c>
      <c r="J1000">
        <v>111253</v>
      </c>
      <c r="K1000">
        <v>103836</v>
      </c>
      <c r="L1000">
        <v>95435</v>
      </c>
      <c r="M1000">
        <v>21235</v>
      </c>
      <c r="N1000">
        <v>6511</v>
      </c>
      <c r="O1000">
        <v>14745</v>
      </c>
      <c r="P1000">
        <v>3723</v>
      </c>
      <c r="Q1000" t="s">
        <v>0</v>
      </c>
      <c r="R1000">
        <v>9477</v>
      </c>
      <c r="S1000">
        <v>6703</v>
      </c>
      <c r="T1000">
        <v>59367</v>
      </c>
      <c r="U1000">
        <v>37558</v>
      </c>
      <c r="V1000">
        <v>9552</v>
      </c>
      <c r="W1000">
        <v>12257</v>
      </c>
      <c r="X1000" t="s">
        <v>0</v>
      </c>
      <c r="Y1000" t="s">
        <v>0</v>
      </c>
      <c r="Z1000">
        <v>4187</v>
      </c>
      <c r="AA1000">
        <v>15701</v>
      </c>
      <c r="AB1000">
        <v>1194</v>
      </c>
      <c r="AC1000">
        <v>5370</v>
      </c>
      <c r="AD1000">
        <v>9137</v>
      </c>
    </row>
    <row r="1001" spans="1:30" x14ac:dyDescent="0.2">
      <c r="A1001" t="s">
        <v>1891</v>
      </c>
      <c r="B1001" t="s">
        <v>37</v>
      </c>
      <c r="C1001" t="s">
        <v>3365</v>
      </c>
      <c r="D1001" s="33">
        <v>41913</v>
      </c>
      <c r="E1001" t="s">
        <v>434</v>
      </c>
      <c r="F1001" t="s">
        <v>790</v>
      </c>
      <c r="G1001">
        <v>1843609</v>
      </c>
      <c r="H1001">
        <v>40077</v>
      </c>
      <c r="I1001">
        <v>227</v>
      </c>
      <c r="J1001">
        <v>38543</v>
      </c>
      <c r="K1001">
        <v>37244</v>
      </c>
      <c r="L1001">
        <v>31359</v>
      </c>
      <c r="M1001">
        <v>5596</v>
      </c>
      <c r="N1001">
        <v>873</v>
      </c>
      <c r="O1001">
        <v>4723</v>
      </c>
      <c r="P1001">
        <v>4686</v>
      </c>
      <c r="Q1001" t="s">
        <v>0</v>
      </c>
      <c r="R1001">
        <v>3730</v>
      </c>
      <c r="S1001">
        <v>2349</v>
      </c>
      <c r="T1001">
        <v>19726</v>
      </c>
      <c r="U1001">
        <v>12971</v>
      </c>
      <c r="V1001">
        <v>5022</v>
      </c>
      <c r="W1001">
        <v>1733</v>
      </c>
      <c r="X1001" t="s">
        <v>0</v>
      </c>
      <c r="Y1001" t="s">
        <v>0</v>
      </c>
      <c r="Z1001">
        <v>2366</v>
      </c>
      <c r="AA1001">
        <v>3188</v>
      </c>
      <c r="AB1001">
        <v>317</v>
      </c>
      <c r="AC1001">
        <v>1984</v>
      </c>
      <c r="AD1001">
        <v>887</v>
      </c>
    </row>
    <row r="1002" spans="1:30" x14ac:dyDescent="0.2">
      <c r="A1002" t="s">
        <v>1892</v>
      </c>
      <c r="B1002" t="s">
        <v>37</v>
      </c>
      <c r="C1002" t="s">
        <v>3365</v>
      </c>
      <c r="D1002" s="33">
        <v>41913</v>
      </c>
      <c r="E1002" t="s">
        <v>457</v>
      </c>
      <c r="F1002" t="s">
        <v>791</v>
      </c>
      <c r="G1002">
        <v>524728</v>
      </c>
      <c r="H1002">
        <v>12574</v>
      </c>
      <c r="I1002">
        <v>48</v>
      </c>
      <c r="J1002">
        <v>12466</v>
      </c>
      <c r="K1002">
        <v>12063</v>
      </c>
      <c r="L1002">
        <v>6167</v>
      </c>
      <c r="M1002">
        <v>1081</v>
      </c>
      <c r="N1002">
        <v>460</v>
      </c>
      <c r="O1002">
        <v>621</v>
      </c>
      <c r="P1002">
        <v>617</v>
      </c>
      <c r="Q1002" t="s">
        <v>0</v>
      </c>
      <c r="R1002">
        <v>728</v>
      </c>
      <c r="S1002">
        <v>566</v>
      </c>
      <c r="T1002">
        <v>3818</v>
      </c>
      <c r="U1002">
        <v>2742</v>
      </c>
      <c r="V1002">
        <v>824</v>
      </c>
      <c r="W1002">
        <v>252</v>
      </c>
      <c r="X1002" t="s">
        <v>0</v>
      </c>
      <c r="Y1002" t="s">
        <v>0</v>
      </c>
      <c r="Z1002">
        <v>377</v>
      </c>
      <c r="AA1002">
        <v>678</v>
      </c>
      <c r="AB1002">
        <v>71</v>
      </c>
      <c r="AC1002">
        <v>434</v>
      </c>
      <c r="AD1002">
        <v>173</v>
      </c>
    </row>
    <row r="1003" spans="1:30" x14ac:dyDescent="0.2">
      <c r="A1003" t="s">
        <v>1893</v>
      </c>
      <c r="B1003" t="s">
        <v>37</v>
      </c>
      <c r="C1003" t="s">
        <v>3365</v>
      </c>
      <c r="D1003" s="33">
        <v>41913</v>
      </c>
      <c r="E1003" t="s">
        <v>465</v>
      </c>
      <c r="F1003" t="s">
        <v>792</v>
      </c>
      <c r="G1003">
        <v>897452</v>
      </c>
      <c r="H1003">
        <v>17838</v>
      </c>
      <c r="I1003">
        <v>100</v>
      </c>
      <c r="J1003">
        <v>17613</v>
      </c>
      <c r="K1003">
        <v>17077</v>
      </c>
      <c r="L1003">
        <v>14962</v>
      </c>
      <c r="M1003">
        <v>2827</v>
      </c>
      <c r="N1003">
        <v>1019</v>
      </c>
      <c r="O1003">
        <v>1808</v>
      </c>
      <c r="P1003">
        <v>1782</v>
      </c>
      <c r="Q1003" t="s">
        <v>0</v>
      </c>
      <c r="R1003">
        <v>1581</v>
      </c>
      <c r="S1003">
        <v>1229</v>
      </c>
      <c r="T1003">
        <v>9915</v>
      </c>
      <c r="U1003">
        <v>7149</v>
      </c>
      <c r="V1003">
        <v>2138</v>
      </c>
      <c r="W1003">
        <v>628</v>
      </c>
      <c r="X1003" t="s">
        <v>0</v>
      </c>
      <c r="Y1003" t="s">
        <v>0</v>
      </c>
      <c r="Z1003">
        <v>543</v>
      </c>
      <c r="AA1003">
        <v>1694</v>
      </c>
      <c r="AB1003">
        <v>161</v>
      </c>
      <c r="AC1003">
        <v>1131</v>
      </c>
      <c r="AD1003">
        <v>402</v>
      </c>
    </row>
    <row r="1004" spans="1:30" x14ac:dyDescent="0.2">
      <c r="A1004" t="s">
        <v>1894</v>
      </c>
      <c r="B1004" t="s">
        <v>37</v>
      </c>
      <c r="C1004" t="s">
        <v>3360</v>
      </c>
      <c r="D1004" s="33">
        <v>41913</v>
      </c>
      <c r="E1004" t="s">
        <v>844</v>
      </c>
      <c r="F1004" t="s">
        <v>845</v>
      </c>
      <c r="G1004">
        <v>4539969</v>
      </c>
      <c r="H1004">
        <v>88511</v>
      </c>
      <c r="I1004">
        <v>375</v>
      </c>
      <c r="J1004">
        <v>87670</v>
      </c>
      <c r="K1004">
        <v>84491</v>
      </c>
      <c r="L1004">
        <v>75300</v>
      </c>
      <c r="M1004">
        <v>22322</v>
      </c>
      <c r="N1004">
        <v>15282</v>
      </c>
      <c r="O1004">
        <v>7017</v>
      </c>
      <c r="P1004">
        <v>4859</v>
      </c>
      <c r="Q1004" t="s">
        <v>0</v>
      </c>
      <c r="R1004">
        <v>9546</v>
      </c>
      <c r="S1004">
        <v>5483</v>
      </c>
      <c r="T1004">
        <v>48755</v>
      </c>
      <c r="U1004">
        <v>38427</v>
      </c>
      <c r="V1004">
        <v>6745</v>
      </c>
      <c r="W1004">
        <v>3583</v>
      </c>
      <c r="X1004" t="s">
        <v>0</v>
      </c>
      <c r="Y1004" t="s">
        <v>0</v>
      </c>
      <c r="Z1004">
        <v>277</v>
      </c>
      <c r="AA1004">
        <v>11239</v>
      </c>
      <c r="AB1004">
        <v>977</v>
      </c>
      <c r="AC1004">
        <v>5603</v>
      </c>
      <c r="AD1004">
        <v>4659</v>
      </c>
    </row>
    <row r="1005" spans="1:30" x14ac:dyDescent="0.2">
      <c r="A1005" t="s">
        <v>1895</v>
      </c>
      <c r="B1005" t="s">
        <v>37</v>
      </c>
      <c r="C1005" t="s">
        <v>3373</v>
      </c>
      <c r="D1005" s="33">
        <v>41913</v>
      </c>
      <c r="E1005" t="s">
        <v>488</v>
      </c>
      <c r="F1005" t="s">
        <v>793</v>
      </c>
      <c r="G1005">
        <v>759768</v>
      </c>
      <c r="H1005">
        <v>18101</v>
      </c>
      <c r="I1005">
        <v>190</v>
      </c>
      <c r="J1005">
        <v>16812</v>
      </c>
      <c r="K1005">
        <v>16019</v>
      </c>
      <c r="L1005">
        <v>16121</v>
      </c>
      <c r="M1005">
        <v>2978</v>
      </c>
      <c r="N1005">
        <v>739</v>
      </c>
      <c r="O1005">
        <v>2224</v>
      </c>
      <c r="P1005">
        <v>611</v>
      </c>
      <c r="Q1005" t="s">
        <v>0</v>
      </c>
      <c r="R1005">
        <v>1733</v>
      </c>
      <c r="S1005">
        <v>936</v>
      </c>
      <c r="T1005">
        <v>9534</v>
      </c>
      <c r="U1005">
        <v>6112</v>
      </c>
      <c r="V1005">
        <v>1709</v>
      </c>
      <c r="W1005">
        <v>1713</v>
      </c>
      <c r="X1005" t="s">
        <v>0</v>
      </c>
      <c r="Y1005" t="s">
        <v>0</v>
      </c>
      <c r="Z1005">
        <v>368</v>
      </c>
      <c r="AA1005">
        <v>3550</v>
      </c>
      <c r="AB1005">
        <v>265</v>
      </c>
      <c r="AC1005">
        <v>1014</v>
      </c>
      <c r="AD1005">
        <v>2271</v>
      </c>
    </row>
    <row r="1006" spans="1:30" x14ac:dyDescent="0.2">
      <c r="A1006" t="s">
        <v>1896</v>
      </c>
      <c r="B1006" t="s">
        <v>37</v>
      </c>
      <c r="C1006" t="s">
        <v>152</v>
      </c>
      <c r="D1006" s="33">
        <v>41913</v>
      </c>
      <c r="E1006" t="s">
        <v>494</v>
      </c>
      <c r="F1006" t="s">
        <v>794</v>
      </c>
      <c r="G1006">
        <v>665164</v>
      </c>
      <c r="H1006">
        <v>11382</v>
      </c>
      <c r="I1006">
        <v>93</v>
      </c>
      <c r="J1006">
        <v>11289</v>
      </c>
      <c r="K1006">
        <v>10702</v>
      </c>
      <c r="L1006">
        <v>9560</v>
      </c>
      <c r="M1006">
        <v>2652</v>
      </c>
      <c r="N1006">
        <v>1819</v>
      </c>
      <c r="O1006">
        <v>833</v>
      </c>
      <c r="P1006">
        <v>390</v>
      </c>
      <c r="Q1006" t="s">
        <v>0</v>
      </c>
      <c r="R1006">
        <v>1150</v>
      </c>
      <c r="S1006">
        <v>770</v>
      </c>
      <c r="T1006">
        <v>6442</v>
      </c>
      <c r="U1006">
        <v>4404</v>
      </c>
      <c r="V1006">
        <v>1341</v>
      </c>
      <c r="W1006">
        <v>697</v>
      </c>
      <c r="X1006" t="s">
        <v>0</v>
      </c>
      <c r="Y1006" t="s">
        <v>0</v>
      </c>
      <c r="Z1006">
        <v>107</v>
      </c>
      <c r="AA1006">
        <v>1091</v>
      </c>
      <c r="AB1006">
        <v>102</v>
      </c>
      <c r="AC1006">
        <v>595</v>
      </c>
      <c r="AD1006">
        <v>394</v>
      </c>
    </row>
    <row r="1007" spans="1:30" x14ac:dyDescent="0.2">
      <c r="A1007" t="s">
        <v>1897</v>
      </c>
      <c r="B1007" t="s">
        <v>37</v>
      </c>
      <c r="C1007" t="s">
        <v>152</v>
      </c>
      <c r="D1007" s="33">
        <v>41913</v>
      </c>
      <c r="E1007" t="s">
        <v>502</v>
      </c>
      <c r="F1007" t="s">
        <v>795</v>
      </c>
      <c r="G1007">
        <v>922184</v>
      </c>
      <c r="H1007">
        <v>24350</v>
      </c>
      <c r="I1007">
        <v>166</v>
      </c>
      <c r="J1007">
        <v>24184</v>
      </c>
      <c r="K1007">
        <v>23017</v>
      </c>
      <c r="L1007">
        <v>19575</v>
      </c>
      <c r="M1007">
        <v>5501</v>
      </c>
      <c r="N1007">
        <v>3817</v>
      </c>
      <c r="O1007">
        <v>1684</v>
      </c>
      <c r="P1007">
        <v>795</v>
      </c>
      <c r="Q1007" t="s">
        <v>0</v>
      </c>
      <c r="R1007">
        <v>2201</v>
      </c>
      <c r="S1007">
        <v>1803</v>
      </c>
      <c r="T1007">
        <v>13027</v>
      </c>
      <c r="U1007">
        <v>8894</v>
      </c>
      <c r="V1007">
        <v>2565</v>
      </c>
      <c r="W1007">
        <v>1568</v>
      </c>
      <c r="X1007" t="s">
        <v>0</v>
      </c>
      <c r="Y1007" t="s">
        <v>0</v>
      </c>
      <c r="Z1007">
        <v>168</v>
      </c>
      <c r="AA1007">
        <v>2376</v>
      </c>
      <c r="AB1007">
        <v>257</v>
      </c>
      <c r="AC1007">
        <v>1278</v>
      </c>
      <c r="AD1007">
        <v>841</v>
      </c>
    </row>
    <row r="1008" spans="1:30" x14ac:dyDescent="0.2">
      <c r="A1008" t="s">
        <v>1898</v>
      </c>
      <c r="B1008" t="s">
        <v>37</v>
      </c>
      <c r="C1008" t="s">
        <v>152</v>
      </c>
      <c r="D1008" s="33">
        <v>41913</v>
      </c>
      <c r="E1008" t="s">
        <v>513</v>
      </c>
      <c r="F1008" t="s">
        <v>796</v>
      </c>
      <c r="G1008">
        <v>832372</v>
      </c>
      <c r="H1008">
        <v>13732</v>
      </c>
      <c r="I1008">
        <v>117</v>
      </c>
      <c r="J1008">
        <v>13615</v>
      </c>
      <c r="K1008">
        <v>12922</v>
      </c>
      <c r="L1008">
        <v>10509</v>
      </c>
      <c r="M1008">
        <v>3014</v>
      </c>
      <c r="N1008">
        <v>2132</v>
      </c>
      <c r="O1008">
        <v>882</v>
      </c>
      <c r="P1008">
        <v>399</v>
      </c>
      <c r="Q1008" t="s">
        <v>0</v>
      </c>
      <c r="R1008">
        <v>1260</v>
      </c>
      <c r="S1008">
        <v>914</v>
      </c>
      <c r="T1008">
        <v>7036</v>
      </c>
      <c r="U1008">
        <v>5023</v>
      </c>
      <c r="V1008">
        <v>1613</v>
      </c>
      <c r="W1008">
        <v>400</v>
      </c>
      <c r="X1008" t="s">
        <v>0</v>
      </c>
      <c r="Y1008" t="s">
        <v>0</v>
      </c>
      <c r="Z1008">
        <v>126</v>
      </c>
      <c r="AA1008">
        <v>1173</v>
      </c>
      <c r="AB1008">
        <v>128</v>
      </c>
      <c r="AC1008">
        <v>644</v>
      </c>
      <c r="AD1008">
        <v>401</v>
      </c>
    </row>
    <row r="1009" spans="1:30" x14ac:dyDescent="0.2">
      <c r="A1009" t="s">
        <v>1899</v>
      </c>
      <c r="B1009" t="s">
        <v>37</v>
      </c>
      <c r="C1009" t="s">
        <v>3331</v>
      </c>
      <c r="D1009" s="33">
        <v>41913</v>
      </c>
      <c r="E1009" t="s">
        <v>521</v>
      </c>
      <c r="F1009" t="s">
        <v>797</v>
      </c>
      <c r="G1009">
        <v>541609</v>
      </c>
      <c r="H1009">
        <v>11308</v>
      </c>
      <c r="I1009">
        <v>191</v>
      </c>
      <c r="J1009">
        <v>10311</v>
      </c>
      <c r="K1009">
        <v>9453</v>
      </c>
      <c r="L1009">
        <v>9447</v>
      </c>
      <c r="M1009">
        <v>1755</v>
      </c>
      <c r="N1009">
        <v>427</v>
      </c>
      <c r="O1009">
        <v>1322</v>
      </c>
      <c r="P1009">
        <v>347</v>
      </c>
      <c r="Q1009" t="s">
        <v>0</v>
      </c>
      <c r="R1009">
        <v>1071</v>
      </c>
      <c r="S1009">
        <v>512</v>
      </c>
      <c r="T1009">
        <v>5446</v>
      </c>
      <c r="U1009">
        <v>3949</v>
      </c>
      <c r="V1009">
        <v>1152</v>
      </c>
      <c r="W1009">
        <v>345</v>
      </c>
      <c r="X1009" t="s">
        <v>0</v>
      </c>
      <c r="Y1009" t="s">
        <v>0</v>
      </c>
      <c r="Z1009">
        <v>363</v>
      </c>
      <c r="AA1009">
        <v>2055</v>
      </c>
      <c r="AB1009">
        <v>148</v>
      </c>
      <c r="AC1009">
        <v>631</v>
      </c>
      <c r="AD1009">
        <v>1276</v>
      </c>
    </row>
    <row r="1010" spans="1:30" x14ac:dyDescent="0.2">
      <c r="A1010" t="s">
        <v>1900</v>
      </c>
      <c r="B1010" t="s">
        <v>37</v>
      </c>
      <c r="C1010" t="s">
        <v>3373</v>
      </c>
      <c r="D1010" s="33">
        <v>41913</v>
      </c>
      <c r="E1010" t="s">
        <v>527</v>
      </c>
      <c r="F1010" t="s">
        <v>798</v>
      </c>
      <c r="G1010">
        <v>547615</v>
      </c>
      <c r="H1010">
        <v>10578</v>
      </c>
      <c r="I1010">
        <v>173</v>
      </c>
      <c r="J1010">
        <v>8842</v>
      </c>
      <c r="K1010">
        <v>8124</v>
      </c>
      <c r="L1010">
        <v>8363</v>
      </c>
      <c r="M1010">
        <v>1589</v>
      </c>
      <c r="N1010">
        <v>358</v>
      </c>
      <c r="O1010">
        <v>1222</v>
      </c>
      <c r="P1010">
        <v>303</v>
      </c>
      <c r="Q1010" t="s">
        <v>0</v>
      </c>
      <c r="R1010">
        <v>1048</v>
      </c>
      <c r="S1010">
        <v>424</v>
      </c>
      <c r="T1010">
        <v>4789</v>
      </c>
      <c r="U1010">
        <v>3463</v>
      </c>
      <c r="V1010">
        <v>1003</v>
      </c>
      <c r="W1010">
        <v>323</v>
      </c>
      <c r="X1010" t="s">
        <v>0</v>
      </c>
      <c r="Y1010" t="s">
        <v>0</v>
      </c>
      <c r="Z1010">
        <v>379</v>
      </c>
      <c r="AA1010">
        <v>1723</v>
      </c>
      <c r="AB1010">
        <v>145</v>
      </c>
      <c r="AC1010">
        <v>480</v>
      </c>
      <c r="AD1010">
        <v>1098</v>
      </c>
    </row>
    <row r="1011" spans="1:30" x14ac:dyDescent="0.2">
      <c r="A1011" t="s">
        <v>1901</v>
      </c>
      <c r="B1011" t="s">
        <v>37</v>
      </c>
      <c r="C1011" t="s">
        <v>534</v>
      </c>
      <c r="D1011" s="33">
        <v>41913</v>
      </c>
      <c r="E1011" t="s">
        <v>532</v>
      </c>
      <c r="F1011" t="s">
        <v>799</v>
      </c>
      <c r="G1011">
        <v>1159832</v>
      </c>
      <c r="H1011">
        <v>28364</v>
      </c>
      <c r="I1011">
        <v>397</v>
      </c>
      <c r="J1011">
        <v>26166</v>
      </c>
      <c r="K1011">
        <v>24135</v>
      </c>
      <c r="L1011">
        <v>25170</v>
      </c>
      <c r="M1011">
        <v>4833</v>
      </c>
      <c r="N1011">
        <v>1062</v>
      </c>
      <c r="O1011">
        <v>3747</v>
      </c>
      <c r="P1011">
        <v>2237</v>
      </c>
      <c r="Q1011" t="s">
        <v>0</v>
      </c>
      <c r="R1011">
        <v>2747</v>
      </c>
      <c r="S1011">
        <v>1328</v>
      </c>
      <c r="T1011">
        <v>16621</v>
      </c>
      <c r="U1011">
        <v>11070</v>
      </c>
      <c r="V1011">
        <v>4670</v>
      </c>
      <c r="W1011">
        <v>881</v>
      </c>
      <c r="X1011" t="s">
        <v>0</v>
      </c>
      <c r="Y1011" t="s">
        <v>0</v>
      </c>
      <c r="Z1011">
        <v>395</v>
      </c>
      <c r="AA1011">
        <v>4079</v>
      </c>
      <c r="AB1011">
        <v>482</v>
      </c>
      <c r="AC1011">
        <v>941</v>
      </c>
      <c r="AD1011">
        <v>2656</v>
      </c>
    </row>
    <row r="1012" spans="1:30" x14ac:dyDescent="0.2">
      <c r="A1012" t="s">
        <v>1902</v>
      </c>
      <c r="B1012" t="s">
        <v>35</v>
      </c>
      <c r="C1012" t="s">
        <v>3365</v>
      </c>
      <c r="D1012" s="33">
        <v>41913</v>
      </c>
      <c r="E1012" t="s">
        <v>852</v>
      </c>
      <c r="F1012" t="s">
        <v>853</v>
      </c>
      <c r="G1012">
        <v>433000</v>
      </c>
      <c r="H1012">
        <v>2899</v>
      </c>
      <c r="I1012">
        <v>13</v>
      </c>
      <c r="J1012">
        <v>2871</v>
      </c>
      <c r="K1012">
        <v>2771</v>
      </c>
      <c r="L1012">
        <v>2305</v>
      </c>
      <c r="M1012">
        <v>443</v>
      </c>
      <c r="N1012">
        <v>205</v>
      </c>
      <c r="O1012">
        <v>238</v>
      </c>
      <c r="P1012">
        <v>230</v>
      </c>
      <c r="Q1012" t="s">
        <v>0</v>
      </c>
      <c r="R1012">
        <v>278</v>
      </c>
      <c r="S1012">
        <v>238</v>
      </c>
      <c r="T1012">
        <v>1403</v>
      </c>
      <c r="U1012">
        <v>933</v>
      </c>
      <c r="V1012">
        <v>226</v>
      </c>
      <c r="W1012">
        <v>244</v>
      </c>
      <c r="X1012" t="s">
        <v>0</v>
      </c>
      <c r="Y1012" t="s">
        <v>0</v>
      </c>
      <c r="Z1012">
        <v>46</v>
      </c>
      <c r="AA1012">
        <v>340</v>
      </c>
      <c r="AB1012">
        <v>50</v>
      </c>
      <c r="AC1012">
        <v>212</v>
      </c>
      <c r="AD1012">
        <v>78</v>
      </c>
    </row>
    <row r="1013" spans="1:30" x14ac:dyDescent="0.2">
      <c r="A1013" t="s">
        <v>1903</v>
      </c>
      <c r="B1013" t="s">
        <v>35</v>
      </c>
      <c r="C1013" t="s">
        <v>3331</v>
      </c>
      <c r="D1013" s="33">
        <v>41913</v>
      </c>
      <c r="E1013" t="s">
        <v>541</v>
      </c>
      <c r="F1013" t="s">
        <v>800</v>
      </c>
      <c r="G1013">
        <v>1111192</v>
      </c>
      <c r="H1013">
        <v>21575</v>
      </c>
      <c r="I1013">
        <v>86</v>
      </c>
      <c r="J1013">
        <v>20104</v>
      </c>
      <c r="K1013">
        <v>19795</v>
      </c>
      <c r="L1013">
        <v>16246</v>
      </c>
      <c r="M1013">
        <v>6606</v>
      </c>
      <c r="N1013">
        <v>5563</v>
      </c>
      <c r="O1013">
        <v>1043</v>
      </c>
      <c r="P1013">
        <v>338</v>
      </c>
      <c r="Q1013" t="s">
        <v>0</v>
      </c>
      <c r="R1013">
        <v>2134</v>
      </c>
      <c r="S1013">
        <v>966</v>
      </c>
      <c r="T1013">
        <v>10214</v>
      </c>
      <c r="U1013">
        <v>7003</v>
      </c>
      <c r="V1013">
        <v>2394</v>
      </c>
      <c r="W1013">
        <v>817</v>
      </c>
      <c r="X1013" t="s">
        <v>0</v>
      </c>
      <c r="Y1013" t="s">
        <v>0</v>
      </c>
      <c r="Z1013">
        <v>993</v>
      </c>
      <c r="AA1013">
        <v>1939</v>
      </c>
      <c r="AB1013">
        <v>50</v>
      </c>
      <c r="AC1013">
        <v>1297</v>
      </c>
      <c r="AD1013">
        <v>592</v>
      </c>
    </row>
    <row r="1014" spans="1:30" x14ac:dyDescent="0.2">
      <c r="A1014" t="s">
        <v>1904</v>
      </c>
      <c r="B1014" t="s">
        <v>34</v>
      </c>
      <c r="C1014" t="s">
        <v>3324</v>
      </c>
      <c r="D1014" s="33">
        <v>41913</v>
      </c>
      <c r="E1014" t="s">
        <v>846</v>
      </c>
      <c r="F1014" t="s">
        <v>847</v>
      </c>
      <c r="G1014">
        <v>6704658</v>
      </c>
      <c r="H1014">
        <v>66344</v>
      </c>
      <c r="I1014">
        <v>522</v>
      </c>
      <c r="J1014">
        <v>64776</v>
      </c>
      <c r="K1014">
        <v>61519</v>
      </c>
      <c r="L1014">
        <v>61497</v>
      </c>
      <c r="M1014">
        <v>15787</v>
      </c>
      <c r="N1014">
        <v>10641</v>
      </c>
      <c r="O1014">
        <v>5146</v>
      </c>
      <c r="P1014">
        <v>3698</v>
      </c>
      <c r="Q1014" t="s">
        <v>0</v>
      </c>
      <c r="R1014">
        <v>7054</v>
      </c>
      <c r="S1014">
        <v>5708</v>
      </c>
      <c r="T1014">
        <v>32473</v>
      </c>
      <c r="U1014">
        <v>21817</v>
      </c>
      <c r="V1014">
        <v>5781</v>
      </c>
      <c r="W1014">
        <v>4875</v>
      </c>
      <c r="X1014" t="s">
        <v>0</v>
      </c>
      <c r="Y1014" t="s">
        <v>0</v>
      </c>
      <c r="Z1014">
        <v>765</v>
      </c>
      <c r="AA1014">
        <v>15497</v>
      </c>
      <c r="AB1014">
        <v>1186</v>
      </c>
      <c r="AC1014">
        <v>4236</v>
      </c>
      <c r="AD1014">
        <v>10075</v>
      </c>
    </row>
    <row r="1015" spans="1:30" x14ac:dyDescent="0.2">
      <c r="A1015" t="s">
        <v>1905</v>
      </c>
      <c r="B1015" t="s">
        <v>34</v>
      </c>
      <c r="C1015" t="s">
        <v>3435</v>
      </c>
      <c r="D1015" s="33">
        <v>41913</v>
      </c>
      <c r="E1015" t="s">
        <v>848</v>
      </c>
      <c r="F1015" t="s">
        <v>849</v>
      </c>
      <c r="G1015">
        <v>467562</v>
      </c>
      <c r="H1015">
        <v>13445</v>
      </c>
      <c r="I1015">
        <v>69</v>
      </c>
      <c r="J1015">
        <v>13158</v>
      </c>
      <c r="K1015">
        <v>12538</v>
      </c>
      <c r="L1015">
        <v>12351</v>
      </c>
      <c r="M1015">
        <v>2745</v>
      </c>
      <c r="N1015">
        <v>2122</v>
      </c>
      <c r="O1015">
        <v>623</v>
      </c>
      <c r="P1015">
        <v>401</v>
      </c>
      <c r="Q1015" t="s">
        <v>0</v>
      </c>
      <c r="R1015">
        <v>1061</v>
      </c>
      <c r="S1015">
        <v>999</v>
      </c>
      <c r="T1015">
        <v>7265</v>
      </c>
      <c r="U1015">
        <v>5886</v>
      </c>
      <c r="V1015">
        <v>1050</v>
      </c>
      <c r="W1015">
        <v>329</v>
      </c>
      <c r="X1015" t="s">
        <v>0</v>
      </c>
      <c r="Y1015" t="s">
        <v>0</v>
      </c>
      <c r="Z1015">
        <v>126</v>
      </c>
      <c r="AA1015">
        <v>2900</v>
      </c>
      <c r="AB1015">
        <v>85</v>
      </c>
      <c r="AC1015">
        <v>638</v>
      </c>
      <c r="AD1015">
        <v>2177</v>
      </c>
    </row>
    <row r="1016" spans="1:30" x14ac:dyDescent="0.2">
      <c r="A1016" t="s">
        <v>1906</v>
      </c>
      <c r="B1016" t="s">
        <v>34</v>
      </c>
      <c r="C1016" t="s">
        <v>3323</v>
      </c>
      <c r="D1016" s="33">
        <v>41944</v>
      </c>
      <c r="E1016" t="s">
        <v>48</v>
      </c>
      <c r="F1016" t="s">
        <v>767</v>
      </c>
      <c r="G1016">
        <v>2618710</v>
      </c>
      <c r="H1016">
        <v>68596</v>
      </c>
      <c r="I1016">
        <v>6180</v>
      </c>
      <c r="J1016">
        <v>49090</v>
      </c>
      <c r="K1016">
        <v>38854</v>
      </c>
      <c r="L1016">
        <v>47783</v>
      </c>
      <c r="M1016">
        <v>16370</v>
      </c>
      <c r="N1016">
        <v>15130</v>
      </c>
      <c r="O1016">
        <v>1240</v>
      </c>
      <c r="P1016">
        <v>527</v>
      </c>
      <c r="Q1016" t="s">
        <v>0</v>
      </c>
      <c r="R1016">
        <v>8040</v>
      </c>
      <c r="S1016">
        <v>4052</v>
      </c>
      <c r="T1016">
        <v>28014</v>
      </c>
      <c r="U1016">
        <v>18385</v>
      </c>
      <c r="V1016">
        <v>6962</v>
      </c>
      <c r="W1016">
        <v>2667</v>
      </c>
      <c r="X1016" t="s">
        <v>0</v>
      </c>
      <c r="Y1016" t="s">
        <v>0</v>
      </c>
      <c r="Z1016">
        <v>2890</v>
      </c>
      <c r="AA1016">
        <v>4787</v>
      </c>
      <c r="AB1016">
        <v>863</v>
      </c>
      <c r="AC1016">
        <v>2642</v>
      </c>
      <c r="AD1016">
        <v>1282</v>
      </c>
    </row>
    <row r="1017" spans="1:30" x14ac:dyDescent="0.2">
      <c r="A1017" t="s">
        <v>1907</v>
      </c>
      <c r="B1017" t="s">
        <v>35</v>
      </c>
      <c r="C1017" t="s">
        <v>807</v>
      </c>
      <c r="D1017" s="33">
        <v>41944</v>
      </c>
      <c r="E1017" t="s">
        <v>82</v>
      </c>
      <c r="F1017" t="s">
        <v>768</v>
      </c>
      <c r="G1017">
        <v>731516</v>
      </c>
      <c r="H1017">
        <v>14579</v>
      </c>
      <c r="I1017">
        <v>292</v>
      </c>
      <c r="J1017">
        <v>14287</v>
      </c>
      <c r="K1017">
        <v>12901</v>
      </c>
      <c r="L1017">
        <v>12049</v>
      </c>
      <c r="M1017">
        <v>3127</v>
      </c>
      <c r="N1017">
        <v>2103</v>
      </c>
      <c r="O1017">
        <v>1024</v>
      </c>
      <c r="P1017">
        <v>390</v>
      </c>
      <c r="Q1017" t="s">
        <v>0</v>
      </c>
      <c r="R1017">
        <v>1617</v>
      </c>
      <c r="S1017">
        <v>964</v>
      </c>
      <c r="T1017">
        <v>7936</v>
      </c>
      <c r="U1017">
        <v>5874</v>
      </c>
      <c r="V1017">
        <v>1548</v>
      </c>
      <c r="W1017">
        <v>514</v>
      </c>
      <c r="X1017" t="s">
        <v>0</v>
      </c>
      <c r="Y1017" t="s">
        <v>0</v>
      </c>
      <c r="Z1017">
        <v>289</v>
      </c>
      <c r="AA1017">
        <v>1243</v>
      </c>
      <c r="AB1017">
        <v>155</v>
      </c>
      <c r="AC1017">
        <v>693</v>
      </c>
      <c r="AD1017">
        <v>395</v>
      </c>
    </row>
    <row r="1018" spans="1:30" x14ac:dyDescent="0.2">
      <c r="A1018" t="s">
        <v>1908</v>
      </c>
      <c r="B1018" t="s">
        <v>35</v>
      </c>
      <c r="C1018" t="s">
        <v>3365</v>
      </c>
      <c r="D1018" s="33">
        <v>41944</v>
      </c>
      <c r="E1018" t="s">
        <v>813</v>
      </c>
      <c r="F1018" t="s">
        <v>830</v>
      </c>
      <c r="G1018">
        <v>210962</v>
      </c>
      <c r="H1018">
        <v>5682</v>
      </c>
      <c r="I1018">
        <v>44</v>
      </c>
      <c r="J1018">
        <v>5577</v>
      </c>
      <c r="K1018">
        <v>5311</v>
      </c>
      <c r="L1018">
        <v>2337</v>
      </c>
      <c r="M1018">
        <v>429</v>
      </c>
      <c r="N1018">
        <v>169</v>
      </c>
      <c r="O1018">
        <v>260</v>
      </c>
      <c r="P1018">
        <v>257</v>
      </c>
      <c r="Q1018" t="s">
        <v>0</v>
      </c>
      <c r="R1018">
        <v>333</v>
      </c>
      <c r="S1018">
        <v>198</v>
      </c>
      <c r="T1018">
        <v>1500</v>
      </c>
      <c r="U1018">
        <v>1107</v>
      </c>
      <c r="V1018">
        <v>282</v>
      </c>
      <c r="W1018">
        <v>111</v>
      </c>
      <c r="X1018" t="s">
        <v>0</v>
      </c>
      <c r="Y1018" t="s">
        <v>0</v>
      </c>
      <c r="Z1018">
        <v>70</v>
      </c>
      <c r="AA1018">
        <v>236</v>
      </c>
      <c r="AB1018">
        <v>21</v>
      </c>
      <c r="AC1018">
        <v>154</v>
      </c>
      <c r="AD1018">
        <v>61</v>
      </c>
    </row>
    <row r="1019" spans="1:30" x14ac:dyDescent="0.2">
      <c r="A1019" t="s">
        <v>1909</v>
      </c>
      <c r="B1019" t="s">
        <v>35</v>
      </c>
      <c r="C1019" t="s">
        <v>807</v>
      </c>
      <c r="D1019" s="33">
        <v>41944</v>
      </c>
      <c r="E1019" t="s">
        <v>97</v>
      </c>
      <c r="F1019" t="s">
        <v>769</v>
      </c>
      <c r="G1019">
        <v>1001515</v>
      </c>
      <c r="H1019">
        <v>20827</v>
      </c>
      <c r="I1019">
        <v>417</v>
      </c>
      <c r="J1019">
        <v>20042</v>
      </c>
      <c r="K1019">
        <v>17301</v>
      </c>
      <c r="L1019">
        <v>17986</v>
      </c>
      <c r="M1019">
        <v>4795</v>
      </c>
      <c r="N1019">
        <v>2124</v>
      </c>
      <c r="O1019">
        <v>2671</v>
      </c>
      <c r="P1019">
        <v>904</v>
      </c>
      <c r="Q1019" t="s">
        <v>0</v>
      </c>
      <c r="R1019">
        <v>1791</v>
      </c>
      <c r="S1019">
        <v>1393</v>
      </c>
      <c r="T1019">
        <v>10665</v>
      </c>
      <c r="U1019">
        <v>7152</v>
      </c>
      <c r="V1019">
        <v>2509</v>
      </c>
      <c r="W1019">
        <v>1004</v>
      </c>
      <c r="X1019" t="s">
        <v>0</v>
      </c>
      <c r="Y1019" t="s">
        <v>0</v>
      </c>
      <c r="Z1019">
        <v>451</v>
      </c>
      <c r="AA1019">
        <v>3686</v>
      </c>
      <c r="AB1019">
        <v>364</v>
      </c>
      <c r="AC1019">
        <v>1135</v>
      </c>
      <c r="AD1019">
        <v>2187</v>
      </c>
    </row>
    <row r="1020" spans="1:30" x14ac:dyDescent="0.2">
      <c r="A1020" t="s">
        <v>1910</v>
      </c>
      <c r="B1020" t="s">
        <v>35</v>
      </c>
      <c r="C1020" t="s">
        <v>807</v>
      </c>
      <c r="D1020" s="33">
        <v>41944</v>
      </c>
      <c r="E1020" t="s">
        <v>117</v>
      </c>
      <c r="F1020" t="s">
        <v>770</v>
      </c>
      <c r="G1020">
        <v>999107</v>
      </c>
      <c r="H1020">
        <v>23316</v>
      </c>
      <c r="I1020">
        <v>555</v>
      </c>
      <c r="J1020">
        <v>22408</v>
      </c>
      <c r="K1020">
        <v>19117</v>
      </c>
      <c r="L1020">
        <v>20529</v>
      </c>
      <c r="M1020">
        <v>6488</v>
      </c>
      <c r="N1020">
        <v>2774</v>
      </c>
      <c r="O1020">
        <v>3714</v>
      </c>
      <c r="P1020">
        <v>1576</v>
      </c>
      <c r="Q1020" t="s">
        <v>0</v>
      </c>
      <c r="R1020">
        <v>1964</v>
      </c>
      <c r="S1020">
        <v>1453</v>
      </c>
      <c r="T1020">
        <v>11825</v>
      </c>
      <c r="U1020">
        <v>8050</v>
      </c>
      <c r="V1020">
        <v>2835</v>
      </c>
      <c r="W1020">
        <v>940</v>
      </c>
      <c r="X1020" t="s">
        <v>0</v>
      </c>
      <c r="Y1020" t="s">
        <v>0</v>
      </c>
      <c r="Z1020">
        <v>1514</v>
      </c>
      <c r="AA1020">
        <v>3773</v>
      </c>
      <c r="AB1020">
        <v>386</v>
      </c>
      <c r="AC1020">
        <v>1163</v>
      </c>
      <c r="AD1020">
        <v>2224</v>
      </c>
    </row>
    <row r="1021" spans="1:30" x14ac:dyDescent="0.2">
      <c r="A1021" t="s">
        <v>1911</v>
      </c>
      <c r="B1021" t="s">
        <v>37</v>
      </c>
      <c r="C1021" t="s">
        <v>3368</v>
      </c>
      <c r="D1021" s="33">
        <v>41944</v>
      </c>
      <c r="E1021" t="s">
        <v>132</v>
      </c>
      <c r="F1021" t="s">
        <v>771</v>
      </c>
      <c r="G1021">
        <v>139105</v>
      </c>
      <c r="H1021">
        <v>4796</v>
      </c>
      <c r="I1021">
        <v>91</v>
      </c>
      <c r="J1021">
        <v>4509</v>
      </c>
      <c r="K1021">
        <v>4330</v>
      </c>
      <c r="L1021">
        <v>4376</v>
      </c>
      <c r="M1021">
        <v>815</v>
      </c>
      <c r="N1021">
        <v>800</v>
      </c>
      <c r="O1021">
        <v>15</v>
      </c>
      <c r="P1021">
        <v>7</v>
      </c>
      <c r="Q1021" t="s">
        <v>0</v>
      </c>
      <c r="R1021">
        <v>491</v>
      </c>
      <c r="S1021">
        <v>205</v>
      </c>
      <c r="T1021">
        <v>2972</v>
      </c>
      <c r="U1021">
        <v>1773</v>
      </c>
      <c r="V1021">
        <v>776</v>
      </c>
      <c r="W1021">
        <v>423</v>
      </c>
      <c r="X1021" t="s">
        <v>0</v>
      </c>
      <c r="Y1021" t="s">
        <v>0</v>
      </c>
      <c r="Z1021">
        <v>324</v>
      </c>
      <c r="AA1021">
        <v>384</v>
      </c>
      <c r="AB1021">
        <v>77</v>
      </c>
      <c r="AC1021">
        <v>240</v>
      </c>
      <c r="AD1021">
        <v>67</v>
      </c>
    </row>
    <row r="1022" spans="1:30" x14ac:dyDescent="0.2">
      <c r="A1022" t="s">
        <v>1912</v>
      </c>
      <c r="B1022" t="s">
        <v>36</v>
      </c>
      <c r="C1022" t="s">
        <v>3353</v>
      </c>
      <c r="D1022" s="33">
        <v>41944</v>
      </c>
      <c r="E1022" t="s">
        <v>138</v>
      </c>
      <c r="F1022" t="s">
        <v>772</v>
      </c>
      <c r="G1022">
        <v>567847</v>
      </c>
      <c r="H1022">
        <v>20710</v>
      </c>
      <c r="I1022">
        <v>47</v>
      </c>
      <c r="J1022">
        <v>20151</v>
      </c>
      <c r="K1022">
        <v>19756</v>
      </c>
      <c r="L1022">
        <v>13864</v>
      </c>
      <c r="M1022">
        <v>3128</v>
      </c>
      <c r="N1022">
        <v>2180</v>
      </c>
      <c r="O1022">
        <v>948</v>
      </c>
      <c r="P1022">
        <v>480</v>
      </c>
      <c r="Q1022" t="s">
        <v>0</v>
      </c>
      <c r="R1022">
        <v>1641</v>
      </c>
      <c r="S1022">
        <v>1169</v>
      </c>
      <c r="T1022">
        <v>8441</v>
      </c>
      <c r="U1022">
        <v>5867</v>
      </c>
      <c r="V1022">
        <v>2145</v>
      </c>
      <c r="W1022">
        <v>429</v>
      </c>
      <c r="X1022" t="s">
        <v>0</v>
      </c>
      <c r="Y1022" t="s">
        <v>0</v>
      </c>
      <c r="Z1022">
        <v>498</v>
      </c>
      <c r="AA1022">
        <v>2115</v>
      </c>
      <c r="AB1022">
        <v>262</v>
      </c>
      <c r="AC1022">
        <v>743</v>
      </c>
      <c r="AD1022">
        <v>1110</v>
      </c>
    </row>
    <row r="1023" spans="1:30" x14ac:dyDescent="0.2">
      <c r="A1023" t="s">
        <v>1913</v>
      </c>
      <c r="B1023" t="s">
        <v>36</v>
      </c>
      <c r="C1023" t="s">
        <v>152</v>
      </c>
      <c r="D1023" s="33">
        <v>41944</v>
      </c>
      <c r="E1023" t="s">
        <v>150</v>
      </c>
      <c r="F1023" t="s">
        <v>773</v>
      </c>
      <c r="G1023">
        <v>292690</v>
      </c>
      <c r="H1023">
        <v>10905</v>
      </c>
      <c r="I1023">
        <v>240</v>
      </c>
      <c r="J1023">
        <v>10665</v>
      </c>
      <c r="K1023">
        <v>9712</v>
      </c>
      <c r="L1023">
        <v>7978</v>
      </c>
      <c r="M1023">
        <v>2314</v>
      </c>
      <c r="N1023">
        <v>1644</v>
      </c>
      <c r="O1023">
        <v>670</v>
      </c>
      <c r="P1023">
        <v>229</v>
      </c>
      <c r="Q1023" t="s">
        <v>0</v>
      </c>
      <c r="R1023">
        <v>855</v>
      </c>
      <c r="S1023">
        <v>690</v>
      </c>
      <c r="T1023">
        <v>5104</v>
      </c>
      <c r="U1023">
        <v>3860</v>
      </c>
      <c r="V1023">
        <v>935</v>
      </c>
      <c r="W1023">
        <v>309</v>
      </c>
      <c r="X1023" t="s">
        <v>0</v>
      </c>
      <c r="Y1023" t="s">
        <v>0</v>
      </c>
      <c r="Z1023">
        <v>157</v>
      </c>
      <c r="AA1023">
        <v>1172</v>
      </c>
      <c r="AB1023">
        <v>111</v>
      </c>
      <c r="AC1023">
        <v>672</v>
      </c>
      <c r="AD1023">
        <v>389</v>
      </c>
    </row>
    <row r="1024" spans="1:30" x14ac:dyDescent="0.2">
      <c r="A1024" t="s">
        <v>1914</v>
      </c>
      <c r="B1024" t="s">
        <v>36</v>
      </c>
      <c r="C1024" t="s">
        <v>152</v>
      </c>
      <c r="D1024" s="33">
        <v>41944</v>
      </c>
      <c r="E1024" t="s">
        <v>817</v>
      </c>
      <c r="F1024" t="s">
        <v>832</v>
      </c>
      <c r="G1024">
        <v>376040</v>
      </c>
      <c r="H1024">
        <v>5665</v>
      </c>
      <c r="I1024">
        <v>167</v>
      </c>
      <c r="J1024">
        <v>5498</v>
      </c>
      <c r="K1024">
        <v>5010</v>
      </c>
      <c r="L1024">
        <v>4230</v>
      </c>
      <c r="M1024">
        <v>1200</v>
      </c>
      <c r="N1024">
        <v>852</v>
      </c>
      <c r="O1024">
        <v>348</v>
      </c>
      <c r="P1024">
        <v>130</v>
      </c>
      <c r="Q1024" t="s">
        <v>0</v>
      </c>
      <c r="R1024">
        <v>471</v>
      </c>
      <c r="S1024">
        <v>368</v>
      </c>
      <c r="T1024">
        <v>2707</v>
      </c>
      <c r="U1024">
        <v>2053</v>
      </c>
      <c r="V1024">
        <v>491</v>
      </c>
      <c r="W1024">
        <v>163</v>
      </c>
      <c r="X1024" t="s">
        <v>0</v>
      </c>
      <c r="Y1024" t="s">
        <v>0</v>
      </c>
      <c r="Z1024">
        <v>106</v>
      </c>
      <c r="AA1024">
        <v>578</v>
      </c>
      <c r="AB1024">
        <v>53</v>
      </c>
      <c r="AC1024">
        <v>325</v>
      </c>
      <c r="AD1024">
        <v>200</v>
      </c>
    </row>
    <row r="1025" spans="1:30" x14ac:dyDescent="0.2">
      <c r="A1025" t="s">
        <v>1915</v>
      </c>
      <c r="B1025" t="s">
        <v>35</v>
      </c>
      <c r="C1025" t="s">
        <v>3345</v>
      </c>
      <c r="D1025" s="33">
        <v>41944</v>
      </c>
      <c r="E1025" t="s">
        <v>156</v>
      </c>
      <c r="F1025" t="s">
        <v>774</v>
      </c>
      <c r="G1025">
        <v>1135829</v>
      </c>
      <c r="H1025">
        <v>31970</v>
      </c>
      <c r="I1025">
        <v>221</v>
      </c>
      <c r="J1025">
        <v>27684</v>
      </c>
      <c r="K1025">
        <v>26803</v>
      </c>
      <c r="L1025">
        <v>21465</v>
      </c>
      <c r="M1025">
        <v>6573</v>
      </c>
      <c r="N1025">
        <v>4348</v>
      </c>
      <c r="O1025">
        <v>2225</v>
      </c>
      <c r="P1025">
        <v>1524</v>
      </c>
      <c r="Q1025" t="s">
        <v>0</v>
      </c>
      <c r="R1025">
        <v>2000</v>
      </c>
      <c r="S1025">
        <v>1671</v>
      </c>
      <c r="T1025">
        <v>14388</v>
      </c>
      <c r="U1025">
        <v>10034</v>
      </c>
      <c r="V1025">
        <v>3426</v>
      </c>
      <c r="W1025">
        <v>928</v>
      </c>
      <c r="X1025" t="s">
        <v>0</v>
      </c>
      <c r="Y1025" t="s">
        <v>0</v>
      </c>
      <c r="Z1025">
        <v>667</v>
      </c>
      <c r="AA1025">
        <v>2739</v>
      </c>
      <c r="AB1025">
        <v>441</v>
      </c>
      <c r="AC1025">
        <v>1692</v>
      </c>
      <c r="AD1025">
        <v>606</v>
      </c>
    </row>
    <row r="1026" spans="1:30" x14ac:dyDescent="0.2">
      <c r="A1026" t="s">
        <v>1916</v>
      </c>
      <c r="B1026" t="s">
        <v>35</v>
      </c>
      <c r="C1026" t="s">
        <v>3348</v>
      </c>
      <c r="D1026" s="33">
        <v>41944</v>
      </c>
      <c r="E1026" t="s">
        <v>821</v>
      </c>
      <c r="F1026" t="s">
        <v>833</v>
      </c>
      <c r="G1026">
        <v>214091</v>
      </c>
      <c r="H1026">
        <v>5483</v>
      </c>
      <c r="I1026">
        <v>17</v>
      </c>
      <c r="J1026">
        <v>5466</v>
      </c>
      <c r="K1026">
        <v>5149</v>
      </c>
      <c r="L1026">
        <v>4730</v>
      </c>
      <c r="M1026">
        <v>1398</v>
      </c>
      <c r="N1026">
        <v>602</v>
      </c>
      <c r="O1026">
        <v>796</v>
      </c>
      <c r="P1026">
        <v>183</v>
      </c>
      <c r="Q1026" t="s">
        <v>0</v>
      </c>
      <c r="R1026">
        <v>478</v>
      </c>
      <c r="S1026">
        <v>268</v>
      </c>
      <c r="T1026">
        <v>2895</v>
      </c>
      <c r="U1026">
        <v>1577</v>
      </c>
      <c r="V1026">
        <v>1135</v>
      </c>
      <c r="W1026">
        <v>183</v>
      </c>
      <c r="X1026" t="s">
        <v>0</v>
      </c>
      <c r="Y1026" t="s">
        <v>0</v>
      </c>
      <c r="Z1026">
        <v>282</v>
      </c>
      <c r="AA1026">
        <v>807</v>
      </c>
      <c r="AB1026">
        <v>62</v>
      </c>
      <c r="AC1026">
        <v>292</v>
      </c>
      <c r="AD1026">
        <v>453</v>
      </c>
    </row>
    <row r="1027" spans="1:30" x14ac:dyDescent="0.2">
      <c r="A1027" t="s">
        <v>1917</v>
      </c>
      <c r="B1027" t="s">
        <v>37</v>
      </c>
      <c r="C1027" t="s">
        <v>3365</v>
      </c>
      <c r="D1027" s="33">
        <v>41944</v>
      </c>
      <c r="E1027" t="s">
        <v>165</v>
      </c>
      <c r="F1027" t="s">
        <v>775</v>
      </c>
      <c r="G1027">
        <v>658674</v>
      </c>
      <c r="H1027">
        <v>18064</v>
      </c>
      <c r="I1027">
        <v>99</v>
      </c>
      <c r="J1027">
        <v>17837</v>
      </c>
      <c r="K1027">
        <v>17103</v>
      </c>
      <c r="L1027">
        <v>13075</v>
      </c>
      <c r="M1027">
        <v>2142</v>
      </c>
      <c r="N1027">
        <v>566</v>
      </c>
      <c r="O1027">
        <v>1576</v>
      </c>
      <c r="P1027">
        <v>1564</v>
      </c>
      <c r="Q1027" t="s">
        <v>0</v>
      </c>
      <c r="R1027">
        <v>1302</v>
      </c>
      <c r="S1027">
        <v>967</v>
      </c>
      <c r="T1027">
        <v>8367</v>
      </c>
      <c r="U1027">
        <v>5884</v>
      </c>
      <c r="V1027">
        <v>1799</v>
      </c>
      <c r="W1027">
        <v>684</v>
      </c>
      <c r="X1027" t="s">
        <v>0</v>
      </c>
      <c r="Y1027" t="s">
        <v>0</v>
      </c>
      <c r="Z1027">
        <v>1017</v>
      </c>
      <c r="AA1027">
        <v>1422</v>
      </c>
      <c r="AB1027">
        <v>131</v>
      </c>
      <c r="AC1027">
        <v>881</v>
      </c>
      <c r="AD1027">
        <v>410</v>
      </c>
    </row>
    <row r="1028" spans="1:30" x14ac:dyDescent="0.2">
      <c r="A1028" t="s">
        <v>1918</v>
      </c>
      <c r="B1028" t="s">
        <v>35</v>
      </c>
      <c r="C1028" t="s">
        <v>3348</v>
      </c>
      <c r="D1028" s="33">
        <v>41944</v>
      </c>
      <c r="E1028" t="s">
        <v>825</v>
      </c>
      <c r="F1028" t="s">
        <v>834</v>
      </c>
      <c r="G1028">
        <v>779538</v>
      </c>
      <c r="H1028">
        <v>24119</v>
      </c>
      <c r="I1028">
        <v>219</v>
      </c>
      <c r="J1028">
        <v>22269</v>
      </c>
      <c r="K1028">
        <v>21396</v>
      </c>
      <c r="L1028">
        <v>16935</v>
      </c>
      <c r="M1028">
        <v>4282</v>
      </c>
      <c r="N1028">
        <v>2906</v>
      </c>
      <c r="O1028">
        <v>1376</v>
      </c>
      <c r="P1028">
        <v>876</v>
      </c>
      <c r="Q1028" t="s">
        <v>0</v>
      </c>
      <c r="R1028">
        <v>1780</v>
      </c>
      <c r="S1028">
        <v>1149</v>
      </c>
      <c r="T1028">
        <v>11301</v>
      </c>
      <c r="U1028">
        <v>6612</v>
      </c>
      <c r="V1028">
        <v>3835</v>
      </c>
      <c r="W1028">
        <v>854</v>
      </c>
      <c r="X1028" t="s">
        <v>0</v>
      </c>
      <c r="Y1028" t="s">
        <v>0</v>
      </c>
      <c r="Z1028">
        <v>320</v>
      </c>
      <c r="AA1028">
        <v>2385</v>
      </c>
      <c r="AB1028">
        <v>104</v>
      </c>
      <c r="AC1028">
        <v>1406</v>
      </c>
      <c r="AD1028">
        <v>875</v>
      </c>
    </row>
    <row r="1029" spans="1:30" x14ac:dyDescent="0.2">
      <c r="A1029" t="s">
        <v>1919</v>
      </c>
      <c r="B1029" t="s">
        <v>35</v>
      </c>
      <c r="C1029" t="s">
        <v>152</v>
      </c>
      <c r="D1029" s="33">
        <v>41944</v>
      </c>
      <c r="E1029" t="s">
        <v>171</v>
      </c>
      <c r="F1029" t="s">
        <v>776</v>
      </c>
      <c r="G1029">
        <v>622593</v>
      </c>
      <c r="H1029">
        <v>13154</v>
      </c>
      <c r="I1029">
        <v>327</v>
      </c>
      <c r="J1029">
        <v>12827</v>
      </c>
      <c r="K1029">
        <v>11310</v>
      </c>
      <c r="L1029">
        <v>11041</v>
      </c>
      <c r="M1029">
        <v>2666</v>
      </c>
      <c r="N1029">
        <v>1755</v>
      </c>
      <c r="O1029">
        <v>911</v>
      </c>
      <c r="P1029">
        <v>373</v>
      </c>
      <c r="Q1029" t="s">
        <v>0</v>
      </c>
      <c r="R1029">
        <v>1310</v>
      </c>
      <c r="S1029">
        <v>938</v>
      </c>
      <c r="T1029">
        <v>7328</v>
      </c>
      <c r="U1029">
        <v>5141</v>
      </c>
      <c r="V1029">
        <v>1556</v>
      </c>
      <c r="W1029">
        <v>631</v>
      </c>
      <c r="X1029" t="s">
        <v>0</v>
      </c>
      <c r="Y1029" t="s">
        <v>0</v>
      </c>
      <c r="Z1029">
        <v>433</v>
      </c>
      <c r="AA1029">
        <v>1032</v>
      </c>
      <c r="AB1029">
        <v>107</v>
      </c>
      <c r="AC1029">
        <v>544</v>
      </c>
      <c r="AD1029">
        <v>381</v>
      </c>
    </row>
    <row r="1030" spans="1:30" x14ac:dyDescent="0.2">
      <c r="A1030" t="s">
        <v>1920</v>
      </c>
      <c r="B1030" t="s">
        <v>35</v>
      </c>
      <c r="C1030" t="s">
        <v>3348</v>
      </c>
      <c r="D1030" s="33">
        <v>41944</v>
      </c>
      <c r="E1030" t="s">
        <v>179</v>
      </c>
      <c r="F1030" t="s">
        <v>777</v>
      </c>
      <c r="G1030">
        <v>1002104</v>
      </c>
      <c r="H1030">
        <v>19044</v>
      </c>
      <c r="I1030">
        <v>73</v>
      </c>
      <c r="J1030">
        <v>18971</v>
      </c>
      <c r="K1030">
        <v>17732</v>
      </c>
      <c r="L1030">
        <v>16453</v>
      </c>
      <c r="M1030">
        <v>5278</v>
      </c>
      <c r="N1030">
        <v>2266</v>
      </c>
      <c r="O1030">
        <v>3012</v>
      </c>
      <c r="P1030">
        <v>631</v>
      </c>
      <c r="Q1030" t="s">
        <v>0</v>
      </c>
      <c r="R1030">
        <v>1348</v>
      </c>
      <c r="S1030">
        <v>957</v>
      </c>
      <c r="T1030">
        <v>10319</v>
      </c>
      <c r="U1030">
        <v>5606</v>
      </c>
      <c r="V1030">
        <v>4111</v>
      </c>
      <c r="W1030">
        <v>602</v>
      </c>
      <c r="X1030" t="s">
        <v>0</v>
      </c>
      <c r="Y1030" t="s">
        <v>0</v>
      </c>
      <c r="Z1030">
        <v>813</v>
      </c>
      <c r="AA1030">
        <v>3016</v>
      </c>
      <c r="AB1030">
        <v>255</v>
      </c>
      <c r="AC1030">
        <v>1179</v>
      </c>
      <c r="AD1030">
        <v>1582</v>
      </c>
    </row>
    <row r="1031" spans="1:30" x14ac:dyDescent="0.2">
      <c r="A1031" t="s">
        <v>1921</v>
      </c>
      <c r="B1031" t="s">
        <v>35</v>
      </c>
      <c r="C1031" t="s">
        <v>3348</v>
      </c>
      <c r="D1031" s="33">
        <v>41944</v>
      </c>
      <c r="E1031" t="s">
        <v>191</v>
      </c>
      <c r="F1031" t="s">
        <v>778</v>
      </c>
      <c r="G1031">
        <v>771050</v>
      </c>
      <c r="H1031">
        <v>16191</v>
      </c>
      <c r="I1031">
        <v>61</v>
      </c>
      <c r="J1031">
        <v>16130</v>
      </c>
      <c r="K1031">
        <v>15220</v>
      </c>
      <c r="L1031">
        <v>13787</v>
      </c>
      <c r="M1031">
        <v>4383</v>
      </c>
      <c r="N1031">
        <v>2176</v>
      </c>
      <c r="O1031">
        <v>2133</v>
      </c>
      <c r="P1031">
        <v>647</v>
      </c>
      <c r="Q1031" t="s">
        <v>0</v>
      </c>
      <c r="R1031">
        <v>1454</v>
      </c>
      <c r="S1031">
        <v>1015</v>
      </c>
      <c r="T1031">
        <v>8816</v>
      </c>
      <c r="U1031">
        <v>5368</v>
      </c>
      <c r="V1031">
        <v>2962</v>
      </c>
      <c r="W1031">
        <v>486</v>
      </c>
      <c r="X1031" t="s">
        <v>0</v>
      </c>
      <c r="Y1031" t="s">
        <v>0</v>
      </c>
      <c r="Z1031">
        <v>627</v>
      </c>
      <c r="AA1031">
        <v>1875</v>
      </c>
      <c r="AB1031">
        <v>281</v>
      </c>
      <c r="AC1031">
        <v>1106</v>
      </c>
      <c r="AD1031">
        <v>488</v>
      </c>
    </row>
    <row r="1032" spans="1:30" x14ac:dyDescent="0.2">
      <c r="A1032" t="s">
        <v>1922</v>
      </c>
      <c r="B1032" t="s">
        <v>35</v>
      </c>
      <c r="C1032" t="s">
        <v>3345</v>
      </c>
      <c r="D1032" s="33">
        <v>41944</v>
      </c>
      <c r="E1032" t="s">
        <v>205</v>
      </c>
      <c r="F1032" t="s">
        <v>779</v>
      </c>
      <c r="G1032">
        <v>865225</v>
      </c>
      <c r="H1032">
        <v>25305</v>
      </c>
      <c r="I1032">
        <v>104</v>
      </c>
      <c r="J1032">
        <v>19620</v>
      </c>
      <c r="K1032">
        <v>19047</v>
      </c>
      <c r="L1032">
        <v>15224</v>
      </c>
      <c r="M1032">
        <v>4444</v>
      </c>
      <c r="N1032">
        <v>3295</v>
      </c>
      <c r="O1032">
        <v>1149</v>
      </c>
      <c r="P1032">
        <v>695</v>
      </c>
      <c r="Q1032" t="s">
        <v>0</v>
      </c>
      <c r="R1032">
        <v>1894</v>
      </c>
      <c r="S1032">
        <v>1109</v>
      </c>
      <c r="T1032">
        <v>10470</v>
      </c>
      <c r="U1032">
        <v>6210</v>
      </c>
      <c r="V1032">
        <v>3434</v>
      </c>
      <c r="W1032">
        <v>826</v>
      </c>
      <c r="X1032" t="s">
        <v>0</v>
      </c>
      <c r="Y1032" t="s">
        <v>0</v>
      </c>
      <c r="Z1032">
        <v>220</v>
      </c>
      <c r="AA1032">
        <v>1531</v>
      </c>
      <c r="AB1032">
        <v>275</v>
      </c>
      <c r="AC1032">
        <v>954</v>
      </c>
      <c r="AD1032">
        <v>302</v>
      </c>
    </row>
    <row r="1033" spans="1:30" x14ac:dyDescent="0.2">
      <c r="A1033" t="s">
        <v>1923</v>
      </c>
      <c r="B1033" t="s">
        <v>35</v>
      </c>
      <c r="C1033" t="s">
        <v>807</v>
      </c>
      <c r="D1033" s="33">
        <v>41944</v>
      </c>
      <c r="E1033" t="s">
        <v>210</v>
      </c>
      <c r="F1033" t="s">
        <v>780</v>
      </c>
      <c r="G1033">
        <v>698383</v>
      </c>
      <c r="H1033">
        <v>16760</v>
      </c>
      <c r="I1033">
        <v>332</v>
      </c>
      <c r="J1033">
        <v>16156</v>
      </c>
      <c r="K1033">
        <v>13689</v>
      </c>
      <c r="L1033">
        <v>14554</v>
      </c>
      <c r="M1033">
        <v>3796</v>
      </c>
      <c r="N1033">
        <v>1626</v>
      </c>
      <c r="O1033">
        <v>2170</v>
      </c>
      <c r="P1033">
        <v>669</v>
      </c>
      <c r="Q1033" t="s">
        <v>0</v>
      </c>
      <c r="R1033">
        <v>1191</v>
      </c>
      <c r="S1033">
        <v>1095</v>
      </c>
      <c r="T1033">
        <v>9508</v>
      </c>
      <c r="U1033">
        <v>6967</v>
      </c>
      <c r="V1033">
        <v>2163</v>
      </c>
      <c r="W1033">
        <v>378</v>
      </c>
      <c r="X1033" t="s">
        <v>0</v>
      </c>
      <c r="Y1033" t="s">
        <v>0</v>
      </c>
      <c r="Z1033">
        <v>316</v>
      </c>
      <c r="AA1033">
        <v>2444</v>
      </c>
      <c r="AB1033">
        <v>246</v>
      </c>
      <c r="AC1033">
        <v>899</v>
      </c>
      <c r="AD1033">
        <v>1299</v>
      </c>
    </row>
    <row r="1034" spans="1:30" x14ac:dyDescent="0.2">
      <c r="A1034" t="s">
        <v>1924</v>
      </c>
      <c r="B1034" t="s">
        <v>35</v>
      </c>
      <c r="C1034" t="s">
        <v>807</v>
      </c>
      <c r="D1034" s="33">
        <v>41944</v>
      </c>
      <c r="E1034" t="s">
        <v>218</v>
      </c>
      <c r="F1034" t="s">
        <v>781</v>
      </c>
      <c r="G1034">
        <v>265040</v>
      </c>
      <c r="H1034">
        <v>5279</v>
      </c>
      <c r="I1034">
        <v>106</v>
      </c>
      <c r="J1034">
        <v>5173</v>
      </c>
      <c r="K1034">
        <v>4764</v>
      </c>
      <c r="L1034">
        <v>4196</v>
      </c>
      <c r="M1034">
        <v>1125</v>
      </c>
      <c r="N1034">
        <v>770</v>
      </c>
      <c r="O1034">
        <v>355</v>
      </c>
      <c r="P1034">
        <v>144</v>
      </c>
      <c r="Q1034" t="s">
        <v>0</v>
      </c>
      <c r="R1034">
        <v>389</v>
      </c>
      <c r="S1034">
        <v>406</v>
      </c>
      <c r="T1034">
        <v>2811</v>
      </c>
      <c r="U1034">
        <v>1980</v>
      </c>
      <c r="V1034">
        <v>501</v>
      </c>
      <c r="W1034">
        <v>330</v>
      </c>
      <c r="X1034" t="s">
        <v>0</v>
      </c>
      <c r="Y1034" t="s">
        <v>0</v>
      </c>
      <c r="Z1034">
        <v>101</v>
      </c>
      <c r="AA1034">
        <v>489</v>
      </c>
      <c r="AB1034">
        <v>69</v>
      </c>
      <c r="AC1034">
        <v>274</v>
      </c>
      <c r="AD1034">
        <v>146</v>
      </c>
    </row>
    <row r="1035" spans="1:30" x14ac:dyDescent="0.2">
      <c r="A1035" t="s">
        <v>1925</v>
      </c>
      <c r="B1035" t="s">
        <v>35</v>
      </c>
      <c r="C1035" t="s">
        <v>807</v>
      </c>
      <c r="D1035" s="33">
        <v>41944</v>
      </c>
      <c r="E1035" t="s">
        <v>223</v>
      </c>
      <c r="F1035" t="s">
        <v>782</v>
      </c>
      <c r="G1035">
        <v>1043580</v>
      </c>
      <c r="H1035">
        <v>17507</v>
      </c>
      <c r="I1035">
        <v>361</v>
      </c>
      <c r="J1035">
        <v>16812</v>
      </c>
      <c r="K1035">
        <v>14486</v>
      </c>
      <c r="L1035">
        <v>15959</v>
      </c>
      <c r="M1035">
        <v>4252</v>
      </c>
      <c r="N1035">
        <v>1873</v>
      </c>
      <c r="O1035">
        <v>2379</v>
      </c>
      <c r="P1035">
        <v>854</v>
      </c>
      <c r="Q1035" t="s">
        <v>0</v>
      </c>
      <c r="R1035">
        <v>1504</v>
      </c>
      <c r="S1035">
        <v>1179</v>
      </c>
      <c r="T1035">
        <v>9660</v>
      </c>
      <c r="U1035">
        <v>6369</v>
      </c>
      <c r="V1035">
        <v>2414</v>
      </c>
      <c r="W1035">
        <v>877</v>
      </c>
      <c r="X1035" t="s">
        <v>0</v>
      </c>
      <c r="Y1035" t="s">
        <v>0</v>
      </c>
      <c r="Z1035">
        <v>413</v>
      </c>
      <c r="AA1035">
        <v>3203</v>
      </c>
      <c r="AB1035">
        <v>273</v>
      </c>
      <c r="AC1035">
        <v>1008</v>
      </c>
      <c r="AD1035">
        <v>1922</v>
      </c>
    </row>
    <row r="1036" spans="1:30" x14ac:dyDescent="0.2">
      <c r="A1036" t="s">
        <v>1926</v>
      </c>
      <c r="B1036" t="s">
        <v>35</v>
      </c>
      <c r="C1036" t="s">
        <v>152</v>
      </c>
      <c r="D1036" s="33">
        <v>41944</v>
      </c>
      <c r="E1036" t="s">
        <v>234</v>
      </c>
      <c r="F1036" t="s">
        <v>783</v>
      </c>
      <c r="G1036">
        <v>4602092</v>
      </c>
      <c r="H1036">
        <v>77766</v>
      </c>
      <c r="I1036">
        <v>374</v>
      </c>
      <c r="J1036">
        <v>76646</v>
      </c>
      <c r="K1036">
        <v>73548</v>
      </c>
      <c r="L1036">
        <v>73523</v>
      </c>
      <c r="M1036">
        <v>19187</v>
      </c>
      <c r="N1036">
        <v>10702</v>
      </c>
      <c r="O1036">
        <v>8485</v>
      </c>
      <c r="P1036">
        <v>4540</v>
      </c>
      <c r="Q1036" t="s">
        <v>0</v>
      </c>
      <c r="R1036">
        <v>7352</v>
      </c>
      <c r="S1036">
        <v>4274</v>
      </c>
      <c r="T1036">
        <v>44617</v>
      </c>
      <c r="U1036">
        <v>31382</v>
      </c>
      <c r="V1036">
        <v>10257</v>
      </c>
      <c r="W1036">
        <v>2978</v>
      </c>
      <c r="X1036" t="s">
        <v>0</v>
      </c>
      <c r="Y1036" t="s">
        <v>0</v>
      </c>
      <c r="Z1036">
        <v>3010</v>
      </c>
      <c r="AA1036">
        <v>14270</v>
      </c>
      <c r="AB1036">
        <v>683</v>
      </c>
      <c r="AC1036">
        <v>5214</v>
      </c>
      <c r="AD1036">
        <v>8373</v>
      </c>
    </row>
    <row r="1037" spans="1:30" x14ac:dyDescent="0.2">
      <c r="A1037" t="s">
        <v>1927</v>
      </c>
      <c r="B1037" t="s">
        <v>36</v>
      </c>
      <c r="C1037" t="s">
        <v>152</v>
      </c>
      <c r="D1037" s="33">
        <v>41944</v>
      </c>
      <c r="E1037" t="s">
        <v>823</v>
      </c>
      <c r="F1037" t="s">
        <v>835</v>
      </c>
      <c r="G1037">
        <v>312145</v>
      </c>
      <c r="H1037">
        <v>4822</v>
      </c>
      <c r="I1037">
        <v>111</v>
      </c>
      <c r="J1037">
        <v>4711</v>
      </c>
      <c r="K1037">
        <v>4356</v>
      </c>
      <c r="L1037">
        <v>3446</v>
      </c>
      <c r="M1037">
        <v>1071</v>
      </c>
      <c r="N1037">
        <v>812</v>
      </c>
      <c r="O1037">
        <v>259</v>
      </c>
      <c r="P1037">
        <v>98</v>
      </c>
      <c r="Q1037" t="s">
        <v>0</v>
      </c>
      <c r="R1037">
        <v>334</v>
      </c>
      <c r="S1037">
        <v>304</v>
      </c>
      <c r="T1037">
        <v>2170</v>
      </c>
      <c r="U1037">
        <v>1622</v>
      </c>
      <c r="V1037">
        <v>412</v>
      </c>
      <c r="W1037">
        <v>136</v>
      </c>
      <c r="X1037" t="s">
        <v>0</v>
      </c>
      <c r="Y1037" t="s">
        <v>0</v>
      </c>
      <c r="Z1037">
        <v>92</v>
      </c>
      <c r="AA1037">
        <v>546</v>
      </c>
      <c r="AB1037">
        <v>59</v>
      </c>
      <c r="AC1037">
        <v>320</v>
      </c>
      <c r="AD1037">
        <v>167</v>
      </c>
    </row>
    <row r="1038" spans="1:30" x14ac:dyDescent="0.2">
      <c r="A1038" t="s">
        <v>1928</v>
      </c>
      <c r="B1038" t="s">
        <v>36</v>
      </c>
      <c r="C1038" t="s">
        <v>152</v>
      </c>
      <c r="D1038" s="33">
        <v>41944</v>
      </c>
      <c r="E1038" t="s">
        <v>827</v>
      </c>
      <c r="F1038" t="s">
        <v>836</v>
      </c>
      <c r="G1038">
        <v>401649</v>
      </c>
      <c r="H1038">
        <v>8059</v>
      </c>
      <c r="I1038">
        <v>219</v>
      </c>
      <c r="J1038">
        <v>7840</v>
      </c>
      <c r="K1038">
        <v>7080</v>
      </c>
      <c r="L1038">
        <v>6254</v>
      </c>
      <c r="M1038">
        <v>1851</v>
      </c>
      <c r="N1038">
        <v>1306</v>
      </c>
      <c r="O1038">
        <v>545</v>
      </c>
      <c r="P1038">
        <v>200</v>
      </c>
      <c r="Q1038" t="s">
        <v>0</v>
      </c>
      <c r="R1038">
        <v>529</v>
      </c>
      <c r="S1038">
        <v>617</v>
      </c>
      <c r="T1038">
        <v>4124</v>
      </c>
      <c r="U1038">
        <v>3154</v>
      </c>
      <c r="V1038">
        <v>737</v>
      </c>
      <c r="W1038">
        <v>233</v>
      </c>
      <c r="X1038" t="s">
        <v>0</v>
      </c>
      <c r="Y1038" t="s">
        <v>0</v>
      </c>
      <c r="Z1038">
        <v>117</v>
      </c>
      <c r="AA1038">
        <v>867</v>
      </c>
      <c r="AB1038">
        <v>85</v>
      </c>
      <c r="AC1038">
        <v>528</v>
      </c>
      <c r="AD1038">
        <v>254</v>
      </c>
    </row>
    <row r="1039" spans="1:30" x14ac:dyDescent="0.2">
      <c r="A1039" t="s">
        <v>1929</v>
      </c>
      <c r="B1039" t="s">
        <v>36</v>
      </c>
      <c r="C1039" t="s">
        <v>152</v>
      </c>
      <c r="D1039" s="33">
        <v>41944</v>
      </c>
      <c r="E1039" t="s">
        <v>837</v>
      </c>
      <c r="F1039" t="s">
        <v>838</v>
      </c>
      <c r="G1039">
        <v>363543</v>
      </c>
      <c r="H1039">
        <v>4931</v>
      </c>
      <c r="I1039">
        <v>142</v>
      </c>
      <c r="J1039">
        <v>4789</v>
      </c>
      <c r="K1039">
        <v>4389</v>
      </c>
      <c r="L1039">
        <v>3677</v>
      </c>
      <c r="M1039">
        <v>1135</v>
      </c>
      <c r="N1039">
        <v>799</v>
      </c>
      <c r="O1039">
        <v>336</v>
      </c>
      <c r="P1039">
        <v>124</v>
      </c>
      <c r="Q1039" t="s">
        <v>0</v>
      </c>
      <c r="R1039">
        <v>385</v>
      </c>
      <c r="S1039">
        <v>335</v>
      </c>
      <c r="T1039">
        <v>2348</v>
      </c>
      <c r="U1039">
        <v>1720</v>
      </c>
      <c r="V1039">
        <v>474</v>
      </c>
      <c r="W1039">
        <v>154</v>
      </c>
      <c r="X1039" t="s">
        <v>0</v>
      </c>
      <c r="Y1039" t="s">
        <v>0</v>
      </c>
      <c r="Z1039">
        <v>67</v>
      </c>
      <c r="AA1039">
        <v>542</v>
      </c>
      <c r="AB1039">
        <v>55</v>
      </c>
      <c r="AC1039">
        <v>321</v>
      </c>
      <c r="AD1039">
        <v>166</v>
      </c>
    </row>
    <row r="1040" spans="1:30" x14ac:dyDescent="0.2">
      <c r="A1040" t="s">
        <v>1930</v>
      </c>
      <c r="B1040" t="s">
        <v>36</v>
      </c>
      <c r="C1040" t="s">
        <v>152</v>
      </c>
      <c r="D1040" s="33">
        <v>41944</v>
      </c>
      <c r="E1040" t="s">
        <v>284</v>
      </c>
      <c r="F1040" t="s">
        <v>784</v>
      </c>
      <c r="G1040">
        <v>1174459</v>
      </c>
      <c r="H1040">
        <v>10352</v>
      </c>
      <c r="I1040">
        <v>235</v>
      </c>
      <c r="J1040">
        <v>10117</v>
      </c>
      <c r="K1040">
        <v>9233</v>
      </c>
      <c r="L1040">
        <v>8058</v>
      </c>
      <c r="M1040">
        <v>2389</v>
      </c>
      <c r="N1040">
        <v>1676</v>
      </c>
      <c r="O1040">
        <v>713</v>
      </c>
      <c r="P1040">
        <v>296</v>
      </c>
      <c r="Q1040" t="s">
        <v>0</v>
      </c>
      <c r="R1040">
        <v>856</v>
      </c>
      <c r="S1040">
        <v>710</v>
      </c>
      <c r="T1040">
        <v>5114</v>
      </c>
      <c r="U1040">
        <v>3860</v>
      </c>
      <c r="V1040">
        <v>949</v>
      </c>
      <c r="W1040">
        <v>305</v>
      </c>
      <c r="X1040" t="s">
        <v>0</v>
      </c>
      <c r="Y1040" t="s">
        <v>0</v>
      </c>
      <c r="Z1040">
        <v>185</v>
      </c>
      <c r="AA1040">
        <v>1193</v>
      </c>
      <c r="AB1040">
        <v>120</v>
      </c>
      <c r="AC1040">
        <v>685</v>
      </c>
      <c r="AD1040">
        <v>388</v>
      </c>
    </row>
    <row r="1041" spans="1:30" x14ac:dyDescent="0.2">
      <c r="A1041" t="s">
        <v>1931</v>
      </c>
      <c r="B1041" t="s">
        <v>36</v>
      </c>
      <c r="C1041" t="s">
        <v>3353</v>
      </c>
      <c r="D1041" s="33">
        <v>41944</v>
      </c>
      <c r="E1041" t="s">
        <v>298</v>
      </c>
      <c r="F1041" t="s">
        <v>785</v>
      </c>
      <c r="G1041">
        <v>1422906</v>
      </c>
      <c r="H1041">
        <v>14300</v>
      </c>
      <c r="I1041">
        <v>42</v>
      </c>
      <c r="J1041">
        <v>13954</v>
      </c>
      <c r="K1041">
        <v>13617</v>
      </c>
      <c r="L1041">
        <v>12523</v>
      </c>
      <c r="M1041">
        <v>2947</v>
      </c>
      <c r="N1041">
        <v>1920</v>
      </c>
      <c r="O1041">
        <v>1027</v>
      </c>
      <c r="P1041">
        <v>542</v>
      </c>
      <c r="Q1041" t="s">
        <v>0</v>
      </c>
      <c r="R1041">
        <v>1523</v>
      </c>
      <c r="S1041">
        <v>1037</v>
      </c>
      <c r="T1041">
        <v>7729</v>
      </c>
      <c r="U1041">
        <v>5231</v>
      </c>
      <c r="V1041">
        <v>1935</v>
      </c>
      <c r="W1041">
        <v>563</v>
      </c>
      <c r="X1041" t="s">
        <v>0</v>
      </c>
      <c r="Y1041" t="s">
        <v>0</v>
      </c>
      <c r="Z1041">
        <v>435</v>
      </c>
      <c r="AA1041">
        <v>1799</v>
      </c>
      <c r="AB1041">
        <v>232</v>
      </c>
      <c r="AC1041">
        <v>678</v>
      </c>
      <c r="AD1041">
        <v>889</v>
      </c>
    </row>
    <row r="1042" spans="1:30" x14ac:dyDescent="0.2">
      <c r="A1042" t="s">
        <v>1932</v>
      </c>
      <c r="B1042" t="s">
        <v>36</v>
      </c>
      <c r="C1042" t="s">
        <v>3351</v>
      </c>
      <c r="D1042" s="33">
        <v>41944</v>
      </c>
      <c r="E1042" t="s">
        <v>315</v>
      </c>
      <c r="F1042" t="s">
        <v>786</v>
      </c>
      <c r="G1042">
        <v>1005343</v>
      </c>
      <c r="H1042">
        <v>21641</v>
      </c>
      <c r="I1042">
        <v>593</v>
      </c>
      <c r="J1042">
        <v>21048</v>
      </c>
      <c r="K1042">
        <v>20045</v>
      </c>
      <c r="L1042">
        <v>18004</v>
      </c>
      <c r="M1042">
        <v>4367</v>
      </c>
      <c r="N1042">
        <v>2546</v>
      </c>
      <c r="O1042">
        <v>1849</v>
      </c>
      <c r="P1042">
        <v>1363</v>
      </c>
      <c r="Q1042" t="s">
        <v>0</v>
      </c>
      <c r="R1042">
        <v>1918</v>
      </c>
      <c r="S1042">
        <v>1550</v>
      </c>
      <c r="T1042">
        <v>10988</v>
      </c>
      <c r="U1042">
        <v>8376</v>
      </c>
      <c r="V1042">
        <v>2085</v>
      </c>
      <c r="W1042">
        <v>527</v>
      </c>
      <c r="X1042" t="s">
        <v>0</v>
      </c>
      <c r="Y1042" t="s">
        <v>0</v>
      </c>
      <c r="Z1042">
        <v>855</v>
      </c>
      <c r="AA1042">
        <v>2693</v>
      </c>
      <c r="AB1042">
        <v>216</v>
      </c>
      <c r="AC1042">
        <v>1188</v>
      </c>
      <c r="AD1042">
        <v>1289</v>
      </c>
    </row>
    <row r="1043" spans="1:30" x14ac:dyDescent="0.2">
      <c r="A1043" t="s">
        <v>1933</v>
      </c>
      <c r="B1043" t="s">
        <v>36</v>
      </c>
      <c r="C1043" t="s">
        <v>3358</v>
      </c>
      <c r="D1043" s="33">
        <v>41944</v>
      </c>
      <c r="E1043" t="s">
        <v>330</v>
      </c>
      <c r="F1043" t="s">
        <v>787</v>
      </c>
      <c r="G1043">
        <v>1742508</v>
      </c>
      <c r="H1043">
        <v>26431</v>
      </c>
      <c r="I1043">
        <v>125</v>
      </c>
      <c r="J1043">
        <v>26118</v>
      </c>
      <c r="K1043">
        <v>25146</v>
      </c>
      <c r="L1043">
        <v>25127</v>
      </c>
      <c r="M1043">
        <v>5919</v>
      </c>
      <c r="N1043">
        <v>3150</v>
      </c>
      <c r="O1043">
        <v>2769</v>
      </c>
      <c r="P1043">
        <v>1937</v>
      </c>
      <c r="Q1043" t="s">
        <v>0</v>
      </c>
      <c r="R1043">
        <v>2052</v>
      </c>
      <c r="S1043">
        <v>2086</v>
      </c>
      <c r="T1043">
        <v>13834</v>
      </c>
      <c r="U1043">
        <v>10187</v>
      </c>
      <c r="V1043">
        <v>2197</v>
      </c>
      <c r="W1043">
        <v>1450</v>
      </c>
      <c r="X1043" t="s">
        <v>0</v>
      </c>
      <c r="Y1043" t="s">
        <v>0</v>
      </c>
      <c r="Z1043">
        <v>713</v>
      </c>
      <c r="AA1043">
        <v>6442</v>
      </c>
      <c r="AB1043">
        <v>210</v>
      </c>
      <c r="AC1043">
        <v>2025</v>
      </c>
      <c r="AD1043">
        <v>4207</v>
      </c>
    </row>
    <row r="1044" spans="1:30" x14ac:dyDescent="0.2">
      <c r="A1044" t="s">
        <v>1934</v>
      </c>
      <c r="B1044" t="s">
        <v>36</v>
      </c>
      <c r="C1044" t="s">
        <v>3351</v>
      </c>
      <c r="D1044" s="33">
        <v>41944</v>
      </c>
      <c r="E1044" t="s">
        <v>351</v>
      </c>
      <c r="F1044" t="s">
        <v>788</v>
      </c>
      <c r="G1044">
        <v>879559</v>
      </c>
      <c r="H1044">
        <v>10999</v>
      </c>
      <c r="I1044">
        <v>365</v>
      </c>
      <c r="J1044">
        <v>10634</v>
      </c>
      <c r="K1044">
        <v>10186</v>
      </c>
      <c r="L1044">
        <v>8352</v>
      </c>
      <c r="M1044">
        <v>2088</v>
      </c>
      <c r="N1044">
        <v>1240</v>
      </c>
      <c r="O1044">
        <v>863</v>
      </c>
      <c r="P1044">
        <v>603</v>
      </c>
      <c r="Q1044" t="s">
        <v>0</v>
      </c>
      <c r="R1044">
        <v>862</v>
      </c>
      <c r="S1044">
        <v>882</v>
      </c>
      <c r="T1044">
        <v>5263</v>
      </c>
      <c r="U1044">
        <v>3968</v>
      </c>
      <c r="V1044">
        <v>761</v>
      </c>
      <c r="W1044">
        <v>534</v>
      </c>
      <c r="X1044" t="s">
        <v>0</v>
      </c>
      <c r="Y1044" t="s">
        <v>0</v>
      </c>
      <c r="Z1044">
        <v>235</v>
      </c>
      <c r="AA1044">
        <v>1110</v>
      </c>
      <c r="AB1044">
        <v>129</v>
      </c>
      <c r="AC1044">
        <v>605</v>
      </c>
      <c r="AD1044">
        <v>376</v>
      </c>
    </row>
    <row r="1045" spans="1:30" x14ac:dyDescent="0.2">
      <c r="A1045" t="s">
        <v>1935</v>
      </c>
      <c r="B1045" t="s">
        <v>34</v>
      </c>
      <c r="C1045" t="s">
        <v>3327</v>
      </c>
      <c r="D1045" s="33">
        <v>41944</v>
      </c>
      <c r="E1045" t="s">
        <v>362</v>
      </c>
      <c r="F1045" t="s">
        <v>789</v>
      </c>
      <c r="G1045">
        <v>5468101</v>
      </c>
      <c r="H1045">
        <v>124394</v>
      </c>
      <c r="I1045">
        <v>3595</v>
      </c>
      <c r="J1045">
        <v>119286</v>
      </c>
      <c r="K1045">
        <v>102686</v>
      </c>
      <c r="L1045">
        <v>104687</v>
      </c>
      <c r="M1045">
        <v>22043</v>
      </c>
      <c r="N1045">
        <v>6538</v>
      </c>
      <c r="O1045">
        <v>15517</v>
      </c>
      <c r="P1045">
        <v>3807</v>
      </c>
      <c r="Q1045" t="s">
        <v>0</v>
      </c>
      <c r="R1045">
        <v>10906</v>
      </c>
      <c r="S1045">
        <v>7207</v>
      </c>
      <c r="T1045">
        <v>65785</v>
      </c>
      <c r="U1045">
        <v>43217</v>
      </c>
      <c r="V1045">
        <v>10915</v>
      </c>
      <c r="W1045">
        <v>11653</v>
      </c>
      <c r="X1045" t="s">
        <v>0</v>
      </c>
      <c r="Y1045" t="s">
        <v>0</v>
      </c>
      <c r="Z1045">
        <v>4535</v>
      </c>
      <c r="AA1045">
        <v>16254</v>
      </c>
      <c r="AB1045">
        <v>1125</v>
      </c>
      <c r="AC1045">
        <v>5434</v>
      </c>
      <c r="AD1045">
        <v>9695</v>
      </c>
    </row>
    <row r="1046" spans="1:30" x14ac:dyDescent="0.2">
      <c r="A1046" t="s">
        <v>1936</v>
      </c>
      <c r="B1046" t="s">
        <v>37</v>
      </c>
      <c r="C1046" t="s">
        <v>3365</v>
      </c>
      <c r="D1046" s="33">
        <v>41944</v>
      </c>
      <c r="E1046" t="s">
        <v>434</v>
      </c>
      <c r="F1046" t="s">
        <v>790</v>
      </c>
      <c r="G1046">
        <v>1843609</v>
      </c>
      <c r="H1046">
        <v>43352</v>
      </c>
      <c r="I1046">
        <v>676</v>
      </c>
      <c r="J1046">
        <v>41393</v>
      </c>
      <c r="K1046">
        <v>39575</v>
      </c>
      <c r="L1046">
        <v>33855</v>
      </c>
      <c r="M1046">
        <v>5734</v>
      </c>
      <c r="N1046">
        <v>1112</v>
      </c>
      <c r="O1046">
        <v>4622</v>
      </c>
      <c r="P1046">
        <v>4602</v>
      </c>
      <c r="Q1046" t="s">
        <v>0</v>
      </c>
      <c r="R1046">
        <v>4123</v>
      </c>
      <c r="S1046">
        <v>2414</v>
      </c>
      <c r="T1046">
        <v>21468</v>
      </c>
      <c r="U1046">
        <v>14325</v>
      </c>
      <c r="V1046">
        <v>5328</v>
      </c>
      <c r="W1046">
        <v>1815</v>
      </c>
      <c r="X1046" t="s">
        <v>0</v>
      </c>
      <c r="Y1046" t="s">
        <v>0</v>
      </c>
      <c r="Z1046">
        <v>2604</v>
      </c>
      <c r="AA1046">
        <v>3246</v>
      </c>
      <c r="AB1046">
        <v>314</v>
      </c>
      <c r="AC1046">
        <v>2059</v>
      </c>
      <c r="AD1046">
        <v>873</v>
      </c>
    </row>
    <row r="1047" spans="1:30" x14ac:dyDescent="0.2">
      <c r="A1047" t="s">
        <v>1937</v>
      </c>
      <c r="B1047" t="s">
        <v>37</v>
      </c>
      <c r="C1047" t="s">
        <v>3365</v>
      </c>
      <c r="D1047" s="33">
        <v>41944</v>
      </c>
      <c r="E1047" t="s">
        <v>457</v>
      </c>
      <c r="F1047" t="s">
        <v>791</v>
      </c>
      <c r="G1047">
        <v>524728</v>
      </c>
      <c r="H1047">
        <v>13468</v>
      </c>
      <c r="I1047">
        <v>75</v>
      </c>
      <c r="J1047">
        <v>13308</v>
      </c>
      <c r="K1047">
        <v>12781</v>
      </c>
      <c r="L1047">
        <v>6370</v>
      </c>
      <c r="M1047">
        <v>1123</v>
      </c>
      <c r="N1047">
        <v>387</v>
      </c>
      <c r="O1047">
        <v>736</v>
      </c>
      <c r="P1047">
        <v>728</v>
      </c>
      <c r="Q1047" t="s">
        <v>0</v>
      </c>
      <c r="R1047">
        <v>788</v>
      </c>
      <c r="S1047">
        <v>530</v>
      </c>
      <c r="T1047">
        <v>3968</v>
      </c>
      <c r="U1047">
        <v>2823</v>
      </c>
      <c r="V1047">
        <v>901</v>
      </c>
      <c r="W1047">
        <v>244</v>
      </c>
      <c r="X1047" t="s">
        <v>0</v>
      </c>
      <c r="Y1047" t="s">
        <v>0</v>
      </c>
      <c r="Z1047">
        <v>389</v>
      </c>
      <c r="AA1047">
        <v>695</v>
      </c>
      <c r="AB1047">
        <v>82</v>
      </c>
      <c r="AC1047">
        <v>467</v>
      </c>
      <c r="AD1047">
        <v>146</v>
      </c>
    </row>
    <row r="1048" spans="1:30" x14ac:dyDescent="0.2">
      <c r="A1048" t="s">
        <v>1938</v>
      </c>
      <c r="B1048" t="s">
        <v>37</v>
      </c>
      <c r="C1048" t="s">
        <v>3365</v>
      </c>
      <c r="D1048" s="33">
        <v>41944</v>
      </c>
      <c r="E1048" t="s">
        <v>465</v>
      </c>
      <c r="F1048" t="s">
        <v>792</v>
      </c>
      <c r="G1048">
        <v>897452</v>
      </c>
      <c r="H1048">
        <v>20186</v>
      </c>
      <c r="I1048">
        <v>544</v>
      </c>
      <c r="J1048">
        <v>19435</v>
      </c>
      <c r="K1048">
        <v>18599</v>
      </c>
      <c r="L1048">
        <v>16594</v>
      </c>
      <c r="M1048">
        <v>3082</v>
      </c>
      <c r="N1048">
        <v>917</v>
      </c>
      <c r="O1048">
        <v>2165</v>
      </c>
      <c r="P1048">
        <v>2143</v>
      </c>
      <c r="Q1048" t="s">
        <v>0</v>
      </c>
      <c r="R1048">
        <v>1939</v>
      </c>
      <c r="S1048">
        <v>1233</v>
      </c>
      <c r="T1048">
        <v>11086</v>
      </c>
      <c r="U1048">
        <v>7936</v>
      </c>
      <c r="V1048">
        <v>2520</v>
      </c>
      <c r="W1048">
        <v>630</v>
      </c>
      <c r="X1048" t="s">
        <v>0</v>
      </c>
      <c r="Y1048" t="s">
        <v>0</v>
      </c>
      <c r="Z1048">
        <v>580</v>
      </c>
      <c r="AA1048">
        <v>1756</v>
      </c>
      <c r="AB1048">
        <v>137</v>
      </c>
      <c r="AC1048">
        <v>1227</v>
      </c>
      <c r="AD1048">
        <v>392</v>
      </c>
    </row>
    <row r="1049" spans="1:30" x14ac:dyDescent="0.2">
      <c r="A1049" t="s">
        <v>1939</v>
      </c>
      <c r="B1049" t="s">
        <v>37</v>
      </c>
      <c r="C1049" t="s">
        <v>3360</v>
      </c>
      <c r="D1049" s="33">
        <v>41944</v>
      </c>
      <c r="E1049" t="s">
        <v>844</v>
      </c>
      <c r="F1049" t="s">
        <v>845</v>
      </c>
      <c r="G1049">
        <v>4539969</v>
      </c>
      <c r="H1049">
        <v>97425</v>
      </c>
      <c r="I1049">
        <v>2117</v>
      </c>
      <c r="J1049">
        <v>94557</v>
      </c>
      <c r="K1049">
        <v>84129</v>
      </c>
      <c r="L1049">
        <v>82311</v>
      </c>
      <c r="M1049">
        <v>25392</v>
      </c>
      <c r="N1049">
        <v>15894</v>
      </c>
      <c r="O1049">
        <v>9498</v>
      </c>
      <c r="P1049">
        <v>6788</v>
      </c>
      <c r="Q1049" t="s">
        <v>0</v>
      </c>
      <c r="R1049">
        <v>10854</v>
      </c>
      <c r="S1049">
        <v>5697</v>
      </c>
      <c r="T1049">
        <v>54260</v>
      </c>
      <c r="U1049">
        <v>43161</v>
      </c>
      <c r="V1049">
        <v>7764</v>
      </c>
      <c r="W1049">
        <v>3335</v>
      </c>
      <c r="X1049" t="s">
        <v>0</v>
      </c>
      <c r="Y1049" t="s">
        <v>0</v>
      </c>
      <c r="Z1049">
        <v>264</v>
      </c>
      <c r="AA1049">
        <v>11236</v>
      </c>
      <c r="AB1049">
        <v>832</v>
      </c>
      <c r="AC1049">
        <v>5717</v>
      </c>
      <c r="AD1049">
        <v>4687</v>
      </c>
    </row>
    <row r="1050" spans="1:30" x14ac:dyDescent="0.2">
      <c r="A1050" t="s">
        <v>1940</v>
      </c>
      <c r="B1050" t="s">
        <v>37</v>
      </c>
      <c r="C1050" t="s">
        <v>3373</v>
      </c>
      <c r="D1050" s="33">
        <v>41944</v>
      </c>
      <c r="E1050" t="s">
        <v>488</v>
      </c>
      <c r="F1050" t="s">
        <v>793</v>
      </c>
      <c r="G1050">
        <v>759768</v>
      </c>
      <c r="H1050">
        <v>19071</v>
      </c>
      <c r="I1050">
        <v>292</v>
      </c>
      <c r="J1050">
        <v>17769</v>
      </c>
      <c r="K1050">
        <v>15264</v>
      </c>
      <c r="L1050">
        <v>17060</v>
      </c>
      <c r="M1050">
        <v>3273</v>
      </c>
      <c r="N1050">
        <v>599</v>
      </c>
      <c r="O1050">
        <v>2674</v>
      </c>
      <c r="P1050">
        <v>459</v>
      </c>
      <c r="Q1050" t="s">
        <v>0</v>
      </c>
      <c r="R1050">
        <v>1926</v>
      </c>
      <c r="S1050">
        <v>962</v>
      </c>
      <c r="T1050">
        <v>10099</v>
      </c>
      <c r="U1050">
        <v>6689</v>
      </c>
      <c r="V1050">
        <v>1848</v>
      </c>
      <c r="W1050">
        <v>1562</v>
      </c>
      <c r="X1050" t="s">
        <v>0</v>
      </c>
      <c r="Y1050" t="s">
        <v>0</v>
      </c>
      <c r="Z1050">
        <v>466</v>
      </c>
      <c r="AA1050">
        <v>3607</v>
      </c>
      <c r="AB1050">
        <v>275</v>
      </c>
      <c r="AC1050">
        <v>946</v>
      </c>
      <c r="AD1050">
        <v>2386</v>
      </c>
    </row>
    <row r="1051" spans="1:30" x14ac:dyDescent="0.2">
      <c r="A1051" t="s">
        <v>1941</v>
      </c>
      <c r="B1051" t="s">
        <v>37</v>
      </c>
      <c r="C1051" t="s">
        <v>152</v>
      </c>
      <c r="D1051" s="33">
        <v>41944</v>
      </c>
      <c r="E1051" t="s">
        <v>494</v>
      </c>
      <c r="F1051" t="s">
        <v>794</v>
      </c>
      <c r="G1051">
        <v>665164</v>
      </c>
      <c r="H1051">
        <v>12782</v>
      </c>
      <c r="I1051">
        <v>500</v>
      </c>
      <c r="J1051">
        <v>12282</v>
      </c>
      <c r="K1051">
        <v>10814</v>
      </c>
      <c r="L1051">
        <v>10357</v>
      </c>
      <c r="M1051">
        <v>2858</v>
      </c>
      <c r="N1051">
        <v>1675</v>
      </c>
      <c r="O1051">
        <v>1183</v>
      </c>
      <c r="P1051">
        <v>446</v>
      </c>
      <c r="Q1051" t="s">
        <v>0</v>
      </c>
      <c r="R1051">
        <v>1216</v>
      </c>
      <c r="S1051">
        <v>843</v>
      </c>
      <c r="T1051">
        <v>7048</v>
      </c>
      <c r="U1051">
        <v>4860</v>
      </c>
      <c r="V1051">
        <v>1522</v>
      </c>
      <c r="W1051">
        <v>666</v>
      </c>
      <c r="X1051" t="s">
        <v>0</v>
      </c>
      <c r="Y1051" t="s">
        <v>0</v>
      </c>
      <c r="Z1051">
        <v>106</v>
      </c>
      <c r="AA1051">
        <v>1144</v>
      </c>
      <c r="AB1051">
        <v>119</v>
      </c>
      <c r="AC1051">
        <v>590</v>
      </c>
      <c r="AD1051">
        <v>435</v>
      </c>
    </row>
    <row r="1052" spans="1:30" x14ac:dyDescent="0.2">
      <c r="A1052" t="s">
        <v>1942</v>
      </c>
      <c r="B1052" t="s">
        <v>37</v>
      </c>
      <c r="C1052" t="s">
        <v>152</v>
      </c>
      <c r="D1052" s="33">
        <v>41944</v>
      </c>
      <c r="E1052" t="s">
        <v>502</v>
      </c>
      <c r="F1052" t="s">
        <v>795</v>
      </c>
      <c r="G1052">
        <v>922184</v>
      </c>
      <c r="H1052">
        <v>26653</v>
      </c>
      <c r="I1052">
        <v>1014</v>
      </c>
      <c r="J1052">
        <v>25639</v>
      </c>
      <c r="K1052">
        <v>22576</v>
      </c>
      <c r="L1052">
        <v>21188</v>
      </c>
      <c r="M1052">
        <v>5954</v>
      </c>
      <c r="N1052">
        <v>3535</v>
      </c>
      <c r="O1052">
        <v>2419</v>
      </c>
      <c r="P1052">
        <v>901</v>
      </c>
      <c r="Q1052" t="s">
        <v>0</v>
      </c>
      <c r="R1052">
        <v>2349</v>
      </c>
      <c r="S1052">
        <v>1792</v>
      </c>
      <c r="T1052">
        <v>14363</v>
      </c>
      <c r="U1052">
        <v>10040</v>
      </c>
      <c r="V1052">
        <v>2933</v>
      </c>
      <c r="W1052">
        <v>1390</v>
      </c>
      <c r="X1052" t="s">
        <v>0</v>
      </c>
      <c r="Y1052" t="s">
        <v>0</v>
      </c>
      <c r="Z1052">
        <v>162</v>
      </c>
      <c r="AA1052">
        <v>2522</v>
      </c>
      <c r="AB1052">
        <v>283</v>
      </c>
      <c r="AC1052">
        <v>1352</v>
      </c>
      <c r="AD1052">
        <v>887</v>
      </c>
    </row>
    <row r="1053" spans="1:30" x14ac:dyDescent="0.2">
      <c r="A1053" t="s">
        <v>1943</v>
      </c>
      <c r="B1053" t="s">
        <v>37</v>
      </c>
      <c r="C1053" t="s">
        <v>152</v>
      </c>
      <c r="D1053" s="33">
        <v>41944</v>
      </c>
      <c r="E1053" t="s">
        <v>513</v>
      </c>
      <c r="F1053" t="s">
        <v>796</v>
      </c>
      <c r="G1053">
        <v>832372</v>
      </c>
      <c r="H1053">
        <v>15215</v>
      </c>
      <c r="I1053">
        <v>660</v>
      </c>
      <c r="J1053">
        <v>14555</v>
      </c>
      <c r="K1053">
        <v>12819</v>
      </c>
      <c r="L1053">
        <v>11686</v>
      </c>
      <c r="M1053">
        <v>3323</v>
      </c>
      <c r="N1053">
        <v>1942</v>
      </c>
      <c r="O1053">
        <v>1381</v>
      </c>
      <c r="P1053">
        <v>537</v>
      </c>
      <c r="Q1053" t="s">
        <v>0</v>
      </c>
      <c r="R1053">
        <v>1350</v>
      </c>
      <c r="S1053">
        <v>932</v>
      </c>
      <c r="T1053">
        <v>7966</v>
      </c>
      <c r="U1053">
        <v>5780</v>
      </c>
      <c r="V1053">
        <v>1731</v>
      </c>
      <c r="W1053">
        <v>455</v>
      </c>
      <c r="X1053" t="s">
        <v>0</v>
      </c>
      <c r="Y1053" t="s">
        <v>0</v>
      </c>
      <c r="Z1053">
        <v>139</v>
      </c>
      <c r="AA1053">
        <v>1299</v>
      </c>
      <c r="AB1053">
        <v>161</v>
      </c>
      <c r="AC1053">
        <v>660</v>
      </c>
      <c r="AD1053">
        <v>478</v>
      </c>
    </row>
    <row r="1054" spans="1:30" x14ac:dyDescent="0.2">
      <c r="A1054" t="s">
        <v>1944</v>
      </c>
      <c r="B1054" t="s">
        <v>37</v>
      </c>
      <c r="C1054" t="s">
        <v>3331</v>
      </c>
      <c r="D1054" s="33">
        <v>41944</v>
      </c>
      <c r="E1054" t="s">
        <v>521</v>
      </c>
      <c r="F1054" t="s">
        <v>797</v>
      </c>
      <c r="G1054">
        <v>541609</v>
      </c>
      <c r="H1054">
        <v>12068</v>
      </c>
      <c r="I1054">
        <v>316</v>
      </c>
      <c r="J1054">
        <v>11103</v>
      </c>
      <c r="K1054">
        <v>8849</v>
      </c>
      <c r="L1054">
        <v>10375</v>
      </c>
      <c r="M1054">
        <v>1907</v>
      </c>
      <c r="N1054">
        <v>325</v>
      </c>
      <c r="O1054">
        <v>1582</v>
      </c>
      <c r="P1054">
        <v>325</v>
      </c>
      <c r="Q1054" t="s">
        <v>0</v>
      </c>
      <c r="R1054">
        <v>1193</v>
      </c>
      <c r="S1054">
        <v>582</v>
      </c>
      <c r="T1054">
        <v>5882</v>
      </c>
      <c r="U1054">
        <v>4365</v>
      </c>
      <c r="V1054">
        <v>1199</v>
      </c>
      <c r="W1054">
        <v>318</v>
      </c>
      <c r="X1054" t="s">
        <v>0</v>
      </c>
      <c r="Y1054" t="s">
        <v>0</v>
      </c>
      <c r="Z1054">
        <v>485</v>
      </c>
      <c r="AA1054">
        <v>2233</v>
      </c>
      <c r="AB1054">
        <v>154</v>
      </c>
      <c r="AC1054">
        <v>641</v>
      </c>
      <c r="AD1054">
        <v>1438</v>
      </c>
    </row>
    <row r="1055" spans="1:30" x14ac:dyDescent="0.2">
      <c r="A1055" t="s">
        <v>1945</v>
      </c>
      <c r="B1055" t="s">
        <v>37</v>
      </c>
      <c r="C1055" t="s">
        <v>3373</v>
      </c>
      <c r="D1055" s="33">
        <v>41944</v>
      </c>
      <c r="E1055" t="s">
        <v>527</v>
      </c>
      <c r="F1055" t="s">
        <v>798</v>
      </c>
      <c r="G1055">
        <v>547615</v>
      </c>
      <c r="H1055">
        <v>12235</v>
      </c>
      <c r="I1055">
        <v>356</v>
      </c>
      <c r="J1055">
        <v>11107</v>
      </c>
      <c r="K1055">
        <v>8654</v>
      </c>
      <c r="L1055">
        <v>10772</v>
      </c>
      <c r="M1055">
        <v>1953</v>
      </c>
      <c r="N1055">
        <v>300</v>
      </c>
      <c r="O1055">
        <v>1653</v>
      </c>
      <c r="P1055">
        <v>319</v>
      </c>
      <c r="Q1055" t="s">
        <v>0</v>
      </c>
      <c r="R1055">
        <v>1317</v>
      </c>
      <c r="S1055">
        <v>472</v>
      </c>
      <c r="T1055">
        <v>5837</v>
      </c>
      <c r="U1055">
        <v>4262</v>
      </c>
      <c r="V1055">
        <v>1275</v>
      </c>
      <c r="W1055">
        <v>300</v>
      </c>
      <c r="X1055" t="s">
        <v>0</v>
      </c>
      <c r="Y1055" t="s">
        <v>0</v>
      </c>
      <c r="Z1055">
        <v>989</v>
      </c>
      <c r="AA1055">
        <v>2157</v>
      </c>
      <c r="AB1055">
        <v>174</v>
      </c>
      <c r="AC1055">
        <v>588</v>
      </c>
      <c r="AD1055">
        <v>1395</v>
      </c>
    </row>
    <row r="1056" spans="1:30" x14ac:dyDescent="0.2">
      <c r="A1056" t="s">
        <v>1946</v>
      </c>
      <c r="B1056" t="s">
        <v>37</v>
      </c>
      <c r="C1056" t="s">
        <v>534</v>
      </c>
      <c r="D1056" s="33">
        <v>41944</v>
      </c>
      <c r="E1056" t="s">
        <v>532</v>
      </c>
      <c r="F1056" t="s">
        <v>799</v>
      </c>
      <c r="G1056">
        <v>1159832</v>
      </c>
      <c r="H1056">
        <v>29914</v>
      </c>
      <c r="I1056">
        <v>815</v>
      </c>
      <c r="J1056">
        <v>27504</v>
      </c>
      <c r="K1056">
        <v>21734</v>
      </c>
      <c r="L1056">
        <v>26589</v>
      </c>
      <c r="M1056">
        <v>5289</v>
      </c>
      <c r="N1056">
        <v>896</v>
      </c>
      <c r="O1056">
        <v>4393</v>
      </c>
      <c r="P1056">
        <v>2231</v>
      </c>
      <c r="Q1056" t="s">
        <v>0</v>
      </c>
      <c r="R1056">
        <v>2990</v>
      </c>
      <c r="S1056">
        <v>1407</v>
      </c>
      <c r="T1056">
        <v>17577</v>
      </c>
      <c r="U1056">
        <v>11607</v>
      </c>
      <c r="V1056">
        <v>5119</v>
      </c>
      <c r="W1056">
        <v>851</v>
      </c>
      <c r="X1056" t="s">
        <v>0</v>
      </c>
      <c r="Y1056" t="s">
        <v>0</v>
      </c>
      <c r="Z1056">
        <v>425</v>
      </c>
      <c r="AA1056">
        <v>4190</v>
      </c>
      <c r="AB1056">
        <v>440</v>
      </c>
      <c r="AC1056">
        <v>976</v>
      </c>
      <c r="AD1056">
        <v>2774</v>
      </c>
    </row>
    <row r="1057" spans="1:30" x14ac:dyDescent="0.2">
      <c r="A1057" t="s">
        <v>1947</v>
      </c>
      <c r="B1057" t="s">
        <v>35</v>
      </c>
      <c r="C1057" t="s">
        <v>3365</v>
      </c>
      <c r="D1057" s="33">
        <v>41944</v>
      </c>
      <c r="E1057" t="s">
        <v>852</v>
      </c>
      <c r="F1057" t="s">
        <v>853</v>
      </c>
      <c r="G1057">
        <v>433000</v>
      </c>
      <c r="H1057">
        <v>3455</v>
      </c>
      <c r="I1057">
        <v>13</v>
      </c>
      <c r="J1057">
        <v>3407</v>
      </c>
      <c r="K1057">
        <v>3308</v>
      </c>
      <c r="L1057">
        <v>2466</v>
      </c>
      <c r="M1057">
        <v>439</v>
      </c>
      <c r="N1057">
        <v>168</v>
      </c>
      <c r="O1057">
        <v>271</v>
      </c>
      <c r="P1057">
        <v>268</v>
      </c>
      <c r="Q1057" t="s">
        <v>0</v>
      </c>
      <c r="R1057">
        <v>346</v>
      </c>
      <c r="S1057">
        <v>247</v>
      </c>
      <c r="T1057">
        <v>1511</v>
      </c>
      <c r="U1057">
        <v>1019</v>
      </c>
      <c r="V1057">
        <v>267</v>
      </c>
      <c r="W1057">
        <v>225</v>
      </c>
      <c r="X1057" t="s">
        <v>0</v>
      </c>
      <c r="Y1057" t="s">
        <v>0</v>
      </c>
      <c r="Z1057">
        <v>46</v>
      </c>
      <c r="AA1057">
        <v>316</v>
      </c>
      <c r="AB1057">
        <v>48</v>
      </c>
      <c r="AC1057">
        <v>202</v>
      </c>
      <c r="AD1057">
        <v>66</v>
      </c>
    </row>
    <row r="1058" spans="1:30" x14ac:dyDescent="0.2">
      <c r="A1058" t="s">
        <v>1948</v>
      </c>
      <c r="B1058" t="s">
        <v>35</v>
      </c>
      <c r="C1058" t="s">
        <v>3331</v>
      </c>
      <c r="D1058" s="33">
        <v>41944</v>
      </c>
      <c r="E1058" t="s">
        <v>541</v>
      </c>
      <c r="F1058" t="s">
        <v>800</v>
      </c>
      <c r="G1058">
        <v>1111192</v>
      </c>
      <c r="H1058">
        <v>23132</v>
      </c>
      <c r="I1058">
        <v>101</v>
      </c>
      <c r="J1058">
        <v>21991</v>
      </c>
      <c r="K1058">
        <v>21569</v>
      </c>
      <c r="L1058">
        <v>17990</v>
      </c>
      <c r="M1058">
        <v>6903</v>
      </c>
      <c r="N1058">
        <v>5920</v>
      </c>
      <c r="O1058">
        <v>983</v>
      </c>
      <c r="P1058">
        <v>302</v>
      </c>
      <c r="Q1058" t="s">
        <v>0</v>
      </c>
      <c r="R1058">
        <v>2384</v>
      </c>
      <c r="S1058">
        <v>1004</v>
      </c>
      <c r="T1058">
        <v>11449</v>
      </c>
      <c r="U1058">
        <v>7950</v>
      </c>
      <c r="V1058">
        <v>2703</v>
      </c>
      <c r="W1058">
        <v>796</v>
      </c>
      <c r="X1058" t="s">
        <v>0</v>
      </c>
      <c r="Y1058" t="s">
        <v>0</v>
      </c>
      <c r="Z1058">
        <v>1275</v>
      </c>
      <c r="AA1058">
        <v>1878</v>
      </c>
      <c r="AB1058">
        <v>41</v>
      </c>
      <c r="AC1058">
        <v>1296</v>
      </c>
      <c r="AD1058">
        <v>541</v>
      </c>
    </row>
    <row r="1059" spans="1:30" x14ac:dyDescent="0.2">
      <c r="A1059" t="s">
        <v>1949</v>
      </c>
      <c r="B1059" t="s">
        <v>34</v>
      </c>
      <c r="C1059" t="s">
        <v>3324</v>
      </c>
      <c r="D1059" s="33">
        <v>41944</v>
      </c>
      <c r="E1059" t="s">
        <v>846</v>
      </c>
      <c r="F1059" t="s">
        <v>847</v>
      </c>
      <c r="G1059">
        <v>6704658</v>
      </c>
      <c r="H1059">
        <v>70648</v>
      </c>
      <c r="I1059">
        <v>820</v>
      </c>
      <c r="J1059">
        <v>68550</v>
      </c>
      <c r="K1059">
        <v>63563</v>
      </c>
      <c r="L1059">
        <v>60563</v>
      </c>
      <c r="M1059">
        <v>16626</v>
      </c>
      <c r="N1059">
        <v>10281</v>
      </c>
      <c r="O1059">
        <v>6345</v>
      </c>
      <c r="P1059">
        <v>4319</v>
      </c>
      <c r="Q1059" t="s">
        <v>0</v>
      </c>
      <c r="R1059">
        <v>7392</v>
      </c>
      <c r="S1059">
        <v>6010</v>
      </c>
      <c r="T1059">
        <v>35775</v>
      </c>
      <c r="U1059">
        <v>24712</v>
      </c>
      <c r="V1059">
        <v>6197</v>
      </c>
      <c r="W1059">
        <v>4866</v>
      </c>
      <c r="X1059" t="s">
        <v>0</v>
      </c>
      <c r="Y1059" t="s">
        <v>0</v>
      </c>
      <c r="Z1059">
        <v>800</v>
      </c>
      <c r="AA1059">
        <v>10586</v>
      </c>
      <c r="AB1059">
        <v>1357</v>
      </c>
      <c r="AC1059">
        <v>4556</v>
      </c>
      <c r="AD1059">
        <v>4673</v>
      </c>
    </row>
    <row r="1060" spans="1:30" x14ac:dyDescent="0.2">
      <c r="A1060" t="s">
        <v>1950</v>
      </c>
      <c r="B1060" t="s">
        <v>34</v>
      </c>
      <c r="C1060" t="s">
        <v>3435</v>
      </c>
      <c r="D1060" s="33">
        <v>41944</v>
      </c>
      <c r="E1060" t="s">
        <v>848</v>
      </c>
      <c r="F1060" t="s">
        <v>849</v>
      </c>
      <c r="G1060">
        <v>467562</v>
      </c>
      <c r="H1060">
        <v>12968</v>
      </c>
      <c r="I1060">
        <v>115</v>
      </c>
      <c r="J1060">
        <v>12666</v>
      </c>
      <c r="K1060">
        <v>11832</v>
      </c>
      <c r="L1060">
        <v>11450</v>
      </c>
      <c r="M1060">
        <v>2729</v>
      </c>
      <c r="N1060">
        <v>2034</v>
      </c>
      <c r="O1060">
        <v>695</v>
      </c>
      <c r="P1060">
        <v>428</v>
      </c>
      <c r="Q1060" t="s">
        <v>0</v>
      </c>
      <c r="R1060">
        <v>1071</v>
      </c>
      <c r="S1060">
        <v>1009</v>
      </c>
      <c r="T1060">
        <v>7483</v>
      </c>
      <c r="U1060">
        <v>6004</v>
      </c>
      <c r="V1060">
        <v>1117</v>
      </c>
      <c r="W1060">
        <v>362</v>
      </c>
      <c r="X1060" t="s">
        <v>0</v>
      </c>
      <c r="Y1060" t="s">
        <v>0</v>
      </c>
      <c r="Z1060">
        <v>118</v>
      </c>
      <c r="AA1060">
        <v>1769</v>
      </c>
      <c r="AB1060">
        <v>61</v>
      </c>
      <c r="AC1060">
        <v>546</v>
      </c>
      <c r="AD1060">
        <v>1162</v>
      </c>
    </row>
    <row r="1061" spans="1:30" x14ac:dyDescent="0.2">
      <c r="A1061" t="s">
        <v>1951</v>
      </c>
      <c r="B1061" t="s">
        <v>34</v>
      </c>
      <c r="C1061" t="s">
        <v>3323</v>
      </c>
      <c r="D1061" s="33">
        <v>41974</v>
      </c>
      <c r="E1061" t="s">
        <v>48</v>
      </c>
      <c r="F1061" t="s">
        <v>767</v>
      </c>
      <c r="G1061">
        <v>2618710</v>
      </c>
      <c r="H1061">
        <v>83784</v>
      </c>
      <c r="I1061">
        <v>12050</v>
      </c>
      <c r="J1061">
        <v>59302</v>
      </c>
      <c r="K1061">
        <v>41261</v>
      </c>
      <c r="L1061">
        <v>54223</v>
      </c>
      <c r="M1061">
        <v>17850</v>
      </c>
      <c r="N1061">
        <v>12840</v>
      </c>
      <c r="O1061">
        <v>5010</v>
      </c>
      <c r="P1061">
        <v>2898</v>
      </c>
      <c r="Q1061" t="s">
        <v>0</v>
      </c>
      <c r="R1061">
        <v>8344</v>
      </c>
      <c r="S1061">
        <v>4079</v>
      </c>
      <c r="T1061">
        <v>32991</v>
      </c>
      <c r="U1061">
        <v>21944</v>
      </c>
      <c r="V1061">
        <v>7837</v>
      </c>
      <c r="W1061">
        <v>3210</v>
      </c>
      <c r="X1061" t="s">
        <v>0</v>
      </c>
      <c r="Y1061" t="s">
        <v>0</v>
      </c>
      <c r="Z1061">
        <v>3530</v>
      </c>
      <c r="AA1061">
        <v>5279</v>
      </c>
      <c r="AB1061">
        <v>952</v>
      </c>
      <c r="AC1061">
        <v>2857</v>
      </c>
      <c r="AD1061">
        <v>1470</v>
      </c>
    </row>
    <row r="1062" spans="1:30" x14ac:dyDescent="0.2">
      <c r="A1062" t="s">
        <v>1952</v>
      </c>
      <c r="B1062" t="s">
        <v>35</v>
      </c>
      <c r="C1062" t="s">
        <v>807</v>
      </c>
      <c r="D1062" s="33">
        <v>41974</v>
      </c>
      <c r="E1062" t="s">
        <v>82</v>
      </c>
      <c r="F1062" t="s">
        <v>768</v>
      </c>
      <c r="G1062">
        <v>731516</v>
      </c>
      <c r="H1062">
        <v>19718</v>
      </c>
      <c r="I1062">
        <v>1383</v>
      </c>
      <c r="J1062">
        <v>18335</v>
      </c>
      <c r="K1062">
        <v>14243</v>
      </c>
      <c r="L1062">
        <v>15665</v>
      </c>
      <c r="M1062">
        <v>3722</v>
      </c>
      <c r="N1062">
        <v>1882</v>
      </c>
      <c r="O1062">
        <v>1839</v>
      </c>
      <c r="P1062">
        <v>630</v>
      </c>
      <c r="Q1062" t="s">
        <v>0</v>
      </c>
      <c r="R1062">
        <v>2038</v>
      </c>
      <c r="S1062">
        <v>1078</v>
      </c>
      <c r="T1062">
        <v>10624</v>
      </c>
      <c r="U1062">
        <v>7867</v>
      </c>
      <c r="V1062">
        <v>2161</v>
      </c>
      <c r="W1062">
        <v>596</v>
      </c>
      <c r="X1062" t="s">
        <v>0</v>
      </c>
      <c r="Y1062" t="s">
        <v>0</v>
      </c>
      <c r="Z1062">
        <v>349</v>
      </c>
      <c r="AA1062">
        <v>1576</v>
      </c>
      <c r="AB1062">
        <v>150</v>
      </c>
      <c r="AC1062">
        <v>930</v>
      </c>
      <c r="AD1062">
        <v>496</v>
      </c>
    </row>
    <row r="1063" spans="1:30" x14ac:dyDescent="0.2">
      <c r="A1063" t="s">
        <v>1953</v>
      </c>
      <c r="B1063" t="s">
        <v>35</v>
      </c>
      <c r="C1063" t="s">
        <v>3365</v>
      </c>
      <c r="D1063" s="33">
        <v>41974</v>
      </c>
      <c r="E1063" t="s">
        <v>813</v>
      </c>
      <c r="F1063" t="s">
        <v>830</v>
      </c>
      <c r="G1063">
        <v>210962</v>
      </c>
      <c r="H1063">
        <v>7683</v>
      </c>
      <c r="I1063">
        <v>284</v>
      </c>
      <c r="J1063">
        <v>6599</v>
      </c>
      <c r="K1063">
        <v>5216</v>
      </c>
      <c r="L1063">
        <v>3242</v>
      </c>
      <c r="M1063">
        <v>526</v>
      </c>
      <c r="N1063">
        <v>88</v>
      </c>
      <c r="O1063">
        <v>438</v>
      </c>
      <c r="P1063">
        <v>435</v>
      </c>
      <c r="Q1063" t="s">
        <v>0</v>
      </c>
      <c r="R1063">
        <v>391</v>
      </c>
      <c r="S1063">
        <v>220</v>
      </c>
      <c r="T1063">
        <v>2167</v>
      </c>
      <c r="U1063">
        <v>1547</v>
      </c>
      <c r="V1063">
        <v>418</v>
      </c>
      <c r="W1063">
        <v>202</v>
      </c>
      <c r="X1063" t="s">
        <v>0</v>
      </c>
      <c r="Y1063" t="s">
        <v>0</v>
      </c>
      <c r="Z1063">
        <v>94</v>
      </c>
      <c r="AA1063">
        <v>370</v>
      </c>
      <c r="AB1063">
        <v>21</v>
      </c>
      <c r="AC1063">
        <v>246</v>
      </c>
      <c r="AD1063">
        <v>103</v>
      </c>
    </row>
    <row r="1064" spans="1:30" x14ac:dyDescent="0.2">
      <c r="A1064" t="s">
        <v>1954</v>
      </c>
      <c r="B1064" t="s">
        <v>35</v>
      </c>
      <c r="C1064" t="s">
        <v>807</v>
      </c>
      <c r="D1064" s="33">
        <v>41974</v>
      </c>
      <c r="E1064" t="s">
        <v>97</v>
      </c>
      <c r="F1064" t="s">
        <v>769</v>
      </c>
      <c r="G1064">
        <v>1001515</v>
      </c>
      <c r="H1064">
        <v>27954</v>
      </c>
      <c r="I1064">
        <v>1847</v>
      </c>
      <c r="J1064">
        <v>25353</v>
      </c>
      <c r="K1064">
        <v>19217</v>
      </c>
      <c r="L1064">
        <v>22838</v>
      </c>
      <c r="M1064">
        <v>5952</v>
      </c>
      <c r="N1064">
        <v>2078</v>
      </c>
      <c r="O1064">
        <v>3874</v>
      </c>
      <c r="P1064">
        <v>1122</v>
      </c>
      <c r="Q1064" t="s">
        <v>0</v>
      </c>
      <c r="R1064">
        <v>2181</v>
      </c>
      <c r="S1064">
        <v>1626</v>
      </c>
      <c r="T1064">
        <v>13751</v>
      </c>
      <c r="U1064">
        <v>9223</v>
      </c>
      <c r="V1064">
        <v>3332</v>
      </c>
      <c r="W1064">
        <v>1196</v>
      </c>
      <c r="X1064" t="s">
        <v>0</v>
      </c>
      <c r="Y1064" t="s">
        <v>0</v>
      </c>
      <c r="Z1064">
        <v>559</v>
      </c>
      <c r="AA1064">
        <v>4721</v>
      </c>
      <c r="AB1064">
        <v>391</v>
      </c>
      <c r="AC1064">
        <v>1313</v>
      </c>
      <c r="AD1064">
        <v>3017</v>
      </c>
    </row>
    <row r="1065" spans="1:30" x14ac:dyDescent="0.2">
      <c r="A1065" t="s">
        <v>1955</v>
      </c>
      <c r="B1065" t="s">
        <v>35</v>
      </c>
      <c r="C1065" t="s">
        <v>807</v>
      </c>
      <c r="D1065" s="33">
        <v>41974</v>
      </c>
      <c r="E1065" t="s">
        <v>117</v>
      </c>
      <c r="F1065" t="s">
        <v>770</v>
      </c>
      <c r="G1065">
        <v>999107</v>
      </c>
      <c r="H1065">
        <v>30934</v>
      </c>
      <c r="I1065">
        <v>2248</v>
      </c>
      <c r="J1065">
        <v>28071</v>
      </c>
      <c r="K1065">
        <v>20739</v>
      </c>
      <c r="L1065">
        <v>25051</v>
      </c>
      <c r="M1065">
        <v>7824</v>
      </c>
      <c r="N1065">
        <v>2553</v>
      </c>
      <c r="O1065">
        <v>5271</v>
      </c>
      <c r="P1065">
        <v>1693</v>
      </c>
      <c r="Q1065" t="s">
        <v>0</v>
      </c>
      <c r="R1065">
        <v>2405</v>
      </c>
      <c r="S1065">
        <v>1726</v>
      </c>
      <c r="T1065">
        <v>14597</v>
      </c>
      <c r="U1065">
        <v>9555</v>
      </c>
      <c r="V1065">
        <v>4104</v>
      </c>
      <c r="W1065">
        <v>938</v>
      </c>
      <c r="X1065" t="s">
        <v>0</v>
      </c>
      <c r="Y1065" t="s">
        <v>0</v>
      </c>
      <c r="Z1065">
        <v>1414</v>
      </c>
      <c r="AA1065">
        <v>4909</v>
      </c>
      <c r="AB1065">
        <v>382</v>
      </c>
      <c r="AC1065">
        <v>1447</v>
      </c>
      <c r="AD1065">
        <v>3080</v>
      </c>
    </row>
    <row r="1066" spans="1:30" x14ac:dyDescent="0.2">
      <c r="A1066" t="s">
        <v>1956</v>
      </c>
      <c r="B1066" t="s">
        <v>37</v>
      </c>
      <c r="C1066" t="s">
        <v>3368</v>
      </c>
      <c r="D1066" s="33">
        <v>41974</v>
      </c>
      <c r="E1066" t="s">
        <v>132</v>
      </c>
      <c r="F1066" t="s">
        <v>771</v>
      </c>
      <c r="G1066">
        <v>139105</v>
      </c>
      <c r="H1066">
        <v>5295</v>
      </c>
      <c r="I1066">
        <v>90</v>
      </c>
      <c r="J1066">
        <v>5043</v>
      </c>
      <c r="K1066">
        <v>4894</v>
      </c>
      <c r="L1066">
        <v>4913</v>
      </c>
      <c r="M1066">
        <v>868</v>
      </c>
      <c r="N1066">
        <v>850</v>
      </c>
      <c r="O1066">
        <v>18</v>
      </c>
      <c r="P1066">
        <v>9</v>
      </c>
      <c r="Q1066" t="s">
        <v>0</v>
      </c>
      <c r="R1066">
        <v>579</v>
      </c>
      <c r="S1066">
        <v>221</v>
      </c>
      <c r="T1066">
        <v>3371</v>
      </c>
      <c r="U1066">
        <v>2055</v>
      </c>
      <c r="V1066">
        <v>893</v>
      </c>
      <c r="W1066">
        <v>423</v>
      </c>
      <c r="X1066" t="s">
        <v>0</v>
      </c>
      <c r="Y1066" t="s">
        <v>0</v>
      </c>
      <c r="Z1066">
        <v>355</v>
      </c>
      <c r="AA1066">
        <v>387</v>
      </c>
      <c r="AB1066">
        <v>59</v>
      </c>
      <c r="AC1066">
        <v>276</v>
      </c>
      <c r="AD1066">
        <v>52</v>
      </c>
    </row>
    <row r="1067" spans="1:30" x14ac:dyDescent="0.2">
      <c r="A1067" t="s">
        <v>1957</v>
      </c>
      <c r="B1067" t="s">
        <v>36</v>
      </c>
      <c r="C1067" t="s">
        <v>3353</v>
      </c>
      <c r="D1067" s="33">
        <v>41974</v>
      </c>
      <c r="E1067" t="s">
        <v>138</v>
      </c>
      <c r="F1067" t="s">
        <v>772</v>
      </c>
      <c r="G1067">
        <v>567847</v>
      </c>
      <c r="H1067">
        <v>24093</v>
      </c>
      <c r="I1067">
        <v>189</v>
      </c>
      <c r="J1067">
        <v>23071</v>
      </c>
      <c r="K1067">
        <v>22027</v>
      </c>
      <c r="L1067">
        <v>16315</v>
      </c>
      <c r="M1067">
        <v>3321</v>
      </c>
      <c r="N1067">
        <v>1963</v>
      </c>
      <c r="O1067">
        <v>1358</v>
      </c>
      <c r="P1067">
        <v>583</v>
      </c>
      <c r="Q1067" t="s">
        <v>0</v>
      </c>
      <c r="R1067">
        <v>1996</v>
      </c>
      <c r="S1067">
        <v>1242</v>
      </c>
      <c r="T1067">
        <v>10017</v>
      </c>
      <c r="U1067">
        <v>7214</v>
      </c>
      <c r="V1067">
        <v>2410</v>
      </c>
      <c r="W1067">
        <v>393</v>
      </c>
      <c r="X1067" t="s">
        <v>0</v>
      </c>
      <c r="Y1067" t="s">
        <v>0</v>
      </c>
      <c r="Z1067">
        <v>592</v>
      </c>
      <c r="AA1067">
        <v>2468</v>
      </c>
      <c r="AB1067">
        <v>278</v>
      </c>
      <c r="AC1067">
        <v>858</v>
      </c>
      <c r="AD1067">
        <v>1332</v>
      </c>
    </row>
    <row r="1068" spans="1:30" x14ac:dyDescent="0.2">
      <c r="A1068" t="s">
        <v>1958</v>
      </c>
      <c r="B1068" t="s">
        <v>36</v>
      </c>
      <c r="C1068" t="s">
        <v>152</v>
      </c>
      <c r="D1068" s="33">
        <v>41974</v>
      </c>
      <c r="E1068" t="s">
        <v>150</v>
      </c>
      <c r="F1068" t="s">
        <v>773</v>
      </c>
      <c r="G1068">
        <v>292690</v>
      </c>
      <c r="H1068">
        <v>12956</v>
      </c>
      <c r="I1068">
        <v>542</v>
      </c>
      <c r="J1068">
        <v>12414</v>
      </c>
      <c r="K1068">
        <v>10098</v>
      </c>
      <c r="L1068">
        <v>9470</v>
      </c>
      <c r="M1068">
        <v>2536</v>
      </c>
      <c r="N1068">
        <v>1393</v>
      </c>
      <c r="O1068">
        <v>1143</v>
      </c>
      <c r="P1068">
        <v>393</v>
      </c>
      <c r="Q1068" t="s">
        <v>0</v>
      </c>
      <c r="R1068">
        <v>1045</v>
      </c>
      <c r="S1068">
        <v>736</v>
      </c>
      <c r="T1068">
        <v>6139</v>
      </c>
      <c r="U1068">
        <v>4709</v>
      </c>
      <c r="V1068">
        <v>1187</v>
      </c>
      <c r="W1068">
        <v>243</v>
      </c>
      <c r="X1068" t="s">
        <v>0</v>
      </c>
      <c r="Y1068" t="s">
        <v>0</v>
      </c>
      <c r="Z1068">
        <v>208</v>
      </c>
      <c r="AA1068">
        <v>1342</v>
      </c>
      <c r="AB1068">
        <v>123</v>
      </c>
      <c r="AC1068">
        <v>744</v>
      </c>
      <c r="AD1068">
        <v>475</v>
      </c>
    </row>
    <row r="1069" spans="1:30" x14ac:dyDescent="0.2">
      <c r="A1069" t="s">
        <v>1959</v>
      </c>
      <c r="B1069" t="s">
        <v>36</v>
      </c>
      <c r="C1069" t="s">
        <v>152</v>
      </c>
      <c r="D1069" s="33">
        <v>41974</v>
      </c>
      <c r="E1069" t="s">
        <v>817</v>
      </c>
      <c r="F1069" t="s">
        <v>832</v>
      </c>
      <c r="G1069">
        <v>376040</v>
      </c>
      <c r="H1069">
        <v>6723</v>
      </c>
      <c r="I1069">
        <v>272</v>
      </c>
      <c r="J1069">
        <v>6451</v>
      </c>
      <c r="K1069">
        <v>5191</v>
      </c>
      <c r="L1069">
        <v>5094</v>
      </c>
      <c r="M1069">
        <v>1337</v>
      </c>
      <c r="N1069">
        <v>692</v>
      </c>
      <c r="O1069">
        <v>645</v>
      </c>
      <c r="P1069">
        <v>222</v>
      </c>
      <c r="Q1069" t="s">
        <v>0</v>
      </c>
      <c r="R1069">
        <v>533</v>
      </c>
      <c r="S1069">
        <v>403</v>
      </c>
      <c r="T1069">
        <v>3344</v>
      </c>
      <c r="U1069">
        <v>2554</v>
      </c>
      <c r="V1069">
        <v>671</v>
      </c>
      <c r="W1069">
        <v>119</v>
      </c>
      <c r="X1069" t="s">
        <v>0</v>
      </c>
      <c r="Y1069" t="s">
        <v>0</v>
      </c>
      <c r="Z1069">
        <v>156</v>
      </c>
      <c r="AA1069">
        <v>658</v>
      </c>
      <c r="AB1069">
        <v>47</v>
      </c>
      <c r="AC1069">
        <v>396</v>
      </c>
      <c r="AD1069">
        <v>215</v>
      </c>
    </row>
    <row r="1070" spans="1:30" x14ac:dyDescent="0.2">
      <c r="A1070" t="s">
        <v>1960</v>
      </c>
      <c r="B1070" t="s">
        <v>35</v>
      </c>
      <c r="C1070" t="s">
        <v>3345</v>
      </c>
      <c r="D1070" s="33">
        <v>41974</v>
      </c>
      <c r="E1070" t="s">
        <v>156</v>
      </c>
      <c r="F1070" t="s">
        <v>774</v>
      </c>
      <c r="G1070">
        <v>1135829</v>
      </c>
      <c r="H1070">
        <v>39780</v>
      </c>
      <c r="I1070">
        <v>1169</v>
      </c>
      <c r="J1070">
        <v>32739</v>
      </c>
      <c r="K1070">
        <v>30445</v>
      </c>
      <c r="L1070">
        <v>25309</v>
      </c>
      <c r="M1070">
        <v>7380</v>
      </c>
      <c r="N1070">
        <v>4811</v>
      </c>
      <c r="O1070">
        <v>2569</v>
      </c>
      <c r="P1070">
        <v>1610</v>
      </c>
      <c r="Q1070" t="s">
        <v>0</v>
      </c>
      <c r="R1070">
        <v>2398</v>
      </c>
      <c r="S1070">
        <v>1775</v>
      </c>
      <c r="T1070">
        <v>17268</v>
      </c>
      <c r="U1070">
        <v>12113</v>
      </c>
      <c r="V1070">
        <v>4104</v>
      </c>
      <c r="W1070">
        <v>1051</v>
      </c>
      <c r="X1070" t="s">
        <v>0</v>
      </c>
      <c r="Y1070" t="s">
        <v>0</v>
      </c>
      <c r="Z1070">
        <v>919</v>
      </c>
      <c r="AA1070">
        <v>2949</v>
      </c>
      <c r="AB1070">
        <v>421</v>
      </c>
      <c r="AC1070">
        <v>1897</v>
      </c>
      <c r="AD1070">
        <v>631</v>
      </c>
    </row>
    <row r="1071" spans="1:30" x14ac:dyDescent="0.2">
      <c r="A1071" t="s">
        <v>1961</v>
      </c>
      <c r="B1071" t="s">
        <v>35</v>
      </c>
      <c r="C1071" t="s">
        <v>3348</v>
      </c>
      <c r="D1071" s="33">
        <v>41974</v>
      </c>
      <c r="E1071" t="s">
        <v>821</v>
      </c>
      <c r="F1071" t="s">
        <v>833</v>
      </c>
      <c r="G1071">
        <v>214091</v>
      </c>
      <c r="H1071">
        <v>6827</v>
      </c>
      <c r="I1071">
        <v>328</v>
      </c>
      <c r="J1071">
        <v>6499</v>
      </c>
      <c r="K1071">
        <v>5506</v>
      </c>
      <c r="L1071">
        <v>5226</v>
      </c>
      <c r="M1071">
        <v>1533</v>
      </c>
      <c r="N1071">
        <v>611</v>
      </c>
      <c r="O1071">
        <v>922</v>
      </c>
      <c r="P1071">
        <v>273</v>
      </c>
      <c r="Q1071" t="s">
        <v>0</v>
      </c>
      <c r="R1071">
        <v>503</v>
      </c>
      <c r="S1071">
        <v>271</v>
      </c>
      <c r="T1071">
        <v>3205</v>
      </c>
      <c r="U1071">
        <v>1702</v>
      </c>
      <c r="V1071">
        <v>1323</v>
      </c>
      <c r="W1071">
        <v>180</v>
      </c>
      <c r="X1071" t="s">
        <v>0</v>
      </c>
      <c r="Y1071" t="s">
        <v>0</v>
      </c>
      <c r="Z1071">
        <v>330</v>
      </c>
      <c r="AA1071">
        <v>917</v>
      </c>
      <c r="AB1071">
        <v>78</v>
      </c>
      <c r="AC1071">
        <v>334</v>
      </c>
      <c r="AD1071">
        <v>505</v>
      </c>
    </row>
    <row r="1072" spans="1:30" x14ac:dyDescent="0.2">
      <c r="A1072" t="s">
        <v>1962</v>
      </c>
      <c r="B1072" t="s">
        <v>37</v>
      </c>
      <c r="C1072" t="s">
        <v>3365</v>
      </c>
      <c r="D1072" s="33">
        <v>41974</v>
      </c>
      <c r="E1072" t="s">
        <v>165</v>
      </c>
      <c r="F1072" t="s">
        <v>775</v>
      </c>
      <c r="G1072">
        <v>658674</v>
      </c>
      <c r="H1072">
        <v>22909</v>
      </c>
      <c r="I1072">
        <v>1337</v>
      </c>
      <c r="J1072">
        <v>19114</v>
      </c>
      <c r="K1072">
        <v>13811</v>
      </c>
      <c r="L1072">
        <v>15383</v>
      </c>
      <c r="M1072">
        <v>2248</v>
      </c>
      <c r="N1072">
        <v>418</v>
      </c>
      <c r="O1072">
        <v>1830</v>
      </c>
      <c r="P1072">
        <v>1812</v>
      </c>
      <c r="Q1072" t="s">
        <v>0</v>
      </c>
      <c r="R1072">
        <v>1512</v>
      </c>
      <c r="S1072">
        <v>994</v>
      </c>
      <c r="T1072">
        <v>10176</v>
      </c>
      <c r="U1072">
        <v>7187</v>
      </c>
      <c r="V1072">
        <v>2196</v>
      </c>
      <c r="W1072">
        <v>793</v>
      </c>
      <c r="X1072" t="s">
        <v>0</v>
      </c>
      <c r="Y1072" t="s">
        <v>0</v>
      </c>
      <c r="Z1072">
        <v>1265</v>
      </c>
      <c r="AA1072">
        <v>1436</v>
      </c>
      <c r="AB1072">
        <v>84</v>
      </c>
      <c r="AC1072">
        <v>942</v>
      </c>
      <c r="AD1072">
        <v>410</v>
      </c>
    </row>
    <row r="1073" spans="1:30" x14ac:dyDescent="0.2">
      <c r="A1073" t="s">
        <v>1963</v>
      </c>
      <c r="B1073" t="s">
        <v>35</v>
      </c>
      <c r="C1073" t="s">
        <v>3348</v>
      </c>
      <c r="D1073" s="33">
        <v>41974</v>
      </c>
      <c r="E1073" t="s">
        <v>825</v>
      </c>
      <c r="F1073" t="s">
        <v>834</v>
      </c>
      <c r="G1073">
        <v>779538</v>
      </c>
      <c r="H1073">
        <v>30823</v>
      </c>
      <c r="I1073">
        <v>1178</v>
      </c>
      <c r="J1073">
        <v>26773</v>
      </c>
      <c r="K1073">
        <v>23538</v>
      </c>
      <c r="L1073">
        <v>21100</v>
      </c>
      <c r="M1073">
        <v>4553</v>
      </c>
      <c r="N1073">
        <v>2632</v>
      </c>
      <c r="O1073">
        <v>1921</v>
      </c>
      <c r="P1073">
        <v>857</v>
      </c>
      <c r="Q1073" t="s">
        <v>0</v>
      </c>
      <c r="R1073">
        <v>2133</v>
      </c>
      <c r="S1073">
        <v>1224</v>
      </c>
      <c r="T1073">
        <v>14354</v>
      </c>
      <c r="U1073">
        <v>8622</v>
      </c>
      <c r="V1073">
        <v>4391</v>
      </c>
      <c r="W1073">
        <v>1341</v>
      </c>
      <c r="X1073" t="s">
        <v>0</v>
      </c>
      <c r="Y1073" t="s">
        <v>0</v>
      </c>
      <c r="Z1073">
        <v>390</v>
      </c>
      <c r="AA1073">
        <v>2999</v>
      </c>
      <c r="AB1073">
        <v>97</v>
      </c>
      <c r="AC1073">
        <v>1720</v>
      </c>
      <c r="AD1073">
        <v>1182</v>
      </c>
    </row>
    <row r="1074" spans="1:30" x14ac:dyDescent="0.2">
      <c r="A1074" t="s">
        <v>1964</v>
      </c>
      <c r="B1074" t="s">
        <v>35</v>
      </c>
      <c r="C1074" t="s">
        <v>152</v>
      </c>
      <c r="D1074" s="33">
        <v>41974</v>
      </c>
      <c r="E1074" t="s">
        <v>171</v>
      </c>
      <c r="F1074" t="s">
        <v>776</v>
      </c>
      <c r="G1074">
        <v>622593</v>
      </c>
      <c r="H1074">
        <v>18438</v>
      </c>
      <c r="I1074">
        <v>1278</v>
      </c>
      <c r="J1074">
        <v>17160</v>
      </c>
      <c r="K1074">
        <v>12793</v>
      </c>
      <c r="L1074">
        <v>14319</v>
      </c>
      <c r="M1074">
        <v>3120</v>
      </c>
      <c r="N1074">
        <v>1468</v>
      </c>
      <c r="O1074">
        <v>1652</v>
      </c>
      <c r="P1074">
        <v>563</v>
      </c>
      <c r="Q1074" t="s">
        <v>0</v>
      </c>
      <c r="R1074">
        <v>1599</v>
      </c>
      <c r="S1074">
        <v>1068</v>
      </c>
      <c r="T1074">
        <v>9794</v>
      </c>
      <c r="U1074">
        <v>6982</v>
      </c>
      <c r="V1074">
        <v>2044</v>
      </c>
      <c r="W1074">
        <v>768</v>
      </c>
      <c r="X1074" t="s">
        <v>0</v>
      </c>
      <c r="Y1074" t="s">
        <v>0</v>
      </c>
      <c r="Z1074">
        <v>486</v>
      </c>
      <c r="AA1074">
        <v>1372</v>
      </c>
      <c r="AB1074">
        <v>88</v>
      </c>
      <c r="AC1074">
        <v>752</v>
      </c>
      <c r="AD1074">
        <v>532</v>
      </c>
    </row>
    <row r="1075" spans="1:30" x14ac:dyDescent="0.2">
      <c r="A1075" t="s">
        <v>1965</v>
      </c>
      <c r="B1075" t="s">
        <v>35</v>
      </c>
      <c r="C1075" t="s">
        <v>3348</v>
      </c>
      <c r="D1075" s="33">
        <v>41974</v>
      </c>
      <c r="E1075" t="s">
        <v>179</v>
      </c>
      <c r="F1075" t="s">
        <v>777</v>
      </c>
      <c r="G1075">
        <v>1002104</v>
      </c>
      <c r="H1075">
        <v>26180</v>
      </c>
      <c r="I1075">
        <v>1472</v>
      </c>
      <c r="J1075">
        <v>24708</v>
      </c>
      <c r="K1075">
        <v>20674</v>
      </c>
      <c r="L1075">
        <v>21185</v>
      </c>
      <c r="M1075">
        <v>6190</v>
      </c>
      <c r="N1075">
        <v>2389</v>
      </c>
      <c r="O1075">
        <v>3801</v>
      </c>
      <c r="P1075">
        <v>1024</v>
      </c>
      <c r="Q1075" t="s">
        <v>0</v>
      </c>
      <c r="R1075">
        <v>1588</v>
      </c>
      <c r="S1075">
        <v>1025</v>
      </c>
      <c r="T1075">
        <v>13275</v>
      </c>
      <c r="U1075">
        <v>7061</v>
      </c>
      <c r="V1075">
        <v>5458</v>
      </c>
      <c r="W1075">
        <v>756</v>
      </c>
      <c r="X1075" t="s">
        <v>0</v>
      </c>
      <c r="Y1075" t="s">
        <v>0</v>
      </c>
      <c r="Z1075">
        <v>1014</v>
      </c>
      <c r="AA1075">
        <v>4283</v>
      </c>
      <c r="AB1075">
        <v>300</v>
      </c>
      <c r="AC1075">
        <v>1411</v>
      </c>
      <c r="AD1075">
        <v>2572</v>
      </c>
    </row>
    <row r="1076" spans="1:30" x14ac:dyDescent="0.2">
      <c r="A1076" t="s">
        <v>1966</v>
      </c>
      <c r="B1076" t="s">
        <v>35</v>
      </c>
      <c r="C1076" t="s">
        <v>3348</v>
      </c>
      <c r="D1076" s="33">
        <v>41974</v>
      </c>
      <c r="E1076" t="s">
        <v>191</v>
      </c>
      <c r="F1076" t="s">
        <v>778</v>
      </c>
      <c r="G1076">
        <v>771050</v>
      </c>
      <c r="H1076">
        <v>21188</v>
      </c>
      <c r="I1076">
        <v>429</v>
      </c>
      <c r="J1076">
        <v>20759</v>
      </c>
      <c r="K1076">
        <v>18761</v>
      </c>
      <c r="L1076">
        <v>19462</v>
      </c>
      <c r="M1076">
        <v>6149</v>
      </c>
      <c r="N1076">
        <v>2605</v>
      </c>
      <c r="O1076">
        <v>3489</v>
      </c>
      <c r="P1076">
        <v>919</v>
      </c>
      <c r="Q1076" t="s">
        <v>0</v>
      </c>
      <c r="R1076">
        <v>1930</v>
      </c>
      <c r="S1076">
        <v>1116</v>
      </c>
      <c r="T1076">
        <v>12996</v>
      </c>
      <c r="U1076">
        <v>7917</v>
      </c>
      <c r="V1076">
        <v>4374</v>
      </c>
      <c r="W1076">
        <v>705</v>
      </c>
      <c r="X1076" t="s">
        <v>0</v>
      </c>
      <c r="Y1076" t="s">
        <v>0</v>
      </c>
      <c r="Z1076">
        <v>837</v>
      </c>
      <c r="AA1076">
        <v>2583</v>
      </c>
      <c r="AB1076">
        <v>276</v>
      </c>
      <c r="AC1076">
        <v>1653</v>
      </c>
      <c r="AD1076">
        <v>654</v>
      </c>
    </row>
    <row r="1077" spans="1:30" x14ac:dyDescent="0.2">
      <c r="A1077" t="s">
        <v>1967</v>
      </c>
      <c r="B1077" t="s">
        <v>35</v>
      </c>
      <c r="C1077" t="s">
        <v>3345</v>
      </c>
      <c r="D1077" s="33">
        <v>41974</v>
      </c>
      <c r="E1077" t="s">
        <v>205</v>
      </c>
      <c r="F1077" t="s">
        <v>779</v>
      </c>
      <c r="G1077">
        <v>865225</v>
      </c>
      <c r="H1077">
        <v>30682</v>
      </c>
      <c r="I1077">
        <v>312</v>
      </c>
      <c r="J1077">
        <v>23603</v>
      </c>
      <c r="K1077">
        <v>22159</v>
      </c>
      <c r="L1077">
        <v>18301</v>
      </c>
      <c r="M1077">
        <v>5078</v>
      </c>
      <c r="N1077">
        <v>3854</v>
      </c>
      <c r="O1077">
        <v>1224</v>
      </c>
      <c r="P1077">
        <v>645</v>
      </c>
      <c r="Q1077" t="s">
        <v>0</v>
      </c>
      <c r="R1077">
        <v>2033</v>
      </c>
      <c r="S1077">
        <v>1208</v>
      </c>
      <c r="T1077">
        <v>13093</v>
      </c>
      <c r="U1077">
        <v>7763</v>
      </c>
      <c r="V1077">
        <v>4402</v>
      </c>
      <c r="W1077">
        <v>928</v>
      </c>
      <c r="X1077" t="s">
        <v>0</v>
      </c>
      <c r="Y1077" t="s">
        <v>0</v>
      </c>
      <c r="Z1077">
        <v>231</v>
      </c>
      <c r="AA1077">
        <v>1736</v>
      </c>
      <c r="AB1077">
        <v>308</v>
      </c>
      <c r="AC1077">
        <v>1090</v>
      </c>
      <c r="AD1077">
        <v>338</v>
      </c>
    </row>
    <row r="1078" spans="1:30" x14ac:dyDescent="0.2">
      <c r="A1078" t="s">
        <v>1968</v>
      </c>
      <c r="B1078" t="s">
        <v>35</v>
      </c>
      <c r="C1078" t="s">
        <v>807</v>
      </c>
      <c r="D1078" s="33">
        <v>41974</v>
      </c>
      <c r="E1078" t="s">
        <v>210</v>
      </c>
      <c r="F1078" t="s">
        <v>780</v>
      </c>
      <c r="G1078">
        <v>698383</v>
      </c>
      <c r="H1078">
        <v>22301</v>
      </c>
      <c r="I1078">
        <v>1477</v>
      </c>
      <c r="J1078">
        <v>20237</v>
      </c>
      <c r="K1078">
        <v>14802</v>
      </c>
      <c r="L1078">
        <v>18141</v>
      </c>
      <c r="M1078">
        <v>4349</v>
      </c>
      <c r="N1078">
        <v>1415</v>
      </c>
      <c r="O1078">
        <v>2934</v>
      </c>
      <c r="P1078">
        <v>773</v>
      </c>
      <c r="Q1078" t="s">
        <v>0</v>
      </c>
      <c r="R1078">
        <v>1430</v>
      </c>
      <c r="S1078">
        <v>1237</v>
      </c>
      <c r="T1078">
        <v>11959</v>
      </c>
      <c r="U1078">
        <v>8809</v>
      </c>
      <c r="V1078">
        <v>2808</v>
      </c>
      <c r="W1078">
        <v>342</v>
      </c>
      <c r="X1078" t="s">
        <v>0</v>
      </c>
      <c r="Y1078" t="s">
        <v>0</v>
      </c>
      <c r="Z1078">
        <v>438</v>
      </c>
      <c r="AA1078">
        <v>3077</v>
      </c>
      <c r="AB1078">
        <v>236</v>
      </c>
      <c r="AC1078">
        <v>906</v>
      </c>
      <c r="AD1078">
        <v>1935</v>
      </c>
    </row>
    <row r="1079" spans="1:30" x14ac:dyDescent="0.2">
      <c r="A1079" t="s">
        <v>1969</v>
      </c>
      <c r="B1079" t="s">
        <v>35</v>
      </c>
      <c r="C1079" t="s">
        <v>807</v>
      </c>
      <c r="D1079" s="33">
        <v>41974</v>
      </c>
      <c r="E1079" t="s">
        <v>218</v>
      </c>
      <c r="F1079" t="s">
        <v>781</v>
      </c>
      <c r="G1079">
        <v>265040</v>
      </c>
      <c r="H1079">
        <v>6604</v>
      </c>
      <c r="I1079">
        <v>340</v>
      </c>
      <c r="J1079">
        <v>6264</v>
      </c>
      <c r="K1079">
        <v>5106</v>
      </c>
      <c r="L1079">
        <v>5160</v>
      </c>
      <c r="M1079">
        <v>1209</v>
      </c>
      <c r="N1079">
        <v>592</v>
      </c>
      <c r="O1079">
        <v>617</v>
      </c>
      <c r="P1079">
        <v>177</v>
      </c>
      <c r="Q1079" t="s">
        <v>0</v>
      </c>
      <c r="R1079">
        <v>490</v>
      </c>
      <c r="S1079">
        <v>456</v>
      </c>
      <c r="T1079">
        <v>3491</v>
      </c>
      <c r="U1079">
        <v>2471</v>
      </c>
      <c r="V1079">
        <v>595</v>
      </c>
      <c r="W1079">
        <v>425</v>
      </c>
      <c r="X1079" t="s">
        <v>0</v>
      </c>
      <c r="Y1079" t="s">
        <v>0</v>
      </c>
      <c r="Z1079">
        <v>88</v>
      </c>
      <c r="AA1079">
        <v>635</v>
      </c>
      <c r="AB1079">
        <v>71</v>
      </c>
      <c r="AC1079">
        <v>378</v>
      </c>
      <c r="AD1079">
        <v>186</v>
      </c>
    </row>
    <row r="1080" spans="1:30" x14ac:dyDescent="0.2">
      <c r="A1080" t="s">
        <v>1970</v>
      </c>
      <c r="B1080" t="s">
        <v>35</v>
      </c>
      <c r="C1080" t="s">
        <v>807</v>
      </c>
      <c r="D1080" s="33">
        <v>41974</v>
      </c>
      <c r="E1080" t="s">
        <v>223</v>
      </c>
      <c r="F1080" t="s">
        <v>782</v>
      </c>
      <c r="G1080">
        <v>1043580</v>
      </c>
      <c r="H1080">
        <v>22527</v>
      </c>
      <c r="I1080">
        <v>1531</v>
      </c>
      <c r="J1080">
        <v>20426</v>
      </c>
      <c r="K1080">
        <v>15386</v>
      </c>
      <c r="L1080">
        <v>19258</v>
      </c>
      <c r="M1080">
        <v>4814</v>
      </c>
      <c r="N1080">
        <v>1679</v>
      </c>
      <c r="O1080">
        <v>3135</v>
      </c>
      <c r="P1080">
        <v>933</v>
      </c>
      <c r="Q1080" t="s">
        <v>0</v>
      </c>
      <c r="R1080">
        <v>1864</v>
      </c>
      <c r="S1080">
        <v>1311</v>
      </c>
      <c r="T1080">
        <v>11374</v>
      </c>
      <c r="U1080">
        <v>7302</v>
      </c>
      <c r="V1080">
        <v>3112</v>
      </c>
      <c r="W1080">
        <v>960</v>
      </c>
      <c r="X1080" t="s">
        <v>0</v>
      </c>
      <c r="Y1080" t="s">
        <v>0</v>
      </c>
      <c r="Z1080">
        <v>492</v>
      </c>
      <c r="AA1080">
        <v>4217</v>
      </c>
      <c r="AB1080">
        <v>282</v>
      </c>
      <c r="AC1080">
        <v>959</v>
      </c>
      <c r="AD1080">
        <v>2976</v>
      </c>
    </row>
    <row r="1081" spans="1:30" x14ac:dyDescent="0.2">
      <c r="A1081" t="s">
        <v>1971</v>
      </c>
      <c r="B1081" t="s">
        <v>35</v>
      </c>
      <c r="C1081" t="s">
        <v>152</v>
      </c>
      <c r="D1081" s="33">
        <v>41974</v>
      </c>
      <c r="E1081" t="s">
        <v>234</v>
      </c>
      <c r="F1081" t="s">
        <v>783</v>
      </c>
      <c r="G1081">
        <v>4602092</v>
      </c>
      <c r="H1081">
        <v>107607</v>
      </c>
      <c r="I1081">
        <v>3813</v>
      </c>
      <c r="J1081">
        <v>102485</v>
      </c>
      <c r="K1081">
        <v>84454</v>
      </c>
      <c r="L1081">
        <v>93605</v>
      </c>
      <c r="M1081">
        <v>21738</v>
      </c>
      <c r="N1081">
        <v>9595</v>
      </c>
      <c r="O1081">
        <v>12143</v>
      </c>
      <c r="P1081">
        <v>4955</v>
      </c>
      <c r="Q1081" t="s">
        <v>0</v>
      </c>
      <c r="R1081">
        <v>7560</v>
      </c>
      <c r="S1081">
        <v>4910</v>
      </c>
      <c r="T1081">
        <v>58138</v>
      </c>
      <c r="U1081">
        <v>41479</v>
      </c>
      <c r="V1081">
        <v>13177</v>
      </c>
      <c r="W1081">
        <v>3482</v>
      </c>
      <c r="X1081" t="s">
        <v>0</v>
      </c>
      <c r="Y1081" t="s">
        <v>0</v>
      </c>
      <c r="Z1081">
        <v>6568</v>
      </c>
      <c r="AA1081">
        <v>16429</v>
      </c>
      <c r="AB1081">
        <v>807</v>
      </c>
      <c r="AC1081">
        <v>5218</v>
      </c>
      <c r="AD1081">
        <v>10404</v>
      </c>
    </row>
    <row r="1082" spans="1:30" x14ac:dyDescent="0.2">
      <c r="A1082" t="s">
        <v>1972</v>
      </c>
      <c r="B1082" t="s">
        <v>36</v>
      </c>
      <c r="C1082" t="s">
        <v>152</v>
      </c>
      <c r="D1082" s="33">
        <v>41974</v>
      </c>
      <c r="E1082" t="s">
        <v>823</v>
      </c>
      <c r="F1082" t="s">
        <v>835</v>
      </c>
      <c r="G1082">
        <v>312145</v>
      </c>
      <c r="H1082">
        <v>5267</v>
      </c>
      <c r="I1082">
        <v>207</v>
      </c>
      <c r="J1082">
        <v>5060</v>
      </c>
      <c r="K1082">
        <v>4193</v>
      </c>
      <c r="L1082">
        <v>3801</v>
      </c>
      <c r="M1082">
        <v>1044</v>
      </c>
      <c r="N1082">
        <v>616</v>
      </c>
      <c r="O1082">
        <v>428</v>
      </c>
      <c r="P1082">
        <v>130</v>
      </c>
      <c r="Q1082" t="s">
        <v>0</v>
      </c>
      <c r="R1082">
        <v>388</v>
      </c>
      <c r="S1082">
        <v>298</v>
      </c>
      <c r="T1082">
        <v>2434</v>
      </c>
      <c r="U1082">
        <v>1875</v>
      </c>
      <c r="V1082">
        <v>464</v>
      </c>
      <c r="W1082">
        <v>95</v>
      </c>
      <c r="X1082" t="s">
        <v>0</v>
      </c>
      <c r="Y1082" t="s">
        <v>0</v>
      </c>
      <c r="Z1082">
        <v>97</v>
      </c>
      <c r="AA1082">
        <v>584</v>
      </c>
      <c r="AB1082">
        <v>59</v>
      </c>
      <c r="AC1082">
        <v>336</v>
      </c>
      <c r="AD1082">
        <v>189</v>
      </c>
    </row>
    <row r="1083" spans="1:30" x14ac:dyDescent="0.2">
      <c r="A1083" t="s">
        <v>1973</v>
      </c>
      <c r="B1083" t="s">
        <v>36</v>
      </c>
      <c r="C1083" t="s">
        <v>152</v>
      </c>
      <c r="D1083" s="33">
        <v>41974</v>
      </c>
      <c r="E1083" t="s">
        <v>827</v>
      </c>
      <c r="F1083" t="s">
        <v>836</v>
      </c>
      <c r="G1083">
        <v>401649</v>
      </c>
      <c r="H1083">
        <v>9702</v>
      </c>
      <c r="I1083">
        <v>444</v>
      </c>
      <c r="J1083">
        <v>9258</v>
      </c>
      <c r="K1083">
        <v>7311</v>
      </c>
      <c r="L1083">
        <v>7289</v>
      </c>
      <c r="M1083">
        <v>1922</v>
      </c>
      <c r="N1083">
        <v>961</v>
      </c>
      <c r="O1083">
        <v>961</v>
      </c>
      <c r="P1083">
        <v>317</v>
      </c>
      <c r="Q1083" t="s">
        <v>0</v>
      </c>
      <c r="R1083">
        <v>645</v>
      </c>
      <c r="S1083">
        <v>542</v>
      </c>
      <c r="T1083">
        <v>4916</v>
      </c>
      <c r="U1083">
        <v>3814</v>
      </c>
      <c r="V1083">
        <v>936</v>
      </c>
      <c r="W1083">
        <v>166</v>
      </c>
      <c r="X1083" t="s">
        <v>0</v>
      </c>
      <c r="Y1083" t="s">
        <v>0</v>
      </c>
      <c r="Z1083">
        <v>160</v>
      </c>
      <c r="AA1083">
        <v>1026</v>
      </c>
      <c r="AB1083">
        <v>90</v>
      </c>
      <c r="AC1083">
        <v>618</v>
      </c>
      <c r="AD1083">
        <v>318</v>
      </c>
    </row>
    <row r="1084" spans="1:30" x14ac:dyDescent="0.2">
      <c r="A1084" t="s">
        <v>1974</v>
      </c>
      <c r="B1084" t="s">
        <v>36</v>
      </c>
      <c r="C1084" t="s">
        <v>152</v>
      </c>
      <c r="D1084" s="33">
        <v>41974</v>
      </c>
      <c r="E1084" t="s">
        <v>837</v>
      </c>
      <c r="F1084" t="s">
        <v>838</v>
      </c>
      <c r="G1084">
        <v>363543</v>
      </c>
      <c r="H1084">
        <v>5649</v>
      </c>
      <c r="I1084">
        <v>282</v>
      </c>
      <c r="J1084">
        <v>5367</v>
      </c>
      <c r="K1084">
        <v>4321</v>
      </c>
      <c r="L1084">
        <v>4262</v>
      </c>
      <c r="M1084">
        <v>1182</v>
      </c>
      <c r="N1084">
        <v>621</v>
      </c>
      <c r="O1084">
        <v>561</v>
      </c>
      <c r="P1084">
        <v>184</v>
      </c>
      <c r="Q1084" t="s">
        <v>0</v>
      </c>
      <c r="R1084">
        <v>414</v>
      </c>
      <c r="S1084">
        <v>334</v>
      </c>
      <c r="T1084">
        <v>2764</v>
      </c>
      <c r="U1084">
        <v>2129</v>
      </c>
      <c r="V1084">
        <v>542</v>
      </c>
      <c r="W1084">
        <v>93</v>
      </c>
      <c r="X1084" t="s">
        <v>0</v>
      </c>
      <c r="Y1084" t="s">
        <v>0</v>
      </c>
      <c r="Z1084">
        <v>87</v>
      </c>
      <c r="AA1084">
        <v>663</v>
      </c>
      <c r="AB1084">
        <v>62</v>
      </c>
      <c r="AC1084">
        <v>383</v>
      </c>
      <c r="AD1084">
        <v>218</v>
      </c>
    </row>
    <row r="1085" spans="1:30" x14ac:dyDescent="0.2">
      <c r="A1085" t="s">
        <v>1975</v>
      </c>
      <c r="B1085" t="s">
        <v>36</v>
      </c>
      <c r="C1085" t="s">
        <v>152</v>
      </c>
      <c r="D1085" s="33">
        <v>41974</v>
      </c>
      <c r="E1085" t="s">
        <v>284</v>
      </c>
      <c r="F1085" t="s">
        <v>784</v>
      </c>
      <c r="G1085">
        <v>1174459</v>
      </c>
      <c r="H1085">
        <v>13074</v>
      </c>
      <c r="I1085">
        <v>589</v>
      </c>
      <c r="J1085">
        <v>12485</v>
      </c>
      <c r="K1085">
        <v>10109</v>
      </c>
      <c r="L1085">
        <v>10100</v>
      </c>
      <c r="M1085">
        <v>2798</v>
      </c>
      <c r="N1085">
        <v>1412</v>
      </c>
      <c r="O1085">
        <v>1385</v>
      </c>
      <c r="P1085">
        <v>486</v>
      </c>
      <c r="Q1085" t="s">
        <v>0</v>
      </c>
      <c r="R1085">
        <v>1067</v>
      </c>
      <c r="S1085">
        <v>768</v>
      </c>
      <c r="T1085">
        <v>6559</v>
      </c>
      <c r="U1085">
        <v>5052</v>
      </c>
      <c r="V1085">
        <v>1297</v>
      </c>
      <c r="W1085">
        <v>210</v>
      </c>
      <c r="X1085" t="s">
        <v>0</v>
      </c>
      <c r="Y1085" t="s">
        <v>0</v>
      </c>
      <c r="Z1085">
        <v>232</v>
      </c>
      <c r="AA1085">
        <v>1474</v>
      </c>
      <c r="AB1085">
        <v>153</v>
      </c>
      <c r="AC1085">
        <v>853</v>
      </c>
      <c r="AD1085">
        <v>468</v>
      </c>
    </row>
    <row r="1086" spans="1:30" x14ac:dyDescent="0.2">
      <c r="A1086" t="s">
        <v>1976</v>
      </c>
      <c r="B1086" t="s">
        <v>36</v>
      </c>
      <c r="C1086" t="s">
        <v>3353</v>
      </c>
      <c r="D1086" s="33">
        <v>41974</v>
      </c>
      <c r="E1086" t="s">
        <v>298</v>
      </c>
      <c r="F1086" t="s">
        <v>785</v>
      </c>
      <c r="G1086">
        <v>1422906</v>
      </c>
      <c r="H1086">
        <v>16214</v>
      </c>
      <c r="I1086">
        <v>100</v>
      </c>
      <c r="J1086">
        <v>16054</v>
      </c>
      <c r="K1086">
        <v>15362</v>
      </c>
      <c r="L1086">
        <v>14483</v>
      </c>
      <c r="M1086">
        <v>3123</v>
      </c>
      <c r="N1086">
        <v>1832</v>
      </c>
      <c r="O1086">
        <v>1291</v>
      </c>
      <c r="P1086">
        <v>583</v>
      </c>
      <c r="Q1086" t="s">
        <v>0</v>
      </c>
      <c r="R1086">
        <v>1811</v>
      </c>
      <c r="S1086">
        <v>1131</v>
      </c>
      <c r="T1086">
        <v>9049</v>
      </c>
      <c r="U1086">
        <v>6620</v>
      </c>
      <c r="V1086">
        <v>2047</v>
      </c>
      <c r="W1086">
        <v>382</v>
      </c>
      <c r="X1086" t="s">
        <v>0</v>
      </c>
      <c r="Y1086" t="s">
        <v>0</v>
      </c>
      <c r="Z1086">
        <v>566</v>
      </c>
      <c r="AA1086">
        <v>1926</v>
      </c>
      <c r="AB1086">
        <v>232</v>
      </c>
      <c r="AC1086">
        <v>805</v>
      </c>
      <c r="AD1086">
        <v>889</v>
      </c>
    </row>
    <row r="1087" spans="1:30" x14ac:dyDescent="0.2">
      <c r="A1087" t="s">
        <v>1977</v>
      </c>
      <c r="B1087" t="s">
        <v>36</v>
      </c>
      <c r="C1087" t="s">
        <v>3351</v>
      </c>
      <c r="D1087" s="33">
        <v>41974</v>
      </c>
      <c r="E1087" t="s">
        <v>315</v>
      </c>
      <c r="F1087" t="s">
        <v>786</v>
      </c>
      <c r="G1087">
        <v>1005343</v>
      </c>
      <c r="H1087">
        <v>26067</v>
      </c>
      <c r="I1087">
        <v>902</v>
      </c>
      <c r="J1087">
        <v>25165</v>
      </c>
      <c r="K1087">
        <v>23555</v>
      </c>
      <c r="L1087">
        <v>21092</v>
      </c>
      <c r="M1087">
        <v>5356</v>
      </c>
      <c r="N1087">
        <v>2371</v>
      </c>
      <c r="O1087">
        <v>2991</v>
      </c>
      <c r="P1087">
        <v>1852</v>
      </c>
      <c r="Q1087" t="s">
        <v>0</v>
      </c>
      <c r="R1087">
        <v>2047</v>
      </c>
      <c r="S1087">
        <v>1764</v>
      </c>
      <c r="T1087">
        <v>13253</v>
      </c>
      <c r="U1087">
        <v>10208</v>
      </c>
      <c r="V1087">
        <v>2658</v>
      </c>
      <c r="W1087">
        <v>387</v>
      </c>
      <c r="X1087" t="s">
        <v>0</v>
      </c>
      <c r="Y1087" t="s">
        <v>0</v>
      </c>
      <c r="Z1087">
        <v>995</v>
      </c>
      <c r="AA1087">
        <v>3033</v>
      </c>
      <c r="AB1087">
        <v>199</v>
      </c>
      <c r="AC1087">
        <v>1341</v>
      </c>
      <c r="AD1087">
        <v>1493</v>
      </c>
    </row>
    <row r="1088" spans="1:30" x14ac:dyDescent="0.2">
      <c r="A1088" t="s">
        <v>1978</v>
      </c>
      <c r="B1088" t="s">
        <v>36</v>
      </c>
      <c r="C1088" t="s">
        <v>3358</v>
      </c>
      <c r="D1088" s="33">
        <v>41974</v>
      </c>
      <c r="E1088" t="s">
        <v>330</v>
      </c>
      <c r="F1088" t="s">
        <v>787</v>
      </c>
      <c r="G1088">
        <v>1742508</v>
      </c>
      <c r="H1088">
        <v>32030</v>
      </c>
      <c r="I1088">
        <v>393</v>
      </c>
      <c r="J1088">
        <v>31346</v>
      </c>
      <c r="K1088">
        <v>28209</v>
      </c>
      <c r="L1088">
        <v>29314</v>
      </c>
      <c r="M1088">
        <v>7033</v>
      </c>
      <c r="N1088">
        <v>3038</v>
      </c>
      <c r="O1088">
        <v>3995</v>
      </c>
      <c r="P1088">
        <v>2429</v>
      </c>
      <c r="Q1088" t="s">
        <v>0</v>
      </c>
      <c r="R1088">
        <v>2171</v>
      </c>
      <c r="S1088">
        <v>2279</v>
      </c>
      <c r="T1088">
        <v>16455</v>
      </c>
      <c r="U1088">
        <v>12784</v>
      </c>
      <c r="V1088">
        <v>2724</v>
      </c>
      <c r="W1088">
        <v>947</v>
      </c>
      <c r="X1088" t="s">
        <v>0</v>
      </c>
      <c r="Y1088" t="s">
        <v>0</v>
      </c>
      <c r="Z1088">
        <v>967</v>
      </c>
      <c r="AA1088">
        <v>7442</v>
      </c>
      <c r="AB1088">
        <v>315</v>
      </c>
      <c r="AC1088">
        <v>2405</v>
      </c>
      <c r="AD1088">
        <v>4722</v>
      </c>
    </row>
    <row r="1089" spans="1:30" x14ac:dyDescent="0.2">
      <c r="A1089" t="s">
        <v>1979</v>
      </c>
      <c r="B1089" t="s">
        <v>36</v>
      </c>
      <c r="C1089" t="s">
        <v>3351</v>
      </c>
      <c r="D1089" s="33">
        <v>41974</v>
      </c>
      <c r="E1089" t="s">
        <v>351</v>
      </c>
      <c r="F1089" t="s">
        <v>788</v>
      </c>
      <c r="G1089">
        <v>879559</v>
      </c>
      <c r="H1089">
        <v>12047</v>
      </c>
      <c r="I1089">
        <v>571</v>
      </c>
      <c r="J1089">
        <v>11476</v>
      </c>
      <c r="K1089">
        <v>10847</v>
      </c>
      <c r="L1089">
        <v>8889</v>
      </c>
      <c r="M1089">
        <v>2342</v>
      </c>
      <c r="N1089">
        <v>1104</v>
      </c>
      <c r="O1089">
        <v>1240</v>
      </c>
      <c r="P1089">
        <v>753</v>
      </c>
      <c r="Q1089" t="s">
        <v>0</v>
      </c>
      <c r="R1089">
        <v>831</v>
      </c>
      <c r="S1089">
        <v>974</v>
      </c>
      <c r="T1089">
        <v>5625</v>
      </c>
      <c r="U1089">
        <v>4304</v>
      </c>
      <c r="V1089">
        <v>921</v>
      </c>
      <c r="W1089">
        <v>400</v>
      </c>
      <c r="X1089" t="s">
        <v>0</v>
      </c>
      <c r="Y1089" t="s">
        <v>0</v>
      </c>
      <c r="Z1089">
        <v>265</v>
      </c>
      <c r="AA1089">
        <v>1194</v>
      </c>
      <c r="AB1089">
        <v>118</v>
      </c>
      <c r="AC1089">
        <v>666</v>
      </c>
      <c r="AD1089">
        <v>410</v>
      </c>
    </row>
    <row r="1090" spans="1:30" x14ac:dyDescent="0.2">
      <c r="A1090" t="s">
        <v>1980</v>
      </c>
      <c r="B1090" t="s">
        <v>34</v>
      </c>
      <c r="C1090" t="s">
        <v>3327</v>
      </c>
      <c r="D1090" s="33">
        <v>41974</v>
      </c>
      <c r="E1090" t="s">
        <v>362</v>
      </c>
      <c r="F1090" t="s">
        <v>789</v>
      </c>
      <c r="G1090">
        <v>5468101</v>
      </c>
      <c r="H1090">
        <v>153497</v>
      </c>
      <c r="I1090">
        <v>8427</v>
      </c>
      <c r="J1090">
        <v>143324</v>
      </c>
      <c r="K1090">
        <v>111601</v>
      </c>
      <c r="L1090">
        <v>125080</v>
      </c>
      <c r="M1090">
        <v>25846</v>
      </c>
      <c r="N1090">
        <v>5579</v>
      </c>
      <c r="O1090">
        <v>19917</v>
      </c>
      <c r="P1090">
        <v>4010</v>
      </c>
      <c r="Q1090" t="s">
        <v>0</v>
      </c>
      <c r="R1090">
        <v>12198</v>
      </c>
      <c r="S1090">
        <v>7387</v>
      </c>
      <c r="T1090">
        <v>78051</v>
      </c>
      <c r="U1090">
        <v>53009</v>
      </c>
      <c r="V1090">
        <v>12378</v>
      </c>
      <c r="W1090">
        <v>12664</v>
      </c>
      <c r="X1090" t="s">
        <v>0</v>
      </c>
      <c r="Y1090" t="s">
        <v>0</v>
      </c>
      <c r="Z1090">
        <v>5515</v>
      </c>
      <c r="AA1090">
        <v>21929</v>
      </c>
      <c r="AB1090">
        <v>1175</v>
      </c>
      <c r="AC1090">
        <v>7238</v>
      </c>
      <c r="AD1090">
        <v>13516</v>
      </c>
    </row>
    <row r="1091" spans="1:30" x14ac:dyDescent="0.2">
      <c r="A1091" t="s">
        <v>1981</v>
      </c>
      <c r="B1091" t="s">
        <v>37</v>
      </c>
      <c r="C1091" t="s">
        <v>3365</v>
      </c>
      <c r="D1091" s="33">
        <v>41974</v>
      </c>
      <c r="E1091" t="s">
        <v>434</v>
      </c>
      <c r="F1091" t="s">
        <v>790</v>
      </c>
      <c r="G1091">
        <v>1843609</v>
      </c>
      <c r="H1091">
        <v>62110</v>
      </c>
      <c r="I1091">
        <v>3114</v>
      </c>
      <c r="J1091">
        <v>50405</v>
      </c>
      <c r="K1091">
        <v>37176</v>
      </c>
      <c r="L1091">
        <v>40336</v>
      </c>
      <c r="M1091">
        <v>5931</v>
      </c>
      <c r="N1091">
        <v>328</v>
      </c>
      <c r="O1091">
        <v>5603</v>
      </c>
      <c r="P1091">
        <v>5559</v>
      </c>
      <c r="Q1091" t="s">
        <v>0</v>
      </c>
      <c r="R1091">
        <v>4618</v>
      </c>
      <c r="S1091">
        <v>2549</v>
      </c>
      <c r="T1091">
        <v>26540</v>
      </c>
      <c r="U1091">
        <v>17695</v>
      </c>
      <c r="V1091">
        <v>6555</v>
      </c>
      <c r="W1091">
        <v>2290</v>
      </c>
      <c r="X1091" t="s">
        <v>0</v>
      </c>
      <c r="Y1091" t="s">
        <v>0</v>
      </c>
      <c r="Z1091">
        <v>3186</v>
      </c>
      <c r="AA1091">
        <v>3443</v>
      </c>
      <c r="AB1091">
        <v>204</v>
      </c>
      <c r="AC1091">
        <v>2183</v>
      </c>
      <c r="AD1091">
        <v>1056</v>
      </c>
    </row>
    <row r="1092" spans="1:30" x14ac:dyDescent="0.2">
      <c r="A1092" t="s">
        <v>1982</v>
      </c>
      <c r="B1092" t="s">
        <v>37</v>
      </c>
      <c r="C1092" t="s">
        <v>3365</v>
      </c>
      <c r="D1092" s="33">
        <v>41974</v>
      </c>
      <c r="E1092" t="s">
        <v>457</v>
      </c>
      <c r="F1092" t="s">
        <v>791</v>
      </c>
      <c r="G1092">
        <v>524728</v>
      </c>
      <c r="H1092">
        <v>18658</v>
      </c>
      <c r="I1092">
        <v>795</v>
      </c>
      <c r="J1092">
        <v>15700</v>
      </c>
      <c r="K1092">
        <v>11754</v>
      </c>
      <c r="L1092">
        <v>8794</v>
      </c>
      <c r="M1092">
        <v>1390</v>
      </c>
      <c r="N1092">
        <v>243</v>
      </c>
      <c r="O1092">
        <v>1147</v>
      </c>
      <c r="P1092">
        <v>1135</v>
      </c>
      <c r="Q1092" t="s">
        <v>0</v>
      </c>
      <c r="R1092">
        <v>956</v>
      </c>
      <c r="S1092">
        <v>641</v>
      </c>
      <c r="T1092">
        <v>5714</v>
      </c>
      <c r="U1092">
        <v>4087</v>
      </c>
      <c r="V1092">
        <v>1226</v>
      </c>
      <c r="W1092">
        <v>401</v>
      </c>
      <c r="X1092" t="s">
        <v>0</v>
      </c>
      <c r="Y1092" t="s">
        <v>0</v>
      </c>
      <c r="Z1092">
        <v>600</v>
      </c>
      <c r="AA1092">
        <v>883</v>
      </c>
      <c r="AB1092">
        <v>76</v>
      </c>
      <c r="AC1092">
        <v>581</v>
      </c>
      <c r="AD1092">
        <v>226</v>
      </c>
    </row>
    <row r="1093" spans="1:30" x14ac:dyDescent="0.2">
      <c r="A1093" t="s">
        <v>1983</v>
      </c>
      <c r="B1093" t="s">
        <v>37</v>
      </c>
      <c r="C1093" t="s">
        <v>3365</v>
      </c>
      <c r="D1093" s="33">
        <v>41974</v>
      </c>
      <c r="E1093" t="s">
        <v>465</v>
      </c>
      <c r="F1093" t="s">
        <v>792</v>
      </c>
      <c r="G1093">
        <v>897452</v>
      </c>
      <c r="H1093">
        <v>27457</v>
      </c>
      <c r="I1093">
        <v>1427</v>
      </c>
      <c r="J1093">
        <v>23525</v>
      </c>
      <c r="K1093">
        <v>17425</v>
      </c>
      <c r="L1093">
        <v>20566</v>
      </c>
      <c r="M1093">
        <v>3406</v>
      </c>
      <c r="N1093">
        <v>476</v>
      </c>
      <c r="O1093">
        <v>2930</v>
      </c>
      <c r="P1093">
        <v>2896</v>
      </c>
      <c r="Q1093" t="s">
        <v>0</v>
      </c>
      <c r="R1093">
        <v>2133</v>
      </c>
      <c r="S1093">
        <v>1362</v>
      </c>
      <c r="T1093">
        <v>14150</v>
      </c>
      <c r="U1093">
        <v>10062</v>
      </c>
      <c r="V1093">
        <v>3234</v>
      </c>
      <c r="W1093">
        <v>854</v>
      </c>
      <c r="X1093" t="s">
        <v>0</v>
      </c>
      <c r="Y1093" t="s">
        <v>0</v>
      </c>
      <c r="Z1093">
        <v>809</v>
      </c>
      <c r="AA1093">
        <v>2112</v>
      </c>
      <c r="AB1093">
        <v>140</v>
      </c>
      <c r="AC1093">
        <v>1411</v>
      </c>
      <c r="AD1093">
        <v>561</v>
      </c>
    </row>
    <row r="1094" spans="1:30" x14ac:dyDescent="0.2">
      <c r="A1094" t="s">
        <v>1984</v>
      </c>
      <c r="B1094" t="s">
        <v>37</v>
      </c>
      <c r="C1094" t="s">
        <v>3360</v>
      </c>
      <c r="D1094" s="33">
        <v>41974</v>
      </c>
      <c r="E1094" t="s">
        <v>844</v>
      </c>
      <c r="F1094" t="s">
        <v>845</v>
      </c>
      <c r="G1094">
        <v>4539969</v>
      </c>
      <c r="H1094">
        <v>128934</v>
      </c>
      <c r="I1094">
        <v>7732</v>
      </c>
      <c r="J1094">
        <v>119611</v>
      </c>
      <c r="K1094">
        <v>92795</v>
      </c>
      <c r="L1094">
        <v>104041</v>
      </c>
      <c r="M1094">
        <v>27983</v>
      </c>
      <c r="N1094">
        <v>17264</v>
      </c>
      <c r="O1094">
        <v>10719</v>
      </c>
      <c r="P1094">
        <v>7131</v>
      </c>
      <c r="Q1094" t="s">
        <v>0</v>
      </c>
      <c r="R1094">
        <v>13190</v>
      </c>
      <c r="S1094">
        <v>6191</v>
      </c>
      <c r="T1094">
        <v>70240</v>
      </c>
      <c r="U1094">
        <v>56056</v>
      </c>
      <c r="V1094">
        <v>10198</v>
      </c>
      <c r="W1094">
        <v>3986</v>
      </c>
      <c r="X1094" t="s">
        <v>0</v>
      </c>
      <c r="Y1094" t="s">
        <v>0</v>
      </c>
      <c r="Z1094">
        <v>353</v>
      </c>
      <c r="AA1094">
        <v>14067</v>
      </c>
      <c r="AB1094">
        <v>810</v>
      </c>
      <c r="AC1094">
        <v>7443</v>
      </c>
      <c r="AD1094">
        <v>5814</v>
      </c>
    </row>
    <row r="1095" spans="1:30" x14ac:dyDescent="0.2">
      <c r="A1095" t="s">
        <v>1985</v>
      </c>
      <c r="B1095" t="s">
        <v>37</v>
      </c>
      <c r="C1095" t="s">
        <v>3373</v>
      </c>
      <c r="D1095" s="33">
        <v>41974</v>
      </c>
      <c r="E1095" t="s">
        <v>488</v>
      </c>
      <c r="F1095" t="s">
        <v>793</v>
      </c>
      <c r="G1095">
        <v>759768</v>
      </c>
      <c r="H1095">
        <v>27007</v>
      </c>
      <c r="I1095">
        <v>3769</v>
      </c>
      <c r="J1095">
        <v>21470</v>
      </c>
      <c r="K1095">
        <v>14665</v>
      </c>
      <c r="L1095">
        <v>19904</v>
      </c>
      <c r="M1095">
        <v>3845</v>
      </c>
      <c r="N1095">
        <v>577</v>
      </c>
      <c r="O1095">
        <v>3268</v>
      </c>
      <c r="P1095">
        <v>699</v>
      </c>
      <c r="Q1095" t="s">
        <v>0</v>
      </c>
      <c r="R1095">
        <v>2025</v>
      </c>
      <c r="S1095">
        <v>918</v>
      </c>
      <c r="T1095">
        <v>12237</v>
      </c>
      <c r="U1095">
        <v>8212</v>
      </c>
      <c r="V1095">
        <v>2269</v>
      </c>
      <c r="W1095">
        <v>1756</v>
      </c>
      <c r="X1095" t="s">
        <v>0</v>
      </c>
      <c r="Y1095" t="s">
        <v>0</v>
      </c>
      <c r="Z1095">
        <v>532</v>
      </c>
      <c r="AA1095">
        <v>4192</v>
      </c>
      <c r="AB1095">
        <v>272</v>
      </c>
      <c r="AC1095">
        <v>1115</v>
      </c>
      <c r="AD1095">
        <v>2805</v>
      </c>
    </row>
    <row r="1096" spans="1:30" x14ac:dyDescent="0.2">
      <c r="A1096" t="s">
        <v>1986</v>
      </c>
      <c r="B1096" t="s">
        <v>37</v>
      </c>
      <c r="C1096" t="s">
        <v>152</v>
      </c>
      <c r="D1096" s="33">
        <v>41974</v>
      </c>
      <c r="E1096" t="s">
        <v>494</v>
      </c>
      <c r="F1096" t="s">
        <v>794</v>
      </c>
      <c r="G1096">
        <v>665164</v>
      </c>
      <c r="H1096">
        <v>16925</v>
      </c>
      <c r="I1096">
        <v>1450</v>
      </c>
      <c r="J1096">
        <v>15475</v>
      </c>
      <c r="K1096">
        <v>11447</v>
      </c>
      <c r="L1096">
        <v>13167</v>
      </c>
      <c r="M1096">
        <v>3486</v>
      </c>
      <c r="N1096">
        <v>1499</v>
      </c>
      <c r="O1096">
        <v>1987</v>
      </c>
      <c r="P1096">
        <v>697</v>
      </c>
      <c r="Q1096" t="s">
        <v>0</v>
      </c>
      <c r="R1096">
        <v>1623</v>
      </c>
      <c r="S1096">
        <v>845</v>
      </c>
      <c r="T1096">
        <v>9100</v>
      </c>
      <c r="U1096">
        <v>6578</v>
      </c>
      <c r="V1096">
        <v>1809</v>
      </c>
      <c r="W1096">
        <v>713</v>
      </c>
      <c r="X1096" t="s">
        <v>0</v>
      </c>
      <c r="Y1096" t="s">
        <v>0</v>
      </c>
      <c r="Z1096">
        <v>115</v>
      </c>
      <c r="AA1096">
        <v>1484</v>
      </c>
      <c r="AB1096">
        <v>128</v>
      </c>
      <c r="AC1096">
        <v>792</v>
      </c>
      <c r="AD1096">
        <v>564</v>
      </c>
    </row>
    <row r="1097" spans="1:30" x14ac:dyDescent="0.2">
      <c r="A1097" t="s">
        <v>1987</v>
      </c>
      <c r="B1097" t="s">
        <v>37</v>
      </c>
      <c r="C1097" t="s">
        <v>152</v>
      </c>
      <c r="D1097" s="33">
        <v>41974</v>
      </c>
      <c r="E1097" t="s">
        <v>502</v>
      </c>
      <c r="F1097" t="s">
        <v>795</v>
      </c>
      <c r="G1097">
        <v>922184</v>
      </c>
      <c r="H1097">
        <v>33748</v>
      </c>
      <c r="I1097">
        <v>2692</v>
      </c>
      <c r="J1097">
        <v>31056</v>
      </c>
      <c r="K1097">
        <v>23235</v>
      </c>
      <c r="L1097">
        <v>25555</v>
      </c>
      <c r="M1097">
        <v>6438</v>
      </c>
      <c r="N1097">
        <v>2736</v>
      </c>
      <c r="O1097">
        <v>3702</v>
      </c>
      <c r="P1097">
        <v>1302</v>
      </c>
      <c r="Q1097" t="s">
        <v>0</v>
      </c>
      <c r="R1097">
        <v>3117</v>
      </c>
      <c r="S1097">
        <v>1793</v>
      </c>
      <c r="T1097">
        <v>17420</v>
      </c>
      <c r="U1097">
        <v>12327</v>
      </c>
      <c r="V1097">
        <v>3412</v>
      </c>
      <c r="W1097">
        <v>1681</v>
      </c>
      <c r="X1097" t="s">
        <v>0</v>
      </c>
      <c r="Y1097" t="s">
        <v>0</v>
      </c>
      <c r="Z1097">
        <v>232</v>
      </c>
      <c r="AA1097">
        <v>2993</v>
      </c>
      <c r="AB1097">
        <v>272</v>
      </c>
      <c r="AC1097">
        <v>1513</v>
      </c>
      <c r="AD1097">
        <v>1208</v>
      </c>
    </row>
    <row r="1098" spans="1:30" x14ac:dyDescent="0.2">
      <c r="A1098" t="s">
        <v>1988</v>
      </c>
      <c r="B1098" t="s">
        <v>37</v>
      </c>
      <c r="C1098" t="s">
        <v>152</v>
      </c>
      <c r="D1098" s="33">
        <v>41974</v>
      </c>
      <c r="E1098" t="s">
        <v>513</v>
      </c>
      <c r="F1098" t="s">
        <v>796</v>
      </c>
      <c r="G1098">
        <v>832372</v>
      </c>
      <c r="H1098">
        <v>20051</v>
      </c>
      <c r="I1098">
        <v>1863</v>
      </c>
      <c r="J1098">
        <v>18188</v>
      </c>
      <c r="K1098">
        <v>13428</v>
      </c>
      <c r="L1098">
        <v>14857</v>
      </c>
      <c r="M1098">
        <v>3903</v>
      </c>
      <c r="N1098">
        <v>1636</v>
      </c>
      <c r="O1098">
        <v>2267</v>
      </c>
      <c r="P1098">
        <v>805</v>
      </c>
      <c r="Q1098" t="s">
        <v>0</v>
      </c>
      <c r="R1098">
        <v>1876</v>
      </c>
      <c r="S1098">
        <v>977</v>
      </c>
      <c r="T1098">
        <v>10074</v>
      </c>
      <c r="U1098">
        <v>7518</v>
      </c>
      <c r="V1098">
        <v>2071</v>
      </c>
      <c r="W1098">
        <v>485</v>
      </c>
      <c r="X1098" t="s">
        <v>0</v>
      </c>
      <c r="Y1098" t="s">
        <v>0</v>
      </c>
      <c r="Z1098">
        <v>138</v>
      </c>
      <c r="AA1098">
        <v>1792</v>
      </c>
      <c r="AB1098">
        <v>173</v>
      </c>
      <c r="AC1098">
        <v>929</v>
      </c>
      <c r="AD1098">
        <v>690</v>
      </c>
    </row>
    <row r="1099" spans="1:30" x14ac:dyDescent="0.2">
      <c r="A1099" t="s">
        <v>1989</v>
      </c>
      <c r="B1099" t="s">
        <v>37</v>
      </c>
      <c r="C1099" t="s">
        <v>3331</v>
      </c>
      <c r="D1099" s="33">
        <v>41974</v>
      </c>
      <c r="E1099" t="s">
        <v>521</v>
      </c>
      <c r="F1099" t="s">
        <v>797</v>
      </c>
      <c r="G1099">
        <v>541609</v>
      </c>
      <c r="H1099">
        <v>16533</v>
      </c>
      <c r="I1099">
        <v>2632</v>
      </c>
      <c r="J1099">
        <v>12738</v>
      </c>
      <c r="K1099">
        <v>8333</v>
      </c>
      <c r="L1099">
        <v>11630</v>
      </c>
      <c r="M1099">
        <v>2196</v>
      </c>
      <c r="N1099">
        <v>322</v>
      </c>
      <c r="O1099">
        <v>1874</v>
      </c>
      <c r="P1099">
        <v>410</v>
      </c>
      <c r="Q1099" t="s">
        <v>0</v>
      </c>
      <c r="R1099">
        <v>1300</v>
      </c>
      <c r="S1099">
        <v>514</v>
      </c>
      <c r="T1099">
        <v>6858</v>
      </c>
      <c r="U1099">
        <v>5039</v>
      </c>
      <c r="V1099">
        <v>1473</v>
      </c>
      <c r="W1099">
        <v>346</v>
      </c>
      <c r="X1099" t="s">
        <v>0</v>
      </c>
      <c r="Y1099" t="s">
        <v>0</v>
      </c>
      <c r="Z1099">
        <v>508</v>
      </c>
      <c r="AA1099">
        <v>2450</v>
      </c>
      <c r="AB1099">
        <v>172</v>
      </c>
      <c r="AC1099">
        <v>655</v>
      </c>
      <c r="AD1099">
        <v>1623</v>
      </c>
    </row>
    <row r="1100" spans="1:30" x14ac:dyDescent="0.2">
      <c r="A1100" t="s">
        <v>1990</v>
      </c>
      <c r="B1100" t="s">
        <v>37</v>
      </c>
      <c r="C1100" t="s">
        <v>3373</v>
      </c>
      <c r="D1100" s="33">
        <v>41974</v>
      </c>
      <c r="E1100" t="s">
        <v>527</v>
      </c>
      <c r="F1100" t="s">
        <v>798</v>
      </c>
      <c r="G1100">
        <v>547615</v>
      </c>
      <c r="H1100">
        <v>17355</v>
      </c>
      <c r="I1100">
        <v>2569</v>
      </c>
      <c r="J1100">
        <v>13443</v>
      </c>
      <c r="K1100">
        <v>8343</v>
      </c>
      <c r="L1100">
        <v>12902</v>
      </c>
      <c r="M1100">
        <v>2358</v>
      </c>
      <c r="N1100">
        <v>323</v>
      </c>
      <c r="O1100">
        <v>2034</v>
      </c>
      <c r="P1100">
        <v>480</v>
      </c>
      <c r="Q1100" t="s">
        <v>0</v>
      </c>
      <c r="R1100">
        <v>1379</v>
      </c>
      <c r="S1100">
        <v>500</v>
      </c>
      <c r="T1100">
        <v>7432</v>
      </c>
      <c r="U1100">
        <v>5218</v>
      </c>
      <c r="V1100">
        <v>1908</v>
      </c>
      <c r="W1100">
        <v>306</v>
      </c>
      <c r="X1100" t="s">
        <v>0</v>
      </c>
      <c r="Y1100" t="s">
        <v>0</v>
      </c>
      <c r="Z1100">
        <v>1264</v>
      </c>
      <c r="AA1100">
        <v>2327</v>
      </c>
      <c r="AB1100">
        <v>173</v>
      </c>
      <c r="AC1100">
        <v>612</v>
      </c>
      <c r="AD1100">
        <v>1542</v>
      </c>
    </row>
    <row r="1101" spans="1:30" x14ac:dyDescent="0.2">
      <c r="A1101" t="s">
        <v>1991</v>
      </c>
      <c r="B1101" t="s">
        <v>37</v>
      </c>
      <c r="C1101" t="s">
        <v>534</v>
      </c>
      <c r="D1101" s="33">
        <v>41974</v>
      </c>
      <c r="E1101" t="s">
        <v>532</v>
      </c>
      <c r="F1101" t="s">
        <v>799</v>
      </c>
      <c r="G1101">
        <v>1159832</v>
      </c>
      <c r="H1101">
        <v>39593</v>
      </c>
      <c r="I1101">
        <v>5675</v>
      </c>
      <c r="J1101">
        <v>31125</v>
      </c>
      <c r="K1101">
        <v>20057</v>
      </c>
      <c r="L1101">
        <v>29495</v>
      </c>
      <c r="M1101">
        <v>6144</v>
      </c>
      <c r="N1101">
        <v>788</v>
      </c>
      <c r="O1101">
        <v>5356</v>
      </c>
      <c r="P1101">
        <v>2984</v>
      </c>
      <c r="Q1101" t="s">
        <v>0</v>
      </c>
      <c r="R1101">
        <v>3018</v>
      </c>
      <c r="S1101">
        <v>1405</v>
      </c>
      <c r="T1101">
        <v>20408</v>
      </c>
      <c r="U1101">
        <v>13227</v>
      </c>
      <c r="V1101">
        <v>6264</v>
      </c>
      <c r="W1101">
        <v>917</v>
      </c>
      <c r="X1101" t="s">
        <v>0</v>
      </c>
      <c r="Y1101" t="s">
        <v>0</v>
      </c>
      <c r="Z1101">
        <v>661</v>
      </c>
      <c r="AA1101">
        <v>4003</v>
      </c>
      <c r="AB1101">
        <v>469</v>
      </c>
      <c r="AC1101">
        <v>865</v>
      </c>
      <c r="AD1101">
        <v>2669</v>
      </c>
    </row>
    <row r="1102" spans="1:30" x14ac:dyDescent="0.2">
      <c r="A1102" t="s">
        <v>1992</v>
      </c>
      <c r="B1102" t="s">
        <v>35</v>
      </c>
      <c r="C1102" t="s">
        <v>3365</v>
      </c>
      <c r="D1102" s="33">
        <v>41974</v>
      </c>
      <c r="E1102" t="s">
        <v>852</v>
      </c>
      <c r="F1102" t="s">
        <v>853</v>
      </c>
      <c r="G1102">
        <v>433000</v>
      </c>
      <c r="H1102">
        <v>4055</v>
      </c>
      <c r="I1102">
        <v>41</v>
      </c>
      <c r="J1102">
        <v>3620</v>
      </c>
      <c r="K1102">
        <v>3250</v>
      </c>
      <c r="L1102">
        <v>3087</v>
      </c>
      <c r="M1102">
        <v>481</v>
      </c>
      <c r="N1102">
        <v>115</v>
      </c>
      <c r="O1102">
        <v>366</v>
      </c>
      <c r="P1102">
        <v>362</v>
      </c>
      <c r="Q1102" t="s">
        <v>0</v>
      </c>
      <c r="R1102">
        <v>396</v>
      </c>
      <c r="S1102">
        <v>287</v>
      </c>
      <c r="T1102">
        <v>1987</v>
      </c>
      <c r="U1102">
        <v>1317</v>
      </c>
      <c r="V1102">
        <v>374</v>
      </c>
      <c r="W1102">
        <v>296</v>
      </c>
      <c r="X1102" t="s">
        <v>0</v>
      </c>
      <c r="Y1102" t="s">
        <v>0</v>
      </c>
      <c r="Z1102">
        <v>59</v>
      </c>
      <c r="AA1102">
        <v>358</v>
      </c>
      <c r="AB1102">
        <v>48</v>
      </c>
      <c r="AC1102">
        <v>230</v>
      </c>
      <c r="AD1102">
        <v>80</v>
      </c>
    </row>
    <row r="1103" spans="1:30" x14ac:dyDescent="0.2">
      <c r="A1103" t="s">
        <v>1993</v>
      </c>
      <c r="B1103" t="s">
        <v>35</v>
      </c>
      <c r="C1103" t="s">
        <v>3331</v>
      </c>
      <c r="D1103" s="33">
        <v>41974</v>
      </c>
      <c r="E1103" t="s">
        <v>541</v>
      </c>
      <c r="F1103" t="s">
        <v>800</v>
      </c>
      <c r="G1103">
        <v>1111192</v>
      </c>
      <c r="H1103">
        <v>29971</v>
      </c>
      <c r="I1103">
        <v>700</v>
      </c>
      <c r="J1103">
        <v>27839</v>
      </c>
      <c r="K1103">
        <v>25648</v>
      </c>
      <c r="L1103">
        <v>22787</v>
      </c>
      <c r="M1103">
        <v>8255</v>
      </c>
      <c r="N1103">
        <v>6634</v>
      </c>
      <c r="O1103">
        <v>1621</v>
      </c>
      <c r="P1103">
        <v>385</v>
      </c>
      <c r="Q1103" t="s">
        <v>0</v>
      </c>
      <c r="R1103">
        <v>2769</v>
      </c>
      <c r="S1103">
        <v>1206</v>
      </c>
      <c r="T1103">
        <v>14889</v>
      </c>
      <c r="U1103">
        <v>10608</v>
      </c>
      <c r="V1103">
        <v>3324</v>
      </c>
      <c r="W1103">
        <v>957</v>
      </c>
      <c r="X1103" t="s">
        <v>0</v>
      </c>
      <c r="Y1103" t="s">
        <v>0</v>
      </c>
      <c r="Z1103">
        <v>1498</v>
      </c>
      <c r="AA1103">
        <v>2425</v>
      </c>
      <c r="AB1103">
        <v>30</v>
      </c>
      <c r="AC1103">
        <v>1646</v>
      </c>
      <c r="AD1103">
        <v>749</v>
      </c>
    </row>
    <row r="1104" spans="1:30" x14ac:dyDescent="0.2">
      <c r="A1104" t="s">
        <v>1994</v>
      </c>
      <c r="B1104" t="s">
        <v>34</v>
      </c>
      <c r="C1104" t="s">
        <v>3324</v>
      </c>
      <c r="D1104" s="33">
        <v>41974</v>
      </c>
      <c r="E1104" t="s">
        <v>846</v>
      </c>
      <c r="F1104" t="s">
        <v>847</v>
      </c>
      <c r="G1104">
        <v>6704658</v>
      </c>
      <c r="H1104">
        <v>89731</v>
      </c>
      <c r="I1104">
        <v>4987</v>
      </c>
      <c r="J1104">
        <v>83237</v>
      </c>
      <c r="K1104">
        <v>65193</v>
      </c>
      <c r="L1104">
        <v>74980</v>
      </c>
      <c r="M1104">
        <v>19146</v>
      </c>
      <c r="N1104">
        <v>9526</v>
      </c>
      <c r="O1104">
        <v>9620</v>
      </c>
      <c r="P1104">
        <v>4956</v>
      </c>
      <c r="Q1104" t="s">
        <v>0</v>
      </c>
      <c r="R1104">
        <v>9067</v>
      </c>
      <c r="S1104">
        <v>7026</v>
      </c>
      <c r="T1104">
        <v>44496</v>
      </c>
      <c r="U1104">
        <v>31654</v>
      </c>
      <c r="V1104">
        <v>7754</v>
      </c>
      <c r="W1104">
        <v>5088</v>
      </c>
      <c r="X1104" t="s">
        <v>0</v>
      </c>
      <c r="Y1104" t="s">
        <v>0</v>
      </c>
      <c r="Z1104">
        <v>964</v>
      </c>
      <c r="AA1104">
        <v>13427</v>
      </c>
      <c r="AB1104">
        <v>1488</v>
      </c>
      <c r="AC1104">
        <v>5520</v>
      </c>
      <c r="AD1104">
        <v>6419</v>
      </c>
    </row>
    <row r="1105" spans="1:30" x14ac:dyDescent="0.2">
      <c r="A1105" t="s">
        <v>1995</v>
      </c>
      <c r="B1105" t="s">
        <v>34</v>
      </c>
      <c r="C1105" t="s">
        <v>3435</v>
      </c>
      <c r="D1105" s="33">
        <v>41974</v>
      </c>
      <c r="E1105" t="s">
        <v>848</v>
      </c>
      <c r="F1105" t="s">
        <v>849</v>
      </c>
      <c r="G1105">
        <v>467562</v>
      </c>
      <c r="H1105">
        <v>17485</v>
      </c>
      <c r="I1105">
        <v>578</v>
      </c>
      <c r="J1105">
        <v>16672</v>
      </c>
      <c r="K1105">
        <v>13636</v>
      </c>
      <c r="L1105">
        <v>14993</v>
      </c>
      <c r="M1105">
        <v>3089</v>
      </c>
      <c r="N1105">
        <v>2264</v>
      </c>
      <c r="O1105">
        <v>825</v>
      </c>
      <c r="P1105">
        <v>505</v>
      </c>
      <c r="Q1105" t="s">
        <v>0</v>
      </c>
      <c r="R1105">
        <v>1285</v>
      </c>
      <c r="S1105">
        <v>1066</v>
      </c>
      <c r="T1105">
        <v>9988</v>
      </c>
      <c r="U1105">
        <v>8030</v>
      </c>
      <c r="V1105">
        <v>1566</v>
      </c>
      <c r="W1105">
        <v>392</v>
      </c>
      <c r="X1105" t="s">
        <v>0</v>
      </c>
      <c r="Y1105" t="s">
        <v>0</v>
      </c>
      <c r="Z1105">
        <v>139</v>
      </c>
      <c r="AA1105">
        <v>2515</v>
      </c>
      <c r="AB1105">
        <v>91</v>
      </c>
      <c r="AC1105">
        <v>790</v>
      </c>
      <c r="AD1105">
        <v>1634</v>
      </c>
    </row>
    <row r="1106" spans="1:30" x14ac:dyDescent="0.2">
      <c r="A1106" t="s">
        <v>1996</v>
      </c>
      <c r="B1106" t="s">
        <v>34</v>
      </c>
      <c r="C1106" t="s">
        <v>3323</v>
      </c>
      <c r="D1106" s="33">
        <v>42005</v>
      </c>
      <c r="E1106" t="s">
        <v>48</v>
      </c>
      <c r="F1106" t="s">
        <v>767</v>
      </c>
      <c r="G1106">
        <v>2624621</v>
      </c>
      <c r="H1106">
        <v>71800</v>
      </c>
      <c r="I1106">
        <v>4087</v>
      </c>
      <c r="J1106">
        <v>56413</v>
      </c>
      <c r="K1106">
        <v>43855</v>
      </c>
      <c r="L1106">
        <v>51473</v>
      </c>
      <c r="M1106">
        <v>17552</v>
      </c>
      <c r="N1106">
        <v>11324</v>
      </c>
      <c r="O1106">
        <v>6228</v>
      </c>
      <c r="P1106">
        <v>2945</v>
      </c>
      <c r="Q1106" t="s">
        <v>0</v>
      </c>
      <c r="R1106">
        <v>7710</v>
      </c>
      <c r="S1106">
        <v>4311</v>
      </c>
      <c r="T1106">
        <v>30653</v>
      </c>
      <c r="U1106">
        <v>20434</v>
      </c>
      <c r="V1106">
        <v>7591</v>
      </c>
      <c r="W1106">
        <v>2628</v>
      </c>
      <c r="X1106" t="s">
        <v>0</v>
      </c>
      <c r="Y1106" t="s">
        <v>0</v>
      </c>
      <c r="Z1106">
        <v>3620</v>
      </c>
      <c r="AA1106">
        <v>5179</v>
      </c>
      <c r="AB1106">
        <v>922</v>
      </c>
      <c r="AC1106">
        <v>2728</v>
      </c>
      <c r="AD1106">
        <v>1529</v>
      </c>
    </row>
    <row r="1107" spans="1:30" x14ac:dyDescent="0.2">
      <c r="A1107" t="s">
        <v>1997</v>
      </c>
      <c r="B1107" t="s">
        <v>35</v>
      </c>
      <c r="C1107" t="s">
        <v>807</v>
      </c>
      <c r="D1107" s="33">
        <v>42005</v>
      </c>
      <c r="E1107" t="s">
        <v>82</v>
      </c>
      <c r="F1107" t="s">
        <v>768</v>
      </c>
      <c r="G1107">
        <v>736665</v>
      </c>
      <c r="H1107">
        <v>16207</v>
      </c>
      <c r="I1107">
        <v>86</v>
      </c>
      <c r="J1107">
        <v>16121</v>
      </c>
      <c r="K1107">
        <v>15334</v>
      </c>
      <c r="L1107">
        <v>13746</v>
      </c>
      <c r="M1107">
        <v>3292</v>
      </c>
      <c r="N1107">
        <v>1598</v>
      </c>
      <c r="O1107">
        <v>1694</v>
      </c>
      <c r="P1107">
        <v>502</v>
      </c>
      <c r="Q1107" t="s">
        <v>0</v>
      </c>
      <c r="R1107">
        <v>1837</v>
      </c>
      <c r="S1107">
        <v>1209</v>
      </c>
      <c r="T1107">
        <v>8946</v>
      </c>
      <c r="U1107">
        <v>6446</v>
      </c>
      <c r="V1107">
        <v>2004</v>
      </c>
      <c r="W1107">
        <v>496</v>
      </c>
      <c r="X1107" t="s">
        <v>0</v>
      </c>
      <c r="Y1107" t="s">
        <v>0</v>
      </c>
      <c r="Z1107">
        <v>347</v>
      </c>
      <c r="AA1107">
        <v>1407</v>
      </c>
      <c r="AB1107">
        <v>126</v>
      </c>
      <c r="AC1107">
        <v>774</v>
      </c>
      <c r="AD1107">
        <v>507</v>
      </c>
    </row>
    <row r="1108" spans="1:30" x14ac:dyDescent="0.2">
      <c r="A1108" t="s">
        <v>1998</v>
      </c>
      <c r="B1108" t="s">
        <v>35</v>
      </c>
      <c r="C1108" t="s">
        <v>3365</v>
      </c>
      <c r="D1108" s="33">
        <v>42005</v>
      </c>
      <c r="E1108" t="s">
        <v>813</v>
      </c>
      <c r="F1108" t="s">
        <v>830</v>
      </c>
      <c r="G1108">
        <v>214710</v>
      </c>
      <c r="H1108">
        <v>5974</v>
      </c>
      <c r="I1108">
        <v>39</v>
      </c>
      <c r="J1108">
        <v>5847</v>
      </c>
      <c r="K1108">
        <v>5482</v>
      </c>
      <c r="L1108">
        <v>2842</v>
      </c>
      <c r="M1108">
        <v>459</v>
      </c>
      <c r="N1108">
        <v>173</v>
      </c>
      <c r="O1108">
        <v>286</v>
      </c>
      <c r="P1108">
        <v>281</v>
      </c>
      <c r="Q1108" t="s">
        <v>0</v>
      </c>
      <c r="R1108">
        <v>287</v>
      </c>
      <c r="S1108">
        <v>248</v>
      </c>
      <c r="T1108">
        <v>1921</v>
      </c>
      <c r="U1108">
        <v>1471</v>
      </c>
      <c r="V1108">
        <v>334</v>
      </c>
      <c r="W1108">
        <v>116</v>
      </c>
      <c r="X1108" t="s">
        <v>0</v>
      </c>
      <c r="Y1108" t="s">
        <v>0</v>
      </c>
      <c r="Z1108">
        <v>104</v>
      </c>
      <c r="AA1108">
        <v>282</v>
      </c>
      <c r="AB1108">
        <v>27</v>
      </c>
      <c r="AC1108">
        <v>187</v>
      </c>
      <c r="AD1108">
        <v>68</v>
      </c>
    </row>
    <row r="1109" spans="1:30" x14ac:dyDescent="0.2">
      <c r="A1109" t="s">
        <v>1999</v>
      </c>
      <c r="B1109" t="s">
        <v>35</v>
      </c>
      <c r="C1109" t="s">
        <v>807</v>
      </c>
      <c r="D1109" s="33">
        <v>42005</v>
      </c>
      <c r="E1109" t="s">
        <v>97</v>
      </c>
      <c r="F1109" t="s">
        <v>769</v>
      </c>
      <c r="G1109">
        <v>1010216</v>
      </c>
      <c r="H1109">
        <v>24190</v>
      </c>
      <c r="I1109">
        <v>504</v>
      </c>
      <c r="J1109">
        <v>23234</v>
      </c>
      <c r="K1109">
        <v>20488</v>
      </c>
      <c r="L1109">
        <v>21403</v>
      </c>
      <c r="M1109">
        <v>5757</v>
      </c>
      <c r="N1109">
        <v>2559</v>
      </c>
      <c r="O1109">
        <v>3198</v>
      </c>
      <c r="P1109">
        <v>1307</v>
      </c>
      <c r="Q1109" t="s">
        <v>0</v>
      </c>
      <c r="R1109">
        <v>1928</v>
      </c>
      <c r="S1109">
        <v>1796</v>
      </c>
      <c r="T1109">
        <v>12592</v>
      </c>
      <c r="U1109">
        <v>8321</v>
      </c>
      <c r="V1109">
        <v>3209</v>
      </c>
      <c r="W1109">
        <v>1062</v>
      </c>
      <c r="X1109" t="s">
        <v>0</v>
      </c>
      <c r="Y1109" t="s">
        <v>0</v>
      </c>
      <c r="Z1109">
        <v>520</v>
      </c>
      <c r="AA1109">
        <v>4567</v>
      </c>
      <c r="AB1109">
        <v>348</v>
      </c>
      <c r="AC1109">
        <v>1265</v>
      </c>
      <c r="AD1109">
        <v>2954</v>
      </c>
    </row>
    <row r="1110" spans="1:30" x14ac:dyDescent="0.2">
      <c r="A1110" t="s">
        <v>2000</v>
      </c>
      <c r="B1110" t="s">
        <v>35</v>
      </c>
      <c r="C1110" t="s">
        <v>807</v>
      </c>
      <c r="D1110" s="33">
        <v>42005</v>
      </c>
      <c r="E1110" t="s">
        <v>117</v>
      </c>
      <c r="F1110" t="s">
        <v>770</v>
      </c>
      <c r="G1110">
        <v>1003439</v>
      </c>
      <c r="H1110">
        <v>26901</v>
      </c>
      <c r="I1110">
        <v>489</v>
      </c>
      <c r="J1110">
        <v>26060</v>
      </c>
      <c r="K1110">
        <v>22920</v>
      </c>
      <c r="L1110">
        <v>23360</v>
      </c>
      <c r="M1110">
        <v>6952</v>
      </c>
      <c r="N1110">
        <v>2893</v>
      </c>
      <c r="O1110">
        <v>4059</v>
      </c>
      <c r="P1110">
        <v>1728</v>
      </c>
      <c r="Q1110" t="s">
        <v>0</v>
      </c>
      <c r="R1110">
        <v>2016</v>
      </c>
      <c r="S1110">
        <v>1798</v>
      </c>
      <c r="T1110">
        <v>13991</v>
      </c>
      <c r="U1110">
        <v>8637</v>
      </c>
      <c r="V1110">
        <v>4528</v>
      </c>
      <c r="W1110">
        <v>826</v>
      </c>
      <c r="X1110" t="s">
        <v>0</v>
      </c>
      <c r="Y1110" t="s">
        <v>0</v>
      </c>
      <c r="Z1110">
        <v>1270</v>
      </c>
      <c r="AA1110">
        <v>4285</v>
      </c>
      <c r="AB1110">
        <v>395</v>
      </c>
      <c r="AC1110">
        <v>1376</v>
      </c>
      <c r="AD1110">
        <v>2514</v>
      </c>
    </row>
    <row r="1111" spans="1:30" x14ac:dyDescent="0.2">
      <c r="A1111" t="s">
        <v>2001</v>
      </c>
      <c r="B1111" t="s">
        <v>37</v>
      </c>
      <c r="C1111" t="s">
        <v>3368</v>
      </c>
      <c r="D1111" s="33">
        <v>42005</v>
      </c>
      <c r="E1111" t="s">
        <v>132</v>
      </c>
      <c r="F1111" t="s">
        <v>771</v>
      </c>
      <c r="G1111">
        <v>139395</v>
      </c>
      <c r="H1111">
        <v>5254</v>
      </c>
      <c r="I1111">
        <v>85</v>
      </c>
      <c r="J1111">
        <v>4974</v>
      </c>
      <c r="K1111">
        <v>4794</v>
      </c>
      <c r="L1111">
        <v>4755</v>
      </c>
      <c r="M1111">
        <v>809</v>
      </c>
      <c r="N1111">
        <v>791</v>
      </c>
      <c r="O1111">
        <v>18</v>
      </c>
      <c r="P1111">
        <v>13</v>
      </c>
      <c r="Q1111" t="s">
        <v>0</v>
      </c>
      <c r="R1111">
        <v>543</v>
      </c>
      <c r="S1111">
        <v>248</v>
      </c>
      <c r="T1111">
        <v>3238</v>
      </c>
      <c r="U1111">
        <v>1970</v>
      </c>
      <c r="V1111">
        <v>834</v>
      </c>
      <c r="W1111">
        <v>434</v>
      </c>
      <c r="X1111" t="s">
        <v>0</v>
      </c>
      <c r="Y1111" t="s">
        <v>0</v>
      </c>
      <c r="Z1111">
        <v>347</v>
      </c>
      <c r="AA1111">
        <v>379</v>
      </c>
      <c r="AB1111">
        <v>61</v>
      </c>
      <c r="AC1111">
        <v>270</v>
      </c>
      <c r="AD1111">
        <v>48</v>
      </c>
    </row>
    <row r="1112" spans="1:30" x14ac:dyDescent="0.2">
      <c r="A1112" t="s">
        <v>2002</v>
      </c>
      <c r="B1112" t="s">
        <v>36</v>
      </c>
      <c r="C1112" t="s">
        <v>3353</v>
      </c>
      <c r="D1112" s="33">
        <v>42005</v>
      </c>
      <c r="E1112" t="s">
        <v>138</v>
      </c>
      <c r="F1112" t="s">
        <v>772</v>
      </c>
      <c r="G1112">
        <v>579420</v>
      </c>
      <c r="H1112">
        <v>21884</v>
      </c>
      <c r="I1112">
        <v>62</v>
      </c>
      <c r="J1112">
        <v>21165</v>
      </c>
      <c r="K1112">
        <v>20781</v>
      </c>
      <c r="L1112">
        <v>16061</v>
      </c>
      <c r="M1112">
        <v>2947</v>
      </c>
      <c r="N1112">
        <v>1737</v>
      </c>
      <c r="O1112">
        <v>1210</v>
      </c>
      <c r="P1112">
        <v>522</v>
      </c>
      <c r="Q1112" t="s">
        <v>0</v>
      </c>
      <c r="R1112">
        <v>1506</v>
      </c>
      <c r="S1112">
        <v>1263</v>
      </c>
      <c r="T1112">
        <v>8920</v>
      </c>
      <c r="U1112">
        <v>6485</v>
      </c>
      <c r="V1112">
        <v>2174</v>
      </c>
      <c r="W1112">
        <v>261</v>
      </c>
      <c r="X1112" t="s">
        <v>0</v>
      </c>
      <c r="Y1112" t="s">
        <v>0</v>
      </c>
      <c r="Z1112">
        <v>588</v>
      </c>
      <c r="AA1112">
        <v>3784</v>
      </c>
      <c r="AB1112">
        <v>279</v>
      </c>
      <c r="AC1112">
        <v>896</v>
      </c>
      <c r="AD1112">
        <v>2609</v>
      </c>
    </row>
    <row r="1113" spans="1:30" x14ac:dyDescent="0.2">
      <c r="A1113" t="s">
        <v>2003</v>
      </c>
      <c r="B1113" t="s">
        <v>36</v>
      </c>
      <c r="C1113" t="s">
        <v>152</v>
      </c>
      <c r="D1113" s="33">
        <v>42005</v>
      </c>
      <c r="E1113" t="s">
        <v>150</v>
      </c>
      <c r="F1113" t="s">
        <v>773</v>
      </c>
      <c r="G1113">
        <v>297735</v>
      </c>
      <c r="H1113">
        <v>10843</v>
      </c>
      <c r="I1113">
        <v>77</v>
      </c>
      <c r="J1113">
        <v>10766</v>
      </c>
      <c r="K1113">
        <v>10287</v>
      </c>
      <c r="L1113">
        <v>8221</v>
      </c>
      <c r="M1113">
        <v>2269</v>
      </c>
      <c r="N1113">
        <v>1034</v>
      </c>
      <c r="O1113">
        <v>1235</v>
      </c>
      <c r="P1113">
        <v>414</v>
      </c>
      <c r="Q1113" t="s">
        <v>0</v>
      </c>
      <c r="R1113">
        <v>801</v>
      </c>
      <c r="S1113">
        <v>755</v>
      </c>
      <c r="T1113">
        <v>5269</v>
      </c>
      <c r="U1113">
        <v>4010</v>
      </c>
      <c r="V1113">
        <v>1055</v>
      </c>
      <c r="W1113">
        <v>204</v>
      </c>
      <c r="X1113" t="s">
        <v>0</v>
      </c>
      <c r="Y1113" t="s">
        <v>0</v>
      </c>
      <c r="Z1113">
        <v>184</v>
      </c>
      <c r="AA1113">
        <v>1212</v>
      </c>
      <c r="AB1113">
        <v>100</v>
      </c>
      <c r="AC1113">
        <v>700</v>
      </c>
      <c r="AD1113">
        <v>412</v>
      </c>
    </row>
    <row r="1114" spans="1:30" x14ac:dyDescent="0.2">
      <c r="A1114" t="s">
        <v>2004</v>
      </c>
      <c r="B1114" t="s">
        <v>36</v>
      </c>
      <c r="C1114" t="s">
        <v>152</v>
      </c>
      <c r="D1114" s="33">
        <v>42005</v>
      </c>
      <c r="E1114" t="s">
        <v>817</v>
      </c>
      <c r="F1114" t="s">
        <v>832</v>
      </c>
      <c r="G1114">
        <v>379031</v>
      </c>
      <c r="H1114">
        <v>5316</v>
      </c>
      <c r="I1114">
        <v>46</v>
      </c>
      <c r="J1114">
        <v>5270</v>
      </c>
      <c r="K1114">
        <v>4984</v>
      </c>
      <c r="L1114">
        <v>4116</v>
      </c>
      <c r="M1114">
        <v>1201</v>
      </c>
      <c r="N1114">
        <v>580</v>
      </c>
      <c r="O1114">
        <v>621</v>
      </c>
      <c r="P1114">
        <v>204</v>
      </c>
      <c r="Q1114" t="s">
        <v>0</v>
      </c>
      <c r="R1114">
        <v>423</v>
      </c>
      <c r="S1114">
        <v>389</v>
      </c>
      <c r="T1114">
        <v>2526</v>
      </c>
      <c r="U1114">
        <v>1865</v>
      </c>
      <c r="V1114">
        <v>570</v>
      </c>
      <c r="W1114">
        <v>91</v>
      </c>
      <c r="X1114" t="s">
        <v>0</v>
      </c>
      <c r="Y1114" t="s">
        <v>0</v>
      </c>
      <c r="Z1114">
        <v>170</v>
      </c>
      <c r="AA1114">
        <v>608</v>
      </c>
      <c r="AB1114">
        <v>42</v>
      </c>
      <c r="AC1114">
        <v>344</v>
      </c>
      <c r="AD1114">
        <v>222</v>
      </c>
    </row>
    <row r="1115" spans="1:30" x14ac:dyDescent="0.2">
      <c r="A1115" t="s">
        <v>2005</v>
      </c>
      <c r="B1115" t="s">
        <v>35</v>
      </c>
      <c r="C1115" t="s">
        <v>3345</v>
      </c>
      <c r="D1115" s="33">
        <v>42005</v>
      </c>
      <c r="E1115" t="s">
        <v>156</v>
      </c>
      <c r="F1115" t="s">
        <v>774</v>
      </c>
      <c r="G1115">
        <v>1147327</v>
      </c>
      <c r="H1115">
        <v>33801</v>
      </c>
      <c r="I1115">
        <v>257</v>
      </c>
      <c r="J1115">
        <v>28361</v>
      </c>
      <c r="K1115">
        <v>27428</v>
      </c>
      <c r="L1115">
        <v>22135</v>
      </c>
      <c r="M1115">
        <v>6470</v>
      </c>
      <c r="N1115">
        <v>4700</v>
      </c>
      <c r="O1115">
        <v>1770</v>
      </c>
      <c r="P1115">
        <v>1123</v>
      </c>
      <c r="Q1115" t="s">
        <v>0</v>
      </c>
      <c r="R1115">
        <v>1961</v>
      </c>
      <c r="S1115">
        <v>1673</v>
      </c>
      <c r="T1115">
        <v>15025</v>
      </c>
      <c r="U1115">
        <v>10282</v>
      </c>
      <c r="V1115">
        <v>3886</v>
      </c>
      <c r="W1115">
        <v>857</v>
      </c>
      <c r="X1115" t="s">
        <v>0</v>
      </c>
      <c r="Y1115" t="s">
        <v>0</v>
      </c>
      <c r="Z1115">
        <v>822</v>
      </c>
      <c r="AA1115">
        <v>2654</v>
      </c>
      <c r="AB1115">
        <v>421</v>
      </c>
      <c r="AC1115">
        <v>1590</v>
      </c>
      <c r="AD1115">
        <v>643</v>
      </c>
    </row>
    <row r="1116" spans="1:30" x14ac:dyDescent="0.2">
      <c r="A1116" t="s">
        <v>2006</v>
      </c>
      <c r="B1116" t="s">
        <v>35</v>
      </c>
      <c r="C1116" t="s">
        <v>3348</v>
      </c>
      <c r="D1116" s="33">
        <v>42005</v>
      </c>
      <c r="E1116" t="s">
        <v>821</v>
      </c>
      <c r="F1116" t="s">
        <v>833</v>
      </c>
      <c r="G1116">
        <v>214849</v>
      </c>
      <c r="H1116">
        <v>6052</v>
      </c>
      <c r="I1116">
        <v>46</v>
      </c>
      <c r="J1116">
        <v>6006</v>
      </c>
      <c r="K1116">
        <v>5482</v>
      </c>
      <c r="L1116">
        <v>4870</v>
      </c>
      <c r="M1116">
        <v>1477</v>
      </c>
      <c r="N1116">
        <v>641</v>
      </c>
      <c r="O1116">
        <v>836</v>
      </c>
      <c r="P1116">
        <v>247</v>
      </c>
      <c r="Q1116" t="s">
        <v>0</v>
      </c>
      <c r="R1116">
        <v>439</v>
      </c>
      <c r="S1116">
        <v>251</v>
      </c>
      <c r="T1116">
        <v>2925</v>
      </c>
      <c r="U1116">
        <v>1451</v>
      </c>
      <c r="V1116">
        <v>1307</v>
      </c>
      <c r="W1116">
        <v>167</v>
      </c>
      <c r="X1116" t="s">
        <v>0</v>
      </c>
      <c r="Y1116" t="s">
        <v>0</v>
      </c>
      <c r="Z1116">
        <v>311</v>
      </c>
      <c r="AA1116">
        <v>944</v>
      </c>
      <c r="AB1116">
        <v>63</v>
      </c>
      <c r="AC1116">
        <v>324</v>
      </c>
      <c r="AD1116">
        <v>557</v>
      </c>
    </row>
    <row r="1117" spans="1:30" x14ac:dyDescent="0.2">
      <c r="A1117" t="s">
        <v>2007</v>
      </c>
      <c r="B1117" t="s">
        <v>37</v>
      </c>
      <c r="C1117" t="s">
        <v>3365</v>
      </c>
      <c r="D1117" s="33">
        <v>42005</v>
      </c>
      <c r="E1117" t="s">
        <v>165</v>
      </c>
      <c r="F1117" t="s">
        <v>775</v>
      </c>
      <c r="G1117">
        <v>663566</v>
      </c>
      <c r="H1117">
        <v>16238</v>
      </c>
      <c r="I1117">
        <v>238</v>
      </c>
      <c r="J1117">
        <v>15647</v>
      </c>
      <c r="K1117">
        <v>14301</v>
      </c>
      <c r="L1117">
        <v>12742</v>
      </c>
      <c r="M1117">
        <v>1973</v>
      </c>
      <c r="N1117">
        <v>699</v>
      </c>
      <c r="O1117">
        <v>1274</v>
      </c>
      <c r="P1117">
        <v>1257</v>
      </c>
      <c r="Q1117" t="s">
        <v>0</v>
      </c>
      <c r="R1117">
        <v>1167</v>
      </c>
      <c r="S1117">
        <v>955</v>
      </c>
      <c r="T1117">
        <v>8253</v>
      </c>
      <c r="U1117">
        <v>5970</v>
      </c>
      <c r="V1117">
        <v>1718</v>
      </c>
      <c r="W1117">
        <v>565</v>
      </c>
      <c r="X1117" t="s">
        <v>0</v>
      </c>
      <c r="Y1117" t="s">
        <v>0</v>
      </c>
      <c r="Z1117">
        <v>1191</v>
      </c>
      <c r="AA1117">
        <v>1176</v>
      </c>
      <c r="AB1117">
        <v>67</v>
      </c>
      <c r="AC1117">
        <v>704</v>
      </c>
      <c r="AD1117">
        <v>405</v>
      </c>
    </row>
    <row r="1118" spans="1:30" x14ac:dyDescent="0.2">
      <c r="A1118" t="s">
        <v>2008</v>
      </c>
      <c r="B1118" t="s">
        <v>35</v>
      </c>
      <c r="C1118" t="s">
        <v>3348</v>
      </c>
      <c r="D1118" s="33">
        <v>42005</v>
      </c>
      <c r="E1118" t="s">
        <v>825</v>
      </c>
      <c r="F1118" t="s">
        <v>834</v>
      </c>
      <c r="G1118">
        <v>786311</v>
      </c>
      <c r="H1118">
        <v>27109</v>
      </c>
      <c r="I1118">
        <v>123</v>
      </c>
      <c r="J1118">
        <v>25309</v>
      </c>
      <c r="K1118">
        <v>24814</v>
      </c>
      <c r="L1118">
        <v>19659</v>
      </c>
      <c r="M1118">
        <v>5443</v>
      </c>
      <c r="N1118">
        <v>4238</v>
      </c>
      <c r="O1118">
        <v>1205</v>
      </c>
      <c r="P1118">
        <v>886</v>
      </c>
      <c r="Q1118" t="s">
        <v>0</v>
      </c>
      <c r="R1118">
        <v>2046</v>
      </c>
      <c r="S1118">
        <v>1238</v>
      </c>
      <c r="T1118">
        <v>13260</v>
      </c>
      <c r="U1118">
        <v>7814</v>
      </c>
      <c r="V1118">
        <v>4134</v>
      </c>
      <c r="W1118">
        <v>1312</v>
      </c>
      <c r="X1118" t="s">
        <v>0</v>
      </c>
      <c r="Y1118" t="s">
        <v>0</v>
      </c>
      <c r="Z1118">
        <v>376</v>
      </c>
      <c r="AA1118">
        <v>2739</v>
      </c>
      <c r="AB1118">
        <v>86</v>
      </c>
      <c r="AC1118">
        <v>1621</v>
      </c>
      <c r="AD1118">
        <v>1032</v>
      </c>
    </row>
    <row r="1119" spans="1:30" x14ac:dyDescent="0.2">
      <c r="A1119" t="s">
        <v>2009</v>
      </c>
      <c r="B1119" t="s">
        <v>35</v>
      </c>
      <c r="C1119" t="s">
        <v>152</v>
      </c>
      <c r="D1119" s="33">
        <v>42005</v>
      </c>
      <c r="E1119" t="s">
        <v>171</v>
      </c>
      <c r="F1119" t="s">
        <v>776</v>
      </c>
      <c r="G1119">
        <v>625713</v>
      </c>
      <c r="H1119">
        <v>15577</v>
      </c>
      <c r="I1119">
        <v>115</v>
      </c>
      <c r="J1119">
        <v>15462</v>
      </c>
      <c r="K1119">
        <v>14631</v>
      </c>
      <c r="L1119">
        <v>13110</v>
      </c>
      <c r="M1119">
        <v>2888</v>
      </c>
      <c r="N1119">
        <v>1386</v>
      </c>
      <c r="O1119">
        <v>1502</v>
      </c>
      <c r="P1119">
        <v>471</v>
      </c>
      <c r="Q1119" t="s">
        <v>0</v>
      </c>
      <c r="R1119">
        <v>1548</v>
      </c>
      <c r="S1119">
        <v>1018</v>
      </c>
      <c r="T1119">
        <v>8720</v>
      </c>
      <c r="U1119">
        <v>6108</v>
      </c>
      <c r="V1119">
        <v>1941</v>
      </c>
      <c r="W1119">
        <v>671</v>
      </c>
      <c r="X1119" t="s">
        <v>0</v>
      </c>
      <c r="Y1119" t="s">
        <v>0</v>
      </c>
      <c r="Z1119">
        <v>503</v>
      </c>
      <c r="AA1119">
        <v>1321</v>
      </c>
      <c r="AB1119">
        <v>100</v>
      </c>
      <c r="AC1119">
        <v>709</v>
      </c>
      <c r="AD1119">
        <v>512</v>
      </c>
    </row>
    <row r="1120" spans="1:30" x14ac:dyDescent="0.2">
      <c r="A1120" t="s">
        <v>2010</v>
      </c>
      <c r="B1120" t="s">
        <v>35</v>
      </c>
      <c r="C1120" t="s">
        <v>3348</v>
      </c>
      <c r="D1120" s="33">
        <v>42005</v>
      </c>
      <c r="E1120" t="s">
        <v>179</v>
      </c>
      <c r="F1120" t="s">
        <v>777</v>
      </c>
      <c r="G1120">
        <v>1011056</v>
      </c>
      <c r="H1120">
        <v>22990</v>
      </c>
      <c r="I1120">
        <v>220</v>
      </c>
      <c r="J1120">
        <v>22770</v>
      </c>
      <c r="K1120">
        <v>20428</v>
      </c>
      <c r="L1120">
        <v>19644</v>
      </c>
      <c r="M1120">
        <v>6046</v>
      </c>
      <c r="N1120">
        <v>2563</v>
      </c>
      <c r="O1120">
        <v>3483</v>
      </c>
      <c r="P1120">
        <v>909</v>
      </c>
      <c r="Q1120" t="s">
        <v>0</v>
      </c>
      <c r="R1120">
        <v>1525</v>
      </c>
      <c r="S1120">
        <v>1081</v>
      </c>
      <c r="T1120">
        <v>12084</v>
      </c>
      <c r="U1120">
        <v>6355</v>
      </c>
      <c r="V1120">
        <v>5128</v>
      </c>
      <c r="W1120">
        <v>601</v>
      </c>
      <c r="X1120" t="s">
        <v>0</v>
      </c>
      <c r="Y1120" t="s">
        <v>0</v>
      </c>
      <c r="Z1120">
        <v>1026</v>
      </c>
      <c r="AA1120">
        <v>3928</v>
      </c>
      <c r="AB1120">
        <v>312</v>
      </c>
      <c r="AC1120">
        <v>1433</v>
      </c>
      <c r="AD1120">
        <v>2183</v>
      </c>
    </row>
    <row r="1121" spans="1:30" x14ac:dyDescent="0.2">
      <c r="A1121" t="s">
        <v>2011</v>
      </c>
      <c r="B1121" t="s">
        <v>35</v>
      </c>
      <c r="C1121" t="s">
        <v>3348</v>
      </c>
      <c r="D1121" s="33">
        <v>42005</v>
      </c>
      <c r="E1121" t="s">
        <v>191</v>
      </c>
      <c r="F1121" t="s">
        <v>778</v>
      </c>
      <c r="G1121">
        <v>775981</v>
      </c>
      <c r="H1121">
        <v>18827</v>
      </c>
      <c r="I1121">
        <v>66</v>
      </c>
      <c r="J1121">
        <v>18761</v>
      </c>
      <c r="K1121">
        <v>17681</v>
      </c>
      <c r="L1121">
        <v>17077</v>
      </c>
      <c r="M1121">
        <v>5535</v>
      </c>
      <c r="N1121">
        <v>2543</v>
      </c>
      <c r="O1121">
        <v>2908</v>
      </c>
      <c r="P1121">
        <v>764</v>
      </c>
      <c r="Q1121" t="s">
        <v>0</v>
      </c>
      <c r="R1121">
        <v>1654</v>
      </c>
      <c r="S1121">
        <v>1126</v>
      </c>
      <c r="T1121">
        <v>10966</v>
      </c>
      <c r="U1121">
        <v>6744</v>
      </c>
      <c r="V1121">
        <v>3709</v>
      </c>
      <c r="W1121">
        <v>513</v>
      </c>
      <c r="X1121" t="s">
        <v>0</v>
      </c>
      <c r="Y1121" t="s">
        <v>0</v>
      </c>
      <c r="Z1121">
        <v>929</v>
      </c>
      <c r="AA1121">
        <v>2402</v>
      </c>
      <c r="AB1121">
        <v>318</v>
      </c>
      <c r="AC1121">
        <v>1405</v>
      </c>
      <c r="AD1121">
        <v>679</v>
      </c>
    </row>
    <row r="1122" spans="1:30" x14ac:dyDescent="0.2">
      <c r="A1122" t="s">
        <v>2012</v>
      </c>
      <c r="B1122" t="s">
        <v>35</v>
      </c>
      <c r="C1122" t="s">
        <v>3345</v>
      </c>
      <c r="D1122" s="33">
        <v>42005</v>
      </c>
      <c r="E1122" t="s">
        <v>205</v>
      </c>
      <c r="F1122" t="s">
        <v>779</v>
      </c>
      <c r="G1122">
        <v>876367</v>
      </c>
      <c r="H1122">
        <v>27175</v>
      </c>
      <c r="I1122">
        <v>98</v>
      </c>
      <c r="J1122">
        <v>20830</v>
      </c>
      <c r="K1122">
        <v>20301</v>
      </c>
      <c r="L1122">
        <v>16002</v>
      </c>
      <c r="M1122">
        <v>4948</v>
      </c>
      <c r="N1122">
        <v>3677</v>
      </c>
      <c r="O1122">
        <v>1271</v>
      </c>
      <c r="P1122">
        <v>795</v>
      </c>
      <c r="Q1122" t="s">
        <v>0</v>
      </c>
      <c r="R1122">
        <v>1433</v>
      </c>
      <c r="S1122">
        <v>1216</v>
      </c>
      <c r="T1122">
        <v>11499</v>
      </c>
      <c r="U1122">
        <v>6497</v>
      </c>
      <c r="V1122">
        <v>4238</v>
      </c>
      <c r="W1122">
        <v>764</v>
      </c>
      <c r="X1122" t="s">
        <v>0</v>
      </c>
      <c r="Y1122" t="s">
        <v>0</v>
      </c>
      <c r="Z1122">
        <v>299</v>
      </c>
      <c r="AA1122">
        <v>1555</v>
      </c>
      <c r="AB1122">
        <v>263</v>
      </c>
      <c r="AC1122">
        <v>1001</v>
      </c>
      <c r="AD1122">
        <v>291</v>
      </c>
    </row>
    <row r="1123" spans="1:30" x14ac:dyDescent="0.2">
      <c r="A1123" t="s">
        <v>2013</v>
      </c>
      <c r="B1123" t="s">
        <v>35</v>
      </c>
      <c r="C1123" t="s">
        <v>807</v>
      </c>
      <c r="D1123" s="33">
        <v>42005</v>
      </c>
      <c r="E1123" t="s">
        <v>210</v>
      </c>
      <c r="F1123" t="s">
        <v>780</v>
      </c>
      <c r="G1123">
        <v>706889</v>
      </c>
      <c r="H1123">
        <v>18916</v>
      </c>
      <c r="I1123">
        <v>309</v>
      </c>
      <c r="J1123">
        <v>18326</v>
      </c>
      <c r="K1123">
        <v>16082</v>
      </c>
      <c r="L1123">
        <v>16313</v>
      </c>
      <c r="M1123">
        <v>4268</v>
      </c>
      <c r="N1123">
        <v>1791</v>
      </c>
      <c r="O1123">
        <v>2477</v>
      </c>
      <c r="P1123">
        <v>973</v>
      </c>
      <c r="Q1123" t="s">
        <v>0</v>
      </c>
      <c r="R1123">
        <v>1274</v>
      </c>
      <c r="S1123">
        <v>1269</v>
      </c>
      <c r="T1123">
        <v>10463</v>
      </c>
      <c r="U1123">
        <v>7552</v>
      </c>
      <c r="V1123">
        <v>2536</v>
      </c>
      <c r="W1123">
        <v>375</v>
      </c>
      <c r="X1123" t="s">
        <v>0</v>
      </c>
      <c r="Y1123" t="s">
        <v>0</v>
      </c>
      <c r="Z1123">
        <v>431</v>
      </c>
      <c r="AA1123">
        <v>2876</v>
      </c>
      <c r="AB1123">
        <v>255</v>
      </c>
      <c r="AC1123">
        <v>959</v>
      </c>
      <c r="AD1123">
        <v>1662</v>
      </c>
    </row>
    <row r="1124" spans="1:30" x14ac:dyDescent="0.2">
      <c r="A1124" t="s">
        <v>2014</v>
      </c>
      <c r="B1124" t="s">
        <v>35</v>
      </c>
      <c r="C1124" t="s">
        <v>807</v>
      </c>
      <c r="D1124" s="33">
        <v>42005</v>
      </c>
      <c r="E1124" t="s">
        <v>218</v>
      </c>
      <c r="F1124" t="s">
        <v>781</v>
      </c>
      <c r="G1124">
        <v>267751</v>
      </c>
      <c r="H1124">
        <v>5847</v>
      </c>
      <c r="I1124">
        <v>26</v>
      </c>
      <c r="J1124">
        <v>5821</v>
      </c>
      <c r="K1124">
        <v>5605</v>
      </c>
      <c r="L1124">
        <v>4770</v>
      </c>
      <c r="M1124">
        <v>1163</v>
      </c>
      <c r="N1124">
        <v>576</v>
      </c>
      <c r="O1124">
        <v>587</v>
      </c>
      <c r="P1124">
        <v>149</v>
      </c>
      <c r="Q1124" t="s">
        <v>0</v>
      </c>
      <c r="R1124">
        <v>451</v>
      </c>
      <c r="S1124">
        <v>466</v>
      </c>
      <c r="T1124">
        <v>3178</v>
      </c>
      <c r="U1124">
        <v>2269</v>
      </c>
      <c r="V1124">
        <v>559</v>
      </c>
      <c r="W1124">
        <v>350</v>
      </c>
      <c r="X1124" t="s">
        <v>0</v>
      </c>
      <c r="Y1124" t="s">
        <v>0</v>
      </c>
      <c r="Z1124">
        <v>76</v>
      </c>
      <c r="AA1124">
        <v>599</v>
      </c>
      <c r="AB1124">
        <v>61</v>
      </c>
      <c r="AC1124">
        <v>372</v>
      </c>
      <c r="AD1124">
        <v>166</v>
      </c>
    </row>
    <row r="1125" spans="1:30" x14ac:dyDescent="0.2">
      <c r="A1125" t="s">
        <v>2015</v>
      </c>
      <c r="B1125" t="s">
        <v>35</v>
      </c>
      <c r="C1125" t="s">
        <v>807</v>
      </c>
      <c r="D1125" s="33">
        <v>42005</v>
      </c>
      <c r="E1125" t="s">
        <v>223</v>
      </c>
      <c r="F1125" t="s">
        <v>782</v>
      </c>
      <c r="G1125">
        <v>1055982</v>
      </c>
      <c r="H1125">
        <v>19582</v>
      </c>
      <c r="I1125">
        <v>367</v>
      </c>
      <c r="J1125">
        <v>18911</v>
      </c>
      <c r="K1125">
        <v>16767</v>
      </c>
      <c r="L1125">
        <v>17712</v>
      </c>
      <c r="M1125">
        <v>4513</v>
      </c>
      <c r="N1125">
        <v>1999</v>
      </c>
      <c r="O1125">
        <v>2514</v>
      </c>
      <c r="P1125">
        <v>954</v>
      </c>
      <c r="Q1125" t="s">
        <v>0</v>
      </c>
      <c r="R1125">
        <v>1519</v>
      </c>
      <c r="S1125">
        <v>1397</v>
      </c>
      <c r="T1125">
        <v>10022</v>
      </c>
      <c r="U1125">
        <v>6498</v>
      </c>
      <c r="V1125">
        <v>2745</v>
      </c>
      <c r="W1125">
        <v>779</v>
      </c>
      <c r="X1125" t="s">
        <v>0</v>
      </c>
      <c r="Y1125" t="s">
        <v>0</v>
      </c>
      <c r="Z1125">
        <v>436</v>
      </c>
      <c r="AA1125">
        <v>4338</v>
      </c>
      <c r="AB1125">
        <v>290</v>
      </c>
      <c r="AC1125">
        <v>1012</v>
      </c>
      <c r="AD1125">
        <v>3036</v>
      </c>
    </row>
    <row r="1126" spans="1:30" x14ac:dyDescent="0.2">
      <c r="A1126" t="s">
        <v>2016</v>
      </c>
      <c r="B1126" t="s">
        <v>35</v>
      </c>
      <c r="C1126" t="s">
        <v>152</v>
      </c>
      <c r="D1126" s="33">
        <v>42005</v>
      </c>
      <c r="E1126" t="s">
        <v>234</v>
      </c>
      <c r="F1126" t="s">
        <v>783</v>
      </c>
      <c r="G1126">
        <v>4636790</v>
      </c>
      <c r="H1126">
        <v>87249</v>
      </c>
      <c r="I1126">
        <v>357</v>
      </c>
      <c r="J1126">
        <v>86211</v>
      </c>
      <c r="K1126">
        <v>82839</v>
      </c>
      <c r="L1126">
        <v>78616</v>
      </c>
      <c r="M1126">
        <v>20331</v>
      </c>
      <c r="N1126">
        <v>10288</v>
      </c>
      <c r="O1126">
        <v>10043</v>
      </c>
      <c r="P1126">
        <v>5174</v>
      </c>
      <c r="Q1126" t="s">
        <v>0</v>
      </c>
      <c r="R1126">
        <v>6426</v>
      </c>
      <c r="S1126">
        <v>4682</v>
      </c>
      <c r="T1126">
        <v>47186</v>
      </c>
      <c r="U1126">
        <v>33267</v>
      </c>
      <c r="V1126">
        <v>11228</v>
      </c>
      <c r="W1126">
        <v>2691</v>
      </c>
      <c r="X1126" t="s">
        <v>0</v>
      </c>
      <c r="Y1126" t="s">
        <v>0</v>
      </c>
      <c r="Z1126">
        <v>4750</v>
      </c>
      <c r="AA1126">
        <v>15572</v>
      </c>
      <c r="AB1126">
        <v>698</v>
      </c>
      <c r="AC1126">
        <v>5344</v>
      </c>
      <c r="AD1126">
        <v>9530</v>
      </c>
    </row>
    <row r="1127" spans="1:30" x14ac:dyDescent="0.2">
      <c r="A1127" t="s">
        <v>2017</v>
      </c>
      <c r="B1127" t="s">
        <v>36</v>
      </c>
      <c r="C1127" t="s">
        <v>152</v>
      </c>
      <c r="D1127" s="33">
        <v>42005</v>
      </c>
      <c r="E1127" t="s">
        <v>823</v>
      </c>
      <c r="F1127" t="s">
        <v>835</v>
      </c>
      <c r="G1127">
        <v>314544</v>
      </c>
      <c r="H1127">
        <v>4076</v>
      </c>
      <c r="I1127">
        <v>32</v>
      </c>
      <c r="J1127">
        <v>4044</v>
      </c>
      <c r="K1127">
        <v>3848</v>
      </c>
      <c r="L1127">
        <v>3270</v>
      </c>
      <c r="M1127">
        <v>968</v>
      </c>
      <c r="N1127">
        <v>472</v>
      </c>
      <c r="O1127">
        <v>496</v>
      </c>
      <c r="P1127">
        <v>156</v>
      </c>
      <c r="Q1127" t="s">
        <v>0</v>
      </c>
      <c r="R1127">
        <v>277</v>
      </c>
      <c r="S1127">
        <v>318</v>
      </c>
      <c r="T1127">
        <v>2071</v>
      </c>
      <c r="U1127">
        <v>1585</v>
      </c>
      <c r="V1127">
        <v>410</v>
      </c>
      <c r="W1127">
        <v>76</v>
      </c>
      <c r="X1127" t="s">
        <v>0</v>
      </c>
      <c r="Y1127" t="s">
        <v>0</v>
      </c>
      <c r="Z1127">
        <v>76</v>
      </c>
      <c r="AA1127">
        <v>528</v>
      </c>
      <c r="AB1127">
        <v>55</v>
      </c>
      <c r="AC1127">
        <v>306</v>
      </c>
      <c r="AD1127">
        <v>167</v>
      </c>
    </row>
    <row r="1128" spans="1:30" x14ac:dyDescent="0.2">
      <c r="A1128" t="s">
        <v>2018</v>
      </c>
      <c r="B1128" t="s">
        <v>36</v>
      </c>
      <c r="C1128" t="s">
        <v>152</v>
      </c>
      <c r="D1128" s="33">
        <v>42005</v>
      </c>
      <c r="E1128" t="s">
        <v>827</v>
      </c>
      <c r="F1128" t="s">
        <v>836</v>
      </c>
      <c r="G1128">
        <v>404710</v>
      </c>
      <c r="H1128">
        <v>7677</v>
      </c>
      <c r="I1128">
        <v>55</v>
      </c>
      <c r="J1128">
        <v>7622</v>
      </c>
      <c r="K1128">
        <v>7249</v>
      </c>
      <c r="L1128">
        <v>5946</v>
      </c>
      <c r="M1128">
        <v>1774</v>
      </c>
      <c r="N1128">
        <v>807</v>
      </c>
      <c r="O1128">
        <v>967</v>
      </c>
      <c r="P1128">
        <v>300</v>
      </c>
      <c r="Q1128" t="s">
        <v>0</v>
      </c>
      <c r="R1128">
        <v>529</v>
      </c>
      <c r="S1128">
        <v>576</v>
      </c>
      <c r="T1128">
        <v>3831</v>
      </c>
      <c r="U1128">
        <v>2883</v>
      </c>
      <c r="V1128">
        <v>838</v>
      </c>
      <c r="W1128">
        <v>110</v>
      </c>
      <c r="X1128" t="s">
        <v>0</v>
      </c>
      <c r="Y1128" t="s">
        <v>0</v>
      </c>
      <c r="Z1128">
        <v>156</v>
      </c>
      <c r="AA1128">
        <v>854</v>
      </c>
      <c r="AB1128">
        <v>68</v>
      </c>
      <c r="AC1128">
        <v>505</v>
      </c>
      <c r="AD1128">
        <v>281</v>
      </c>
    </row>
    <row r="1129" spans="1:30" x14ac:dyDescent="0.2">
      <c r="A1129" t="s">
        <v>2019</v>
      </c>
      <c r="B1129" t="s">
        <v>36</v>
      </c>
      <c r="C1129" t="s">
        <v>152</v>
      </c>
      <c r="D1129" s="33">
        <v>42005</v>
      </c>
      <c r="E1129" t="s">
        <v>837</v>
      </c>
      <c r="F1129" t="s">
        <v>838</v>
      </c>
      <c r="G1129">
        <v>368255</v>
      </c>
      <c r="H1129">
        <v>4474</v>
      </c>
      <c r="I1129">
        <v>35</v>
      </c>
      <c r="J1129">
        <v>4439</v>
      </c>
      <c r="K1129">
        <v>4235</v>
      </c>
      <c r="L1129">
        <v>3548</v>
      </c>
      <c r="M1129">
        <v>1047</v>
      </c>
      <c r="N1129">
        <v>469</v>
      </c>
      <c r="O1129">
        <v>578</v>
      </c>
      <c r="P1129">
        <v>185</v>
      </c>
      <c r="Q1129" t="s">
        <v>0</v>
      </c>
      <c r="R1129">
        <v>344</v>
      </c>
      <c r="S1129">
        <v>330</v>
      </c>
      <c r="T1129">
        <v>2236</v>
      </c>
      <c r="U1129">
        <v>1677</v>
      </c>
      <c r="V1129">
        <v>489</v>
      </c>
      <c r="W1129">
        <v>70</v>
      </c>
      <c r="X1129" t="s">
        <v>0</v>
      </c>
      <c r="Y1129" t="s">
        <v>0</v>
      </c>
      <c r="Z1129">
        <v>87</v>
      </c>
      <c r="AA1129">
        <v>551</v>
      </c>
      <c r="AB1129">
        <v>46</v>
      </c>
      <c r="AC1129">
        <v>310</v>
      </c>
      <c r="AD1129">
        <v>195</v>
      </c>
    </row>
    <row r="1130" spans="1:30" x14ac:dyDescent="0.2">
      <c r="A1130" t="s">
        <v>2020</v>
      </c>
      <c r="B1130" t="s">
        <v>36</v>
      </c>
      <c r="C1130" t="s">
        <v>152</v>
      </c>
      <c r="D1130" s="33">
        <v>42005</v>
      </c>
      <c r="E1130" t="s">
        <v>284</v>
      </c>
      <c r="F1130" t="s">
        <v>784</v>
      </c>
      <c r="G1130">
        <v>1182971</v>
      </c>
      <c r="H1130">
        <v>11135</v>
      </c>
      <c r="I1130">
        <v>64</v>
      </c>
      <c r="J1130">
        <v>11071</v>
      </c>
      <c r="K1130">
        <v>10594</v>
      </c>
      <c r="L1130">
        <v>8811</v>
      </c>
      <c r="M1130">
        <v>2622</v>
      </c>
      <c r="N1130">
        <v>1227</v>
      </c>
      <c r="O1130">
        <v>1395</v>
      </c>
      <c r="P1130">
        <v>431</v>
      </c>
      <c r="Q1130" t="s">
        <v>0</v>
      </c>
      <c r="R1130">
        <v>901</v>
      </c>
      <c r="S1130">
        <v>806</v>
      </c>
      <c r="T1130">
        <v>5544</v>
      </c>
      <c r="U1130">
        <v>4192</v>
      </c>
      <c r="V1130">
        <v>1203</v>
      </c>
      <c r="W1130">
        <v>149</v>
      </c>
      <c r="X1130" t="s">
        <v>0</v>
      </c>
      <c r="Y1130" t="s">
        <v>0</v>
      </c>
      <c r="Z1130">
        <v>193</v>
      </c>
      <c r="AA1130">
        <v>1367</v>
      </c>
      <c r="AB1130">
        <v>93</v>
      </c>
      <c r="AC1130">
        <v>864</v>
      </c>
      <c r="AD1130">
        <v>410</v>
      </c>
    </row>
    <row r="1131" spans="1:30" x14ac:dyDescent="0.2">
      <c r="A1131" t="s">
        <v>2021</v>
      </c>
      <c r="B1131" t="s">
        <v>36</v>
      </c>
      <c r="C1131" t="s">
        <v>3353</v>
      </c>
      <c r="D1131" s="33">
        <v>42005</v>
      </c>
      <c r="E1131" t="s">
        <v>298</v>
      </c>
      <c r="F1131" t="s">
        <v>785</v>
      </c>
      <c r="G1131">
        <v>1449739</v>
      </c>
      <c r="H1131">
        <v>14421</v>
      </c>
      <c r="I1131">
        <v>100</v>
      </c>
      <c r="J1131">
        <v>13980</v>
      </c>
      <c r="K1131">
        <v>13669</v>
      </c>
      <c r="L1131">
        <v>12527</v>
      </c>
      <c r="M1131">
        <v>2659</v>
      </c>
      <c r="N1131">
        <v>1481</v>
      </c>
      <c r="O1131">
        <v>1178</v>
      </c>
      <c r="P1131">
        <v>536</v>
      </c>
      <c r="Q1131" t="s">
        <v>0</v>
      </c>
      <c r="R1131">
        <v>1375</v>
      </c>
      <c r="S1131">
        <v>1134</v>
      </c>
      <c r="T1131">
        <v>7531</v>
      </c>
      <c r="U1131">
        <v>5509</v>
      </c>
      <c r="V1131">
        <v>1710</v>
      </c>
      <c r="W1131">
        <v>312</v>
      </c>
      <c r="X1131" t="s">
        <v>0</v>
      </c>
      <c r="Y1131" t="s">
        <v>0</v>
      </c>
      <c r="Z1131">
        <v>500</v>
      </c>
      <c r="AA1131">
        <v>1987</v>
      </c>
      <c r="AB1131">
        <v>255</v>
      </c>
      <c r="AC1131">
        <v>791</v>
      </c>
      <c r="AD1131">
        <v>941</v>
      </c>
    </row>
    <row r="1132" spans="1:30" x14ac:dyDescent="0.2">
      <c r="A1132" t="s">
        <v>2022</v>
      </c>
      <c r="B1132" t="s">
        <v>36</v>
      </c>
      <c r="C1132" t="s">
        <v>3351</v>
      </c>
      <c r="D1132" s="33">
        <v>42005</v>
      </c>
      <c r="E1132" t="s">
        <v>315</v>
      </c>
      <c r="F1132" t="s">
        <v>786</v>
      </c>
      <c r="G1132">
        <v>1019027</v>
      </c>
      <c r="H1132">
        <v>22007</v>
      </c>
      <c r="I1132">
        <v>569</v>
      </c>
      <c r="J1132">
        <v>21438</v>
      </c>
      <c r="K1132">
        <v>20592</v>
      </c>
      <c r="L1132">
        <v>18265</v>
      </c>
      <c r="M1132">
        <v>5011</v>
      </c>
      <c r="N1132">
        <v>2391</v>
      </c>
      <c r="O1132">
        <v>2628</v>
      </c>
      <c r="P1132">
        <v>1408</v>
      </c>
      <c r="Q1132" t="s">
        <v>0</v>
      </c>
      <c r="R1132">
        <v>1871</v>
      </c>
      <c r="S1132">
        <v>1576</v>
      </c>
      <c r="T1132">
        <v>10939</v>
      </c>
      <c r="U1132">
        <v>8278</v>
      </c>
      <c r="V1132">
        <v>2428</v>
      </c>
      <c r="W1132">
        <v>233</v>
      </c>
      <c r="X1132" t="s">
        <v>0</v>
      </c>
      <c r="Y1132" t="s">
        <v>0</v>
      </c>
      <c r="Z1132">
        <v>934</v>
      </c>
      <c r="AA1132">
        <v>2945</v>
      </c>
      <c r="AB1132">
        <v>153</v>
      </c>
      <c r="AC1132">
        <v>1250</v>
      </c>
      <c r="AD1132">
        <v>1542</v>
      </c>
    </row>
    <row r="1133" spans="1:30" x14ac:dyDescent="0.2">
      <c r="A1133" t="s">
        <v>2023</v>
      </c>
      <c r="B1133" t="s">
        <v>36</v>
      </c>
      <c r="C1133" t="s">
        <v>3358</v>
      </c>
      <c r="D1133" s="33">
        <v>42005</v>
      </c>
      <c r="E1133" t="s">
        <v>330</v>
      </c>
      <c r="F1133" t="s">
        <v>787</v>
      </c>
      <c r="G1133">
        <v>1772459</v>
      </c>
      <c r="H1133">
        <v>27281</v>
      </c>
      <c r="I1133">
        <v>122</v>
      </c>
      <c r="J1133">
        <v>27019</v>
      </c>
      <c r="K1133">
        <v>26146</v>
      </c>
      <c r="L1133">
        <v>25037</v>
      </c>
      <c r="M1133">
        <v>6412</v>
      </c>
      <c r="N1133">
        <v>3256</v>
      </c>
      <c r="O1133">
        <v>3156</v>
      </c>
      <c r="P1133">
        <v>2132</v>
      </c>
      <c r="Q1133" t="s">
        <v>0</v>
      </c>
      <c r="R1133">
        <v>1854</v>
      </c>
      <c r="S1133">
        <v>2327</v>
      </c>
      <c r="T1133">
        <v>13798</v>
      </c>
      <c r="U1133">
        <v>10915</v>
      </c>
      <c r="V1133">
        <v>2331</v>
      </c>
      <c r="W1133">
        <v>552</v>
      </c>
      <c r="X1133" t="s">
        <v>0</v>
      </c>
      <c r="Y1133" t="s">
        <v>0</v>
      </c>
      <c r="Z1133">
        <v>813</v>
      </c>
      <c r="AA1133">
        <v>6245</v>
      </c>
      <c r="AB1133">
        <v>213</v>
      </c>
      <c r="AC1133">
        <v>2023</v>
      </c>
      <c r="AD1133">
        <v>4009</v>
      </c>
    </row>
    <row r="1134" spans="1:30" x14ac:dyDescent="0.2">
      <c r="A1134" t="s">
        <v>2024</v>
      </c>
      <c r="B1134" t="s">
        <v>36</v>
      </c>
      <c r="C1134" t="s">
        <v>3351</v>
      </c>
      <c r="D1134" s="33">
        <v>42005</v>
      </c>
      <c r="E1134" t="s">
        <v>351</v>
      </c>
      <c r="F1134" t="s">
        <v>788</v>
      </c>
      <c r="G1134">
        <v>905822</v>
      </c>
      <c r="H1134">
        <v>13298</v>
      </c>
      <c r="I1134">
        <v>434</v>
      </c>
      <c r="J1134">
        <v>12864</v>
      </c>
      <c r="K1134">
        <v>12391</v>
      </c>
      <c r="L1134">
        <v>10368</v>
      </c>
      <c r="M1134">
        <v>2941</v>
      </c>
      <c r="N1134">
        <v>1219</v>
      </c>
      <c r="O1134">
        <v>1541</v>
      </c>
      <c r="P1134">
        <v>791</v>
      </c>
      <c r="Q1134" t="s">
        <v>0</v>
      </c>
      <c r="R1134">
        <v>1025</v>
      </c>
      <c r="S1134">
        <v>1069</v>
      </c>
      <c r="T1134">
        <v>6310</v>
      </c>
      <c r="U1134">
        <v>5136</v>
      </c>
      <c r="V1134">
        <v>866</v>
      </c>
      <c r="W1134">
        <v>308</v>
      </c>
      <c r="X1134" t="s">
        <v>0</v>
      </c>
      <c r="Y1134" t="s">
        <v>0</v>
      </c>
      <c r="Z1134">
        <v>394</v>
      </c>
      <c r="AA1134">
        <v>1570</v>
      </c>
      <c r="AB1134">
        <v>99</v>
      </c>
      <c r="AC1134">
        <v>675</v>
      </c>
      <c r="AD1134">
        <v>796</v>
      </c>
    </row>
    <row r="1135" spans="1:30" x14ac:dyDescent="0.2">
      <c r="A1135" t="s">
        <v>2025</v>
      </c>
      <c r="B1135" t="s">
        <v>34</v>
      </c>
      <c r="C1135" t="s">
        <v>3327</v>
      </c>
      <c r="D1135" s="33">
        <v>42005</v>
      </c>
      <c r="E1135" t="s">
        <v>362</v>
      </c>
      <c r="F1135" t="s">
        <v>789</v>
      </c>
      <c r="G1135">
        <v>5499053</v>
      </c>
      <c r="H1135">
        <v>130709</v>
      </c>
      <c r="I1135">
        <v>1030</v>
      </c>
      <c r="J1135">
        <v>129030</v>
      </c>
      <c r="K1135">
        <v>124124</v>
      </c>
      <c r="L1135">
        <v>111519</v>
      </c>
      <c r="M1135">
        <v>24708</v>
      </c>
      <c r="N1135">
        <v>7804</v>
      </c>
      <c r="O1135">
        <v>16911</v>
      </c>
      <c r="P1135">
        <v>5183</v>
      </c>
      <c r="Q1135" t="s">
        <v>0</v>
      </c>
      <c r="R1135">
        <v>11342</v>
      </c>
      <c r="S1135">
        <v>7844</v>
      </c>
      <c r="T1135">
        <v>69791</v>
      </c>
      <c r="U1135">
        <v>45651</v>
      </c>
      <c r="V1135">
        <v>12271</v>
      </c>
      <c r="W1135">
        <v>11869</v>
      </c>
      <c r="X1135" t="s">
        <v>0</v>
      </c>
      <c r="Y1135" t="s">
        <v>0</v>
      </c>
      <c r="Z1135">
        <v>4815</v>
      </c>
      <c r="AA1135">
        <v>17727</v>
      </c>
      <c r="AB1135">
        <v>1183</v>
      </c>
      <c r="AC1135">
        <v>6481</v>
      </c>
      <c r="AD1135">
        <v>10063</v>
      </c>
    </row>
    <row r="1136" spans="1:30" x14ac:dyDescent="0.2">
      <c r="A1136" t="s">
        <v>2026</v>
      </c>
      <c r="B1136" t="s">
        <v>37</v>
      </c>
      <c r="C1136" t="s">
        <v>3365</v>
      </c>
      <c r="D1136" s="33">
        <v>42005</v>
      </c>
      <c r="E1136" t="s">
        <v>434</v>
      </c>
      <c r="F1136" t="s">
        <v>790</v>
      </c>
      <c r="G1136">
        <v>1857473</v>
      </c>
      <c r="H1136">
        <v>47334</v>
      </c>
      <c r="I1136">
        <v>636</v>
      </c>
      <c r="J1136">
        <v>44442</v>
      </c>
      <c r="K1136">
        <v>41037</v>
      </c>
      <c r="L1136">
        <v>36242</v>
      </c>
      <c r="M1136">
        <v>5877</v>
      </c>
      <c r="N1136">
        <v>336</v>
      </c>
      <c r="O1136">
        <v>5541</v>
      </c>
      <c r="P1136">
        <v>5499</v>
      </c>
      <c r="Q1136" t="s">
        <v>0</v>
      </c>
      <c r="R1136">
        <v>4002</v>
      </c>
      <c r="S1136">
        <v>2687</v>
      </c>
      <c r="T1136">
        <v>23204</v>
      </c>
      <c r="U1136">
        <v>15402</v>
      </c>
      <c r="V1136">
        <v>5890</v>
      </c>
      <c r="W1136">
        <v>1912</v>
      </c>
      <c r="X1136" t="s">
        <v>0</v>
      </c>
      <c r="Y1136" t="s">
        <v>0</v>
      </c>
      <c r="Z1136">
        <v>3280</v>
      </c>
      <c r="AA1136">
        <v>3069</v>
      </c>
      <c r="AB1136">
        <v>185</v>
      </c>
      <c r="AC1136">
        <v>1872</v>
      </c>
      <c r="AD1136">
        <v>1012</v>
      </c>
    </row>
    <row r="1137" spans="1:30" x14ac:dyDescent="0.2">
      <c r="A1137" t="s">
        <v>2027</v>
      </c>
      <c r="B1137" t="s">
        <v>37</v>
      </c>
      <c r="C1137" t="s">
        <v>3365</v>
      </c>
      <c r="D1137" s="33">
        <v>42005</v>
      </c>
      <c r="E1137" t="s">
        <v>457</v>
      </c>
      <c r="F1137" t="s">
        <v>791</v>
      </c>
      <c r="G1137">
        <v>531046</v>
      </c>
      <c r="H1137">
        <v>12871</v>
      </c>
      <c r="I1137">
        <v>177</v>
      </c>
      <c r="J1137">
        <v>12488</v>
      </c>
      <c r="K1137">
        <v>11449</v>
      </c>
      <c r="L1137">
        <v>7747</v>
      </c>
      <c r="M1137">
        <v>1277</v>
      </c>
      <c r="N1137">
        <v>439</v>
      </c>
      <c r="O1137">
        <v>836</v>
      </c>
      <c r="P1137">
        <v>831</v>
      </c>
      <c r="Q1137" t="s">
        <v>0</v>
      </c>
      <c r="R1137">
        <v>755</v>
      </c>
      <c r="S1137">
        <v>666</v>
      </c>
      <c r="T1137">
        <v>4990</v>
      </c>
      <c r="U1137">
        <v>3656</v>
      </c>
      <c r="V1137">
        <v>1096</v>
      </c>
      <c r="W1137">
        <v>238</v>
      </c>
      <c r="X1137" t="s">
        <v>0</v>
      </c>
      <c r="Y1137" t="s">
        <v>0</v>
      </c>
      <c r="Z1137">
        <v>622</v>
      </c>
      <c r="AA1137">
        <v>714</v>
      </c>
      <c r="AB1137">
        <v>54</v>
      </c>
      <c r="AC1137">
        <v>468</v>
      </c>
      <c r="AD1137">
        <v>192</v>
      </c>
    </row>
    <row r="1138" spans="1:30" x14ac:dyDescent="0.2">
      <c r="A1138" t="s">
        <v>2028</v>
      </c>
      <c r="B1138" t="s">
        <v>37</v>
      </c>
      <c r="C1138" t="s">
        <v>3365</v>
      </c>
      <c r="D1138" s="33">
        <v>42005</v>
      </c>
      <c r="E1138" t="s">
        <v>465</v>
      </c>
      <c r="F1138" t="s">
        <v>792</v>
      </c>
      <c r="G1138">
        <v>902275</v>
      </c>
      <c r="H1138">
        <v>19639</v>
      </c>
      <c r="I1138">
        <v>276</v>
      </c>
      <c r="J1138">
        <v>19050</v>
      </c>
      <c r="K1138">
        <v>17572</v>
      </c>
      <c r="L1138">
        <v>15857</v>
      </c>
      <c r="M1138">
        <v>2675</v>
      </c>
      <c r="N1138">
        <v>692</v>
      </c>
      <c r="O1138">
        <v>1983</v>
      </c>
      <c r="P1138">
        <v>1968</v>
      </c>
      <c r="Q1138" t="s">
        <v>0</v>
      </c>
      <c r="R1138">
        <v>1523</v>
      </c>
      <c r="S1138">
        <v>1287</v>
      </c>
      <c r="T1138">
        <v>10800</v>
      </c>
      <c r="U1138">
        <v>7762</v>
      </c>
      <c r="V1138">
        <v>2499</v>
      </c>
      <c r="W1138">
        <v>539</v>
      </c>
      <c r="X1138" t="s">
        <v>0</v>
      </c>
      <c r="Y1138" t="s">
        <v>0</v>
      </c>
      <c r="Z1138">
        <v>705</v>
      </c>
      <c r="AA1138">
        <v>1542</v>
      </c>
      <c r="AB1138">
        <v>105</v>
      </c>
      <c r="AC1138">
        <v>1019</v>
      </c>
      <c r="AD1138">
        <v>418</v>
      </c>
    </row>
    <row r="1139" spans="1:30" x14ac:dyDescent="0.2">
      <c r="A1139" t="s">
        <v>2029</v>
      </c>
      <c r="B1139" t="s">
        <v>37</v>
      </c>
      <c r="C1139" t="s">
        <v>3360</v>
      </c>
      <c r="D1139" s="33">
        <v>42005</v>
      </c>
      <c r="E1139" t="s">
        <v>844</v>
      </c>
      <c r="F1139" t="s">
        <v>845</v>
      </c>
      <c r="G1139">
        <v>4580798</v>
      </c>
      <c r="H1139">
        <v>99779</v>
      </c>
      <c r="I1139">
        <v>171</v>
      </c>
      <c r="J1139">
        <v>99357</v>
      </c>
      <c r="K1139">
        <v>97736</v>
      </c>
      <c r="L1139">
        <v>87971</v>
      </c>
      <c r="M1139">
        <v>23980</v>
      </c>
      <c r="N1139">
        <v>18270</v>
      </c>
      <c r="O1139">
        <v>5710</v>
      </c>
      <c r="P1139">
        <v>4344</v>
      </c>
      <c r="Q1139" t="s">
        <v>0</v>
      </c>
      <c r="R1139">
        <v>11716</v>
      </c>
      <c r="S1139">
        <v>6039</v>
      </c>
      <c r="T1139">
        <v>58241</v>
      </c>
      <c r="U1139">
        <v>46998</v>
      </c>
      <c r="V1139">
        <v>8149</v>
      </c>
      <c r="W1139">
        <v>3094</v>
      </c>
      <c r="X1139" t="s">
        <v>0</v>
      </c>
      <c r="Y1139" t="s">
        <v>0</v>
      </c>
      <c r="Z1139">
        <v>309</v>
      </c>
      <c r="AA1139">
        <v>11666</v>
      </c>
      <c r="AB1139">
        <v>667</v>
      </c>
      <c r="AC1139">
        <v>6445</v>
      </c>
      <c r="AD1139">
        <v>4554</v>
      </c>
    </row>
    <row r="1140" spans="1:30" x14ac:dyDescent="0.2">
      <c r="A1140" t="s">
        <v>2030</v>
      </c>
      <c r="B1140" t="s">
        <v>37</v>
      </c>
      <c r="C1140" t="s">
        <v>3373</v>
      </c>
      <c r="D1140" s="33">
        <v>42005</v>
      </c>
      <c r="E1140" t="s">
        <v>488</v>
      </c>
      <c r="F1140" t="s">
        <v>793</v>
      </c>
      <c r="G1140">
        <v>765678</v>
      </c>
      <c r="H1140">
        <v>22424</v>
      </c>
      <c r="I1140">
        <v>1430</v>
      </c>
      <c r="J1140">
        <v>19646</v>
      </c>
      <c r="K1140">
        <v>14999</v>
      </c>
      <c r="L1140">
        <v>17944</v>
      </c>
      <c r="M1140">
        <v>3649</v>
      </c>
      <c r="N1140">
        <v>515</v>
      </c>
      <c r="O1140">
        <v>3134</v>
      </c>
      <c r="P1140">
        <v>668</v>
      </c>
      <c r="Q1140" t="s">
        <v>0</v>
      </c>
      <c r="R1140">
        <v>1943</v>
      </c>
      <c r="S1140">
        <v>1041</v>
      </c>
      <c r="T1140">
        <v>11042</v>
      </c>
      <c r="U1140">
        <v>7327</v>
      </c>
      <c r="V1140">
        <v>2211</v>
      </c>
      <c r="W1140">
        <v>1504</v>
      </c>
      <c r="X1140" t="s">
        <v>0</v>
      </c>
      <c r="Y1140" t="s">
        <v>0</v>
      </c>
      <c r="Z1140">
        <v>512</v>
      </c>
      <c r="AA1140">
        <v>3406</v>
      </c>
      <c r="AB1140">
        <v>293</v>
      </c>
      <c r="AC1140">
        <v>1013</v>
      </c>
      <c r="AD1140">
        <v>2100</v>
      </c>
    </row>
    <row r="1141" spans="1:30" x14ac:dyDescent="0.2">
      <c r="A1141" t="s">
        <v>2031</v>
      </c>
      <c r="B1141" t="s">
        <v>37</v>
      </c>
      <c r="C1141" t="s">
        <v>152</v>
      </c>
      <c r="D1141" s="33">
        <v>42005</v>
      </c>
      <c r="E1141" t="s">
        <v>494</v>
      </c>
      <c r="F1141" t="s">
        <v>794</v>
      </c>
      <c r="G1141">
        <v>670967</v>
      </c>
      <c r="H1141">
        <v>13859</v>
      </c>
      <c r="I1141">
        <v>93</v>
      </c>
      <c r="J1141">
        <v>13766</v>
      </c>
      <c r="K1141">
        <v>13073</v>
      </c>
      <c r="L1141">
        <v>11927</v>
      </c>
      <c r="M1141">
        <v>3442</v>
      </c>
      <c r="N1141">
        <v>1352</v>
      </c>
      <c r="O1141">
        <v>2090</v>
      </c>
      <c r="P1141">
        <v>675</v>
      </c>
      <c r="Q1141" t="s">
        <v>0</v>
      </c>
      <c r="R1141">
        <v>1454</v>
      </c>
      <c r="S1141">
        <v>830</v>
      </c>
      <c r="T1141">
        <v>7930</v>
      </c>
      <c r="U1141">
        <v>5600</v>
      </c>
      <c r="V1141">
        <v>1662</v>
      </c>
      <c r="W1141">
        <v>668</v>
      </c>
      <c r="X1141" t="s">
        <v>0</v>
      </c>
      <c r="Y1141" t="s">
        <v>0</v>
      </c>
      <c r="Z1141">
        <v>160</v>
      </c>
      <c r="AA1141">
        <v>1553</v>
      </c>
      <c r="AB1141">
        <v>127</v>
      </c>
      <c r="AC1141">
        <v>753</v>
      </c>
      <c r="AD1141">
        <v>673</v>
      </c>
    </row>
    <row r="1142" spans="1:30" x14ac:dyDescent="0.2">
      <c r="A1142" t="s">
        <v>2032</v>
      </c>
      <c r="B1142" t="s">
        <v>37</v>
      </c>
      <c r="C1142" t="s">
        <v>152</v>
      </c>
      <c r="D1142" s="33">
        <v>42005</v>
      </c>
      <c r="E1142" t="s">
        <v>502</v>
      </c>
      <c r="F1142" t="s">
        <v>795</v>
      </c>
      <c r="G1142">
        <v>933933</v>
      </c>
      <c r="H1142">
        <v>29550</v>
      </c>
      <c r="I1142">
        <v>164</v>
      </c>
      <c r="J1142">
        <v>29386</v>
      </c>
      <c r="K1142">
        <v>27899</v>
      </c>
      <c r="L1142">
        <v>24209</v>
      </c>
      <c r="M1142">
        <v>7006</v>
      </c>
      <c r="N1142">
        <v>2947</v>
      </c>
      <c r="O1142">
        <v>4059</v>
      </c>
      <c r="P1142">
        <v>1278</v>
      </c>
      <c r="Q1142" t="s">
        <v>0</v>
      </c>
      <c r="R1142">
        <v>2697</v>
      </c>
      <c r="S1142">
        <v>1921</v>
      </c>
      <c r="T1142">
        <v>16098</v>
      </c>
      <c r="U1142">
        <v>11349</v>
      </c>
      <c r="V1142">
        <v>3253</v>
      </c>
      <c r="W1142">
        <v>1496</v>
      </c>
      <c r="X1142" t="s">
        <v>0</v>
      </c>
      <c r="Y1142" t="s">
        <v>0</v>
      </c>
      <c r="Z1142">
        <v>279</v>
      </c>
      <c r="AA1142">
        <v>3214</v>
      </c>
      <c r="AB1142">
        <v>242</v>
      </c>
      <c r="AC1142">
        <v>1671</v>
      </c>
      <c r="AD1142">
        <v>1301</v>
      </c>
    </row>
    <row r="1143" spans="1:30" x14ac:dyDescent="0.2">
      <c r="A1143" t="s">
        <v>2033</v>
      </c>
      <c r="B1143" t="s">
        <v>37</v>
      </c>
      <c r="C1143" t="s">
        <v>152</v>
      </c>
      <c r="D1143" s="33">
        <v>42005</v>
      </c>
      <c r="E1143" t="s">
        <v>513</v>
      </c>
      <c r="F1143" t="s">
        <v>796</v>
      </c>
      <c r="G1143">
        <v>839931</v>
      </c>
      <c r="H1143">
        <v>16325</v>
      </c>
      <c r="I1143">
        <v>118</v>
      </c>
      <c r="J1143">
        <v>16207</v>
      </c>
      <c r="K1143">
        <v>15347</v>
      </c>
      <c r="L1143">
        <v>13191</v>
      </c>
      <c r="M1143">
        <v>3847</v>
      </c>
      <c r="N1143">
        <v>1576</v>
      </c>
      <c r="O1143">
        <v>2271</v>
      </c>
      <c r="P1143">
        <v>699</v>
      </c>
      <c r="Q1143" t="s">
        <v>0</v>
      </c>
      <c r="R1143">
        <v>1622</v>
      </c>
      <c r="S1143">
        <v>1018</v>
      </c>
      <c r="T1143">
        <v>8669</v>
      </c>
      <c r="U1143">
        <v>6359</v>
      </c>
      <c r="V1143">
        <v>1873</v>
      </c>
      <c r="W1143">
        <v>437</v>
      </c>
      <c r="X1143" t="s">
        <v>0</v>
      </c>
      <c r="Y1143" t="s">
        <v>0</v>
      </c>
      <c r="Z1143">
        <v>158</v>
      </c>
      <c r="AA1143">
        <v>1724</v>
      </c>
      <c r="AB1143">
        <v>113</v>
      </c>
      <c r="AC1143">
        <v>954</v>
      </c>
      <c r="AD1143">
        <v>657</v>
      </c>
    </row>
    <row r="1144" spans="1:30" x14ac:dyDescent="0.2">
      <c r="A1144" t="s">
        <v>2034</v>
      </c>
      <c r="B1144" t="s">
        <v>37</v>
      </c>
      <c r="C1144" t="s">
        <v>3331</v>
      </c>
      <c r="D1144" s="33">
        <v>42005</v>
      </c>
      <c r="E1144" t="s">
        <v>521</v>
      </c>
      <c r="F1144" t="s">
        <v>797</v>
      </c>
      <c r="G1144">
        <v>545390</v>
      </c>
      <c r="H1144">
        <v>13936</v>
      </c>
      <c r="I1144">
        <v>1158</v>
      </c>
      <c r="J1144">
        <v>11842</v>
      </c>
      <c r="K1144">
        <v>8357</v>
      </c>
      <c r="L1144">
        <v>10686</v>
      </c>
      <c r="M1144">
        <v>2082</v>
      </c>
      <c r="N1144">
        <v>280</v>
      </c>
      <c r="O1144">
        <v>1802</v>
      </c>
      <c r="P1144">
        <v>375</v>
      </c>
      <c r="Q1144" t="s">
        <v>0</v>
      </c>
      <c r="R1144">
        <v>1223</v>
      </c>
      <c r="S1144">
        <v>564</v>
      </c>
      <c r="T1144">
        <v>6394</v>
      </c>
      <c r="U1144">
        <v>4650</v>
      </c>
      <c r="V1144">
        <v>1428</v>
      </c>
      <c r="W1144">
        <v>316</v>
      </c>
      <c r="X1144" t="s">
        <v>0</v>
      </c>
      <c r="Y1144" t="s">
        <v>0</v>
      </c>
      <c r="Z1144">
        <v>548</v>
      </c>
      <c r="AA1144">
        <v>1957</v>
      </c>
      <c r="AB1144">
        <v>178</v>
      </c>
      <c r="AC1144">
        <v>538</v>
      </c>
      <c r="AD1144">
        <v>1241</v>
      </c>
    </row>
    <row r="1145" spans="1:30" x14ac:dyDescent="0.2">
      <c r="A1145" t="s">
        <v>2035</v>
      </c>
      <c r="B1145" t="s">
        <v>37</v>
      </c>
      <c r="C1145" t="s">
        <v>3373</v>
      </c>
      <c r="D1145" s="33">
        <v>42005</v>
      </c>
      <c r="E1145" t="s">
        <v>527</v>
      </c>
      <c r="F1145" t="s">
        <v>798</v>
      </c>
      <c r="G1145">
        <v>551728</v>
      </c>
      <c r="H1145">
        <v>15451</v>
      </c>
      <c r="I1145">
        <v>1262</v>
      </c>
      <c r="J1145">
        <v>12932</v>
      </c>
      <c r="K1145">
        <v>8842</v>
      </c>
      <c r="L1145">
        <v>12297</v>
      </c>
      <c r="M1145">
        <v>2311</v>
      </c>
      <c r="N1145">
        <v>304</v>
      </c>
      <c r="O1145">
        <v>2007</v>
      </c>
      <c r="P1145">
        <v>423</v>
      </c>
      <c r="Q1145" t="s">
        <v>0</v>
      </c>
      <c r="R1145">
        <v>1438</v>
      </c>
      <c r="S1145">
        <v>596</v>
      </c>
      <c r="T1145">
        <v>6957</v>
      </c>
      <c r="U1145">
        <v>4889</v>
      </c>
      <c r="V1145">
        <v>1771</v>
      </c>
      <c r="W1145">
        <v>297</v>
      </c>
      <c r="X1145" t="s">
        <v>0</v>
      </c>
      <c r="Y1145" t="s">
        <v>0</v>
      </c>
      <c r="Z1145">
        <v>1265</v>
      </c>
      <c r="AA1145">
        <v>2041</v>
      </c>
      <c r="AB1145">
        <v>178</v>
      </c>
      <c r="AC1145">
        <v>580</v>
      </c>
      <c r="AD1145">
        <v>1283</v>
      </c>
    </row>
    <row r="1146" spans="1:30" x14ac:dyDescent="0.2">
      <c r="A1146" t="s">
        <v>2036</v>
      </c>
      <c r="B1146" t="s">
        <v>37</v>
      </c>
      <c r="C1146" t="s">
        <v>534</v>
      </c>
      <c r="D1146" s="33">
        <v>42005</v>
      </c>
      <c r="E1146" t="s">
        <v>532</v>
      </c>
      <c r="F1146" t="s">
        <v>799</v>
      </c>
      <c r="G1146">
        <v>1169162</v>
      </c>
      <c r="H1146">
        <v>35580</v>
      </c>
      <c r="I1146">
        <v>2700</v>
      </c>
      <c r="J1146">
        <v>30353</v>
      </c>
      <c r="K1146">
        <v>21042</v>
      </c>
      <c r="L1146">
        <v>28638</v>
      </c>
      <c r="M1146">
        <v>6312</v>
      </c>
      <c r="N1146">
        <v>811</v>
      </c>
      <c r="O1146">
        <v>5501</v>
      </c>
      <c r="P1146">
        <v>3198</v>
      </c>
      <c r="Q1146" t="s">
        <v>0</v>
      </c>
      <c r="R1146">
        <v>3166</v>
      </c>
      <c r="S1146">
        <v>1393</v>
      </c>
      <c r="T1146">
        <v>19674</v>
      </c>
      <c r="U1146">
        <v>12383</v>
      </c>
      <c r="V1146">
        <v>6462</v>
      </c>
      <c r="W1146">
        <v>829</v>
      </c>
      <c r="X1146" t="s">
        <v>0</v>
      </c>
      <c r="Y1146" t="s">
        <v>0</v>
      </c>
      <c r="Z1146">
        <v>664</v>
      </c>
      <c r="AA1146">
        <v>3741</v>
      </c>
      <c r="AB1146">
        <v>475</v>
      </c>
      <c r="AC1146">
        <v>863</v>
      </c>
      <c r="AD1146">
        <v>2403</v>
      </c>
    </row>
    <row r="1147" spans="1:30" x14ac:dyDescent="0.2">
      <c r="A1147" t="s">
        <v>2037</v>
      </c>
      <c r="B1147" t="s">
        <v>35</v>
      </c>
      <c r="C1147" t="s">
        <v>3365</v>
      </c>
      <c r="D1147" s="33">
        <v>42005</v>
      </c>
      <c r="E1147" t="s">
        <v>852</v>
      </c>
      <c r="F1147" t="s">
        <v>853</v>
      </c>
      <c r="G1147">
        <v>440274</v>
      </c>
      <c r="H1147">
        <v>3112</v>
      </c>
      <c r="I1147">
        <v>5</v>
      </c>
      <c r="J1147">
        <v>3048</v>
      </c>
      <c r="K1147">
        <v>2926</v>
      </c>
      <c r="L1147">
        <v>2770</v>
      </c>
      <c r="M1147">
        <v>504</v>
      </c>
      <c r="N1147">
        <v>192</v>
      </c>
      <c r="O1147">
        <v>312</v>
      </c>
      <c r="P1147">
        <v>307</v>
      </c>
      <c r="Q1147" t="s">
        <v>0</v>
      </c>
      <c r="R1147">
        <v>318</v>
      </c>
      <c r="S1147">
        <v>289</v>
      </c>
      <c r="T1147">
        <v>1771</v>
      </c>
      <c r="U1147">
        <v>1219</v>
      </c>
      <c r="V1147">
        <v>328</v>
      </c>
      <c r="W1147">
        <v>224</v>
      </c>
      <c r="X1147" t="s">
        <v>0</v>
      </c>
      <c r="Y1147" t="s">
        <v>0</v>
      </c>
      <c r="Z1147">
        <v>63</v>
      </c>
      <c r="AA1147">
        <v>329</v>
      </c>
      <c r="AB1147">
        <v>41</v>
      </c>
      <c r="AC1147">
        <v>210</v>
      </c>
      <c r="AD1147">
        <v>78</v>
      </c>
    </row>
    <row r="1148" spans="1:30" x14ac:dyDescent="0.2">
      <c r="A1148" t="s">
        <v>2038</v>
      </c>
      <c r="B1148" t="s">
        <v>35</v>
      </c>
      <c r="C1148" t="s">
        <v>3331</v>
      </c>
      <c r="D1148" s="33">
        <v>42005</v>
      </c>
      <c r="E1148" t="s">
        <v>541</v>
      </c>
      <c r="F1148" t="s">
        <v>800</v>
      </c>
      <c r="G1148">
        <v>1114210</v>
      </c>
      <c r="H1148">
        <v>25304</v>
      </c>
      <c r="I1148">
        <v>169</v>
      </c>
      <c r="J1148">
        <v>24062</v>
      </c>
      <c r="K1148">
        <v>23276</v>
      </c>
      <c r="L1148">
        <v>19831</v>
      </c>
      <c r="M1148">
        <v>7958</v>
      </c>
      <c r="N1148">
        <v>6725</v>
      </c>
      <c r="O1148">
        <v>1233</v>
      </c>
      <c r="P1148">
        <v>375</v>
      </c>
      <c r="Q1148" t="s">
        <v>0</v>
      </c>
      <c r="R1148">
        <v>2349</v>
      </c>
      <c r="S1148">
        <v>1203</v>
      </c>
      <c r="T1148">
        <v>12713</v>
      </c>
      <c r="U1148">
        <v>9018</v>
      </c>
      <c r="V1148">
        <v>2888</v>
      </c>
      <c r="W1148">
        <v>807</v>
      </c>
      <c r="X1148" t="s">
        <v>0</v>
      </c>
      <c r="Y1148" t="s">
        <v>0</v>
      </c>
      <c r="Z1148">
        <v>1299</v>
      </c>
      <c r="AA1148">
        <v>2267</v>
      </c>
      <c r="AB1148">
        <v>48</v>
      </c>
      <c r="AC1148">
        <v>1535</v>
      </c>
      <c r="AD1148">
        <v>684</v>
      </c>
    </row>
    <row r="1149" spans="1:30" x14ac:dyDescent="0.2">
      <c r="A1149" t="s">
        <v>2039</v>
      </c>
      <c r="B1149" t="s">
        <v>34</v>
      </c>
      <c r="C1149" t="s">
        <v>3324</v>
      </c>
      <c r="D1149" s="33">
        <v>42005</v>
      </c>
      <c r="E1149" t="s">
        <v>846</v>
      </c>
      <c r="F1149" t="s">
        <v>847</v>
      </c>
      <c r="G1149">
        <v>6744140</v>
      </c>
      <c r="H1149">
        <v>76110</v>
      </c>
      <c r="I1149">
        <v>781</v>
      </c>
      <c r="J1149">
        <v>74558</v>
      </c>
      <c r="K1149">
        <v>69224</v>
      </c>
      <c r="L1149">
        <v>66720</v>
      </c>
      <c r="M1149">
        <v>18918</v>
      </c>
      <c r="N1149">
        <v>10090</v>
      </c>
      <c r="O1149">
        <v>8828</v>
      </c>
      <c r="P1149">
        <v>4833</v>
      </c>
      <c r="Q1149" t="s">
        <v>0</v>
      </c>
      <c r="R1149">
        <v>8521</v>
      </c>
      <c r="S1149">
        <v>6750</v>
      </c>
      <c r="T1149">
        <v>38925</v>
      </c>
      <c r="U1149">
        <v>27066</v>
      </c>
      <c r="V1149">
        <v>7191</v>
      </c>
      <c r="W1149">
        <v>4668</v>
      </c>
      <c r="X1149" t="s">
        <v>0</v>
      </c>
      <c r="Y1149" t="s">
        <v>0</v>
      </c>
      <c r="Z1149">
        <v>932</v>
      </c>
      <c r="AA1149">
        <v>11592</v>
      </c>
      <c r="AB1149">
        <v>1418</v>
      </c>
      <c r="AC1149">
        <v>4929</v>
      </c>
      <c r="AD1149">
        <v>5245</v>
      </c>
    </row>
    <row r="1150" spans="1:30" x14ac:dyDescent="0.2">
      <c r="A1150" t="s">
        <v>2040</v>
      </c>
      <c r="B1150" t="s">
        <v>34</v>
      </c>
      <c r="C1150" t="s">
        <v>3435</v>
      </c>
      <c r="D1150" s="33">
        <v>42005</v>
      </c>
      <c r="E1150" t="s">
        <v>848</v>
      </c>
      <c r="F1150" t="s">
        <v>849</v>
      </c>
      <c r="G1150">
        <v>468928</v>
      </c>
      <c r="H1150">
        <v>12684</v>
      </c>
      <c r="I1150">
        <v>66</v>
      </c>
      <c r="J1150">
        <v>12418</v>
      </c>
      <c r="K1150">
        <v>11689</v>
      </c>
      <c r="L1150">
        <v>12698</v>
      </c>
      <c r="M1150">
        <v>2829</v>
      </c>
      <c r="N1150">
        <v>2103</v>
      </c>
      <c r="O1150">
        <v>726</v>
      </c>
      <c r="P1150">
        <v>449</v>
      </c>
      <c r="Q1150" t="s">
        <v>0</v>
      </c>
      <c r="R1150">
        <v>1053</v>
      </c>
      <c r="S1150">
        <v>936</v>
      </c>
      <c r="T1150">
        <v>8321</v>
      </c>
      <c r="U1150">
        <v>6559</v>
      </c>
      <c r="V1150">
        <v>1392</v>
      </c>
      <c r="W1150">
        <v>370</v>
      </c>
      <c r="X1150" t="s">
        <v>0</v>
      </c>
      <c r="Y1150" t="s">
        <v>0</v>
      </c>
      <c r="Z1150">
        <v>127</v>
      </c>
      <c r="AA1150">
        <v>2261</v>
      </c>
      <c r="AB1150">
        <v>87</v>
      </c>
      <c r="AC1150">
        <v>772</v>
      </c>
      <c r="AD1150">
        <v>1402</v>
      </c>
    </row>
    <row r="1151" spans="1:30" x14ac:dyDescent="0.2">
      <c r="A1151" t="s">
        <v>2041</v>
      </c>
      <c r="B1151" t="s">
        <v>34</v>
      </c>
      <c r="C1151" t="s">
        <v>3323</v>
      </c>
      <c r="D1151" s="33">
        <v>42036</v>
      </c>
      <c r="E1151" t="s">
        <v>48</v>
      </c>
      <c r="F1151" t="s">
        <v>767</v>
      </c>
      <c r="G1151">
        <v>2624621</v>
      </c>
      <c r="H1151">
        <v>59819</v>
      </c>
      <c r="I1151">
        <v>1246</v>
      </c>
      <c r="J1151">
        <v>49524</v>
      </c>
      <c r="K1151">
        <v>44740</v>
      </c>
      <c r="L1151">
        <v>45292</v>
      </c>
      <c r="M1151">
        <v>15725</v>
      </c>
      <c r="N1151">
        <v>9512</v>
      </c>
      <c r="O1151">
        <v>6213</v>
      </c>
      <c r="P1151">
        <v>2405</v>
      </c>
      <c r="Q1151" t="s">
        <v>0</v>
      </c>
      <c r="R1151">
        <v>6824</v>
      </c>
      <c r="S1151">
        <v>3937</v>
      </c>
      <c r="T1151">
        <v>26502</v>
      </c>
      <c r="U1151">
        <v>17661</v>
      </c>
      <c r="V1151">
        <v>6495</v>
      </c>
      <c r="W1151">
        <v>2346</v>
      </c>
      <c r="X1151" t="s">
        <v>0</v>
      </c>
      <c r="Y1151" t="s">
        <v>0</v>
      </c>
      <c r="Z1151">
        <v>2916</v>
      </c>
      <c r="AA1151">
        <v>5113</v>
      </c>
      <c r="AB1151">
        <v>835</v>
      </c>
      <c r="AC1151">
        <v>2632</v>
      </c>
      <c r="AD1151">
        <v>1646</v>
      </c>
    </row>
    <row r="1152" spans="1:30" x14ac:dyDescent="0.2">
      <c r="A1152" t="s">
        <v>2042</v>
      </c>
      <c r="B1152" t="s">
        <v>35</v>
      </c>
      <c r="C1152" t="s">
        <v>807</v>
      </c>
      <c r="D1152" s="33">
        <v>42036</v>
      </c>
      <c r="E1152" t="s">
        <v>82</v>
      </c>
      <c r="F1152" t="s">
        <v>768</v>
      </c>
      <c r="G1152">
        <v>736665</v>
      </c>
      <c r="H1152">
        <v>14168</v>
      </c>
      <c r="I1152">
        <v>93</v>
      </c>
      <c r="J1152">
        <v>14075</v>
      </c>
      <c r="K1152">
        <v>13456</v>
      </c>
      <c r="L1152">
        <v>11949</v>
      </c>
      <c r="M1152">
        <v>2813</v>
      </c>
      <c r="N1152">
        <v>1210</v>
      </c>
      <c r="O1152">
        <v>1603</v>
      </c>
      <c r="P1152">
        <v>414</v>
      </c>
      <c r="Q1152" t="s">
        <v>0</v>
      </c>
      <c r="R1152">
        <v>1656</v>
      </c>
      <c r="S1152">
        <v>959</v>
      </c>
      <c r="T1152">
        <v>7707</v>
      </c>
      <c r="U1152">
        <v>5749</v>
      </c>
      <c r="V1152">
        <v>1555</v>
      </c>
      <c r="W1152">
        <v>403</v>
      </c>
      <c r="X1152" t="s">
        <v>0</v>
      </c>
      <c r="Y1152" t="s">
        <v>0</v>
      </c>
      <c r="Z1152">
        <v>278</v>
      </c>
      <c r="AA1152">
        <v>1349</v>
      </c>
      <c r="AB1152">
        <v>122</v>
      </c>
      <c r="AC1152">
        <v>723</v>
      </c>
      <c r="AD1152">
        <v>504</v>
      </c>
    </row>
    <row r="1153" spans="1:30" x14ac:dyDescent="0.2">
      <c r="A1153" t="s">
        <v>2043</v>
      </c>
      <c r="B1153" t="s">
        <v>35</v>
      </c>
      <c r="C1153" t="s">
        <v>3365</v>
      </c>
      <c r="D1153" s="33">
        <v>42036</v>
      </c>
      <c r="E1153" t="s">
        <v>813</v>
      </c>
      <c r="F1153" t="s">
        <v>830</v>
      </c>
      <c r="G1153">
        <v>214710</v>
      </c>
      <c r="H1153">
        <v>5387</v>
      </c>
      <c r="I1153">
        <v>25</v>
      </c>
      <c r="J1153">
        <v>5294</v>
      </c>
      <c r="K1153">
        <v>5071</v>
      </c>
      <c r="L1153">
        <v>2532</v>
      </c>
      <c r="M1153">
        <v>470</v>
      </c>
      <c r="N1153">
        <v>131</v>
      </c>
      <c r="O1153">
        <v>339</v>
      </c>
      <c r="P1153">
        <v>330</v>
      </c>
      <c r="Q1153" t="s">
        <v>0</v>
      </c>
      <c r="R1153">
        <v>269</v>
      </c>
      <c r="S1153">
        <v>215</v>
      </c>
      <c r="T1153">
        <v>1695</v>
      </c>
      <c r="U1153">
        <v>1295</v>
      </c>
      <c r="V1153">
        <v>293</v>
      </c>
      <c r="W1153">
        <v>107</v>
      </c>
      <c r="X1153" t="s">
        <v>0</v>
      </c>
      <c r="Y1153" t="s">
        <v>0</v>
      </c>
      <c r="Z1153">
        <v>84</v>
      </c>
      <c r="AA1153">
        <v>269</v>
      </c>
      <c r="AB1153">
        <v>25</v>
      </c>
      <c r="AC1153">
        <v>165</v>
      </c>
      <c r="AD1153">
        <v>79</v>
      </c>
    </row>
    <row r="1154" spans="1:30" x14ac:dyDescent="0.2">
      <c r="A1154" t="s">
        <v>2044</v>
      </c>
      <c r="B1154" t="s">
        <v>35</v>
      </c>
      <c r="C1154" t="s">
        <v>807</v>
      </c>
      <c r="D1154" s="33">
        <v>42036</v>
      </c>
      <c r="E1154" t="s">
        <v>97</v>
      </c>
      <c r="F1154" t="s">
        <v>769</v>
      </c>
      <c r="G1154">
        <v>1010216</v>
      </c>
      <c r="H1154">
        <v>20889</v>
      </c>
      <c r="I1154">
        <v>273</v>
      </c>
      <c r="J1154">
        <v>20250</v>
      </c>
      <c r="K1154">
        <v>18098</v>
      </c>
      <c r="L1154">
        <v>18437</v>
      </c>
      <c r="M1154">
        <v>4905</v>
      </c>
      <c r="N1154">
        <v>1872</v>
      </c>
      <c r="O1154">
        <v>3033</v>
      </c>
      <c r="P1154">
        <v>950</v>
      </c>
      <c r="Q1154" t="s">
        <v>0</v>
      </c>
      <c r="R1154">
        <v>1787</v>
      </c>
      <c r="S1154">
        <v>1634</v>
      </c>
      <c r="T1154">
        <v>10675</v>
      </c>
      <c r="U1154">
        <v>7374</v>
      </c>
      <c r="V1154">
        <v>2338</v>
      </c>
      <c r="W1154">
        <v>963</v>
      </c>
      <c r="X1154" t="s">
        <v>0</v>
      </c>
      <c r="Y1154" t="s">
        <v>0</v>
      </c>
      <c r="Z1154">
        <v>429</v>
      </c>
      <c r="AA1154">
        <v>3912</v>
      </c>
      <c r="AB1154">
        <v>307</v>
      </c>
      <c r="AC1154">
        <v>1031</v>
      </c>
      <c r="AD1154">
        <v>2574</v>
      </c>
    </row>
    <row r="1155" spans="1:30" x14ac:dyDescent="0.2">
      <c r="A1155" t="s">
        <v>2045</v>
      </c>
      <c r="B1155" t="s">
        <v>35</v>
      </c>
      <c r="C1155" t="s">
        <v>807</v>
      </c>
      <c r="D1155" s="33">
        <v>42036</v>
      </c>
      <c r="E1155" t="s">
        <v>117</v>
      </c>
      <c r="F1155" t="s">
        <v>770</v>
      </c>
      <c r="G1155">
        <v>1003439</v>
      </c>
      <c r="H1155">
        <v>23828</v>
      </c>
      <c r="I1155">
        <v>378</v>
      </c>
      <c r="J1155">
        <v>23127</v>
      </c>
      <c r="K1155">
        <v>20391</v>
      </c>
      <c r="L1155">
        <v>20497</v>
      </c>
      <c r="M1155">
        <v>5908</v>
      </c>
      <c r="N1155">
        <v>2110</v>
      </c>
      <c r="O1155">
        <v>3798</v>
      </c>
      <c r="P1155">
        <v>1229</v>
      </c>
      <c r="Q1155" t="s">
        <v>0</v>
      </c>
      <c r="R1155">
        <v>1925</v>
      </c>
      <c r="S1155">
        <v>1646</v>
      </c>
      <c r="T1155">
        <v>12151</v>
      </c>
      <c r="U1155">
        <v>7715</v>
      </c>
      <c r="V1155">
        <v>3628</v>
      </c>
      <c r="W1155">
        <v>808</v>
      </c>
      <c r="X1155" t="s">
        <v>0</v>
      </c>
      <c r="Y1155" t="s">
        <v>0</v>
      </c>
      <c r="Z1155">
        <v>798</v>
      </c>
      <c r="AA1155">
        <v>3977</v>
      </c>
      <c r="AB1155">
        <v>346</v>
      </c>
      <c r="AC1155">
        <v>1136</v>
      </c>
      <c r="AD1155">
        <v>2495</v>
      </c>
    </row>
    <row r="1156" spans="1:30" x14ac:dyDescent="0.2">
      <c r="A1156" t="s">
        <v>2046</v>
      </c>
      <c r="B1156" t="s">
        <v>37</v>
      </c>
      <c r="C1156" t="s">
        <v>3368</v>
      </c>
      <c r="D1156" s="33">
        <v>42036</v>
      </c>
      <c r="E1156" t="s">
        <v>132</v>
      </c>
      <c r="F1156" t="s">
        <v>771</v>
      </c>
      <c r="G1156">
        <v>139395</v>
      </c>
      <c r="H1156">
        <v>4859</v>
      </c>
      <c r="I1156">
        <v>131</v>
      </c>
      <c r="J1156">
        <v>4538</v>
      </c>
      <c r="K1156">
        <v>4326</v>
      </c>
      <c r="L1156">
        <v>4320</v>
      </c>
      <c r="M1156">
        <v>710</v>
      </c>
      <c r="N1156">
        <v>688</v>
      </c>
      <c r="O1156">
        <v>22</v>
      </c>
      <c r="P1156">
        <v>7</v>
      </c>
      <c r="Q1156" t="s">
        <v>0</v>
      </c>
      <c r="R1156">
        <v>486</v>
      </c>
      <c r="S1156">
        <v>255</v>
      </c>
      <c r="T1156">
        <v>2913</v>
      </c>
      <c r="U1156">
        <v>1838</v>
      </c>
      <c r="V1156">
        <v>701</v>
      </c>
      <c r="W1156">
        <v>374</v>
      </c>
      <c r="X1156" t="s">
        <v>0</v>
      </c>
      <c r="Y1156" t="s">
        <v>0</v>
      </c>
      <c r="Z1156">
        <v>329</v>
      </c>
      <c r="AA1156">
        <v>337</v>
      </c>
      <c r="AB1156">
        <v>52</v>
      </c>
      <c r="AC1156">
        <v>237</v>
      </c>
      <c r="AD1156">
        <v>48</v>
      </c>
    </row>
    <row r="1157" spans="1:30" x14ac:dyDescent="0.2">
      <c r="A1157" t="s">
        <v>2047</v>
      </c>
      <c r="B1157" t="s">
        <v>36</v>
      </c>
      <c r="C1157" t="s">
        <v>3353</v>
      </c>
      <c r="D1157" s="33">
        <v>42036</v>
      </c>
      <c r="E1157" t="s">
        <v>138</v>
      </c>
      <c r="F1157" t="s">
        <v>772</v>
      </c>
      <c r="G1157">
        <v>579420</v>
      </c>
      <c r="H1157">
        <v>20229</v>
      </c>
      <c r="I1157">
        <v>34</v>
      </c>
      <c r="J1157">
        <v>19674</v>
      </c>
      <c r="K1157">
        <v>19213</v>
      </c>
      <c r="L1157">
        <v>14358</v>
      </c>
      <c r="M1157">
        <v>2607</v>
      </c>
      <c r="N1157">
        <v>1334</v>
      </c>
      <c r="O1157">
        <v>1273</v>
      </c>
      <c r="P1157">
        <v>555</v>
      </c>
      <c r="Q1157" t="s">
        <v>0</v>
      </c>
      <c r="R1157">
        <v>1402</v>
      </c>
      <c r="S1157">
        <v>1147</v>
      </c>
      <c r="T1157">
        <v>7862</v>
      </c>
      <c r="U1157">
        <v>5871</v>
      </c>
      <c r="V1157">
        <v>1742</v>
      </c>
      <c r="W1157">
        <v>249</v>
      </c>
      <c r="X1157" t="s">
        <v>0</v>
      </c>
      <c r="Y1157" t="s">
        <v>0</v>
      </c>
      <c r="Z1157">
        <v>552</v>
      </c>
      <c r="AA1157">
        <v>3395</v>
      </c>
      <c r="AB1157">
        <v>244</v>
      </c>
      <c r="AC1157">
        <v>795</v>
      </c>
      <c r="AD1157">
        <v>2356</v>
      </c>
    </row>
    <row r="1158" spans="1:30" x14ac:dyDescent="0.2">
      <c r="A1158" t="s">
        <v>2048</v>
      </c>
      <c r="B1158" t="s">
        <v>36</v>
      </c>
      <c r="C1158" t="s">
        <v>152</v>
      </c>
      <c r="D1158" s="33">
        <v>42036</v>
      </c>
      <c r="E1158" t="s">
        <v>150</v>
      </c>
      <c r="F1158" t="s">
        <v>773</v>
      </c>
      <c r="G1158">
        <v>297735</v>
      </c>
      <c r="H1158">
        <v>10098</v>
      </c>
      <c r="I1158">
        <v>42</v>
      </c>
      <c r="J1158">
        <v>10056</v>
      </c>
      <c r="K1158">
        <v>9662</v>
      </c>
      <c r="L1158">
        <v>7696</v>
      </c>
      <c r="M1158">
        <v>2189</v>
      </c>
      <c r="N1158">
        <v>969</v>
      </c>
      <c r="O1158">
        <v>1220</v>
      </c>
      <c r="P1158">
        <v>346</v>
      </c>
      <c r="Q1158" t="s">
        <v>0</v>
      </c>
      <c r="R1158">
        <v>837</v>
      </c>
      <c r="S1158">
        <v>640</v>
      </c>
      <c r="T1158">
        <v>4804</v>
      </c>
      <c r="U1158">
        <v>3771</v>
      </c>
      <c r="V1158">
        <v>884</v>
      </c>
      <c r="W1158">
        <v>149</v>
      </c>
      <c r="X1158" t="s">
        <v>0</v>
      </c>
      <c r="Y1158" t="s">
        <v>0</v>
      </c>
      <c r="Z1158">
        <v>140</v>
      </c>
      <c r="AA1158">
        <v>1275</v>
      </c>
      <c r="AB1158">
        <v>89</v>
      </c>
      <c r="AC1158">
        <v>692</v>
      </c>
      <c r="AD1158">
        <v>494</v>
      </c>
    </row>
    <row r="1159" spans="1:30" x14ac:dyDescent="0.2">
      <c r="A1159" t="s">
        <v>2049</v>
      </c>
      <c r="B1159" t="s">
        <v>36</v>
      </c>
      <c r="C1159" t="s">
        <v>152</v>
      </c>
      <c r="D1159" s="33">
        <v>42036</v>
      </c>
      <c r="E1159" t="s">
        <v>817</v>
      </c>
      <c r="F1159" t="s">
        <v>832</v>
      </c>
      <c r="G1159">
        <v>379031</v>
      </c>
      <c r="H1159">
        <v>4723</v>
      </c>
      <c r="I1159">
        <v>29</v>
      </c>
      <c r="J1159">
        <v>4694</v>
      </c>
      <c r="K1159">
        <v>4493</v>
      </c>
      <c r="L1159">
        <v>3704</v>
      </c>
      <c r="M1159">
        <v>1006</v>
      </c>
      <c r="N1159">
        <v>427</v>
      </c>
      <c r="O1159">
        <v>579</v>
      </c>
      <c r="P1159">
        <v>180</v>
      </c>
      <c r="Q1159" t="s">
        <v>0</v>
      </c>
      <c r="R1159">
        <v>369</v>
      </c>
      <c r="S1159">
        <v>333</v>
      </c>
      <c r="T1159">
        <v>2345</v>
      </c>
      <c r="U1159">
        <v>1779</v>
      </c>
      <c r="V1159">
        <v>504</v>
      </c>
      <c r="W1159">
        <v>62</v>
      </c>
      <c r="X1159" t="s">
        <v>0</v>
      </c>
      <c r="Y1159" t="s">
        <v>0</v>
      </c>
      <c r="Z1159">
        <v>98</v>
      </c>
      <c r="AA1159">
        <v>559</v>
      </c>
      <c r="AB1159">
        <v>50</v>
      </c>
      <c r="AC1159">
        <v>297</v>
      </c>
      <c r="AD1159">
        <v>212</v>
      </c>
    </row>
    <row r="1160" spans="1:30" x14ac:dyDescent="0.2">
      <c r="A1160" t="s">
        <v>2050</v>
      </c>
      <c r="B1160" t="s">
        <v>35</v>
      </c>
      <c r="C1160" t="s">
        <v>3345</v>
      </c>
      <c r="D1160" s="33">
        <v>42036</v>
      </c>
      <c r="E1160" t="s">
        <v>156</v>
      </c>
      <c r="F1160" t="s">
        <v>774</v>
      </c>
      <c r="G1160">
        <v>1147327</v>
      </c>
      <c r="H1160">
        <v>29808</v>
      </c>
      <c r="I1160">
        <v>312</v>
      </c>
      <c r="J1160">
        <v>25178</v>
      </c>
      <c r="K1160">
        <v>24192</v>
      </c>
      <c r="L1160">
        <v>19629</v>
      </c>
      <c r="M1160">
        <v>6045</v>
      </c>
      <c r="N1160">
        <v>4701</v>
      </c>
      <c r="O1160">
        <v>1344</v>
      </c>
      <c r="P1160">
        <v>828</v>
      </c>
      <c r="Q1160" t="s">
        <v>0</v>
      </c>
      <c r="R1160">
        <v>1624</v>
      </c>
      <c r="S1160">
        <v>1598</v>
      </c>
      <c r="T1160">
        <v>12984</v>
      </c>
      <c r="U1160">
        <v>9203</v>
      </c>
      <c r="V1160">
        <v>3051</v>
      </c>
      <c r="W1160">
        <v>730</v>
      </c>
      <c r="X1160" t="s">
        <v>0</v>
      </c>
      <c r="Y1160" t="s">
        <v>0</v>
      </c>
      <c r="Z1160">
        <v>686</v>
      </c>
      <c r="AA1160">
        <v>2737</v>
      </c>
      <c r="AB1160">
        <v>399</v>
      </c>
      <c r="AC1160">
        <v>1667</v>
      </c>
      <c r="AD1160">
        <v>671</v>
      </c>
    </row>
    <row r="1161" spans="1:30" x14ac:dyDescent="0.2">
      <c r="A1161" t="s">
        <v>2051</v>
      </c>
      <c r="B1161" t="s">
        <v>35</v>
      </c>
      <c r="C1161" t="s">
        <v>3348</v>
      </c>
      <c r="D1161" s="33">
        <v>42036</v>
      </c>
      <c r="E1161" t="s">
        <v>821</v>
      </c>
      <c r="F1161" t="s">
        <v>833</v>
      </c>
      <c r="G1161">
        <v>214849</v>
      </c>
      <c r="H1161">
        <v>5010</v>
      </c>
      <c r="I1161">
        <v>38</v>
      </c>
      <c r="J1161">
        <v>4972</v>
      </c>
      <c r="K1161">
        <v>4431</v>
      </c>
      <c r="L1161">
        <v>4103</v>
      </c>
      <c r="M1161">
        <v>1115</v>
      </c>
      <c r="N1161">
        <v>427</v>
      </c>
      <c r="O1161">
        <v>688</v>
      </c>
      <c r="P1161">
        <v>174</v>
      </c>
      <c r="Q1161" t="s">
        <v>0</v>
      </c>
      <c r="R1161">
        <v>405</v>
      </c>
      <c r="S1161">
        <v>209</v>
      </c>
      <c r="T1161">
        <v>2476</v>
      </c>
      <c r="U1161">
        <v>1349</v>
      </c>
      <c r="V1161">
        <v>996</v>
      </c>
      <c r="W1161">
        <v>131</v>
      </c>
      <c r="X1161" t="s">
        <v>0</v>
      </c>
      <c r="Y1161" t="s">
        <v>0</v>
      </c>
      <c r="Z1161">
        <v>250</v>
      </c>
      <c r="AA1161">
        <v>763</v>
      </c>
      <c r="AB1161">
        <v>64</v>
      </c>
      <c r="AC1161">
        <v>252</v>
      </c>
      <c r="AD1161">
        <v>447</v>
      </c>
    </row>
    <row r="1162" spans="1:30" x14ac:dyDescent="0.2">
      <c r="A1162" t="s">
        <v>2052</v>
      </c>
      <c r="B1162" t="s">
        <v>37</v>
      </c>
      <c r="C1162" t="s">
        <v>3365</v>
      </c>
      <c r="D1162" s="33">
        <v>42036</v>
      </c>
      <c r="E1162" t="s">
        <v>165</v>
      </c>
      <c r="F1162" t="s">
        <v>775</v>
      </c>
      <c r="G1162">
        <v>663566</v>
      </c>
      <c r="H1162">
        <v>14482</v>
      </c>
      <c r="I1162">
        <v>60</v>
      </c>
      <c r="J1162">
        <v>14180</v>
      </c>
      <c r="K1162">
        <v>13524</v>
      </c>
      <c r="L1162">
        <v>11554</v>
      </c>
      <c r="M1162">
        <v>1933</v>
      </c>
      <c r="N1162">
        <v>480</v>
      </c>
      <c r="O1162">
        <v>1453</v>
      </c>
      <c r="P1162">
        <v>1423</v>
      </c>
      <c r="Q1162" t="s">
        <v>0</v>
      </c>
      <c r="R1162">
        <v>1049</v>
      </c>
      <c r="S1162">
        <v>965</v>
      </c>
      <c r="T1162">
        <v>7401</v>
      </c>
      <c r="U1162">
        <v>5410</v>
      </c>
      <c r="V1162">
        <v>1476</v>
      </c>
      <c r="W1162">
        <v>515</v>
      </c>
      <c r="X1162" t="s">
        <v>0</v>
      </c>
      <c r="Y1162" t="s">
        <v>0</v>
      </c>
      <c r="Z1162">
        <v>1000</v>
      </c>
      <c r="AA1162">
        <v>1139</v>
      </c>
      <c r="AB1162">
        <v>49</v>
      </c>
      <c r="AC1162">
        <v>728</v>
      </c>
      <c r="AD1162">
        <v>362</v>
      </c>
    </row>
    <row r="1163" spans="1:30" x14ac:dyDescent="0.2">
      <c r="A1163" t="s">
        <v>2053</v>
      </c>
      <c r="B1163" t="s">
        <v>35</v>
      </c>
      <c r="C1163" t="s">
        <v>3348</v>
      </c>
      <c r="D1163" s="33">
        <v>42036</v>
      </c>
      <c r="E1163" t="s">
        <v>825</v>
      </c>
      <c r="F1163" t="s">
        <v>834</v>
      </c>
      <c r="G1163">
        <v>786311</v>
      </c>
      <c r="H1163">
        <v>27630</v>
      </c>
      <c r="I1163">
        <v>100</v>
      </c>
      <c r="J1163">
        <v>21834</v>
      </c>
      <c r="K1163">
        <v>21399</v>
      </c>
      <c r="L1163">
        <v>16951</v>
      </c>
      <c r="M1163">
        <v>5338</v>
      </c>
      <c r="N1163">
        <v>3440</v>
      </c>
      <c r="O1163">
        <v>1853</v>
      </c>
      <c r="P1163">
        <v>1164</v>
      </c>
      <c r="Q1163" t="s">
        <v>0</v>
      </c>
      <c r="R1163">
        <v>1774</v>
      </c>
      <c r="S1163">
        <v>1100</v>
      </c>
      <c r="T1163">
        <v>11275</v>
      </c>
      <c r="U1163">
        <v>6702</v>
      </c>
      <c r="V1163">
        <v>3467</v>
      </c>
      <c r="W1163">
        <v>1106</v>
      </c>
      <c r="X1163" t="s">
        <v>0</v>
      </c>
      <c r="Y1163" t="s">
        <v>0</v>
      </c>
      <c r="Z1163">
        <v>352</v>
      </c>
      <c r="AA1163">
        <v>2450</v>
      </c>
      <c r="AB1163">
        <v>61</v>
      </c>
      <c r="AC1163">
        <v>1400</v>
      </c>
      <c r="AD1163">
        <v>989</v>
      </c>
    </row>
    <row r="1164" spans="1:30" x14ac:dyDescent="0.2">
      <c r="A1164" t="s">
        <v>2054</v>
      </c>
      <c r="B1164" t="s">
        <v>35</v>
      </c>
      <c r="C1164" t="s">
        <v>152</v>
      </c>
      <c r="D1164" s="33">
        <v>42036</v>
      </c>
      <c r="E1164" t="s">
        <v>171</v>
      </c>
      <c r="F1164" t="s">
        <v>776</v>
      </c>
      <c r="G1164">
        <v>625713</v>
      </c>
      <c r="H1164">
        <v>14007</v>
      </c>
      <c r="I1164">
        <v>95</v>
      </c>
      <c r="J1164">
        <v>13912</v>
      </c>
      <c r="K1164">
        <v>13241</v>
      </c>
      <c r="L1164">
        <v>11661</v>
      </c>
      <c r="M1164">
        <v>2654</v>
      </c>
      <c r="N1164">
        <v>1261</v>
      </c>
      <c r="O1164">
        <v>1393</v>
      </c>
      <c r="P1164">
        <v>380</v>
      </c>
      <c r="Q1164" t="s">
        <v>0</v>
      </c>
      <c r="R1164">
        <v>1353</v>
      </c>
      <c r="S1164">
        <v>982</v>
      </c>
      <c r="T1164">
        <v>7725</v>
      </c>
      <c r="U1164">
        <v>5706</v>
      </c>
      <c r="V1164">
        <v>1514</v>
      </c>
      <c r="W1164">
        <v>505</v>
      </c>
      <c r="X1164" t="s">
        <v>0</v>
      </c>
      <c r="Y1164" t="s">
        <v>0</v>
      </c>
      <c r="Z1164">
        <v>402</v>
      </c>
      <c r="AA1164">
        <v>1199</v>
      </c>
      <c r="AB1164">
        <v>60</v>
      </c>
      <c r="AC1164">
        <v>655</v>
      </c>
      <c r="AD1164">
        <v>484</v>
      </c>
    </row>
    <row r="1165" spans="1:30" x14ac:dyDescent="0.2">
      <c r="A1165" t="s">
        <v>2055</v>
      </c>
      <c r="B1165" t="s">
        <v>35</v>
      </c>
      <c r="C1165" t="s">
        <v>3348</v>
      </c>
      <c r="D1165" s="33">
        <v>42036</v>
      </c>
      <c r="E1165" t="s">
        <v>179</v>
      </c>
      <c r="F1165" t="s">
        <v>777</v>
      </c>
      <c r="G1165">
        <v>1011056</v>
      </c>
      <c r="H1165">
        <v>20074</v>
      </c>
      <c r="I1165">
        <v>256</v>
      </c>
      <c r="J1165">
        <v>19818</v>
      </c>
      <c r="K1165">
        <v>17016</v>
      </c>
      <c r="L1165">
        <v>16609</v>
      </c>
      <c r="M1165">
        <v>4670</v>
      </c>
      <c r="N1165">
        <v>1824</v>
      </c>
      <c r="O1165">
        <v>2846</v>
      </c>
      <c r="P1165">
        <v>703</v>
      </c>
      <c r="Q1165" t="s">
        <v>0</v>
      </c>
      <c r="R1165">
        <v>1226</v>
      </c>
      <c r="S1165">
        <v>991</v>
      </c>
      <c r="T1165">
        <v>10345</v>
      </c>
      <c r="U1165">
        <v>5895</v>
      </c>
      <c r="V1165">
        <v>3914</v>
      </c>
      <c r="W1165">
        <v>536</v>
      </c>
      <c r="X1165" t="s">
        <v>0</v>
      </c>
      <c r="Y1165" t="s">
        <v>0</v>
      </c>
      <c r="Z1165">
        <v>743</v>
      </c>
      <c r="AA1165">
        <v>3304</v>
      </c>
      <c r="AB1165">
        <v>276</v>
      </c>
      <c r="AC1165">
        <v>1225</v>
      </c>
      <c r="AD1165">
        <v>1803</v>
      </c>
    </row>
    <row r="1166" spans="1:30" x14ac:dyDescent="0.2">
      <c r="A1166" t="s">
        <v>2056</v>
      </c>
      <c r="B1166" t="s">
        <v>35</v>
      </c>
      <c r="C1166" t="s">
        <v>3348</v>
      </c>
      <c r="D1166" s="33">
        <v>42036</v>
      </c>
      <c r="E1166" t="s">
        <v>191</v>
      </c>
      <c r="F1166" t="s">
        <v>778</v>
      </c>
      <c r="G1166">
        <v>775981</v>
      </c>
      <c r="H1166">
        <v>15978</v>
      </c>
      <c r="I1166">
        <v>51</v>
      </c>
      <c r="J1166">
        <v>15927</v>
      </c>
      <c r="K1166">
        <v>15046</v>
      </c>
      <c r="L1166">
        <v>14796</v>
      </c>
      <c r="M1166">
        <v>4666</v>
      </c>
      <c r="N1166">
        <v>2150</v>
      </c>
      <c r="O1166">
        <v>2445</v>
      </c>
      <c r="P1166">
        <v>596</v>
      </c>
      <c r="Q1166" t="s">
        <v>0</v>
      </c>
      <c r="R1166">
        <v>1316</v>
      </c>
      <c r="S1166">
        <v>1030</v>
      </c>
      <c r="T1166">
        <v>9579</v>
      </c>
      <c r="U1166">
        <v>5999</v>
      </c>
      <c r="V1166">
        <v>3139</v>
      </c>
      <c r="W1166">
        <v>441</v>
      </c>
      <c r="X1166" t="s">
        <v>0</v>
      </c>
      <c r="Y1166" t="s">
        <v>0</v>
      </c>
      <c r="Z1166">
        <v>814</v>
      </c>
      <c r="AA1166">
        <v>2057</v>
      </c>
      <c r="AB1166">
        <v>238</v>
      </c>
      <c r="AC1166">
        <v>1306</v>
      </c>
      <c r="AD1166">
        <v>513</v>
      </c>
    </row>
    <row r="1167" spans="1:30" x14ac:dyDescent="0.2">
      <c r="A1167" t="s">
        <v>2057</v>
      </c>
      <c r="B1167" t="s">
        <v>35</v>
      </c>
      <c r="C1167" t="s">
        <v>3345</v>
      </c>
      <c r="D1167" s="33">
        <v>42036</v>
      </c>
      <c r="E1167" t="s">
        <v>205</v>
      </c>
      <c r="F1167" t="s">
        <v>779</v>
      </c>
      <c r="G1167">
        <v>876367</v>
      </c>
      <c r="H1167">
        <v>23653</v>
      </c>
      <c r="I1167">
        <v>82</v>
      </c>
      <c r="J1167">
        <v>18236</v>
      </c>
      <c r="K1167">
        <v>17744</v>
      </c>
      <c r="L1167">
        <v>13968</v>
      </c>
      <c r="M1167">
        <v>4265</v>
      </c>
      <c r="N1167">
        <v>3342</v>
      </c>
      <c r="O1167">
        <v>923</v>
      </c>
      <c r="P1167">
        <v>651</v>
      </c>
      <c r="Q1167" t="s">
        <v>0</v>
      </c>
      <c r="R1167">
        <v>1220</v>
      </c>
      <c r="S1167">
        <v>1048</v>
      </c>
      <c r="T1167">
        <v>10033</v>
      </c>
      <c r="U1167">
        <v>5877</v>
      </c>
      <c r="V1167">
        <v>3552</v>
      </c>
      <c r="W1167">
        <v>604</v>
      </c>
      <c r="X1167" t="s">
        <v>0</v>
      </c>
      <c r="Y1167" t="s">
        <v>0</v>
      </c>
      <c r="Z1167">
        <v>280</v>
      </c>
      <c r="AA1167">
        <v>1387</v>
      </c>
      <c r="AB1167">
        <v>208</v>
      </c>
      <c r="AC1167">
        <v>944</v>
      </c>
      <c r="AD1167">
        <v>235</v>
      </c>
    </row>
    <row r="1168" spans="1:30" x14ac:dyDescent="0.2">
      <c r="A1168" t="s">
        <v>2058</v>
      </c>
      <c r="B1168" t="s">
        <v>35</v>
      </c>
      <c r="C1168" t="s">
        <v>807</v>
      </c>
      <c r="D1168" s="33">
        <v>42036</v>
      </c>
      <c r="E1168" t="s">
        <v>210</v>
      </c>
      <c r="F1168" t="s">
        <v>780</v>
      </c>
      <c r="G1168">
        <v>706889</v>
      </c>
      <c r="H1168">
        <v>16314</v>
      </c>
      <c r="I1168">
        <v>172</v>
      </c>
      <c r="J1168">
        <v>15885</v>
      </c>
      <c r="K1168">
        <v>14085</v>
      </c>
      <c r="L1168">
        <v>13969</v>
      </c>
      <c r="M1168">
        <v>3684</v>
      </c>
      <c r="N1168">
        <v>1295</v>
      </c>
      <c r="O1168">
        <v>2389</v>
      </c>
      <c r="P1168">
        <v>688</v>
      </c>
      <c r="Q1168" t="s">
        <v>0</v>
      </c>
      <c r="R1168">
        <v>1097</v>
      </c>
      <c r="S1168">
        <v>1115</v>
      </c>
      <c r="T1168">
        <v>8895</v>
      </c>
      <c r="U1168">
        <v>6556</v>
      </c>
      <c r="V1168">
        <v>2042</v>
      </c>
      <c r="W1168">
        <v>297</v>
      </c>
      <c r="X1168" t="s">
        <v>0</v>
      </c>
      <c r="Y1168" t="s">
        <v>0</v>
      </c>
      <c r="Z1168">
        <v>323</v>
      </c>
      <c r="AA1168">
        <v>2539</v>
      </c>
      <c r="AB1168">
        <v>215</v>
      </c>
      <c r="AC1168">
        <v>750</v>
      </c>
      <c r="AD1168">
        <v>1574</v>
      </c>
    </row>
    <row r="1169" spans="1:30" x14ac:dyDescent="0.2">
      <c r="A1169" t="s">
        <v>2059</v>
      </c>
      <c r="B1169" t="s">
        <v>35</v>
      </c>
      <c r="C1169" t="s">
        <v>807</v>
      </c>
      <c r="D1169" s="33">
        <v>42036</v>
      </c>
      <c r="E1169" t="s">
        <v>218</v>
      </c>
      <c r="F1169" t="s">
        <v>781</v>
      </c>
      <c r="G1169">
        <v>267751</v>
      </c>
      <c r="H1169">
        <v>5240</v>
      </c>
      <c r="I1169">
        <v>40</v>
      </c>
      <c r="J1169">
        <v>5200</v>
      </c>
      <c r="K1169">
        <v>4969</v>
      </c>
      <c r="L1169">
        <v>4289</v>
      </c>
      <c r="M1169">
        <v>1057</v>
      </c>
      <c r="N1169">
        <v>435</v>
      </c>
      <c r="O1169">
        <v>622</v>
      </c>
      <c r="P1169">
        <v>165</v>
      </c>
      <c r="Q1169" t="s">
        <v>0</v>
      </c>
      <c r="R1169">
        <v>387</v>
      </c>
      <c r="S1169">
        <v>428</v>
      </c>
      <c r="T1169">
        <v>2882</v>
      </c>
      <c r="U1169">
        <v>2022</v>
      </c>
      <c r="V1169">
        <v>560</v>
      </c>
      <c r="W1169">
        <v>300</v>
      </c>
      <c r="X1169" t="s">
        <v>0</v>
      </c>
      <c r="Y1169" t="s">
        <v>0</v>
      </c>
      <c r="Z1169">
        <v>69</v>
      </c>
      <c r="AA1169">
        <v>523</v>
      </c>
      <c r="AB1169">
        <v>55</v>
      </c>
      <c r="AC1169">
        <v>303</v>
      </c>
      <c r="AD1169">
        <v>165</v>
      </c>
    </row>
    <row r="1170" spans="1:30" x14ac:dyDescent="0.2">
      <c r="A1170" t="s">
        <v>2060</v>
      </c>
      <c r="B1170" t="s">
        <v>35</v>
      </c>
      <c r="C1170" t="s">
        <v>807</v>
      </c>
      <c r="D1170" s="33">
        <v>42036</v>
      </c>
      <c r="E1170" t="s">
        <v>223</v>
      </c>
      <c r="F1170" t="s">
        <v>782</v>
      </c>
      <c r="G1170">
        <v>1055982</v>
      </c>
      <c r="H1170">
        <v>16637</v>
      </c>
      <c r="I1170">
        <v>187</v>
      </c>
      <c r="J1170">
        <v>16154</v>
      </c>
      <c r="K1170">
        <v>14407</v>
      </c>
      <c r="L1170">
        <v>15102</v>
      </c>
      <c r="M1170">
        <v>3825</v>
      </c>
      <c r="N1170">
        <v>1458</v>
      </c>
      <c r="O1170">
        <v>2367</v>
      </c>
      <c r="P1170">
        <v>767</v>
      </c>
      <c r="Q1170" t="s">
        <v>0</v>
      </c>
      <c r="R1170">
        <v>1478</v>
      </c>
      <c r="S1170">
        <v>1131</v>
      </c>
      <c r="T1170">
        <v>8525</v>
      </c>
      <c r="U1170">
        <v>5651</v>
      </c>
      <c r="V1170">
        <v>2205</v>
      </c>
      <c r="W1170">
        <v>669</v>
      </c>
      <c r="X1170" t="s">
        <v>0</v>
      </c>
      <c r="Y1170" t="s">
        <v>0</v>
      </c>
      <c r="Z1170">
        <v>417</v>
      </c>
      <c r="AA1170">
        <v>3551</v>
      </c>
      <c r="AB1170">
        <v>237</v>
      </c>
      <c r="AC1170">
        <v>801</v>
      </c>
      <c r="AD1170">
        <v>2513</v>
      </c>
    </row>
    <row r="1171" spans="1:30" x14ac:dyDescent="0.2">
      <c r="A1171" t="s">
        <v>2061</v>
      </c>
      <c r="B1171" t="s">
        <v>35</v>
      </c>
      <c r="C1171" t="s">
        <v>152</v>
      </c>
      <c r="D1171" s="33">
        <v>42036</v>
      </c>
      <c r="E1171" t="s">
        <v>234</v>
      </c>
      <c r="F1171" t="s">
        <v>783</v>
      </c>
      <c r="G1171">
        <v>4636790</v>
      </c>
      <c r="H1171">
        <v>76713</v>
      </c>
      <c r="I1171">
        <v>133</v>
      </c>
      <c r="J1171">
        <v>76057</v>
      </c>
      <c r="K1171">
        <v>74870</v>
      </c>
      <c r="L1171">
        <v>70501</v>
      </c>
      <c r="M1171">
        <v>18547</v>
      </c>
      <c r="N1171">
        <v>7505</v>
      </c>
      <c r="O1171">
        <v>11042</v>
      </c>
      <c r="P1171">
        <v>5672</v>
      </c>
      <c r="Q1171" t="s">
        <v>0</v>
      </c>
      <c r="R1171">
        <v>6135</v>
      </c>
      <c r="S1171">
        <v>4578</v>
      </c>
      <c r="T1171">
        <v>41532</v>
      </c>
      <c r="U1171">
        <v>29815</v>
      </c>
      <c r="V1171">
        <v>9474</v>
      </c>
      <c r="W1171">
        <v>2243</v>
      </c>
      <c r="X1171" t="s">
        <v>0</v>
      </c>
      <c r="Y1171" t="s">
        <v>0</v>
      </c>
      <c r="Z1171">
        <v>4816</v>
      </c>
      <c r="AA1171">
        <v>13440</v>
      </c>
      <c r="AB1171">
        <v>734</v>
      </c>
      <c r="AC1171">
        <v>4403</v>
      </c>
      <c r="AD1171">
        <v>8303</v>
      </c>
    </row>
    <row r="1172" spans="1:30" x14ac:dyDescent="0.2">
      <c r="A1172" t="s">
        <v>2062</v>
      </c>
      <c r="B1172" t="s">
        <v>36</v>
      </c>
      <c r="C1172" t="s">
        <v>152</v>
      </c>
      <c r="D1172" s="33">
        <v>42036</v>
      </c>
      <c r="E1172" t="s">
        <v>823</v>
      </c>
      <c r="F1172" t="s">
        <v>835</v>
      </c>
      <c r="G1172">
        <v>314544</v>
      </c>
      <c r="H1172">
        <v>4194</v>
      </c>
      <c r="I1172">
        <v>20</v>
      </c>
      <c r="J1172">
        <v>4174</v>
      </c>
      <c r="K1172">
        <v>4006</v>
      </c>
      <c r="L1172">
        <v>3256</v>
      </c>
      <c r="M1172">
        <v>958</v>
      </c>
      <c r="N1172">
        <v>415</v>
      </c>
      <c r="O1172">
        <v>543</v>
      </c>
      <c r="P1172">
        <v>137</v>
      </c>
      <c r="Q1172" t="s">
        <v>0</v>
      </c>
      <c r="R1172">
        <v>308</v>
      </c>
      <c r="S1172">
        <v>291</v>
      </c>
      <c r="T1172">
        <v>2038</v>
      </c>
      <c r="U1172">
        <v>1565</v>
      </c>
      <c r="V1172">
        <v>410</v>
      </c>
      <c r="W1172">
        <v>63</v>
      </c>
      <c r="X1172" t="s">
        <v>0</v>
      </c>
      <c r="Y1172" t="s">
        <v>0</v>
      </c>
      <c r="Z1172">
        <v>69</v>
      </c>
      <c r="AA1172">
        <v>550</v>
      </c>
      <c r="AB1172">
        <v>39</v>
      </c>
      <c r="AC1172">
        <v>322</v>
      </c>
      <c r="AD1172">
        <v>189</v>
      </c>
    </row>
    <row r="1173" spans="1:30" x14ac:dyDescent="0.2">
      <c r="A1173" t="s">
        <v>2063</v>
      </c>
      <c r="B1173" t="s">
        <v>36</v>
      </c>
      <c r="C1173" t="s">
        <v>152</v>
      </c>
      <c r="D1173" s="33">
        <v>42036</v>
      </c>
      <c r="E1173" t="s">
        <v>827</v>
      </c>
      <c r="F1173" t="s">
        <v>836</v>
      </c>
      <c r="G1173">
        <v>404710</v>
      </c>
      <c r="H1173">
        <v>7044</v>
      </c>
      <c r="I1173">
        <v>38</v>
      </c>
      <c r="J1173">
        <v>7006</v>
      </c>
      <c r="K1173">
        <v>6708</v>
      </c>
      <c r="L1173">
        <v>5609</v>
      </c>
      <c r="M1173">
        <v>1666</v>
      </c>
      <c r="N1173">
        <v>657</v>
      </c>
      <c r="O1173">
        <v>1009</v>
      </c>
      <c r="P1173">
        <v>313</v>
      </c>
      <c r="Q1173" t="s">
        <v>0</v>
      </c>
      <c r="R1173">
        <v>525</v>
      </c>
      <c r="S1173">
        <v>514</v>
      </c>
      <c r="T1173">
        <v>3600</v>
      </c>
      <c r="U1173">
        <v>2765</v>
      </c>
      <c r="V1173">
        <v>718</v>
      </c>
      <c r="W1173">
        <v>117</v>
      </c>
      <c r="X1173" t="s">
        <v>0</v>
      </c>
      <c r="Y1173" t="s">
        <v>0</v>
      </c>
      <c r="Z1173">
        <v>116</v>
      </c>
      <c r="AA1173">
        <v>854</v>
      </c>
      <c r="AB1173">
        <v>68</v>
      </c>
      <c r="AC1173">
        <v>518</v>
      </c>
      <c r="AD1173">
        <v>268</v>
      </c>
    </row>
    <row r="1174" spans="1:30" x14ac:dyDescent="0.2">
      <c r="A1174" t="s">
        <v>2064</v>
      </c>
      <c r="B1174" t="s">
        <v>36</v>
      </c>
      <c r="C1174" t="s">
        <v>152</v>
      </c>
      <c r="D1174" s="33">
        <v>42036</v>
      </c>
      <c r="E1174" t="s">
        <v>837</v>
      </c>
      <c r="F1174" t="s">
        <v>838</v>
      </c>
      <c r="G1174">
        <v>368255</v>
      </c>
      <c r="H1174">
        <v>4076</v>
      </c>
      <c r="I1174">
        <v>15</v>
      </c>
      <c r="J1174">
        <v>4061</v>
      </c>
      <c r="K1174">
        <v>3884</v>
      </c>
      <c r="L1174">
        <v>3282</v>
      </c>
      <c r="M1174">
        <v>967</v>
      </c>
      <c r="N1174">
        <v>416</v>
      </c>
      <c r="O1174">
        <v>551</v>
      </c>
      <c r="P1174">
        <v>162</v>
      </c>
      <c r="Q1174" t="s">
        <v>0</v>
      </c>
      <c r="R1174">
        <v>335</v>
      </c>
      <c r="S1174">
        <v>315</v>
      </c>
      <c r="T1174">
        <v>2010</v>
      </c>
      <c r="U1174">
        <v>1568</v>
      </c>
      <c r="V1174">
        <v>388</v>
      </c>
      <c r="W1174">
        <v>54</v>
      </c>
      <c r="X1174" t="s">
        <v>0</v>
      </c>
      <c r="Y1174" t="s">
        <v>0</v>
      </c>
      <c r="Z1174">
        <v>82</v>
      </c>
      <c r="AA1174">
        <v>540</v>
      </c>
      <c r="AB1174">
        <v>48</v>
      </c>
      <c r="AC1174">
        <v>311</v>
      </c>
      <c r="AD1174">
        <v>181</v>
      </c>
    </row>
    <row r="1175" spans="1:30" x14ac:dyDescent="0.2">
      <c r="A1175" t="s">
        <v>2065</v>
      </c>
      <c r="B1175" t="s">
        <v>36</v>
      </c>
      <c r="C1175" t="s">
        <v>152</v>
      </c>
      <c r="D1175" s="33">
        <v>42036</v>
      </c>
      <c r="E1175" t="s">
        <v>284</v>
      </c>
      <c r="F1175" t="s">
        <v>784</v>
      </c>
      <c r="G1175">
        <v>1182971</v>
      </c>
      <c r="H1175">
        <v>10574</v>
      </c>
      <c r="I1175">
        <v>55</v>
      </c>
      <c r="J1175">
        <v>10519</v>
      </c>
      <c r="K1175">
        <v>10094</v>
      </c>
      <c r="L1175">
        <v>8555</v>
      </c>
      <c r="M1175">
        <v>2440</v>
      </c>
      <c r="N1175">
        <v>1030</v>
      </c>
      <c r="O1175">
        <v>1410</v>
      </c>
      <c r="P1175">
        <v>369</v>
      </c>
      <c r="Q1175" t="s">
        <v>0</v>
      </c>
      <c r="R1175">
        <v>929</v>
      </c>
      <c r="S1175">
        <v>749</v>
      </c>
      <c r="T1175">
        <v>5363</v>
      </c>
      <c r="U1175">
        <v>4150</v>
      </c>
      <c r="V1175">
        <v>1037</v>
      </c>
      <c r="W1175">
        <v>176</v>
      </c>
      <c r="X1175" t="s">
        <v>0</v>
      </c>
      <c r="Y1175" t="s">
        <v>0</v>
      </c>
      <c r="Z1175">
        <v>190</v>
      </c>
      <c r="AA1175">
        <v>1324</v>
      </c>
      <c r="AB1175">
        <v>114</v>
      </c>
      <c r="AC1175">
        <v>759</v>
      </c>
      <c r="AD1175">
        <v>451</v>
      </c>
    </row>
    <row r="1176" spans="1:30" x14ac:dyDescent="0.2">
      <c r="A1176" t="s">
        <v>2066</v>
      </c>
      <c r="B1176" t="s">
        <v>36</v>
      </c>
      <c r="C1176" t="s">
        <v>3353</v>
      </c>
      <c r="D1176" s="33">
        <v>42036</v>
      </c>
      <c r="E1176" t="s">
        <v>298</v>
      </c>
      <c r="F1176" t="s">
        <v>785</v>
      </c>
      <c r="G1176">
        <v>1449739</v>
      </c>
      <c r="H1176">
        <v>13041</v>
      </c>
      <c r="I1176">
        <v>20</v>
      </c>
      <c r="J1176">
        <v>12681</v>
      </c>
      <c r="K1176">
        <v>12375</v>
      </c>
      <c r="L1176">
        <v>11794</v>
      </c>
      <c r="M1176">
        <v>2401</v>
      </c>
      <c r="N1176">
        <v>1225</v>
      </c>
      <c r="O1176">
        <v>1176</v>
      </c>
      <c r="P1176">
        <v>510</v>
      </c>
      <c r="Q1176" t="s">
        <v>0</v>
      </c>
      <c r="R1176">
        <v>1244</v>
      </c>
      <c r="S1176">
        <v>1084</v>
      </c>
      <c r="T1176">
        <v>7198</v>
      </c>
      <c r="U1176">
        <v>5380</v>
      </c>
      <c r="V1176">
        <v>1574</v>
      </c>
      <c r="W1176">
        <v>244</v>
      </c>
      <c r="X1176" t="s">
        <v>0</v>
      </c>
      <c r="Y1176" t="s">
        <v>0</v>
      </c>
      <c r="Z1176">
        <v>445</v>
      </c>
      <c r="AA1176">
        <v>1823</v>
      </c>
      <c r="AB1176">
        <v>224</v>
      </c>
      <c r="AC1176">
        <v>745</v>
      </c>
      <c r="AD1176">
        <v>854</v>
      </c>
    </row>
    <row r="1177" spans="1:30" x14ac:dyDescent="0.2">
      <c r="A1177" t="s">
        <v>2067</v>
      </c>
      <c r="B1177" t="s">
        <v>36</v>
      </c>
      <c r="C1177" t="s">
        <v>3351</v>
      </c>
      <c r="D1177" s="33">
        <v>42036</v>
      </c>
      <c r="E1177" t="s">
        <v>315</v>
      </c>
      <c r="F1177" t="s">
        <v>786</v>
      </c>
      <c r="G1177">
        <v>1019027</v>
      </c>
      <c r="H1177">
        <v>20044</v>
      </c>
      <c r="I1177">
        <v>662</v>
      </c>
      <c r="J1177">
        <v>19348</v>
      </c>
      <c r="K1177">
        <v>18277</v>
      </c>
      <c r="L1177">
        <v>16822</v>
      </c>
      <c r="M1177">
        <v>4664</v>
      </c>
      <c r="N1177">
        <v>2190</v>
      </c>
      <c r="O1177">
        <v>2483</v>
      </c>
      <c r="P1177">
        <v>1239</v>
      </c>
      <c r="Q1177" t="s">
        <v>0</v>
      </c>
      <c r="R1177">
        <v>1761</v>
      </c>
      <c r="S1177">
        <v>1379</v>
      </c>
      <c r="T1177">
        <v>10220</v>
      </c>
      <c r="U1177">
        <v>7988</v>
      </c>
      <c r="V1177">
        <v>2086</v>
      </c>
      <c r="W1177">
        <v>146</v>
      </c>
      <c r="X1177" t="s">
        <v>0</v>
      </c>
      <c r="Y1177" t="s">
        <v>0</v>
      </c>
      <c r="Z1177">
        <v>749</v>
      </c>
      <c r="AA1177">
        <v>2713</v>
      </c>
      <c r="AB1177">
        <v>149</v>
      </c>
      <c r="AC1177">
        <v>1248</v>
      </c>
      <c r="AD1177">
        <v>1316</v>
      </c>
    </row>
    <row r="1178" spans="1:30" x14ac:dyDescent="0.2">
      <c r="A1178" t="s">
        <v>2068</v>
      </c>
      <c r="B1178" t="s">
        <v>36</v>
      </c>
      <c r="C1178" t="s">
        <v>3358</v>
      </c>
      <c r="D1178" s="33">
        <v>42036</v>
      </c>
      <c r="E1178" t="s">
        <v>330</v>
      </c>
      <c r="F1178" t="s">
        <v>787</v>
      </c>
      <c r="G1178">
        <v>1772459</v>
      </c>
      <c r="H1178">
        <v>24884</v>
      </c>
      <c r="I1178">
        <v>113</v>
      </c>
      <c r="J1178">
        <v>24631</v>
      </c>
      <c r="K1178">
        <v>23855</v>
      </c>
      <c r="L1178">
        <v>22712</v>
      </c>
      <c r="M1178">
        <v>5937</v>
      </c>
      <c r="N1178">
        <v>2847</v>
      </c>
      <c r="O1178">
        <v>3090</v>
      </c>
      <c r="P1178">
        <v>2137</v>
      </c>
      <c r="Q1178" t="s">
        <v>0</v>
      </c>
      <c r="R1178">
        <v>1652</v>
      </c>
      <c r="S1178">
        <v>2141</v>
      </c>
      <c r="T1178">
        <v>12465</v>
      </c>
      <c r="U1178">
        <v>9909</v>
      </c>
      <c r="V1178">
        <v>2035</v>
      </c>
      <c r="W1178">
        <v>521</v>
      </c>
      <c r="X1178" t="s">
        <v>0</v>
      </c>
      <c r="Y1178" t="s">
        <v>0</v>
      </c>
      <c r="Z1178">
        <v>695</v>
      </c>
      <c r="AA1178">
        <v>5759</v>
      </c>
      <c r="AB1178">
        <v>232</v>
      </c>
      <c r="AC1178">
        <v>1834</v>
      </c>
      <c r="AD1178">
        <v>3693</v>
      </c>
    </row>
    <row r="1179" spans="1:30" x14ac:dyDescent="0.2">
      <c r="A1179" t="s">
        <v>2069</v>
      </c>
      <c r="B1179" t="s">
        <v>36</v>
      </c>
      <c r="C1179" t="s">
        <v>3351</v>
      </c>
      <c r="D1179" s="33">
        <v>42036</v>
      </c>
      <c r="E1179" t="s">
        <v>351</v>
      </c>
      <c r="F1179" t="s">
        <v>788</v>
      </c>
      <c r="G1179">
        <v>905822</v>
      </c>
      <c r="H1179">
        <v>9786</v>
      </c>
      <c r="I1179">
        <v>374</v>
      </c>
      <c r="J1179">
        <v>9412</v>
      </c>
      <c r="K1179">
        <v>8949</v>
      </c>
      <c r="L1179">
        <v>7409</v>
      </c>
      <c r="M1179">
        <v>2222</v>
      </c>
      <c r="N1179">
        <v>1080</v>
      </c>
      <c r="O1179">
        <v>1148</v>
      </c>
      <c r="P1179">
        <v>511</v>
      </c>
      <c r="Q1179" t="s">
        <v>0</v>
      </c>
      <c r="R1179">
        <v>733</v>
      </c>
      <c r="S1179">
        <v>771</v>
      </c>
      <c r="T1179">
        <v>4535</v>
      </c>
      <c r="U1179">
        <v>3567</v>
      </c>
      <c r="V1179">
        <v>711</v>
      </c>
      <c r="W1179">
        <v>257</v>
      </c>
      <c r="X1179" t="s">
        <v>0</v>
      </c>
      <c r="Y1179" t="s">
        <v>0</v>
      </c>
      <c r="Z1179">
        <v>211</v>
      </c>
      <c r="AA1179">
        <v>1159</v>
      </c>
      <c r="AB1179">
        <v>76</v>
      </c>
      <c r="AC1179">
        <v>671</v>
      </c>
      <c r="AD1179">
        <v>412</v>
      </c>
    </row>
    <row r="1180" spans="1:30" x14ac:dyDescent="0.2">
      <c r="A1180" t="s">
        <v>2070</v>
      </c>
      <c r="B1180" t="s">
        <v>34</v>
      </c>
      <c r="C1180" t="s">
        <v>3327</v>
      </c>
      <c r="D1180" s="33">
        <v>42036</v>
      </c>
      <c r="E1180" t="s">
        <v>362</v>
      </c>
      <c r="F1180" t="s">
        <v>789</v>
      </c>
      <c r="G1180">
        <v>5499053</v>
      </c>
      <c r="H1180">
        <v>114146</v>
      </c>
      <c r="I1180">
        <v>898</v>
      </c>
      <c r="J1180">
        <v>112793</v>
      </c>
      <c r="K1180">
        <v>109412</v>
      </c>
      <c r="L1180">
        <v>97483</v>
      </c>
      <c r="M1180">
        <v>22269</v>
      </c>
      <c r="N1180">
        <v>6833</v>
      </c>
      <c r="O1180">
        <v>15446</v>
      </c>
      <c r="P1180">
        <v>4826</v>
      </c>
      <c r="Q1180" t="s">
        <v>0</v>
      </c>
      <c r="R1180">
        <v>9909</v>
      </c>
      <c r="S1180">
        <v>6940</v>
      </c>
      <c r="T1180">
        <v>61516</v>
      </c>
      <c r="U1180">
        <v>40297</v>
      </c>
      <c r="V1180">
        <v>10154</v>
      </c>
      <c r="W1180">
        <v>11065</v>
      </c>
      <c r="X1180" t="s">
        <v>0</v>
      </c>
      <c r="Y1180" t="s">
        <v>0</v>
      </c>
      <c r="Z1180">
        <v>3729</v>
      </c>
      <c r="AA1180">
        <v>15389</v>
      </c>
      <c r="AB1180">
        <v>1071</v>
      </c>
      <c r="AC1180">
        <v>5892</v>
      </c>
      <c r="AD1180">
        <v>8426</v>
      </c>
    </row>
    <row r="1181" spans="1:30" x14ac:dyDescent="0.2">
      <c r="A1181" t="s">
        <v>2071</v>
      </c>
      <c r="B1181" t="s">
        <v>37</v>
      </c>
      <c r="C1181" t="s">
        <v>3365</v>
      </c>
      <c r="D1181" s="33">
        <v>42036</v>
      </c>
      <c r="E1181" t="s">
        <v>434</v>
      </c>
      <c r="F1181" t="s">
        <v>790</v>
      </c>
      <c r="G1181">
        <v>1857473</v>
      </c>
      <c r="H1181">
        <v>39370</v>
      </c>
      <c r="I1181">
        <v>154</v>
      </c>
      <c r="J1181">
        <v>37860</v>
      </c>
      <c r="K1181">
        <v>36097</v>
      </c>
      <c r="L1181">
        <v>30903</v>
      </c>
      <c r="M1181">
        <v>5166</v>
      </c>
      <c r="N1181">
        <v>257</v>
      </c>
      <c r="O1181">
        <v>4909</v>
      </c>
      <c r="P1181">
        <v>4841</v>
      </c>
      <c r="Q1181" t="s">
        <v>0</v>
      </c>
      <c r="R1181">
        <v>3468</v>
      </c>
      <c r="S1181">
        <v>2286</v>
      </c>
      <c r="T1181">
        <v>19734</v>
      </c>
      <c r="U1181">
        <v>13241</v>
      </c>
      <c r="V1181">
        <v>4775</v>
      </c>
      <c r="W1181">
        <v>1718</v>
      </c>
      <c r="X1181" t="s">
        <v>0</v>
      </c>
      <c r="Y1181" t="s">
        <v>0</v>
      </c>
      <c r="Z1181">
        <v>2557</v>
      </c>
      <c r="AA1181">
        <v>2858</v>
      </c>
      <c r="AB1181">
        <v>158</v>
      </c>
      <c r="AC1181">
        <v>1734</v>
      </c>
      <c r="AD1181">
        <v>966</v>
      </c>
    </row>
    <row r="1182" spans="1:30" x14ac:dyDescent="0.2">
      <c r="A1182" t="s">
        <v>2072</v>
      </c>
      <c r="B1182" t="s">
        <v>37</v>
      </c>
      <c r="C1182" t="s">
        <v>3365</v>
      </c>
      <c r="D1182" s="33">
        <v>42036</v>
      </c>
      <c r="E1182" t="s">
        <v>457</v>
      </c>
      <c r="F1182" t="s">
        <v>791</v>
      </c>
      <c r="G1182">
        <v>531046</v>
      </c>
      <c r="H1182">
        <v>11136</v>
      </c>
      <c r="I1182">
        <v>45</v>
      </c>
      <c r="J1182">
        <v>10950</v>
      </c>
      <c r="K1182">
        <v>10393</v>
      </c>
      <c r="L1182">
        <v>6819</v>
      </c>
      <c r="M1182">
        <v>1164</v>
      </c>
      <c r="N1182">
        <v>289</v>
      </c>
      <c r="O1182">
        <v>875</v>
      </c>
      <c r="P1182">
        <v>861</v>
      </c>
      <c r="Q1182" t="s">
        <v>0</v>
      </c>
      <c r="R1182">
        <v>687</v>
      </c>
      <c r="S1182">
        <v>574</v>
      </c>
      <c r="T1182">
        <v>4327</v>
      </c>
      <c r="U1182">
        <v>3216</v>
      </c>
      <c r="V1182">
        <v>924</v>
      </c>
      <c r="W1182">
        <v>187</v>
      </c>
      <c r="X1182" t="s">
        <v>0</v>
      </c>
      <c r="Y1182" t="s">
        <v>0</v>
      </c>
      <c r="Z1182">
        <v>496</v>
      </c>
      <c r="AA1182">
        <v>735</v>
      </c>
      <c r="AB1182">
        <v>41</v>
      </c>
      <c r="AC1182">
        <v>453</v>
      </c>
      <c r="AD1182">
        <v>241</v>
      </c>
    </row>
    <row r="1183" spans="1:30" x14ac:dyDescent="0.2">
      <c r="A1183" t="s">
        <v>2073</v>
      </c>
      <c r="B1183" t="s">
        <v>37</v>
      </c>
      <c r="C1183" t="s">
        <v>3365</v>
      </c>
      <c r="D1183" s="33">
        <v>42036</v>
      </c>
      <c r="E1183" t="s">
        <v>465</v>
      </c>
      <c r="F1183" t="s">
        <v>792</v>
      </c>
      <c r="G1183">
        <v>902275</v>
      </c>
      <c r="H1183">
        <v>17837</v>
      </c>
      <c r="I1183">
        <v>98</v>
      </c>
      <c r="J1183">
        <v>17460</v>
      </c>
      <c r="K1183">
        <v>16643</v>
      </c>
      <c r="L1183">
        <v>13986</v>
      </c>
      <c r="M1183">
        <v>2491</v>
      </c>
      <c r="N1183">
        <v>423</v>
      </c>
      <c r="O1183">
        <v>2068</v>
      </c>
      <c r="P1183">
        <v>2032</v>
      </c>
      <c r="Q1183" t="s">
        <v>0</v>
      </c>
      <c r="R1183">
        <v>1454</v>
      </c>
      <c r="S1183">
        <v>1152</v>
      </c>
      <c r="T1183">
        <v>9365</v>
      </c>
      <c r="U1183">
        <v>6781</v>
      </c>
      <c r="V1183">
        <v>2097</v>
      </c>
      <c r="W1183">
        <v>487</v>
      </c>
      <c r="X1183" t="s">
        <v>0</v>
      </c>
      <c r="Y1183" t="s">
        <v>0</v>
      </c>
      <c r="Z1183">
        <v>570</v>
      </c>
      <c r="AA1183">
        <v>1445</v>
      </c>
      <c r="AB1183">
        <v>96</v>
      </c>
      <c r="AC1183">
        <v>926</v>
      </c>
      <c r="AD1183">
        <v>423</v>
      </c>
    </row>
    <row r="1184" spans="1:30" x14ac:dyDescent="0.2">
      <c r="A1184" t="s">
        <v>2074</v>
      </c>
      <c r="B1184" t="s">
        <v>37</v>
      </c>
      <c r="C1184" t="s">
        <v>3360</v>
      </c>
      <c r="D1184" s="33">
        <v>42036</v>
      </c>
      <c r="E1184" t="s">
        <v>844</v>
      </c>
      <c r="F1184" t="s">
        <v>845</v>
      </c>
      <c r="G1184">
        <v>4580798</v>
      </c>
      <c r="H1184">
        <v>92565</v>
      </c>
      <c r="I1184">
        <v>261</v>
      </c>
      <c r="J1184">
        <v>91903</v>
      </c>
      <c r="K1184">
        <v>89415</v>
      </c>
      <c r="L1184">
        <v>81273</v>
      </c>
      <c r="M1184">
        <v>23018</v>
      </c>
      <c r="N1184">
        <v>13088</v>
      </c>
      <c r="O1184">
        <v>9930</v>
      </c>
      <c r="P1184">
        <v>7132</v>
      </c>
      <c r="Q1184" t="s">
        <v>0</v>
      </c>
      <c r="R1184">
        <v>9745</v>
      </c>
      <c r="S1184">
        <v>5699</v>
      </c>
      <c r="T1184">
        <v>53571</v>
      </c>
      <c r="U1184">
        <v>43799</v>
      </c>
      <c r="V1184">
        <v>6957</v>
      </c>
      <c r="W1184">
        <v>2815</v>
      </c>
      <c r="X1184" t="s">
        <v>0</v>
      </c>
      <c r="Y1184" t="s">
        <v>0</v>
      </c>
      <c r="Z1184">
        <v>235</v>
      </c>
      <c r="AA1184">
        <v>12023</v>
      </c>
      <c r="AB1184">
        <v>776</v>
      </c>
      <c r="AC1184">
        <v>6605</v>
      </c>
      <c r="AD1184">
        <v>4642</v>
      </c>
    </row>
    <row r="1185" spans="1:30" x14ac:dyDescent="0.2">
      <c r="A1185" t="s">
        <v>2075</v>
      </c>
      <c r="B1185" t="s">
        <v>37</v>
      </c>
      <c r="C1185" t="s">
        <v>3373</v>
      </c>
      <c r="D1185" s="33">
        <v>42036</v>
      </c>
      <c r="E1185" t="s">
        <v>488</v>
      </c>
      <c r="F1185" t="s">
        <v>793</v>
      </c>
      <c r="G1185">
        <v>765678</v>
      </c>
      <c r="H1185">
        <v>19147</v>
      </c>
      <c r="I1185">
        <v>1178</v>
      </c>
      <c r="J1185">
        <v>17021</v>
      </c>
      <c r="K1185">
        <v>12672</v>
      </c>
      <c r="L1185">
        <v>15358</v>
      </c>
      <c r="M1185">
        <v>3236</v>
      </c>
      <c r="N1185">
        <v>460</v>
      </c>
      <c r="O1185">
        <v>2776</v>
      </c>
      <c r="P1185">
        <v>436</v>
      </c>
      <c r="Q1185" t="s">
        <v>0</v>
      </c>
      <c r="R1185">
        <v>1656</v>
      </c>
      <c r="S1185">
        <v>909</v>
      </c>
      <c r="T1185">
        <v>9614</v>
      </c>
      <c r="U1185">
        <v>6383</v>
      </c>
      <c r="V1185">
        <v>1839</v>
      </c>
      <c r="W1185">
        <v>1392</v>
      </c>
      <c r="X1185" t="s">
        <v>0</v>
      </c>
      <c r="Y1185" t="s">
        <v>0</v>
      </c>
      <c r="Z1185">
        <v>403</v>
      </c>
      <c r="AA1185">
        <v>2776</v>
      </c>
      <c r="AB1185">
        <v>222</v>
      </c>
      <c r="AC1185">
        <v>877</v>
      </c>
      <c r="AD1185">
        <v>1677</v>
      </c>
    </row>
    <row r="1186" spans="1:30" x14ac:dyDescent="0.2">
      <c r="A1186" t="s">
        <v>2076</v>
      </c>
      <c r="B1186" t="s">
        <v>37</v>
      </c>
      <c r="C1186" t="s">
        <v>152</v>
      </c>
      <c r="D1186" s="33">
        <v>42036</v>
      </c>
      <c r="E1186" t="s">
        <v>494</v>
      </c>
      <c r="F1186" t="s">
        <v>794</v>
      </c>
      <c r="G1186">
        <v>670967</v>
      </c>
      <c r="H1186">
        <v>11941</v>
      </c>
      <c r="I1186">
        <v>97</v>
      </c>
      <c r="J1186">
        <v>11844</v>
      </c>
      <c r="K1186">
        <v>11158</v>
      </c>
      <c r="L1186">
        <v>10436</v>
      </c>
      <c r="M1186">
        <v>2973</v>
      </c>
      <c r="N1186">
        <v>1114</v>
      </c>
      <c r="O1186">
        <v>1859</v>
      </c>
      <c r="P1186">
        <v>523</v>
      </c>
      <c r="Q1186" t="s">
        <v>0</v>
      </c>
      <c r="R1186">
        <v>1305</v>
      </c>
      <c r="S1186">
        <v>744</v>
      </c>
      <c r="T1186">
        <v>6887</v>
      </c>
      <c r="U1186">
        <v>4911</v>
      </c>
      <c r="V1186">
        <v>1414</v>
      </c>
      <c r="W1186">
        <v>562</v>
      </c>
      <c r="X1186" t="s">
        <v>0</v>
      </c>
      <c r="Y1186" t="s">
        <v>0</v>
      </c>
      <c r="Z1186">
        <v>122</v>
      </c>
      <c r="AA1186">
        <v>1378</v>
      </c>
      <c r="AB1186">
        <v>108</v>
      </c>
      <c r="AC1186">
        <v>748</v>
      </c>
      <c r="AD1186">
        <v>522</v>
      </c>
    </row>
    <row r="1187" spans="1:30" x14ac:dyDescent="0.2">
      <c r="A1187" t="s">
        <v>2077</v>
      </c>
      <c r="B1187" t="s">
        <v>37</v>
      </c>
      <c r="C1187" t="s">
        <v>152</v>
      </c>
      <c r="D1187" s="33">
        <v>42036</v>
      </c>
      <c r="E1187" t="s">
        <v>502</v>
      </c>
      <c r="F1187" t="s">
        <v>795</v>
      </c>
      <c r="G1187">
        <v>933933</v>
      </c>
      <c r="H1187">
        <v>25607</v>
      </c>
      <c r="I1187">
        <v>225</v>
      </c>
      <c r="J1187">
        <v>25382</v>
      </c>
      <c r="K1187">
        <v>23945</v>
      </c>
      <c r="L1187">
        <v>20862</v>
      </c>
      <c r="M1187">
        <v>5795</v>
      </c>
      <c r="N1187">
        <v>2300</v>
      </c>
      <c r="O1187">
        <v>3495</v>
      </c>
      <c r="P1187">
        <v>966</v>
      </c>
      <c r="Q1187" t="s">
        <v>0</v>
      </c>
      <c r="R1187">
        <v>2422</v>
      </c>
      <c r="S1187">
        <v>1714</v>
      </c>
      <c r="T1187">
        <v>13823</v>
      </c>
      <c r="U1187">
        <v>9749</v>
      </c>
      <c r="V1187">
        <v>2642</v>
      </c>
      <c r="W1187">
        <v>1432</v>
      </c>
      <c r="X1187" t="s">
        <v>0</v>
      </c>
      <c r="Y1187" t="s">
        <v>0</v>
      </c>
      <c r="Z1187">
        <v>171</v>
      </c>
      <c r="AA1187">
        <v>2732</v>
      </c>
      <c r="AB1187">
        <v>232</v>
      </c>
      <c r="AC1187">
        <v>1429</v>
      </c>
      <c r="AD1187">
        <v>1071</v>
      </c>
    </row>
    <row r="1188" spans="1:30" x14ac:dyDescent="0.2">
      <c r="A1188" t="s">
        <v>2078</v>
      </c>
      <c r="B1188" t="s">
        <v>37</v>
      </c>
      <c r="C1188" t="s">
        <v>152</v>
      </c>
      <c r="D1188" s="33">
        <v>42036</v>
      </c>
      <c r="E1188" t="s">
        <v>513</v>
      </c>
      <c r="F1188" t="s">
        <v>796</v>
      </c>
      <c r="G1188">
        <v>839931</v>
      </c>
      <c r="H1188">
        <v>13842</v>
      </c>
      <c r="I1188">
        <v>128</v>
      </c>
      <c r="J1188">
        <v>13714</v>
      </c>
      <c r="K1188">
        <v>12904</v>
      </c>
      <c r="L1188">
        <v>11249</v>
      </c>
      <c r="M1188">
        <v>3089</v>
      </c>
      <c r="N1188">
        <v>1193</v>
      </c>
      <c r="O1188">
        <v>1896</v>
      </c>
      <c r="P1188">
        <v>551</v>
      </c>
      <c r="Q1188" t="s">
        <v>0</v>
      </c>
      <c r="R1188">
        <v>1439</v>
      </c>
      <c r="S1188">
        <v>864</v>
      </c>
      <c r="T1188">
        <v>7332</v>
      </c>
      <c r="U1188">
        <v>5480</v>
      </c>
      <c r="V1188">
        <v>1489</v>
      </c>
      <c r="W1188">
        <v>363</v>
      </c>
      <c r="X1188" t="s">
        <v>0</v>
      </c>
      <c r="Y1188" t="s">
        <v>0</v>
      </c>
      <c r="Z1188">
        <v>140</v>
      </c>
      <c r="AA1188">
        <v>1474</v>
      </c>
      <c r="AB1188">
        <v>137</v>
      </c>
      <c r="AC1188">
        <v>728</v>
      </c>
      <c r="AD1188">
        <v>609</v>
      </c>
    </row>
    <row r="1189" spans="1:30" x14ac:dyDescent="0.2">
      <c r="A1189" t="s">
        <v>2079</v>
      </c>
      <c r="B1189" t="s">
        <v>37</v>
      </c>
      <c r="C1189" t="s">
        <v>3331</v>
      </c>
      <c r="D1189" s="33">
        <v>42036</v>
      </c>
      <c r="E1189" t="s">
        <v>521</v>
      </c>
      <c r="F1189" t="s">
        <v>797</v>
      </c>
      <c r="G1189">
        <v>545390</v>
      </c>
      <c r="H1189">
        <v>11619</v>
      </c>
      <c r="I1189">
        <v>1078</v>
      </c>
      <c r="J1189">
        <v>9861</v>
      </c>
      <c r="K1189">
        <v>6564</v>
      </c>
      <c r="L1189">
        <v>8765</v>
      </c>
      <c r="M1189">
        <v>1830</v>
      </c>
      <c r="N1189">
        <v>240</v>
      </c>
      <c r="O1189">
        <v>1590</v>
      </c>
      <c r="P1189">
        <v>270</v>
      </c>
      <c r="Q1189" t="s">
        <v>0</v>
      </c>
      <c r="R1189">
        <v>1020</v>
      </c>
      <c r="S1189">
        <v>469</v>
      </c>
      <c r="T1189">
        <v>5346</v>
      </c>
      <c r="U1189">
        <v>3958</v>
      </c>
      <c r="V1189">
        <v>1120</v>
      </c>
      <c r="W1189">
        <v>268</v>
      </c>
      <c r="X1189" t="s">
        <v>0</v>
      </c>
      <c r="Y1189" t="s">
        <v>0</v>
      </c>
      <c r="Z1189">
        <v>376</v>
      </c>
      <c r="AA1189">
        <v>1554</v>
      </c>
      <c r="AB1189">
        <v>115</v>
      </c>
      <c r="AC1189">
        <v>483</v>
      </c>
      <c r="AD1189">
        <v>956</v>
      </c>
    </row>
    <row r="1190" spans="1:30" x14ac:dyDescent="0.2">
      <c r="A1190" t="s">
        <v>2080</v>
      </c>
      <c r="B1190" t="s">
        <v>37</v>
      </c>
      <c r="C1190" t="s">
        <v>3373</v>
      </c>
      <c r="D1190" s="33">
        <v>42036</v>
      </c>
      <c r="E1190" t="s">
        <v>527</v>
      </c>
      <c r="F1190" t="s">
        <v>798</v>
      </c>
      <c r="G1190">
        <v>551728</v>
      </c>
      <c r="H1190">
        <v>13783</v>
      </c>
      <c r="I1190">
        <v>1205</v>
      </c>
      <c r="J1190">
        <v>11533</v>
      </c>
      <c r="K1190">
        <v>7480</v>
      </c>
      <c r="L1190">
        <v>10816</v>
      </c>
      <c r="M1190">
        <v>2224</v>
      </c>
      <c r="N1190">
        <v>246</v>
      </c>
      <c r="O1190">
        <v>1978</v>
      </c>
      <c r="P1190">
        <v>341</v>
      </c>
      <c r="Q1190" t="s">
        <v>0</v>
      </c>
      <c r="R1190">
        <v>1212</v>
      </c>
      <c r="S1190">
        <v>418</v>
      </c>
      <c r="T1190">
        <v>6012</v>
      </c>
      <c r="U1190">
        <v>4255</v>
      </c>
      <c r="V1190">
        <v>1502</v>
      </c>
      <c r="W1190">
        <v>255</v>
      </c>
      <c r="X1190" t="s">
        <v>0</v>
      </c>
      <c r="Y1190" t="s">
        <v>0</v>
      </c>
      <c r="Z1190">
        <v>1283</v>
      </c>
      <c r="AA1190">
        <v>1891</v>
      </c>
      <c r="AB1190">
        <v>144</v>
      </c>
      <c r="AC1190">
        <v>534</v>
      </c>
      <c r="AD1190">
        <v>1213</v>
      </c>
    </row>
    <row r="1191" spans="1:30" x14ac:dyDescent="0.2">
      <c r="A1191" t="s">
        <v>2081</v>
      </c>
      <c r="B1191" t="s">
        <v>37</v>
      </c>
      <c r="C1191" t="s">
        <v>534</v>
      </c>
      <c r="D1191" s="33">
        <v>42036</v>
      </c>
      <c r="E1191" t="s">
        <v>532</v>
      </c>
      <c r="F1191" t="s">
        <v>799</v>
      </c>
      <c r="G1191">
        <v>1169162</v>
      </c>
      <c r="H1191">
        <v>30462</v>
      </c>
      <c r="I1191">
        <v>2705</v>
      </c>
      <c r="J1191">
        <v>26024</v>
      </c>
      <c r="K1191">
        <v>17196</v>
      </c>
      <c r="L1191">
        <v>24120</v>
      </c>
      <c r="M1191">
        <v>5599</v>
      </c>
      <c r="N1191">
        <v>674</v>
      </c>
      <c r="O1191">
        <v>4925</v>
      </c>
      <c r="P1191">
        <v>2240</v>
      </c>
      <c r="Q1191" t="s">
        <v>0</v>
      </c>
      <c r="R1191">
        <v>2500</v>
      </c>
      <c r="S1191">
        <v>1230</v>
      </c>
      <c r="T1191">
        <v>16523</v>
      </c>
      <c r="U1191">
        <v>10783</v>
      </c>
      <c r="V1191">
        <v>5057</v>
      </c>
      <c r="W1191">
        <v>683</v>
      </c>
      <c r="X1191" t="s">
        <v>0</v>
      </c>
      <c r="Y1191" t="s">
        <v>0</v>
      </c>
      <c r="Z1191">
        <v>446</v>
      </c>
      <c r="AA1191">
        <v>3421</v>
      </c>
      <c r="AB1191">
        <v>382</v>
      </c>
      <c r="AC1191">
        <v>902</v>
      </c>
      <c r="AD1191">
        <v>2137</v>
      </c>
    </row>
    <row r="1192" spans="1:30" x14ac:dyDescent="0.2">
      <c r="A1192" t="s">
        <v>2082</v>
      </c>
      <c r="B1192" t="s">
        <v>35</v>
      </c>
      <c r="C1192" t="s">
        <v>3365</v>
      </c>
      <c r="D1192" s="33">
        <v>42036</v>
      </c>
      <c r="E1192" t="s">
        <v>852</v>
      </c>
      <c r="F1192" t="s">
        <v>853</v>
      </c>
      <c r="G1192">
        <v>440274</v>
      </c>
      <c r="H1192">
        <v>2814</v>
      </c>
      <c r="I1192">
        <v>8</v>
      </c>
      <c r="J1192">
        <v>2773</v>
      </c>
      <c r="K1192">
        <v>2734</v>
      </c>
      <c r="L1192">
        <v>2643</v>
      </c>
      <c r="M1192">
        <v>452</v>
      </c>
      <c r="N1192">
        <v>131</v>
      </c>
      <c r="O1192">
        <v>321</v>
      </c>
      <c r="P1192">
        <v>311</v>
      </c>
      <c r="Q1192" t="s">
        <v>0</v>
      </c>
      <c r="R1192">
        <v>308</v>
      </c>
      <c r="S1192">
        <v>255</v>
      </c>
      <c r="T1192">
        <v>1725</v>
      </c>
      <c r="U1192">
        <v>1191</v>
      </c>
      <c r="V1192">
        <v>302</v>
      </c>
      <c r="W1192">
        <v>232</v>
      </c>
      <c r="X1192" t="s">
        <v>0</v>
      </c>
      <c r="Y1192" t="s">
        <v>0</v>
      </c>
      <c r="Z1192">
        <v>51</v>
      </c>
      <c r="AA1192">
        <v>304</v>
      </c>
      <c r="AB1192">
        <v>31</v>
      </c>
      <c r="AC1192">
        <v>196</v>
      </c>
      <c r="AD1192">
        <v>77</v>
      </c>
    </row>
    <row r="1193" spans="1:30" x14ac:dyDescent="0.2">
      <c r="A1193" t="s">
        <v>2083</v>
      </c>
      <c r="B1193" t="s">
        <v>35</v>
      </c>
      <c r="C1193" t="s">
        <v>3331</v>
      </c>
      <c r="D1193" s="33">
        <v>42036</v>
      </c>
      <c r="E1193" t="s">
        <v>541</v>
      </c>
      <c r="F1193" t="s">
        <v>800</v>
      </c>
      <c r="G1193">
        <v>1114210</v>
      </c>
      <c r="H1193">
        <v>21749</v>
      </c>
      <c r="I1193">
        <v>132</v>
      </c>
      <c r="J1193">
        <v>20727</v>
      </c>
      <c r="K1193">
        <v>19830</v>
      </c>
      <c r="L1193">
        <v>17155</v>
      </c>
      <c r="M1193">
        <v>7423</v>
      </c>
      <c r="N1193">
        <v>6164</v>
      </c>
      <c r="O1193">
        <v>1259</v>
      </c>
      <c r="P1193">
        <v>310</v>
      </c>
      <c r="Q1193" t="s">
        <v>0</v>
      </c>
      <c r="R1193">
        <v>1719</v>
      </c>
      <c r="S1193">
        <v>1249</v>
      </c>
      <c r="T1193">
        <v>11227</v>
      </c>
      <c r="U1193">
        <v>7933</v>
      </c>
      <c r="V1193">
        <v>2601</v>
      </c>
      <c r="W1193">
        <v>693</v>
      </c>
      <c r="X1193" t="s">
        <v>0</v>
      </c>
      <c r="Y1193" t="s">
        <v>0</v>
      </c>
      <c r="Z1193">
        <v>888</v>
      </c>
      <c r="AA1193">
        <v>2072</v>
      </c>
      <c r="AB1193">
        <v>42</v>
      </c>
      <c r="AC1193">
        <v>1403</v>
      </c>
      <c r="AD1193">
        <v>627</v>
      </c>
    </row>
    <row r="1194" spans="1:30" x14ac:dyDescent="0.2">
      <c r="A1194" t="s">
        <v>2084</v>
      </c>
      <c r="B1194" t="s">
        <v>34</v>
      </c>
      <c r="C1194" t="s">
        <v>3324</v>
      </c>
      <c r="D1194" s="33">
        <v>42036</v>
      </c>
      <c r="E1194" t="s">
        <v>846</v>
      </c>
      <c r="F1194" t="s">
        <v>847</v>
      </c>
      <c r="G1194">
        <v>6744140</v>
      </c>
      <c r="H1194">
        <v>65610</v>
      </c>
      <c r="I1194">
        <v>605</v>
      </c>
      <c r="J1194">
        <v>64321</v>
      </c>
      <c r="K1194">
        <v>60066</v>
      </c>
      <c r="L1194">
        <v>57495</v>
      </c>
      <c r="M1194">
        <v>15290</v>
      </c>
      <c r="N1194">
        <v>8172</v>
      </c>
      <c r="O1194">
        <v>8110</v>
      </c>
      <c r="P1194">
        <v>4207</v>
      </c>
      <c r="Q1194" t="s">
        <v>0</v>
      </c>
      <c r="R1194">
        <v>7127</v>
      </c>
      <c r="S1194">
        <v>5921</v>
      </c>
      <c r="T1194">
        <v>33637</v>
      </c>
      <c r="U1194">
        <v>23330</v>
      </c>
      <c r="V1194">
        <v>6144</v>
      </c>
      <c r="W1194">
        <v>4163</v>
      </c>
      <c r="X1194" t="s">
        <v>0</v>
      </c>
      <c r="Y1194" t="s">
        <v>0</v>
      </c>
      <c r="Z1194">
        <v>696</v>
      </c>
      <c r="AA1194">
        <v>10114</v>
      </c>
      <c r="AB1194">
        <v>1248</v>
      </c>
      <c r="AC1194">
        <v>4218</v>
      </c>
      <c r="AD1194">
        <v>4648</v>
      </c>
    </row>
    <row r="1195" spans="1:30" x14ac:dyDescent="0.2">
      <c r="A1195" t="s">
        <v>2085</v>
      </c>
      <c r="B1195" t="s">
        <v>34</v>
      </c>
      <c r="C1195" t="s">
        <v>3435</v>
      </c>
      <c r="D1195" s="33">
        <v>42036</v>
      </c>
      <c r="E1195" t="s">
        <v>848</v>
      </c>
      <c r="F1195" t="s">
        <v>849</v>
      </c>
      <c r="G1195">
        <v>468928</v>
      </c>
      <c r="H1195">
        <v>12183</v>
      </c>
      <c r="I1195">
        <v>77</v>
      </c>
      <c r="J1195">
        <v>11922</v>
      </c>
      <c r="K1195">
        <v>11332</v>
      </c>
      <c r="L1195">
        <v>10816</v>
      </c>
      <c r="M1195">
        <v>2532</v>
      </c>
      <c r="N1195">
        <v>1918</v>
      </c>
      <c r="O1195">
        <v>614</v>
      </c>
      <c r="P1195">
        <v>366</v>
      </c>
      <c r="Q1195" t="s">
        <v>0</v>
      </c>
      <c r="R1195">
        <v>800</v>
      </c>
      <c r="S1195">
        <v>940</v>
      </c>
      <c r="T1195">
        <v>7087</v>
      </c>
      <c r="U1195">
        <v>5699</v>
      </c>
      <c r="V1195">
        <v>1082</v>
      </c>
      <c r="W1195">
        <v>306</v>
      </c>
      <c r="X1195" t="s">
        <v>0</v>
      </c>
      <c r="Y1195" t="s">
        <v>0</v>
      </c>
      <c r="Z1195">
        <v>89</v>
      </c>
      <c r="AA1195">
        <v>1900</v>
      </c>
      <c r="AB1195">
        <v>91</v>
      </c>
      <c r="AC1195">
        <v>670</v>
      </c>
      <c r="AD1195">
        <v>1139</v>
      </c>
    </row>
    <row r="1196" spans="1:30" x14ac:dyDescent="0.2">
      <c r="A1196" t="s">
        <v>2086</v>
      </c>
      <c r="B1196" t="s">
        <v>34</v>
      </c>
      <c r="C1196" t="s">
        <v>3323</v>
      </c>
      <c r="D1196" s="33">
        <v>42064</v>
      </c>
      <c r="E1196" t="s">
        <v>48</v>
      </c>
      <c r="F1196" t="s">
        <v>767</v>
      </c>
      <c r="G1196">
        <v>2624621</v>
      </c>
      <c r="H1196">
        <v>67324</v>
      </c>
      <c r="I1196">
        <v>2660</v>
      </c>
      <c r="J1196">
        <v>55195</v>
      </c>
      <c r="K1196">
        <v>47227</v>
      </c>
      <c r="L1196">
        <v>50094</v>
      </c>
      <c r="M1196">
        <v>17124</v>
      </c>
      <c r="N1196">
        <v>10014</v>
      </c>
      <c r="O1196">
        <v>7110</v>
      </c>
      <c r="P1196">
        <v>2785</v>
      </c>
      <c r="Q1196" t="s">
        <v>0</v>
      </c>
      <c r="R1196">
        <v>7538</v>
      </c>
      <c r="S1196">
        <v>4551</v>
      </c>
      <c r="T1196">
        <v>29378</v>
      </c>
      <c r="U1196">
        <v>19916</v>
      </c>
      <c r="V1196">
        <v>6875</v>
      </c>
      <c r="W1196">
        <v>2587</v>
      </c>
      <c r="X1196" t="s">
        <v>0</v>
      </c>
      <c r="Y1196" t="s">
        <v>0</v>
      </c>
      <c r="Z1196">
        <v>3008</v>
      </c>
      <c r="AA1196">
        <v>5619</v>
      </c>
      <c r="AB1196">
        <v>912</v>
      </c>
      <c r="AC1196">
        <v>2957</v>
      </c>
      <c r="AD1196">
        <v>1750</v>
      </c>
    </row>
    <row r="1197" spans="1:30" x14ac:dyDescent="0.2">
      <c r="A1197" t="s">
        <v>2087</v>
      </c>
      <c r="B1197" t="s">
        <v>35</v>
      </c>
      <c r="C1197" t="s">
        <v>807</v>
      </c>
      <c r="D1197" s="33">
        <v>42064</v>
      </c>
      <c r="E1197" t="s">
        <v>82</v>
      </c>
      <c r="F1197" t="s">
        <v>768</v>
      </c>
      <c r="G1197">
        <v>736665</v>
      </c>
      <c r="H1197">
        <v>15488</v>
      </c>
      <c r="I1197">
        <v>95</v>
      </c>
      <c r="J1197">
        <v>15393</v>
      </c>
      <c r="K1197">
        <v>14617</v>
      </c>
      <c r="L1197">
        <v>13152</v>
      </c>
      <c r="M1197">
        <v>3113</v>
      </c>
      <c r="N1197">
        <v>1293</v>
      </c>
      <c r="O1197">
        <v>1820</v>
      </c>
      <c r="P1197">
        <v>487</v>
      </c>
      <c r="Q1197" t="s">
        <v>0</v>
      </c>
      <c r="R1197">
        <v>1799</v>
      </c>
      <c r="S1197">
        <v>1166</v>
      </c>
      <c r="T1197">
        <v>8414</v>
      </c>
      <c r="U1197">
        <v>6313</v>
      </c>
      <c r="V1197">
        <v>1664</v>
      </c>
      <c r="W1197">
        <v>437</v>
      </c>
      <c r="X1197" t="s">
        <v>0</v>
      </c>
      <c r="Y1197" t="s">
        <v>0</v>
      </c>
      <c r="Z1197">
        <v>324</v>
      </c>
      <c r="AA1197">
        <v>1449</v>
      </c>
      <c r="AB1197">
        <v>135</v>
      </c>
      <c r="AC1197">
        <v>806</v>
      </c>
      <c r="AD1197">
        <v>508</v>
      </c>
    </row>
    <row r="1198" spans="1:30" x14ac:dyDescent="0.2">
      <c r="A1198" t="s">
        <v>2088</v>
      </c>
      <c r="B1198" t="s">
        <v>35</v>
      </c>
      <c r="C1198" t="s">
        <v>3365</v>
      </c>
      <c r="D1198" s="33">
        <v>42064</v>
      </c>
      <c r="E1198" t="s">
        <v>813</v>
      </c>
      <c r="F1198" t="s">
        <v>830</v>
      </c>
      <c r="G1198">
        <v>214710</v>
      </c>
      <c r="H1198">
        <v>4707</v>
      </c>
      <c r="I1198">
        <v>14</v>
      </c>
      <c r="J1198">
        <v>4643</v>
      </c>
      <c r="K1198">
        <v>4447</v>
      </c>
      <c r="L1198">
        <v>2939</v>
      </c>
      <c r="M1198">
        <v>556</v>
      </c>
      <c r="N1198">
        <v>179</v>
      </c>
      <c r="O1198">
        <v>377</v>
      </c>
      <c r="P1198">
        <v>372</v>
      </c>
      <c r="Q1198" t="s">
        <v>0</v>
      </c>
      <c r="R1198">
        <v>312</v>
      </c>
      <c r="S1198">
        <v>241</v>
      </c>
      <c r="T1198">
        <v>1924</v>
      </c>
      <c r="U1198">
        <v>1415</v>
      </c>
      <c r="V1198">
        <v>372</v>
      </c>
      <c r="W1198">
        <v>137</v>
      </c>
      <c r="X1198" t="s">
        <v>0</v>
      </c>
      <c r="Y1198" t="s">
        <v>0</v>
      </c>
      <c r="Z1198">
        <v>116</v>
      </c>
      <c r="AA1198">
        <v>346</v>
      </c>
      <c r="AB1198">
        <v>46</v>
      </c>
      <c r="AC1198">
        <v>198</v>
      </c>
      <c r="AD1198">
        <v>102</v>
      </c>
    </row>
    <row r="1199" spans="1:30" x14ac:dyDescent="0.2">
      <c r="A1199" t="s">
        <v>2089</v>
      </c>
      <c r="B1199" t="s">
        <v>35</v>
      </c>
      <c r="C1199" t="s">
        <v>807</v>
      </c>
      <c r="D1199" s="33">
        <v>42064</v>
      </c>
      <c r="E1199" t="s">
        <v>97</v>
      </c>
      <c r="F1199" t="s">
        <v>769</v>
      </c>
      <c r="G1199">
        <v>1010216</v>
      </c>
      <c r="H1199">
        <v>23352</v>
      </c>
      <c r="I1199">
        <v>284</v>
      </c>
      <c r="J1199">
        <v>22714</v>
      </c>
      <c r="K1199">
        <v>20755</v>
      </c>
      <c r="L1199">
        <v>20393</v>
      </c>
      <c r="M1199">
        <v>5264</v>
      </c>
      <c r="N1199">
        <v>1894</v>
      </c>
      <c r="O1199">
        <v>3370</v>
      </c>
      <c r="P1199">
        <v>1112</v>
      </c>
      <c r="Q1199" t="s">
        <v>0</v>
      </c>
      <c r="R1199">
        <v>2077</v>
      </c>
      <c r="S1199">
        <v>1792</v>
      </c>
      <c r="T1199">
        <v>11877</v>
      </c>
      <c r="U1199">
        <v>8024</v>
      </c>
      <c r="V1199">
        <v>2772</v>
      </c>
      <c r="W1199">
        <v>1081</v>
      </c>
      <c r="X1199" t="s">
        <v>0</v>
      </c>
      <c r="Y1199" t="s">
        <v>0</v>
      </c>
      <c r="Z1199">
        <v>432</v>
      </c>
      <c r="AA1199">
        <v>4215</v>
      </c>
      <c r="AB1199">
        <v>351</v>
      </c>
      <c r="AC1199">
        <v>1046</v>
      </c>
      <c r="AD1199">
        <v>2818</v>
      </c>
    </row>
    <row r="1200" spans="1:30" x14ac:dyDescent="0.2">
      <c r="A1200" t="s">
        <v>2090</v>
      </c>
      <c r="B1200" t="s">
        <v>35</v>
      </c>
      <c r="C1200" t="s">
        <v>807</v>
      </c>
      <c r="D1200" s="33">
        <v>42064</v>
      </c>
      <c r="E1200" t="s">
        <v>117</v>
      </c>
      <c r="F1200" t="s">
        <v>770</v>
      </c>
      <c r="G1200">
        <v>1003439</v>
      </c>
      <c r="H1200">
        <v>26008</v>
      </c>
      <c r="I1200">
        <v>342</v>
      </c>
      <c r="J1200">
        <v>24481</v>
      </c>
      <c r="K1200">
        <v>21935</v>
      </c>
      <c r="L1200">
        <v>22810</v>
      </c>
      <c r="M1200">
        <v>6678</v>
      </c>
      <c r="N1200">
        <v>2221</v>
      </c>
      <c r="O1200">
        <v>4457</v>
      </c>
      <c r="P1200">
        <v>1328</v>
      </c>
      <c r="Q1200" t="s">
        <v>0</v>
      </c>
      <c r="R1200">
        <v>2191</v>
      </c>
      <c r="S1200">
        <v>1748</v>
      </c>
      <c r="T1200">
        <v>13432</v>
      </c>
      <c r="U1200">
        <v>8575</v>
      </c>
      <c r="V1200">
        <v>3952</v>
      </c>
      <c r="W1200">
        <v>905</v>
      </c>
      <c r="X1200" t="s">
        <v>0</v>
      </c>
      <c r="Y1200" t="s">
        <v>0</v>
      </c>
      <c r="Z1200">
        <v>1143</v>
      </c>
      <c r="AA1200">
        <v>4296</v>
      </c>
      <c r="AB1200">
        <v>385</v>
      </c>
      <c r="AC1200">
        <v>1250</v>
      </c>
      <c r="AD1200">
        <v>2661</v>
      </c>
    </row>
    <row r="1201" spans="1:30" x14ac:dyDescent="0.2">
      <c r="A1201" t="s">
        <v>2091</v>
      </c>
      <c r="B1201" t="s">
        <v>37</v>
      </c>
      <c r="C1201" t="s">
        <v>3368</v>
      </c>
      <c r="D1201" s="33">
        <v>42064</v>
      </c>
      <c r="E1201" t="s">
        <v>132</v>
      </c>
      <c r="F1201" t="s">
        <v>771</v>
      </c>
      <c r="G1201">
        <v>139395</v>
      </c>
      <c r="H1201">
        <v>5513</v>
      </c>
      <c r="I1201">
        <v>110</v>
      </c>
      <c r="J1201">
        <v>5205</v>
      </c>
      <c r="K1201">
        <v>5014</v>
      </c>
      <c r="L1201">
        <v>4954</v>
      </c>
      <c r="M1201">
        <v>815</v>
      </c>
      <c r="N1201">
        <v>789</v>
      </c>
      <c r="O1201">
        <v>26</v>
      </c>
      <c r="P1201">
        <v>9</v>
      </c>
      <c r="Q1201" t="s">
        <v>0</v>
      </c>
      <c r="R1201">
        <v>541</v>
      </c>
      <c r="S1201">
        <v>306</v>
      </c>
      <c r="T1201">
        <v>3353</v>
      </c>
      <c r="U1201">
        <v>2089</v>
      </c>
      <c r="V1201">
        <v>830</v>
      </c>
      <c r="W1201">
        <v>434</v>
      </c>
      <c r="X1201" t="s">
        <v>0</v>
      </c>
      <c r="Y1201" t="s">
        <v>0</v>
      </c>
      <c r="Z1201">
        <v>302</v>
      </c>
      <c r="AA1201">
        <v>452</v>
      </c>
      <c r="AB1201">
        <v>85</v>
      </c>
      <c r="AC1201">
        <v>310</v>
      </c>
      <c r="AD1201">
        <v>57</v>
      </c>
    </row>
    <row r="1202" spans="1:30" x14ac:dyDescent="0.2">
      <c r="A1202" t="s">
        <v>2092</v>
      </c>
      <c r="B1202" t="s">
        <v>36</v>
      </c>
      <c r="C1202" t="s">
        <v>3353</v>
      </c>
      <c r="D1202" s="33">
        <v>42064</v>
      </c>
      <c r="E1202" t="s">
        <v>138</v>
      </c>
      <c r="F1202" t="s">
        <v>772</v>
      </c>
      <c r="G1202">
        <v>579420</v>
      </c>
      <c r="H1202">
        <v>13332</v>
      </c>
      <c r="I1202">
        <v>32</v>
      </c>
      <c r="J1202">
        <v>12920</v>
      </c>
      <c r="K1202">
        <v>12492</v>
      </c>
      <c r="L1202">
        <v>11044</v>
      </c>
      <c r="M1202">
        <v>1668</v>
      </c>
      <c r="N1202">
        <v>807</v>
      </c>
      <c r="O1202">
        <v>861</v>
      </c>
      <c r="P1202">
        <v>405</v>
      </c>
      <c r="Q1202" t="s">
        <v>0</v>
      </c>
      <c r="R1202">
        <v>961</v>
      </c>
      <c r="S1202">
        <v>731</v>
      </c>
      <c r="T1202">
        <v>5742</v>
      </c>
      <c r="U1202">
        <v>4222</v>
      </c>
      <c r="V1202">
        <v>1320</v>
      </c>
      <c r="W1202">
        <v>200</v>
      </c>
      <c r="X1202" t="s">
        <v>0</v>
      </c>
      <c r="Y1202" t="s">
        <v>0</v>
      </c>
      <c r="Z1202">
        <v>410</v>
      </c>
      <c r="AA1202">
        <v>3200</v>
      </c>
      <c r="AB1202">
        <v>208</v>
      </c>
      <c r="AC1202">
        <v>556</v>
      </c>
      <c r="AD1202">
        <v>2436</v>
      </c>
    </row>
    <row r="1203" spans="1:30" x14ac:dyDescent="0.2">
      <c r="A1203" t="s">
        <v>2093</v>
      </c>
      <c r="B1203" t="s">
        <v>36</v>
      </c>
      <c r="C1203" t="s">
        <v>152</v>
      </c>
      <c r="D1203" s="33">
        <v>42064</v>
      </c>
      <c r="E1203" t="s">
        <v>150</v>
      </c>
      <c r="F1203" t="s">
        <v>773</v>
      </c>
      <c r="G1203">
        <v>297735</v>
      </c>
      <c r="H1203">
        <v>11433</v>
      </c>
      <c r="I1203">
        <v>71</v>
      </c>
      <c r="J1203">
        <v>11362</v>
      </c>
      <c r="K1203">
        <v>10770</v>
      </c>
      <c r="L1203">
        <v>8682</v>
      </c>
      <c r="M1203">
        <v>2361</v>
      </c>
      <c r="N1203">
        <v>1068</v>
      </c>
      <c r="O1203">
        <v>1293</v>
      </c>
      <c r="P1203">
        <v>329</v>
      </c>
      <c r="Q1203" t="s">
        <v>0</v>
      </c>
      <c r="R1203">
        <v>978</v>
      </c>
      <c r="S1203">
        <v>741</v>
      </c>
      <c r="T1203">
        <v>5410</v>
      </c>
      <c r="U1203">
        <v>4280</v>
      </c>
      <c r="V1203">
        <v>973</v>
      </c>
      <c r="W1203">
        <v>157</v>
      </c>
      <c r="X1203" t="s">
        <v>0</v>
      </c>
      <c r="Y1203" t="s">
        <v>0</v>
      </c>
      <c r="Z1203">
        <v>143</v>
      </c>
      <c r="AA1203">
        <v>1410</v>
      </c>
      <c r="AB1203">
        <v>89</v>
      </c>
      <c r="AC1203">
        <v>750</v>
      </c>
      <c r="AD1203">
        <v>571</v>
      </c>
    </row>
    <row r="1204" spans="1:30" x14ac:dyDescent="0.2">
      <c r="A1204" t="s">
        <v>2094</v>
      </c>
      <c r="B1204" t="s">
        <v>36</v>
      </c>
      <c r="C1204" t="s">
        <v>152</v>
      </c>
      <c r="D1204" s="33">
        <v>42064</v>
      </c>
      <c r="E1204" t="s">
        <v>817</v>
      </c>
      <c r="F1204" t="s">
        <v>832</v>
      </c>
      <c r="G1204">
        <v>379031</v>
      </c>
      <c r="H1204">
        <v>5223</v>
      </c>
      <c r="I1204">
        <v>23</v>
      </c>
      <c r="J1204">
        <v>5200</v>
      </c>
      <c r="K1204">
        <v>4930</v>
      </c>
      <c r="L1204">
        <v>4177</v>
      </c>
      <c r="M1204">
        <v>1089</v>
      </c>
      <c r="N1204">
        <v>447</v>
      </c>
      <c r="O1204">
        <v>642</v>
      </c>
      <c r="P1204">
        <v>163</v>
      </c>
      <c r="Q1204" t="s">
        <v>0</v>
      </c>
      <c r="R1204">
        <v>473</v>
      </c>
      <c r="S1204">
        <v>363</v>
      </c>
      <c r="T1204">
        <v>2606</v>
      </c>
      <c r="U1204">
        <v>2055</v>
      </c>
      <c r="V1204">
        <v>463</v>
      </c>
      <c r="W1204">
        <v>88</v>
      </c>
      <c r="X1204" t="s">
        <v>0</v>
      </c>
      <c r="Y1204" t="s">
        <v>0</v>
      </c>
      <c r="Z1204">
        <v>105</v>
      </c>
      <c r="AA1204">
        <v>630</v>
      </c>
      <c r="AB1204">
        <v>45</v>
      </c>
      <c r="AC1204">
        <v>346</v>
      </c>
      <c r="AD1204">
        <v>239</v>
      </c>
    </row>
    <row r="1205" spans="1:30" x14ac:dyDescent="0.2">
      <c r="A1205" t="s">
        <v>2095</v>
      </c>
      <c r="B1205" t="s">
        <v>35</v>
      </c>
      <c r="C1205" t="s">
        <v>3345</v>
      </c>
      <c r="D1205" s="33">
        <v>42064</v>
      </c>
      <c r="E1205" t="s">
        <v>156</v>
      </c>
      <c r="F1205" t="s">
        <v>774</v>
      </c>
      <c r="G1205">
        <v>1147327</v>
      </c>
      <c r="H1205">
        <v>32421</v>
      </c>
      <c r="I1205">
        <v>193</v>
      </c>
      <c r="J1205">
        <v>27682</v>
      </c>
      <c r="K1205">
        <v>26933</v>
      </c>
      <c r="L1205">
        <v>22367</v>
      </c>
      <c r="M1205">
        <v>6792</v>
      </c>
      <c r="N1205">
        <v>5738</v>
      </c>
      <c r="O1205">
        <v>1054</v>
      </c>
      <c r="P1205">
        <v>759</v>
      </c>
      <c r="Q1205" t="s">
        <v>0</v>
      </c>
      <c r="R1205">
        <v>1926</v>
      </c>
      <c r="S1205">
        <v>1941</v>
      </c>
      <c r="T1205">
        <v>14670</v>
      </c>
      <c r="U1205">
        <v>10499</v>
      </c>
      <c r="V1205">
        <v>3354</v>
      </c>
      <c r="W1205">
        <v>817</v>
      </c>
      <c r="X1205" t="s">
        <v>0</v>
      </c>
      <c r="Y1205" t="s">
        <v>0</v>
      </c>
      <c r="Z1205">
        <v>852</v>
      </c>
      <c r="AA1205">
        <v>2978</v>
      </c>
      <c r="AB1205">
        <v>460</v>
      </c>
      <c r="AC1205">
        <v>1783</v>
      </c>
      <c r="AD1205">
        <v>735</v>
      </c>
    </row>
    <row r="1206" spans="1:30" x14ac:dyDescent="0.2">
      <c r="A1206" t="s">
        <v>2096</v>
      </c>
      <c r="B1206" t="s">
        <v>35</v>
      </c>
      <c r="C1206" t="s">
        <v>3348</v>
      </c>
      <c r="D1206" s="33">
        <v>42064</v>
      </c>
      <c r="E1206" t="s">
        <v>821</v>
      </c>
      <c r="F1206" t="s">
        <v>833</v>
      </c>
      <c r="G1206">
        <v>214849</v>
      </c>
      <c r="H1206">
        <v>5329</v>
      </c>
      <c r="I1206">
        <v>19</v>
      </c>
      <c r="J1206">
        <v>5310</v>
      </c>
      <c r="K1206">
        <v>5051</v>
      </c>
      <c r="L1206">
        <v>4620</v>
      </c>
      <c r="M1206">
        <v>1246</v>
      </c>
      <c r="N1206">
        <v>427</v>
      </c>
      <c r="O1206">
        <v>819</v>
      </c>
      <c r="P1206">
        <v>236</v>
      </c>
      <c r="Q1206" t="s">
        <v>0</v>
      </c>
      <c r="R1206">
        <v>442</v>
      </c>
      <c r="S1206">
        <v>275</v>
      </c>
      <c r="T1206">
        <v>2761</v>
      </c>
      <c r="U1206">
        <v>1605</v>
      </c>
      <c r="V1206">
        <v>1017</v>
      </c>
      <c r="W1206">
        <v>139</v>
      </c>
      <c r="X1206" t="s">
        <v>0</v>
      </c>
      <c r="Y1206" t="s">
        <v>0</v>
      </c>
      <c r="Z1206">
        <v>314</v>
      </c>
      <c r="AA1206">
        <v>828</v>
      </c>
      <c r="AB1206">
        <v>75</v>
      </c>
      <c r="AC1206">
        <v>268</v>
      </c>
      <c r="AD1206">
        <v>485</v>
      </c>
    </row>
    <row r="1207" spans="1:30" x14ac:dyDescent="0.2">
      <c r="A1207" t="s">
        <v>2097</v>
      </c>
      <c r="B1207" t="s">
        <v>37</v>
      </c>
      <c r="C1207" t="s">
        <v>3365</v>
      </c>
      <c r="D1207" s="33">
        <v>42064</v>
      </c>
      <c r="E1207" t="s">
        <v>165</v>
      </c>
      <c r="F1207" t="s">
        <v>775</v>
      </c>
      <c r="G1207">
        <v>663566</v>
      </c>
      <c r="H1207">
        <v>15696</v>
      </c>
      <c r="I1207">
        <v>63</v>
      </c>
      <c r="J1207">
        <v>15404</v>
      </c>
      <c r="K1207">
        <v>14806</v>
      </c>
      <c r="L1207">
        <v>12622</v>
      </c>
      <c r="M1207">
        <v>2042</v>
      </c>
      <c r="N1207">
        <v>635</v>
      </c>
      <c r="O1207">
        <v>1407</v>
      </c>
      <c r="P1207">
        <v>1407</v>
      </c>
      <c r="Q1207" t="s">
        <v>0</v>
      </c>
      <c r="R1207">
        <v>1079</v>
      </c>
      <c r="S1207">
        <v>1061</v>
      </c>
      <c r="T1207">
        <v>8180</v>
      </c>
      <c r="U1207">
        <v>5938</v>
      </c>
      <c r="V1207">
        <v>1617</v>
      </c>
      <c r="W1207">
        <v>625</v>
      </c>
      <c r="X1207" t="s">
        <v>0</v>
      </c>
      <c r="Y1207" t="s">
        <v>0</v>
      </c>
      <c r="Z1207">
        <v>1043</v>
      </c>
      <c r="AA1207">
        <v>1259</v>
      </c>
      <c r="AB1207">
        <v>113</v>
      </c>
      <c r="AC1207">
        <v>797</v>
      </c>
      <c r="AD1207">
        <v>349</v>
      </c>
    </row>
    <row r="1208" spans="1:30" x14ac:dyDescent="0.2">
      <c r="A1208" t="s">
        <v>2098</v>
      </c>
      <c r="B1208" t="s">
        <v>35</v>
      </c>
      <c r="C1208" t="s">
        <v>3348</v>
      </c>
      <c r="D1208" s="33">
        <v>42064</v>
      </c>
      <c r="E1208" t="s">
        <v>825</v>
      </c>
      <c r="F1208" t="s">
        <v>834</v>
      </c>
      <c r="G1208">
        <v>786311</v>
      </c>
      <c r="H1208">
        <v>25278</v>
      </c>
      <c r="I1208">
        <v>236</v>
      </c>
      <c r="J1208">
        <v>23019</v>
      </c>
      <c r="K1208">
        <v>22044</v>
      </c>
      <c r="L1208">
        <v>18214</v>
      </c>
      <c r="M1208">
        <v>5041</v>
      </c>
      <c r="N1208">
        <v>3659</v>
      </c>
      <c r="O1208">
        <v>1382</v>
      </c>
      <c r="P1208">
        <v>939</v>
      </c>
      <c r="Q1208" t="s">
        <v>0</v>
      </c>
      <c r="R1208">
        <v>1977</v>
      </c>
      <c r="S1208">
        <v>1279</v>
      </c>
      <c r="T1208">
        <v>11980</v>
      </c>
      <c r="U1208">
        <v>7168</v>
      </c>
      <c r="V1208">
        <v>3703</v>
      </c>
      <c r="W1208">
        <v>1109</v>
      </c>
      <c r="X1208" t="s">
        <v>0</v>
      </c>
      <c r="Y1208" t="s">
        <v>0</v>
      </c>
      <c r="Z1208">
        <v>360</v>
      </c>
      <c r="AA1208">
        <v>2618</v>
      </c>
      <c r="AB1208">
        <v>83</v>
      </c>
      <c r="AC1208">
        <v>1529</v>
      </c>
      <c r="AD1208">
        <v>1006</v>
      </c>
    </row>
    <row r="1209" spans="1:30" x14ac:dyDescent="0.2">
      <c r="A1209" t="s">
        <v>2099</v>
      </c>
      <c r="B1209" t="s">
        <v>35</v>
      </c>
      <c r="C1209" t="s">
        <v>152</v>
      </c>
      <c r="D1209" s="33">
        <v>42064</v>
      </c>
      <c r="E1209" t="s">
        <v>171</v>
      </c>
      <c r="F1209" t="s">
        <v>776</v>
      </c>
      <c r="G1209">
        <v>625713</v>
      </c>
      <c r="H1209">
        <v>14800</v>
      </c>
      <c r="I1209">
        <v>77</v>
      </c>
      <c r="J1209">
        <v>14723</v>
      </c>
      <c r="K1209">
        <v>14004</v>
      </c>
      <c r="L1209">
        <v>12275</v>
      </c>
      <c r="M1209">
        <v>2900</v>
      </c>
      <c r="N1209">
        <v>1188</v>
      </c>
      <c r="O1209">
        <v>1712</v>
      </c>
      <c r="P1209">
        <v>373</v>
      </c>
      <c r="Q1209" t="s">
        <v>0</v>
      </c>
      <c r="R1209">
        <v>1418</v>
      </c>
      <c r="S1209">
        <v>997</v>
      </c>
      <c r="T1209">
        <v>8059</v>
      </c>
      <c r="U1209">
        <v>5781</v>
      </c>
      <c r="V1209">
        <v>1665</v>
      </c>
      <c r="W1209">
        <v>613</v>
      </c>
      <c r="X1209" t="s">
        <v>0</v>
      </c>
      <c r="Y1209" t="s">
        <v>0</v>
      </c>
      <c r="Z1209">
        <v>432</v>
      </c>
      <c r="AA1209">
        <v>1369</v>
      </c>
      <c r="AB1209">
        <v>99</v>
      </c>
      <c r="AC1209">
        <v>721</v>
      </c>
      <c r="AD1209">
        <v>549</v>
      </c>
    </row>
    <row r="1210" spans="1:30" x14ac:dyDescent="0.2">
      <c r="A1210" t="s">
        <v>2100</v>
      </c>
      <c r="B1210" t="s">
        <v>35</v>
      </c>
      <c r="C1210" t="s">
        <v>3348</v>
      </c>
      <c r="D1210" s="33">
        <v>42064</v>
      </c>
      <c r="E1210" t="s">
        <v>179</v>
      </c>
      <c r="F1210" t="s">
        <v>777</v>
      </c>
      <c r="G1210">
        <v>1011056</v>
      </c>
      <c r="H1210">
        <v>21177</v>
      </c>
      <c r="I1210">
        <v>95</v>
      </c>
      <c r="J1210">
        <v>21082</v>
      </c>
      <c r="K1210">
        <v>19748</v>
      </c>
      <c r="L1210">
        <v>18809</v>
      </c>
      <c r="M1210">
        <v>5179</v>
      </c>
      <c r="N1210">
        <v>1790</v>
      </c>
      <c r="O1210">
        <v>3389</v>
      </c>
      <c r="P1210">
        <v>1050</v>
      </c>
      <c r="Q1210" t="s">
        <v>0</v>
      </c>
      <c r="R1210">
        <v>1419</v>
      </c>
      <c r="S1210">
        <v>1180</v>
      </c>
      <c r="T1210">
        <v>11666</v>
      </c>
      <c r="U1210">
        <v>7040</v>
      </c>
      <c r="V1210">
        <v>4068</v>
      </c>
      <c r="W1210">
        <v>558</v>
      </c>
      <c r="X1210" t="s">
        <v>0</v>
      </c>
      <c r="Y1210" t="s">
        <v>0</v>
      </c>
      <c r="Z1210">
        <v>1018</v>
      </c>
      <c r="AA1210">
        <v>3526</v>
      </c>
      <c r="AB1210">
        <v>319</v>
      </c>
      <c r="AC1210">
        <v>1217</v>
      </c>
      <c r="AD1210">
        <v>1990</v>
      </c>
    </row>
    <row r="1211" spans="1:30" x14ac:dyDescent="0.2">
      <c r="A1211" t="s">
        <v>2101</v>
      </c>
      <c r="B1211" t="s">
        <v>35</v>
      </c>
      <c r="C1211" t="s">
        <v>3348</v>
      </c>
      <c r="D1211" s="33">
        <v>42064</v>
      </c>
      <c r="E1211" t="s">
        <v>191</v>
      </c>
      <c r="F1211" t="s">
        <v>778</v>
      </c>
      <c r="G1211">
        <v>775981</v>
      </c>
      <c r="H1211">
        <v>17729</v>
      </c>
      <c r="I1211">
        <v>30</v>
      </c>
      <c r="J1211">
        <v>17699</v>
      </c>
      <c r="K1211">
        <v>17107</v>
      </c>
      <c r="L1211">
        <v>15877</v>
      </c>
      <c r="M1211">
        <v>5131</v>
      </c>
      <c r="N1211">
        <v>2120</v>
      </c>
      <c r="O1211">
        <v>2938</v>
      </c>
      <c r="P1211">
        <v>771</v>
      </c>
      <c r="Q1211" t="s">
        <v>0</v>
      </c>
      <c r="R1211">
        <v>1325</v>
      </c>
      <c r="S1211">
        <v>1169</v>
      </c>
      <c r="T1211">
        <v>10145</v>
      </c>
      <c r="U1211">
        <v>6502</v>
      </c>
      <c r="V1211">
        <v>3145</v>
      </c>
      <c r="W1211">
        <v>498</v>
      </c>
      <c r="X1211" t="s">
        <v>0</v>
      </c>
      <c r="Y1211" t="s">
        <v>0</v>
      </c>
      <c r="Z1211">
        <v>932</v>
      </c>
      <c r="AA1211">
        <v>2306</v>
      </c>
      <c r="AB1211">
        <v>298</v>
      </c>
      <c r="AC1211">
        <v>1463</v>
      </c>
      <c r="AD1211">
        <v>545</v>
      </c>
    </row>
    <row r="1212" spans="1:30" x14ac:dyDescent="0.2">
      <c r="A1212" t="s">
        <v>2102</v>
      </c>
      <c r="B1212" t="s">
        <v>35</v>
      </c>
      <c r="C1212" t="s">
        <v>3345</v>
      </c>
      <c r="D1212" s="33">
        <v>42064</v>
      </c>
      <c r="E1212" t="s">
        <v>205</v>
      </c>
      <c r="F1212" t="s">
        <v>779</v>
      </c>
      <c r="G1212">
        <v>876367</v>
      </c>
      <c r="H1212">
        <v>25585</v>
      </c>
      <c r="I1212">
        <v>105</v>
      </c>
      <c r="J1212">
        <v>19765</v>
      </c>
      <c r="K1212">
        <v>19181</v>
      </c>
      <c r="L1212">
        <v>15511</v>
      </c>
      <c r="M1212">
        <v>4633</v>
      </c>
      <c r="N1212">
        <v>3942</v>
      </c>
      <c r="O1212">
        <v>691</v>
      </c>
      <c r="P1212">
        <v>540</v>
      </c>
      <c r="Q1212" t="s">
        <v>0</v>
      </c>
      <c r="R1212">
        <v>1368</v>
      </c>
      <c r="S1212">
        <v>1208</v>
      </c>
      <c r="T1212">
        <v>11266</v>
      </c>
      <c r="U1212">
        <v>6467</v>
      </c>
      <c r="V1212">
        <v>4080</v>
      </c>
      <c r="W1212">
        <v>719</v>
      </c>
      <c r="X1212" t="s">
        <v>0</v>
      </c>
      <c r="Y1212" t="s">
        <v>0</v>
      </c>
      <c r="Z1212">
        <v>299</v>
      </c>
      <c r="AA1212">
        <v>1370</v>
      </c>
      <c r="AB1212">
        <v>251</v>
      </c>
      <c r="AC1212">
        <v>871</v>
      </c>
      <c r="AD1212">
        <v>248</v>
      </c>
    </row>
    <row r="1213" spans="1:30" x14ac:dyDescent="0.2">
      <c r="A1213" t="s">
        <v>2103</v>
      </c>
      <c r="B1213" t="s">
        <v>35</v>
      </c>
      <c r="C1213" t="s">
        <v>807</v>
      </c>
      <c r="D1213" s="33">
        <v>42064</v>
      </c>
      <c r="E1213" t="s">
        <v>210</v>
      </c>
      <c r="F1213" t="s">
        <v>780</v>
      </c>
      <c r="G1213">
        <v>706889</v>
      </c>
      <c r="H1213">
        <v>17466</v>
      </c>
      <c r="I1213">
        <v>164</v>
      </c>
      <c r="J1213">
        <v>17046</v>
      </c>
      <c r="K1213">
        <v>15448</v>
      </c>
      <c r="L1213">
        <v>15137</v>
      </c>
      <c r="M1213">
        <v>3776</v>
      </c>
      <c r="N1213">
        <v>1311</v>
      </c>
      <c r="O1213">
        <v>2465</v>
      </c>
      <c r="P1213">
        <v>687</v>
      </c>
      <c r="Q1213" t="s">
        <v>0</v>
      </c>
      <c r="R1213">
        <v>1332</v>
      </c>
      <c r="S1213">
        <v>1293</v>
      </c>
      <c r="T1213">
        <v>9503</v>
      </c>
      <c r="U1213">
        <v>7069</v>
      </c>
      <c r="V1213">
        <v>2080</v>
      </c>
      <c r="W1213">
        <v>354</v>
      </c>
      <c r="X1213" t="s">
        <v>0</v>
      </c>
      <c r="Y1213" t="s">
        <v>0</v>
      </c>
      <c r="Z1213">
        <v>344</v>
      </c>
      <c r="AA1213">
        <v>2665</v>
      </c>
      <c r="AB1213">
        <v>240</v>
      </c>
      <c r="AC1213">
        <v>811</v>
      </c>
      <c r="AD1213">
        <v>1614</v>
      </c>
    </row>
    <row r="1214" spans="1:30" x14ac:dyDescent="0.2">
      <c r="A1214" t="s">
        <v>2104</v>
      </c>
      <c r="B1214" t="s">
        <v>35</v>
      </c>
      <c r="C1214" t="s">
        <v>807</v>
      </c>
      <c r="D1214" s="33">
        <v>42064</v>
      </c>
      <c r="E1214" t="s">
        <v>218</v>
      </c>
      <c r="F1214" t="s">
        <v>781</v>
      </c>
      <c r="G1214">
        <v>267751</v>
      </c>
      <c r="H1214">
        <v>5801</v>
      </c>
      <c r="I1214">
        <v>25</v>
      </c>
      <c r="J1214">
        <v>5776</v>
      </c>
      <c r="K1214">
        <v>5517</v>
      </c>
      <c r="L1214">
        <v>4765</v>
      </c>
      <c r="M1214">
        <v>1147</v>
      </c>
      <c r="N1214">
        <v>469</v>
      </c>
      <c r="O1214">
        <v>678</v>
      </c>
      <c r="P1214">
        <v>172</v>
      </c>
      <c r="Q1214" t="s">
        <v>0</v>
      </c>
      <c r="R1214">
        <v>446</v>
      </c>
      <c r="S1214">
        <v>456</v>
      </c>
      <c r="T1214">
        <v>3101</v>
      </c>
      <c r="U1214">
        <v>2229</v>
      </c>
      <c r="V1214">
        <v>543</v>
      </c>
      <c r="W1214">
        <v>329</v>
      </c>
      <c r="X1214" t="s">
        <v>0</v>
      </c>
      <c r="Y1214" t="s">
        <v>0</v>
      </c>
      <c r="Z1214">
        <v>89</v>
      </c>
      <c r="AA1214">
        <v>673</v>
      </c>
      <c r="AB1214">
        <v>55</v>
      </c>
      <c r="AC1214">
        <v>376</v>
      </c>
      <c r="AD1214">
        <v>242</v>
      </c>
    </row>
    <row r="1215" spans="1:30" x14ac:dyDescent="0.2">
      <c r="A1215" t="s">
        <v>2105</v>
      </c>
      <c r="B1215" t="s">
        <v>35</v>
      </c>
      <c r="C1215" t="s">
        <v>807</v>
      </c>
      <c r="D1215" s="33">
        <v>42064</v>
      </c>
      <c r="E1215" t="s">
        <v>223</v>
      </c>
      <c r="F1215" t="s">
        <v>782</v>
      </c>
      <c r="G1215">
        <v>1055982</v>
      </c>
      <c r="H1215">
        <v>19138</v>
      </c>
      <c r="I1215">
        <v>241</v>
      </c>
      <c r="J1215">
        <v>18547</v>
      </c>
      <c r="K1215">
        <v>16921</v>
      </c>
      <c r="L1215">
        <v>16958</v>
      </c>
      <c r="M1215">
        <v>4194</v>
      </c>
      <c r="N1215">
        <v>1465</v>
      </c>
      <c r="O1215">
        <v>2729</v>
      </c>
      <c r="P1215">
        <v>823</v>
      </c>
      <c r="Q1215" t="s">
        <v>0</v>
      </c>
      <c r="R1215">
        <v>1819</v>
      </c>
      <c r="S1215">
        <v>1358</v>
      </c>
      <c r="T1215">
        <v>9553</v>
      </c>
      <c r="U1215">
        <v>6255</v>
      </c>
      <c r="V1215">
        <v>2488</v>
      </c>
      <c r="W1215">
        <v>810</v>
      </c>
      <c r="X1215" t="s">
        <v>0</v>
      </c>
      <c r="Y1215" t="s">
        <v>0</v>
      </c>
      <c r="Z1215">
        <v>421</v>
      </c>
      <c r="AA1215">
        <v>3807</v>
      </c>
      <c r="AB1215">
        <v>260</v>
      </c>
      <c r="AC1215">
        <v>896</v>
      </c>
      <c r="AD1215">
        <v>2651</v>
      </c>
    </row>
    <row r="1216" spans="1:30" x14ac:dyDescent="0.2">
      <c r="A1216" t="s">
        <v>2106</v>
      </c>
      <c r="B1216" t="s">
        <v>35</v>
      </c>
      <c r="C1216" t="s">
        <v>152</v>
      </c>
      <c r="D1216" s="33">
        <v>42064</v>
      </c>
      <c r="E1216" t="s">
        <v>234</v>
      </c>
      <c r="F1216" t="s">
        <v>783</v>
      </c>
      <c r="G1216">
        <v>4636790</v>
      </c>
      <c r="H1216">
        <v>85803</v>
      </c>
      <c r="I1216">
        <v>242</v>
      </c>
      <c r="J1216">
        <v>84824</v>
      </c>
      <c r="K1216">
        <v>82524</v>
      </c>
      <c r="L1216">
        <v>78504</v>
      </c>
      <c r="M1216">
        <v>20952</v>
      </c>
      <c r="N1216">
        <v>8104</v>
      </c>
      <c r="O1216">
        <v>12848</v>
      </c>
      <c r="P1216">
        <v>7299</v>
      </c>
      <c r="Q1216" t="s">
        <v>0</v>
      </c>
      <c r="R1216">
        <v>6705</v>
      </c>
      <c r="S1216">
        <v>4995</v>
      </c>
      <c r="T1216">
        <v>47064</v>
      </c>
      <c r="U1216">
        <v>34363</v>
      </c>
      <c r="V1216">
        <v>10366</v>
      </c>
      <c r="W1216">
        <v>2335</v>
      </c>
      <c r="X1216" t="s">
        <v>0</v>
      </c>
      <c r="Y1216" t="s">
        <v>0</v>
      </c>
      <c r="Z1216">
        <v>4521</v>
      </c>
      <c r="AA1216">
        <v>15219</v>
      </c>
      <c r="AB1216">
        <v>863</v>
      </c>
      <c r="AC1216">
        <v>5422</v>
      </c>
      <c r="AD1216">
        <v>8934</v>
      </c>
    </row>
    <row r="1217" spans="1:30" x14ac:dyDescent="0.2">
      <c r="A1217" t="s">
        <v>2107</v>
      </c>
      <c r="B1217" t="s">
        <v>36</v>
      </c>
      <c r="C1217" t="s">
        <v>152</v>
      </c>
      <c r="D1217" s="33">
        <v>42064</v>
      </c>
      <c r="E1217" t="s">
        <v>823</v>
      </c>
      <c r="F1217" t="s">
        <v>835</v>
      </c>
      <c r="G1217">
        <v>314544</v>
      </c>
      <c r="H1217">
        <v>5584</v>
      </c>
      <c r="I1217">
        <v>41</v>
      </c>
      <c r="J1217">
        <v>5543</v>
      </c>
      <c r="K1217">
        <v>5283</v>
      </c>
      <c r="L1217">
        <v>3612</v>
      </c>
      <c r="M1217">
        <v>1029</v>
      </c>
      <c r="N1217">
        <v>456</v>
      </c>
      <c r="O1217">
        <v>573</v>
      </c>
      <c r="P1217">
        <v>157</v>
      </c>
      <c r="Q1217" t="s">
        <v>0</v>
      </c>
      <c r="R1217">
        <v>337</v>
      </c>
      <c r="S1217">
        <v>352</v>
      </c>
      <c r="T1217">
        <v>2206</v>
      </c>
      <c r="U1217">
        <v>1728</v>
      </c>
      <c r="V1217">
        <v>396</v>
      </c>
      <c r="W1217">
        <v>82</v>
      </c>
      <c r="X1217" t="s">
        <v>0</v>
      </c>
      <c r="Y1217" t="s">
        <v>0</v>
      </c>
      <c r="Z1217">
        <v>68</v>
      </c>
      <c r="AA1217">
        <v>649</v>
      </c>
      <c r="AB1217">
        <v>54</v>
      </c>
      <c r="AC1217">
        <v>352</v>
      </c>
      <c r="AD1217">
        <v>243</v>
      </c>
    </row>
    <row r="1218" spans="1:30" x14ac:dyDescent="0.2">
      <c r="A1218" t="s">
        <v>2108</v>
      </c>
      <c r="B1218" t="s">
        <v>36</v>
      </c>
      <c r="C1218" t="s">
        <v>152</v>
      </c>
      <c r="D1218" s="33">
        <v>42064</v>
      </c>
      <c r="E1218" t="s">
        <v>827</v>
      </c>
      <c r="F1218" t="s">
        <v>836</v>
      </c>
      <c r="G1218">
        <v>404710</v>
      </c>
      <c r="H1218">
        <v>8221</v>
      </c>
      <c r="I1218">
        <v>57</v>
      </c>
      <c r="J1218">
        <v>8164</v>
      </c>
      <c r="K1218">
        <v>7752</v>
      </c>
      <c r="L1218">
        <v>6460</v>
      </c>
      <c r="M1218">
        <v>1825</v>
      </c>
      <c r="N1218">
        <v>731</v>
      </c>
      <c r="O1218">
        <v>1094</v>
      </c>
      <c r="P1218">
        <v>269</v>
      </c>
      <c r="Q1218" t="s">
        <v>0</v>
      </c>
      <c r="R1218">
        <v>602</v>
      </c>
      <c r="S1218">
        <v>598</v>
      </c>
      <c r="T1218">
        <v>4116</v>
      </c>
      <c r="U1218">
        <v>3279</v>
      </c>
      <c r="V1218">
        <v>730</v>
      </c>
      <c r="W1218">
        <v>107</v>
      </c>
      <c r="X1218" t="s">
        <v>0</v>
      </c>
      <c r="Y1218" t="s">
        <v>0</v>
      </c>
      <c r="Z1218">
        <v>143</v>
      </c>
      <c r="AA1218">
        <v>1001</v>
      </c>
      <c r="AB1218">
        <v>93</v>
      </c>
      <c r="AC1218">
        <v>588</v>
      </c>
      <c r="AD1218">
        <v>320</v>
      </c>
    </row>
    <row r="1219" spans="1:30" x14ac:dyDescent="0.2">
      <c r="A1219" t="s">
        <v>2109</v>
      </c>
      <c r="B1219" t="s">
        <v>36</v>
      </c>
      <c r="C1219" t="s">
        <v>152</v>
      </c>
      <c r="D1219" s="33">
        <v>42064</v>
      </c>
      <c r="E1219" t="s">
        <v>837</v>
      </c>
      <c r="F1219" t="s">
        <v>838</v>
      </c>
      <c r="G1219">
        <v>368255</v>
      </c>
      <c r="H1219">
        <v>4613</v>
      </c>
      <c r="I1219">
        <v>27</v>
      </c>
      <c r="J1219">
        <v>4586</v>
      </c>
      <c r="K1219">
        <v>4367</v>
      </c>
      <c r="L1219">
        <v>3700</v>
      </c>
      <c r="M1219">
        <v>1045</v>
      </c>
      <c r="N1219">
        <v>421</v>
      </c>
      <c r="O1219">
        <v>624</v>
      </c>
      <c r="P1219">
        <v>147</v>
      </c>
      <c r="Q1219" t="s">
        <v>0</v>
      </c>
      <c r="R1219">
        <v>351</v>
      </c>
      <c r="S1219">
        <v>362</v>
      </c>
      <c r="T1219">
        <v>2289</v>
      </c>
      <c r="U1219">
        <v>1794</v>
      </c>
      <c r="V1219">
        <v>417</v>
      </c>
      <c r="W1219">
        <v>78</v>
      </c>
      <c r="X1219" t="s">
        <v>0</v>
      </c>
      <c r="Y1219" t="s">
        <v>0</v>
      </c>
      <c r="Z1219">
        <v>69</v>
      </c>
      <c r="AA1219">
        <v>629</v>
      </c>
      <c r="AB1219">
        <v>55</v>
      </c>
      <c r="AC1219">
        <v>367</v>
      </c>
      <c r="AD1219">
        <v>207</v>
      </c>
    </row>
    <row r="1220" spans="1:30" x14ac:dyDescent="0.2">
      <c r="A1220" t="s">
        <v>2110</v>
      </c>
      <c r="B1220" t="s">
        <v>36</v>
      </c>
      <c r="C1220" t="s">
        <v>152</v>
      </c>
      <c r="D1220" s="33">
        <v>42064</v>
      </c>
      <c r="E1220" t="s">
        <v>284</v>
      </c>
      <c r="F1220" t="s">
        <v>784</v>
      </c>
      <c r="G1220">
        <v>1182971</v>
      </c>
      <c r="H1220">
        <v>10111</v>
      </c>
      <c r="I1220">
        <v>53</v>
      </c>
      <c r="J1220">
        <v>10058</v>
      </c>
      <c r="K1220">
        <v>9559</v>
      </c>
      <c r="L1220">
        <v>8154</v>
      </c>
      <c r="M1220">
        <v>2306</v>
      </c>
      <c r="N1220">
        <v>948</v>
      </c>
      <c r="O1220">
        <v>1358</v>
      </c>
      <c r="P1220">
        <v>355</v>
      </c>
      <c r="Q1220" t="s">
        <v>0</v>
      </c>
      <c r="R1220">
        <v>819</v>
      </c>
      <c r="S1220">
        <v>688</v>
      </c>
      <c r="T1220">
        <v>5145</v>
      </c>
      <c r="U1220">
        <v>3994</v>
      </c>
      <c r="V1220">
        <v>986</v>
      </c>
      <c r="W1220">
        <v>165</v>
      </c>
      <c r="X1220" t="s">
        <v>0</v>
      </c>
      <c r="Y1220" t="s">
        <v>0</v>
      </c>
      <c r="Z1220">
        <v>159</v>
      </c>
      <c r="AA1220">
        <v>1343</v>
      </c>
      <c r="AB1220">
        <v>104</v>
      </c>
      <c r="AC1220">
        <v>782</v>
      </c>
      <c r="AD1220">
        <v>457</v>
      </c>
    </row>
    <row r="1221" spans="1:30" x14ac:dyDescent="0.2">
      <c r="A1221" t="s">
        <v>2111</v>
      </c>
      <c r="B1221" t="s">
        <v>36</v>
      </c>
      <c r="C1221" t="s">
        <v>3353</v>
      </c>
      <c r="D1221" s="33">
        <v>42064</v>
      </c>
      <c r="E1221" t="s">
        <v>298</v>
      </c>
      <c r="F1221" t="s">
        <v>785</v>
      </c>
      <c r="G1221">
        <v>1449739</v>
      </c>
      <c r="H1221">
        <v>25165</v>
      </c>
      <c r="I1221">
        <v>94</v>
      </c>
      <c r="J1221">
        <v>24456</v>
      </c>
      <c r="K1221">
        <v>23488</v>
      </c>
      <c r="L1221">
        <v>20228</v>
      </c>
      <c r="M1221">
        <v>4078</v>
      </c>
      <c r="N1221">
        <v>2090</v>
      </c>
      <c r="O1221">
        <v>1988</v>
      </c>
      <c r="P1221">
        <v>860</v>
      </c>
      <c r="Q1221" t="s">
        <v>0</v>
      </c>
      <c r="R1221">
        <v>2206</v>
      </c>
      <c r="S1221">
        <v>1946</v>
      </c>
      <c r="T1221">
        <v>12069</v>
      </c>
      <c r="U1221">
        <v>9094</v>
      </c>
      <c r="V1221">
        <v>2544</v>
      </c>
      <c r="W1221">
        <v>431</v>
      </c>
      <c r="X1221" t="s">
        <v>0</v>
      </c>
      <c r="Y1221" t="s">
        <v>0</v>
      </c>
      <c r="Z1221">
        <v>695</v>
      </c>
      <c r="AA1221">
        <v>3312</v>
      </c>
      <c r="AB1221">
        <v>389</v>
      </c>
      <c r="AC1221">
        <v>1271</v>
      </c>
      <c r="AD1221">
        <v>1652</v>
      </c>
    </row>
    <row r="1222" spans="1:30" x14ac:dyDescent="0.2">
      <c r="A1222" t="s">
        <v>2112</v>
      </c>
      <c r="B1222" t="s">
        <v>36</v>
      </c>
      <c r="C1222" t="s">
        <v>3351</v>
      </c>
      <c r="D1222" s="33">
        <v>42064</v>
      </c>
      <c r="E1222" t="s">
        <v>315</v>
      </c>
      <c r="F1222" t="s">
        <v>786</v>
      </c>
      <c r="G1222">
        <v>1019027</v>
      </c>
      <c r="H1222">
        <v>22761</v>
      </c>
      <c r="I1222">
        <v>1124</v>
      </c>
      <c r="J1222">
        <v>21619</v>
      </c>
      <c r="K1222">
        <v>19580</v>
      </c>
      <c r="L1222">
        <v>18574</v>
      </c>
      <c r="M1222">
        <v>4392</v>
      </c>
      <c r="N1222">
        <v>1553</v>
      </c>
      <c r="O1222">
        <v>2839</v>
      </c>
      <c r="P1222">
        <v>277</v>
      </c>
      <c r="Q1222" t="s">
        <v>0</v>
      </c>
      <c r="R1222">
        <v>1942</v>
      </c>
      <c r="S1222">
        <v>1670</v>
      </c>
      <c r="T1222">
        <v>11257</v>
      </c>
      <c r="U1222">
        <v>8859</v>
      </c>
      <c r="V1222">
        <v>2137</v>
      </c>
      <c r="W1222">
        <v>261</v>
      </c>
      <c r="X1222" t="s">
        <v>0</v>
      </c>
      <c r="Y1222" t="s">
        <v>0</v>
      </c>
      <c r="Z1222">
        <v>806</v>
      </c>
      <c r="AA1222">
        <v>2899</v>
      </c>
      <c r="AB1222">
        <v>205</v>
      </c>
      <c r="AC1222">
        <v>1285</v>
      </c>
      <c r="AD1222">
        <v>1409</v>
      </c>
    </row>
    <row r="1223" spans="1:30" x14ac:dyDescent="0.2">
      <c r="A1223" t="s">
        <v>2113</v>
      </c>
      <c r="B1223" t="s">
        <v>36</v>
      </c>
      <c r="C1223" t="s">
        <v>3358</v>
      </c>
      <c r="D1223" s="33">
        <v>42064</v>
      </c>
      <c r="E1223" t="s">
        <v>330</v>
      </c>
      <c r="F1223" t="s">
        <v>787</v>
      </c>
      <c r="G1223">
        <v>1772459</v>
      </c>
      <c r="H1223">
        <v>27386</v>
      </c>
      <c r="I1223">
        <v>136</v>
      </c>
      <c r="J1223">
        <v>27091</v>
      </c>
      <c r="K1223">
        <v>26016</v>
      </c>
      <c r="L1223">
        <v>25158</v>
      </c>
      <c r="M1223">
        <v>7832</v>
      </c>
      <c r="N1223">
        <v>3051</v>
      </c>
      <c r="O1223">
        <v>4781</v>
      </c>
      <c r="P1223">
        <v>3280</v>
      </c>
      <c r="Q1223" t="s">
        <v>0</v>
      </c>
      <c r="R1223">
        <v>1869</v>
      </c>
      <c r="S1223">
        <v>2140</v>
      </c>
      <c r="T1223">
        <v>14007</v>
      </c>
      <c r="U1223">
        <v>11089</v>
      </c>
      <c r="V1223">
        <v>2315</v>
      </c>
      <c r="W1223">
        <v>603</v>
      </c>
      <c r="X1223" t="s">
        <v>0</v>
      </c>
      <c r="Y1223" t="s">
        <v>0</v>
      </c>
      <c r="Z1223">
        <v>765</v>
      </c>
      <c r="AA1223">
        <v>6377</v>
      </c>
      <c r="AB1223">
        <v>296</v>
      </c>
      <c r="AC1223">
        <v>2104</v>
      </c>
      <c r="AD1223">
        <v>3977</v>
      </c>
    </row>
    <row r="1224" spans="1:30" x14ac:dyDescent="0.2">
      <c r="A1224" t="s">
        <v>2114</v>
      </c>
      <c r="B1224" t="s">
        <v>36</v>
      </c>
      <c r="C1224" t="s">
        <v>3351</v>
      </c>
      <c r="D1224" s="33">
        <v>42064</v>
      </c>
      <c r="E1224" t="s">
        <v>351</v>
      </c>
      <c r="F1224" t="s">
        <v>788</v>
      </c>
      <c r="G1224">
        <v>905822</v>
      </c>
      <c r="H1224">
        <v>12232</v>
      </c>
      <c r="I1224">
        <v>707</v>
      </c>
      <c r="J1224">
        <v>11525</v>
      </c>
      <c r="K1224">
        <v>10630</v>
      </c>
      <c r="L1224">
        <v>8783</v>
      </c>
      <c r="M1224">
        <v>2238</v>
      </c>
      <c r="N1224">
        <v>828</v>
      </c>
      <c r="O1224">
        <v>1410</v>
      </c>
      <c r="P1224">
        <v>116</v>
      </c>
      <c r="Q1224" t="s">
        <v>0</v>
      </c>
      <c r="R1224">
        <v>868</v>
      </c>
      <c r="S1224">
        <v>987</v>
      </c>
      <c r="T1224">
        <v>5435</v>
      </c>
      <c r="U1224">
        <v>4345</v>
      </c>
      <c r="V1224">
        <v>916</v>
      </c>
      <c r="W1224">
        <v>174</v>
      </c>
      <c r="X1224" t="s">
        <v>0</v>
      </c>
      <c r="Y1224" t="s">
        <v>0</v>
      </c>
      <c r="Z1224">
        <v>220</v>
      </c>
      <c r="AA1224">
        <v>1273</v>
      </c>
      <c r="AB1224">
        <v>101</v>
      </c>
      <c r="AC1224">
        <v>736</v>
      </c>
      <c r="AD1224">
        <v>436</v>
      </c>
    </row>
    <row r="1225" spans="1:30" x14ac:dyDescent="0.2">
      <c r="A1225" t="s">
        <v>2115</v>
      </c>
      <c r="B1225" t="s">
        <v>34</v>
      </c>
      <c r="C1225" t="s">
        <v>3327</v>
      </c>
      <c r="D1225" s="33">
        <v>42064</v>
      </c>
      <c r="E1225" t="s">
        <v>362</v>
      </c>
      <c r="F1225" t="s">
        <v>789</v>
      </c>
      <c r="G1225">
        <v>5499053</v>
      </c>
      <c r="H1225">
        <v>130118</v>
      </c>
      <c r="I1225">
        <v>1595</v>
      </c>
      <c r="J1225">
        <v>127818</v>
      </c>
      <c r="K1225">
        <v>120823</v>
      </c>
      <c r="L1225">
        <v>110876</v>
      </c>
      <c r="M1225">
        <v>25374</v>
      </c>
      <c r="N1225">
        <v>6089</v>
      </c>
      <c r="O1225">
        <v>19292</v>
      </c>
      <c r="P1225">
        <v>4145</v>
      </c>
      <c r="Q1225" t="s">
        <v>0</v>
      </c>
      <c r="R1225">
        <v>10519</v>
      </c>
      <c r="S1225">
        <v>8029</v>
      </c>
      <c r="T1225">
        <v>70119</v>
      </c>
      <c r="U1225">
        <v>46449</v>
      </c>
      <c r="V1225">
        <v>11310</v>
      </c>
      <c r="W1225">
        <v>12360</v>
      </c>
      <c r="X1225" t="s">
        <v>0</v>
      </c>
      <c r="Y1225" t="s">
        <v>0</v>
      </c>
      <c r="Z1225">
        <v>4283</v>
      </c>
      <c r="AA1225">
        <v>17926</v>
      </c>
      <c r="AB1225">
        <v>1282</v>
      </c>
      <c r="AC1225">
        <v>6514</v>
      </c>
      <c r="AD1225">
        <v>10130</v>
      </c>
    </row>
    <row r="1226" spans="1:30" x14ac:dyDescent="0.2">
      <c r="A1226" t="s">
        <v>2116</v>
      </c>
      <c r="B1226" t="s">
        <v>37</v>
      </c>
      <c r="C1226" t="s">
        <v>3365</v>
      </c>
      <c r="D1226" s="33">
        <v>42064</v>
      </c>
      <c r="E1226" t="s">
        <v>434</v>
      </c>
      <c r="F1226" t="s">
        <v>790</v>
      </c>
      <c r="G1226">
        <v>1857473</v>
      </c>
      <c r="H1226">
        <v>43037</v>
      </c>
      <c r="I1226">
        <v>171</v>
      </c>
      <c r="J1226">
        <v>41386</v>
      </c>
      <c r="K1226">
        <v>39856</v>
      </c>
      <c r="L1226">
        <v>34627</v>
      </c>
      <c r="M1226">
        <v>5842</v>
      </c>
      <c r="N1226">
        <v>1251</v>
      </c>
      <c r="O1226">
        <v>4591</v>
      </c>
      <c r="P1226">
        <v>4591</v>
      </c>
      <c r="Q1226" t="s">
        <v>0</v>
      </c>
      <c r="R1226">
        <v>3796</v>
      </c>
      <c r="S1226">
        <v>2696</v>
      </c>
      <c r="T1226">
        <v>22230</v>
      </c>
      <c r="U1226">
        <v>15216</v>
      </c>
      <c r="V1226">
        <v>5066</v>
      </c>
      <c r="W1226">
        <v>1948</v>
      </c>
      <c r="X1226" t="s">
        <v>0</v>
      </c>
      <c r="Y1226" t="s">
        <v>0</v>
      </c>
      <c r="Z1226">
        <v>2790</v>
      </c>
      <c r="AA1226">
        <v>3115</v>
      </c>
      <c r="AB1226">
        <v>266</v>
      </c>
      <c r="AC1226">
        <v>1904</v>
      </c>
      <c r="AD1226">
        <v>945</v>
      </c>
    </row>
    <row r="1227" spans="1:30" x14ac:dyDescent="0.2">
      <c r="A1227" t="s">
        <v>2117</v>
      </c>
      <c r="B1227" t="s">
        <v>37</v>
      </c>
      <c r="C1227" t="s">
        <v>3365</v>
      </c>
      <c r="D1227" s="33">
        <v>42064</v>
      </c>
      <c r="E1227" t="s">
        <v>457</v>
      </c>
      <c r="F1227" t="s">
        <v>791</v>
      </c>
      <c r="G1227">
        <v>531046</v>
      </c>
      <c r="H1227">
        <v>12610</v>
      </c>
      <c r="I1227">
        <v>47</v>
      </c>
      <c r="J1227">
        <v>12431</v>
      </c>
      <c r="K1227">
        <v>11904</v>
      </c>
      <c r="L1227">
        <v>7357</v>
      </c>
      <c r="M1227">
        <v>1260</v>
      </c>
      <c r="N1227">
        <v>403</v>
      </c>
      <c r="O1227">
        <v>857</v>
      </c>
      <c r="P1227">
        <v>849</v>
      </c>
      <c r="Q1227" t="s">
        <v>0</v>
      </c>
      <c r="R1227">
        <v>669</v>
      </c>
      <c r="S1227">
        <v>665</v>
      </c>
      <c r="T1227">
        <v>4830</v>
      </c>
      <c r="U1227">
        <v>3611</v>
      </c>
      <c r="V1227">
        <v>983</v>
      </c>
      <c r="W1227">
        <v>236</v>
      </c>
      <c r="X1227" t="s">
        <v>0</v>
      </c>
      <c r="Y1227" t="s">
        <v>0</v>
      </c>
      <c r="Z1227">
        <v>475</v>
      </c>
      <c r="AA1227">
        <v>718</v>
      </c>
      <c r="AB1227">
        <v>73</v>
      </c>
      <c r="AC1227">
        <v>478</v>
      </c>
      <c r="AD1227">
        <v>167</v>
      </c>
    </row>
    <row r="1228" spans="1:30" x14ac:dyDescent="0.2">
      <c r="A1228" t="s">
        <v>2118</v>
      </c>
      <c r="B1228" t="s">
        <v>37</v>
      </c>
      <c r="C1228" t="s">
        <v>3365</v>
      </c>
      <c r="D1228" s="33">
        <v>42064</v>
      </c>
      <c r="E1228" t="s">
        <v>465</v>
      </c>
      <c r="F1228" t="s">
        <v>792</v>
      </c>
      <c r="G1228">
        <v>902275</v>
      </c>
      <c r="H1228">
        <v>19091</v>
      </c>
      <c r="I1228">
        <v>86</v>
      </c>
      <c r="J1228">
        <v>18734</v>
      </c>
      <c r="K1228">
        <v>17982</v>
      </c>
      <c r="L1228">
        <v>15416</v>
      </c>
      <c r="M1228">
        <v>2852</v>
      </c>
      <c r="N1228">
        <v>817</v>
      </c>
      <c r="O1228">
        <v>2035</v>
      </c>
      <c r="P1228">
        <v>2021</v>
      </c>
      <c r="Q1228" t="s">
        <v>0</v>
      </c>
      <c r="R1228">
        <v>1532</v>
      </c>
      <c r="S1228">
        <v>1296</v>
      </c>
      <c r="T1228">
        <v>10374</v>
      </c>
      <c r="U1228">
        <v>7703</v>
      </c>
      <c r="V1228">
        <v>2159</v>
      </c>
      <c r="W1228">
        <v>512</v>
      </c>
      <c r="X1228" t="s">
        <v>0</v>
      </c>
      <c r="Y1228" t="s">
        <v>0</v>
      </c>
      <c r="Z1228">
        <v>577</v>
      </c>
      <c r="AA1228">
        <v>1637</v>
      </c>
      <c r="AB1228">
        <v>159</v>
      </c>
      <c r="AC1228">
        <v>1115</v>
      </c>
      <c r="AD1228">
        <v>363</v>
      </c>
    </row>
    <row r="1229" spans="1:30" x14ac:dyDescent="0.2">
      <c r="A1229" t="s">
        <v>2119</v>
      </c>
      <c r="B1229" t="s">
        <v>37</v>
      </c>
      <c r="C1229" t="s">
        <v>3360</v>
      </c>
      <c r="D1229" s="33">
        <v>42064</v>
      </c>
      <c r="E1229" t="s">
        <v>844</v>
      </c>
      <c r="F1229" t="s">
        <v>845</v>
      </c>
      <c r="G1229">
        <v>4580798</v>
      </c>
      <c r="H1229">
        <v>104326</v>
      </c>
      <c r="I1229">
        <v>743</v>
      </c>
      <c r="J1229">
        <v>102885</v>
      </c>
      <c r="K1229">
        <v>96269</v>
      </c>
      <c r="L1229">
        <v>89788</v>
      </c>
      <c r="M1229">
        <v>25706</v>
      </c>
      <c r="N1229">
        <v>15493</v>
      </c>
      <c r="O1229">
        <v>10211</v>
      </c>
      <c r="P1229">
        <v>7487</v>
      </c>
      <c r="Q1229" t="s">
        <v>0</v>
      </c>
      <c r="R1229">
        <v>10819</v>
      </c>
      <c r="S1229">
        <v>6250</v>
      </c>
      <c r="T1229">
        <v>59532</v>
      </c>
      <c r="U1229">
        <v>48405</v>
      </c>
      <c r="V1229">
        <v>7825</v>
      </c>
      <c r="W1229">
        <v>3302</v>
      </c>
      <c r="X1229" t="s">
        <v>0</v>
      </c>
      <c r="Y1229" t="s">
        <v>0</v>
      </c>
      <c r="Z1229">
        <v>332</v>
      </c>
      <c r="AA1229">
        <v>12855</v>
      </c>
      <c r="AB1229">
        <v>821</v>
      </c>
      <c r="AC1229">
        <v>6985</v>
      </c>
      <c r="AD1229">
        <v>5049</v>
      </c>
    </row>
    <row r="1230" spans="1:30" x14ac:dyDescent="0.2">
      <c r="A1230" t="s">
        <v>2120</v>
      </c>
      <c r="B1230" t="s">
        <v>37</v>
      </c>
      <c r="C1230" t="s">
        <v>3373</v>
      </c>
      <c r="D1230" s="33">
        <v>42064</v>
      </c>
      <c r="E1230" t="s">
        <v>488</v>
      </c>
      <c r="F1230" t="s">
        <v>793</v>
      </c>
      <c r="G1230">
        <v>765678</v>
      </c>
      <c r="H1230">
        <v>21649</v>
      </c>
      <c r="I1230">
        <v>1662</v>
      </c>
      <c r="J1230">
        <v>18814</v>
      </c>
      <c r="K1230">
        <v>13092</v>
      </c>
      <c r="L1230">
        <v>17193</v>
      </c>
      <c r="M1230">
        <v>3496</v>
      </c>
      <c r="N1230">
        <v>463</v>
      </c>
      <c r="O1230">
        <v>3033</v>
      </c>
      <c r="P1230">
        <v>516</v>
      </c>
      <c r="Q1230" t="s">
        <v>0</v>
      </c>
      <c r="R1230">
        <v>1901</v>
      </c>
      <c r="S1230">
        <v>1069</v>
      </c>
      <c r="T1230">
        <v>10608</v>
      </c>
      <c r="U1230">
        <v>7134</v>
      </c>
      <c r="V1230">
        <v>1898</v>
      </c>
      <c r="W1230">
        <v>1576</v>
      </c>
      <c r="X1230" t="s">
        <v>0</v>
      </c>
      <c r="Y1230" t="s">
        <v>0</v>
      </c>
      <c r="Z1230">
        <v>438</v>
      </c>
      <c r="AA1230">
        <v>3177</v>
      </c>
      <c r="AB1230">
        <v>266</v>
      </c>
      <c r="AC1230">
        <v>955</v>
      </c>
      <c r="AD1230">
        <v>1956</v>
      </c>
    </row>
    <row r="1231" spans="1:30" x14ac:dyDescent="0.2">
      <c r="A1231" t="s">
        <v>2121</v>
      </c>
      <c r="B1231" t="s">
        <v>37</v>
      </c>
      <c r="C1231" t="s">
        <v>152</v>
      </c>
      <c r="D1231" s="33">
        <v>42064</v>
      </c>
      <c r="E1231" t="s">
        <v>494</v>
      </c>
      <c r="F1231" t="s">
        <v>794</v>
      </c>
      <c r="G1231">
        <v>670967</v>
      </c>
      <c r="H1231">
        <v>12812</v>
      </c>
      <c r="I1231">
        <v>130</v>
      </c>
      <c r="J1231">
        <v>12682</v>
      </c>
      <c r="K1231">
        <v>11738</v>
      </c>
      <c r="L1231">
        <v>11339</v>
      </c>
      <c r="M1231">
        <v>2916</v>
      </c>
      <c r="N1231">
        <v>1069</v>
      </c>
      <c r="O1231">
        <v>1847</v>
      </c>
      <c r="P1231">
        <v>454</v>
      </c>
      <c r="Q1231" t="s">
        <v>0</v>
      </c>
      <c r="R1231">
        <v>1469</v>
      </c>
      <c r="S1231">
        <v>894</v>
      </c>
      <c r="T1231">
        <v>7441</v>
      </c>
      <c r="U1231">
        <v>5393</v>
      </c>
      <c r="V1231">
        <v>1398</v>
      </c>
      <c r="W1231">
        <v>650</v>
      </c>
      <c r="X1231" t="s">
        <v>0</v>
      </c>
      <c r="Y1231" t="s">
        <v>0</v>
      </c>
      <c r="Z1231">
        <v>99</v>
      </c>
      <c r="AA1231">
        <v>1436</v>
      </c>
      <c r="AB1231">
        <v>103</v>
      </c>
      <c r="AC1231">
        <v>738</v>
      </c>
      <c r="AD1231">
        <v>595</v>
      </c>
    </row>
    <row r="1232" spans="1:30" x14ac:dyDescent="0.2">
      <c r="A1232" t="s">
        <v>2122</v>
      </c>
      <c r="B1232" t="s">
        <v>37</v>
      </c>
      <c r="C1232" t="s">
        <v>152</v>
      </c>
      <c r="D1232" s="33">
        <v>42064</v>
      </c>
      <c r="E1232" t="s">
        <v>502</v>
      </c>
      <c r="F1232" t="s">
        <v>795</v>
      </c>
      <c r="G1232">
        <v>933933</v>
      </c>
      <c r="H1232">
        <v>26656</v>
      </c>
      <c r="I1232">
        <v>179</v>
      </c>
      <c r="J1232">
        <v>26477</v>
      </c>
      <c r="K1232">
        <v>24969</v>
      </c>
      <c r="L1232">
        <v>21827</v>
      </c>
      <c r="M1232">
        <v>5435</v>
      </c>
      <c r="N1232">
        <v>2132</v>
      </c>
      <c r="O1232">
        <v>3303</v>
      </c>
      <c r="P1232">
        <v>803</v>
      </c>
      <c r="Q1232" t="s">
        <v>0</v>
      </c>
      <c r="R1232">
        <v>2662</v>
      </c>
      <c r="S1232">
        <v>1814</v>
      </c>
      <c r="T1232">
        <v>14360</v>
      </c>
      <c r="U1232">
        <v>10133</v>
      </c>
      <c r="V1232">
        <v>2662</v>
      </c>
      <c r="W1232">
        <v>1565</v>
      </c>
      <c r="X1232" t="s">
        <v>0</v>
      </c>
      <c r="Y1232" t="s">
        <v>0</v>
      </c>
      <c r="Z1232">
        <v>150</v>
      </c>
      <c r="AA1232">
        <v>2841</v>
      </c>
      <c r="AB1232">
        <v>261</v>
      </c>
      <c r="AC1232">
        <v>1438</v>
      </c>
      <c r="AD1232">
        <v>1142</v>
      </c>
    </row>
    <row r="1233" spans="1:30" x14ac:dyDescent="0.2">
      <c r="A1233" t="s">
        <v>2123</v>
      </c>
      <c r="B1233" t="s">
        <v>37</v>
      </c>
      <c r="C1233" t="s">
        <v>152</v>
      </c>
      <c r="D1233" s="33">
        <v>42064</v>
      </c>
      <c r="E1233" t="s">
        <v>513</v>
      </c>
      <c r="F1233" t="s">
        <v>796</v>
      </c>
      <c r="G1233">
        <v>839931</v>
      </c>
      <c r="H1233">
        <v>15604</v>
      </c>
      <c r="I1233">
        <v>174</v>
      </c>
      <c r="J1233">
        <v>15430</v>
      </c>
      <c r="K1233">
        <v>14342</v>
      </c>
      <c r="L1233">
        <v>12535</v>
      </c>
      <c r="M1233">
        <v>3247</v>
      </c>
      <c r="N1233">
        <v>1211</v>
      </c>
      <c r="O1233">
        <v>2036</v>
      </c>
      <c r="P1233">
        <v>524</v>
      </c>
      <c r="Q1233" t="s">
        <v>0</v>
      </c>
      <c r="R1233">
        <v>1654</v>
      </c>
      <c r="S1233">
        <v>985</v>
      </c>
      <c r="T1233">
        <v>8115</v>
      </c>
      <c r="U1233">
        <v>6188</v>
      </c>
      <c r="V1233">
        <v>1524</v>
      </c>
      <c r="W1233">
        <v>403</v>
      </c>
      <c r="X1233" t="s">
        <v>0</v>
      </c>
      <c r="Y1233" t="s">
        <v>0</v>
      </c>
      <c r="Z1233">
        <v>95</v>
      </c>
      <c r="AA1233">
        <v>1686</v>
      </c>
      <c r="AB1233">
        <v>144</v>
      </c>
      <c r="AC1233">
        <v>829</v>
      </c>
      <c r="AD1233">
        <v>713</v>
      </c>
    </row>
    <row r="1234" spans="1:30" x14ac:dyDescent="0.2">
      <c r="A1234" t="s">
        <v>2124</v>
      </c>
      <c r="B1234" t="s">
        <v>37</v>
      </c>
      <c r="C1234" t="s">
        <v>3331</v>
      </c>
      <c r="D1234" s="33">
        <v>42064</v>
      </c>
      <c r="E1234" t="s">
        <v>521</v>
      </c>
      <c r="F1234" t="s">
        <v>797</v>
      </c>
      <c r="G1234">
        <v>545390</v>
      </c>
      <c r="H1234">
        <v>12927</v>
      </c>
      <c r="I1234">
        <v>1546</v>
      </c>
      <c r="J1234">
        <v>10657</v>
      </c>
      <c r="K1234">
        <v>6629</v>
      </c>
      <c r="L1234">
        <v>9483</v>
      </c>
      <c r="M1234">
        <v>1933</v>
      </c>
      <c r="N1234">
        <v>254</v>
      </c>
      <c r="O1234">
        <v>1679</v>
      </c>
      <c r="P1234">
        <v>256</v>
      </c>
      <c r="Q1234" t="s">
        <v>0</v>
      </c>
      <c r="R1234">
        <v>1106</v>
      </c>
      <c r="S1234">
        <v>502</v>
      </c>
      <c r="T1234">
        <v>5697</v>
      </c>
      <c r="U1234">
        <v>4251</v>
      </c>
      <c r="V1234">
        <v>1179</v>
      </c>
      <c r="W1234">
        <v>267</v>
      </c>
      <c r="X1234" t="s">
        <v>0</v>
      </c>
      <c r="Y1234" t="s">
        <v>0</v>
      </c>
      <c r="Z1234">
        <v>405</v>
      </c>
      <c r="AA1234">
        <v>1773</v>
      </c>
      <c r="AB1234">
        <v>161</v>
      </c>
      <c r="AC1234">
        <v>527</v>
      </c>
      <c r="AD1234">
        <v>1085</v>
      </c>
    </row>
    <row r="1235" spans="1:30" x14ac:dyDescent="0.2">
      <c r="A1235" t="s">
        <v>2125</v>
      </c>
      <c r="B1235" t="s">
        <v>37</v>
      </c>
      <c r="C1235" t="s">
        <v>3373</v>
      </c>
      <c r="D1235" s="33">
        <v>42064</v>
      </c>
      <c r="E1235" t="s">
        <v>527</v>
      </c>
      <c r="F1235" t="s">
        <v>798</v>
      </c>
      <c r="G1235">
        <v>551728</v>
      </c>
      <c r="H1235">
        <v>13979</v>
      </c>
      <c r="I1235">
        <v>1516</v>
      </c>
      <c r="J1235">
        <v>11509</v>
      </c>
      <c r="K1235">
        <v>7035</v>
      </c>
      <c r="L1235">
        <v>10796</v>
      </c>
      <c r="M1235">
        <v>2151</v>
      </c>
      <c r="N1235">
        <v>232</v>
      </c>
      <c r="O1235">
        <v>1919</v>
      </c>
      <c r="P1235">
        <v>334</v>
      </c>
      <c r="Q1235" t="s">
        <v>0</v>
      </c>
      <c r="R1235">
        <v>1228</v>
      </c>
      <c r="S1235">
        <v>458</v>
      </c>
      <c r="T1235">
        <v>6137</v>
      </c>
      <c r="U1235">
        <v>4218</v>
      </c>
      <c r="V1235">
        <v>1662</v>
      </c>
      <c r="W1235">
        <v>257</v>
      </c>
      <c r="X1235" t="s">
        <v>0</v>
      </c>
      <c r="Y1235" t="s">
        <v>0</v>
      </c>
      <c r="Z1235">
        <v>1223</v>
      </c>
      <c r="AA1235">
        <v>1750</v>
      </c>
      <c r="AB1235">
        <v>152</v>
      </c>
      <c r="AC1235">
        <v>484</v>
      </c>
      <c r="AD1235">
        <v>1114</v>
      </c>
    </row>
    <row r="1236" spans="1:30" x14ac:dyDescent="0.2">
      <c r="A1236" t="s">
        <v>2126</v>
      </c>
      <c r="B1236" t="s">
        <v>37</v>
      </c>
      <c r="C1236" t="s">
        <v>534</v>
      </c>
      <c r="D1236" s="33">
        <v>42064</v>
      </c>
      <c r="E1236" t="s">
        <v>532</v>
      </c>
      <c r="F1236" t="s">
        <v>799</v>
      </c>
      <c r="G1236">
        <v>1169162</v>
      </c>
      <c r="H1236">
        <v>32002</v>
      </c>
      <c r="I1236">
        <v>3498</v>
      </c>
      <c r="J1236">
        <v>26634</v>
      </c>
      <c r="K1236">
        <v>16157</v>
      </c>
      <c r="L1236">
        <v>24886</v>
      </c>
      <c r="M1236">
        <v>5781</v>
      </c>
      <c r="N1236">
        <v>655</v>
      </c>
      <c r="O1236">
        <v>5126</v>
      </c>
      <c r="P1236">
        <v>2005</v>
      </c>
      <c r="Q1236" t="s">
        <v>0</v>
      </c>
      <c r="R1236">
        <v>2669</v>
      </c>
      <c r="S1236">
        <v>1421</v>
      </c>
      <c r="T1236">
        <v>16703</v>
      </c>
      <c r="U1236">
        <v>11286</v>
      </c>
      <c r="V1236">
        <v>4691</v>
      </c>
      <c r="W1236">
        <v>726</v>
      </c>
      <c r="X1236" t="s">
        <v>0</v>
      </c>
      <c r="Y1236" t="s">
        <v>0</v>
      </c>
      <c r="Z1236">
        <v>428</v>
      </c>
      <c r="AA1236">
        <v>3665</v>
      </c>
      <c r="AB1236">
        <v>368</v>
      </c>
      <c r="AC1236">
        <v>1017</v>
      </c>
      <c r="AD1236">
        <v>2280</v>
      </c>
    </row>
    <row r="1237" spans="1:30" x14ac:dyDescent="0.2">
      <c r="A1237" t="s">
        <v>2127</v>
      </c>
      <c r="B1237" t="s">
        <v>35</v>
      </c>
      <c r="C1237" t="s">
        <v>3365</v>
      </c>
      <c r="D1237" s="33">
        <v>42064</v>
      </c>
      <c r="E1237" t="s">
        <v>852</v>
      </c>
      <c r="F1237" t="s">
        <v>853</v>
      </c>
      <c r="G1237">
        <v>440274</v>
      </c>
      <c r="H1237">
        <v>4166</v>
      </c>
      <c r="I1237">
        <v>4</v>
      </c>
      <c r="J1237">
        <v>4102</v>
      </c>
      <c r="K1237">
        <v>4061</v>
      </c>
      <c r="L1237">
        <v>3030</v>
      </c>
      <c r="M1237">
        <v>512</v>
      </c>
      <c r="N1237">
        <v>179</v>
      </c>
      <c r="O1237">
        <v>333</v>
      </c>
      <c r="P1237">
        <v>333</v>
      </c>
      <c r="Q1237" t="s">
        <v>0</v>
      </c>
      <c r="R1237">
        <v>331</v>
      </c>
      <c r="S1237">
        <v>312</v>
      </c>
      <c r="T1237">
        <v>1961</v>
      </c>
      <c r="U1237">
        <v>1335</v>
      </c>
      <c r="V1237">
        <v>361</v>
      </c>
      <c r="W1237">
        <v>265</v>
      </c>
      <c r="X1237" t="s">
        <v>0</v>
      </c>
      <c r="Y1237" t="s">
        <v>0</v>
      </c>
      <c r="Z1237">
        <v>65</v>
      </c>
      <c r="AA1237">
        <v>361</v>
      </c>
      <c r="AB1237">
        <v>38</v>
      </c>
      <c r="AC1237">
        <v>244</v>
      </c>
      <c r="AD1237">
        <v>79</v>
      </c>
    </row>
    <row r="1238" spans="1:30" x14ac:dyDescent="0.2">
      <c r="A1238" t="s">
        <v>2128</v>
      </c>
      <c r="B1238" t="s">
        <v>35</v>
      </c>
      <c r="C1238" t="s">
        <v>3331</v>
      </c>
      <c r="D1238" s="33">
        <v>42064</v>
      </c>
      <c r="E1238" t="s">
        <v>541</v>
      </c>
      <c r="F1238" t="s">
        <v>800</v>
      </c>
      <c r="G1238">
        <v>1114210</v>
      </c>
      <c r="H1238">
        <v>24360</v>
      </c>
      <c r="I1238">
        <v>173</v>
      </c>
      <c r="J1238">
        <v>23201</v>
      </c>
      <c r="K1238">
        <v>22246</v>
      </c>
      <c r="L1238">
        <v>19186</v>
      </c>
      <c r="M1238">
        <v>8060</v>
      </c>
      <c r="N1238">
        <v>6838</v>
      </c>
      <c r="O1238">
        <v>1222</v>
      </c>
      <c r="P1238">
        <v>340</v>
      </c>
      <c r="Q1238" t="s">
        <v>0</v>
      </c>
      <c r="R1238">
        <v>1807</v>
      </c>
      <c r="S1238">
        <v>1366</v>
      </c>
      <c r="T1238">
        <v>12708</v>
      </c>
      <c r="U1238">
        <v>9318</v>
      </c>
      <c r="V1238">
        <v>2620</v>
      </c>
      <c r="W1238">
        <v>770</v>
      </c>
      <c r="X1238" t="s">
        <v>0</v>
      </c>
      <c r="Y1238" t="s">
        <v>0</v>
      </c>
      <c r="Z1238">
        <v>1030</v>
      </c>
      <c r="AA1238">
        <v>2275</v>
      </c>
      <c r="AB1238">
        <v>33</v>
      </c>
      <c r="AC1238">
        <v>1601</v>
      </c>
      <c r="AD1238">
        <v>641</v>
      </c>
    </row>
    <row r="1239" spans="1:30" x14ac:dyDescent="0.2">
      <c r="A1239" t="s">
        <v>2129</v>
      </c>
      <c r="B1239" t="s">
        <v>34</v>
      </c>
      <c r="C1239" t="s">
        <v>3324</v>
      </c>
      <c r="D1239" s="33">
        <v>42064</v>
      </c>
      <c r="E1239" t="s">
        <v>846</v>
      </c>
      <c r="F1239" t="s">
        <v>847</v>
      </c>
      <c r="G1239">
        <v>6744140</v>
      </c>
      <c r="H1239">
        <v>75278</v>
      </c>
      <c r="I1239">
        <v>918</v>
      </c>
      <c r="J1239">
        <v>73509</v>
      </c>
      <c r="K1239">
        <v>66857</v>
      </c>
      <c r="L1239">
        <v>65584</v>
      </c>
      <c r="M1239">
        <v>17460</v>
      </c>
      <c r="N1239">
        <v>7673</v>
      </c>
      <c r="O1239">
        <v>10307</v>
      </c>
      <c r="P1239">
        <v>4541</v>
      </c>
      <c r="Q1239" t="s">
        <v>0</v>
      </c>
      <c r="R1239">
        <v>8018</v>
      </c>
      <c r="S1239">
        <v>6876</v>
      </c>
      <c r="T1239">
        <v>38007</v>
      </c>
      <c r="U1239">
        <v>26658</v>
      </c>
      <c r="V1239">
        <v>6541</v>
      </c>
      <c r="W1239">
        <v>4808</v>
      </c>
      <c r="X1239" t="s">
        <v>0</v>
      </c>
      <c r="Y1239" t="s">
        <v>0</v>
      </c>
      <c r="Z1239">
        <v>745</v>
      </c>
      <c r="AA1239">
        <v>11938</v>
      </c>
      <c r="AB1239">
        <v>1272</v>
      </c>
      <c r="AC1239">
        <v>4696</v>
      </c>
      <c r="AD1239">
        <v>5970</v>
      </c>
    </row>
    <row r="1240" spans="1:30" x14ac:dyDescent="0.2">
      <c r="A1240" t="s">
        <v>2130</v>
      </c>
      <c r="B1240" t="s">
        <v>34</v>
      </c>
      <c r="C1240" t="s">
        <v>3435</v>
      </c>
      <c r="D1240" s="33">
        <v>42064</v>
      </c>
      <c r="E1240" t="s">
        <v>848</v>
      </c>
      <c r="F1240" t="s">
        <v>849</v>
      </c>
      <c r="G1240">
        <v>468928</v>
      </c>
      <c r="H1240">
        <v>14565</v>
      </c>
      <c r="I1240">
        <v>94</v>
      </c>
      <c r="J1240">
        <v>14270</v>
      </c>
      <c r="K1240">
        <v>13603</v>
      </c>
      <c r="L1240">
        <v>13015</v>
      </c>
      <c r="M1240">
        <v>2926</v>
      </c>
      <c r="N1240">
        <v>2204</v>
      </c>
      <c r="O1240">
        <v>716</v>
      </c>
      <c r="P1240">
        <v>471</v>
      </c>
      <c r="Q1240" t="s">
        <v>0</v>
      </c>
      <c r="R1240">
        <v>973</v>
      </c>
      <c r="S1240">
        <v>1165</v>
      </c>
      <c r="T1240">
        <v>8551</v>
      </c>
      <c r="U1240">
        <v>7041</v>
      </c>
      <c r="V1240">
        <v>1160</v>
      </c>
      <c r="W1240">
        <v>350</v>
      </c>
      <c r="X1240" t="s">
        <v>0</v>
      </c>
      <c r="Y1240" t="s">
        <v>0</v>
      </c>
      <c r="Z1240">
        <v>118</v>
      </c>
      <c r="AA1240">
        <v>2208</v>
      </c>
      <c r="AB1240">
        <v>92</v>
      </c>
      <c r="AC1240">
        <v>740</v>
      </c>
      <c r="AD1240">
        <v>1376</v>
      </c>
    </row>
    <row r="1241" spans="1:30" x14ac:dyDescent="0.2">
      <c r="A1241" t="s">
        <v>2131</v>
      </c>
      <c r="B1241" t="s">
        <v>34</v>
      </c>
      <c r="C1241" t="s">
        <v>3323</v>
      </c>
      <c r="D1241" s="33">
        <v>42095</v>
      </c>
      <c r="E1241" t="s">
        <v>48</v>
      </c>
      <c r="F1241" t="s">
        <v>767</v>
      </c>
      <c r="G1241">
        <v>2624621</v>
      </c>
      <c r="H1241">
        <v>67491</v>
      </c>
      <c r="I1241">
        <v>1087</v>
      </c>
      <c r="J1241">
        <v>56339</v>
      </c>
      <c r="K1241">
        <v>52692</v>
      </c>
      <c r="L1241">
        <v>51703</v>
      </c>
      <c r="M1241">
        <v>17364</v>
      </c>
      <c r="N1241">
        <v>11155</v>
      </c>
      <c r="O1241">
        <v>6209</v>
      </c>
      <c r="P1241">
        <v>3067</v>
      </c>
      <c r="Q1241" t="s">
        <v>0</v>
      </c>
      <c r="R1241">
        <v>7809</v>
      </c>
      <c r="S1241">
        <v>4613</v>
      </c>
      <c r="T1241">
        <v>30609</v>
      </c>
      <c r="U1241">
        <v>20199</v>
      </c>
      <c r="V1241">
        <v>7305</v>
      </c>
      <c r="W1241">
        <v>3105</v>
      </c>
      <c r="X1241" t="s">
        <v>0</v>
      </c>
      <c r="Y1241" t="s">
        <v>0</v>
      </c>
      <c r="Z1241">
        <v>3068</v>
      </c>
      <c r="AA1241">
        <v>5604</v>
      </c>
      <c r="AB1241">
        <v>870</v>
      </c>
      <c r="AC1241">
        <v>2800</v>
      </c>
      <c r="AD1241">
        <v>1934</v>
      </c>
    </row>
    <row r="1242" spans="1:30" x14ac:dyDescent="0.2">
      <c r="A1242" t="s">
        <v>2132</v>
      </c>
      <c r="B1242" t="s">
        <v>35</v>
      </c>
      <c r="C1242" t="s">
        <v>807</v>
      </c>
      <c r="D1242" s="33">
        <v>42095</v>
      </c>
      <c r="E1242" t="s">
        <v>82</v>
      </c>
      <c r="F1242" t="s">
        <v>768</v>
      </c>
      <c r="G1242">
        <v>736665</v>
      </c>
      <c r="H1242">
        <v>16087</v>
      </c>
      <c r="I1242">
        <v>42</v>
      </c>
      <c r="J1242">
        <v>16045</v>
      </c>
      <c r="K1242">
        <v>15688</v>
      </c>
      <c r="L1242">
        <v>13710</v>
      </c>
      <c r="M1242">
        <v>3232</v>
      </c>
      <c r="N1242">
        <v>1302</v>
      </c>
      <c r="O1242">
        <v>1930</v>
      </c>
      <c r="P1242">
        <v>918</v>
      </c>
      <c r="Q1242" t="s">
        <v>0</v>
      </c>
      <c r="R1242">
        <v>1820</v>
      </c>
      <c r="S1242">
        <v>1179</v>
      </c>
      <c r="T1242">
        <v>9066</v>
      </c>
      <c r="U1242">
        <v>6740</v>
      </c>
      <c r="V1242">
        <v>1786</v>
      </c>
      <c r="W1242">
        <v>540</v>
      </c>
      <c r="X1242" t="s">
        <v>0</v>
      </c>
      <c r="Y1242" t="s">
        <v>0</v>
      </c>
      <c r="Z1242">
        <v>350</v>
      </c>
      <c r="AA1242">
        <v>1295</v>
      </c>
      <c r="AB1242">
        <v>104</v>
      </c>
      <c r="AC1242">
        <v>734</v>
      </c>
      <c r="AD1242">
        <v>457</v>
      </c>
    </row>
    <row r="1243" spans="1:30" x14ac:dyDescent="0.2">
      <c r="A1243" t="s">
        <v>2133</v>
      </c>
      <c r="B1243" t="s">
        <v>35</v>
      </c>
      <c r="C1243" t="s">
        <v>3365</v>
      </c>
      <c r="D1243" s="33">
        <v>42095</v>
      </c>
      <c r="E1243" t="s">
        <v>813</v>
      </c>
      <c r="F1243" t="s">
        <v>830</v>
      </c>
      <c r="G1243">
        <v>214710</v>
      </c>
      <c r="H1243">
        <v>3362</v>
      </c>
      <c r="I1243">
        <v>14</v>
      </c>
      <c r="J1243">
        <v>3330</v>
      </c>
      <c r="K1243">
        <v>3221</v>
      </c>
      <c r="L1243">
        <v>2807</v>
      </c>
      <c r="M1243">
        <v>477</v>
      </c>
      <c r="N1243">
        <v>207</v>
      </c>
      <c r="O1243">
        <v>270</v>
      </c>
      <c r="P1243">
        <v>267</v>
      </c>
      <c r="Q1243" t="s">
        <v>0</v>
      </c>
      <c r="R1243">
        <v>258</v>
      </c>
      <c r="S1243">
        <v>249</v>
      </c>
      <c r="T1243">
        <v>1924</v>
      </c>
      <c r="U1243">
        <v>1393</v>
      </c>
      <c r="V1243">
        <v>347</v>
      </c>
      <c r="W1243">
        <v>184</v>
      </c>
      <c r="X1243" t="s">
        <v>0</v>
      </c>
      <c r="Y1243" t="s">
        <v>0</v>
      </c>
      <c r="Z1243">
        <v>87</v>
      </c>
      <c r="AA1243">
        <v>289</v>
      </c>
      <c r="AB1243">
        <v>33</v>
      </c>
      <c r="AC1243">
        <v>172</v>
      </c>
      <c r="AD1243">
        <v>84</v>
      </c>
    </row>
    <row r="1244" spans="1:30" x14ac:dyDescent="0.2">
      <c r="A1244" t="s">
        <v>2134</v>
      </c>
      <c r="B1244" t="s">
        <v>35</v>
      </c>
      <c r="C1244" t="s">
        <v>807</v>
      </c>
      <c r="D1244" s="33">
        <v>42095</v>
      </c>
      <c r="E1244" t="s">
        <v>97</v>
      </c>
      <c r="F1244" t="s">
        <v>769</v>
      </c>
      <c r="G1244">
        <v>1010216</v>
      </c>
      <c r="H1244">
        <v>22698</v>
      </c>
      <c r="I1244">
        <v>259</v>
      </c>
      <c r="J1244">
        <v>22131</v>
      </c>
      <c r="K1244">
        <v>20650</v>
      </c>
      <c r="L1244">
        <v>20211</v>
      </c>
      <c r="M1244">
        <v>4861</v>
      </c>
      <c r="N1244">
        <v>1833</v>
      </c>
      <c r="O1244">
        <v>3028</v>
      </c>
      <c r="P1244">
        <v>996</v>
      </c>
      <c r="Q1244" t="s">
        <v>0</v>
      </c>
      <c r="R1244">
        <v>1947</v>
      </c>
      <c r="S1244">
        <v>1711</v>
      </c>
      <c r="T1244">
        <v>11919</v>
      </c>
      <c r="U1244">
        <v>7852</v>
      </c>
      <c r="V1244">
        <v>2714</v>
      </c>
      <c r="W1244">
        <v>1353</v>
      </c>
      <c r="X1244" t="s">
        <v>0</v>
      </c>
      <c r="Y1244" t="s">
        <v>0</v>
      </c>
      <c r="Z1244">
        <v>553</v>
      </c>
      <c r="AA1244">
        <v>4081</v>
      </c>
      <c r="AB1244">
        <v>373</v>
      </c>
      <c r="AC1244">
        <v>1014</v>
      </c>
      <c r="AD1244">
        <v>2694</v>
      </c>
    </row>
    <row r="1245" spans="1:30" x14ac:dyDescent="0.2">
      <c r="A1245" t="s">
        <v>2135</v>
      </c>
      <c r="B1245" t="s">
        <v>35</v>
      </c>
      <c r="C1245" t="s">
        <v>807</v>
      </c>
      <c r="D1245" s="33">
        <v>42095</v>
      </c>
      <c r="E1245" t="s">
        <v>117</v>
      </c>
      <c r="F1245" t="s">
        <v>770</v>
      </c>
      <c r="G1245">
        <v>1003439</v>
      </c>
      <c r="H1245">
        <v>24872</v>
      </c>
      <c r="I1245">
        <v>252</v>
      </c>
      <c r="J1245">
        <v>24326</v>
      </c>
      <c r="K1245">
        <v>22707</v>
      </c>
      <c r="L1245">
        <v>24166</v>
      </c>
      <c r="M1245">
        <v>6437</v>
      </c>
      <c r="N1245">
        <v>2323</v>
      </c>
      <c r="O1245">
        <v>4114</v>
      </c>
      <c r="P1245">
        <v>1385</v>
      </c>
      <c r="Q1245" t="s">
        <v>0</v>
      </c>
      <c r="R1245">
        <v>2143</v>
      </c>
      <c r="S1245">
        <v>1902</v>
      </c>
      <c r="T1245">
        <v>14405</v>
      </c>
      <c r="U1245">
        <v>9167</v>
      </c>
      <c r="V1245">
        <v>4170</v>
      </c>
      <c r="W1245">
        <v>1068</v>
      </c>
      <c r="X1245" t="s">
        <v>0</v>
      </c>
      <c r="Y1245" t="s">
        <v>0</v>
      </c>
      <c r="Z1245">
        <v>1057</v>
      </c>
      <c r="AA1245">
        <v>4659</v>
      </c>
      <c r="AB1245">
        <v>424</v>
      </c>
      <c r="AC1245">
        <v>1235</v>
      </c>
      <c r="AD1245">
        <v>3000</v>
      </c>
    </row>
    <row r="1246" spans="1:30" x14ac:dyDescent="0.2">
      <c r="A1246" t="s">
        <v>2136</v>
      </c>
      <c r="B1246" t="s">
        <v>37</v>
      </c>
      <c r="C1246" t="s">
        <v>3368</v>
      </c>
      <c r="D1246" s="33">
        <v>42095</v>
      </c>
      <c r="E1246" t="s">
        <v>132</v>
      </c>
      <c r="F1246" t="s">
        <v>771</v>
      </c>
      <c r="G1246">
        <v>139395</v>
      </c>
      <c r="H1246">
        <v>5176</v>
      </c>
      <c r="I1246">
        <v>92</v>
      </c>
      <c r="J1246">
        <v>4910</v>
      </c>
      <c r="K1246">
        <v>4753</v>
      </c>
      <c r="L1246">
        <v>4715</v>
      </c>
      <c r="M1246">
        <v>803</v>
      </c>
      <c r="N1246">
        <v>783</v>
      </c>
      <c r="O1246">
        <v>20</v>
      </c>
      <c r="P1246">
        <v>8</v>
      </c>
      <c r="Q1246" t="s">
        <v>0</v>
      </c>
      <c r="R1246">
        <v>557</v>
      </c>
      <c r="S1246">
        <v>300</v>
      </c>
      <c r="T1246">
        <v>3193</v>
      </c>
      <c r="U1246">
        <v>2009</v>
      </c>
      <c r="V1246">
        <v>752</v>
      </c>
      <c r="W1246">
        <v>432</v>
      </c>
      <c r="X1246" t="s">
        <v>0</v>
      </c>
      <c r="Y1246" t="s">
        <v>0</v>
      </c>
      <c r="Z1246">
        <v>285</v>
      </c>
      <c r="AA1246">
        <v>380</v>
      </c>
      <c r="AB1246">
        <v>57</v>
      </c>
      <c r="AC1246">
        <v>276</v>
      </c>
      <c r="AD1246">
        <v>47</v>
      </c>
    </row>
    <row r="1247" spans="1:30" x14ac:dyDescent="0.2">
      <c r="A1247" t="s">
        <v>2137</v>
      </c>
      <c r="B1247" t="s">
        <v>36</v>
      </c>
      <c r="C1247" t="s">
        <v>3353</v>
      </c>
      <c r="D1247" s="33">
        <v>42095</v>
      </c>
      <c r="E1247" t="s">
        <v>138</v>
      </c>
      <c r="F1247" t="s">
        <v>772</v>
      </c>
      <c r="G1247">
        <v>579420</v>
      </c>
      <c r="H1247">
        <v>12837</v>
      </c>
      <c r="I1247">
        <v>24</v>
      </c>
      <c r="J1247">
        <v>12296</v>
      </c>
      <c r="K1247">
        <v>11982</v>
      </c>
      <c r="L1247">
        <v>11467</v>
      </c>
      <c r="M1247">
        <v>1760</v>
      </c>
      <c r="N1247">
        <v>944</v>
      </c>
      <c r="O1247">
        <v>816</v>
      </c>
      <c r="P1247">
        <v>379</v>
      </c>
      <c r="Q1247" t="s">
        <v>0</v>
      </c>
      <c r="R1247">
        <v>1024</v>
      </c>
      <c r="S1247">
        <v>769</v>
      </c>
      <c r="T1247">
        <v>5802</v>
      </c>
      <c r="U1247">
        <v>4165</v>
      </c>
      <c r="V1247">
        <v>1356</v>
      </c>
      <c r="W1247">
        <v>281</v>
      </c>
      <c r="X1247" t="s">
        <v>0</v>
      </c>
      <c r="Y1247" t="s">
        <v>0</v>
      </c>
      <c r="Z1247">
        <v>340</v>
      </c>
      <c r="AA1247">
        <v>3532</v>
      </c>
      <c r="AB1247">
        <v>222</v>
      </c>
      <c r="AC1247">
        <v>465</v>
      </c>
      <c r="AD1247">
        <v>2845</v>
      </c>
    </row>
    <row r="1248" spans="1:30" x14ac:dyDescent="0.2">
      <c r="A1248" t="s">
        <v>2138</v>
      </c>
      <c r="B1248" t="s">
        <v>36</v>
      </c>
      <c r="C1248" t="s">
        <v>152</v>
      </c>
      <c r="D1248" s="33">
        <v>42095</v>
      </c>
      <c r="E1248" t="s">
        <v>150</v>
      </c>
      <c r="F1248" t="s">
        <v>773</v>
      </c>
      <c r="G1248">
        <v>297735</v>
      </c>
      <c r="H1248">
        <v>10325</v>
      </c>
      <c r="I1248">
        <v>26</v>
      </c>
      <c r="J1248">
        <v>10299</v>
      </c>
      <c r="K1248">
        <v>10079</v>
      </c>
      <c r="L1248">
        <v>8037</v>
      </c>
      <c r="M1248">
        <v>2168</v>
      </c>
      <c r="N1248">
        <v>994</v>
      </c>
      <c r="O1248">
        <v>1174</v>
      </c>
      <c r="P1248">
        <v>455</v>
      </c>
      <c r="Q1248" t="s">
        <v>0</v>
      </c>
      <c r="R1248">
        <v>868</v>
      </c>
      <c r="S1248">
        <v>732</v>
      </c>
      <c r="T1248">
        <v>5100</v>
      </c>
      <c r="U1248">
        <v>3888</v>
      </c>
      <c r="V1248">
        <v>986</v>
      </c>
      <c r="W1248">
        <v>226</v>
      </c>
      <c r="X1248" t="s">
        <v>0</v>
      </c>
      <c r="Y1248" t="s">
        <v>0</v>
      </c>
      <c r="Z1248">
        <v>144</v>
      </c>
      <c r="AA1248">
        <v>1193</v>
      </c>
      <c r="AB1248">
        <v>102</v>
      </c>
      <c r="AC1248">
        <v>609</v>
      </c>
      <c r="AD1248">
        <v>482</v>
      </c>
    </row>
    <row r="1249" spans="1:30" x14ac:dyDescent="0.2">
      <c r="A1249" t="s">
        <v>2139</v>
      </c>
      <c r="B1249" t="s">
        <v>36</v>
      </c>
      <c r="C1249" t="s">
        <v>152</v>
      </c>
      <c r="D1249" s="33">
        <v>42095</v>
      </c>
      <c r="E1249" t="s">
        <v>817</v>
      </c>
      <c r="F1249" t="s">
        <v>832</v>
      </c>
      <c r="G1249">
        <v>379031</v>
      </c>
      <c r="H1249">
        <v>4721</v>
      </c>
      <c r="I1249">
        <v>9</v>
      </c>
      <c r="J1249">
        <v>4712</v>
      </c>
      <c r="K1249">
        <v>4612</v>
      </c>
      <c r="L1249">
        <v>3848</v>
      </c>
      <c r="M1249">
        <v>1080</v>
      </c>
      <c r="N1249">
        <v>476</v>
      </c>
      <c r="O1249">
        <v>604</v>
      </c>
      <c r="P1249">
        <v>237</v>
      </c>
      <c r="Q1249" t="s">
        <v>0</v>
      </c>
      <c r="R1249">
        <v>437</v>
      </c>
      <c r="S1249">
        <v>330</v>
      </c>
      <c r="T1249">
        <v>2407</v>
      </c>
      <c r="U1249">
        <v>1866</v>
      </c>
      <c r="V1249">
        <v>444</v>
      </c>
      <c r="W1249">
        <v>97</v>
      </c>
      <c r="X1249" t="s">
        <v>0</v>
      </c>
      <c r="Y1249" t="s">
        <v>0</v>
      </c>
      <c r="Z1249">
        <v>127</v>
      </c>
      <c r="AA1249">
        <v>547</v>
      </c>
      <c r="AB1249">
        <v>35</v>
      </c>
      <c r="AC1249">
        <v>293</v>
      </c>
      <c r="AD1249">
        <v>219</v>
      </c>
    </row>
    <row r="1250" spans="1:30" x14ac:dyDescent="0.2">
      <c r="A1250" t="s">
        <v>2140</v>
      </c>
      <c r="B1250" t="s">
        <v>35</v>
      </c>
      <c r="C1250" t="s">
        <v>3345</v>
      </c>
      <c r="D1250" s="33">
        <v>42095</v>
      </c>
      <c r="E1250" t="s">
        <v>156</v>
      </c>
      <c r="F1250" t="s">
        <v>774</v>
      </c>
      <c r="G1250">
        <v>1147327</v>
      </c>
      <c r="H1250">
        <v>31545</v>
      </c>
      <c r="I1250">
        <v>147</v>
      </c>
      <c r="J1250">
        <v>26482</v>
      </c>
      <c r="K1250">
        <v>25896</v>
      </c>
      <c r="L1250">
        <v>21210</v>
      </c>
      <c r="M1250">
        <v>6049</v>
      </c>
      <c r="N1250">
        <v>5338</v>
      </c>
      <c r="O1250">
        <v>711</v>
      </c>
      <c r="P1250">
        <v>548</v>
      </c>
      <c r="Q1250" t="s">
        <v>0</v>
      </c>
      <c r="R1250">
        <v>1643</v>
      </c>
      <c r="S1250">
        <v>1753</v>
      </c>
      <c r="T1250">
        <v>14417</v>
      </c>
      <c r="U1250">
        <v>10180</v>
      </c>
      <c r="V1250">
        <v>3128</v>
      </c>
      <c r="W1250">
        <v>1109</v>
      </c>
      <c r="X1250" t="s">
        <v>0</v>
      </c>
      <c r="Y1250" t="s">
        <v>0</v>
      </c>
      <c r="Z1250">
        <v>841</v>
      </c>
      <c r="AA1250">
        <v>2556</v>
      </c>
      <c r="AB1250">
        <v>469</v>
      </c>
      <c r="AC1250">
        <v>1536</v>
      </c>
      <c r="AD1250">
        <v>551</v>
      </c>
    </row>
    <row r="1251" spans="1:30" x14ac:dyDescent="0.2">
      <c r="A1251" t="s">
        <v>2141</v>
      </c>
      <c r="B1251" t="s">
        <v>35</v>
      </c>
      <c r="C1251" t="s">
        <v>3348</v>
      </c>
      <c r="D1251" s="33">
        <v>42095</v>
      </c>
      <c r="E1251" t="s">
        <v>821</v>
      </c>
      <c r="F1251" t="s">
        <v>833</v>
      </c>
      <c r="G1251">
        <v>214849</v>
      </c>
      <c r="H1251">
        <v>5339</v>
      </c>
      <c r="I1251">
        <v>16</v>
      </c>
      <c r="J1251">
        <v>5323</v>
      </c>
      <c r="K1251">
        <v>5059</v>
      </c>
      <c r="L1251">
        <v>4803</v>
      </c>
      <c r="M1251">
        <v>1344</v>
      </c>
      <c r="N1251">
        <v>625</v>
      </c>
      <c r="O1251">
        <v>719</v>
      </c>
      <c r="P1251">
        <v>190</v>
      </c>
      <c r="Q1251" t="s">
        <v>0</v>
      </c>
      <c r="R1251">
        <v>401</v>
      </c>
      <c r="S1251">
        <v>285</v>
      </c>
      <c r="T1251">
        <v>2918</v>
      </c>
      <c r="U1251">
        <v>1663</v>
      </c>
      <c r="V1251">
        <v>1052</v>
      </c>
      <c r="W1251">
        <v>203</v>
      </c>
      <c r="X1251" t="s">
        <v>0</v>
      </c>
      <c r="Y1251" t="s">
        <v>0</v>
      </c>
      <c r="Z1251">
        <v>380</v>
      </c>
      <c r="AA1251">
        <v>819</v>
      </c>
      <c r="AB1251">
        <v>66</v>
      </c>
      <c r="AC1251">
        <v>258</v>
      </c>
      <c r="AD1251">
        <v>495</v>
      </c>
    </row>
    <row r="1252" spans="1:30" x14ac:dyDescent="0.2">
      <c r="A1252" t="s">
        <v>2142</v>
      </c>
      <c r="B1252" t="s">
        <v>37</v>
      </c>
      <c r="C1252" t="s">
        <v>3365</v>
      </c>
      <c r="D1252" s="33">
        <v>42095</v>
      </c>
      <c r="E1252" t="s">
        <v>165</v>
      </c>
      <c r="F1252" t="s">
        <v>775</v>
      </c>
      <c r="G1252">
        <v>663566</v>
      </c>
      <c r="H1252">
        <v>16535</v>
      </c>
      <c r="I1252">
        <v>62</v>
      </c>
      <c r="J1252">
        <v>16278</v>
      </c>
      <c r="K1252">
        <v>15650</v>
      </c>
      <c r="L1252">
        <v>13240</v>
      </c>
      <c r="M1252">
        <v>2234</v>
      </c>
      <c r="N1252">
        <v>1003</v>
      </c>
      <c r="O1252">
        <v>1231</v>
      </c>
      <c r="P1252">
        <v>1221</v>
      </c>
      <c r="Q1252" t="s">
        <v>0</v>
      </c>
      <c r="R1252">
        <v>1034</v>
      </c>
      <c r="S1252">
        <v>1042</v>
      </c>
      <c r="T1252">
        <v>8969</v>
      </c>
      <c r="U1252">
        <v>6378</v>
      </c>
      <c r="V1252">
        <v>1832</v>
      </c>
      <c r="W1252">
        <v>759</v>
      </c>
      <c r="X1252" t="s">
        <v>0</v>
      </c>
      <c r="Y1252" t="s">
        <v>0</v>
      </c>
      <c r="Z1252">
        <v>997</v>
      </c>
      <c r="AA1252">
        <v>1198</v>
      </c>
      <c r="AB1252">
        <v>120</v>
      </c>
      <c r="AC1252">
        <v>765</v>
      </c>
      <c r="AD1252">
        <v>313</v>
      </c>
    </row>
    <row r="1253" spans="1:30" x14ac:dyDescent="0.2">
      <c r="A1253" t="s">
        <v>2143</v>
      </c>
      <c r="B1253" t="s">
        <v>35</v>
      </c>
      <c r="C1253" t="s">
        <v>3348</v>
      </c>
      <c r="D1253" s="33">
        <v>42095</v>
      </c>
      <c r="E1253" t="s">
        <v>825</v>
      </c>
      <c r="F1253" t="s">
        <v>834</v>
      </c>
      <c r="G1253">
        <v>786311</v>
      </c>
      <c r="H1253">
        <v>25298</v>
      </c>
      <c r="I1253">
        <v>317</v>
      </c>
      <c r="J1253">
        <v>23016</v>
      </c>
      <c r="K1253">
        <v>21621</v>
      </c>
      <c r="L1253">
        <v>18891</v>
      </c>
      <c r="M1253">
        <v>4935</v>
      </c>
      <c r="N1253">
        <v>3445</v>
      </c>
      <c r="O1253">
        <v>1490</v>
      </c>
      <c r="P1253">
        <v>1035</v>
      </c>
      <c r="Q1253" t="s">
        <v>0</v>
      </c>
      <c r="R1253">
        <v>1943</v>
      </c>
      <c r="S1253">
        <v>1279</v>
      </c>
      <c r="T1253">
        <v>12475</v>
      </c>
      <c r="U1253">
        <v>7408</v>
      </c>
      <c r="V1253">
        <v>3679</v>
      </c>
      <c r="W1253">
        <v>1388</v>
      </c>
      <c r="X1253" t="s">
        <v>0</v>
      </c>
      <c r="Y1253" t="s">
        <v>0</v>
      </c>
      <c r="Z1253">
        <v>461</v>
      </c>
      <c r="AA1253">
        <v>2733</v>
      </c>
      <c r="AB1253">
        <v>209</v>
      </c>
      <c r="AC1253">
        <v>1386</v>
      </c>
      <c r="AD1253">
        <v>1138</v>
      </c>
    </row>
    <row r="1254" spans="1:30" x14ac:dyDescent="0.2">
      <c r="A1254" t="s">
        <v>2144</v>
      </c>
      <c r="B1254" t="s">
        <v>35</v>
      </c>
      <c r="C1254" t="s">
        <v>152</v>
      </c>
      <c r="D1254" s="33">
        <v>42095</v>
      </c>
      <c r="E1254" t="s">
        <v>171</v>
      </c>
      <c r="F1254" t="s">
        <v>776</v>
      </c>
      <c r="G1254">
        <v>625713</v>
      </c>
      <c r="H1254">
        <v>14407</v>
      </c>
      <c r="I1254">
        <v>32</v>
      </c>
      <c r="J1254">
        <v>14375</v>
      </c>
      <c r="K1254">
        <v>14082</v>
      </c>
      <c r="L1254">
        <v>12300</v>
      </c>
      <c r="M1254">
        <v>2866</v>
      </c>
      <c r="N1254">
        <v>1094</v>
      </c>
      <c r="O1254">
        <v>1772</v>
      </c>
      <c r="P1254">
        <v>885</v>
      </c>
      <c r="Q1254" t="s">
        <v>0</v>
      </c>
      <c r="R1254">
        <v>1352</v>
      </c>
      <c r="S1254">
        <v>1059</v>
      </c>
      <c r="T1254">
        <v>8256</v>
      </c>
      <c r="U1254">
        <v>5789</v>
      </c>
      <c r="V1254">
        <v>1726</v>
      </c>
      <c r="W1254">
        <v>741</v>
      </c>
      <c r="X1254" t="s">
        <v>0</v>
      </c>
      <c r="Y1254" t="s">
        <v>0</v>
      </c>
      <c r="Z1254">
        <v>399</v>
      </c>
      <c r="AA1254">
        <v>1234</v>
      </c>
      <c r="AB1254">
        <v>83</v>
      </c>
      <c r="AC1254">
        <v>596</v>
      </c>
      <c r="AD1254">
        <v>555</v>
      </c>
    </row>
    <row r="1255" spans="1:30" x14ac:dyDescent="0.2">
      <c r="A1255" t="s">
        <v>2145</v>
      </c>
      <c r="B1255" t="s">
        <v>35</v>
      </c>
      <c r="C1255" t="s">
        <v>3348</v>
      </c>
      <c r="D1255" s="33">
        <v>42095</v>
      </c>
      <c r="E1255" t="s">
        <v>179</v>
      </c>
      <c r="F1255" t="s">
        <v>777</v>
      </c>
      <c r="G1255">
        <v>1011056</v>
      </c>
      <c r="H1255">
        <v>22856</v>
      </c>
      <c r="I1255">
        <v>87</v>
      </c>
      <c r="J1255">
        <v>22769</v>
      </c>
      <c r="K1255">
        <v>21421</v>
      </c>
      <c r="L1255">
        <v>20458</v>
      </c>
      <c r="M1255">
        <v>5673</v>
      </c>
      <c r="N1255">
        <v>2604</v>
      </c>
      <c r="O1255">
        <v>3069</v>
      </c>
      <c r="P1255">
        <v>913</v>
      </c>
      <c r="Q1255" t="s">
        <v>0</v>
      </c>
      <c r="R1255">
        <v>1397</v>
      </c>
      <c r="S1255">
        <v>1286</v>
      </c>
      <c r="T1255">
        <v>12785</v>
      </c>
      <c r="U1255">
        <v>7703</v>
      </c>
      <c r="V1255">
        <v>4345</v>
      </c>
      <c r="W1255">
        <v>737</v>
      </c>
      <c r="X1255" t="s">
        <v>0</v>
      </c>
      <c r="Y1255" t="s">
        <v>0</v>
      </c>
      <c r="Z1255">
        <v>1194</v>
      </c>
      <c r="AA1255">
        <v>3796</v>
      </c>
      <c r="AB1255">
        <v>331</v>
      </c>
      <c r="AC1255">
        <v>1232</v>
      </c>
      <c r="AD1255">
        <v>2233</v>
      </c>
    </row>
    <row r="1256" spans="1:30" x14ac:dyDescent="0.2">
      <c r="A1256" t="s">
        <v>2146</v>
      </c>
      <c r="B1256" t="s">
        <v>35</v>
      </c>
      <c r="C1256" t="s">
        <v>3348</v>
      </c>
      <c r="D1256" s="33">
        <v>42095</v>
      </c>
      <c r="E1256" t="s">
        <v>191</v>
      </c>
      <c r="F1256" t="s">
        <v>778</v>
      </c>
      <c r="G1256">
        <v>775981</v>
      </c>
      <c r="H1256">
        <v>17827</v>
      </c>
      <c r="I1256">
        <v>48</v>
      </c>
      <c r="J1256">
        <v>17779</v>
      </c>
      <c r="K1256">
        <v>17106</v>
      </c>
      <c r="L1256">
        <v>15975</v>
      </c>
      <c r="M1256">
        <v>5007</v>
      </c>
      <c r="N1256">
        <v>2298</v>
      </c>
      <c r="O1256">
        <v>2645</v>
      </c>
      <c r="P1256">
        <v>658</v>
      </c>
      <c r="Q1256" t="s">
        <v>0</v>
      </c>
      <c r="R1256">
        <v>1191</v>
      </c>
      <c r="S1256">
        <v>1199</v>
      </c>
      <c r="T1256">
        <v>10480</v>
      </c>
      <c r="U1256">
        <v>6513</v>
      </c>
      <c r="V1256">
        <v>3316</v>
      </c>
      <c r="W1256">
        <v>651</v>
      </c>
      <c r="X1256" t="s">
        <v>0</v>
      </c>
      <c r="Y1256" t="s">
        <v>0</v>
      </c>
      <c r="Z1256">
        <v>968</v>
      </c>
      <c r="AA1256">
        <v>2137</v>
      </c>
      <c r="AB1256">
        <v>237</v>
      </c>
      <c r="AC1256">
        <v>1350</v>
      </c>
      <c r="AD1256">
        <v>550</v>
      </c>
    </row>
    <row r="1257" spans="1:30" x14ac:dyDescent="0.2">
      <c r="A1257" t="s">
        <v>2147</v>
      </c>
      <c r="B1257" t="s">
        <v>35</v>
      </c>
      <c r="C1257" t="s">
        <v>3345</v>
      </c>
      <c r="D1257" s="33">
        <v>42095</v>
      </c>
      <c r="E1257" t="s">
        <v>205</v>
      </c>
      <c r="F1257" t="s">
        <v>779</v>
      </c>
      <c r="G1257">
        <v>876367</v>
      </c>
      <c r="H1257">
        <v>25937</v>
      </c>
      <c r="I1257">
        <v>78</v>
      </c>
      <c r="J1257">
        <v>19879</v>
      </c>
      <c r="K1257">
        <v>19341</v>
      </c>
      <c r="L1257">
        <v>15932</v>
      </c>
      <c r="M1257">
        <v>4511</v>
      </c>
      <c r="N1257">
        <v>3898</v>
      </c>
      <c r="O1257">
        <v>613</v>
      </c>
      <c r="P1257">
        <v>456</v>
      </c>
      <c r="Q1257" t="s">
        <v>0</v>
      </c>
      <c r="R1257">
        <v>1392</v>
      </c>
      <c r="S1257">
        <v>1106</v>
      </c>
      <c r="T1257">
        <v>11599</v>
      </c>
      <c r="U1257">
        <v>6630</v>
      </c>
      <c r="V1257">
        <v>4016</v>
      </c>
      <c r="W1257">
        <v>953</v>
      </c>
      <c r="X1257" t="s">
        <v>0</v>
      </c>
      <c r="Y1257" t="s">
        <v>0</v>
      </c>
      <c r="Z1257">
        <v>340</v>
      </c>
      <c r="AA1257">
        <v>1495</v>
      </c>
      <c r="AB1257">
        <v>256</v>
      </c>
      <c r="AC1257">
        <v>919</v>
      </c>
      <c r="AD1257">
        <v>320</v>
      </c>
    </row>
    <row r="1258" spans="1:30" x14ac:dyDescent="0.2">
      <c r="A1258" t="s">
        <v>2148</v>
      </c>
      <c r="B1258" t="s">
        <v>35</v>
      </c>
      <c r="C1258" t="s">
        <v>807</v>
      </c>
      <c r="D1258" s="33">
        <v>42095</v>
      </c>
      <c r="E1258" t="s">
        <v>210</v>
      </c>
      <c r="F1258" t="s">
        <v>780</v>
      </c>
      <c r="G1258">
        <v>706889</v>
      </c>
      <c r="H1258">
        <v>17461</v>
      </c>
      <c r="I1258">
        <v>145</v>
      </c>
      <c r="J1258">
        <v>17028</v>
      </c>
      <c r="K1258">
        <v>15845</v>
      </c>
      <c r="L1258">
        <v>15642</v>
      </c>
      <c r="M1258">
        <v>3771</v>
      </c>
      <c r="N1258">
        <v>1376</v>
      </c>
      <c r="O1258">
        <v>2395</v>
      </c>
      <c r="P1258">
        <v>758</v>
      </c>
      <c r="Q1258" t="s">
        <v>0</v>
      </c>
      <c r="R1258">
        <v>1320</v>
      </c>
      <c r="S1258">
        <v>1352</v>
      </c>
      <c r="T1258">
        <v>9821</v>
      </c>
      <c r="U1258">
        <v>7291</v>
      </c>
      <c r="V1258">
        <v>2108</v>
      </c>
      <c r="W1258">
        <v>422</v>
      </c>
      <c r="X1258" t="s">
        <v>0</v>
      </c>
      <c r="Y1258" t="s">
        <v>0</v>
      </c>
      <c r="Z1258">
        <v>340</v>
      </c>
      <c r="AA1258">
        <v>2809</v>
      </c>
      <c r="AB1258">
        <v>295</v>
      </c>
      <c r="AC1258">
        <v>818</v>
      </c>
      <c r="AD1258">
        <v>1696</v>
      </c>
    </row>
    <row r="1259" spans="1:30" x14ac:dyDescent="0.2">
      <c r="A1259" t="s">
        <v>2149</v>
      </c>
      <c r="B1259" t="s">
        <v>35</v>
      </c>
      <c r="C1259" t="s">
        <v>807</v>
      </c>
      <c r="D1259" s="33">
        <v>42095</v>
      </c>
      <c r="E1259" t="s">
        <v>218</v>
      </c>
      <c r="F1259" t="s">
        <v>781</v>
      </c>
      <c r="G1259">
        <v>267751</v>
      </c>
      <c r="H1259">
        <v>5313</v>
      </c>
      <c r="I1259">
        <v>9</v>
      </c>
      <c r="J1259">
        <v>5304</v>
      </c>
      <c r="K1259">
        <v>5187</v>
      </c>
      <c r="L1259">
        <v>4428</v>
      </c>
      <c r="M1259">
        <v>1096</v>
      </c>
      <c r="N1259">
        <v>447</v>
      </c>
      <c r="O1259">
        <v>649</v>
      </c>
      <c r="P1259">
        <v>272</v>
      </c>
      <c r="Q1259" t="s">
        <v>0</v>
      </c>
      <c r="R1259">
        <v>415</v>
      </c>
      <c r="S1259">
        <v>462</v>
      </c>
      <c r="T1259">
        <v>2896</v>
      </c>
      <c r="U1259">
        <v>1989</v>
      </c>
      <c r="V1259">
        <v>520</v>
      </c>
      <c r="W1259">
        <v>387</v>
      </c>
      <c r="X1259" t="s">
        <v>0</v>
      </c>
      <c r="Y1259" t="s">
        <v>0</v>
      </c>
      <c r="Z1259">
        <v>80</v>
      </c>
      <c r="AA1259">
        <v>575</v>
      </c>
      <c r="AB1259">
        <v>57</v>
      </c>
      <c r="AC1259">
        <v>324</v>
      </c>
      <c r="AD1259">
        <v>194</v>
      </c>
    </row>
    <row r="1260" spans="1:30" x14ac:dyDescent="0.2">
      <c r="A1260" t="s">
        <v>2150</v>
      </c>
      <c r="B1260" t="s">
        <v>35</v>
      </c>
      <c r="C1260" t="s">
        <v>807</v>
      </c>
      <c r="D1260" s="33">
        <v>42095</v>
      </c>
      <c r="E1260" t="s">
        <v>223</v>
      </c>
      <c r="F1260" t="s">
        <v>782</v>
      </c>
      <c r="G1260">
        <v>1055982</v>
      </c>
      <c r="H1260">
        <v>20522</v>
      </c>
      <c r="I1260">
        <v>263</v>
      </c>
      <c r="J1260">
        <v>19903</v>
      </c>
      <c r="K1260">
        <v>18633</v>
      </c>
      <c r="L1260">
        <v>18282</v>
      </c>
      <c r="M1260">
        <v>4423</v>
      </c>
      <c r="N1260">
        <v>1676</v>
      </c>
      <c r="O1260">
        <v>2747</v>
      </c>
      <c r="P1260">
        <v>866</v>
      </c>
      <c r="Q1260" t="s">
        <v>0</v>
      </c>
      <c r="R1260">
        <v>1824</v>
      </c>
      <c r="S1260">
        <v>1496</v>
      </c>
      <c r="T1260">
        <v>10439</v>
      </c>
      <c r="U1260">
        <v>6696</v>
      </c>
      <c r="V1260">
        <v>2627</v>
      </c>
      <c r="W1260">
        <v>1116</v>
      </c>
      <c r="X1260" t="s">
        <v>0</v>
      </c>
      <c r="Y1260" t="s">
        <v>0</v>
      </c>
      <c r="Z1260">
        <v>630</v>
      </c>
      <c r="AA1260">
        <v>3893</v>
      </c>
      <c r="AB1260">
        <v>313</v>
      </c>
      <c r="AC1260">
        <v>903</v>
      </c>
      <c r="AD1260">
        <v>2677</v>
      </c>
    </row>
    <row r="1261" spans="1:30" x14ac:dyDescent="0.2">
      <c r="A1261" t="s">
        <v>2151</v>
      </c>
      <c r="B1261" t="s">
        <v>35</v>
      </c>
      <c r="C1261" t="s">
        <v>152</v>
      </c>
      <c r="D1261" s="33">
        <v>42095</v>
      </c>
      <c r="E1261" t="s">
        <v>234</v>
      </c>
      <c r="F1261" t="s">
        <v>783</v>
      </c>
      <c r="G1261">
        <v>4636790</v>
      </c>
      <c r="H1261">
        <v>84826</v>
      </c>
      <c r="I1261">
        <v>110</v>
      </c>
      <c r="J1261">
        <v>84126</v>
      </c>
      <c r="K1261">
        <v>83305</v>
      </c>
      <c r="L1261">
        <v>77483</v>
      </c>
      <c r="M1261">
        <v>20423</v>
      </c>
      <c r="N1261">
        <v>7827</v>
      </c>
      <c r="O1261">
        <v>12596</v>
      </c>
      <c r="P1261">
        <v>8140</v>
      </c>
      <c r="Q1261" t="s">
        <v>0</v>
      </c>
      <c r="R1261">
        <v>6437</v>
      </c>
      <c r="S1261">
        <v>4848</v>
      </c>
      <c r="T1261">
        <v>46823</v>
      </c>
      <c r="U1261">
        <v>33616</v>
      </c>
      <c r="V1261">
        <v>10296</v>
      </c>
      <c r="W1261">
        <v>2911</v>
      </c>
      <c r="X1261" t="s">
        <v>0</v>
      </c>
      <c r="Y1261" t="s">
        <v>0</v>
      </c>
      <c r="Z1261">
        <v>4085</v>
      </c>
      <c r="AA1261">
        <v>15290</v>
      </c>
      <c r="AB1261">
        <v>888</v>
      </c>
      <c r="AC1261">
        <v>5302</v>
      </c>
      <c r="AD1261">
        <v>9100</v>
      </c>
    </row>
    <row r="1262" spans="1:30" x14ac:dyDescent="0.2">
      <c r="A1262" t="s">
        <v>2152</v>
      </c>
      <c r="B1262" t="s">
        <v>36</v>
      </c>
      <c r="C1262" t="s">
        <v>152</v>
      </c>
      <c r="D1262" s="33">
        <v>42095</v>
      </c>
      <c r="E1262" t="s">
        <v>823</v>
      </c>
      <c r="F1262" t="s">
        <v>835</v>
      </c>
      <c r="G1262">
        <v>314544</v>
      </c>
      <c r="H1262">
        <v>4323</v>
      </c>
      <c r="I1262">
        <v>21</v>
      </c>
      <c r="J1262">
        <v>4302</v>
      </c>
      <c r="K1262">
        <v>4203</v>
      </c>
      <c r="L1262">
        <v>3340</v>
      </c>
      <c r="M1262">
        <v>979</v>
      </c>
      <c r="N1262">
        <v>428</v>
      </c>
      <c r="O1262">
        <v>551</v>
      </c>
      <c r="P1262">
        <v>187</v>
      </c>
      <c r="Q1262" t="s">
        <v>0</v>
      </c>
      <c r="R1262">
        <v>325</v>
      </c>
      <c r="S1262">
        <v>293</v>
      </c>
      <c r="T1262">
        <v>2084</v>
      </c>
      <c r="U1262">
        <v>1570</v>
      </c>
      <c r="V1262">
        <v>414</v>
      </c>
      <c r="W1262">
        <v>100</v>
      </c>
      <c r="X1262" t="s">
        <v>0</v>
      </c>
      <c r="Y1262" t="s">
        <v>0</v>
      </c>
      <c r="Z1262">
        <v>90</v>
      </c>
      <c r="AA1262">
        <v>548</v>
      </c>
      <c r="AB1262">
        <v>48</v>
      </c>
      <c r="AC1262">
        <v>285</v>
      </c>
      <c r="AD1262">
        <v>215</v>
      </c>
    </row>
    <row r="1263" spans="1:30" x14ac:dyDescent="0.2">
      <c r="A1263" t="s">
        <v>2153</v>
      </c>
      <c r="B1263" t="s">
        <v>36</v>
      </c>
      <c r="C1263" t="s">
        <v>152</v>
      </c>
      <c r="D1263" s="33">
        <v>42095</v>
      </c>
      <c r="E1263" t="s">
        <v>827</v>
      </c>
      <c r="F1263" t="s">
        <v>836</v>
      </c>
      <c r="G1263">
        <v>404710</v>
      </c>
      <c r="H1263">
        <v>7409</v>
      </c>
      <c r="I1263">
        <v>12</v>
      </c>
      <c r="J1263">
        <v>7397</v>
      </c>
      <c r="K1263">
        <v>7216</v>
      </c>
      <c r="L1263">
        <v>6016</v>
      </c>
      <c r="M1263">
        <v>1741</v>
      </c>
      <c r="N1263">
        <v>758</v>
      </c>
      <c r="O1263">
        <v>983</v>
      </c>
      <c r="P1263">
        <v>332</v>
      </c>
      <c r="Q1263" t="s">
        <v>0</v>
      </c>
      <c r="R1263">
        <v>532</v>
      </c>
      <c r="S1263">
        <v>554</v>
      </c>
      <c r="T1263">
        <v>3935</v>
      </c>
      <c r="U1263">
        <v>3077</v>
      </c>
      <c r="V1263">
        <v>721</v>
      </c>
      <c r="W1263">
        <v>137</v>
      </c>
      <c r="X1263" t="s">
        <v>0</v>
      </c>
      <c r="Y1263" t="s">
        <v>0</v>
      </c>
      <c r="Z1263">
        <v>136</v>
      </c>
      <c r="AA1263">
        <v>859</v>
      </c>
      <c r="AB1263">
        <v>67</v>
      </c>
      <c r="AC1263">
        <v>489</v>
      </c>
      <c r="AD1263">
        <v>303</v>
      </c>
    </row>
    <row r="1264" spans="1:30" x14ac:dyDescent="0.2">
      <c r="A1264" t="s">
        <v>2154</v>
      </c>
      <c r="B1264" t="s">
        <v>36</v>
      </c>
      <c r="C1264" t="s">
        <v>152</v>
      </c>
      <c r="D1264" s="33">
        <v>42095</v>
      </c>
      <c r="E1264" t="s">
        <v>837</v>
      </c>
      <c r="F1264" t="s">
        <v>838</v>
      </c>
      <c r="G1264">
        <v>368255</v>
      </c>
      <c r="H1264">
        <v>4236</v>
      </c>
      <c r="I1264">
        <v>15</v>
      </c>
      <c r="J1264">
        <v>4221</v>
      </c>
      <c r="K1264">
        <v>4106</v>
      </c>
      <c r="L1264">
        <v>3535</v>
      </c>
      <c r="M1264">
        <v>1030</v>
      </c>
      <c r="N1264">
        <v>456</v>
      </c>
      <c r="O1264">
        <v>574</v>
      </c>
      <c r="P1264">
        <v>207</v>
      </c>
      <c r="Q1264" t="s">
        <v>0</v>
      </c>
      <c r="R1264">
        <v>338</v>
      </c>
      <c r="S1264">
        <v>304</v>
      </c>
      <c r="T1264">
        <v>2304</v>
      </c>
      <c r="U1264">
        <v>1720</v>
      </c>
      <c r="V1264">
        <v>476</v>
      </c>
      <c r="W1264">
        <v>108</v>
      </c>
      <c r="X1264" t="s">
        <v>0</v>
      </c>
      <c r="Y1264" t="s">
        <v>0</v>
      </c>
      <c r="Z1264">
        <v>83</v>
      </c>
      <c r="AA1264">
        <v>506</v>
      </c>
      <c r="AB1264">
        <v>36</v>
      </c>
      <c r="AC1264">
        <v>283</v>
      </c>
      <c r="AD1264">
        <v>187</v>
      </c>
    </row>
    <row r="1265" spans="1:30" x14ac:dyDescent="0.2">
      <c r="A1265" t="s">
        <v>2155</v>
      </c>
      <c r="B1265" t="s">
        <v>36</v>
      </c>
      <c r="C1265" t="s">
        <v>152</v>
      </c>
      <c r="D1265" s="33">
        <v>42095</v>
      </c>
      <c r="E1265" t="s">
        <v>284</v>
      </c>
      <c r="F1265" t="s">
        <v>784</v>
      </c>
      <c r="G1265">
        <v>1182971</v>
      </c>
      <c r="H1265">
        <v>8907</v>
      </c>
      <c r="I1265">
        <v>26</v>
      </c>
      <c r="J1265">
        <v>8881</v>
      </c>
      <c r="K1265">
        <v>8690</v>
      </c>
      <c r="L1265">
        <v>7450</v>
      </c>
      <c r="M1265">
        <v>2139</v>
      </c>
      <c r="N1265">
        <v>928</v>
      </c>
      <c r="O1265">
        <v>1211</v>
      </c>
      <c r="P1265">
        <v>418</v>
      </c>
      <c r="Q1265" t="s">
        <v>0</v>
      </c>
      <c r="R1265">
        <v>756</v>
      </c>
      <c r="S1265">
        <v>699</v>
      </c>
      <c r="T1265">
        <v>4752</v>
      </c>
      <c r="U1265">
        <v>3649</v>
      </c>
      <c r="V1265">
        <v>937</v>
      </c>
      <c r="W1265">
        <v>166</v>
      </c>
      <c r="X1265" t="s">
        <v>0</v>
      </c>
      <c r="Y1265" t="s">
        <v>0</v>
      </c>
      <c r="Z1265">
        <v>188</v>
      </c>
      <c r="AA1265">
        <v>1055</v>
      </c>
      <c r="AB1265">
        <v>72</v>
      </c>
      <c r="AC1265">
        <v>583</v>
      </c>
      <c r="AD1265">
        <v>400</v>
      </c>
    </row>
    <row r="1266" spans="1:30" x14ac:dyDescent="0.2">
      <c r="A1266" t="s">
        <v>2156</v>
      </c>
      <c r="B1266" t="s">
        <v>36</v>
      </c>
      <c r="C1266" t="s">
        <v>3353</v>
      </c>
      <c r="D1266" s="33">
        <v>42095</v>
      </c>
      <c r="E1266" t="s">
        <v>298</v>
      </c>
      <c r="F1266" t="s">
        <v>785</v>
      </c>
      <c r="G1266">
        <v>1449739</v>
      </c>
      <c r="H1266">
        <v>24529</v>
      </c>
      <c r="I1266">
        <v>80</v>
      </c>
      <c r="J1266">
        <v>23456</v>
      </c>
      <c r="K1266">
        <v>22682</v>
      </c>
      <c r="L1266">
        <v>18838</v>
      </c>
      <c r="M1266">
        <v>3745</v>
      </c>
      <c r="N1266">
        <v>2101</v>
      </c>
      <c r="O1266">
        <v>1644</v>
      </c>
      <c r="P1266">
        <v>755</v>
      </c>
      <c r="Q1266" t="s">
        <v>0</v>
      </c>
      <c r="R1266">
        <v>2159</v>
      </c>
      <c r="S1266">
        <v>1744</v>
      </c>
      <c r="T1266">
        <v>11442</v>
      </c>
      <c r="U1266">
        <v>8436</v>
      </c>
      <c r="V1266">
        <v>2253</v>
      </c>
      <c r="W1266">
        <v>753</v>
      </c>
      <c r="X1266" t="s">
        <v>0</v>
      </c>
      <c r="Y1266" t="s">
        <v>0</v>
      </c>
      <c r="Z1266">
        <v>493</v>
      </c>
      <c r="AA1266">
        <v>3000</v>
      </c>
      <c r="AB1266">
        <v>330</v>
      </c>
      <c r="AC1266">
        <v>1033</v>
      </c>
      <c r="AD1266">
        <v>1637</v>
      </c>
    </row>
    <row r="1267" spans="1:30" x14ac:dyDescent="0.2">
      <c r="A1267" t="s">
        <v>2157</v>
      </c>
      <c r="B1267" t="s">
        <v>36</v>
      </c>
      <c r="C1267" t="s">
        <v>3351</v>
      </c>
      <c r="D1267" s="33">
        <v>42095</v>
      </c>
      <c r="E1267" t="s">
        <v>315</v>
      </c>
      <c r="F1267" t="s">
        <v>786</v>
      </c>
      <c r="G1267">
        <v>1019027</v>
      </c>
      <c r="H1267">
        <v>21027</v>
      </c>
      <c r="I1267">
        <v>472</v>
      </c>
      <c r="J1267">
        <v>20565</v>
      </c>
      <c r="K1267">
        <v>19815</v>
      </c>
      <c r="L1267">
        <v>17693</v>
      </c>
      <c r="M1267">
        <v>4199</v>
      </c>
      <c r="N1267">
        <v>1568</v>
      </c>
      <c r="O1267">
        <v>2656</v>
      </c>
      <c r="P1267">
        <v>1522</v>
      </c>
      <c r="Q1267" t="s">
        <v>0</v>
      </c>
      <c r="R1267">
        <v>1721</v>
      </c>
      <c r="S1267">
        <v>1637</v>
      </c>
      <c r="T1267">
        <v>10712</v>
      </c>
      <c r="U1267">
        <v>8428</v>
      </c>
      <c r="V1267">
        <v>2067</v>
      </c>
      <c r="W1267">
        <v>217</v>
      </c>
      <c r="X1267" t="s">
        <v>0</v>
      </c>
      <c r="Y1267" t="s">
        <v>0</v>
      </c>
      <c r="Z1267">
        <v>793</v>
      </c>
      <c r="AA1267">
        <v>2830</v>
      </c>
      <c r="AB1267">
        <v>201</v>
      </c>
      <c r="AC1267">
        <v>1261</v>
      </c>
      <c r="AD1267">
        <v>1368</v>
      </c>
    </row>
    <row r="1268" spans="1:30" x14ac:dyDescent="0.2">
      <c r="A1268" t="s">
        <v>2158</v>
      </c>
      <c r="B1268" t="s">
        <v>36</v>
      </c>
      <c r="C1268" t="s">
        <v>3358</v>
      </c>
      <c r="D1268" s="33">
        <v>42095</v>
      </c>
      <c r="E1268" t="s">
        <v>330</v>
      </c>
      <c r="F1268" t="s">
        <v>787</v>
      </c>
      <c r="G1268">
        <v>1772459</v>
      </c>
      <c r="H1268">
        <v>25866</v>
      </c>
      <c r="I1268">
        <v>91</v>
      </c>
      <c r="J1268">
        <v>25648</v>
      </c>
      <c r="K1268">
        <v>25021</v>
      </c>
      <c r="L1268">
        <v>23719</v>
      </c>
      <c r="M1268">
        <v>6231</v>
      </c>
      <c r="N1268">
        <v>3504</v>
      </c>
      <c r="O1268">
        <v>2727</v>
      </c>
      <c r="P1268">
        <v>2082</v>
      </c>
      <c r="Q1268" t="s">
        <v>0</v>
      </c>
      <c r="R1268">
        <v>1721</v>
      </c>
      <c r="S1268">
        <v>2267</v>
      </c>
      <c r="T1268">
        <v>13003</v>
      </c>
      <c r="U1268">
        <v>10122</v>
      </c>
      <c r="V1268">
        <v>2120</v>
      </c>
      <c r="W1268">
        <v>761</v>
      </c>
      <c r="X1268" t="s">
        <v>0</v>
      </c>
      <c r="Y1268" t="s">
        <v>0</v>
      </c>
      <c r="Z1268">
        <v>777</v>
      </c>
      <c r="AA1268">
        <v>5951</v>
      </c>
      <c r="AB1268">
        <v>317</v>
      </c>
      <c r="AC1268">
        <v>1847</v>
      </c>
      <c r="AD1268">
        <v>3787</v>
      </c>
    </row>
    <row r="1269" spans="1:30" x14ac:dyDescent="0.2">
      <c r="A1269" t="s">
        <v>2159</v>
      </c>
      <c r="B1269" t="s">
        <v>36</v>
      </c>
      <c r="C1269" t="s">
        <v>3351</v>
      </c>
      <c r="D1269" s="33">
        <v>42095</v>
      </c>
      <c r="E1269" t="s">
        <v>351</v>
      </c>
      <c r="F1269" t="s">
        <v>788</v>
      </c>
      <c r="G1269">
        <v>905822</v>
      </c>
      <c r="H1269">
        <v>11234</v>
      </c>
      <c r="I1269">
        <v>306</v>
      </c>
      <c r="J1269">
        <v>10925</v>
      </c>
      <c r="K1269">
        <v>10583</v>
      </c>
      <c r="L1269">
        <v>8490</v>
      </c>
      <c r="M1269">
        <v>2028</v>
      </c>
      <c r="N1269">
        <v>798</v>
      </c>
      <c r="O1269">
        <v>1243</v>
      </c>
      <c r="P1269">
        <v>628</v>
      </c>
      <c r="Q1269" t="s">
        <v>0</v>
      </c>
      <c r="R1269">
        <v>778</v>
      </c>
      <c r="S1269">
        <v>918</v>
      </c>
      <c r="T1269">
        <v>5319</v>
      </c>
      <c r="U1269">
        <v>4229</v>
      </c>
      <c r="V1269">
        <v>791</v>
      </c>
      <c r="W1269">
        <v>299</v>
      </c>
      <c r="X1269" t="s">
        <v>0</v>
      </c>
      <c r="Y1269" t="s">
        <v>0</v>
      </c>
      <c r="Z1269">
        <v>217</v>
      </c>
      <c r="AA1269">
        <v>1258</v>
      </c>
      <c r="AB1269">
        <v>88</v>
      </c>
      <c r="AC1269">
        <v>719</v>
      </c>
      <c r="AD1269">
        <v>451</v>
      </c>
    </row>
    <row r="1270" spans="1:30" x14ac:dyDescent="0.2">
      <c r="A1270" t="s">
        <v>2160</v>
      </c>
      <c r="B1270" t="s">
        <v>34</v>
      </c>
      <c r="C1270" t="s">
        <v>3327</v>
      </c>
      <c r="D1270" s="33">
        <v>42095</v>
      </c>
      <c r="E1270" t="s">
        <v>362</v>
      </c>
      <c r="F1270" t="s">
        <v>789</v>
      </c>
      <c r="G1270">
        <v>5499053</v>
      </c>
      <c r="H1270">
        <v>132344</v>
      </c>
      <c r="I1270">
        <v>2377</v>
      </c>
      <c r="J1270">
        <v>129188</v>
      </c>
      <c r="K1270">
        <v>116964</v>
      </c>
      <c r="L1270">
        <v>110004</v>
      </c>
      <c r="M1270">
        <v>23703</v>
      </c>
      <c r="N1270">
        <v>5054</v>
      </c>
      <c r="O1270">
        <v>18645</v>
      </c>
      <c r="P1270">
        <v>4415</v>
      </c>
      <c r="Q1270" t="s">
        <v>0</v>
      </c>
      <c r="R1270">
        <v>9969</v>
      </c>
      <c r="S1270">
        <v>7757</v>
      </c>
      <c r="T1270">
        <v>70557</v>
      </c>
      <c r="U1270">
        <v>46583</v>
      </c>
      <c r="V1270">
        <v>10743</v>
      </c>
      <c r="W1270">
        <v>13231</v>
      </c>
      <c r="X1270" t="s">
        <v>0</v>
      </c>
      <c r="Y1270" t="s">
        <v>0</v>
      </c>
      <c r="Z1270">
        <v>4488</v>
      </c>
      <c r="AA1270">
        <v>17233</v>
      </c>
      <c r="AB1270">
        <v>1052</v>
      </c>
      <c r="AC1270">
        <v>6077</v>
      </c>
      <c r="AD1270">
        <v>10104</v>
      </c>
    </row>
    <row r="1271" spans="1:30" x14ac:dyDescent="0.2">
      <c r="A1271" t="s">
        <v>2161</v>
      </c>
      <c r="B1271" t="s">
        <v>37</v>
      </c>
      <c r="C1271" t="s">
        <v>3365</v>
      </c>
      <c r="D1271" s="33">
        <v>42095</v>
      </c>
      <c r="E1271" t="s">
        <v>434</v>
      </c>
      <c r="F1271" t="s">
        <v>790</v>
      </c>
      <c r="G1271">
        <v>1857473</v>
      </c>
      <c r="H1271">
        <v>44129</v>
      </c>
      <c r="I1271">
        <v>172</v>
      </c>
      <c r="J1271">
        <v>42664</v>
      </c>
      <c r="K1271">
        <v>41259</v>
      </c>
      <c r="L1271">
        <v>35449</v>
      </c>
      <c r="M1271">
        <v>5851</v>
      </c>
      <c r="N1271">
        <v>2187</v>
      </c>
      <c r="O1271">
        <v>3664</v>
      </c>
      <c r="P1271">
        <v>3633</v>
      </c>
      <c r="Q1271" t="s">
        <v>0</v>
      </c>
      <c r="R1271">
        <v>3794</v>
      </c>
      <c r="S1271">
        <v>2775</v>
      </c>
      <c r="T1271">
        <v>23001</v>
      </c>
      <c r="U1271">
        <v>15236</v>
      </c>
      <c r="V1271">
        <v>5687</v>
      </c>
      <c r="W1271">
        <v>2078</v>
      </c>
      <c r="X1271" t="s">
        <v>0</v>
      </c>
      <c r="Y1271" t="s">
        <v>0</v>
      </c>
      <c r="Z1271">
        <v>2865</v>
      </c>
      <c r="AA1271">
        <v>3014</v>
      </c>
      <c r="AB1271">
        <v>290</v>
      </c>
      <c r="AC1271">
        <v>1805</v>
      </c>
      <c r="AD1271">
        <v>919</v>
      </c>
    </row>
    <row r="1272" spans="1:30" x14ac:dyDescent="0.2">
      <c r="A1272" t="s">
        <v>2162</v>
      </c>
      <c r="B1272" t="s">
        <v>37</v>
      </c>
      <c r="C1272" t="s">
        <v>3365</v>
      </c>
      <c r="D1272" s="33">
        <v>42095</v>
      </c>
      <c r="E1272" t="s">
        <v>457</v>
      </c>
      <c r="F1272" t="s">
        <v>791</v>
      </c>
      <c r="G1272">
        <v>531046</v>
      </c>
      <c r="H1272">
        <v>12656</v>
      </c>
      <c r="I1272">
        <v>40</v>
      </c>
      <c r="J1272">
        <v>12518</v>
      </c>
      <c r="K1272">
        <v>12097</v>
      </c>
      <c r="L1272">
        <v>7518</v>
      </c>
      <c r="M1272">
        <v>1429</v>
      </c>
      <c r="N1272">
        <v>657</v>
      </c>
      <c r="O1272">
        <v>772</v>
      </c>
      <c r="P1272">
        <v>763</v>
      </c>
      <c r="Q1272" t="s">
        <v>0</v>
      </c>
      <c r="R1272">
        <v>648</v>
      </c>
      <c r="S1272">
        <v>689</v>
      </c>
      <c r="T1272">
        <v>4899</v>
      </c>
      <c r="U1272">
        <v>3567</v>
      </c>
      <c r="V1272">
        <v>1019</v>
      </c>
      <c r="W1272">
        <v>313</v>
      </c>
      <c r="X1272" t="s">
        <v>0</v>
      </c>
      <c r="Y1272" t="s">
        <v>0</v>
      </c>
      <c r="Z1272">
        <v>474</v>
      </c>
      <c r="AA1272">
        <v>808</v>
      </c>
      <c r="AB1272">
        <v>91</v>
      </c>
      <c r="AC1272">
        <v>534</v>
      </c>
      <c r="AD1272">
        <v>183</v>
      </c>
    </row>
    <row r="1273" spans="1:30" x14ac:dyDescent="0.2">
      <c r="A1273" t="s">
        <v>2163</v>
      </c>
      <c r="B1273" t="s">
        <v>37</v>
      </c>
      <c r="C1273" t="s">
        <v>3365</v>
      </c>
      <c r="D1273" s="33">
        <v>42095</v>
      </c>
      <c r="E1273" t="s">
        <v>465</v>
      </c>
      <c r="F1273" t="s">
        <v>792</v>
      </c>
      <c r="G1273">
        <v>902275</v>
      </c>
      <c r="H1273">
        <v>18754</v>
      </c>
      <c r="I1273">
        <v>73</v>
      </c>
      <c r="J1273">
        <v>18511</v>
      </c>
      <c r="K1273">
        <v>17864</v>
      </c>
      <c r="L1273">
        <v>15441</v>
      </c>
      <c r="M1273">
        <v>2794</v>
      </c>
      <c r="N1273">
        <v>1136</v>
      </c>
      <c r="O1273">
        <v>1658</v>
      </c>
      <c r="P1273">
        <v>1640</v>
      </c>
      <c r="Q1273" t="s">
        <v>0</v>
      </c>
      <c r="R1273">
        <v>1333</v>
      </c>
      <c r="S1273">
        <v>1344</v>
      </c>
      <c r="T1273">
        <v>10630</v>
      </c>
      <c r="U1273">
        <v>7765</v>
      </c>
      <c r="V1273">
        <v>2253</v>
      </c>
      <c r="W1273">
        <v>612</v>
      </c>
      <c r="X1273" t="s">
        <v>0</v>
      </c>
      <c r="Y1273" t="s">
        <v>0</v>
      </c>
      <c r="Z1273">
        <v>605</v>
      </c>
      <c r="AA1273">
        <v>1529</v>
      </c>
      <c r="AB1273">
        <v>177</v>
      </c>
      <c r="AC1273">
        <v>1003</v>
      </c>
      <c r="AD1273">
        <v>349</v>
      </c>
    </row>
    <row r="1274" spans="1:30" x14ac:dyDescent="0.2">
      <c r="A1274" t="s">
        <v>2164</v>
      </c>
      <c r="B1274" t="s">
        <v>37</v>
      </c>
      <c r="C1274" t="s">
        <v>3360</v>
      </c>
      <c r="D1274" s="33">
        <v>42095</v>
      </c>
      <c r="E1274" t="s">
        <v>844</v>
      </c>
      <c r="F1274" t="s">
        <v>845</v>
      </c>
      <c r="G1274">
        <v>4580798</v>
      </c>
      <c r="H1274">
        <v>97521</v>
      </c>
      <c r="I1274">
        <v>128</v>
      </c>
      <c r="J1274">
        <v>97119</v>
      </c>
      <c r="K1274">
        <v>95740</v>
      </c>
      <c r="L1274">
        <v>85586</v>
      </c>
      <c r="M1274">
        <v>24319</v>
      </c>
      <c r="N1274">
        <v>18903</v>
      </c>
      <c r="O1274">
        <v>5416</v>
      </c>
      <c r="P1274">
        <v>4279</v>
      </c>
      <c r="Q1274" t="s">
        <v>0</v>
      </c>
      <c r="R1274">
        <v>9356</v>
      </c>
      <c r="S1274">
        <v>6086</v>
      </c>
      <c r="T1274">
        <v>58235</v>
      </c>
      <c r="U1274">
        <v>46565</v>
      </c>
      <c r="V1274">
        <v>7902</v>
      </c>
      <c r="W1274">
        <v>3768</v>
      </c>
      <c r="X1274" t="s">
        <v>0</v>
      </c>
      <c r="Y1274" t="s">
        <v>0</v>
      </c>
      <c r="Z1274">
        <v>276</v>
      </c>
      <c r="AA1274">
        <v>11633</v>
      </c>
      <c r="AB1274">
        <v>901</v>
      </c>
      <c r="AC1274">
        <v>6115</v>
      </c>
      <c r="AD1274">
        <v>4617</v>
      </c>
    </row>
    <row r="1275" spans="1:30" x14ac:dyDescent="0.2">
      <c r="A1275" t="s">
        <v>2165</v>
      </c>
      <c r="B1275" t="s">
        <v>37</v>
      </c>
      <c r="C1275" t="s">
        <v>3373</v>
      </c>
      <c r="D1275" s="33">
        <v>42095</v>
      </c>
      <c r="E1275" t="s">
        <v>488</v>
      </c>
      <c r="F1275" t="s">
        <v>793</v>
      </c>
      <c r="G1275">
        <v>765678</v>
      </c>
      <c r="H1275">
        <v>22329</v>
      </c>
      <c r="I1275">
        <v>1901</v>
      </c>
      <c r="J1275">
        <v>19215</v>
      </c>
      <c r="K1275">
        <v>14070</v>
      </c>
      <c r="L1275">
        <v>17353</v>
      </c>
      <c r="M1275">
        <v>3482</v>
      </c>
      <c r="N1275">
        <v>561</v>
      </c>
      <c r="O1275">
        <v>2921</v>
      </c>
      <c r="P1275">
        <v>644</v>
      </c>
      <c r="Q1275" t="s">
        <v>0</v>
      </c>
      <c r="R1275">
        <v>1613</v>
      </c>
      <c r="S1275">
        <v>1022</v>
      </c>
      <c r="T1275">
        <v>11188</v>
      </c>
      <c r="U1275">
        <v>7394</v>
      </c>
      <c r="V1275">
        <v>1964</v>
      </c>
      <c r="W1275">
        <v>1830</v>
      </c>
      <c r="X1275" t="s">
        <v>0</v>
      </c>
      <c r="Y1275" t="s">
        <v>0</v>
      </c>
      <c r="Z1275">
        <v>412</v>
      </c>
      <c r="AA1275">
        <v>3118</v>
      </c>
      <c r="AB1275">
        <v>306</v>
      </c>
      <c r="AC1275">
        <v>973</v>
      </c>
      <c r="AD1275">
        <v>1839</v>
      </c>
    </row>
    <row r="1276" spans="1:30" x14ac:dyDescent="0.2">
      <c r="A1276" t="s">
        <v>2166</v>
      </c>
      <c r="B1276" t="s">
        <v>37</v>
      </c>
      <c r="C1276" t="s">
        <v>152</v>
      </c>
      <c r="D1276" s="33">
        <v>42095</v>
      </c>
      <c r="E1276" t="s">
        <v>494</v>
      </c>
      <c r="F1276" t="s">
        <v>794</v>
      </c>
      <c r="G1276">
        <v>670967</v>
      </c>
      <c r="H1276">
        <v>13116</v>
      </c>
      <c r="I1276">
        <v>44</v>
      </c>
      <c r="J1276">
        <v>13072</v>
      </c>
      <c r="K1276">
        <v>12801</v>
      </c>
      <c r="L1276">
        <v>11703</v>
      </c>
      <c r="M1276">
        <v>3089</v>
      </c>
      <c r="N1276">
        <v>1392</v>
      </c>
      <c r="O1276">
        <v>1697</v>
      </c>
      <c r="P1276">
        <v>690</v>
      </c>
      <c r="Q1276" t="s">
        <v>0</v>
      </c>
      <c r="R1276">
        <v>1497</v>
      </c>
      <c r="S1276">
        <v>893</v>
      </c>
      <c r="T1276">
        <v>7850</v>
      </c>
      <c r="U1276">
        <v>5618</v>
      </c>
      <c r="V1276">
        <v>1437</v>
      </c>
      <c r="W1276">
        <v>795</v>
      </c>
      <c r="X1276" t="s">
        <v>0</v>
      </c>
      <c r="Y1276" t="s">
        <v>0</v>
      </c>
      <c r="Z1276">
        <v>88</v>
      </c>
      <c r="AA1276">
        <v>1375</v>
      </c>
      <c r="AB1276">
        <v>127</v>
      </c>
      <c r="AC1276">
        <v>711</v>
      </c>
      <c r="AD1276">
        <v>537</v>
      </c>
    </row>
    <row r="1277" spans="1:30" x14ac:dyDescent="0.2">
      <c r="A1277" t="s">
        <v>2167</v>
      </c>
      <c r="B1277" t="s">
        <v>37</v>
      </c>
      <c r="C1277" t="s">
        <v>152</v>
      </c>
      <c r="D1277" s="33">
        <v>42095</v>
      </c>
      <c r="E1277" t="s">
        <v>502</v>
      </c>
      <c r="F1277" t="s">
        <v>795</v>
      </c>
      <c r="G1277">
        <v>933933</v>
      </c>
      <c r="H1277">
        <v>28140</v>
      </c>
      <c r="I1277">
        <v>78</v>
      </c>
      <c r="J1277">
        <v>28062</v>
      </c>
      <c r="K1277">
        <v>27441</v>
      </c>
      <c r="L1277">
        <v>23031</v>
      </c>
      <c r="M1277">
        <v>5923</v>
      </c>
      <c r="N1277">
        <v>2686</v>
      </c>
      <c r="O1277">
        <v>3237</v>
      </c>
      <c r="P1277">
        <v>1252</v>
      </c>
      <c r="Q1277" t="s">
        <v>0</v>
      </c>
      <c r="R1277">
        <v>2752</v>
      </c>
      <c r="S1277">
        <v>1920</v>
      </c>
      <c r="T1277">
        <v>15388</v>
      </c>
      <c r="U1277">
        <v>10837</v>
      </c>
      <c r="V1277">
        <v>2724</v>
      </c>
      <c r="W1277">
        <v>1827</v>
      </c>
      <c r="X1277" t="s">
        <v>0</v>
      </c>
      <c r="Y1277" t="s">
        <v>0</v>
      </c>
      <c r="Z1277">
        <v>196</v>
      </c>
      <c r="AA1277">
        <v>2775</v>
      </c>
      <c r="AB1277">
        <v>235</v>
      </c>
      <c r="AC1277">
        <v>1468</v>
      </c>
      <c r="AD1277">
        <v>1072</v>
      </c>
    </row>
    <row r="1278" spans="1:30" x14ac:dyDescent="0.2">
      <c r="A1278" t="s">
        <v>2168</v>
      </c>
      <c r="B1278" t="s">
        <v>37</v>
      </c>
      <c r="C1278" t="s">
        <v>152</v>
      </c>
      <c r="D1278" s="33">
        <v>42095</v>
      </c>
      <c r="E1278" t="s">
        <v>513</v>
      </c>
      <c r="F1278" t="s">
        <v>796</v>
      </c>
      <c r="G1278">
        <v>839931</v>
      </c>
      <c r="H1278">
        <v>15983</v>
      </c>
      <c r="I1278">
        <v>59</v>
      </c>
      <c r="J1278">
        <v>15924</v>
      </c>
      <c r="K1278">
        <v>15539</v>
      </c>
      <c r="L1278">
        <v>12906</v>
      </c>
      <c r="M1278">
        <v>3381</v>
      </c>
      <c r="N1278">
        <v>1506</v>
      </c>
      <c r="O1278">
        <v>1875</v>
      </c>
      <c r="P1278">
        <v>730</v>
      </c>
      <c r="Q1278" t="s">
        <v>0</v>
      </c>
      <c r="R1278">
        <v>1688</v>
      </c>
      <c r="S1278">
        <v>1016</v>
      </c>
      <c r="T1278">
        <v>8535</v>
      </c>
      <c r="U1278">
        <v>6310</v>
      </c>
      <c r="V1278">
        <v>1646</v>
      </c>
      <c r="W1278">
        <v>579</v>
      </c>
      <c r="X1278" t="s">
        <v>0</v>
      </c>
      <c r="Y1278" t="s">
        <v>0</v>
      </c>
      <c r="Z1278">
        <v>118</v>
      </c>
      <c r="AA1278">
        <v>1549</v>
      </c>
      <c r="AB1278">
        <v>135</v>
      </c>
      <c r="AC1278">
        <v>740</v>
      </c>
      <c r="AD1278">
        <v>674</v>
      </c>
    </row>
    <row r="1279" spans="1:30" x14ac:dyDescent="0.2">
      <c r="A1279" t="s">
        <v>2169</v>
      </c>
      <c r="B1279" t="s">
        <v>37</v>
      </c>
      <c r="C1279" t="s">
        <v>3331</v>
      </c>
      <c r="D1279" s="33">
        <v>42095</v>
      </c>
      <c r="E1279" t="s">
        <v>521</v>
      </c>
      <c r="F1279" t="s">
        <v>797</v>
      </c>
      <c r="G1279">
        <v>545390</v>
      </c>
      <c r="H1279">
        <v>13788</v>
      </c>
      <c r="I1279">
        <v>1847</v>
      </c>
      <c r="J1279">
        <v>11078</v>
      </c>
      <c r="K1279">
        <v>7406</v>
      </c>
      <c r="L1279">
        <v>9678</v>
      </c>
      <c r="M1279">
        <v>1915</v>
      </c>
      <c r="N1279">
        <v>310</v>
      </c>
      <c r="O1279">
        <v>1604</v>
      </c>
      <c r="P1279">
        <v>380</v>
      </c>
      <c r="Q1279" t="s">
        <v>0</v>
      </c>
      <c r="R1279">
        <v>997</v>
      </c>
      <c r="S1279">
        <v>550</v>
      </c>
      <c r="T1279">
        <v>6006</v>
      </c>
      <c r="U1279">
        <v>4457</v>
      </c>
      <c r="V1279">
        <v>1194</v>
      </c>
      <c r="W1279">
        <v>355</v>
      </c>
      <c r="X1279" t="s">
        <v>0</v>
      </c>
      <c r="Y1279" t="s">
        <v>0</v>
      </c>
      <c r="Z1279">
        <v>351</v>
      </c>
      <c r="AA1279">
        <v>1774</v>
      </c>
      <c r="AB1279">
        <v>162</v>
      </c>
      <c r="AC1279">
        <v>551</v>
      </c>
      <c r="AD1279">
        <v>1061</v>
      </c>
    </row>
    <row r="1280" spans="1:30" x14ac:dyDescent="0.2">
      <c r="A1280" t="s">
        <v>2170</v>
      </c>
      <c r="B1280" t="s">
        <v>37</v>
      </c>
      <c r="C1280" t="s">
        <v>3373</v>
      </c>
      <c r="D1280" s="33">
        <v>42095</v>
      </c>
      <c r="E1280" t="s">
        <v>527</v>
      </c>
      <c r="F1280" t="s">
        <v>798</v>
      </c>
      <c r="G1280">
        <v>551728</v>
      </c>
      <c r="H1280">
        <v>15822</v>
      </c>
      <c r="I1280">
        <v>2024</v>
      </c>
      <c r="J1280">
        <v>12644</v>
      </c>
      <c r="K1280">
        <v>8423</v>
      </c>
      <c r="L1280">
        <v>11721</v>
      </c>
      <c r="M1280">
        <v>2195</v>
      </c>
      <c r="N1280">
        <v>377</v>
      </c>
      <c r="O1280">
        <v>1818</v>
      </c>
      <c r="P1280">
        <v>495</v>
      </c>
      <c r="Q1280" t="s">
        <v>0</v>
      </c>
      <c r="R1280">
        <v>1211</v>
      </c>
      <c r="S1280">
        <v>484</v>
      </c>
      <c r="T1280">
        <v>6844</v>
      </c>
      <c r="U1280">
        <v>4739</v>
      </c>
      <c r="V1280">
        <v>1752</v>
      </c>
      <c r="W1280">
        <v>353</v>
      </c>
      <c r="X1280" t="s">
        <v>0</v>
      </c>
      <c r="Y1280" t="s">
        <v>0</v>
      </c>
      <c r="Z1280">
        <v>1392</v>
      </c>
      <c r="AA1280">
        <v>1790</v>
      </c>
      <c r="AB1280">
        <v>181</v>
      </c>
      <c r="AC1280">
        <v>504</v>
      </c>
      <c r="AD1280">
        <v>1105</v>
      </c>
    </row>
    <row r="1281" spans="1:30" x14ac:dyDescent="0.2">
      <c r="A1281" t="s">
        <v>2171</v>
      </c>
      <c r="B1281" t="s">
        <v>37</v>
      </c>
      <c r="C1281" t="s">
        <v>534</v>
      </c>
      <c r="D1281" s="33">
        <v>42095</v>
      </c>
      <c r="E1281" t="s">
        <v>532</v>
      </c>
      <c r="F1281" t="s">
        <v>799</v>
      </c>
      <c r="G1281">
        <v>1169162</v>
      </c>
      <c r="H1281">
        <v>33723</v>
      </c>
      <c r="I1281">
        <v>4202</v>
      </c>
      <c r="J1281">
        <v>27490</v>
      </c>
      <c r="K1281">
        <v>18168</v>
      </c>
      <c r="L1281">
        <v>25385</v>
      </c>
      <c r="M1281">
        <v>5705</v>
      </c>
      <c r="N1281">
        <v>768</v>
      </c>
      <c r="O1281">
        <v>4937</v>
      </c>
      <c r="P1281">
        <v>2579</v>
      </c>
      <c r="Q1281" t="s">
        <v>0</v>
      </c>
      <c r="R1281">
        <v>2588</v>
      </c>
      <c r="S1281">
        <v>1429</v>
      </c>
      <c r="T1281">
        <v>17132</v>
      </c>
      <c r="U1281">
        <v>11446</v>
      </c>
      <c r="V1281">
        <v>4915</v>
      </c>
      <c r="W1281">
        <v>771</v>
      </c>
      <c r="X1281" t="s">
        <v>0</v>
      </c>
      <c r="Y1281" t="s">
        <v>0</v>
      </c>
      <c r="Z1281">
        <v>439</v>
      </c>
      <c r="AA1281">
        <v>3797</v>
      </c>
      <c r="AB1281">
        <v>499</v>
      </c>
      <c r="AC1281">
        <v>974</v>
      </c>
      <c r="AD1281">
        <v>2324</v>
      </c>
    </row>
    <row r="1282" spans="1:30" x14ac:dyDescent="0.2">
      <c r="A1282" t="s">
        <v>2172</v>
      </c>
      <c r="B1282" t="s">
        <v>35</v>
      </c>
      <c r="C1282" t="s">
        <v>3365</v>
      </c>
      <c r="D1282" s="33">
        <v>42095</v>
      </c>
      <c r="E1282" t="s">
        <v>852</v>
      </c>
      <c r="F1282" t="s">
        <v>853</v>
      </c>
      <c r="G1282">
        <v>440274</v>
      </c>
      <c r="H1282">
        <v>5773</v>
      </c>
      <c r="I1282">
        <v>6</v>
      </c>
      <c r="J1282">
        <v>5720</v>
      </c>
      <c r="K1282">
        <v>5670</v>
      </c>
      <c r="L1282">
        <v>2953</v>
      </c>
      <c r="M1282">
        <v>551</v>
      </c>
      <c r="N1282">
        <v>238</v>
      </c>
      <c r="O1282">
        <v>313</v>
      </c>
      <c r="P1282">
        <v>310</v>
      </c>
      <c r="Q1282" t="s">
        <v>0</v>
      </c>
      <c r="R1282">
        <v>262</v>
      </c>
      <c r="S1282">
        <v>315</v>
      </c>
      <c r="T1282">
        <v>1956</v>
      </c>
      <c r="U1282">
        <v>1284</v>
      </c>
      <c r="V1282">
        <v>330</v>
      </c>
      <c r="W1282">
        <v>342</v>
      </c>
      <c r="X1282" t="s">
        <v>0</v>
      </c>
      <c r="Y1282" t="s">
        <v>0</v>
      </c>
      <c r="Z1282">
        <v>60</v>
      </c>
      <c r="AA1282">
        <v>360</v>
      </c>
      <c r="AB1282">
        <v>61</v>
      </c>
      <c r="AC1282">
        <v>226</v>
      </c>
      <c r="AD1282">
        <v>73</v>
      </c>
    </row>
    <row r="1283" spans="1:30" x14ac:dyDescent="0.2">
      <c r="A1283" t="s">
        <v>2173</v>
      </c>
      <c r="B1283" t="s">
        <v>35</v>
      </c>
      <c r="C1283" t="s">
        <v>3331</v>
      </c>
      <c r="D1283" s="33">
        <v>42095</v>
      </c>
      <c r="E1283" t="s">
        <v>541</v>
      </c>
      <c r="F1283" t="s">
        <v>800</v>
      </c>
      <c r="G1283">
        <v>1114210</v>
      </c>
      <c r="H1283">
        <v>25152</v>
      </c>
      <c r="I1283">
        <v>346</v>
      </c>
      <c r="J1283">
        <v>23802</v>
      </c>
      <c r="K1283">
        <v>22196</v>
      </c>
      <c r="L1283">
        <v>19356</v>
      </c>
      <c r="M1283">
        <v>7877</v>
      </c>
      <c r="N1283">
        <v>6748</v>
      </c>
      <c r="O1283">
        <v>1129</v>
      </c>
      <c r="P1283">
        <v>387</v>
      </c>
      <c r="Q1283" t="s">
        <v>0</v>
      </c>
      <c r="R1283">
        <v>1741</v>
      </c>
      <c r="S1283">
        <v>1492</v>
      </c>
      <c r="T1283">
        <v>13053</v>
      </c>
      <c r="U1283">
        <v>9338</v>
      </c>
      <c r="V1283">
        <v>2713</v>
      </c>
      <c r="W1283">
        <v>1002</v>
      </c>
      <c r="X1283" t="s">
        <v>0</v>
      </c>
      <c r="Y1283" t="s">
        <v>0</v>
      </c>
      <c r="Z1283">
        <v>950</v>
      </c>
      <c r="AA1283">
        <v>2120</v>
      </c>
      <c r="AB1283">
        <v>43</v>
      </c>
      <c r="AC1283">
        <v>1413</v>
      </c>
      <c r="AD1283">
        <v>664</v>
      </c>
    </row>
    <row r="1284" spans="1:30" x14ac:dyDescent="0.2">
      <c r="A1284" t="s">
        <v>2174</v>
      </c>
      <c r="B1284" t="s">
        <v>34</v>
      </c>
      <c r="C1284" t="s">
        <v>3324</v>
      </c>
      <c r="D1284" s="33">
        <v>42095</v>
      </c>
      <c r="E1284" t="s">
        <v>846</v>
      </c>
      <c r="F1284" t="s">
        <v>847</v>
      </c>
      <c r="G1284">
        <v>6744140</v>
      </c>
      <c r="H1284">
        <v>73693</v>
      </c>
      <c r="I1284">
        <v>573</v>
      </c>
      <c r="J1284">
        <v>72419</v>
      </c>
      <c r="K1284">
        <v>68191</v>
      </c>
      <c r="L1284">
        <v>64974</v>
      </c>
      <c r="M1284">
        <v>16973</v>
      </c>
      <c r="N1284">
        <v>8304</v>
      </c>
      <c r="O1284">
        <v>9108</v>
      </c>
      <c r="P1284">
        <v>4558</v>
      </c>
      <c r="Q1284" t="s">
        <v>0</v>
      </c>
      <c r="R1284">
        <v>7447</v>
      </c>
      <c r="S1284">
        <v>6655</v>
      </c>
      <c r="T1284">
        <v>38765</v>
      </c>
      <c r="U1284">
        <v>26615</v>
      </c>
      <c r="V1284">
        <v>6453</v>
      </c>
      <c r="W1284">
        <v>5697</v>
      </c>
      <c r="X1284" t="s">
        <v>0</v>
      </c>
      <c r="Y1284" t="s">
        <v>0</v>
      </c>
      <c r="Z1284">
        <v>730</v>
      </c>
      <c r="AA1284">
        <v>11377</v>
      </c>
      <c r="AB1284">
        <v>1417</v>
      </c>
      <c r="AC1284">
        <v>4527</v>
      </c>
      <c r="AD1284">
        <v>5433</v>
      </c>
    </row>
    <row r="1285" spans="1:30" x14ac:dyDescent="0.2">
      <c r="A1285" t="s">
        <v>2175</v>
      </c>
      <c r="B1285" t="s">
        <v>34</v>
      </c>
      <c r="C1285" t="s">
        <v>3435</v>
      </c>
      <c r="D1285" s="33">
        <v>42095</v>
      </c>
      <c r="E1285" t="s">
        <v>848</v>
      </c>
      <c r="F1285" t="s">
        <v>849</v>
      </c>
      <c r="G1285">
        <v>468928</v>
      </c>
      <c r="H1285">
        <v>15005</v>
      </c>
      <c r="I1285">
        <v>50</v>
      </c>
      <c r="J1285">
        <v>14723</v>
      </c>
      <c r="K1285">
        <v>14379</v>
      </c>
      <c r="L1285">
        <v>13432</v>
      </c>
      <c r="M1285">
        <v>3077</v>
      </c>
      <c r="N1285">
        <v>2330</v>
      </c>
      <c r="O1285">
        <v>747</v>
      </c>
      <c r="P1285">
        <v>505</v>
      </c>
      <c r="Q1285" t="s">
        <v>0</v>
      </c>
      <c r="R1285">
        <v>952</v>
      </c>
      <c r="S1285">
        <v>1103</v>
      </c>
      <c r="T1285">
        <v>8901</v>
      </c>
      <c r="U1285">
        <v>7298</v>
      </c>
      <c r="V1285">
        <v>1250</v>
      </c>
      <c r="W1285">
        <v>353</v>
      </c>
      <c r="X1285" t="s">
        <v>0</v>
      </c>
      <c r="Y1285" t="s">
        <v>0</v>
      </c>
      <c r="Z1285">
        <v>143</v>
      </c>
      <c r="AA1285">
        <v>2333</v>
      </c>
      <c r="AB1285">
        <v>101</v>
      </c>
      <c r="AC1285">
        <v>806</v>
      </c>
      <c r="AD1285">
        <v>1426</v>
      </c>
    </row>
    <row r="1286" spans="1:30" x14ac:dyDescent="0.2">
      <c r="A1286" t="s">
        <v>2176</v>
      </c>
      <c r="B1286" t="s">
        <v>34</v>
      </c>
      <c r="C1286" t="s">
        <v>3323</v>
      </c>
      <c r="D1286" s="33">
        <v>42125</v>
      </c>
      <c r="E1286" t="s">
        <v>48</v>
      </c>
      <c r="F1286" t="s">
        <v>767</v>
      </c>
      <c r="G1286">
        <v>2624621</v>
      </c>
      <c r="H1286">
        <v>67935</v>
      </c>
      <c r="I1286">
        <v>533</v>
      </c>
      <c r="J1286">
        <v>58821</v>
      </c>
      <c r="K1286">
        <v>56576</v>
      </c>
      <c r="L1286">
        <v>54783</v>
      </c>
      <c r="M1286">
        <v>18357</v>
      </c>
      <c r="N1286">
        <v>11417</v>
      </c>
      <c r="O1286">
        <v>6940</v>
      </c>
      <c r="P1286">
        <v>3321</v>
      </c>
      <c r="Q1286" t="s">
        <v>0</v>
      </c>
      <c r="R1286">
        <v>8273</v>
      </c>
      <c r="S1286">
        <v>4921</v>
      </c>
      <c r="T1286">
        <v>32267</v>
      </c>
      <c r="U1286">
        <v>20683</v>
      </c>
      <c r="V1286">
        <v>7909</v>
      </c>
      <c r="W1286">
        <v>3675</v>
      </c>
      <c r="X1286" t="s">
        <v>0</v>
      </c>
      <c r="Y1286" t="s">
        <v>0</v>
      </c>
      <c r="Z1286">
        <v>3453</v>
      </c>
      <c r="AA1286">
        <v>5869</v>
      </c>
      <c r="AB1286">
        <v>959</v>
      </c>
      <c r="AC1286">
        <v>2766</v>
      </c>
      <c r="AD1286">
        <v>2144</v>
      </c>
    </row>
    <row r="1287" spans="1:30" x14ac:dyDescent="0.2">
      <c r="A1287" t="s">
        <v>2177</v>
      </c>
      <c r="B1287" t="s">
        <v>35</v>
      </c>
      <c r="C1287" t="s">
        <v>807</v>
      </c>
      <c r="D1287" s="33">
        <v>42125</v>
      </c>
      <c r="E1287" t="s">
        <v>82</v>
      </c>
      <c r="F1287" t="s">
        <v>768</v>
      </c>
      <c r="G1287">
        <v>736665</v>
      </c>
      <c r="H1287">
        <v>16563</v>
      </c>
      <c r="I1287">
        <v>62</v>
      </c>
      <c r="J1287">
        <v>16501</v>
      </c>
      <c r="K1287">
        <v>16027</v>
      </c>
      <c r="L1287">
        <v>14135</v>
      </c>
      <c r="M1287">
        <v>3323</v>
      </c>
      <c r="N1287">
        <v>1503</v>
      </c>
      <c r="O1287">
        <v>1820</v>
      </c>
      <c r="P1287">
        <v>585</v>
      </c>
      <c r="Q1287" t="s">
        <v>0</v>
      </c>
      <c r="R1287">
        <v>1758</v>
      </c>
      <c r="S1287">
        <v>1305</v>
      </c>
      <c r="T1287">
        <v>9197</v>
      </c>
      <c r="U1287">
        <v>6720</v>
      </c>
      <c r="V1287">
        <v>1858</v>
      </c>
      <c r="W1287">
        <v>619</v>
      </c>
      <c r="X1287" t="s">
        <v>0</v>
      </c>
      <c r="Y1287" t="s">
        <v>0</v>
      </c>
      <c r="Z1287">
        <v>377</v>
      </c>
      <c r="AA1287">
        <v>1498</v>
      </c>
      <c r="AB1287">
        <v>149</v>
      </c>
      <c r="AC1287">
        <v>806</v>
      </c>
      <c r="AD1287">
        <v>543</v>
      </c>
    </row>
    <row r="1288" spans="1:30" x14ac:dyDescent="0.2">
      <c r="A1288" t="s">
        <v>2178</v>
      </c>
      <c r="B1288" t="s">
        <v>35</v>
      </c>
      <c r="C1288" t="s">
        <v>3365</v>
      </c>
      <c r="D1288" s="33">
        <v>42125</v>
      </c>
      <c r="E1288" t="s">
        <v>813</v>
      </c>
      <c r="F1288" t="s">
        <v>830</v>
      </c>
      <c r="G1288">
        <v>214710</v>
      </c>
      <c r="H1288">
        <v>3666</v>
      </c>
      <c r="I1288">
        <v>7</v>
      </c>
      <c r="J1288">
        <v>3642</v>
      </c>
      <c r="K1288">
        <v>3533</v>
      </c>
      <c r="L1288">
        <v>2669</v>
      </c>
      <c r="M1288">
        <v>473</v>
      </c>
      <c r="N1288">
        <v>192</v>
      </c>
      <c r="O1288">
        <v>281</v>
      </c>
      <c r="P1288">
        <v>277</v>
      </c>
      <c r="Q1288" t="s">
        <v>0</v>
      </c>
      <c r="R1288">
        <v>285</v>
      </c>
      <c r="S1288">
        <v>226</v>
      </c>
      <c r="T1288">
        <v>1750</v>
      </c>
      <c r="U1288">
        <v>1270</v>
      </c>
      <c r="V1288">
        <v>291</v>
      </c>
      <c r="W1288">
        <v>189</v>
      </c>
      <c r="X1288" t="s">
        <v>0</v>
      </c>
      <c r="Y1288" t="s">
        <v>0</v>
      </c>
      <c r="Z1288">
        <v>110</v>
      </c>
      <c r="AA1288">
        <v>298</v>
      </c>
      <c r="AB1288">
        <v>47</v>
      </c>
      <c r="AC1288">
        <v>176</v>
      </c>
      <c r="AD1288">
        <v>75</v>
      </c>
    </row>
    <row r="1289" spans="1:30" x14ac:dyDescent="0.2">
      <c r="A1289" t="s">
        <v>2179</v>
      </c>
      <c r="B1289" t="s">
        <v>35</v>
      </c>
      <c r="C1289" t="s">
        <v>807</v>
      </c>
      <c r="D1289" s="33">
        <v>42125</v>
      </c>
      <c r="E1289" t="s">
        <v>97</v>
      </c>
      <c r="F1289" t="s">
        <v>769</v>
      </c>
      <c r="G1289">
        <v>1010216</v>
      </c>
      <c r="H1289">
        <v>23378</v>
      </c>
      <c r="I1289">
        <v>175</v>
      </c>
      <c r="J1289">
        <v>22903</v>
      </c>
      <c r="K1289">
        <v>21762</v>
      </c>
      <c r="L1289">
        <v>20228</v>
      </c>
      <c r="M1289">
        <v>5217</v>
      </c>
      <c r="N1289">
        <v>2206</v>
      </c>
      <c r="O1289">
        <v>3011</v>
      </c>
      <c r="P1289">
        <v>1120</v>
      </c>
      <c r="Q1289" t="s">
        <v>0</v>
      </c>
      <c r="R1289">
        <v>2151</v>
      </c>
      <c r="S1289">
        <v>1840</v>
      </c>
      <c r="T1289">
        <v>11697</v>
      </c>
      <c r="U1289">
        <v>8048</v>
      </c>
      <c r="V1289">
        <v>2696</v>
      </c>
      <c r="W1289">
        <v>953</v>
      </c>
      <c r="X1289" t="s">
        <v>0</v>
      </c>
      <c r="Y1289" t="s">
        <v>0</v>
      </c>
      <c r="Z1289">
        <v>477</v>
      </c>
      <c r="AA1289">
        <v>4063</v>
      </c>
      <c r="AB1289">
        <v>241</v>
      </c>
      <c r="AC1289">
        <v>1134</v>
      </c>
      <c r="AD1289">
        <v>2688</v>
      </c>
    </row>
    <row r="1290" spans="1:30" x14ac:dyDescent="0.2">
      <c r="A1290" t="s">
        <v>2180</v>
      </c>
      <c r="B1290" t="s">
        <v>35</v>
      </c>
      <c r="C1290" t="s">
        <v>807</v>
      </c>
      <c r="D1290" s="33">
        <v>42125</v>
      </c>
      <c r="E1290" t="s">
        <v>117</v>
      </c>
      <c r="F1290" t="s">
        <v>770</v>
      </c>
      <c r="G1290">
        <v>1003439</v>
      </c>
      <c r="H1290">
        <v>25515</v>
      </c>
      <c r="I1290">
        <v>174</v>
      </c>
      <c r="J1290">
        <v>25005</v>
      </c>
      <c r="K1290">
        <v>23718</v>
      </c>
      <c r="L1290">
        <v>24902</v>
      </c>
      <c r="M1290">
        <v>6765</v>
      </c>
      <c r="N1290">
        <v>2854</v>
      </c>
      <c r="O1290">
        <v>3911</v>
      </c>
      <c r="P1290">
        <v>1431</v>
      </c>
      <c r="Q1290" t="s">
        <v>0</v>
      </c>
      <c r="R1290">
        <v>2323</v>
      </c>
      <c r="S1290">
        <v>2071</v>
      </c>
      <c r="T1290">
        <v>15044</v>
      </c>
      <c r="U1290">
        <v>9734</v>
      </c>
      <c r="V1290">
        <v>4487</v>
      </c>
      <c r="W1290">
        <v>823</v>
      </c>
      <c r="X1290" t="s">
        <v>0</v>
      </c>
      <c r="Y1290" t="s">
        <v>0</v>
      </c>
      <c r="Z1290">
        <v>917</v>
      </c>
      <c r="AA1290">
        <v>4547</v>
      </c>
      <c r="AB1290">
        <v>264</v>
      </c>
      <c r="AC1290">
        <v>1307</v>
      </c>
      <c r="AD1290">
        <v>2976</v>
      </c>
    </row>
    <row r="1291" spans="1:30" x14ac:dyDescent="0.2">
      <c r="A1291" t="s">
        <v>2181</v>
      </c>
      <c r="B1291" t="s">
        <v>37</v>
      </c>
      <c r="C1291" t="s">
        <v>3368</v>
      </c>
      <c r="D1291" s="33">
        <v>42125</v>
      </c>
      <c r="E1291" t="s">
        <v>132</v>
      </c>
      <c r="F1291" t="s">
        <v>771</v>
      </c>
      <c r="G1291">
        <v>139395</v>
      </c>
      <c r="H1291">
        <v>5273</v>
      </c>
      <c r="I1291">
        <v>50</v>
      </c>
      <c r="J1291">
        <v>5049</v>
      </c>
      <c r="K1291">
        <v>4929</v>
      </c>
      <c r="L1291">
        <v>4897</v>
      </c>
      <c r="M1291">
        <v>920</v>
      </c>
      <c r="N1291">
        <v>902</v>
      </c>
      <c r="O1291">
        <v>18</v>
      </c>
      <c r="P1291">
        <v>11</v>
      </c>
      <c r="Q1291" t="s">
        <v>0</v>
      </c>
      <c r="R1291">
        <v>636</v>
      </c>
      <c r="S1291">
        <v>302</v>
      </c>
      <c r="T1291">
        <v>3257</v>
      </c>
      <c r="U1291">
        <v>1990</v>
      </c>
      <c r="V1291">
        <v>794</v>
      </c>
      <c r="W1291">
        <v>473</v>
      </c>
      <c r="X1291" t="s">
        <v>0</v>
      </c>
      <c r="Y1291" t="s">
        <v>0</v>
      </c>
      <c r="Z1291">
        <v>287</v>
      </c>
      <c r="AA1291">
        <v>415</v>
      </c>
      <c r="AB1291">
        <v>57</v>
      </c>
      <c r="AC1291">
        <v>311</v>
      </c>
      <c r="AD1291">
        <v>47</v>
      </c>
    </row>
    <row r="1292" spans="1:30" x14ac:dyDescent="0.2">
      <c r="A1292" t="s">
        <v>2182</v>
      </c>
      <c r="B1292" t="s">
        <v>36</v>
      </c>
      <c r="C1292" t="s">
        <v>3353</v>
      </c>
      <c r="D1292" s="33">
        <v>42125</v>
      </c>
      <c r="E1292" t="s">
        <v>138</v>
      </c>
      <c r="F1292" t="s">
        <v>772</v>
      </c>
      <c r="G1292">
        <v>579420</v>
      </c>
      <c r="H1292">
        <v>12774</v>
      </c>
      <c r="I1292">
        <v>35</v>
      </c>
      <c r="J1292">
        <v>12485</v>
      </c>
      <c r="K1292">
        <v>12106</v>
      </c>
      <c r="L1292">
        <v>10715</v>
      </c>
      <c r="M1292">
        <v>1634</v>
      </c>
      <c r="N1292">
        <v>1019</v>
      </c>
      <c r="O1292">
        <v>615</v>
      </c>
      <c r="P1292">
        <v>352</v>
      </c>
      <c r="Q1292" t="s">
        <v>0</v>
      </c>
      <c r="R1292">
        <v>862</v>
      </c>
      <c r="S1292">
        <v>754</v>
      </c>
      <c r="T1292">
        <v>5322</v>
      </c>
      <c r="U1292">
        <v>3955</v>
      </c>
      <c r="V1292">
        <v>1105</v>
      </c>
      <c r="W1292">
        <v>262</v>
      </c>
      <c r="X1292" t="s">
        <v>0</v>
      </c>
      <c r="Y1292" t="s">
        <v>0</v>
      </c>
      <c r="Z1292">
        <v>392</v>
      </c>
      <c r="AA1292">
        <v>3385</v>
      </c>
      <c r="AB1292">
        <v>192</v>
      </c>
      <c r="AC1292">
        <v>444</v>
      </c>
      <c r="AD1292">
        <v>2749</v>
      </c>
    </row>
    <row r="1293" spans="1:30" x14ac:dyDescent="0.2">
      <c r="A1293" t="s">
        <v>2183</v>
      </c>
      <c r="B1293" t="s">
        <v>36</v>
      </c>
      <c r="C1293" t="s">
        <v>152</v>
      </c>
      <c r="D1293" s="33">
        <v>42125</v>
      </c>
      <c r="E1293" t="s">
        <v>150</v>
      </c>
      <c r="F1293" t="s">
        <v>773</v>
      </c>
      <c r="G1293">
        <v>297735</v>
      </c>
      <c r="H1293">
        <v>11694</v>
      </c>
      <c r="I1293">
        <v>50</v>
      </c>
      <c r="J1293">
        <v>11644</v>
      </c>
      <c r="K1293">
        <v>11252</v>
      </c>
      <c r="L1293">
        <v>9087</v>
      </c>
      <c r="M1293">
        <v>2449</v>
      </c>
      <c r="N1293">
        <v>943</v>
      </c>
      <c r="O1293">
        <v>1506</v>
      </c>
      <c r="P1293">
        <v>457</v>
      </c>
      <c r="Q1293" t="s">
        <v>0</v>
      </c>
      <c r="R1293">
        <v>1029</v>
      </c>
      <c r="S1293">
        <v>825</v>
      </c>
      <c r="T1293">
        <v>5681</v>
      </c>
      <c r="U1293">
        <v>4361</v>
      </c>
      <c r="V1293">
        <v>1085</v>
      </c>
      <c r="W1293">
        <v>235</v>
      </c>
      <c r="X1293" t="s">
        <v>0</v>
      </c>
      <c r="Y1293" t="s">
        <v>0</v>
      </c>
      <c r="Z1293">
        <v>181</v>
      </c>
      <c r="AA1293">
        <v>1371</v>
      </c>
      <c r="AB1293">
        <v>86</v>
      </c>
      <c r="AC1293">
        <v>739</v>
      </c>
      <c r="AD1293">
        <v>546</v>
      </c>
    </row>
    <row r="1294" spans="1:30" x14ac:dyDescent="0.2">
      <c r="A1294" t="s">
        <v>2184</v>
      </c>
      <c r="B1294" t="s">
        <v>36</v>
      </c>
      <c r="C1294" t="s">
        <v>152</v>
      </c>
      <c r="D1294" s="33">
        <v>42125</v>
      </c>
      <c r="E1294" t="s">
        <v>817</v>
      </c>
      <c r="F1294" t="s">
        <v>832</v>
      </c>
      <c r="G1294">
        <v>379031</v>
      </c>
      <c r="H1294">
        <v>5236</v>
      </c>
      <c r="I1294">
        <v>23</v>
      </c>
      <c r="J1294">
        <v>5213</v>
      </c>
      <c r="K1294">
        <v>5034</v>
      </c>
      <c r="L1294">
        <v>4223</v>
      </c>
      <c r="M1294">
        <v>1146</v>
      </c>
      <c r="N1294">
        <v>420</v>
      </c>
      <c r="O1294">
        <v>726</v>
      </c>
      <c r="P1294">
        <v>229</v>
      </c>
      <c r="Q1294" t="s">
        <v>0</v>
      </c>
      <c r="R1294">
        <v>481</v>
      </c>
      <c r="S1294">
        <v>401</v>
      </c>
      <c r="T1294">
        <v>2627</v>
      </c>
      <c r="U1294">
        <v>1995</v>
      </c>
      <c r="V1294">
        <v>524</v>
      </c>
      <c r="W1294">
        <v>108</v>
      </c>
      <c r="X1294" t="s">
        <v>0</v>
      </c>
      <c r="Y1294" t="s">
        <v>0</v>
      </c>
      <c r="Z1294">
        <v>131</v>
      </c>
      <c r="AA1294">
        <v>583</v>
      </c>
      <c r="AB1294">
        <v>41</v>
      </c>
      <c r="AC1294">
        <v>307</v>
      </c>
      <c r="AD1294">
        <v>235</v>
      </c>
    </row>
    <row r="1295" spans="1:30" x14ac:dyDescent="0.2">
      <c r="A1295" t="s">
        <v>2185</v>
      </c>
      <c r="B1295" t="s">
        <v>35</v>
      </c>
      <c r="C1295" t="s">
        <v>3345</v>
      </c>
      <c r="D1295" s="33">
        <v>42125</v>
      </c>
      <c r="E1295" t="s">
        <v>156</v>
      </c>
      <c r="F1295" t="s">
        <v>774</v>
      </c>
      <c r="G1295">
        <v>1147327</v>
      </c>
      <c r="H1295">
        <v>32184</v>
      </c>
      <c r="I1295">
        <v>190</v>
      </c>
      <c r="J1295">
        <v>28247</v>
      </c>
      <c r="K1295">
        <v>27485</v>
      </c>
      <c r="L1295">
        <v>22529</v>
      </c>
      <c r="M1295">
        <v>6636</v>
      </c>
      <c r="N1295">
        <v>5430</v>
      </c>
      <c r="O1295">
        <v>1206</v>
      </c>
      <c r="P1295">
        <v>890</v>
      </c>
      <c r="Q1295" t="s">
        <v>0</v>
      </c>
      <c r="R1295">
        <v>1831</v>
      </c>
      <c r="S1295">
        <v>1979</v>
      </c>
      <c r="T1295">
        <v>15087</v>
      </c>
      <c r="U1295">
        <v>10663</v>
      </c>
      <c r="V1295">
        <v>3219</v>
      </c>
      <c r="W1295">
        <v>1205</v>
      </c>
      <c r="X1295" t="s">
        <v>0</v>
      </c>
      <c r="Y1295" t="s">
        <v>0</v>
      </c>
      <c r="Z1295">
        <v>845</v>
      </c>
      <c r="AA1295">
        <v>2787</v>
      </c>
      <c r="AB1295">
        <v>491</v>
      </c>
      <c r="AC1295">
        <v>1705</v>
      </c>
      <c r="AD1295">
        <v>591</v>
      </c>
    </row>
    <row r="1296" spans="1:30" x14ac:dyDescent="0.2">
      <c r="A1296" t="s">
        <v>2186</v>
      </c>
      <c r="B1296" t="s">
        <v>35</v>
      </c>
      <c r="C1296" t="s">
        <v>3348</v>
      </c>
      <c r="D1296" s="33">
        <v>42125</v>
      </c>
      <c r="E1296" t="s">
        <v>821</v>
      </c>
      <c r="F1296" t="s">
        <v>833</v>
      </c>
      <c r="G1296">
        <v>214849</v>
      </c>
      <c r="H1296">
        <v>5995</v>
      </c>
      <c r="I1296">
        <v>4</v>
      </c>
      <c r="J1296">
        <v>5991</v>
      </c>
      <c r="K1296">
        <v>5842</v>
      </c>
      <c r="L1296">
        <v>5521</v>
      </c>
      <c r="M1296">
        <v>1517</v>
      </c>
      <c r="N1296">
        <v>782</v>
      </c>
      <c r="O1296">
        <v>735</v>
      </c>
      <c r="P1296">
        <v>254</v>
      </c>
      <c r="Q1296" t="s">
        <v>0</v>
      </c>
      <c r="R1296">
        <v>455</v>
      </c>
      <c r="S1296">
        <v>285</v>
      </c>
      <c r="T1296">
        <v>3310</v>
      </c>
      <c r="U1296">
        <v>1830</v>
      </c>
      <c r="V1296">
        <v>1226</v>
      </c>
      <c r="W1296">
        <v>254</v>
      </c>
      <c r="X1296" t="s">
        <v>0</v>
      </c>
      <c r="Y1296" t="s">
        <v>0</v>
      </c>
      <c r="Z1296">
        <v>421</v>
      </c>
      <c r="AA1296">
        <v>1050</v>
      </c>
      <c r="AB1296">
        <v>78</v>
      </c>
      <c r="AC1296">
        <v>297</v>
      </c>
      <c r="AD1296">
        <v>675</v>
      </c>
    </row>
    <row r="1297" spans="1:30" x14ac:dyDescent="0.2">
      <c r="A1297" t="s">
        <v>2187</v>
      </c>
      <c r="B1297" t="s">
        <v>37</v>
      </c>
      <c r="C1297" t="s">
        <v>3365</v>
      </c>
      <c r="D1297" s="33">
        <v>42125</v>
      </c>
      <c r="E1297" t="s">
        <v>165</v>
      </c>
      <c r="F1297" t="s">
        <v>775</v>
      </c>
      <c r="G1297">
        <v>663566</v>
      </c>
      <c r="H1297">
        <v>17930</v>
      </c>
      <c r="I1297">
        <v>41</v>
      </c>
      <c r="J1297">
        <v>17761</v>
      </c>
      <c r="K1297">
        <v>17227</v>
      </c>
      <c r="L1297">
        <v>13946</v>
      </c>
      <c r="M1297">
        <v>2296</v>
      </c>
      <c r="N1297">
        <v>943</v>
      </c>
      <c r="O1297">
        <v>1353</v>
      </c>
      <c r="P1297">
        <v>1324</v>
      </c>
      <c r="Q1297" t="s">
        <v>0</v>
      </c>
      <c r="R1297">
        <v>1100</v>
      </c>
      <c r="S1297">
        <v>1188</v>
      </c>
      <c r="T1297">
        <v>9211</v>
      </c>
      <c r="U1297">
        <v>6623</v>
      </c>
      <c r="V1297">
        <v>1809</v>
      </c>
      <c r="W1297">
        <v>779</v>
      </c>
      <c r="X1297" t="s">
        <v>0</v>
      </c>
      <c r="Y1297" t="s">
        <v>0</v>
      </c>
      <c r="Z1297">
        <v>1096</v>
      </c>
      <c r="AA1297">
        <v>1351</v>
      </c>
      <c r="AB1297">
        <v>155</v>
      </c>
      <c r="AC1297">
        <v>779</v>
      </c>
      <c r="AD1297">
        <v>417</v>
      </c>
    </row>
    <row r="1298" spans="1:30" x14ac:dyDescent="0.2">
      <c r="A1298" t="s">
        <v>2188</v>
      </c>
      <c r="B1298" t="s">
        <v>35</v>
      </c>
      <c r="C1298" t="s">
        <v>3348</v>
      </c>
      <c r="D1298" s="33">
        <v>42125</v>
      </c>
      <c r="E1298" t="s">
        <v>825</v>
      </c>
      <c r="F1298" t="s">
        <v>834</v>
      </c>
      <c r="G1298">
        <v>786311</v>
      </c>
      <c r="H1298">
        <v>25726</v>
      </c>
      <c r="I1298">
        <v>587</v>
      </c>
      <c r="J1298">
        <v>22881</v>
      </c>
      <c r="K1298">
        <v>20508</v>
      </c>
      <c r="L1298">
        <v>18952</v>
      </c>
      <c r="M1298">
        <v>4619</v>
      </c>
      <c r="N1298">
        <v>3304</v>
      </c>
      <c r="O1298">
        <v>1315</v>
      </c>
      <c r="P1298">
        <v>918</v>
      </c>
      <c r="Q1298" t="s">
        <v>0</v>
      </c>
      <c r="R1298">
        <v>2079</v>
      </c>
      <c r="S1298">
        <v>1386</v>
      </c>
      <c r="T1298">
        <v>11234</v>
      </c>
      <c r="U1298">
        <v>7707</v>
      </c>
      <c r="V1298">
        <v>2619</v>
      </c>
      <c r="W1298">
        <v>908</v>
      </c>
      <c r="X1298" t="s">
        <v>0</v>
      </c>
      <c r="Y1298" t="s">
        <v>0</v>
      </c>
      <c r="Z1298">
        <v>1403</v>
      </c>
      <c r="AA1298">
        <v>2850</v>
      </c>
      <c r="AB1298">
        <v>550</v>
      </c>
      <c r="AC1298">
        <v>1175</v>
      </c>
      <c r="AD1298">
        <v>1125</v>
      </c>
    </row>
    <row r="1299" spans="1:30" x14ac:dyDescent="0.2">
      <c r="A1299" t="s">
        <v>2189</v>
      </c>
      <c r="B1299" t="s">
        <v>35</v>
      </c>
      <c r="C1299" t="s">
        <v>152</v>
      </c>
      <c r="D1299" s="33">
        <v>42125</v>
      </c>
      <c r="E1299" t="s">
        <v>171</v>
      </c>
      <c r="F1299" t="s">
        <v>776</v>
      </c>
      <c r="G1299">
        <v>625713</v>
      </c>
      <c r="H1299">
        <v>15454</v>
      </c>
      <c r="I1299">
        <v>65</v>
      </c>
      <c r="J1299">
        <v>15389</v>
      </c>
      <c r="K1299">
        <v>14854</v>
      </c>
      <c r="L1299">
        <v>13101</v>
      </c>
      <c r="M1299">
        <v>3060</v>
      </c>
      <c r="N1299">
        <v>1316</v>
      </c>
      <c r="O1299">
        <v>1744</v>
      </c>
      <c r="P1299">
        <v>528</v>
      </c>
      <c r="Q1299" t="s">
        <v>0</v>
      </c>
      <c r="R1299">
        <v>1362</v>
      </c>
      <c r="S1299">
        <v>1162</v>
      </c>
      <c r="T1299">
        <v>8665</v>
      </c>
      <c r="U1299">
        <v>6129</v>
      </c>
      <c r="V1299">
        <v>1748</v>
      </c>
      <c r="W1299">
        <v>788</v>
      </c>
      <c r="X1299" t="s">
        <v>0</v>
      </c>
      <c r="Y1299" t="s">
        <v>0</v>
      </c>
      <c r="Z1299">
        <v>510</v>
      </c>
      <c r="AA1299">
        <v>1402</v>
      </c>
      <c r="AB1299">
        <v>101</v>
      </c>
      <c r="AC1299">
        <v>757</v>
      </c>
      <c r="AD1299">
        <v>544</v>
      </c>
    </row>
    <row r="1300" spans="1:30" x14ac:dyDescent="0.2">
      <c r="A1300" t="s">
        <v>2190</v>
      </c>
      <c r="B1300" t="s">
        <v>35</v>
      </c>
      <c r="C1300" t="s">
        <v>3348</v>
      </c>
      <c r="D1300" s="33">
        <v>42125</v>
      </c>
      <c r="E1300" t="s">
        <v>179</v>
      </c>
      <c r="F1300" t="s">
        <v>777</v>
      </c>
      <c r="G1300">
        <v>1011056</v>
      </c>
      <c r="H1300">
        <v>22907</v>
      </c>
      <c r="I1300">
        <v>37</v>
      </c>
      <c r="J1300">
        <v>22870</v>
      </c>
      <c r="K1300">
        <v>22029</v>
      </c>
      <c r="L1300">
        <v>19874</v>
      </c>
      <c r="M1300">
        <v>5814</v>
      </c>
      <c r="N1300">
        <v>3271</v>
      </c>
      <c r="O1300">
        <v>2543</v>
      </c>
      <c r="P1300">
        <v>853</v>
      </c>
      <c r="Q1300" t="s">
        <v>0</v>
      </c>
      <c r="R1300">
        <v>1178</v>
      </c>
      <c r="S1300">
        <v>1326</v>
      </c>
      <c r="T1300">
        <v>12514</v>
      </c>
      <c r="U1300">
        <v>7487</v>
      </c>
      <c r="V1300">
        <v>4244</v>
      </c>
      <c r="W1300">
        <v>783</v>
      </c>
      <c r="X1300" t="s">
        <v>0</v>
      </c>
      <c r="Y1300" t="s">
        <v>0</v>
      </c>
      <c r="Z1300">
        <v>1191</v>
      </c>
      <c r="AA1300">
        <v>3665</v>
      </c>
      <c r="AB1300">
        <v>300</v>
      </c>
      <c r="AC1300">
        <v>1305</v>
      </c>
      <c r="AD1300">
        <v>2060</v>
      </c>
    </row>
    <row r="1301" spans="1:30" x14ac:dyDescent="0.2">
      <c r="A1301" t="s">
        <v>2191</v>
      </c>
      <c r="B1301" t="s">
        <v>35</v>
      </c>
      <c r="C1301" t="s">
        <v>3348</v>
      </c>
      <c r="D1301" s="33">
        <v>42125</v>
      </c>
      <c r="E1301" t="s">
        <v>191</v>
      </c>
      <c r="F1301" t="s">
        <v>778</v>
      </c>
      <c r="G1301">
        <v>775981</v>
      </c>
      <c r="H1301">
        <v>18318</v>
      </c>
      <c r="I1301">
        <v>24</v>
      </c>
      <c r="J1301">
        <v>18294</v>
      </c>
      <c r="K1301">
        <v>17801</v>
      </c>
      <c r="L1301">
        <v>16734</v>
      </c>
      <c r="M1301">
        <v>5209</v>
      </c>
      <c r="N1301">
        <v>2890</v>
      </c>
      <c r="O1301">
        <v>2196</v>
      </c>
      <c r="P1301">
        <v>579</v>
      </c>
      <c r="Q1301" t="s">
        <v>0</v>
      </c>
      <c r="R1301">
        <v>1159</v>
      </c>
      <c r="S1301">
        <v>1260</v>
      </c>
      <c r="T1301">
        <v>10948</v>
      </c>
      <c r="U1301">
        <v>6829</v>
      </c>
      <c r="V1301">
        <v>3379</v>
      </c>
      <c r="W1301">
        <v>740</v>
      </c>
      <c r="X1301" t="s">
        <v>0</v>
      </c>
      <c r="Y1301" t="s">
        <v>0</v>
      </c>
      <c r="Z1301">
        <v>1129</v>
      </c>
      <c r="AA1301">
        <v>2238</v>
      </c>
      <c r="AB1301">
        <v>244</v>
      </c>
      <c r="AC1301">
        <v>1358</v>
      </c>
      <c r="AD1301">
        <v>636</v>
      </c>
    </row>
    <row r="1302" spans="1:30" x14ac:dyDescent="0.2">
      <c r="A1302" t="s">
        <v>2192</v>
      </c>
      <c r="B1302" t="s">
        <v>35</v>
      </c>
      <c r="C1302" t="s">
        <v>3345</v>
      </c>
      <c r="D1302" s="33">
        <v>42125</v>
      </c>
      <c r="E1302" t="s">
        <v>205</v>
      </c>
      <c r="F1302" t="s">
        <v>779</v>
      </c>
      <c r="G1302">
        <v>876367</v>
      </c>
      <c r="H1302">
        <v>27059</v>
      </c>
      <c r="I1302">
        <v>126</v>
      </c>
      <c r="J1302">
        <v>21125</v>
      </c>
      <c r="K1302">
        <v>20411</v>
      </c>
      <c r="L1302">
        <v>17184</v>
      </c>
      <c r="M1302">
        <v>4866</v>
      </c>
      <c r="N1302">
        <v>4026</v>
      </c>
      <c r="O1302">
        <v>840</v>
      </c>
      <c r="P1302">
        <v>279</v>
      </c>
      <c r="Q1302" t="s">
        <v>0</v>
      </c>
      <c r="R1302">
        <v>1473</v>
      </c>
      <c r="S1302">
        <v>1283</v>
      </c>
      <c r="T1302">
        <v>12416</v>
      </c>
      <c r="U1302">
        <v>7137</v>
      </c>
      <c r="V1302">
        <v>4296</v>
      </c>
      <c r="W1302">
        <v>983</v>
      </c>
      <c r="X1302" t="s">
        <v>0</v>
      </c>
      <c r="Y1302" t="s">
        <v>0</v>
      </c>
      <c r="Z1302">
        <v>404</v>
      </c>
      <c r="AA1302">
        <v>1608</v>
      </c>
      <c r="AB1302">
        <v>280</v>
      </c>
      <c r="AC1302">
        <v>1028</v>
      </c>
      <c r="AD1302">
        <v>300</v>
      </c>
    </row>
    <row r="1303" spans="1:30" x14ac:dyDescent="0.2">
      <c r="A1303" t="s">
        <v>2193</v>
      </c>
      <c r="B1303" t="s">
        <v>35</v>
      </c>
      <c r="C1303" t="s">
        <v>807</v>
      </c>
      <c r="D1303" s="33">
        <v>42125</v>
      </c>
      <c r="E1303" t="s">
        <v>210</v>
      </c>
      <c r="F1303" t="s">
        <v>780</v>
      </c>
      <c r="G1303">
        <v>706889</v>
      </c>
      <c r="H1303">
        <v>18136</v>
      </c>
      <c r="I1303">
        <v>98</v>
      </c>
      <c r="J1303">
        <v>17803</v>
      </c>
      <c r="K1303">
        <v>16891</v>
      </c>
      <c r="L1303">
        <v>16296</v>
      </c>
      <c r="M1303">
        <v>4099</v>
      </c>
      <c r="N1303">
        <v>1699</v>
      </c>
      <c r="O1303">
        <v>2400</v>
      </c>
      <c r="P1303">
        <v>881</v>
      </c>
      <c r="Q1303" t="s">
        <v>0</v>
      </c>
      <c r="R1303">
        <v>1412</v>
      </c>
      <c r="S1303">
        <v>1408</v>
      </c>
      <c r="T1303">
        <v>10222</v>
      </c>
      <c r="U1303">
        <v>7652</v>
      </c>
      <c r="V1303">
        <v>2251</v>
      </c>
      <c r="W1303">
        <v>319</v>
      </c>
      <c r="X1303" t="s">
        <v>0</v>
      </c>
      <c r="Y1303" t="s">
        <v>0</v>
      </c>
      <c r="Z1303">
        <v>410</v>
      </c>
      <c r="AA1303">
        <v>2844</v>
      </c>
      <c r="AB1303">
        <v>134</v>
      </c>
      <c r="AC1303">
        <v>922</v>
      </c>
      <c r="AD1303">
        <v>1788</v>
      </c>
    </row>
    <row r="1304" spans="1:30" x14ac:dyDescent="0.2">
      <c r="A1304" t="s">
        <v>2194</v>
      </c>
      <c r="B1304" t="s">
        <v>35</v>
      </c>
      <c r="C1304" t="s">
        <v>807</v>
      </c>
      <c r="D1304" s="33">
        <v>42125</v>
      </c>
      <c r="E1304" t="s">
        <v>218</v>
      </c>
      <c r="F1304" t="s">
        <v>781</v>
      </c>
      <c r="G1304">
        <v>267751</v>
      </c>
      <c r="H1304">
        <v>5396</v>
      </c>
      <c r="I1304">
        <v>29</v>
      </c>
      <c r="J1304">
        <v>5367</v>
      </c>
      <c r="K1304">
        <v>5212</v>
      </c>
      <c r="L1304">
        <v>4526</v>
      </c>
      <c r="M1304">
        <v>1112</v>
      </c>
      <c r="N1304">
        <v>496</v>
      </c>
      <c r="O1304">
        <v>616</v>
      </c>
      <c r="P1304">
        <v>158</v>
      </c>
      <c r="Q1304" t="s">
        <v>0</v>
      </c>
      <c r="R1304">
        <v>414</v>
      </c>
      <c r="S1304">
        <v>475</v>
      </c>
      <c r="T1304">
        <v>2981</v>
      </c>
      <c r="U1304">
        <v>2093</v>
      </c>
      <c r="V1304">
        <v>513</v>
      </c>
      <c r="W1304">
        <v>375</v>
      </c>
      <c r="X1304" t="s">
        <v>0</v>
      </c>
      <c r="Y1304" t="s">
        <v>0</v>
      </c>
      <c r="Z1304">
        <v>75</v>
      </c>
      <c r="AA1304">
        <v>581</v>
      </c>
      <c r="AB1304">
        <v>68</v>
      </c>
      <c r="AC1304">
        <v>325</v>
      </c>
      <c r="AD1304">
        <v>188</v>
      </c>
    </row>
    <row r="1305" spans="1:30" x14ac:dyDescent="0.2">
      <c r="A1305" t="s">
        <v>2195</v>
      </c>
      <c r="B1305" t="s">
        <v>35</v>
      </c>
      <c r="C1305" t="s">
        <v>807</v>
      </c>
      <c r="D1305" s="33">
        <v>42125</v>
      </c>
      <c r="E1305" t="s">
        <v>223</v>
      </c>
      <c r="F1305" t="s">
        <v>782</v>
      </c>
      <c r="G1305">
        <v>1055982</v>
      </c>
      <c r="H1305">
        <v>21950</v>
      </c>
      <c r="I1305">
        <v>152</v>
      </c>
      <c r="J1305">
        <v>21484</v>
      </c>
      <c r="K1305">
        <v>20403</v>
      </c>
      <c r="L1305">
        <v>19262</v>
      </c>
      <c r="M1305">
        <v>4750</v>
      </c>
      <c r="N1305">
        <v>2049</v>
      </c>
      <c r="O1305">
        <v>2701</v>
      </c>
      <c r="P1305">
        <v>985</v>
      </c>
      <c r="Q1305" t="s">
        <v>0</v>
      </c>
      <c r="R1305">
        <v>1909</v>
      </c>
      <c r="S1305">
        <v>1697</v>
      </c>
      <c r="T1305">
        <v>10748</v>
      </c>
      <c r="U1305">
        <v>7167</v>
      </c>
      <c r="V1305">
        <v>2681</v>
      </c>
      <c r="W1305">
        <v>900</v>
      </c>
      <c r="X1305" t="s">
        <v>0</v>
      </c>
      <c r="Y1305" t="s">
        <v>0</v>
      </c>
      <c r="Z1305">
        <v>588</v>
      </c>
      <c r="AA1305">
        <v>4320</v>
      </c>
      <c r="AB1305">
        <v>206</v>
      </c>
      <c r="AC1305">
        <v>1049</v>
      </c>
      <c r="AD1305">
        <v>3065</v>
      </c>
    </row>
    <row r="1306" spans="1:30" x14ac:dyDescent="0.2">
      <c r="A1306" t="s">
        <v>2196</v>
      </c>
      <c r="B1306" t="s">
        <v>35</v>
      </c>
      <c r="C1306" t="s">
        <v>152</v>
      </c>
      <c r="D1306" s="33">
        <v>42125</v>
      </c>
      <c r="E1306" t="s">
        <v>234</v>
      </c>
      <c r="F1306" t="s">
        <v>783</v>
      </c>
      <c r="G1306">
        <v>4636790</v>
      </c>
      <c r="H1306">
        <v>86988</v>
      </c>
      <c r="I1306">
        <v>144</v>
      </c>
      <c r="J1306">
        <v>86205</v>
      </c>
      <c r="K1306">
        <v>84978</v>
      </c>
      <c r="L1306">
        <v>79145</v>
      </c>
      <c r="M1306">
        <v>21505</v>
      </c>
      <c r="N1306">
        <v>7735</v>
      </c>
      <c r="O1306">
        <v>13770</v>
      </c>
      <c r="P1306">
        <v>8349</v>
      </c>
      <c r="Q1306" t="s">
        <v>0</v>
      </c>
      <c r="R1306">
        <v>6797</v>
      </c>
      <c r="S1306">
        <v>5203</v>
      </c>
      <c r="T1306">
        <v>46943</v>
      </c>
      <c r="U1306">
        <v>33389</v>
      </c>
      <c r="V1306">
        <v>10352</v>
      </c>
      <c r="W1306">
        <v>3202</v>
      </c>
      <c r="X1306" t="s">
        <v>0</v>
      </c>
      <c r="Y1306" t="s">
        <v>0</v>
      </c>
      <c r="Z1306">
        <v>4653</v>
      </c>
      <c r="AA1306">
        <v>15549</v>
      </c>
      <c r="AB1306">
        <v>953</v>
      </c>
      <c r="AC1306">
        <v>5427</v>
      </c>
      <c r="AD1306">
        <v>9169</v>
      </c>
    </row>
    <row r="1307" spans="1:30" x14ac:dyDescent="0.2">
      <c r="A1307" t="s">
        <v>2197</v>
      </c>
      <c r="B1307" t="s">
        <v>36</v>
      </c>
      <c r="C1307" t="s">
        <v>152</v>
      </c>
      <c r="D1307" s="33">
        <v>42125</v>
      </c>
      <c r="E1307" t="s">
        <v>823</v>
      </c>
      <c r="F1307" t="s">
        <v>835</v>
      </c>
      <c r="G1307">
        <v>314544</v>
      </c>
      <c r="H1307">
        <v>4317</v>
      </c>
      <c r="I1307">
        <v>21</v>
      </c>
      <c r="J1307">
        <v>4296</v>
      </c>
      <c r="K1307">
        <v>4172</v>
      </c>
      <c r="L1307">
        <v>3465</v>
      </c>
      <c r="M1307">
        <v>999</v>
      </c>
      <c r="N1307">
        <v>403</v>
      </c>
      <c r="O1307">
        <v>596</v>
      </c>
      <c r="P1307">
        <v>207</v>
      </c>
      <c r="Q1307" t="s">
        <v>0</v>
      </c>
      <c r="R1307">
        <v>351</v>
      </c>
      <c r="S1307">
        <v>335</v>
      </c>
      <c r="T1307">
        <v>2155</v>
      </c>
      <c r="U1307">
        <v>1656</v>
      </c>
      <c r="V1307">
        <v>403</v>
      </c>
      <c r="W1307">
        <v>96</v>
      </c>
      <c r="X1307" t="s">
        <v>0</v>
      </c>
      <c r="Y1307" t="s">
        <v>0</v>
      </c>
      <c r="Z1307">
        <v>91</v>
      </c>
      <c r="AA1307">
        <v>533</v>
      </c>
      <c r="AB1307">
        <v>53</v>
      </c>
      <c r="AC1307">
        <v>279</v>
      </c>
      <c r="AD1307">
        <v>201</v>
      </c>
    </row>
    <row r="1308" spans="1:30" x14ac:dyDescent="0.2">
      <c r="A1308" t="s">
        <v>2198</v>
      </c>
      <c r="B1308" t="s">
        <v>36</v>
      </c>
      <c r="C1308" t="s">
        <v>152</v>
      </c>
      <c r="D1308" s="33">
        <v>42125</v>
      </c>
      <c r="E1308" t="s">
        <v>827</v>
      </c>
      <c r="F1308" t="s">
        <v>836</v>
      </c>
      <c r="G1308">
        <v>404710</v>
      </c>
      <c r="H1308">
        <v>7381</v>
      </c>
      <c r="I1308">
        <v>26</v>
      </c>
      <c r="J1308">
        <v>7355</v>
      </c>
      <c r="K1308">
        <v>7122</v>
      </c>
      <c r="L1308">
        <v>6016</v>
      </c>
      <c r="M1308">
        <v>1595</v>
      </c>
      <c r="N1308">
        <v>613</v>
      </c>
      <c r="O1308">
        <v>982</v>
      </c>
      <c r="P1308">
        <v>354</v>
      </c>
      <c r="Q1308" t="s">
        <v>0</v>
      </c>
      <c r="R1308">
        <v>601</v>
      </c>
      <c r="S1308">
        <v>562</v>
      </c>
      <c r="T1308">
        <v>3876</v>
      </c>
      <c r="U1308">
        <v>2940</v>
      </c>
      <c r="V1308">
        <v>774</v>
      </c>
      <c r="W1308">
        <v>162</v>
      </c>
      <c r="X1308" t="s">
        <v>0</v>
      </c>
      <c r="Y1308" t="s">
        <v>0</v>
      </c>
      <c r="Z1308">
        <v>166</v>
      </c>
      <c r="AA1308">
        <v>811</v>
      </c>
      <c r="AB1308">
        <v>72</v>
      </c>
      <c r="AC1308">
        <v>455</v>
      </c>
      <c r="AD1308">
        <v>284</v>
      </c>
    </row>
    <row r="1309" spans="1:30" x14ac:dyDescent="0.2">
      <c r="A1309" t="s">
        <v>2199</v>
      </c>
      <c r="B1309" t="s">
        <v>36</v>
      </c>
      <c r="C1309" t="s">
        <v>152</v>
      </c>
      <c r="D1309" s="33">
        <v>42125</v>
      </c>
      <c r="E1309" t="s">
        <v>837</v>
      </c>
      <c r="F1309" t="s">
        <v>838</v>
      </c>
      <c r="G1309">
        <v>368255</v>
      </c>
      <c r="H1309">
        <v>4248</v>
      </c>
      <c r="I1309">
        <v>11</v>
      </c>
      <c r="J1309">
        <v>4237</v>
      </c>
      <c r="K1309">
        <v>4092</v>
      </c>
      <c r="L1309">
        <v>3573</v>
      </c>
      <c r="M1309">
        <v>1062</v>
      </c>
      <c r="N1309">
        <v>393</v>
      </c>
      <c r="O1309">
        <v>669</v>
      </c>
      <c r="P1309">
        <v>204</v>
      </c>
      <c r="Q1309" t="s">
        <v>0</v>
      </c>
      <c r="R1309">
        <v>330</v>
      </c>
      <c r="S1309">
        <v>323</v>
      </c>
      <c r="T1309">
        <v>2274</v>
      </c>
      <c r="U1309">
        <v>1740</v>
      </c>
      <c r="V1309">
        <v>448</v>
      </c>
      <c r="W1309">
        <v>86</v>
      </c>
      <c r="X1309" t="s">
        <v>0</v>
      </c>
      <c r="Y1309" t="s">
        <v>0</v>
      </c>
      <c r="Z1309">
        <v>98</v>
      </c>
      <c r="AA1309">
        <v>548</v>
      </c>
      <c r="AB1309">
        <v>52</v>
      </c>
      <c r="AC1309">
        <v>319</v>
      </c>
      <c r="AD1309">
        <v>177</v>
      </c>
    </row>
    <row r="1310" spans="1:30" x14ac:dyDescent="0.2">
      <c r="A1310" t="s">
        <v>2200</v>
      </c>
      <c r="B1310" t="s">
        <v>36</v>
      </c>
      <c r="C1310" t="s">
        <v>152</v>
      </c>
      <c r="D1310" s="33">
        <v>42125</v>
      </c>
      <c r="E1310" t="s">
        <v>284</v>
      </c>
      <c r="F1310" t="s">
        <v>784</v>
      </c>
      <c r="G1310">
        <v>1182971</v>
      </c>
      <c r="H1310">
        <v>10108</v>
      </c>
      <c r="I1310">
        <v>46</v>
      </c>
      <c r="J1310">
        <v>10062</v>
      </c>
      <c r="K1310">
        <v>9770</v>
      </c>
      <c r="L1310">
        <v>8235</v>
      </c>
      <c r="M1310">
        <v>2397</v>
      </c>
      <c r="N1310">
        <v>895</v>
      </c>
      <c r="O1310">
        <v>1502</v>
      </c>
      <c r="P1310">
        <v>487</v>
      </c>
      <c r="Q1310" t="s">
        <v>0</v>
      </c>
      <c r="R1310">
        <v>914</v>
      </c>
      <c r="S1310">
        <v>750</v>
      </c>
      <c r="T1310">
        <v>5167</v>
      </c>
      <c r="U1310">
        <v>3911</v>
      </c>
      <c r="V1310">
        <v>1088</v>
      </c>
      <c r="W1310">
        <v>168</v>
      </c>
      <c r="X1310" t="s">
        <v>0</v>
      </c>
      <c r="Y1310" t="s">
        <v>0</v>
      </c>
      <c r="Z1310">
        <v>172</v>
      </c>
      <c r="AA1310">
        <v>1232</v>
      </c>
      <c r="AB1310">
        <v>127</v>
      </c>
      <c r="AC1310">
        <v>659</v>
      </c>
      <c r="AD1310">
        <v>446</v>
      </c>
    </row>
    <row r="1311" spans="1:30" x14ac:dyDescent="0.2">
      <c r="A1311" t="s">
        <v>2201</v>
      </c>
      <c r="B1311" t="s">
        <v>36</v>
      </c>
      <c r="C1311" t="s">
        <v>3353</v>
      </c>
      <c r="D1311" s="33">
        <v>42125</v>
      </c>
      <c r="E1311" t="s">
        <v>298</v>
      </c>
      <c r="F1311" t="s">
        <v>785</v>
      </c>
      <c r="G1311">
        <v>1449739</v>
      </c>
      <c r="H1311">
        <v>24962</v>
      </c>
      <c r="I1311">
        <v>82</v>
      </c>
      <c r="J1311">
        <v>24206</v>
      </c>
      <c r="K1311">
        <v>23463</v>
      </c>
      <c r="L1311">
        <v>19867</v>
      </c>
      <c r="M1311">
        <v>4158</v>
      </c>
      <c r="N1311">
        <v>2532</v>
      </c>
      <c r="O1311">
        <v>1626</v>
      </c>
      <c r="P1311">
        <v>840</v>
      </c>
      <c r="Q1311" t="s">
        <v>0</v>
      </c>
      <c r="R1311">
        <v>2272</v>
      </c>
      <c r="S1311">
        <v>1875</v>
      </c>
      <c r="T1311">
        <v>11985</v>
      </c>
      <c r="U1311">
        <v>8710</v>
      </c>
      <c r="V1311">
        <v>2430</v>
      </c>
      <c r="W1311">
        <v>845</v>
      </c>
      <c r="X1311" t="s">
        <v>0</v>
      </c>
      <c r="Y1311" t="s">
        <v>0</v>
      </c>
      <c r="Z1311">
        <v>686</v>
      </c>
      <c r="AA1311">
        <v>3049</v>
      </c>
      <c r="AB1311">
        <v>396</v>
      </c>
      <c r="AC1311">
        <v>1066</v>
      </c>
      <c r="AD1311">
        <v>1587</v>
      </c>
    </row>
    <row r="1312" spans="1:30" x14ac:dyDescent="0.2">
      <c r="A1312" t="s">
        <v>2202</v>
      </c>
      <c r="B1312" t="s">
        <v>36</v>
      </c>
      <c r="C1312" t="s">
        <v>3351</v>
      </c>
      <c r="D1312" s="33">
        <v>42125</v>
      </c>
      <c r="E1312" t="s">
        <v>315</v>
      </c>
      <c r="F1312" t="s">
        <v>786</v>
      </c>
      <c r="G1312">
        <v>1019027</v>
      </c>
      <c r="H1312">
        <v>19915</v>
      </c>
      <c r="I1312">
        <v>353</v>
      </c>
      <c r="J1312">
        <v>19562</v>
      </c>
      <c r="K1312">
        <v>18826</v>
      </c>
      <c r="L1312">
        <v>17005</v>
      </c>
      <c r="M1312">
        <v>4112</v>
      </c>
      <c r="N1312">
        <v>1381</v>
      </c>
      <c r="O1312">
        <v>2762</v>
      </c>
      <c r="P1312">
        <v>1526</v>
      </c>
      <c r="Q1312" t="s">
        <v>0</v>
      </c>
      <c r="R1312">
        <v>1686</v>
      </c>
      <c r="S1312">
        <v>1604</v>
      </c>
      <c r="T1312">
        <v>10217</v>
      </c>
      <c r="U1312">
        <v>7661</v>
      </c>
      <c r="V1312">
        <v>2051</v>
      </c>
      <c r="W1312">
        <v>505</v>
      </c>
      <c r="X1312" t="s">
        <v>0</v>
      </c>
      <c r="Y1312" t="s">
        <v>0</v>
      </c>
      <c r="Z1312">
        <v>796</v>
      </c>
      <c r="AA1312">
        <v>2702</v>
      </c>
      <c r="AB1312">
        <v>195</v>
      </c>
      <c r="AC1312">
        <v>1166</v>
      </c>
      <c r="AD1312">
        <v>1341</v>
      </c>
    </row>
    <row r="1313" spans="1:30" x14ac:dyDescent="0.2">
      <c r="A1313" t="s">
        <v>2203</v>
      </c>
      <c r="B1313" t="s">
        <v>36</v>
      </c>
      <c r="C1313" t="s">
        <v>3358</v>
      </c>
      <c r="D1313" s="33">
        <v>42125</v>
      </c>
      <c r="E1313" t="s">
        <v>330</v>
      </c>
      <c r="F1313" t="s">
        <v>787</v>
      </c>
      <c r="G1313">
        <v>1772459</v>
      </c>
      <c r="H1313">
        <v>26108</v>
      </c>
      <c r="I1313">
        <v>148</v>
      </c>
      <c r="J1313">
        <v>25812</v>
      </c>
      <c r="K1313">
        <v>24709</v>
      </c>
      <c r="L1313">
        <v>22305</v>
      </c>
      <c r="M1313">
        <v>5871</v>
      </c>
      <c r="N1313">
        <v>3334</v>
      </c>
      <c r="O1313">
        <v>2537</v>
      </c>
      <c r="P1313">
        <v>1896</v>
      </c>
      <c r="Q1313" t="s">
        <v>0</v>
      </c>
      <c r="R1313">
        <v>1519</v>
      </c>
      <c r="S1313">
        <v>2214</v>
      </c>
      <c r="T1313">
        <v>12209</v>
      </c>
      <c r="U1313">
        <v>9559</v>
      </c>
      <c r="V1313">
        <v>1969</v>
      </c>
      <c r="W1313">
        <v>681</v>
      </c>
      <c r="X1313" t="s">
        <v>0</v>
      </c>
      <c r="Y1313" t="s">
        <v>0</v>
      </c>
      <c r="Z1313">
        <v>785</v>
      </c>
      <c r="AA1313">
        <v>5578</v>
      </c>
      <c r="AB1313">
        <v>306</v>
      </c>
      <c r="AC1313">
        <v>1695</v>
      </c>
      <c r="AD1313">
        <v>3577</v>
      </c>
    </row>
    <row r="1314" spans="1:30" x14ac:dyDescent="0.2">
      <c r="A1314" t="s">
        <v>2204</v>
      </c>
      <c r="B1314" t="s">
        <v>36</v>
      </c>
      <c r="C1314" t="s">
        <v>3351</v>
      </c>
      <c r="D1314" s="33">
        <v>42125</v>
      </c>
      <c r="E1314" t="s">
        <v>351</v>
      </c>
      <c r="F1314" t="s">
        <v>788</v>
      </c>
      <c r="G1314">
        <v>905822</v>
      </c>
      <c r="H1314">
        <v>12301</v>
      </c>
      <c r="I1314">
        <v>264</v>
      </c>
      <c r="J1314">
        <v>12037</v>
      </c>
      <c r="K1314">
        <v>11689</v>
      </c>
      <c r="L1314">
        <v>9073</v>
      </c>
      <c r="M1314">
        <v>2185</v>
      </c>
      <c r="N1314">
        <v>751</v>
      </c>
      <c r="O1314">
        <v>1445</v>
      </c>
      <c r="P1314">
        <v>748</v>
      </c>
      <c r="Q1314" t="s">
        <v>0</v>
      </c>
      <c r="R1314">
        <v>850</v>
      </c>
      <c r="S1314">
        <v>1054</v>
      </c>
      <c r="T1314">
        <v>5668</v>
      </c>
      <c r="U1314">
        <v>4424</v>
      </c>
      <c r="V1314">
        <v>906</v>
      </c>
      <c r="W1314">
        <v>338</v>
      </c>
      <c r="X1314" t="s">
        <v>0</v>
      </c>
      <c r="Y1314" t="s">
        <v>0</v>
      </c>
      <c r="Z1314">
        <v>217</v>
      </c>
      <c r="AA1314">
        <v>1284</v>
      </c>
      <c r="AB1314">
        <v>101</v>
      </c>
      <c r="AC1314">
        <v>776</v>
      </c>
      <c r="AD1314">
        <v>407</v>
      </c>
    </row>
    <row r="1315" spans="1:30" x14ac:dyDescent="0.2">
      <c r="A1315" t="s">
        <v>2205</v>
      </c>
      <c r="B1315" t="s">
        <v>34</v>
      </c>
      <c r="C1315" t="s">
        <v>3327</v>
      </c>
      <c r="D1315" s="33">
        <v>42125</v>
      </c>
      <c r="E1315" t="s">
        <v>362</v>
      </c>
      <c r="F1315" t="s">
        <v>789</v>
      </c>
      <c r="G1315">
        <v>5499053</v>
      </c>
      <c r="H1315">
        <v>141779</v>
      </c>
      <c r="I1315">
        <v>1758</v>
      </c>
      <c r="J1315">
        <v>139268</v>
      </c>
      <c r="K1315">
        <v>132455</v>
      </c>
      <c r="L1315">
        <v>119066</v>
      </c>
      <c r="M1315">
        <v>25218</v>
      </c>
      <c r="N1315">
        <v>4225</v>
      </c>
      <c r="O1315">
        <v>20989</v>
      </c>
      <c r="P1315">
        <v>3920</v>
      </c>
      <c r="Q1315" t="s">
        <v>0</v>
      </c>
      <c r="R1315">
        <v>10300</v>
      </c>
      <c r="S1315">
        <v>8469</v>
      </c>
      <c r="T1315">
        <v>76422</v>
      </c>
      <c r="U1315">
        <v>49584</v>
      </c>
      <c r="V1315">
        <v>11895</v>
      </c>
      <c r="W1315">
        <v>14943</v>
      </c>
      <c r="X1315" t="s">
        <v>0</v>
      </c>
      <c r="Y1315" t="s">
        <v>0</v>
      </c>
      <c r="Z1315">
        <v>5162</v>
      </c>
      <c r="AA1315">
        <v>18713</v>
      </c>
      <c r="AB1315">
        <v>1094</v>
      </c>
      <c r="AC1315">
        <v>6421</v>
      </c>
      <c r="AD1315">
        <v>11198</v>
      </c>
    </row>
    <row r="1316" spans="1:30" x14ac:dyDescent="0.2">
      <c r="A1316" t="s">
        <v>2206</v>
      </c>
      <c r="B1316" t="s">
        <v>37</v>
      </c>
      <c r="C1316" t="s">
        <v>3365</v>
      </c>
      <c r="D1316" s="33">
        <v>42125</v>
      </c>
      <c r="E1316" t="s">
        <v>434</v>
      </c>
      <c r="F1316" t="s">
        <v>790</v>
      </c>
      <c r="G1316">
        <v>1857473</v>
      </c>
      <c r="H1316">
        <v>47275</v>
      </c>
      <c r="I1316">
        <v>148</v>
      </c>
      <c r="J1316">
        <v>45739</v>
      </c>
      <c r="K1316">
        <v>44463</v>
      </c>
      <c r="L1316">
        <v>38442</v>
      </c>
      <c r="M1316">
        <v>6142</v>
      </c>
      <c r="N1316">
        <v>2393</v>
      </c>
      <c r="O1316">
        <v>3749</v>
      </c>
      <c r="P1316">
        <v>3706</v>
      </c>
      <c r="Q1316" t="s">
        <v>0</v>
      </c>
      <c r="R1316">
        <v>3944</v>
      </c>
      <c r="S1316">
        <v>3058</v>
      </c>
      <c r="T1316">
        <v>25031</v>
      </c>
      <c r="U1316">
        <v>16674</v>
      </c>
      <c r="V1316">
        <v>5972</v>
      </c>
      <c r="W1316">
        <v>2385</v>
      </c>
      <c r="X1316" t="s">
        <v>0</v>
      </c>
      <c r="Y1316" t="s">
        <v>0</v>
      </c>
      <c r="Z1316">
        <v>2941</v>
      </c>
      <c r="AA1316">
        <v>3468</v>
      </c>
      <c r="AB1316">
        <v>364</v>
      </c>
      <c r="AC1316">
        <v>2105</v>
      </c>
      <c r="AD1316">
        <v>999</v>
      </c>
    </row>
    <row r="1317" spans="1:30" x14ac:dyDescent="0.2">
      <c r="A1317" t="s">
        <v>2207</v>
      </c>
      <c r="B1317" t="s">
        <v>37</v>
      </c>
      <c r="C1317" t="s">
        <v>3365</v>
      </c>
      <c r="D1317" s="33">
        <v>42125</v>
      </c>
      <c r="E1317" t="s">
        <v>457</v>
      </c>
      <c r="F1317" t="s">
        <v>791</v>
      </c>
      <c r="G1317">
        <v>531046</v>
      </c>
      <c r="H1317">
        <v>13706</v>
      </c>
      <c r="I1317">
        <v>47</v>
      </c>
      <c r="J1317">
        <v>13564</v>
      </c>
      <c r="K1317">
        <v>13185</v>
      </c>
      <c r="L1317">
        <v>7849</v>
      </c>
      <c r="M1317">
        <v>1441</v>
      </c>
      <c r="N1317">
        <v>623</v>
      </c>
      <c r="O1317">
        <v>818</v>
      </c>
      <c r="P1317">
        <v>805</v>
      </c>
      <c r="Q1317" t="s">
        <v>0</v>
      </c>
      <c r="R1317">
        <v>665</v>
      </c>
      <c r="S1317">
        <v>686</v>
      </c>
      <c r="T1317">
        <v>5176</v>
      </c>
      <c r="U1317">
        <v>3753</v>
      </c>
      <c r="V1317">
        <v>1096</v>
      </c>
      <c r="W1317">
        <v>327</v>
      </c>
      <c r="X1317" t="s">
        <v>0</v>
      </c>
      <c r="Y1317" t="s">
        <v>0</v>
      </c>
      <c r="Z1317">
        <v>509</v>
      </c>
      <c r="AA1317">
        <v>813</v>
      </c>
      <c r="AB1317">
        <v>88</v>
      </c>
      <c r="AC1317">
        <v>494</v>
      </c>
      <c r="AD1317">
        <v>231</v>
      </c>
    </row>
    <row r="1318" spans="1:30" x14ac:dyDescent="0.2">
      <c r="A1318" t="s">
        <v>2208</v>
      </c>
      <c r="B1318" t="s">
        <v>37</v>
      </c>
      <c r="C1318" t="s">
        <v>3365</v>
      </c>
      <c r="D1318" s="33">
        <v>42125</v>
      </c>
      <c r="E1318" t="s">
        <v>465</v>
      </c>
      <c r="F1318" t="s">
        <v>792</v>
      </c>
      <c r="G1318">
        <v>902275</v>
      </c>
      <c r="H1318">
        <v>20500</v>
      </c>
      <c r="I1318">
        <v>63</v>
      </c>
      <c r="J1318">
        <v>20301</v>
      </c>
      <c r="K1318">
        <v>19694</v>
      </c>
      <c r="L1318">
        <v>16491</v>
      </c>
      <c r="M1318">
        <v>2870</v>
      </c>
      <c r="N1318">
        <v>1089</v>
      </c>
      <c r="O1318">
        <v>1781</v>
      </c>
      <c r="P1318">
        <v>1749</v>
      </c>
      <c r="Q1318" t="s">
        <v>0</v>
      </c>
      <c r="R1318">
        <v>1492</v>
      </c>
      <c r="S1318">
        <v>1369</v>
      </c>
      <c r="T1318">
        <v>11094</v>
      </c>
      <c r="U1318">
        <v>7956</v>
      </c>
      <c r="V1318">
        <v>2377</v>
      </c>
      <c r="W1318">
        <v>761</v>
      </c>
      <c r="X1318" t="s">
        <v>0</v>
      </c>
      <c r="Y1318" t="s">
        <v>0</v>
      </c>
      <c r="Z1318">
        <v>784</v>
      </c>
      <c r="AA1318">
        <v>1752</v>
      </c>
      <c r="AB1318">
        <v>214</v>
      </c>
      <c r="AC1318">
        <v>1063</v>
      </c>
      <c r="AD1318">
        <v>475</v>
      </c>
    </row>
    <row r="1319" spans="1:30" x14ac:dyDescent="0.2">
      <c r="A1319" t="s">
        <v>2209</v>
      </c>
      <c r="B1319" t="s">
        <v>37</v>
      </c>
      <c r="C1319" t="s">
        <v>3360</v>
      </c>
      <c r="D1319" s="33">
        <v>42125</v>
      </c>
      <c r="E1319" t="s">
        <v>844</v>
      </c>
      <c r="F1319" t="s">
        <v>845</v>
      </c>
      <c r="G1319">
        <v>4580798</v>
      </c>
      <c r="H1319">
        <v>105727</v>
      </c>
      <c r="I1319">
        <v>546</v>
      </c>
      <c r="J1319">
        <v>104576</v>
      </c>
      <c r="K1319">
        <v>98909</v>
      </c>
      <c r="L1319">
        <v>89862</v>
      </c>
      <c r="M1319">
        <v>25847</v>
      </c>
      <c r="N1319">
        <v>17133</v>
      </c>
      <c r="O1319">
        <v>9690</v>
      </c>
      <c r="P1319">
        <v>6965</v>
      </c>
      <c r="Q1319" t="s">
        <v>0</v>
      </c>
      <c r="R1319">
        <v>9681</v>
      </c>
      <c r="S1319">
        <v>6755</v>
      </c>
      <c r="T1319">
        <v>60770</v>
      </c>
      <c r="U1319">
        <v>49697</v>
      </c>
      <c r="V1319">
        <v>8800</v>
      </c>
      <c r="W1319">
        <v>4253</v>
      </c>
      <c r="X1319" t="s">
        <v>0</v>
      </c>
      <c r="Y1319" t="s">
        <v>0</v>
      </c>
      <c r="Z1319">
        <v>346</v>
      </c>
      <c r="AA1319">
        <v>12310</v>
      </c>
      <c r="AB1319">
        <v>817</v>
      </c>
      <c r="AC1319">
        <v>6502</v>
      </c>
      <c r="AD1319">
        <v>5234</v>
      </c>
    </row>
    <row r="1320" spans="1:30" x14ac:dyDescent="0.2">
      <c r="A1320" t="s">
        <v>2210</v>
      </c>
      <c r="B1320" t="s">
        <v>37</v>
      </c>
      <c r="C1320" t="s">
        <v>3373</v>
      </c>
      <c r="D1320" s="33">
        <v>42125</v>
      </c>
      <c r="E1320" t="s">
        <v>488</v>
      </c>
      <c r="F1320" t="s">
        <v>793</v>
      </c>
      <c r="G1320">
        <v>765678</v>
      </c>
      <c r="H1320">
        <v>23212</v>
      </c>
      <c r="I1320">
        <v>1872</v>
      </c>
      <c r="J1320">
        <v>19994</v>
      </c>
      <c r="K1320">
        <v>13769</v>
      </c>
      <c r="L1320">
        <v>18166</v>
      </c>
      <c r="M1320">
        <v>3507</v>
      </c>
      <c r="N1320">
        <v>427</v>
      </c>
      <c r="O1320">
        <v>3080</v>
      </c>
      <c r="P1320">
        <v>523</v>
      </c>
      <c r="Q1320" t="s">
        <v>0</v>
      </c>
      <c r="R1320">
        <v>1836</v>
      </c>
      <c r="S1320">
        <v>1057</v>
      </c>
      <c r="T1320">
        <v>11553</v>
      </c>
      <c r="U1320">
        <v>7614</v>
      </c>
      <c r="V1320">
        <v>1977</v>
      </c>
      <c r="W1320">
        <v>1962</v>
      </c>
      <c r="X1320" t="s">
        <v>0</v>
      </c>
      <c r="Y1320" t="s">
        <v>0</v>
      </c>
      <c r="Z1320">
        <v>484</v>
      </c>
      <c r="AA1320">
        <v>3236</v>
      </c>
      <c r="AB1320">
        <v>275</v>
      </c>
      <c r="AC1320">
        <v>975</v>
      </c>
      <c r="AD1320">
        <v>1986</v>
      </c>
    </row>
    <row r="1321" spans="1:30" x14ac:dyDescent="0.2">
      <c r="A1321" t="s">
        <v>2211</v>
      </c>
      <c r="B1321" t="s">
        <v>37</v>
      </c>
      <c r="C1321" t="s">
        <v>152</v>
      </c>
      <c r="D1321" s="33">
        <v>42125</v>
      </c>
      <c r="E1321" t="s">
        <v>494</v>
      </c>
      <c r="F1321" t="s">
        <v>794</v>
      </c>
      <c r="G1321">
        <v>670967</v>
      </c>
      <c r="H1321">
        <v>13746</v>
      </c>
      <c r="I1321">
        <v>77</v>
      </c>
      <c r="J1321">
        <v>13669</v>
      </c>
      <c r="K1321">
        <v>13233</v>
      </c>
      <c r="L1321">
        <v>12271</v>
      </c>
      <c r="M1321">
        <v>3027</v>
      </c>
      <c r="N1321">
        <v>1103</v>
      </c>
      <c r="O1321">
        <v>1924</v>
      </c>
      <c r="P1321">
        <v>577</v>
      </c>
      <c r="Q1321" t="s">
        <v>0</v>
      </c>
      <c r="R1321">
        <v>1601</v>
      </c>
      <c r="S1321">
        <v>953</v>
      </c>
      <c r="T1321">
        <v>8234</v>
      </c>
      <c r="U1321">
        <v>5816</v>
      </c>
      <c r="V1321">
        <v>1550</v>
      </c>
      <c r="W1321">
        <v>868</v>
      </c>
      <c r="X1321" t="s">
        <v>0</v>
      </c>
      <c r="Y1321" t="s">
        <v>0</v>
      </c>
      <c r="Z1321">
        <v>109</v>
      </c>
      <c r="AA1321">
        <v>1374</v>
      </c>
      <c r="AB1321">
        <v>129</v>
      </c>
      <c r="AC1321">
        <v>661</v>
      </c>
      <c r="AD1321">
        <v>584</v>
      </c>
    </row>
    <row r="1322" spans="1:30" x14ac:dyDescent="0.2">
      <c r="A1322" t="s">
        <v>2212</v>
      </c>
      <c r="B1322" t="s">
        <v>37</v>
      </c>
      <c r="C1322" t="s">
        <v>152</v>
      </c>
      <c r="D1322" s="33">
        <v>42125</v>
      </c>
      <c r="E1322" t="s">
        <v>502</v>
      </c>
      <c r="F1322" t="s">
        <v>795</v>
      </c>
      <c r="G1322">
        <v>933933</v>
      </c>
      <c r="H1322">
        <v>29601</v>
      </c>
      <c r="I1322">
        <v>118</v>
      </c>
      <c r="J1322">
        <v>29483</v>
      </c>
      <c r="K1322">
        <v>28457</v>
      </c>
      <c r="L1322">
        <v>24556</v>
      </c>
      <c r="M1322">
        <v>6052</v>
      </c>
      <c r="N1322">
        <v>2305</v>
      </c>
      <c r="O1322">
        <v>3746</v>
      </c>
      <c r="P1322">
        <v>1168</v>
      </c>
      <c r="Q1322" t="s">
        <v>0</v>
      </c>
      <c r="R1322">
        <v>3092</v>
      </c>
      <c r="S1322">
        <v>1974</v>
      </c>
      <c r="T1322">
        <v>16345</v>
      </c>
      <c r="U1322">
        <v>11523</v>
      </c>
      <c r="V1322">
        <v>2911</v>
      </c>
      <c r="W1322">
        <v>1911</v>
      </c>
      <c r="X1322" t="s">
        <v>0</v>
      </c>
      <c r="Y1322" t="s">
        <v>0</v>
      </c>
      <c r="Z1322">
        <v>189</v>
      </c>
      <c r="AA1322">
        <v>2956</v>
      </c>
      <c r="AB1322">
        <v>289</v>
      </c>
      <c r="AC1322">
        <v>1496</v>
      </c>
      <c r="AD1322">
        <v>1171</v>
      </c>
    </row>
    <row r="1323" spans="1:30" x14ac:dyDescent="0.2">
      <c r="A1323" t="s">
        <v>2213</v>
      </c>
      <c r="B1323" t="s">
        <v>37</v>
      </c>
      <c r="C1323" t="s">
        <v>152</v>
      </c>
      <c r="D1323" s="33">
        <v>42125</v>
      </c>
      <c r="E1323" t="s">
        <v>513</v>
      </c>
      <c r="F1323" t="s">
        <v>796</v>
      </c>
      <c r="G1323">
        <v>839931</v>
      </c>
      <c r="H1323">
        <v>16590</v>
      </c>
      <c r="I1323">
        <v>107</v>
      </c>
      <c r="J1323">
        <v>16483</v>
      </c>
      <c r="K1323">
        <v>15912</v>
      </c>
      <c r="L1323">
        <v>13554</v>
      </c>
      <c r="M1323">
        <v>3467</v>
      </c>
      <c r="N1323">
        <v>1265</v>
      </c>
      <c r="O1323">
        <v>2202</v>
      </c>
      <c r="P1323">
        <v>732</v>
      </c>
      <c r="Q1323" t="s">
        <v>0</v>
      </c>
      <c r="R1323">
        <v>1773</v>
      </c>
      <c r="S1323">
        <v>1051</v>
      </c>
      <c r="T1323">
        <v>8991</v>
      </c>
      <c r="U1323">
        <v>6601</v>
      </c>
      <c r="V1323">
        <v>1763</v>
      </c>
      <c r="W1323">
        <v>627</v>
      </c>
      <c r="X1323" t="s">
        <v>0</v>
      </c>
      <c r="Y1323" t="s">
        <v>0</v>
      </c>
      <c r="Z1323">
        <v>134</v>
      </c>
      <c r="AA1323">
        <v>1605</v>
      </c>
      <c r="AB1323">
        <v>147</v>
      </c>
      <c r="AC1323">
        <v>764</v>
      </c>
      <c r="AD1323">
        <v>694</v>
      </c>
    </row>
    <row r="1324" spans="1:30" x14ac:dyDescent="0.2">
      <c r="A1324" t="s">
        <v>2214</v>
      </c>
      <c r="B1324" t="s">
        <v>37</v>
      </c>
      <c r="C1324" t="s">
        <v>3331</v>
      </c>
      <c r="D1324" s="33">
        <v>42125</v>
      </c>
      <c r="E1324" t="s">
        <v>521</v>
      </c>
      <c r="F1324" t="s">
        <v>797</v>
      </c>
      <c r="G1324">
        <v>545390</v>
      </c>
      <c r="H1324">
        <v>14720</v>
      </c>
      <c r="I1324">
        <v>1934</v>
      </c>
      <c r="J1324">
        <v>11845</v>
      </c>
      <c r="K1324">
        <v>7071</v>
      </c>
      <c r="L1324">
        <v>10433</v>
      </c>
      <c r="M1324">
        <v>1962</v>
      </c>
      <c r="N1324">
        <v>173</v>
      </c>
      <c r="O1324">
        <v>1754</v>
      </c>
      <c r="P1324">
        <v>316</v>
      </c>
      <c r="Q1324" t="s">
        <v>0</v>
      </c>
      <c r="R1324">
        <v>1140</v>
      </c>
      <c r="S1324">
        <v>550</v>
      </c>
      <c r="T1324">
        <v>6426</v>
      </c>
      <c r="U1324">
        <v>4747</v>
      </c>
      <c r="V1324">
        <v>1355</v>
      </c>
      <c r="W1324">
        <v>324</v>
      </c>
      <c r="X1324" t="s">
        <v>0</v>
      </c>
      <c r="Y1324" t="s">
        <v>0</v>
      </c>
      <c r="Z1324">
        <v>474</v>
      </c>
      <c r="AA1324">
        <v>1843</v>
      </c>
      <c r="AB1324">
        <v>150</v>
      </c>
      <c r="AC1324">
        <v>555</v>
      </c>
      <c r="AD1324">
        <v>1138</v>
      </c>
    </row>
    <row r="1325" spans="1:30" x14ac:dyDescent="0.2">
      <c r="A1325" t="s">
        <v>2215</v>
      </c>
      <c r="B1325" t="s">
        <v>37</v>
      </c>
      <c r="C1325" t="s">
        <v>3373</v>
      </c>
      <c r="D1325" s="33">
        <v>42125</v>
      </c>
      <c r="E1325" t="s">
        <v>527</v>
      </c>
      <c r="F1325" t="s">
        <v>798</v>
      </c>
      <c r="G1325">
        <v>551728</v>
      </c>
      <c r="H1325">
        <v>16594</v>
      </c>
      <c r="I1325">
        <v>2075</v>
      </c>
      <c r="J1325">
        <v>13403</v>
      </c>
      <c r="K1325">
        <v>8090</v>
      </c>
      <c r="L1325">
        <v>12501</v>
      </c>
      <c r="M1325">
        <v>2250</v>
      </c>
      <c r="N1325">
        <v>290</v>
      </c>
      <c r="O1325">
        <v>1959</v>
      </c>
      <c r="P1325">
        <v>429</v>
      </c>
      <c r="Q1325" t="s">
        <v>0</v>
      </c>
      <c r="R1325">
        <v>1370</v>
      </c>
      <c r="S1325">
        <v>585</v>
      </c>
      <c r="T1325">
        <v>7236</v>
      </c>
      <c r="U1325">
        <v>4978</v>
      </c>
      <c r="V1325">
        <v>1915</v>
      </c>
      <c r="W1325">
        <v>343</v>
      </c>
      <c r="X1325" t="s">
        <v>0</v>
      </c>
      <c r="Y1325" t="s">
        <v>0</v>
      </c>
      <c r="Z1325">
        <v>1530</v>
      </c>
      <c r="AA1325">
        <v>1780</v>
      </c>
      <c r="AB1325">
        <v>163</v>
      </c>
      <c r="AC1325">
        <v>464</v>
      </c>
      <c r="AD1325">
        <v>1153</v>
      </c>
    </row>
    <row r="1326" spans="1:30" x14ac:dyDescent="0.2">
      <c r="A1326" t="s">
        <v>2216</v>
      </c>
      <c r="B1326" t="s">
        <v>37</v>
      </c>
      <c r="C1326" t="s">
        <v>534</v>
      </c>
      <c r="D1326" s="33">
        <v>42125</v>
      </c>
      <c r="E1326" t="s">
        <v>532</v>
      </c>
      <c r="F1326" t="s">
        <v>799</v>
      </c>
      <c r="G1326">
        <v>1169162</v>
      </c>
      <c r="H1326">
        <v>36609</v>
      </c>
      <c r="I1326">
        <v>4864</v>
      </c>
      <c r="J1326">
        <v>29330</v>
      </c>
      <c r="K1326">
        <v>16835</v>
      </c>
      <c r="L1326">
        <v>27264</v>
      </c>
      <c r="M1326">
        <v>5923</v>
      </c>
      <c r="N1326">
        <v>707</v>
      </c>
      <c r="O1326">
        <v>5216</v>
      </c>
      <c r="P1326">
        <v>2719</v>
      </c>
      <c r="Q1326" t="s">
        <v>0</v>
      </c>
      <c r="R1326">
        <v>2917</v>
      </c>
      <c r="S1326">
        <v>1484</v>
      </c>
      <c r="T1326">
        <v>18643</v>
      </c>
      <c r="U1326">
        <v>11930</v>
      </c>
      <c r="V1326">
        <v>5843</v>
      </c>
      <c r="W1326">
        <v>870</v>
      </c>
      <c r="X1326" t="s">
        <v>0</v>
      </c>
      <c r="Y1326" t="s">
        <v>0</v>
      </c>
      <c r="Z1326">
        <v>526</v>
      </c>
      <c r="AA1326">
        <v>3694</v>
      </c>
      <c r="AB1326">
        <v>588</v>
      </c>
      <c r="AC1326">
        <v>923</v>
      </c>
      <c r="AD1326">
        <v>2183</v>
      </c>
    </row>
    <row r="1327" spans="1:30" x14ac:dyDescent="0.2">
      <c r="A1327" t="s">
        <v>2217</v>
      </c>
      <c r="B1327" t="s">
        <v>35</v>
      </c>
      <c r="C1327" t="s">
        <v>3365</v>
      </c>
      <c r="D1327" s="33">
        <v>42125</v>
      </c>
      <c r="E1327" t="s">
        <v>852</v>
      </c>
      <c r="F1327" t="s">
        <v>853</v>
      </c>
      <c r="G1327">
        <v>440274</v>
      </c>
      <c r="H1327">
        <v>6239</v>
      </c>
      <c r="I1327">
        <v>19</v>
      </c>
      <c r="J1327">
        <v>6188</v>
      </c>
      <c r="K1327">
        <v>6188</v>
      </c>
      <c r="L1327">
        <v>2929</v>
      </c>
      <c r="M1327">
        <v>490</v>
      </c>
      <c r="N1327">
        <v>201</v>
      </c>
      <c r="O1327">
        <v>289</v>
      </c>
      <c r="P1327">
        <v>285</v>
      </c>
      <c r="Q1327" t="s">
        <v>0</v>
      </c>
      <c r="R1327">
        <v>285</v>
      </c>
      <c r="S1327">
        <v>330</v>
      </c>
      <c r="T1327">
        <v>1912</v>
      </c>
      <c r="U1327">
        <v>1288</v>
      </c>
      <c r="V1327">
        <v>310</v>
      </c>
      <c r="W1327">
        <v>314</v>
      </c>
      <c r="X1327" t="s">
        <v>0</v>
      </c>
      <c r="Y1327" t="s">
        <v>0</v>
      </c>
      <c r="Z1327">
        <v>60</v>
      </c>
      <c r="AA1327">
        <v>342</v>
      </c>
      <c r="AB1327">
        <v>53</v>
      </c>
      <c r="AC1327">
        <v>213</v>
      </c>
      <c r="AD1327">
        <v>76</v>
      </c>
    </row>
    <row r="1328" spans="1:30" x14ac:dyDescent="0.2">
      <c r="A1328" t="s">
        <v>2218</v>
      </c>
      <c r="B1328" t="s">
        <v>35</v>
      </c>
      <c r="C1328" t="s">
        <v>3331</v>
      </c>
      <c r="D1328" s="33">
        <v>42125</v>
      </c>
      <c r="E1328" t="s">
        <v>541</v>
      </c>
      <c r="F1328" t="s">
        <v>800</v>
      </c>
      <c r="G1328">
        <v>1114210</v>
      </c>
      <c r="H1328">
        <v>26001</v>
      </c>
      <c r="I1328">
        <v>303</v>
      </c>
      <c r="J1328">
        <v>24697</v>
      </c>
      <c r="K1328">
        <v>23231</v>
      </c>
      <c r="L1328">
        <v>20260</v>
      </c>
      <c r="M1328">
        <v>7995</v>
      </c>
      <c r="N1328">
        <v>6553</v>
      </c>
      <c r="O1328">
        <v>1442</v>
      </c>
      <c r="P1328">
        <v>362</v>
      </c>
      <c r="Q1328" t="s">
        <v>0</v>
      </c>
      <c r="R1328">
        <v>1763</v>
      </c>
      <c r="S1328">
        <v>1505</v>
      </c>
      <c r="T1328">
        <v>13454</v>
      </c>
      <c r="U1328">
        <v>9477</v>
      </c>
      <c r="V1328">
        <v>2878</v>
      </c>
      <c r="W1328">
        <v>1099</v>
      </c>
      <c r="X1328" t="s">
        <v>0</v>
      </c>
      <c r="Y1328" t="s">
        <v>0</v>
      </c>
      <c r="Z1328">
        <v>1178</v>
      </c>
      <c r="AA1328">
        <v>2360</v>
      </c>
      <c r="AB1328">
        <v>41</v>
      </c>
      <c r="AC1328">
        <v>1578</v>
      </c>
      <c r="AD1328">
        <v>741</v>
      </c>
    </row>
    <row r="1329" spans="1:30" x14ac:dyDescent="0.2">
      <c r="A1329" t="s">
        <v>2219</v>
      </c>
      <c r="B1329" t="s">
        <v>34</v>
      </c>
      <c r="C1329" t="s">
        <v>3324</v>
      </c>
      <c r="D1329" s="33">
        <v>42125</v>
      </c>
      <c r="E1329" t="s">
        <v>846</v>
      </c>
      <c r="F1329" t="s">
        <v>847</v>
      </c>
      <c r="G1329">
        <v>6744140</v>
      </c>
      <c r="H1329">
        <v>76846</v>
      </c>
      <c r="I1329">
        <v>647</v>
      </c>
      <c r="J1329">
        <v>75402</v>
      </c>
      <c r="K1329">
        <v>70591</v>
      </c>
      <c r="L1329">
        <v>67818</v>
      </c>
      <c r="M1329">
        <v>18030</v>
      </c>
      <c r="N1329">
        <v>7602</v>
      </c>
      <c r="O1329">
        <v>10819</v>
      </c>
      <c r="P1329">
        <v>4731</v>
      </c>
      <c r="Q1329" t="s">
        <v>0</v>
      </c>
      <c r="R1329">
        <v>6726</v>
      </c>
      <c r="S1329">
        <v>7206</v>
      </c>
      <c r="T1329">
        <v>41203</v>
      </c>
      <c r="U1329">
        <v>28687</v>
      </c>
      <c r="V1329">
        <v>6626</v>
      </c>
      <c r="W1329">
        <v>5890</v>
      </c>
      <c r="X1329" t="s">
        <v>0</v>
      </c>
      <c r="Y1329" t="s">
        <v>0</v>
      </c>
      <c r="Z1329">
        <v>866</v>
      </c>
      <c r="AA1329">
        <v>11817</v>
      </c>
      <c r="AB1329">
        <v>1324</v>
      </c>
      <c r="AC1329">
        <v>4683</v>
      </c>
      <c r="AD1329">
        <v>5810</v>
      </c>
    </row>
    <row r="1330" spans="1:30" x14ac:dyDescent="0.2">
      <c r="A1330" t="s">
        <v>2220</v>
      </c>
      <c r="B1330" t="s">
        <v>34</v>
      </c>
      <c r="C1330" t="s">
        <v>3435</v>
      </c>
      <c r="D1330" s="33">
        <v>42125</v>
      </c>
      <c r="E1330" t="s">
        <v>848</v>
      </c>
      <c r="F1330" t="s">
        <v>849</v>
      </c>
      <c r="G1330">
        <v>468928</v>
      </c>
      <c r="H1330">
        <v>15615</v>
      </c>
      <c r="I1330">
        <v>66</v>
      </c>
      <c r="J1330">
        <v>15364</v>
      </c>
      <c r="K1330">
        <v>14773</v>
      </c>
      <c r="L1330">
        <v>14095</v>
      </c>
      <c r="M1330">
        <v>3194</v>
      </c>
      <c r="N1330">
        <v>2396</v>
      </c>
      <c r="O1330">
        <v>798</v>
      </c>
      <c r="P1330">
        <v>506</v>
      </c>
      <c r="Q1330" t="s">
        <v>0</v>
      </c>
      <c r="R1330">
        <v>1100</v>
      </c>
      <c r="S1330">
        <v>1300</v>
      </c>
      <c r="T1330">
        <v>9174</v>
      </c>
      <c r="U1330">
        <v>7394</v>
      </c>
      <c r="V1330">
        <v>1380</v>
      </c>
      <c r="W1330">
        <v>400</v>
      </c>
      <c r="X1330" t="s">
        <v>0</v>
      </c>
      <c r="Y1330" t="s">
        <v>0</v>
      </c>
      <c r="Z1330">
        <v>153</v>
      </c>
      <c r="AA1330">
        <v>2368</v>
      </c>
      <c r="AB1330">
        <v>113</v>
      </c>
      <c r="AC1330">
        <v>749</v>
      </c>
      <c r="AD1330">
        <v>1506</v>
      </c>
    </row>
    <row r="1331" spans="1:30" x14ac:dyDescent="0.2">
      <c r="A1331" t="s">
        <v>2221</v>
      </c>
      <c r="B1331" t="s">
        <v>34</v>
      </c>
      <c r="C1331" t="s">
        <v>3323</v>
      </c>
      <c r="D1331" s="33">
        <v>42156</v>
      </c>
      <c r="E1331" t="s">
        <v>48</v>
      </c>
      <c r="F1331" t="s">
        <v>767</v>
      </c>
      <c r="G1331">
        <v>2624621</v>
      </c>
      <c r="H1331">
        <v>57524</v>
      </c>
      <c r="I1331">
        <v>551</v>
      </c>
      <c r="J1331">
        <v>49456</v>
      </c>
      <c r="K1331">
        <v>47099</v>
      </c>
      <c r="L1331">
        <v>45613</v>
      </c>
      <c r="M1331">
        <v>15662</v>
      </c>
      <c r="N1331">
        <v>9114</v>
      </c>
      <c r="O1331">
        <v>6548</v>
      </c>
      <c r="P1331">
        <v>2946</v>
      </c>
      <c r="Q1331" t="s">
        <v>0</v>
      </c>
      <c r="R1331">
        <v>7175</v>
      </c>
      <c r="S1331">
        <v>4643</v>
      </c>
      <c r="T1331">
        <v>25501</v>
      </c>
      <c r="U1331">
        <v>16534</v>
      </c>
      <c r="V1331">
        <v>6162</v>
      </c>
      <c r="W1331">
        <v>2805</v>
      </c>
      <c r="X1331" t="s">
        <v>0</v>
      </c>
      <c r="Y1331" t="s">
        <v>0</v>
      </c>
      <c r="Z1331">
        <v>2766</v>
      </c>
      <c r="AA1331">
        <v>5528</v>
      </c>
      <c r="AB1331">
        <v>919</v>
      </c>
      <c r="AC1331">
        <v>2535</v>
      </c>
      <c r="AD1331">
        <v>2074</v>
      </c>
    </row>
    <row r="1332" spans="1:30" x14ac:dyDescent="0.2">
      <c r="A1332" t="s">
        <v>2222</v>
      </c>
      <c r="B1332" t="s">
        <v>35</v>
      </c>
      <c r="C1332" t="s">
        <v>807</v>
      </c>
      <c r="D1332" s="33">
        <v>42156</v>
      </c>
      <c r="E1332" t="s">
        <v>82</v>
      </c>
      <c r="F1332" t="s">
        <v>768</v>
      </c>
      <c r="G1332">
        <v>736665</v>
      </c>
      <c r="H1332">
        <v>13508</v>
      </c>
      <c r="I1332">
        <v>89</v>
      </c>
      <c r="J1332">
        <v>13419</v>
      </c>
      <c r="K1332">
        <v>12867</v>
      </c>
      <c r="L1332">
        <v>11446</v>
      </c>
      <c r="M1332">
        <v>2743</v>
      </c>
      <c r="N1332">
        <v>1279</v>
      </c>
      <c r="O1332">
        <v>1462</v>
      </c>
      <c r="P1332">
        <v>563</v>
      </c>
      <c r="Q1332" t="s">
        <v>0</v>
      </c>
      <c r="R1332">
        <v>1549</v>
      </c>
      <c r="S1332">
        <v>1201</v>
      </c>
      <c r="T1332">
        <v>7172</v>
      </c>
      <c r="U1332">
        <v>5232</v>
      </c>
      <c r="V1332">
        <v>1417</v>
      </c>
      <c r="W1332">
        <v>523</v>
      </c>
      <c r="X1332" t="s">
        <v>0</v>
      </c>
      <c r="Y1332" t="s">
        <v>0</v>
      </c>
      <c r="Z1332">
        <v>259</v>
      </c>
      <c r="AA1332">
        <v>1265</v>
      </c>
      <c r="AB1332">
        <v>122</v>
      </c>
      <c r="AC1332">
        <v>699</v>
      </c>
      <c r="AD1332">
        <v>444</v>
      </c>
    </row>
    <row r="1333" spans="1:30" x14ac:dyDescent="0.2">
      <c r="A1333" t="s">
        <v>2223</v>
      </c>
      <c r="B1333" t="s">
        <v>35</v>
      </c>
      <c r="C1333" t="s">
        <v>3365</v>
      </c>
      <c r="D1333" s="33">
        <v>42156</v>
      </c>
      <c r="E1333" t="s">
        <v>813</v>
      </c>
      <c r="F1333" t="s">
        <v>830</v>
      </c>
      <c r="G1333">
        <v>214710</v>
      </c>
      <c r="H1333">
        <v>2977</v>
      </c>
      <c r="I1333">
        <v>4</v>
      </c>
      <c r="J1333">
        <v>2964</v>
      </c>
      <c r="K1333">
        <v>2952</v>
      </c>
      <c r="L1333">
        <v>3287</v>
      </c>
      <c r="M1333">
        <v>633</v>
      </c>
      <c r="N1333">
        <v>262</v>
      </c>
      <c r="O1333">
        <v>371</v>
      </c>
      <c r="P1333">
        <v>80</v>
      </c>
      <c r="Q1333" t="s">
        <v>0</v>
      </c>
      <c r="R1333">
        <v>343</v>
      </c>
      <c r="S1333">
        <v>299</v>
      </c>
      <c r="T1333">
        <v>2177</v>
      </c>
      <c r="U1333">
        <v>1564</v>
      </c>
      <c r="V1333">
        <v>424</v>
      </c>
      <c r="W1333">
        <v>189</v>
      </c>
      <c r="X1333" t="s">
        <v>0</v>
      </c>
      <c r="Y1333" t="s">
        <v>0</v>
      </c>
      <c r="Z1333">
        <v>126</v>
      </c>
      <c r="AA1333">
        <v>342</v>
      </c>
      <c r="AB1333">
        <v>37</v>
      </c>
      <c r="AC1333">
        <v>190</v>
      </c>
      <c r="AD1333">
        <v>115</v>
      </c>
    </row>
    <row r="1334" spans="1:30" x14ac:dyDescent="0.2">
      <c r="A1334" t="s">
        <v>2224</v>
      </c>
      <c r="B1334" t="s">
        <v>35</v>
      </c>
      <c r="C1334" t="s">
        <v>807</v>
      </c>
      <c r="D1334" s="33">
        <v>42156</v>
      </c>
      <c r="E1334" t="s">
        <v>97</v>
      </c>
      <c r="F1334" t="s">
        <v>769</v>
      </c>
      <c r="G1334">
        <v>1010216</v>
      </c>
      <c r="H1334">
        <v>19124</v>
      </c>
      <c r="I1334">
        <v>143</v>
      </c>
      <c r="J1334">
        <v>18731</v>
      </c>
      <c r="K1334">
        <v>17679</v>
      </c>
      <c r="L1334">
        <v>16503</v>
      </c>
      <c r="M1334">
        <v>4385</v>
      </c>
      <c r="N1334">
        <v>1820</v>
      </c>
      <c r="O1334">
        <v>2565</v>
      </c>
      <c r="P1334">
        <v>1000</v>
      </c>
      <c r="Q1334" t="s">
        <v>0</v>
      </c>
      <c r="R1334">
        <v>1891</v>
      </c>
      <c r="S1334">
        <v>1771</v>
      </c>
      <c r="T1334">
        <v>9011</v>
      </c>
      <c r="U1334">
        <v>6104</v>
      </c>
      <c r="V1334">
        <v>2085</v>
      </c>
      <c r="W1334">
        <v>822</v>
      </c>
      <c r="X1334" t="s">
        <v>0</v>
      </c>
      <c r="Y1334" t="s">
        <v>0</v>
      </c>
      <c r="Z1334">
        <v>411</v>
      </c>
      <c r="AA1334">
        <v>3419</v>
      </c>
      <c r="AB1334">
        <v>194</v>
      </c>
      <c r="AC1334">
        <v>969</v>
      </c>
      <c r="AD1334">
        <v>2256</v>
      </c>
    </row>
    <row r="1335" spans="1:30" x14ac:dyDescent="0.2">
      <c r="A1335" t="s">
        <v>2225</v>
      </c>
      <c r="B1335" t="s">
        <v>35</v>
      </c>
      <c r="C1335" t="s">
        <v>807</v>
      </c>
      <c r="D1335" s="33">
        <v>42156</v>
      </c>
      <c r="E1335" t="s">
        <v>117</v>
      </c>
      <c r="F1335" t="s">
        <v>770</v>
      </c>
      <c r="G1335">
        <v>1003439</v>
      </c>
      <c r="H1335">
        <v>19866</v>
      </c>
      <c r="I1335">
        <v>140</v>
      </c>
      <c r="J1335">
        <v>19444</v>
      </c>
      <c r="K1335">
        <v>18314</v>
      </c>
      <c r="L1335">
        <v>19354</v>
      </c>
      <c r="M1335">
        <v>5139</v>
      </c>
      <c r="N1335">
        <v>2113</v>
      </c>
      <c r="O1335">
        <v>3026</v>
      </c>
      <c r="P1335">
        <v>1120</v>
      </c>
      <c r="Q1335" t="s">
        <v>0</v>
      </c>
      <c r="R1335">
        <v>1987</v>
      </c>
      <c r="S1335">
        <v>1818</v>
      </c>
      <c r="T1335">
        <v>11114</v>
      </c>
      <c r="U1335">
        <v>7063</v>
      </c>
      <c r="V1335">
        <v>3340</v>
      </c>
      <c r="W1335">
        <v>711</v>
      </c>
      <c r="X1335" t="s">
        <v>0</v>
      </c>
      <c r="Y1335" t="s">
        <v>0</v>
      </c>
      <c r="Z1335">
        <v>706</v>
      </c>
      <c r="AA1335">
        <v>3729</v>
      </c>
      <c r="AB1335">
        <v>220</v>
      </c>
      <c r="AC1335">
        <v>1068</v>
      </c>
      <c r="AD1335">
        <v>2441</v>
      </c>
    </row>
    <row r="1336" spans="1:30" x14ac:dyDescent="0.2">
      <c r="A1336" t="s">
        <v>2226</v>
      </c>
      <c r="B1336" t="s">
        <v>37</v>
      </c>
      <c r="C1336" t="s">
        <v>3368</v>
      </c>
      <c r="D1336" s="33">
        <v>42156</v>
      </c>
      <c r="E1336" t="s">
        <v>132</v>
      </c>
      <c r="F1336" t="s">
        <v>771</v>
      </c>
      <c r="G1336">
        <v>139395</v>
      </c>
      <c r="H1336">
        <v>4905</v>
      </c>
      <c r="I1336">
        <v>84</v>
      </c>
      <c r="J1336">
        <v>4639</v>
      </c>
      <c r="K1336">
        <v>4491</v>
      </c>
      <c r="L1336">
        <v>4470</v>
      </c>
      <c r="M1336">
        <v>829</v>
      </c>
      <c r="N1336">
        <v>805</v>
      </c>
      <c r="O1336">
        <v>24</v>
      </c>
      <c r="P1336">
        <v>8</v>
      </c>
      <c r="Q1336" t="s">
        <v>0</v>
      </c>
      <c r="R1336">
        <v>526</v>
      </c>
      <c r="S1336">
        <v>320</v>
      </c>
      <c r="T1336">
        <v>3029</v>
      </c>
      <c r="U1336">
        <v>1711</v>
      </c>
      <c r="V1336">
        <v>711</v>
      </c>
      <c r="W1336">
        <v>607</v>
      </c>
      <c r="X1336" t="s">
        <v>0</v>
      </c>
      <c r="Y1336" t="s">
        <v>0</v>
      </c>
      <c r="Z1336">
        <v>237</v>
      </c>
      <c r="AA1336">
        <v>358</v>
      </c>
      <c r="AB1336">
        <v>62</v>
      </c>
      <c r="AC1336">
        <v>237</v>
      </c>
      <c r="AD1336">
        <v>59</v>
      </c>
    </row>
    <row r="1337" spans="1:30" x14ac:dyDescent="0.2">
      <c r="A1337" t="s">
        <v>2227</v>
      </c>
      <c r="B1337" t="s">
        <v>36</v>
      </c>
      <c r="C1337" t="s">
        <v>3353</v>
      </c>
      <c r="D1337" s="33">
        <v>42156</v>
      </c>
      <c r="E1337" t="s">
        <v>138</v>
      </c>
      <c r="F1337" t="s">
        <v>772</v>
      </c>
      <c r="G1337">
        <v>579420</v>
      </c>
      <c r="H1337">
        <v>11539</v>
      </c>
      <c r="I1337">
        <v>31</v>
      </c>
      <c r="J1337">
        <v>11086</v>
      </c>
      <c r="K1337">
        <v>10822</v>
      </c>
      <c r="L1337">
        <v>9800</v>
      </c>
      <c r="M1337">
        <v>1630</v>
      </c>
      <c r="N1337">
        <v>1098</v>
      </c>
      <c r="O1337">
        <v>532</v>
      </c>
      <c r="P1337">
        <v>276</v>
      </c>
      <c r="Q1337" t="s">
        <v>0</v>
      </c>
      <c r="R1337">
        <v>892</v>
      </c>
      <c r="S1337">
        <v>740</v>
      </c>
      <c r="T1337">
        <v>4674</v>
      </c>
      <c r="U1337">
        <v>3486</v>
      </c>
      <c r="V1337">
        <v>951</v>
      </c>
      <c r="W1337">
        <v>237</v>
      </c>
      <c r="X1337" t="s">
        <v>0</v>
      </c>
      <c r="Y1337" t="s">
        <v>0</v>
      </c>
      <c r="Z1337">
        <v>321</v>
      </c>
      <c r="AA1337">
        <v>3173</v>
      </c>
      <c r="AB1337">
        <v>202</v>
      </c>
      <c r="AC1337">
        <v>405</v>
      </c>
      <c r="AD1337">
        <v>2566</v>
      </c>
    </row>
    <row r="1338" spans="1:30" x14ac:dyDescent="0.2">
      <c r="A1338" t="s">
        <v>2228</v>
      </c>
      <c r="B1338" t="s">
        <v>36</v>
      </c>
      <c r="C1338" t="s">
        <v>152</v>
      </c>
      <c r="D1338" s="33">
        <v>42156</v>
      </c>
      <c r="E1338" t="s">
        <v>150</v>
      </c>
      <c r="F1338" t="s">
        <v>773</v>
      </c>
      <c r="G1338">
        <v>297735</v>
      </c>
      <c r="H1338">
        <v>11093</v>
      </c>
      <c r="I1338">
        <v>54</v>
      </c>
      <c r="J1338">
        <v>11039</v>
      </c>
      <c r="K1338">
        <v>10604</v>
      </c>
      <c r="L1338">
        <v>8653</v>
      </c>
      <c r="M1338">
        <v>2445</v>
      </c>
      <c r="N1338">
        <v>990</v>
      </c>
      <c r="O1338">
        <v>1452</v>
      </c>
      <c r="P1338">
        <v>533</v>
      </c>
      <c r="Q1338" t="s">
        <v>0</v>
      </c>
      <c r="R1338">
        <v>1085</v>
      </c>
      <c r="S1338">
        <v>891</v>
      </c>
      <c r="T1338">
        <v>5121</v>
      </c>
      <c r="U1338">
        <v>3899</v>
      </c>
      <c r="V1338">
        <v>1006</v>
      </c>
      <c r="W1338">
        <v>216</v>
      </c>
      <c r="X1338" t="s">
        <v>0</v>
      </c>
      <c r="Y1338" t="s">
        <v>0</v>
      </c>
      <c r="Z1338">
        <v>176</v>
      </c>
      <c r="AA1338">
        <v>1380</v>
      </c>
      <c r="AB1338">
        <v>132</v>
      </c>
      <c r="AC1338">
        <v>695</v>
      </c>
      <c r="AD1338">
        <v>553</v>
      </c>
    </row>
    <row r="1339" spans="1:30" x14ac:dyDescent="0.2">
      <c r="A1339" t="s">
        <v>2229</v>
      </c>
      <c r="B1339" t="s">
        <v>36</v>
      </c>
      <c r="C1339" t="s">
        <v>152</v>
      </c>
      <c r="D1339" s="33">
        <v>42156</v>
      </c>
      <c r="E1339" t="s">
        <v>817</v>
      </c>
      <c r="F1339" t="s">
        <v>832</v>
      </c>
      <c r="G1339">
        <v>379031</v>
      </c>
      <c r="H1339">
        <v>4698</v>
      </c>
      <c r="I1339">
        <v>37</v>
      </c>
      <c r="J1339">
        <v>4661</v>
      </c>
      <c r="K1339">
        <v>4456</v>
      </c>
      <c r="L1339">
        <v>3778</v>
      </c>
      <c r="M1339">
        <v>1053</v>
      </c>
      <c r="N1339">
        <v>402</v>
      </c>
      <c r="O1339">
        <v>651</v>
      </c>
      <c r="P1339">
        <v>249</v>
      </c>
      <c r="Q1339" t="s">
        <v>0</v>
      </c>
      <c r="R1339">
        <v>444</v>
      </c>
      <c r="S1339">
        <v>411</v>
      </c>
      <c r="T1339">
        <v>2282</v>
      </c>
      <c r="U1339">
        <v>1714</v>
      </c>
      <c r="V1339">
        <v>456</v>
      </c>
      <c r="W1339">
        <v>112</v>
      </c>
      <c r="X1339" t="s">
        <v>0</v>
      </c>
      <c r="Y1339" t="s">
        <v>0</v>
      </c>
      <c r="Z1339">
        <v>86</v>
      </c>
      <c r="AA1339">
        <v>555</v>
      </c>
      <c r="AB1339">
        <v>39</v>
      </c>
      <c r="AC1339">
        <v>285</v>
      </c>
      <c r="AD1339">
        <v>231</v>
      </c>
    </row>
    <row r="1340" spans="1:30" x14ac:dyDescent="0.2">
      <c r="A1340" t="s">
        <v>2230</v>
      </c>
      <c r="B1340" t="s">
        <v>35</v>
      </c>
      <c r="C1340" t="s">
        <v>3345</v>
      </c>
      <c r="D1340" s="33">
        <v>42156</v>
      </c>
      <c r="E1340" t="s">
        <v>156</v>
      </c>
      <c r="F1340" t="s">
        <v>774</v>
      </c>
      <c r="G1340">
        <v>1147327</v>
      </c>
      <c r="H1340">
        <v>27365</v>
      </c>
      <c r="I1340">
        <v>187</v>
      </c>
      <c r="J1340">
        <v>23488</v>
      </c>
      <c r="K1340">
        <v>22771</v>
      </c>
      <c r="L1340">
        <v>18968</v>
      </c>
      <c r="M1340">
        <v>5721</v>
      </c>
      <c r="N1340">
        <v>4299</v>
      </c>
      <c r="O1340">
        <v>1422</v>
      </c>
      <c r="P1340">
        <v>1030</v>
      </c>
      <c r="Q1340" t="s">
        <v>0</v>
      </c>
      <c r="R1340">
        <v>1796</v>
      </c>
      <c r="S1340">
        <v>1988</v>
      </c>
      <c r="T1340">
        <v>12005</v>
      </c>
      <c r="U1340">
        <v>8413</v>
      </c>
      <c r="V1340">
        <v>2695</v>
      </c>
      <c r="W1340">
        <v>897</v>
      </c>
      <c r="X1340" t="s">
        <v>0</v>
      </c>
      <c r="Y1340" t="s">
        <v>0</v>
      </c>
      <c r="Z1340">
        <v>669</v>
      </c>
      <c r="AA1340">
        <v>2510</v>
      </c>
      <c r="AB1340">
        <v>473</v>
      </c>
      <c r="AC1340">
        <v>1516</v>
      </c>
      <c r="AD1340">
        <v>521</v>
      </c>
    </row>
    <row r="1341" spans="1:30" x14ac:dyDescent="0.2">
      <c r="A1341" t="s">
        <v>2231</v>
      </c>
      <c r="B1341" t="s">
        <v>35</v>
      </c>
      <c r="C1341" t="s">
        <v>3348</v>
      </c>
      <c r="D1341" s="33">
        <v>42156</v>
      </c>
      <c r="E1341" t="s">
        <v>821</v>
      </c>
      <c r="F1341" t="s">
        <v>833</v>
      </c>
      <c r="G1341">
        <v>214849</v>
      </c>
      <c r="H1341">
        <v>4757</v>
      </c>
      <c r="I1341">
        <v>2</v>
      </c>
      <c r="J1341">
        <v>4755</v>
      </c>
      <c r="K1341">
        <v>4644</v>
      </c>
      <c r="L1341">
        <v>4364</v>
      </c>
      <c r="M1341">
        <v>1265</v>
      </c>
      <c r="N1341">
        <v>715</v>
      </c>
      <c r="O1341">
        <v>550</v>
      </c>
      <c r="P1341">
        <v>183</v>
      </c>
      <c r="Q1341" t="s">
        <v>0</v>
      </c>
      <c r="R1341">
        <v>415</v>
      </c>
      <c r="S1341">
        <v>256</v>
      </c>
      <c r="T1341">
        <v>2585</v>
      </c>
      <c r="U1341">
        <v>1484</v>
      </c>
      <c r="V1341">
        <v>913</v>
      </c>
      <c r="W1341">
        <v>188</v>
      </c>
      <c r="X1341" t="s">
        <v>0</v>
      </c>
      <c r="Y1341" t="s">
        <v>0</v>
      </c>
      <c r="Z1341">
        <v>291</v>
      </c>
      <c r="AA1341">
        <v>817</v>
      </c>
      <c r="AB1341">
        <v>77</v>
      </c>
      <c r="AC1341">
        <v>264</v>
      </c>
      <c r="AD1341">
        <v>476</v>
      </c>
    </row>
    <row r="1342" spans="1:30" x14ac:dyDescent="0.2">
      <c r="A1342" t="s">
        <v>2232</v>
      </c>
      <c r="B1342" t="s">
        <v>37</v>
      </c>
      <c r="C1342" t="s">
        <v>3365</v>
      </c>
      <c r="D1342" s="33">
        <v>42156</v>
      </c>
      <c r="E1342" t="s">
        <v>165</v>
      </c>
      <c r="F1342" t="s">
        <v>775</v>
      </c>
      <c r="G1342">
        <v>663566</v>
      </c>
      <c r="H1342">
        <v>14733</v>
      </c>
      <c r="I1342">
        <v>28</v>
      </c>
      <c r="J1342">
        <v>14614</v>
      </c>
      <c r="K1342">
        <v>14325</v>
      </c>
      <c r="L1342">
        <v>12452</v>
      </c>
      <c r="M1342">
        <v>2423</v>
      </c>
      <c r="N1342">
        <v>1081</v>
      </c>
      <c r="O1342">
        <v>1342</v>
      </c>
      <c r="P1342">
        <v>340</v>
      </c>
      <c r="Q1342" t="s">
        <v>0</v>
      </c>
      <c r="R1342">
        <v>1119</v>
      </c>
      <c r="S1342">
        <v>1113</v>
      </c>
      <c r="T1342">
        <v>7917</v>
      </c>
      <c r="U1342">
        <v>5527</v>
      </c>
      <c r="V1342">
        <v>1626</v>
      </c>
      <c r="W1342">
        <v>764</v>
      </c>
      <c r="X1342" t="s">
        <v>0</v>
      </c>
      <c r="Y1342" t="s">
        <v>0</v>
      </c>
      <c r="Z1342">
        <v>879</v>
      </c>
      <c r="AA1342">
        <v>1424</v>
      </c>
      <c r="AB1342">
        <v>152</v>
      </c>
      <c r="AC1342">
        <v>784</v>
      </c>
      <c r="AD1342">
        <v>488</v>
      </c>
    </row>
    <row r="1343" spans="1:30" x14ac:dyDescent="0.2">
      <c r="A1343" t="s">
        <v>2233</v>
      </c>
      <c r="B1343" t="s">
        <v>35</v>
      </c>
      <c r="C1343" t="s">
        <v>3348</v>
      </c>
      <c r="D1343" s="33">
        <v>42156</v>
      </c>
      <c r="E1343" t="s">
        <v>825</v>
      </c>
      <c r="F1343" t="s">
        <v>834</v>
      </c>
      <c r="G1343">
        <v>786311</v>
      </c>
      <c r="H1343">
        <v>23144</v>
      </c>
      <c r="I1343">
        <v>240</v>
      </c>
      <c r="J1343">
        <v>20845</v>
      </c>
      <c r="K1343">
        <v>19636</v>
      </c>
      <c r="L1343">
        <v>15419</v>
      </c>
      <c r="M1343">
        <v>4013</v>
      </c>
      <c r="N1343">
        <v>3078</v>
      </c>
      <c r="O1343">
        <v>935</v>
      </c>
      <c r="P1343">
        <v>648</v>
      </c>
      <c r="Q1343" t="s">
        <v>0</v>
      </c>
      <c r="R1343">
        <v>1791</v>
      </c>
      <c r="S1343">
        <v>1280</v>
      </c>
      <c r="T1343">
        <v>8906</v>
      </c>
      <c r="U1343">
        <v>5954</v>
      </c>
      <c r="V1343">
        <v>2136</v>
      </c>
      <c r="W1343">
        <v>816</v>
      </c>
      <c r="X1343" t="s">
        <v>0</v>
      </c>
      <c r="Y1343" t="s">
        <v>0</v>
      </c>
      <c r="Z1343">
        <v>908</v>
      </c>
      <c r="AA1343">
        <v>2534</v>
      </c>
      <c r="AB1343">
        <v>505</v>
      </c>
      <c r="AC1343">
        <v>1131</v>
      </c>
      <c r="AD1343">
        <v>898</v>
      </c>
    </row>
    <row r="1344" spans="1:30" x14ac:dyDescent="0.2">
      <c r="A1344" t="s">
        <v>2234</v>
      </c>
      <c r="B1344" t="s">
        <v>35</v>
      </c>
      <c r="C1344" t="s">
        <v>152</v>
      </c>
      <c r="D1344" s="33">
        <v>42156</v>
      </c>
      <c r="E1344" t="s">
        <v>171</v>
      </c>
      <c r="F1344" t="s">
        <v>776</v>
      </c>
      <c r="G1344">
        <v>625713</v>
      </c>
      <c r="H1344">
        <v>12416</v>
      </c>
      <c r="I1344">
        <v>74</v>
      </c>
      <c r="J1344">
        <v>12342</v>
      </c>
      <c r="K1344">
        <v>11779</v>
      </c>
      <c r="L1344">
        <v>10541</v>
      </c>
      <c r="M1344">
        <v>2619</v>
      </c>
      <c r="N1344">
        <v>1210</v>
      </c>
      <c r="O1344">
        <v>1409</v>
      </c>
      <c r="P1344">
        <v>534</v>
      </c>
      <c r="Q1344" t="s">
        <v>0</v>
      </c>
      <c r="R1344">
        <v>1186</v>
      </c>
      <c r="S1344">
        <v>1054</v>
      </c>
      <c r="T1344">
        <v>6686</v>
      </c>
      <c r="U1344">
        <v>4614</v>
      </c>
      <c r="V1344">
        <v>1462</v>
      </c>
      <c r="W1344">
        <v>610</v>
      </c>
      <c r="X1344" t="s">
        <v>0</v>
      </c>
      <c r="Y1344" t="s">
        <v>0</v>
      </c>
      <c r="Z1344">
        <v>401</v>
      </c>
      <c r="AA1344">
        <v>1214</v>
      </c>
      <c r="AB1344">
        <v>88</v>
      </c>
      <c r="AC1344">
        <v>622</v>
      </c>
      <c r="AD1344">
        <v>504</v>
      </c>
    </row>
    <row r="1345" spans="1:30" x14ac:dyDescent="0.2">
      <c r="A1345" t="s">
        <v>2235</v>
      </c>
      <c r="B1345" t="s">
        <v>35</v>
      </c>
      <c r="C1345" t="s">
        <v>3348</v>
      </c>
      <c r="D1345" s="33">
        <v>42156</v>
      </c>
      <c r="E1345" t="s">
        <v>179</v>
      </c>
      <c r="F1345" t="s">
        <v>777</v>
      </c>
      <c r="G1345">
        <v>1011056</v>
      </c>
      <c r="H1345">
        <v>18642</v>
      </c>
      <c r="I1345">
        <v>15</v>
      </c>
      <c r="J1345">
        <v>18627</v>
      </c>
      <c r="K1345">
        <v>18202</v>
      </c>
      <c r="L1345">
        <v>15984</v>
      </c>
      <c r="M1345">
        <v>4920</v>
      </c>
      <c r="N1345">
        <v>2757</v>
      </c>
      <c r="O1345">
        <v>2163</v>
      </c>
      <c r="P1345">
        <v>685</v>
      </c>
      <c r="Q1345" t="s">
        <v>0</v>
      </c>
      <c r="R1345">
        <v>1141</v>
      </c>
      <c r="S1345">
        <v>1255</v>
      </c>
      <c r="T1345">
        <v>9744</v>
      </c>
      <c r="U1345">
        <v>5802</v>
      </c>
      <c r="V1345">
        <v>3333</v>
      </c>
      <c r="W1345">
        <v>609</v>
      </c>
      <c r="X1345" t="s">
        <v>0</v>
      </c>
      <c r="Y1345" t="s">
        <v>0</v>
      </c>
      <c r="Z1345">
        <v>773</v>
      </c>
      <c r="AA1345">
        <v>3071</v>
      </c>
      <c r="AB1345">
        <v>287</v>
      </c>
      <c r="AC1345">
        <v>1080</v>
      </c>
      <c r="AD1345">
        <v>1704</v>
      </c>
    </row>
    <row r="1346" spans="1:30" x14ac:dyDescent="0.2">
      <c r="A1346" t="s">
        <v>2236</v>
      </c>
      <c r="B1346" t="s">
        <v>35</v>
      </c>
      <c r="C1346" t="s">
        <v>3348</v>
      </c>
      <c r="D1346" s="33">
        <v>42156</v>
      </c>
      <c r="E1346" t="s">
        <v>191</v>
      </c>
      <c r="F1346" t="s">
        <v>778</v>
      </c>
      <c r="G1346">
        <v>775981</v>
      </c>
      <c r="H1346">
        <v>16046</v>
      </c>
      <c r="I1346">
        <v>6</v>
      </c>
      <c r="J1346">
        <v>16040</v>
      </c>
      <c r="K1346">
        <v>15846</v>
      </c>
      <c r="L1346">
        <v>14706</v>
      </c>
      <c r="M1346">
        <v>4561</v>
      </c>
      <c r="N1346">
        <v>2523</v>
      </c>
      <c r="O1346">
        <v>1894</v>
      </c>
      <c r="P1346">
        <v>469</v>
      </c>
      <c r="Q1346" t="s">
        <v>0</v>
      </c>
      <c r="R1346">
        <v>1135</v>
      </c>
      <c r="S1346">
        <v>1251</v>
      </c>
      <c r="T1346">
        <v>9220</v>
      </c>
      <c r="U1346">
        <v>5915</v>
      </c>
      <c r="V1346">
        <v>2782</v>
      </c>
      <c r="W1346">
        <v>523</v>
      </c>
      <c r="X1346" t="s">
        <v>0</v>
      </c>
      <c r="Y1346" t="s">
        <v>0</v>
      </c>
      <c r="Z1346">
        <v>1045</v>
      </c>
      <c r="AA1346">
        <v>2055</v>
      </c>
      <c r="AB1346">
        <v>280</v>
      </c>
      <c r="AC1346">
        <v>1217</v>
      </c>
      <c r="AD1346">
        <v>558</v>
      </c>
    </row>
    <row r="1347" spans="1:30" x14ac:dyDescent="0.2">
      <c r="A1347" t="s">
        <v>2237</v>
      </c>
      <c r="B1347" t="s">
        <v>35</v>
      </c>
      <c r="C1347" t="s">
        <v>3345</v>
      </c>
      <c r="D1347" s="33">
        <v>42156</v>
      </c>
      <c r="E1347" t="s">
        <v>205</v>
      </c>
      <c r="F1347" t="s">
        <v>779</v>
      </c>
      <c r="G1347">
        <v>876367</v>
      </c>
      <c r="H1347">
        <v>23191</v>
      </c>
      <c r="I1347">
        <v>99</v>
      </c>
      <c r="J1347">
        <v>17834</v>
      </c>
      <c r="K1347">
        <v>17351</v>
      </c>
      <c r="L1347">
        <v>14422</v>
      </c>
      <c r="M1347">
        <v>4135</v>
      </c>
      <c r="N1347">
        <v>3029</v>
      </c>
      <c r="O1347">
        <v>1106</v>
      </c>
      <c r="P1347">
        <v>670</v>
      </c>
      <c r="Q1347" t="s">
        <v>0</v>
      </c>
      <c r="R1347">
        <v>1465</v>
      </c>
      <c r="S1347">
        <v>1195</v>
      </c>
      <c r="T1347">
        <v>9923</v>
      </c>
      <c r="U1347">
        <v>5744</v>
      </c>
      <c r="V1347">
        <v>3349</v>
      </c>
      <c r="W1347">
        <v>830</v>
      </c>
      <c r="X1347" t="s">
        <v>0</v>
      </c>
      <c r="Y1347" t="s">
        <v>0</v>
      </c>
      <c r="Z1347">
        <v>291</v>
      </c>
      <c r="AA1347">
        <v>1548</v>
      </c>
      <c r="AB1347">
        <v>252</v>
      </c>
      <c r="AC1347">
        <v>988</v>
      </c>
      <c r="AD1347">
        <v>308</v>
      </c>
    </row>
    <row r="1348" spans="1:30" x14ac:dyDescent="0.2">
      <c r="A1348" t="s">
        <v>2238</v>
      </c>
      <c r="B1348" t="s">
        <v>35</v>
      </c>
      <c r="C1348" t="s">
        <v>807</v>
      </c>
      <c r="D1348" s="33">
        <v>42156</v>
      </c>
      <c r="E1348" t="s">
        <v>210</v>
      </c>
      <c r="F1348" t="s">
        <v>780</v>
      </c>
      <c r="G1348">
        <v>706889</v>
      </c>
      <c r="H1348">
        <v>15281</v>
      </c>
      <c r="I1348">
        <v>109</v>
      </c>
      <c r="J1348">
        <v>14961</v>
      </c>
      <c r="K1348">
        <v>14116</v>
      </c>
      <c r="L1348">
        <v>13582</v>
      </c>
      <c r="M1348">
        <v>3530</v>
      </c>
      <c r="N1348">
        <v>1429</v>
      </c>
      <c r="O1348">
        <v>2101</v>
      </c>
      <c r="P1348">
        <v>784</v>
      </c>
      <c r="Q1348" t="s">
        <v>0</v>
      </c>
      <c r="R1348">
        <v>1311</v>
      </c>
      <c r="S1348">
        <v>1362</v>
      </c>
      <c r="T1348">
        <v>8121</v>
      </c>
      <c r="U1348">
        <v>5984</v>
      </c>
      <c r="V1348">
        <v>1853</v>
      </c>
      <c r="W1348">
        <v>284</v>
      </c>
      <c r="X1348" t="s">
        <v>0</v>
      </c>
      <c r="Y1348" t="s">
        <v>0</v>
      </c>
      <c r="Z1348">
        <v>322</v>
      </c>
      <c r="AA1348">
        <v>2466</v>
      </c>
      <c r="AB1348">
        <v>145</v>
      </c>
      <c r="AC1348">
        <v>763</v>
      </c>
      <c r="AD1348">
        <v>1558</v>
      </c>
    </row>
    <row r="1349" spans="1:30" x14ac:dyDescent="0.2">
      <c r="A1349" t="s">
        <v>2239</v>
      </c>
      <c r="B1349" t="s">
        <v>35</v>
      </c>
      <c r="C1349" t="s">
        <v>807</v>
      </c>
      <c r="D1349" s="33">
        <v>42156</v>
      </c>
      <c r="E1349" t="s">
        <v>218</v>
      </c>
      <c r="F1349" t="s">
        <v>781</v>
      </c>
      <c r="G1349">
        <v>267751</v>
      </c>
      <c r="H1349">
        <v>4738</v>
      </c>
      <c r="I1349">
        <v>23</v>
      </c>
      <c r="J1349">
        <v>4715</v>
      </c>
      <c r="K1349">
        <v>4524</v>
      </c>
      <c r="L1349">
        <v>3901</v>
      </c>
      <c r="M1349">
        <v>1053</v>
      </c>
      <c r="N1349">
        <v>493</v>
      </c>
      <c r="O1349">
        <v>560</v>
      </c>
      <c r="P1349">
        <v>213</v>
      </c>
      <c r="Q1349" t="s">
        <v>0</v>
      </c>
      <c r="R1349">
        <v>382</v>
      </c>
      <c r="S1349">
        <v>436</v>
      </c>
      <c r="T1349">
        <v>2464</v>
      </c>
      <c r="U1349">
        <v>1709</v>
      </c>
      <c r="V1349">
        <v>427</v>
      </c>
      <c r="W1349">
        <v>328</v>
      </c>
      <c r="X1349" t="s">
        <v>0</v>
      </c>
      <c r="Y1349" t="s">
        <v>0</v>
      </c>
      <c r="Z1349">
        <v>52</v>
      </c>
      <c r="AA1349">
        <v>567</v>
      </c>
      <c r="AB1349">
        <v>49</v>
      </c>
      <c r="AC1349">
        <v>327</v>
      </c>
      <c r="AD1349">
        <v>191</v>
      </c>
    </row>
    <row r="1350" spans="1:30" x14ac:dyDescent="0.2">
      <c r="A1350" t="s">
        <v>2240</v>
      </c>
      <c r="B1350" t="s">
        <v>35</v>
      </c>
      <c r="C1350" t="s">
        <v>807</v>
      </c>
      <c r="D1350" s="33">
        <v>42156</v>
      </c>
      <c r="E1350" t="s">
        <v>223</v>
      </c>
      <c r="F1350" t="s">
        <v>782</v>
      </c>
      <c r="G1350">
        <v>1055982</v>
      </c>
      <c r="H1350">
        <v>17824</v>
      </c>
      <c r="I1350">
        <v>133</v>
      </c>
      <c r="J1350">
        <v>17439</v>
      </c>
      <c r="K1350">
        <v>16491</v>
      </c>
      <c r="L1350">
        <v>15635</v>
      </c>
      <c r="M1350">
        <v>3931</v>
      </c>
      <c r="N1350">
        <v>1624</v>
      </c>
      <c r="O1350">
        <v>2307</v>
      </c>
      <c r="P1350">
        <v>817</v>
      </c>
      <c r="Q1350" t="s">
        <v>0</v>
      </c>
      <c r="R1350">
        <v>1696</v>
      </c>
      <c r="S1350">
        <v>1565</v>
      </c>
      <c r="T1350">
        <v>8213</v>
      </c>
      <c r="U1350">
        <v>5450</v>
      </c>
      <c r="V1350">
        <v>2036</v>
      </c>
      <c r="W1350">
        <v>727</v>
      </c>
      <c r="X1350" t="s">
        <v>0</v>
      </c>
      <c r="Y1350" t="s">
        <v>0</v>
      </c>
      <c r="Z1350">
        <v>415</v>
      </c>
      <c r="AA1350">
        <v>3746</v>
      </c>
      <c r="AB1350">
        <v>195</v>
      </c>
      <c r="AC1350">
        <v>871</v>
      </c>
      <c r="AD1350">
        <v>2680</v>
      </c>
    </row>
    <row r="1351" spans="1:30" x14ac:dyDescent="0.2">
      <c r="A1351" t="s">
        <v>2241</v>
      </c>
      <c r="B1351" t="s">
        <v>35</v>
      </c>
      <c r="C1351" t="s">
        <v>152</v>
      </c>
      <c r="D1351" s="33">
        <v>42156</v>
      </c>
      <c r="E1351" t="s">
        <v>234</v>
      </c>
      <c r="F1351" t="s">
        <v>783</v>
      </c>
      <c r="G1351">
        <v>4636790</v>
      </c>
      <c r="H1351">
        <v>71421</v>
      </c>
      <c r="I1351">
        <v>110</v>
      </c>
      <c r="J1351">
        <v>70803</v>
      </c>
      <c r="K1351">
        <v>69991</v>
      </c>
      <c r="L1351">
        <v>63983</v>
      </c>
      <c r="M1351">
        <v>18324</v>
      </c>
      <c r="N1351">
        <v>7331</v>
      </c>
      <c r="O1351">
        <v>10993</v>
      </c>
      <c r="P1351">
        <v>5952</v>
      </c>
      <c r="Q1351" t="s">
        <v>0</v>
      </c>
      <c r="R1351">
        <v>6200</v>
      </c>
      <c r="S1351">
        <v>4898</v>
      </c>
      <c r="T1351">
        <v>35784</v>
      </c>
      <c r="U1351">
        <v>25064</v>
      </c>
      <c r="V1351">
        <v>8132</v>
      </c>
      <c r="W1351">
        <v>2588</v>
      </c>
      <c r="X1351" t="s">
        <v>0</v>
      </c>
      <c r="Y1351" t="s">
        <v>0</v>
      </c>
      <c r="Z1351">
        <v>3885</v>
      </c>
      <c r="AA1351">
        <v>13216</v>
      </c>
      <c r="AB1351">
        <v>745</v>
      </c>
      <c r="AC1351">
        <v>4731</v>
      </c>
      <c r="AD1351">
        <v>7740</v>
      </c>
    </row>
    <row r="1352" spans="1:30" x14ac:dyDescent="0.2">
      <c r="A1352" t="s">
        <v>2242</v>
      </c>
      <c r="B1352" t="s">
        <v>36</v>
      </c>
      <c r="C1352" t="s">
        <v>152</v>
      </c>
      <c r="D1352" s="33">
        <v>42156</v>
      </c>
      <c r="E1352" t="s">
        <v>823</v>
      </c>
      <c r="F1352" t="s">
        <v>835</v>
      </c>
      <c r="G1352">
        <v>314544</v>
      </c>
      <c r="H1352">
        <v>3881</v>
      </c>
      <c r="I1352">
        <v>12</v>
      </c>
      <c r="J1352">
        <v>3869</v>
      </c>
      <c r="K1352">
        <v>3730</v>
      </c>
      <c r="L1352">
        <v>3080</v>
      </c>
      <c r="M1352">
        <v>920</v>
      </c>
      <c r="N1352">
        <v>403</v>
      </c>
      <c r="O1352">
        <v>517</v>
      </c>
      <c r="P1352">
        <v>196</v>
      </c>
      <c r="Q1352" t="s">
        <v>0</v>
      </c>
      <c r="R1352">
        <v>323</v>
      </c>
      <c r="S1352">
        <v>329</v>
      </c>
      <c r="T1352">
        <v>1865</v>
      </c>
      <c r="U1352">
        <v>1443</v>
      </c>
      <c r="V1352">
        <v>337</v>
      </c>
      <c r="W1352">
        <v>85</v>
      </c>
      <c r="X1352" t="s">
        <v>0</v>
      </c>
      <c r="Y1352" t="s">
        <v>0</v>
      </c>
      <c r="Z1352">
        <v>58</v>
      </c>
      <c r="AA1352">
        <v>505</v>
      </c>
      <c r="AB1352">
        <v>55</v>
      </c>
      <c r="AC1352">
        <v>299</v>
      </c>
      <c r="AD1352">
        <v>151</v>
      </c>
    </row>
    <row r="1353" spans="1:30" x14ac:dyDescent="0.2">
      <c r="A1353" t="s">
        <v>2243</v>
      </c>
      <c r="B1353" t="s">
        <v>36</v>
      </c>
      <c r="C1353" t="s">
        <v>152</v>
      </c>
      <c r="D1353" s="33">
        <v>42156</v>
      </c>
      <c r="E1353" t="s">
        <v>827</v>
      </c>
      <c r="F1353" t="s">
        <v>836</v>
      </c>
      <c r="G1353">
        <v>404710</v>
      </c>
      <c r="H1353">
        <v>6493</v>
      </c>
      <c r="I1353">
        <v>38</v>
      </c>
      <c r="J1353">
        <v>6455</v>
      </c>
      <c r="K1353">
        <v>6181</v>
      </c>
      <c r="L1353">
        <v>5139</v>
      </c>
      <c r="M1353">
        <v>1479</v>
      </c>
      <c r="N1353">
        <v>587</v>
      </c>
      <c r="O1353">
        <v>892</v>
      </c>
      <c r="P1353">
        <v>329</v>
      </c>
      <c r="Q1353" t="s">
        <v>0</v>
      </c>
      <c r="R1353">
        <v>540</v>
      </c>
      <c r="S1353">
        <v>555</v>
      </c>
      <c r="T1353">
        <v>3185</v>
      </c>
      <c r="U1353">
        <v>2423</v>
      </c>
      <c r="V1353">
        <v>631</v>
      </c>
      <c r="W1353">
        <v>131</v>
      </c>
      <c r="X1353" t="s">
        <v>0</v>
      </c>
      <c r="Y1353" t="s">
        <v>0</v>
      </c>
      <c r="Z1353">
        <v>114</v>
      </c>
      <c r="AA1353">
        <v>745</v>
      </c>
      <c r="AB1353">
        <v>51</v>
      </c>
      <c r="AC1353">
        <v>434</v>
      </c>
      <c r="AD1353">
        <v>260</v>
      </c>
    </row>
    <row r="1354" spans="1:30" x14ac:dyDescent="0.2">
      <c r="A1354" t="s">
        <v>2244</v>
      </c>
      <c r="B1354" t="s">
        <v>36</v>
      </c>
      <c r="C1354" t="s">
        <v>152</v>
      </c>
      <c r="D1354" s="33">
        <v>42156</v>
      </c>
      <c r="E1354" t="s">
        <v>837</v>
      </c>
      <c r="F1354" t="s">
        <v>838</v>
      </c>
      <c r="G1354">
        <v>368255</v>
      </c>
      <c r="H1354">
        <v>4017</v>
      </c>
      <c r="I1354">
        <v>16</v>
      </c>
      <c r="J1354">
        <v>4001</v>
      </c>
      <c r="K1354">
        <v>3844</v>
      </c>
      <c r="L1354">
        <v>3268</v>
      </c>
      <c r="M1354">
        <v>999</v>
      </c>
      <c r="N1354">
        <v>361</v>
      </c>
      <c r="O1354">
        <v>638</v>
      </c>
      <c r="P1354">
        <v>242</v>
      </c>
      <c r="Q1354" t="s">
        <v>0</v>
      </c>
      <c r="R1354">
        <v>326</v>
      </c>
      <c r="S1354">
        <v>320</v>
      </c>
      <c r="T1354">
        <v>2007</v>
      </c>
      <c r="U1354">
        <v>1478</v>
      </c>
      <c r="V1354">
        <v>433</v>
      </c>
      <c r="W1354">
        <v>96</v>
      </c>
      <c r="X1354" t="s">
        <v>0</v>
      </c>
      <c r="Y1354" t="s">
        <v>0</v>
      </c>
      <c r="Z1354">
        <v>64</v>
      </c>
      <c r="AA1354">
        <v>551</v>
      </c>
      <c r="AB1354">
        <v>67</v>
      </c>
      <c r="AC1354">
        <v>291</v>
      </c>
      <c r="AD1354">
        <v>193</v>
      </c>
    </row>
    <row r="1355" spans="1:30" x14ac:dyDescent="0.2">
      <c r="A1355" t="s">
        <v>2245</v>
      </c>
      <c r="B1355" t="s">
        <v>36</v>
      </c>
      <c r="C1355" t="s">
        <v>152</v>
      </c>
      <c r="D1355" s="33">
        <v>42156</v>
      </c>
      <c r="E1355" t="s">
        <v>284</v>
      </c>
      <c r="F1355" t="s">
        <v>784</v>
      </c>
      <c r="G1355">
        <v>1182971</v>
      </c>
      <c r="H1355">
        <v>9617</v>
      </c>
      <c r="I1355">
        <v>75</v>
      </c>
      <c r="J1355">
        <v>9542</v>
      </c>
      <c r="K1355">
        <v>9179</v>
      </c>
      <c r="L1355">
        <v>7224</v>
      </c>
      <c r="M1355">
        <v>2106</v>
      </c>
      <c r="N1355">
        <v>814</v>
      </c>
      <c r="O1355">
        <v>1291</v>
      </c>
      <c r="P1355">
        <v>487</v>
      </c>
      <c r="Q1355" t="s">
        <v>0</v>
      </c>
      <c r="R1355">
        <v>874</v>
      </c>
      <c r="S1355">
        <v>760</v>
      </c>
      <c r="T1355">
        <v>4288</v>
      </c>
      <c r="U1355">
        <v>3219</v>
      </c>
      <c r="V1355">
        <v>900</v>
      </c>
      <c r="W1355">
        <v>169</v>
      </c>
      <c r="X1355" t="s">
        <v>0</v>
      </c>
      <c r="Y1355" t="s">
        <v>0</v>
      </c>
      <c r="Z1355">
        <v>160</v>
      </c>
      <c r="AA1355">
        <v>1142</v>
      </c>
      <c r="AB1355">
        <v>131</v>
      </c>
      <c r="AC1355">
        <v>590</v>
      </c>
      <c r="AD1355">
        <v>421</v>
      </c>
    </row>
    <row r="1356" spans="1:30" x14ac:dyDescent="0.2">
      <c r="A1356" t="s">
        <v>2246</v>
      </c>
      <c r="B1356" t="s">
        <v>36</v>
      </c>
      <c r="C1356" t="s">
        <v>3353</v>
      </c>
      <c r="D1356" s="33">
        <v>42156</v>
      </c>
      <c r="E1356" t="s">
        <v>298</v>
      </c>
      <c r="F1356" t="s">
        <v>785</v>
      </c>
      <c r="G1356">
        <v>1449739</v>
      </c>
      <c r="H1356">
        <v>22414</v>
      </c>
      <c r="I1356">
        <v>69</v>
      </c>
      <c r="J1356">
        <v>21490</v>
      </c>
      <c r="K1356">
        <v>20883</v>
      </c>
      <c r="L1356">
        <v>17302</v>
      </c>
      <c r="M1356">
        <v>3683</v>
      </c>
      <c r="N1356">
        <v>2460</v>
      </c>
      <c r="O1356">
        <v>1223</v>
      </c>
      <c r="P1356">
        <v>625</v>
      </c>
      <c r="Q1356" t="s">
        <v>0</v>
      </c>
      <c r="R1356">
        <v>2035</v>
      </c>
      <c r="S1356">
        <v>1771</v>
      </c>
      <c r="T1356">
        <v>10212</v>
      </c>
      <c r="U1356">
        <v>7552</v>
      </c>
      <c r="V1356">
        <v>1958</v>
      </c>
      <c r="W1356">
        <v>702</v>
      </c>
      <c r="X1356" t="s">
        <v>0</v>
      </c>
      <c r="Y1356" t="s">
        <v>0</v>
      </c>
      <c r="Z1356">
        <v>451</v>
      </c>
      <c r="AA1356">
        <v>2833</v>
      </c>
      <c r="AB1356">
        <v>439</v>
      </c>
      <c r="AC1356">
        <v>956</v>
      </c>
      <c r="AD1356">
        <v>1438</v>
      </c>
    </row>
    <row r="1357" spans="1:30" x14ac:dyDescent="0.2">
      <c r="A1357" t="s">
        <v>2247</v>
      </c>
      <c r="B1357" t="s">
        <v>36</v>
      </c>
      <c r="C1357" t="s">
        <v>3351</v>
      </c>
      <c r="D1357" s="33">
        <v>42156</v>
      </c>
      <c r="E1357" t="s">
        <v>315</v>
      </c>
      <c r="F1357" t="s">
        <v>786</v>
      </c>
      <c r="G1357">
        <v>1019027</v>
      </c>
      <c r="H1357">
        <v>17881</v>
      </c>
      <c r="I1357">
        <v>398</v>
      </c>
      <c r="J1357">
        <v>17483</v>
      </c>
      <c r="K1357">
        <v>16743</v>
      </c>
      <c r="L1357">
        <v>15199</v>
      </c>
      <c r="M1357">
        <v>3784</v>
      </c>
      <c r="N1357">
        <v>1023</v>
      </c>
      <c r="O1357">
        <v>2766</v>
      </c>
      <c r="P1357">
        <v>1760</v>
      </c>
      <c r="Q1357" t="s">
        <v>0</v>
      </c>
      <c r="R1357">
        <v>1536</v>
      </c>
      <c r="S1357">
        <v>1598</v>
      </c>
      <c r="T1357">
        <v>8737</v>
      </c>
      <c r="U1357">
        <v>6678</v>
      </c>
      <c r="V1357">
        <v>1829</v>
      </c>
      <c r="W1357">
        <v>230</v>
      </c>
      <c r="X1357" t="s">
        <v>0</v>
      </c>
      <c r="Y1357" t="s">
        <v>0</v>
      </c>
      <c r="Z1357">
        <v>741</v>
      </c>
      <c r="AA1357">
        <v>2587</v>
      </c>
      <c r="AB1357">
        <v>183</v>
      </c>
      <c r="AC1357">
        <v>1052</v>
      </c>
      <c r="AD1357">
        <v>1352</v>
      </c>
    </row>
    <row r="1358" spans="1:30" x14ac:dyDescent="0.2">
      <c r="A1358" t="s">
        <v>2248</v>
      </c>
      <c r="B1358" t="s">
        <v>36</v>
      </c>
      <c r="C1358" t="s">
        <v>3358</v>
      </c>
      <c r="D1358" s="33">
        <v>42156</v>
      </c>
      <c r="E1358" t="s">
        <v>330</v>
      </c>
      <c r="F1358" t="s">
        <v>787</v>
      </c>
      <c r="G1358">
        <v>1772459</v>
      </c>
      <c r="H1358">
        <v>22131</v>
      </c>
      <c r="I1358">
        <v>62</v>
      </c>
      <c r="J1358">
        <v>21939</v>
      </c>
      <c r="K1358">
        <v>21427</v>
      </c>
      <c r="L1358">
        <v>18178</v>
      </c>
      <c r="M1358">
        <v>5729</v>
      </c>
      <c r="N1358">
        <v>3484</v>
      </c>
      <c r="O1358">
        <v>2245</v>
      </c>
      <c r="P1358">
        <v>1707</v>
      </c>
      <c r="Q1358" t="s">
        <v>0</v>
      </c>
      <c r="R1358">
        <v>1449</v>
      </c>
      <c r="S1358">
        <v>2217</v>
      </c>
      <c r="T1358">
        <v>10792</v>
      </c>
      <c r="U1358">
        <v>8261</v>
      </c>
      <c r="V1358">
        <v>1913</v>
      </c>
      <c r="W1358">
        <v>618</v>
      </c>
      <c r="X1358" t="s">
        <v>0</v>
      </c>
      <c r="Y1358" t="s">
        <v>0</v>
      </c>
      <c r="Z1358">
        <v>599</v>
      </c>
      <c r="AA1358">
        <v>3121</v>
      </c>
      <c r="AB1358">
        <v>308</v>
      </c>
      <c r="AC1358">
        <v>1718</v>
      </c>
      <c r="AD1358">
        <v>1095</v>
      </c>
    </row>
    <row r="1359" spans="1:30" x14ac:dyDescent="0.2">
      <c r="A1359" t="s">
        <v>2249</v>
      </c>
      <c r="B1359" t="s">
        <v>36</v>
      </c>
      <c r="C1359" t="s">
        <v>3351</v>
      </c>
      <c r="D1359" s="33">
        <v>42156</v>
      </c>
      <c r="E1359" t="s">
        <v>351</v>
      </c>
      <c r="F1359" t="s">
        <v>788</v>
      </c>
      <c r="G1359">
        <v>905822</v>
      </c>
      <c r="H1359">
        <v>12288</v>
      </c>
      <c r="I1359">
        <v>326</v>
      </c>
      <c r="J1359">
        <v>11962</v>
      </c>
      <c r="K1359">
        <v>11228</v>
      </c>
      <c r="L1359">
        <v>9137</v>
      </c>
      <c r="M1359">
        <v>2281</v>
      </c>
      <c r="N1359">
        <v>622</v>
      </c>
      <c r="O1359">
        <v>1667</v>
      </c>
      <c r="P1359">
        <v>1058</v>
      </c>
      <c r="Q1359" t="s">
        <v>0</v>
      </c>
      <c r="R1359">
        <v>908</v>
      </c>
      <c r="S1359">
        <v>1206</v>
      </c>
      <c r="T1359">
        <v>5492</v>
      </c>
      <c r="U1359">
        <v>4193</v>
      </c>
      <c r="V1359">
        <v>892</v>
      </c>
      <c r="W1359">
        <v>407</v>
      </c>
      <c r="X1359" t="s">
        <v>0</v>
      </c>
      <c r="Y1359" t="s">
        <v>0</v>
      </c>
      <c r="Z1359">
        <v>203</v>
      </c>
      <c r="AA1359">
        <v>1328</v>
      </c>
      <c r="AB1359">
        <v>120</v>
      </c>
      <c r="AC1359">
        <v>788</v>
      </c>
      <c r="AD1359">
        <v>420</v>
      </c>
    </row>
    <row r="1360" spans="1:30" x14ac:dyDescent="0.2">
      <c r="A1360" t="s">
        <v>2250</v>
      </c>
      <c r="B1360" t="s">
        <v>34</v>
      </c>
      <c r="C1360" t="s">
        <v>3327</v>
      </c>
      <c r="D1360" s="33">
        <v>42156</v>
      </c>
      <c r="E1360" t="s">
        <v>362</v>
      </c>
      <c r="F1360" t="s">
        <v>789</v>
      </c>
      <c r="G1360">
        <v>5499053</v>
      </c>
      <c r="H1360">
        <v>115893</v>
      </c>
      <c r="I1360">
        <v>996</v>
      </c>
      <c r="J1360">
        <v>114416</v>
      </c>
      <c r="K1360">
        <v>110935</v>
      </c>
      <c r="L1360">
        <v>98561</v>
      </c>
      <c r="M1360">
        <v>21988</v>
      </c>
      <c r="N1360">
        <v>4150</v>
      </c>
      <c r="O1360">
        <v>17836</v>
      </c>
      <c r="P1360">
        <v>3557</v>
      </c>
      <c r="Q1360" t="s">
        <v>0</v>
      </c>
      <c r="R1360">
        <v>9325</v>
      </c>
      <c r="S1360">
        <v>7818</v>
      </c>
      <c r="T1360">
        <v>61025</v>
      </c>
      <c r="U1360">
        <v>38908</v>
      </c>
      <c r="V1360">
        <v>8953</v>
      </c>
      <c r="W1360">
        <v>13164</v>
      </c>
      <c r="X1360" t="s">
        <v>0</v>
      </c>
      <c r="Y1360" t="s">
        <v>0</v>
      </c>
      <c r="Z1360">
        <v>3958</v>
      </c>
      <c r="AA1360">
        <v>16435</v>
      </c>
      <c r="AB1360">
        <v>1248</v>
      </c>
      <c r="AC1360">
        <v>5589</v>
      </c>
      <c r="AD1360">
        <v>9598</v>
      </c>
    </row>
    <row r="1361" spans="1:30" x14ac:dyDescent="0.2">
      <c r="A1361" t="s">
        <v>2251</v>
      </c>
      <c r="B1361" t="s">
        <v>37</v>
      </c>
      <c r="C1361" t="s">
        <v>3365</v>
      </c>
      <c r="D1361" s="33">
        <v>42156</v>
      </c>
      <c r="E1361" t="s">
        <v>434</v>
      </c>
      <c r="F1361" t="s">
        <v>790</v>
      </c>
      <c r="G1361">
        <v>1857473</v>
      </c>
      <c r="H1361">
        <v>38241</v>
      </c>
      <c r="I1361">
        <v>71</v>
      </c>
      <c r="J1361">
        <v>37945</v>
      </c>
      <c r="K1361">
        <v>37255</v>
      </c>
      <c r="L1361">
        <v>33072</v>
      </c>
      <c r="M1361">
        <v>6102</v>
      </c>
      <c r="N1361">
        <v>2424</v>
      </c>
      <c r="O1361">
        <v>3678</v>
      </c>
      <c r="P1361">
        <v>857</v>
      </c>
      <c r="Q1361" t="s">
        <v>0</v>
      </c>
      <c r="R1361">
        <v>3644</v>
      </c>
      <c r="S1361">
        <v>2872</v>
      </c>
      <c r="T1361">
        <v>20734</v>
      </c>
      <c r="U1361">
        <v>13493</v>
      </c>
      <c r="V1361">
        <v>4720</v>
      </c>
      <c r="W1361">
        <v>2521</v>
      </c>
      <c r="X1361" t="s">
        <v>0</v>
      </c>
      <c r="Y1361" t="s">
        <v>0</v>
      </c>
      <c r="Z1361">
        <v>2396</v>
      </c>
      <c r="AA1361">
        <v>3426</v>
      </c>
      <c r="AB1361">
        <v>406</v>
      </c>
      <c r="AC1361">
        <v>1919</v>
      </c>
      <c r="AD1361">
        <v>1101</v>
      </c>
    </row>
    <row r="1362" spans="1:30" x14ac:dyDescent="0.2">
      <c r="A1362" t="s">
        <v>2252</v>
      </c>
      <c r="B1362" t="s">
        <v>37</v>
      </c>
      <c r="C1362" t="s">
        <v>3365</v>
      </c>
      <c r="D1362" s="33">
        <v>42156</v>
      </c>
      <c r="E1362" t="s">
        <v>457</v>
      </c>
      <c r="F1362" t="s">
        <v>791</v>
      </c>
      <c r="G1362">
        <v>531046</v>
      </c>
      <c r="H1362">
        <v>11117</v>
      </c>
      <c r="I1362">
        <v>15</v>
      </c>
      <c r="J1362">
        <v>11040</v>
      </c>
      <c r="K1362">
        <v>10804</v>
      </c>
      <c r="L1362">
        <v>8025</v>
      </c>
      <c r="M1362">
        <v>1573</v>
      </c>
      <c r="N1362">
        <v>743</v>
      </c>
      <c r="O1362">
        <v>830</v>
      </c>
      <c r="P1362">
        <v>187</v>
      </c>
      <c r="Q1362" t="s">
        <v>0</v>
      </c>
      <c r="R1362">
        <v>748</v>
      </c>
      <c r="S1362">
        <v>792</v>
      </c>
      <c r="T1362">
        <v>5121</v>
      </c>
      <c r="U1362">
        <v>3757</v>
      </c>
      <c r="V1362">
        <v>1041</v>
      </c>
      <c r="W1362">
        <v>323</v>
      </c>
      <c r="X1362" t="s">
        <v>0</v>
      </c>
      <c r="Y1362" t="s">
        <v>0</v>
      </c>
      <c r="Z1362">
        <v>466</v>
      </c>
      <c r="AA1362">
        <v>898</v>
      </c>
      <c r="AB1362">
        <v>108</v>
      </c>
      <c r="AC1362">
        <v>552</v>
      </c>
      <c r="AD1362">
        <v>238</v>
      </c>
    </row>
    <row r="1363" spans="1:30" x14ac:dyDescent="0.2">
      <c r="A1363" t="s">
        <v>2253</v>
      </c>
      <c r="B1363" t="s">
        <v>37</v>
      </c>
      <c r="C1363" t="s">
        <v>3365</v>
      </c>
      <c r="D1363" s="33">
        <v>42156</v>
      </c>
      <c r="E1363" t="s">
        <v>465</v>
      </c>
      <c r="F1363" t="s">
        <v>792</v>
      </c>
      <c r="G1363">
        <v>902275</v>
      </c>
      <c r="H1363">
        <v>17059</v>
      </c>
      <c r="I1363">
        <v>39</v>
      </c>
      <c r="J1363">
        <v>16921</v>
      </c>
      <c r="K1363">
        <v>16548</v>
      </c>
      <c r="L1363">
        <v>15710</v>
      </c>
      <c r="M1363">
        <v>3143</v>
      </c>
      <c r="N1363">
        <v>1290</v>
      </c>
      <c r="O1363">
        <v>1853</v>
      </c>
      <c r="P1363">
        <v>352</v>
      </c>
      <c r="Q1363" t="s">
        <v>0</v>
      </c>
      <c r="R1363">
        <v>1495</v>
      </c>
      <c r="S1363">
        <v>1470</v>
      </c>
      <c r="T1363">
        <v>10091</v>
      </c>
      <c r="U1363">
        <v>7271</v>
      </c>
      <c r="V1363">
        <v>2200</v>
      </c>
      <c r="W1363">
        <v>620</v>
      </c>
      <c r="X1363" t="s">
        <v>0</v>
      </c>
      <c r="Y1363" t="s">
        <v>0</v>
      </c>
      <c r="Z1363">
        <v>794</v>
      </c>
      <c r="AA1363">
        <v>1860</v>
      </c>
      <c r="AB1363">
        <v>200</v>
      </c>
      <c r="AC1363">
        <v>1054</v>
      </c>
      <c r="AD1363">
        <v>606</v>
      </c>
    </row>
    <row r="1364" spans="1:30" x14ac:dyDescent="0.2">
      <c r="A1364" t="s">
        <v>2254</v>
      </c>
      <c r="B1364" t="s">
        <v>37</v>
      </c>
      <c r="C1364" t="s">
        <v>3360</v>
      </c>
      <c r="D1364" s="33">
        <v>42156</v>
      </c>
      <c r="E1364" t="s">
        <v>844</v>
      </c>
      <c r="F1364" t="s">
        <v>845</v>
      </c>
      <c r="G1364">
        <v>4580798</v>
      </c>
      <c r="H1364">
        <v>86970</v>
      </c>
      <c r="I1364">
        <v>644</v>
      </c>
      <c r="J1364">
        <v>85607</v>
      </c>
      <c r="K1364">
        <v>79359</v>
      </c>
      <c r="L1364">
        <v>75007</v>
      </c>
      <c r="M1364">
        <v>22257</v>
      </c>
      <c r="N1364">
        <v>13922</v>
      </c>
      <c r="O1364">
        <v>8326</v>
      </c>
      <c r="P1364">
        <v>6210</v>
      </c>
      <c r="Q1364" t="s">
        <v>0</v>
      </c>
      <c r="R1364">
        <v>8283</v>
      </c>
      <c r="S1364">
        <v>6216</v>
      </c>
      <c r="T1364">
        <v>48874</v>
      </c>
      <c r="U1364">
        <v>38140</v>
      </c>
      <c r="V1364">
        <v>7232</v>
      </c>
      <c r="W1364">
        <v>3502</v>
      </c>
      <c r="X1364" t="s">
        <v>0</v>
      </c>
      <c r="Y1364" t="s">
        <v>0</v>
      </c>
      <c r="Z1364">
        <v>302</v>
      </c>
      <c r="AA1364">
        <v>11332</v>
      </c>
      <c r="AB1364">
        <v>809</v>
      </c>
      <c r="AC1364">
        <v>5808</v>
      </c>
      <c r="AD1364">
        <v>4715</v>
      </c>
    </row>
    <row r="1365" spans="1:30" x14ac:dyDescent="0.2">
      <c r="A1365" t="s">
        <v>2255</v>
      </c>
      <c r="B1365" t="s">
        <v>37</v>
      </c>
      <c r="C1365" t="s">
        <v>3373</v>
      </c>
      <c r="D1365" s="33">
        <v>42156</v>
      </c>
      <c r="E1365" t="s">
        <v>488</v>
      </c>
      <c r="F1365" t="s">
        <v>793</v>
      </c>
      <c r="G1365">
        <v>765678</v>
      </c>
      <c r="H1365">
        <v>18397</v>
      </c>
      <c r="I1365">
        <v>1290</v>
      </c>
      <c r="J1365">
        <v>16070</v>
      </c>
      <c r="K1365">
        <v>11379</v>
      </c>
      <c r="L1365">
        <v>14609</v>
      </c>
      <c r="M1365">
        <v>2980</v>
      </c>
      <c r="N1365">
        <v>495</v>
      </c>
      <c r="O1365">
        <v>2485</v>
      </c>
      <c r="P1365">
        <v>407</v>
      </c>
      <c r="Q1365" t="s">
        <v>0</v>
      </c>
      <c r="R1365">
        <v>1682</v>
      </c>
      <c r="S1365">
        <v>995</v>
      </c>
      <c r="T1365">
        <v>8876</v>
      </c>
      <c r="U1365">
        <v>5740</v>
      </c>
      <c r="V1365">
        <v>1509</v>
      </c>
      <c r="W1365">
        <v>1627</v>
      </c>
      <c r="X1365" t="s">
        <v>0</v>
      </c>
      <c r="Y1365" t="s">
        <v>0</v>
      </c>
      <c r="Z1365">
        <v>313</v>
      </c>
      <c r="AA1365">
        <v>2743</v>
      </c>
      <c r="AB1365">
        <v>268</v>
      </c>
      <c r="AC1365">
        <v>791</v>
      </c>
      <c r="AD1365">
        <v>1684</v>
      </c>
    </row>
    <row r="1366" spans="1:30" x14ac:dyDescent="0.2">
      <c r="A1366" t="s">
        <v>2256</v>
      </c>
      <c r="B1366" t="s">
        <v>37</v>
      </c>
      <c r="C1366" t="s">
        <v>152</v>
      </c>
      <c r="D1366" s="33">
        <v>42156</v>
      </c>
      <c r="E1366" t="s">
        <v>494</v>
      </c>
      <c r="F1366" t="s">
        <v>794</v>
      </c>
      <c r="G1366">
        <v>670967</v>
      </c>
      <c r="H1366">
        <v>11320</v>
      </c>
      <c r="I1366">
        <v>71</v>
      </c>
      <c r="J1366">
        <v>11249</v>
      </c>
      <c r="K1366">
        <v>10735</v>
      </c>
      <c r="L1366">
        <v>9847</v>
      </c>
      <c r="M1366">
        <v>2511</v>
      </c>
      <c r="N1366">
        <v>884</v>
      </c>
      <c r="O1366">
        <v>1625</v>
      </c>
      <c r="P1366">
        <v>639</v>
      </c>
      <c r="Q1366" t="s">
        <v>0</v>
      </c>
      <c r="R1366">
        <v>1376</v>
      </c>
      <c r="S1366">
        <v>849</v>
      </c>
      <c r="T1366">
        <v>6306</v>
      </c>
      <c r="U1366">
        <v>4422</v>
      </c>
      <c r="V1366">
        <v>1186</v>
      </c>
      <c r="W1366">
        <v>698</v>
      </c>
      <c r="X1366" t="s">
        <v>0</v>
      </c>
      <c r="Y1366" t="s">
        <v>0</v>
      </c>
      <c r="Z1366">
        <v>107</v>
      </c>
      <c r="AA1366">
        <v>1209</v>
      </c>
      <c r="AB1366">
        <v>126</v>
      </c>
      <c r="AC1366">
        <v>584</v>
      </c>
      <c r="AD1366">
        <v>499</v>
      </c>
    </row>
    <row r="1367" spans="1:30" x14ac:dyDescent="0.2">
      <c r="A1367" t="s">
        <v>2257</v>
      </c>
      <c r="B1367" t="s">
        <v>37</v>
      </c>
      <c r="C1367" t="s">
        <v>152</v>
      </c>
      <c r="D1367" s="33">
        <v>42156</v>
      </c>
      <c r="E1367" t="s">
        <v>502</v>
      </c>
      <c r="F1367" t="s">
        <v>795</v>
      </c>
      <c r="G1367">
        <v>933933</v>
      </c>
      <c r="H1367">
        <v>23854</v>
      </c>
      <c r="I1367">
        <v>145</v>
      </c>
      <c r="J1367">
        <v>23709</v>
      </c>
      <c r="K1367">
        <v>22663</v>
      </c>
      <c r="L1367">
        <v>19889</v>
      </c>
      <c r="M1367">
        <v>5092</v>
      </c>
      <c r="N1367">
        <v>1949</v>
      </c>
      <c r="O1367">
        <v>3142</v>
      </c>
      <c r="P1367">
        <v>1201</v>
      </c>
      <c r="Q1367" t="s">
        <v>0</v>
      </c>
      <c r="R1367">
        <v>2633</v>
      </c>
      <c r="S1367">
        <v>1951</v>
      </c>
      <c r="T1367">
        <v>12637</v>
      </c>
      <c r="U1367">
        <v>8733</v>
      </c>
      <c r="V1367">
        <v>2298</v>
      </c>
      <c r="W1367">
        <v>1606</v>
      </c>
      <c r="X1367" t="s">
        <v>0</v>
      </c>
      <c r="Y1367" t="s">
        <v>0</v>
      </c>
      <c r="Z1367">
        <v>143</v>
      </c>
      <c r="AA1367">
        <v>2525</v>
      </c>
      <c r="AB1367">
        <v>261</v>
      </c>
      <c r="AC1367">
        <v>1316</v>
      </c>
      <c r="AD1367">
        <v>948</v>
      </c>
    </row>
    <row r="1368" spans="1:30" x14ac:dyDescent="0.2">
      <c r="A1368" t="s">
        <v>2258</v>
      </c>
      <c r="B1368" t="s">
        <v>37</v>
      </c>
      <c r="C1368" t="s">
        <v>152</v>
      </c>
      <c r="D1368" s="33">
        <v>42156</v>
      </c>
      <c r="E1368" t="s">
        <v>513</v>
      </c>
      <c r="F1368" t="s">
        <v>796</v>
      </c>
      <c r="G1368">
        <v>839931</v>
      </c>
      <c r="H1368">
        <v>13544</v>
      </c>
      <c r="I1368">
        <v>96</v>
      </c>
      <c r="J1368">
        <v>13448</v>
      </c>
      <c r="K1368">
        <v>12896</v>
      </c>
      <c r="L1368">
        <v>11009</v>
      </c>
      <c r="M1368">
        <v>2977</v>
      </c>
      <c r="N1368">
        <v>1122</v>
      </c>
      <c r="O1368">
        <v>1855</v>
      </c>
      <c r="P1368">
        <v>720</v>
      </c>
      <c r="Q1368" t="s">
        <v>0</v>
      </c>
      <c r="R1368">
        <v>1575</v>
      </c>
      <c r="S1368">
        <v>1012</v>
      </c>
      <c r="T1368">
        <v>6834</v>
      </c>
      <c r="U1368">
        <v>4959</v>
      </c>
      <c r="V1368">
        <v>1392</v>
      </c>
      <c r="W1368">
        <v>483</v>
      </c>
      <c r="X1368" t="s">
        <v>0</v>
      </c>
      <c r="Y1368" t="s">
        <v>0</v>
      </c>
      <c r="Z1368">
        <v>99</v>
      </c>
      <c r="AA1368">
        <v>1489</v>
      </c>
      <c r="AB1368">
        <v>140</v>
      </c>
      <c r="AC1368">
        <v>708</v>
      </c>
      <c r="AD1368">
        <v>641</v>
      </c>
    </row>
    <row r="1369" spans="1:30" x14ac:dyDescent="0.2">
      <c r="A1369" t="s">
        <v>2259</v>
      </c>
      <c r="B1369" t="s">
        <v>37</v>
      </c>
      <c r="C1369" t="s">
        <v>3331</v>
      </c>
      <c r="D1369" s="33">
        <v>42156</v>
      </c>
      <c r="E1369" t="s">
        <v>521</v>
      </c>
      <c r="F1369" t="s">
        <v>797</v>
      </c>
      <c r="G1369">
        <v>545390</v>
      </c>
      <c r="H1369">
        <v>11425</v>
      </c>
      <c r="I1369">
        <v>1219</v>
      </c>
      <c r="J1369">
        <v>9442</v>
      </c>
      <c r="K1369">
        <v>5816</v>
      </c>
      <c r="L1369">
        <v>8334</v>
      </c>
      <c r="M1369">
        <v>1622</v>
      </c>
      <c r="N1369">
        <v>213</v>
      </c>
      <c r="O1369">
        <v>1362</v>
      </c>
      <c r="P1369">
        <v>251</v>
      </c>
      <c r="Q1369" t="s">
        <v>0</v>
      </c>
      <c r="R1369">
        <v>1012</v>
      </c>
      <c r="S1369">
        <v>549</v>
      </c>
      <c r="T1369">
        <v>4984</v>
      </c>
      <c r="U1369">
        <v>3603</v>
      </c>
      <c r="V1369">
        <v>1095</v>
      </c>
      <c r="W1369">
        <v>286</v>
      </c>
      <c r="X1369" t="s">
        <v>0</v>
      </c>
      <c r="Y1369" t="s">
        <v>0</v>
      </c>
      <c r="Z1369">
        <v>303</v>
      </c>
      <c r="AA1369">
        <v>1486</v>
      </c>
      <c r="AB1369">
        <v>157</v>
      </c>
      <c r="AC1369">
        <v>422</v>
      </c>
      <c r="AD1369">
        <v>907</v>
      </c>
    </row>
    <row r="1370" spans="1:30" x14ac:dyDescent="0.2">
      <c r="A1370" t="s">
        <v>2260</v>
      </c>
      <c r="B1370" t="s">
        <v>37</v>
      </c>
      <c r="C1370" t="s">
        <v>3373</v>
      </c>
      <c r="D1370" s="33">
        <v>42156</v>
      </c>
      <c r="E1370" t="s">
        <v>527</v>
      </c>
      <c r="F1370" t="s">
        <v>798</v>
      </c>
      <c r="G1370">
        <v>551728</v>
      </c>
      <c r="H1370">
        <v>12394</v>
      </c>
      <c r="I1370">
        <v>1501</v>
      </c>
      <c r="J1370">
        <v>10008</v>
      </c>
      <c r="K1370">
        <v>5812</v>
      </c>
      <c r="L1370">
        <v>9294</v>
      </c>
      <c r="M1370">
        <v>1861</v>
      </c>
      <c r="N1370">
        <v>333</v>
      </c>
      <c r="O1370">
        <v>1528</v>
      </c>
      <c r="P1370">
        <v>310</v>
      </c>
      <c r="Q1370" t="s">
        <v>0</v>
      </c>
      <c r="R1370">
        <v>1182</v>
      </c>
      <c r="S1370">
        <v>491</v>
      </c>
      <c r="T1370">
        <v>5488</v>
      </c>
      <c r="U1370">
        <v>3853</v>
      </c>
      <c r="V1370">
        <v>1349</v>
      </c>
      <c r="W1370">
        <v>286</v>
      </c>
      <c r="X1370" t="s">
        <v>0</v>
      </c>
      <c r="Y1370" t="s">
        <v>0</v>
      </c>
      <c r="Z1370">
        <v>517</v>
      </c>
      <c r="AA1370">
        <v>1616</v>
      </c>
      <c r="AB1370">
        <v>174</v>
      </c>
      <c r="AC1370">
        <v>412</v>
      </c>
      <c r="AD1370">
        <v>1030</v>
      </c>
    </row>
    <row r="1371" spans="1:30" x14ac:dyDescent="0.2">
      <c r="A1371" t="s">
        <v>2261</v>
      </c>
      <c r="B1371" t="s">
        <v>37</v>
      </c>
      <c r="C1371" t="s">
        <v>534</v>
      </c>
      <c r="D1371" s="33">
        <v>42156</v>
      </c>
      <c r="E1371" t="s">
        <v>532</v>
      </c>
      <c r="F1371" t="s">
        <v>799</v>
      </c>
      <c r="G1371">
        <v>1169162</v>
      </c>
      <c r="H1371">
        <v>29385</v>
      </c>
      <c r="I1371">
        <v>3546</v>
      </c>
      <c r="J1371">
        <v>23958</v>
      </c>
      <c r="K1371">
        <v>14024</v>
      </c>
      <c r="L1371">
        <v>22060</v>
      </c>
      <c r="M1371">
        <v>5174</v>
      </c>
      <c r="N1371">
        <v>767</v>
      </c>
      <c r="O1371">
        <v>4407</v>
      </c>
      <c r="P1371">
        <v>1920</v>
      </c>
      <c r="Q1371" t="s">
        <v>0</v>
      </c>
      <c r="R1371">
        <v>2562</v>
      </c>
      <c r="S1371">
        <v>1388</v>
      </c>
      <c r="T1371">
        <v>14275</v>
      </c>
      <c r="U1371">
        <v>9463</v>
      </c>
      <c r="V1371">
        <v>4031</v>
      </c>
      <c r="W1371">
        <v>781</v>
      </c>
      <c r="X1371" t="s">
        <v>0</v>
      </c>
      <c r="Y1371" t="s">
        <v>0</v>
      </c>
      <c r="Z1371">
        <v>361</v>
      </c>
      <c r="AA1371">
        <v>3474</v>
      </c>
      <c r="AB1371">
        <v>469</v>
      </c>
      <c r="AC1371">
        <v>945</v>
      </c>
      <c r="AD1371">
        <v>2060</v>
      </c>
    </row>
    <row r="1372" spans="1:30" x14ac:dyDescent="0.2">
      <c r="A1372" t="s">
        <v>2262</v>
      </c>
      <c r="B1372" t="s">
        <v>35</v>
      </c>
      <c r="C1372" t="s">
        <v>3365</v>
      </c>
      <c r="D1372" s="33">
        <v>42156</v>
      </c>
      <c r="E1372" t="s">
        <v>852</v>
      </c>
      <c r="F1372" t="s">
        <v>853</v>
      </c>
      <c r="G1372">
        <v>440274</v>
      </c>
      <c r="H1372">
        <v>5371</v>
      </c>
      <c r="I1372">
        <v>14</v>
      </c>
      <c r="J1372">
        <v>5332</v>
      </c>
      <c r="K1372">
        <v>5212</v>
      </c>
      <c r="L1372">
        <v>3554</v>
      </c>
      <c r="M1372">
        <v>731</v>
      </c>
      <c r="N1372">
        <v>298</v>
      </c>
      <c r="O1372">
        <v>433</v>
      </c>
      <c r="P1372">
        <v>108</v>
      </c>
      <c r="Q1372" t="s">
        <v>0</v>
      </c>
      <c r="R1372">
        <v>337</v>
      </c>
      <c r="S1372">
        <v>367</v>
      </c>
      <c r="T1372">
        <v>2301</v>
      </c>
      <c r="U1372">
        <v>1519</v>
      </c>
      <c r="V1372">
        <v>374</v>
      </c>
      <c r="W1372">
        <v>408</v>
      </c>
      <c r="X1372" t="s">
        <v>0</v>
      </c>
      <c r="Y1372" t="s">
        <v>0</v>
      </c>
      <c r="Z1372">
        <v>74</v>
      </c>
      <c r="AA1372">
        <v>475</v>
      </c>
      <c r="AB1372">
        <v>72</v>
      </c>
      <c r="AC1372">
        <v>289</v>
      </c>
      <c r="AD1372">
        <v>114</v>
      </c>
    </row>
    <row r="1373" spans="1:30" x14ac:dyDescent="0.2">
      <c r="A1373" t="s">
        <v>2263</v>
      </c>
      <c r="B1373" t="s">
        <v>35</v>
      </c>
      <c r="C1373" t="s">
        <v>3331</v>
      </c>
      <c r="D1373" s="33">
        <v>42156</v>
      </c>
      <c r="E1373" t="s">
        <v>541</v>
      </c>
      <c r="F1373" t="s">
        <v>800</v>
      </c>
      <c r="G1373">
        <v>1114210</v>
      </c>
      <c r="H1373">
        <v>20844</v>
      </c>
      <c r="I1373">
        <v>73</v>
      </c>
      <c r="J1373">
        <v>19787</v>
      </c>
      <c r="K1373">
        <v>19494</v>
      </c>
      <c r="L1373">
        <v>16215</v>
      </c>
      <c r="M1373">
        <v>7490</v>
      </c>
      <c r="N1373">
        <v>6401</v>
      </c>
      <c r="O1373">
        <v>1089</v>
      </c>
      <c r="P1373">
        <v>306</v>
      </c>
      <c r="Q1373" t="s">
        <v>0</v>
      </c>
      <c r="R1373">
        <v>1637</v>
      </c>
      <c r="S1373">
        <v>1458</v>
      </c>
      <c r="T1373">
        <v>10189</v>
      </c>
      <c r="U1373">
        <v>7143</v>
      </c>
      <c r="V1373">
        <v>2177</v>
      </c>
      <c r="W1373">
        <v>869</v>
      </c>
      <c r="X1373" t="s">
        <v>0</v>
      </c>
      <c r="Y1373" t="s">
        <v>0</v>
      </c>
      <c r="Z1373">
        <v>949</v>
      </c>
      <c r="AA1373">
        <v>1982</v>
      </c>
      <c r="AB1373">
        <v>34</v>
      </c>
      <c r="AC1373">
        <v>1291</v>
      </c>
      <c r="AD1373">
        <v>657</v>
      </c>
    </row>
    <row r="1374" spans="1:30" x14ac:dyDescent="0.2">
      <c r="A1374" t="s">
        <v>2264</v>
      </c>
      <c r="B1374" t="s">
        <v>34</v>
      </c>
      <c r="C1374" t="s">
        <v>3324</v>
      </c>
      <c r="D1374" s="33">
        <v>42156</v>
      </c>
      <c r="E1374" t="s">
        <v>846</v>
      </c>
      <c r="F1374" t="s">
        <v>847</v>
      </c>
      <c r="G1374">
        <v>6744140</v>
      </c>
      <c r="H1374">
        <v>65728</v>
      </c>
      <c r="I1374">
        <v>300</v>
      </c>
      <c r="J1374">
        <v>64818</v>
      </c>
      <c r="K1374">
        <v>62331</v>
      </c>
      <c r="L1374">
        <v>57891</v>
      </c>
      <c r="M1374">
        <v>16143</v>
      </c>
      <c r="N1374">
        <v>6861</v>
      </c>
      <c r="O1374">
        <v>9282</v>
      </c>
      <c r="P1374">
        <v>4709</v>
      </c>
      <c r="Q1374" t="s">
        <v>0</v>
      </c>
      <c r="R1374">
        <v>6982</v>
      </c>
      <c r="S1374">
        <v>6595</v>
      </c>
      <c r="T1374">
        <v>33228</v>
      </c>
      <c r="U1374">
        <v>22241</v>
      </c>
      <c r="V1374">
        <v>5732</v>
      </c>
      <c r="W1374">
        <v>5255</v>
      </c>
      <c r="X1374" t="s">
        <v>0</v>
      </c>
      <c r="Y1374" t="s">
        <v>0</v>
      </c>
      <c r="Z1374">
        <v>615</v>
      </c>
      <c r="AA1374">
        <v>10471</v>
      </c>
      <c r="AB1374">
        <v>1218</v>
      </c>
      <c r="AC1374">
        <v>4417</v>
      </c>
      <c r="AD1374">
        <v>4836</v>
      </c>
    </row>
    <row r="1375" spans="1:30" x14ac:dyDescent="0.2">
      <c r="A1375" t="s">
        <v>2265</v>
      </c>
      <c r="B1375" t="s">
        <v>34</v>
      </c>
      <c r="C1375" t="s">
        <v>3435</v>
      </c>
      <c r="D1375" s="33">
        <v>42156</v>
      </c>
      <c r="E1375" t="s">
        <v>848</v>
      </c>
      <c r="F1375" t="s">
        <v>849</v>
      </c>
      <c r="G1375">
        <v>468928</v>
      </c>
      <c r="H1375">
        <v>12051</v>
      </c>
      <c r="I1375">
        <v>50</v>
      </c>
      <c r="J1375">
        <v>11863</v>
      </c>
      <c r="K1375">
        <v>11440</v>
      </c>
      <c r="L1375">
        <v>10754</v>
      </c>
      <c r="M1375">
        <v>2421</v>
      </c>
      <c r="N1375">
        <v>1756</v>
      </c>
      <c r="O1375">
        <v>665</v>
      </c>
      <c r="P1375">
        <v>420</v>
      </c>
      <c r="Q1375" t="s">
        <v>0</v>
      </c>
      <c r="R1375">
        <v>850</v>
      </c>
      <c r="S1375">
        <v>1019</v>
      </c>
      <c r="T1375">
        <v>6798</v>
      </c>
      <c r="U1375">
        <v>5519</v>
      </c>
      <c r="V1375">
        <v>968</v>
      </c>
      <c r="W1375">
        <v>311</v>
      </c>
      <c r="X1375" t="s">
        <v>0</v>
      </c>
      <c r="Y1375" t="s">
        <v>0</v>
      </c>
      <c r="Z1375">
        <v>110</v>
      </c>
      <c r="AA1375">
        <v>1977</v>
      </c>
      <c r="AB1375">
        <v>111</v>
      </c>
      <c r="AC1375">
        <v>633</v>
      </c>
      <c r="AD1375">
        <v>1233</v>
      </c>
    </row>
    <row r="1376" spans="1:30" x14ac:dyDescent="0.2">
      <c r="A1376" t="s">
        <v>2266</v>
      </c>
      <c r="B1376" t="s">
        <v>34</v>
      </c>
      <c r="C1376" t="s">
        <v>3323</v>
      </c>
      <c r="D1376" s="33">
        <v>42186</v>
      </c>
      <c r="E1376" t="s">
        <v>48</v>
      </c>
      <c r="F1376" t="s">
        <v>767</v>
      </c>
      <c r="G1376">
        <v>2624621</v>
      </c>
      <c r="H1376">
        <v>57762</v>
      </c>
      <c r="I1376">
        <v>448</v>
      </c>
      <c r="J1376">
        <v>49919</v>
      </c>
      <c r="K1376">
        <v>48188</v>
      </c>
      <c r="L1376">
        <v>45845</v>
      </c>
      <c r="M1376">
        <v>15600</v>
      </c>
      <c r="N1376">
        <v>8431</v>
      </c>
      <c r="O1376">
        <v>7169</v>
      </c>
      <c r="P1376">
        <v>2680</v>
      </c>
      <c r="Q1376" t="s">
        <v>0</v>
      </c>
      <c r="R1376">
        <v>7802</v>
      </c>
      <c r="S1376">
        <v>4357</v>
      </c>
      <c r="T1376">
        <v>25135</v>
      </c>
      <c r="U1376">
        <v>16277</v>
      </c>
      <c r="V1376">
        <v>6095</v>
      </c>
      <c r="W1376">
        <v>2763</v>
      </c>
      <c r="X1376" t="s">
        <v>0</v>
      </c>
      <c r="Y1376" t="s">
        <v>0</v>
      </c>
      <c r="Z1376">
        <v>2937</v>
      </c>
      <c r="AA1376">
        <v>5614</v>
      </c>
      <c r="AB1376">
        <v>905</v>
      </c>
      <c r="AC1376">
        <v>2632</v>
      </c>
      <c r="AD1376">
        <v>2077</v>
      </c>
    </row>
    <row r="1377" spans="1:30" x14ac:dyDescent="0.2">
      <c r="A1377" t="s">
        <v>2267</v>
      </c>
      <c r="B1377" t="s">
        <v>35</v>
      </c>
      <c r="C1377" t="s">
        <v>807</v>
      </c>
      <c r="D1377" s="33">
        <v>42186</v>
      </c>
      <c r="E1377" t="s">
        <v>82</v>
      </c>
      <c r="F1377" t="s">
        <v>768</v>
      </c>
      <c r="G1377">
        <v>736665</v>
      </c>
      <c r="H1377">
        <v>14279</v>
      </c>
      <c r="I1377">
        <v>76</v>
      </c>
      <c r="J1377">
        <v>14203</v>
      </c>
      <c r="K1377">
        <v>13588</v>
      </c>
      <c r="L1377">
        <v>11928</v>
      </c>
      <c r="M1377">
        <v>2917</v>
      </c>
      <c r="N1377">
        <v>1292</v>
      </c>
      <c r="O1377">
        <v>1625</v>
      </c>
      <c r="P1377">
        <v>688</v>
      </c>
      <c r="Q1377" t="s">
        <v>0</v>
      </c>
      <c r="R1377">
        <v>1692</v>
      </c>
      <c r="S1377">
        <v>1234</v>
      </c>
      <c r="T1377">
        <v>7524</v>
      </c>
      <c r="U1377">
        <v>5499</v>
      </c>
      <c r="V1377">
        <v>1485</v>
      </c>
      <c r="W1377">
        <v>540</v>
      </c>
      <c r="X1377" t="s">
        <v>0</v>
      </c>
      <c r="Y1377" t="s">
        <v>0</v>
      </c>
      <c r="Z1377">
        <v>266</v>
      </c>
      <c r="AA1377">
        <v>1212</v>
      </c>
      <c r="AB1377">
        <v>123</v>
      </c>
      <c r="AC1377">
        <v>661</v>
      </c>
      <c r="AD1377">
        <v>428</v>
      </c>
    </row>
    <row r="1378" spans="1:30" x14ac:dyDescent="0.2">
      <c r="A1378" t="s">
        <v>2268</v>
      </c>
      <c r="B1378" t="s">
        <v>35</v>
      </c>
      <c r="C1378" t="s">
        <v>3365</v>
      </c>
      <c r="D1378" s="33">
        <v>42186</v>
      </c>
      <c r="E1378" t="s">
        <v>813</v>
      </c>
      <c r="F1378" t="s">
        <v>830</v>
      </c>
      <c r="G1378">
        <v>214710</v>
      </c>
      <c r="H1378">
        <v>3005</v>
      </c>
      <c r="I1378">
        <v>3</v>
      </c>
      <c r="J1378">
        <v>2985</v>
      </c>
      <c r="K1378">
        <v>2956</v>
      </c>
      <c r="L1378">
        <v>3263</v>
      </c>
      <c r="M1378">
        <v>655</v>
      </c>
      <c r="N1378">
        <v>280</v>
      </c>
      <c r="O1378">
        <v>375</v>
      </c>
      <c r="P1378">
        <v>138</v>
      </c>
      <c r="Q1378" t="s">
        <v>0</v>
      </c>
      <c r="R1378">
        <v>378</v>
      </c>
      <c r="S1378">
        <v>263</v>
      </c>
      <c r="T1378">
        <v>2170</v>
      </c>
      <c r="U1378">
        <v>1541</v>
      </c>
      <c r="V1378">
        <v>413</v>
      </c>
      <c r="W1378">
        <v>216</v>
      </c>
      <c r="X1378" t="s">
        <v>0</v>
      </c>
      <c r="Y1378" t="s">
        <v>0</v>
      </c>
      <c r="Z1378">
        <v>114</v>
      </c>
      <c r="AA1378">
        <v>338</v>
      </c>
      <c r="AB1378">
        <v>38</v>
      </c>
      <c r="AC1378">
        <v>204</v>
      </c>
      <c r="AD1378">
        <v>96</v>
      </c>
    </row>
    <row r="1379" spans="1:30" x14ac:dyDescent="0.2">
      <c r="A1379" t="s">
        <v>2269</v>
      </c>
      <c r="B1379" t="s">
        <v>35</v>
      </c>
      <c r="C1379" t="s">
        <v>807</v>
      </c>
      <c r="D1379" s="33">
        <v>42186</v>
      </c>
      <c r="E1379" t="s">
        <v>97</v>
      </c>
      <c r="F1379" t="s">
        <v>769</v>
      </c>
      <c r="G1379">
        <v>1010216</v>
      </c>
      <c r="H1379">
        <v>21291</v>
      </c>
      <c r="I1379">
        <v>137</v>
      </c>
      <c r="J1379">
        <v>20843</v>
      </c>
      <c r="K1379">
        <v>19701</v>
      </c>
      <c r="L1379">
        <v>18301</v>
      </c>
      <c r="M1379">
        <v>4363</v>
      </c>
      <c r="N1379">
        <v>1613</v>
      </c>
      <c r="O1379">
        <v>2750</v>
      </c>
      <c r="P1379">
        <v>1095</v>
      </c>
      <c r="Q1379" t="s">
        <v>0</v>
      </c>
      <c r="R1379">
        <v>1791</v>
      </c>
      <c r="S1379">
        <v>1850</v>
      </c>
      <c r="T1379">
        <v>9444</v>
      </c>
      <c r="U1379">
        <v>6385</v>
      </c>
      <c r="V1379">
        <v>2145</v>
      </c>
      <c r="W1379">
        <v>914</v>
      </c>
      <c r="X1379" t="s">
        <v>0</v>
      </c>
      <c r="Y1379" t="s">
        <v>0</v>
      </c>
      <c r="Z1379">
        <v>438</v>
      </c>
      <c r="AA1379">
        <v>4778</v>
      </c>
      <c r="AB1379">
        <v>193</v>
      </c>
      <c r="AC1379">
        <v>965</v>
      </c>
      <c r="AD1379">
        <v>3620</v>
      </c>
    </row>
    <row r="1380" spans="1:30" x14ac:dyDescent="0.2">
      <c r="A1380" t="s">
        <v>2270</v>
      </c>
      <c r="B1380" t="s">
        <v>35</v>
      </c>
      <c r="C1380" t="s">
        <v>807</v>
      </c>
      <c r="D1380" s="33">
        <v>42186</v>
      </c>
      <c r="E1380" t="s">
        <v>117</v>
      </c>
      <c r="F1380" t="s">
        <v>770</v>
      </c>
      <c r="G1380">
        <v>1003439</v>
      </c>
      <c r="H1380">
        <v>23291</v>
      </c>
      <c r="I1380">
        <v>266</v>
      </c>
      <c r="J1380">
        <v>22718</v>
      </c>
      <c r="K1380">
        <v>21484</v>
      </c>
      <c r="L1380">
        <v>21694</v>
      </c>
      <c r="M1380">
        <v>5436</v>
      </c>
      <c r="N1380">
        <v>1946</v>
      </c>
      <c r="O1380">
        <v>3490</v>
      </c>
      <c r="P1380">
        <v>1330</v>
      </c>
      <c r="Q1380" t="s">
        <v>0</v>
      </c>
      <c r="R1380">
        <v>2104</v>
      </c>
      <c r="S1380">
        <v>2034</v>
      </c>
      <c r="T1380">
        <v>12164</v>
      </c>
      <c r="U1380">
        <v>7868</v>
      </c>
      <c r="V1380">
        <v>3464</v>
      </c>
      <c r="W1380">
        <v>832</v>
      </c>
      <c r="X1380" t="s">
        <v>0</v>
      </c>
      <c r="Y1380" t="s">
        <v>0</v>
      </c>
      <c r="Z1380">
        <v>797</v>
      </c>
      <c r="AA1380">
        <v>4595</v>
      </c>
      <c r="AB1380">
        <v>263</v>
      </c>
      <c r="AC1380">
        <v>1168</v>
      </c>
      <c r="AD1380">
        <v>3164</v>
      </c>
    </row>
    <row r="1381" spans="1:30" x14ac:dyDescent="0.2">
      <c r="A1381" t="s">
        <v>2271</v>
      </c>
      <c r="B1381" t="s">
        <v>37</v>
      </c>
      <c r="C1381" t="s">
        <v>3368</v>
      </c>
      <c r="D1381" s="33">
        <v>42186</v>
      </c>
      <c r="E1381" t="s">
        <v>132</v>
      </c>
      <c r="F1381" t="s">
        <v>771</v>
      </c>
      <c r="G1381">
        <v>139395</v>
      </c>
      <c r="H1381">
        <v>4975</v>
      </c>
      <c r="I1381">
        <v>103</v>
      </c>
      <c r="J1381">
        <v>4662</v>
      </c>
      <c r="K1381">
        <v>4493</v>
      </c>
      <c r="L1381">
        <v>4487</v>
      </c>
      <c r="M1381">
        <v>758</v>
      </c>
      <c r="N1381">
        <v>737</v>
      </c>
      <c r="O1381">
        <v>21</v>
      </c>
      <c r="P1381">
        <v>11</v>
      </c>
      <c r="Q1381" t="s">
        <v>0</v>
      </c>
      <c r="R1381">
        <v>509</v>
      </c>
      <c r="S1381">
        <v>344</v>
      </c>
      <c r="T1381">
        <v>2958</v>
      </c>
      <c r="U1381">
        <v>1653</v>
      </c>
      <c r="V1381">
        <v>733</v>
      </c>
      <c r="W1381">
        <v>572</v>
      </c>
      <c r="X1381" t="s">
        <v>0</v>
      </c>
      <c r="Y1381" t="s">
        <v>0</v>
      </c>
      <c r="Z1381">
        <v>264</v>
      </c>
      <c r="AA1381">
        <v>412</v>
      </c>
      <c r="AB1381">
        <v>107</v>
      </c>
      <c r="AC1381">
        <v>233</v>
      </c>
      <c r="AD1381">
        <v>72</v>
      </c>
    </row>
    <row r="1382" spans="1:30" x14ac:dyDescent="0.2">
      <c r="A1382" t="s">
        <v>2272</v>
      </c>
      <c r="B1382" t="s">
        <v>36</v>
      </c>
      <c r="C1382" t="s">
        <v>3353</v>
      </c>
      <c r="D1382" s="33">
        <v>42186</v>
      </c>
      <c r="E1382" t="s">
        <v>138</v>
      </c>
      <c r="F1382" t="s">
        <v>772</v>
      </c>
      <c r="G1382">
        <v>579420</v>
      </c>
      <c r="H1382">
        <v>9259</v>
      </c>
      <c r="I1382">
        <v>33</v>
      </c>
      <c r="J1382">
        <v>8881</v>
      </c>
      <c r="K1382">
        <v>8580</v>
      </c>
      <c r="L1382">
        <v>8346</v>
      </c>
      <c r="M1382">
        <v>1581</v>
      </c>
      <c r="N1382">
        <v>975</v>
      </c>
      <c r="O1382">
        <v>606</v>
      </c>
      <c r="P1382">
        <v>277</v>
      </c>
      <c r="Q1382" t="s">
        <v>0</v>
      </c>
      <c r="R1382">
        <v>916</v>
      </c>
      <c r="S1382">
        <v>740</v>
      </c>
      <c r="T1382">
        <v>4467</v>
      </c>
      <c r="U1382">
        <v>3265</v>
      </c>
      <c r="V1382">
        <v>955</v>
      </c>
      <c r="W1382">
        <v>247</v>
      </c>
      <c r="X1382" t="s">
        <v>0</v>
      </c>
      <c r="Y1382" t="s">
        <v>0</v>
      </c>
      <c r="Z1382">
        <v>325</v>
      </c>
      <c r="AA1382">
        <v>1898</v>
      </c>
      <c r="AB1382">
        <v>230</v>
      </c>
      <c r="AC1382">
        <v>395</v>
      </c>
      <c r="AD1382">
        <v>1273</v>
      </c>
    </row>
    <row r="1383" spans="1:30" x14ac:dyDescent="0.2">
      <c r="A1383" t="s">
        <v>2273</v>
      </c>
      <c r="B1383" t="s">
        <v>36</v>
      </c>
      <c r="C1383" t="s">
        <v>152</v>
      </c>
      <c r="D1383" s="33">
        <v>42186</v>
      </c>
      <c r="E1383" t="s">
        <v>150</v>
      </c>
      <c r="F1383" t="s">
        <v>773</v>
      </c>
      <c r="G1383">
        <v>297735</v>
      </c>
      <c r="H1383">
        <v>11308</v>
      </c>
      <c r="I1383">
        <v>60</v>
      </c>
      <c r="J1383">
        <v>11248</v>
      </c>
      <c r="K1383">
        <v>10738</v>
      </c>
      <c r="L1383">
        <v>8846</v>
      </c>
      <c r="M1383">
        <v>2381</v>
      </c>
      <c r="N1383">
        <v>799</v>
      </c>
      <c r="O1383">
        <v>1582</v>
      </c>
      <c r="P1383">
        <v>637</v>
      </c>
      <c r="Q1383" t="s">
        <v>0</v>
      </c>
      <c r="R1383">
        <v>1127</v>
      </c>
      <c r="S1383">
        <v>926</v>
      </c>
      <c r="T1383">
        <v>5217</v>
      </c>
      <c r="U1383">
        <v>4003</v>
      </c>
      <c r="V1383">
        <v>974</v>
      </c>
      <c r="W1383">
        <v>240</v>
      </c>
      <c r="X1383" t="s">
        <v>0</v>
      </c>
      <c r="Y1383" t="s">
        <v>0</v>
      </c>
      <c r="Z1383">
        <v>167</v>
      </c>
      <c r="AA1383">
        <v>1409</v>
      </c>
      <c r="AB1383">
        <v>106</v>
      </c>
      <c r="AC1383">
        <v>717</v>
      </c>
      <c r="AD1383">
        <v>586</v>
      </c>
    </row>
    <row r="1384" spans="1:30" x14ac:dyDescent="0.2">
      <c r="A1384" t="s">
        <v>2274</v>
      </c>
      <c r="B1384" t="s">
        <v>36</v>
      </c>
      <c r="C1384" t="s">
        <v>152</v>
      </c>
      <c r="D1384" s="33">
        <v>42186</v>
      </c>
      <c r="E1384" t="s">
        <v>817</v>
      </c>
      <c r="F1384" t="s">
        <v>832</v>
      </c>
      <c r="G1384">
        <v>379031</v>
      </c>
      <c r="H1384">
        <v>4675</v>
      </c>
      <c r="I1384">
        <v>28</v>
      </c>
      <c r="J1384">
        <v>4647</v>
      </c>
      <c r="K1384">
        <v>4455</v>
      </c>
      <c r="L1384">
        <v>3803</v>
      </c>
      <c r="M1384">
        <v>1064</v>
      </c>
      <c r="N1384">
        <v>357</v>
      </c>
      <c r="O1384">
        <v>707</v>
      </c>
      <c r="P1384">
        <v>281</v>
      </c>
      <c r="Q1384" t="s">
        <v>0</v>
      </c>
      <c r="R1384">
        <v>511</v>
      </c>
      <c r="S1384">
        <v>403</v>
      </c>
      <c r="T1384">
        <v>2230</v>
      </c>
      <c r="U1384">
        <v>1710</v>
      </c>
      <c r="V1384">
        <v>419</v>
      </c>
      <c r="W1384">
        <v>101</v>
      </c>
      <c r="X1384" t="s">
        <v>0</v>
      </c>
      <c r="Y1384" t="s">
        <v>0</v>
      </c>
      <c r="Z1384">
        <v>100</v>
      </c>
      <c r="AA1384">
        <v>559</v>
      </c>
      <c r="AB1384">
        <v>47</v>
      </c>
      <c r="AC1384">
        <v>292</v>
      </c>
      <c r="AD1384">
        <v>220</v>
      </c>
    </row>
    <row r="1385" spans="1:30" x14ac:dyDescent="0.2">
      <c r="A1385" t="s">
        <v>2275</v>
      </c>
      <c r="B1385" t="s">
        <v>35</v>
      </c>
      <c r="C1385" t="s">
        <v>3345</v>
      </c>
      <c r="D1385" s="33">
        <v>42186</v>
      </c>
      <c r="E1385" t="s">
        <v>156</v>
      </c>
      <c r="F1385" t="s">
        <v>774</v>
      </c>
      <c r="G1385">
        <v>1147327</v>
      </c>
      <c r="H1385">
        <v>28812</v>
      </c>
      <c r="I1385">
        <v>237</v>
      </c>
      <c r="J1385">
        <v>24855</v>
      </c>
      <c r="K1385">
        <v>23991</v>
      </c>
      <c r="L1385">
        <v>19881</v>
      </c>
      <c r="M1385">
        <v>5865</v>
      </c>
      <c r="N1385">
        <v>4313</v>
      </c>
      <c r="O1385">
        <v>1552</v>
      </c>
      <c r="P1385">
        <v>1079</v>
      </c>
      <c r="Q1385" t="s">
        <v>0</v>
      </c>
      <c r="R1385">
        <v>1862</v>
      </c>
      <c r="S1385">
        <v>2062</v>
      </c>
      <c r="T1385">
        <v>12633</v>
      </c>
      <c r="U1385">
        <v>9063</v>
      </c>
      <c r="V1385">
        <v>2596</v>
      </c>
      <c r="W1385">
        <v>974</v>
      </c>
      <c r="X1385" t="s">
        <v>0</v>
      </c>
      <c r="Y1385" t="s">
        <v>0</v>
      </c>
      <c r="Z1385">
        <v>710</v>
      </c>
      <c r="AA1385">
        <v>2614</v>
      </c>
      <c r="AB1385">
        <v>497</v>
      </c>
      <c r="AC1385">
        <v>1504</v>
      </c>
      <c r="AD1385">
        <v>613</v>
      </c>
    </row>
    <row r="1386" spans="1:30" x14ac:dyDescent="0.2">
      <c r="A1386" t="s">
        <v>2276</v>
      </c>
      <c r="B1386" t="s">
        <v>35</v>
      </c>
      <c r="C1386" t="s">
        <v>3348</v>
      </c>
      <c r="D1386" s="33">
        <v>42186</v>
      </c>
      <c r="E1386" t="s">
        <v>821</v>
      </c>
      <c r="F1386" t="s">
        <v>833</v>
      </c>
      <c r="G1386">
        <v>214849</v>
      </c>
      <c r="H1386">
        <v>4886</v>
      </c>
      <c r="I1386">
        <v>0</v>
      </c>
      <c r="J1386">
        <v>4886</v>
      </c>
      <c r="K1386">
        <v>4830</v>
      </c>
      <c r="L1386">
        <v>4370</v>
      </c>
      <c r="M1386">
        <v>1274</v>
      </c>
      <c r="N1386">
        <v>648</v>
      </c>
      <c r="O1386">
        <v>626</v>
      </c>
      <c r="P1386">
        <v>168</v>
      </c>
      <c r="Q1386" t="s">
        <v>0</v>
      </c>
      <c r="R1386">
        <v>424</v>
      </c>
      <c r="S1386">
        <v>300</v>
      </c>
      <c r="T1386">
        <v>2479</v>
      </c>
      <c r="U1386">
        <v>1448</v>
      </c>
      <c r="V1386">
        <v>849</v>
      </c>
      <c r="W1386">
        <v>182</v>
      </c>
      <c r="X1386" t="s">
        <v>0</v>
      </c>
      <c r="Y1386" t="s">
        <v>0</v>
      </c>
      <c r="Z1386">
        <v>305</v>
      </c>
      <c r="AA1386">
        <v>862</v>
      </c>
      <c r="AB1386">
        <v>72</v>
      </c>
      <c r="AC1386">
        <v>270</v>
      </c>
      <c r="AD1386">
        <v>520</v>
      </c>
    </row>
    <row r="1387" spans="1:30" x14ac:dyDescent="0.2">
      <c r="A1387" t="s">
        <v>2277</v>
      </c>
      <c r="B1387" t="s">
        <v>37</v>
      </c>
      <c r="C1387" t="s">
        <v>3365</v>
      </c>
      <c r="D1387" s="33">
        <v>42186</v>
      </c>
      <c r="E1387" t="s">
        <v>165</v>
      </c>
      <c r="F1387" t="s">
        <v>775</v>
      </c>
      <c r="G1387">
        <v>663566</v>
      </c>
      <c r="H1387">
        <v>14821</v>
      </c>
      <c r="I1387">
        <v>49</v>
      </c>
      <c r="J1387">
        <v>14688</v>
      </c>
      <c r="K1387">
        <v>14103</v>
      </c>
      <c r="L1387">
        <v>12396</v>
      </c>
      <c r="M1387">
        <v>2343</v>
      </c>
      <c r="N1387">
        <v>840</v>
      </c>
      <c r="O1387">
        <v>1503</v>
      </c>
      <c r="P1387">
        <v>565</v>
      </c>
      <c r="Q1387" t="s">
        <v>0</v>
      </c>
      <c r="R1387">
        <v>1245</v>
      </c>
      <c r="S1387">
        <v>1208</v>
      </c>
      <c r="T1387">
        <v>7814</v>
      </c>
      <c r="U1387">
        <v>5484</v>
      </c>
      <c r="V1387">
        <v>1586</v>
      </c>
      <c r="W1387">
        <v>744</v>
      </c>
      <c r="X1387" t="s">
        <v>0</v>
      </c>
      <c r="Y1387" t="s">
        <v>0</v>
      </c>
      <c r="Z1387">
        <v>883</v>
      </c>
      <c r="AA1387">
        <v>1246</v>
      </c>
      <c r="AB1387">
        <v>112</v>
      </c>
      <c r="AC1387">
        <v>709</v>
      </c>
      <c r="AD1387">
        <v>425</v>
      </c>
    </row>
    <row r="1388" spans="1:30" x14ac:dyDescent="0.2">
      <c r="A1388" t="s">
        <v>2278</v>
      </c>
      <c r="B1388" t="s">
        <v>35</v>
      </c>
      <c r="C1388" t="s">
        <v>3348</v>
      </c>
      <c r="D1388" s="33">
        <v>42186</v>
      </c>
      <c r="E1388" t="s">
        <v>825</v>
      </c>
      <c r="F1388" t="s">
        <v>834</v>
      </c>
      <c r="G1388">
        <v>786311</v>
      </c>
      <c r="H1388">
        <v>25518</v>
      </c>
      <c r="I1388">
        <v>459</v>
      </c>
      <c r="J1388">
        <v>22726</v>
      </c>
      <c r="K1388">
        <v>21018</v>
      </c>
      <c r="L1388">
        <v>16311</v>
      </c>
      <c r="M1388">
        <v>4238</v>
      </c>
      <c r="N1388">
        <v>3388</v>
      </c>
      <c r="O1388">
        <v>850</v>
      </c>
      <c r="P1388">
        <v>629</v>
      </c>
      <c r="Q1388" t="s">
        <v>0</v>
      </c>
      <c r="R1388">
        <v>1893</v>
      </c>
      <c r="S1388">
        <v>1423</v>
      </c>
      <c r="T1388">
        <v>9447</v>
      </c>
      <c r="U1388">
        <v>6403</v>
      </c>
      <c r="V1388">
        <v>2217</v>
      </c>
      <c r="W1388">
        <v>827</v>
      </c>
      <c r="X1388" t="s">
        <v>0</v>
      </c>
      <c r="Y1388" t="s">
        <v>0</v>
      </c>
      <c r="Z1388">
        <v>1007</v>
      </c>
      <c r="AA1388">
        <v>2541</v>
      </c>
      <c r="AB1388">
        <v>467</v>
      </c>
      <c r="AC1388">
        <v>1113</v>
      </c>
      <c r="AD1388">
        <v>961</v>
      </c>
    </row>
    <row r="1389" spans="1:30" x14ac:dyDescent="0.2">
      <c r="A1389" t="s">
        <v>2279</v>
      </c>
      <c r="B1389" t="s">
        <v>35</v>
      </c>
      <c r="C1389" t="s">
        <v>152</v>
      </c>
      <c r="D1389" s="33">
        <v>42186</v>
      </c>
      <c r="E1389" t="s">
        <v>171</v>
      </c>
      <c r="F1389" t="s">
        <v>776</v>
      </c>
      <c r="G1389">
        <v>625713</v>
      </c>
      <c r="H1389">
        <v>12784</v>
      </c>
      <c r="I1389">
        <v>50</v>
      </c>
      <c r="J1389">
        <v>12734</v>
      </c>
      <c r="K1389">
        <v>12239</v>
      </c>
      <c r="L1389">
        <v>10879</v>
      </c>
      <c r="M1389">
        <v>2662</v>
      </c>
      <c r="N1389">
        <v>1270</v>
      </c>
      <c r="O1389">
        <v>1392</v>
      </c>
      <c r="P1389">
        <v>568</v>
      </c>
      <c r="Q1389" t="s">
        <v>0</v>
      </c>
      <c r="R1389">
        <v>1393</v>
      </c>
      <c r="S1389">
        <v>1104</v>
      </c>
      <c r="T1389">
        <v>6824</v>
      </c>
      <c r="U1389">
        <v>4718</v>
      </c>
      <c r="V1389">
        <v>1435</v>
      </c>
      <c r="W1389">
        <v>671</v>
      </c>
      <c r="X1389" t="s">
        <v>0</v>
      </c>
      <c r="Y1389" t="s">
        <v>0</v>
      </c>
      <c r="Z1389">
        <v>377</v>
      </c>
      <c r="AA1389">
        <v>1181</v>
      </c>
      <c r="AB1389">
        <v>74</v>
      </c>
      <c r="AC1389">
        <v>593</v>
      </c>
      <c r="AD1389">
        <v>514</v>
      </c>
    </row>
    <row r="1390" spans="1:30" x14ac:dyDescent="0.2">
      <c r="A1390" t="s">
        <v>2280</v>
      </c>
      <c r="B1390" t="s">
        <v>35</v>
      </c>
      <c r="C1390" t="s">
        <v>3348</v>
      </c>
      <c r="D1390" s="33">
        <v>42186</v>
      </c>
      <c r="E1390" t="s">
        <v>179</v>
      </c>
      <c r="F1390" t="s">
        <v>777</v>
      </c>
      <c r="G1390">
        <v>1011056</v>
      </c>
      <c r="H1390">
        <v>19056</v>
      </c>
      <c r="I1390">
        <v>18</v>
      </c>
      <c r="J1390">
        <v>19038</v>
      </c>
      <c r="K1390">
        <v>18774</v>
      </c>
      <c r="L1390">
        <v>17022</v>
      </c>
      <c r="M1390">
        <v>5211</v>
      </c>
      <c r="N1390">
        <v>2791</v>
      </c>
      <c r="O1390">
        <v>2420</v>
      </c>
      <c r="P1390">
        <v>685</v>
      </c>
      <c r="Q1390" t="s">
        <v>0</v>
      </c>
      <c r="R1390">
        <v>1275</v>
      </c>
      <c r="S1390">
        <v>1398</v>
      </c>
      <c r="T1390">
        <v>10105</v>
      </c>
      <c r="U1390">
        <v>6143</v>
      </c>
      <c r="V1390">
        <v>3321</v>
      </c>
      <c r="W1390">
        <v>641</v>
      </c>
      <c r="X1390" t="s">
        <v>0</v>
      </c>
      <c r="Y1390" t="s">
        <v>0</v>
      </c>
      <c r="Z1390">
        <v>793</v>
      </c>
      <c r="AA1390">
        <v>3451</v>
      </c>
      <c r="AB1390">
        <v>332</v>
      </c>
      <c r="AC1390">
        <v>1225</v>
      </c>
      <c r="AD1390">
        <v>1894</v>
      </c>
    </row>
    <row r="1391" spans="1:30" x14ac:dyDescent="0.2">
      <c r="A1391" t="s">
        <v>2281</v>
      </c>
      <c r="B1391" t="s">
        <v>35</v>
      </c>
      <c r="C1391" t="s">
        <v>3348</v>
      </c>
      <c r="D1391" s="33">
        <v>42186</v>
      </c>
      <c r="E1391" t="s">
        <v>191</v>
      </c>
      <c r="F1391" t="s">
        <v>778</v>
      </c>
      <c r="G1391">
        <v>775981</v>
      </c>
      <c r="H1391">
        <v>16240</v>
      </c>
      <c r="I1391">
        <v>4</v>
      </c>
      <c r="J1391">
        <v>16236</v>
      </c>
      <c r="K1391">
        <v>16094</v>
      </c>
      <c r="L1391">
        <v>14260</v>
      </c>
      <c r="M1391">
        <v>4528</v>
      </c>
      <c r="N1391">
        <v>2453</v>
      </c>
      <c r="O1391">
        <v>2008</v>
      </c>
      <c r="P1391">
        <v>417</v>
      </c>
      <c r="Q1391" t="s">
        <v>0</v>
      </c>
      <c r="R1391">
        <v>1123</v>
      </c>
      <c r="S1391">
        <v>1231</v>
      </c>
      <c r="T1391">
        <v>8929</v>
      </c>
      <c r="U1391">
        <v>5812</v>
      </c>
      <c r="V1391">
        <v>2597</v>
      </c>
      <c r="W1391">
        <v>520</v>
      </c>
      <c r="X1391" t="s">
        <v>0</v>
      </c>
      <c r="Y1391" t="s">
        <v>0</v>
      </c>
      <c r="Z1391">
        <v>913</v>
      </c>
      <c r="AA1391">
        <v>2064</v>
      </c>
      <c r="AB1391">
        <v>194</v>
      </c>
      <c r="AC1391">
        <v>1258</v>
      </c>
      <c r="AD1391">
        <v>612</v>
      </c>
    </row>
    <row r="1392" spans="1:30" x14ac:dyDescent="0.2">
      <c r="A1392" t="s">
        <v>2282</v>
      </c>
      <c r="B1392" t="s">
        <v>35</v>
      </c>
      <c r="C1392" t="s">
        <v>3345</v>
      </c>
      <c r="D1392" s="33">
        <v>42186</v>
      </c>
      <c r="E1392" t="s">
        <v>205</v>
      </c>
      <c r="F1392" t="s">
        <v>779</v>
      </c>
      <c r="G1392">
        <v>876367</v>
      </c>
      <c r="H1392">
        <v>23408</v>
      </c>
      <c r="I1392">
        <v>103</v>
      </c>
      <c r="J1392">
        <v>17852</v>
      </c>
      <c r="K1392">
        <v>17338</v>
      </c>
      <c r="L1392">
        <v>14465</v>
      </c>
      <c r="M1392">
        <v>3997</v>
      </c>
      <c r="N1392">
        <v>3032</v>
      </c>
      <c r="O1392">
        <v>965</v>
      </c>
      <c r="P1392">
        <v>660</v>
      </c>
      <c r="Q1392" t="s">
        <v>0</v>
      </c>
      <c r="R1392">
        <v>1615</v>
      </c>
      <c r="S1392">
        <v>1209</v>
      </c>
      <c r="T1392">
        <v>9796</v>
      </c>
      <c r="U1392">
        <v>5815</v>
      </c>
      <c r="V1392">
        <v>3201</v>
      </c>
      <c r="W1392">
        <v>780</v>
      </c>
      <c r="X1392" t="s">
        <v>0</v>
      </c>
      <c r="Y1392" t="s">
        <v>0</v>
      </c>
      <c r="Z1392">
        <v>290</v>
      </c>
      <c r="AA1392">
        <v>1555</v>
      </c>
      <c r="AB1392">
        <v>280</v>
      </c>
      <c r="AC1392">
        <v>950</v>
      </c>
      <c r="AD1392">
        <v>325</v>
      </c>
    </row>
    <row r="1393" spans="1:30" x14ac:dyDescent="0.2">
      <c r="A1393" t="s">
        <v>2283</v>
      </c>
      <c r="B1393" t="s">
        <v>35</v>
      </c>
      <c r="C1393" t="s">
        <v>807</v>
      </c>
      <c r="D1393" s="33">
        <v>42186</v>
      </c>
      <c r="E1393" t="s">
        <v>210</v>
      </c>
      <c r="F1393" t="s">
        <v>780</v>
      </c>
      <c r="G1393">
        <v>706889</v>
      </c>
      <c r="H1393">
        <v>16886</v>
      </c>
      <c r="I1393">
        <v>107</v>
      </c>
      <c r="J1393">
        <v>16525</v>
      </c>
      <c r="K1393">
        <v>15578</v>
      </c>
      <c r="L1393">
        <v>14679</v>
      </c>
      <c r="M1393">
        <v>3579</v>
      </c>
      <c r="N1393">
        <v>1239</v>
      </c>
      <c r="O1393">
        <v>2340</v>
      </c>
      <c r="P1393">
        <v>864</v>
      </c>
      <c r="Q1393" t="s">
        <v>0</v>
      </c>
      <c r="R1393">
        <v>1412</v>
      </c>
      <c r="S1393">
        <v>1495</v>
      </c>
      <c r="T1393">
        <v>8507</v>
      </c>
      <c r="U1393">
        <v>6291</v>
      </c>
      <c r="V1393">
        <v>1920</v>
      </c>
      <c r="W1393">
        <v>296</v>
      </c>
      <c r="X1393" t="s">
        <v>0</v>
      </c>
      <c r="Y1393" t="s">
        <v>0</v>
      </c>
      <c r="Z1393">
        <v>306</v>
      </c>
      <c r="AA1393">
        <v>2959</v>
      </c>
      <c r="AB1393">
        <v>146</v>
      </c>
      <c r="AC1393">
        <v>818</v>
      </c>
      <c r="AD1393">
        <v>1995</v>
      </c>
    </row>
    <row r="1394" spans="1:30" x14ac:dyDescent="0.2">
      <c r="A1394" t="s">
        <v>2284</v>
      </c>
      <c r="B1394" t="s">
        <v>35</v>
      </c>
      <c r="C1394" t="s">
        <v>807</v>
      </c>
      <c r="D1394" s="33">
        <v>42186</v>
      </c>
      <c r="E1394" t="s">
        <v>218</v>
      </c>
      <c r="F1394" t="s">
        <v>781</v>
      </c>
      <c r="G1394">
        <v>267751</v>
      </c>
      <c r="H1394">
        <v>4993</v>
      </c>
      <c r="I1394">
        <v>41</v>
      </c>
      <c r="J1394">
        <v>4952</v>
      </c>
      <c r="K1394">
        <v>4761</v>
      </c>
      <c r="L1394">
        <v>4149</v>
      </c>
      <c r="M1394">
        <v>1065</v>
      </c>
      <c r="N1394">
        <v>461</v>
      </c>
      <c r="O1394">
        <v>604</v>
      </c>
      <c r="P1394">
        <v>262</v>
      </c>
      <c r="Q1394" t="s">
        <v>0</v>
      </c>
      <c r="R1394">
        <v>460</v>
      </c>
      <c r="S1394">
        <v>483</v>
      </c>
      <c r="T1394">
        <v>2637</v>
      </c>
      <c r="U1394">
        <v>1746</v>
      </c>
      <c r="V1394">
        <v>510</v>
      </c>
      <c r="W1394">
        <v>381</v>
      </c>
      <c r="X1394" t="s">
        <v>0</v>
      </c>
      <c r="Y1394" t="s">
        <v>0</v>
      </c>
      <c r="Z1394">
        <v>55</v>
      </c>
      <c r="AA1394">
        <v>514</v>
      </c>
      <c r="AB1394">
        <v>61</v>
      </c>
      <c r="AC1394">
        <v>271</v>
      </c>
      <c r="AD1394">
        <v>182</v>
      </c>
    </row>
    <row r="1395" spans="1:30" x14ac:dyDescent="0.2">
      <c r="A1395" t="s">
        <v>2285</v>
      </c>
      <c r="B1395" t="s">
        <v>35</v>
      </c>
      <c r="C1395" t="s">
        <v>807</v>
      </c>
      <c r="D1395" s="33">
        <v>42186</v>
      </c>
      <c r="E1395" t="s">
        <v>223</v>
      </c>
      <c r="F1395" t="s">
        <v>782</v>
      </c>
      <c r="G1395">
        <v>1055982</v>
      </c>
      <c r="H1395">
        <v>19129</v>
      </c>
      <c r="I1395">
        <v>131</v>
      </c>
      <c r="J1395">
        <v>18703</v>
      </c>
      <c r="K1395">
        <v>17776</v>
      </c>
      <c r="L1395">
        <v>16653</v>
      </c>
      <c r="M1395">
        <v>3778</v>
      </c>
      <c r="N1395">
        <v>1344</v>
      </c>
      <c r="O1395">
        <v>2434</v>
      </c>
      <c r="P1395">
        <v>973</v>
      </c>
      <c r="Q1395" t="s">
        <v>0</v>
      </c>
      <c r="R1395">
        <v>1751</v>
      </c>
      <c r="S1395">
        <v>1510</v>
      </c>
      <c r="T1395">
        <v>8032</v>
      </c>
      <c r="U1395">
        <v>5302</v>
      </c>
      <c r="V1395">
        <v>2024</v>
      </c>
      <c r="W1395">
        <v>706</v>
      </c>
      <c r="X1395" t="s">
        <v>0</v>
      </c>
      <c r="Y1395" t="s">
        <v>0</v>
      </c>
      <c r="Z1395">
        <v>505</v>
      </c>
      <c r="AA1395">
        <v>4855</v>
      </c>
      <c r="AB1395">
        <v>226</v>
      </c>
      <c r="AC1395">
        <v>777</v>
      </c>
      <c r="AD1395">
        <v>3852</v>
      </c>
    </row>
    <row r="1396" spans="1:30" x14ac:dyDescent="0.2">
      <c r="A1396" t="s">
        <v>2286</v>
      </c>
      <c r="B1396" t="s">
        <v>35</v>
      </c>
      <c r="C1396" t="s">
        <v>152</v>
      </c>
      <c r="D1396" s="33">
        <v>42186</v>
      </c>
      <c r="E1396" t="s">
        <v>234</v>
      </c>
      <c r="F1396" t="s">
        <v>783</v>
      </c>
      <c r="G1396">
        <v>4636790</v>
      </c>
      <c r="H1396">
        <v>74111</v>
      </c>
      <c r="I1396">
        <v>150</v>
      </c>
      <c r="J1396">
        <v>73464</v>
      </c>
      <c r="K1396">
        <v>72001</v>
      </c>
      <c r="L1396">
        <v>65579</v>
      </c>
      <c r="M1396">
        <v>18023</v>
      </c>
      <c r="N1396">
        <v>6915</v>
      </c>
      <c r="O1396">
        <v>11108</v>
      </c>
      <c r="P1396">
        <v>5338</v>
      </c>
      <c r="Q1396" t="s">
        <v>0</v>
      </c>
      <c r="R1396">
        <v>6609</v>
      </c>
      <c r="S1396">
        <v>4931</v>
      </c>
      <c r="T1396">
        <v>36559</v>
      </c>
      <c r="U1396">
        <v>25654</v>
      </c>
      <c r="V1396">
        <v>7963</v>
      </c>
      <c r="W1396">
        <v>2942</v>
      </c>
      <c r="X1396" t="s">
        <v>0</v>
      </c>
      <c r="Y1396" t="s">
        <v>0</v>
      </c>
      <c r="Z1396">
        <v>4405</v>
      </c>
      <c r="AA1396">
        <v>13075</v>
      </c>
      <c r="AB1396">
        <v>897</v>
      </c>
      <c r="AC1396">
        <v>4341</v>
      </c>
      <c r="AD1396">
        <v>7837</v>
      </c>
    </row>
    <row r="1397" spans="1:30" x14ac:dyDescent="0.2">
      <c r="A1397" t="s">
        <v>2287</v>
      </c>
      <c r="B1397" t="s">
        <v>36</v>
      </c>
      <c r="C1397" t="s">
        <v>152</v>
      </c>
      <c r="D1397" s="33">
        <v>42186</v>
      </c>
      <c r="E1397" t="s">
        <v>823</v>
      </c>
      <c r="F1397" t="s">
        <v>835</v>
      </c>
      <c r="G1397">
        <v>314544</v>
      </c>
      <c r="H1397">
        <v>3761</v>
      </c>
      <c r="I1397">
        <v>25</v>
      </c>
      <c r="J1397">
        <v>3736</v>
      </c>
      <c r="K1397">
        <v>3579</v>
      </c>
      <c r="L1397">
        <v>3007</v>
      </c>
      <c r="M1397">
        <v>883</v>
      </c>
      <c r="N1397">
        <v>309</v>
      </c>
      <c r="O1397">
        <v>574</v>
      </c>
      <c r="P1397">
        <v>238</v>
      </c>
      <c r="Q1397" t="s">
        <v>0</v>
      </c>
      <c r="R1397">
        <v>338</v>
      </c>
      <c r="S1397">
        <v>309</v>
      </c>
      <c r="T1397">
        <v>1795</v>
      </c>
      <c r="U1397">
        <v>1382</v>
      </c>
      <c r="V1397">
        <v>324</v>
      </c>
      <c r="W1397">
        <v>89</v>
      </c>
      <c r="X1397" t="s">
        <v>0</v>
      </c>
      <c r="Y1397" t="s">
        <v>0</v>
      </c>
      <c r="Z1397">
        <v>71</v>
      </c>
      <c r="AA1397">
        <v>494</v>
      </c>
      <c r="AB1397">
        <v>49</v>
      </c>
      <c r="AC1397">
        <v>268</v>
      </c>
      <c r="AD1397">
        <v>177</v>
      </c>
    </row>
    <row r="1398" spans="1:30" x14ac:dyDescent="0.2">
      <c r="A1398" t="s">
        <v>2288</v>
      </c>
      <c r="B1398" t="s">
        <v>36</v>
      </c>
      <c r="C1398" t="s">
        <v>152</v>
      </c>
      <c r="D1398" s="33">
        <v>42186</v>
      </c>
      <c r="E1398" t="s">
        <v>827</v>
      </c>
      <c r="F1398" t="s">
        <v>836</v>
      </c>
      <c r="G1398">
        <v>404710</v>
      </c>
      <c r="H1398">
        <v>6387</v>
      </c>
      <c r="I1398">
        <v>47</v>
      </c>
      <c r="J1398">
        <v>6340</v>
      </c>
      <c r="K1398">
        <v>6043</v>
      </c>
      <c r="L1398">
        <v>5037</v>
      </c>
      <c r="M1398">
        <v>1520</v>
      </c>
      <c r="N1398">
        <v>502</v>
      </c>
      <c r="O1398">
        <v>1018</v>
      </c>
      <c r="P1398">
        <v>380</v>
      </c>
      <c r="Q1398" t="s">
        <v>0</v>
      </c>
      <c r="R1398">
        <v>553</v>
      </c>
      <c r="S1398">
        <v>485</v>
      </c>
      <c r="T1398">
        <v>3105</v>
      </c>
      <c r="U1398">
        <v>2432</v>
      </c>
      <c r="V1398">
        <v>531</v>
      </c>
      <c r="W1398">
        <v>142</v>
      </c>
      <c r="X1398" t="s">
        <v>0</v>
      </c>
      <c r="Y1398" t="s">
        <v>0</v>
      </c>
      <c r="Z1398">
        <v>114</v>
      </c>
      <c r="AA1398">
        <v>780</v>
      </c>
      <c r="AB1398">
        <v>60</v>
      </c>
      <c r="AC1398">
        <v>451</v>
      </c>
      <c r="AD1398">
        <v>269</v>
      </c>
    </row>
    <row r="1399" spans="1:30" x14ac:dyDescent="0.2">
      <c r="A1399" t="s">
        <v>2289</v>
      </c>
      <c r="B1399" t="s">
        <v>36</v>
      </c>
      <c r="C1399" t="s">
        <v>152</v>
      </c>
      <c r="D1399" s="33">
        <v>42186</v>
      </c>
      <c r="E1399" t="s">
        <v>837</v>
      </c>
      <c r="F1399" t="s">
        <v>838</v>
      </c>
      <c r="G1399">
        <v>368255</v>
      </c>
      <c r="H1399">
        <v>3849</v>
      </c>
      <c r="I1399">
        <v>26</v>
      </c>
      <c r="J1399">
        <v>3823</v>
      </c>
      <c r="K1399">
        <v>3629</v>
      </c>
      <c r="L1399">
        <v>3178</v>
      </c>
      <c r="M1399">
        <v>940</v>
      </c>
      <c r="N1399">
        <v>308</v>
      </c>
      <c r="O1399">
        <v>632</v>
      </c>
      <c r="P1399">
        <v>275</v>
      </c>
      <c r="Q1399" t="s">
        <v>0</v>
      </c>
      <c r="R1399">
        <v>337</v>
      </c>
      <c r="S1399">
        <v>364</v>
      </c>
      <c r="T1399">
        <v>1864</v>
      </c>
      <c r="U1399">
        <v>1396</v>
      </c>
      <c r="V1399">
        <v>390</v>
      </c>
      <c r="W1399">
        <v>78</v>
      </c>
      <c r="X1399" t="s">
        <v>0</v>
      </c>
      <c r="Y1399" t="s">
        <v>0</v>
      </c>
      <c r="Z1399">
        <v>76</v>
      </c>
      <c r="AA1399">
        <v>537</v>
      </c>
      <c r="AB1399">
        <v>60</v>
      </c>
      <c r="AC1399">
        <v>280</v>
      </c>
      <c r="AD1399">
        <v>197</v>
      </c>
    </row>
    <row r="1400" spans="1:30" x14ac:dyDescent="0.2">
      <c r="A1400" t="s">
        <v>2290</v>
      </c>
      <c r="B1400" t="s">
        <v>36</v>
      </c>
      <c r="C1400" t="s">
        <v>152</v>
      </c>
      <c r="D1400" s="33">
        <v>42186</v>
      </c>
      <c r="E1400" t="s">
        <v>284</v>
      </c>
      <c r="F1400" t="s">
        <v>784</v>
      </c>
      <c r="G1400">
        <v>1182971</v>
      </c>
      <c r="H1400">
        <v>9711</v>
      </c>
      <c r="I1400">
        <v>58</v>
      </c>
      <c r="J1400">
        <v>9653</v>
      </c>
      <c r="K1400">
        <v>9241</v>
      </c>
      <c r="L1400">
        <v>7247</v>
      </c>
      <c r="M1400">
        <v>2069</v>
      </c>
      <c r="N1400">
        <v>626</v>
      </c>
      <c r="O1400">
        <v>1443</v>
      </c>
      <c r="P1400">
        <v>572</v>
      </c>
      <c r="Q1400" t="s">
        <v>0</v>
      </c>
      <c r="R1400">
        <v>915</v>
      </c>
      <c r="S1400">
        <v>721</v>
      </c>
      <c r="T1400">
        <v>4324</v>
      </c>
      <c r="U1400">
        <v>3230</v>
      </c>
      <c r="V1400">
        <v>901</v>
      </c>
      <c r="W1400">
        <v>193</v>
      </c>
      <c r="X1400" t="s">
        <v>0</v>
      </c>
      <c r="Y1400" t="s">
        <v>0</v>
      </c>
      <c r="Z1400">
        <v>152</v>
      </c>
      <c r="AA1400">
        <v>1135</v>
      </c>
      <c r="AB1400">
        <v>107</v>
      </c>
      <c r="AC1400">
        <v>597</v>
      </c>
      <c r="AD1400">
        <v>431</v>
      </c>
    </row>
    <row r="1401" spans="1:30" x14ac:dyDescent="0.2">
      <c r="A1401" t="s">
        <v>2291</v>
      </c>
      <c r="B1401" t="s">
        <v>36</v>
      </c>
      <c r="C1401" t="s">
        <v>3353</v>
      </c>
      <c r="D1401" s="33">
        <v>42186</v>
      </c>
      <c r="E1401" t="s">
        <v>298</v>
      </c>
      <c r="F1401" t="s">
        <v>785</v>
      </c>
      <c r="G1401">
        <v>1449739</v>
      </c>
      <c r="H1401">
        <v>22468</v>
      </c>
      <c r="I1401">
        <v>82</v>
      </c>
      <c r="J1401">
        <v>21615</v>
      </c>
      <c r="K1401">
        <v>20820</v>
      </c>
      <c r="L1401">
        <v>17381</v>
      </c>
      <c r="M1401">
        <v>4021</v>
      </c>
      <c r="N1401">
        <v>2459</v>
      </c>
      <c r="O1401">
        <v>1562</v>
      </c>
      <c r="P1401">
        <v>674</v>
      </c>
      <c r="Q1401" t="s">
        <v>0</v>
      </c>
      <c r="R1401">
        <v>2177</v>
      </c>
      <c r="S1401">
        <v>1747</v>
      </c>
      <c r="T1401">
        <v>9998</v>
      </c>
      <c r="U1401">
        <v>7384</v>
      </c>
      <c r="V1401">
        <v>1934</v>
      </c>
      <c r="W1401">
        <v>680</v>
      </c>
      <c r="X1401" t="s">
        <v>0</v>
      </c>
      <c r="Y1401" t="s">
        <v>0</v>
      </c>
      <c r="Z1401">
        <v>542</v>
      </c>
      <c r="AA1401">
        <v>2917</v>
      </c>
      <c r="AB1401">
        <v>455</v>
      </c>
      <c r="AC1401">
        <v>930</v>
      </c>
      <c r="AD1401">
        <v>1532</v>
      </c>
    </row>
    <row r="1402" spans="1:30" x14ac:dyDescent="0.2">
      <c r="A1402" t="s">
        <v>2292</v>
      </c>
      <c r="B1402" t="s">
        <v>36</v>
      </c>
      <c r="C1402" t="s">
        <v>3351</v>
      </c>
      <c r="D1402" s="33">
        <v>42186</v>
      </c>
      <c r="E1402" t="s">
        <v>315</v>
      </c>
      <c r="F1402" t="s">
        <v>786</v>
      </c>
      <c r="G1402">
        <v>1019027</v>
      </c>
      <c r="H1402">
        <v>17573</v>
      </c>
      <c r="I1402">
        <v>333</v>
      </c>
      <c r="J1402">
        <v>17240</v>
      </c>
      <c r="K1402">
        <v>16707</v>
      </c>
      <c r="L1402">
        <v>14975</v>
      </c>
      <c r="M1402">
        <v>3528</v>
      </c>
      <c r="N1402">
        <v>1291</v>
      </c>
      <c r="O1402">
        <v>2246</v>
      </c>
      <c r="P1402">
        <v>1251</v>
      </c>
      <c r="Q1402" t="s">
        <v>0</v>
      </c>
      <c r="R1402">
        <v>1596</v>
      </c>
      <c r="S1402">
        <v>1505</v>
      </c>
      <c r="T1402">
        <v>8687</v>
      </c>
      <c r="U1402">
        <v>6528</v>
      </c>
      <c r="V1402">
        <v>1865</v>
      </c>
      <c r="W1402">
        <v>294</v>
      </c>
      <c r="X1402" t="s">
        <v>0</v>
      </c>
      <c r="Y1402" t="s">
        <v>0</v>
      </c>
      <c r="Z1402">
        <v>599</v>
      </c>
      <c r="AA1402">
        <v>2588</v>
      </c>
      <c r="AB1402">
        <v>186</v>
      </c>
      <c r="AC1402">
        <v>1006</v>
      </c>
      <c r="AD1402">
        <v>1396</v>
      </c>
    </row>
    <row r="1403" spans="1:30" x14ac:dyDescent="0.2">
      <c r="A1403" t="s">
        <v>2293</v>
      </c>
      <c r="B1403" t="s">
        <v>36</v>
      </c>
      <c r="C1403" t="s">
        <v>3358</v>
      </c>
      <c r="D1403" s="33">
        <v>42186</v>
      </c>
      <c r="E1403" t="s">
        <v>330</v>
      </c>
      <c r="F1403" t="s">
        <v>787</v>
      </c>
      <c r="G1403">
        <v>1772459</v>
      </c>
      <c r="H1403">
        <v>22013</v>
      </c>
      <c r="I1403">
        <v>86</v>
      </c>
      <c r="J1403">
        <v>21794</v>
      </c>
      <c r="K1403">
        <v>21264</v>
      </c>
      <c r="L1403">
        <v>18086</v>
      </c>
      <c r="M1403">
        <v>6027</v>
      </c>
      <c r="N1403">
        <v>3609</v>
      </c>
      <c r="O1403">
        <v>2418</v>
      </c>
      <c r="P1403">
        <v>1763</v>
      </c>
      <c r="Q1403" t="s">
        <v>0</v>
      </c>
      <c r="R1403">
        <v>1468</v>
      </c>
      <c r="S1403">
        <v>2295</v>
      </c>
      <c r="T1403">
        <v>10583</v>
      </c>
      <c r="U1403">
        <v>8114</v>
      </c>
      <c r="V1403">
        <v>1771</v>
      </c>
      <c r="W1403">
        <v>698</v>
      </c>
      <c r="X1403" t="s">
        <v>0</v>
      </c>
      <c r="Y1403" t="s">
        <v>0</v>
      </c>
      <c r="Z1403">
        <v>649</v>
      </c>
      <c r="AA1403">
        <v>3091</v>
      </c>
      <c r="AB1403">
        <v>290</v>
      </c>
      <c r="AC1403">
        <v>1703</v>
      </c>
      <c r="AD1403">
        <v>1098</v>
      </c>
    </row>
    <row r="1404" spans="1:30" x14ac:dyDescent="0.2">
      <c r="A1404" t="s">
        <v>2294</v>
      </c>
      <c r="B1404" t="s">
        <v>36</v>
      </c>
      <c r="C1404" t="s">
        <v>3351</v>
      </c>
      <c r="D1404" s="33">
        <v>42186</v>
      </c>
      <c r="E1404" t="s">
        <v>351</v>
      </c>
      <c r="F1404" t="s">
        <v>788</v>
      </c>
      <c r="G1404">
        <v>905822</v>
      </c>
      <c r="H1404">
        <v>12712</v>
      </c>
      <c r="I1404">
        <v>261</v>
      </c>
      <c r="J1404">
        <v>12451</v>
      </c>
      <c r="K1404">
        <v>12149</v>
      </c>
      <c r="L1404">
        <v>9409</v>
      </c>
      <c r="M1404">
        <v>2349</v>
      </c>
      <c r="N1404">
        <v>978</v>
      </c>
      <c r="O1404">
        <v>1382</v>
      </c>
      <c r="P1404">
        <v>725</v>
      </c>
      <c r="Q1404" t="s">
        <v>0</v>
      </c>
      <c r="R1404">
        <v>980</v>
      </c>
      <c r="S1404">
        <v>1224</v>
      </c>
      <c r="T1404">
        <v>5561</v>
      </c>
      <c r="U1404">
        <v>4219</v>
      </c>
      <c r="V1404">
        <v>930</v>
      </c>
      <c r="W1404">
        <v>412</v>
      </c>
      <c r="X1404" t="s">
        <v>0</v>
      </c>
      <c r="Y1404" t="s">
        <v>0</v>
      </c>
      <c r="Z1404">
        <v>207</v>
      </c>
      <c r="AA1404">
        <v>1437</v>
      </c>
      <c r="AB1404">
        <v>123</v>
      </c>
      <c r="AC1404">
        <v>759</v>
      </c>
      <c r="AD1404">
        <v>555</v>
      </c>
    </row>
    <row r="1405" spans="1:30" x14ac:dyDescent="0.2">
      <c r="A1405" t="s">
        <v>2295</v>
      </c>
      <c r="B1405" t="s">
        <v>34</v>
      </c>
      <c r="C1405" t="s">
        <v>3327</v>
      </c>
      <c r="D1405" s="33">
        <v>42186</v>
      </c>
      <c r="E1405" t="s">
        <v>362</v>
      </c>
      <c r="F1405" t="s">
        <v>789</v>
      </c>
      <c r="G1405">
        <v>5499053</v>
      </c>
      <c r="H1405">
        <v>117454</v>
      </c>
      <c r="I1405">
        <v>1419</v>
      </c>
      <c r="J1405">
        <v>115429</v>
      </c>
      <c r="K1405">
        <v>110218</v>
      </c>
      <c r="L1405">
        <v>98618</v>
      </c>
      <c r="M1405">
        <v>22492</v>
      </c>
      <c r="N1405">
        <v>3974</v>
      </c>
      <c r="O1405">
        <v>18513</v>
      </c>
      <c r="P1405">
        <v>4231</v>
      </c>
      <c r="Q1405" t="s">
        <v>0</v>
      </c>
      <c r="R1405">
        <v>9377</v>
      </c>
      <c r="S1405">
        <v>8069</v>
      </c>
      <c r="T1405">
        <v>61143</v>
      </c>
      <c r="U1405">
        <v>38603</v>
      </c>
      <c r="V1405">
        <v>9216</v>
      </c>
      <c r="W1405">
        <v>13324</v>
      </c>
      <c r="X1405" t="s">
        <v>0</v>
      </c>
      <c r="Y1405" t="s">
        <v>0</v>
      </c>
      <c r="Z1405">
        <v>3848</v>
      </c>
      <c r="AA1405">
        <v>16181</v>
      </c>
      <c r="AB1405">
        <v>1186</v>
      </c>
      <c r="AC1405">
        <v>5614</v>
      </c>
      <c r="AD1405">
        <v>9381</v>
      </c>
    </row>
    <row r="1406" spans="1:30" x14ac:dyDescent="0.2">
      <c r="A1406" t="s">
        <v>2296</v>
      </c>
      <c r="B1406" t="s">
        <v>37</v>
      </c>
      <c r="C1406" t="s">
        <v>3365</v>
      </c>
      <c r="D1406" s="33">
        <v>42186</v>
      </c>
      <c r="E1406" t="s">
        <v>434</v>
      </c>
      <c r="F1406" t="s">
        <v>790</v>
      </c>
      <c r="G1406">
        <v>1857473</v>
      </c>
      <c r="H1406">
        <v>38578</v>
      </c>
      <c r="I1406">
        <v>149</v>
      </c>
      <c r="J1406">
        <v>38115</v>
      </c>
      <c r="K1406">
        <v>36719</v>
      </c>
      <c r="L1406">
        <v>33528</v>
      </c>
      <c r="M1406">
        <v>6235</v>
      </c>
      <c r="N1406">
        <v>2146</v>
      </c>
      <c r="O1406">
        <v>4089</v>
      </c>
      <c r="P1406">
        <v>1464</v>
      </c>
      <c r="Q1406" t="s">
        <v>0</v>
      </c>
      <c r="R1406">
        <v>4000</v>
      </c>
      <c r="S1406">
        <v>2911</v>
      </c>
      <c r="T1406">
        <v>20798</v>
      </c>
      <c r="U1406">
        <v>13424</v>
      </c>
      <c r="V1406">
        <v>4894</v>
      </c>
      <c r="W1406">
        <v>2480</v>
      </c>
      <c r="X1406" t="s">
        <v>0</v>
      </c>
      <c r="Y1406" t="s">
        <v>0</v>
      </c>
      <c r="Z1406">
        <v>2446</v>
      </c>
      <c r="AA1406">
        <v>3373</v>
      </c>
      <c r="AB1406">
        <v>339</v>
      </c>
      <c r="AC1406">
        <v>1907</v>
      </c>
      <c r="AD1406">
        <v>1127</v>
      </c>
    </row>
    <row r="1407" spans="1:30" x14ac:dyDescent="0.2">
      <c r="A1407" t="s">
        <v>2297</v>
      </c>
      <c r="B1407" t="s">
        <v>37</v>
      </c>
      <c r="C1407" t="s">
        <v>3365</v>
      </c>
      <c r="D1407" s="33">
        <v>42186</v>
      </c>
      <c r="E1407" t="s">
        <v>457</v>
      </c>
      <c r="F1407" t="s">
        <v>791</v>
      </c>
      <c r="G1407">
        <v>531046</v>
      </c>
      <c r="H1407">
        <v>11311</v>
      </c>
      <c r="I1407">
        <v>41</v>
      </c>
      <c r="J1407">
        <v>11192</v>
      </c>
      <c r="K1407">
        <v>10776</v>
      </c>
      <c r="L1407">
        <v>8020</v>
      </c>
      <c r="M1407">
        <v>1586</v>
      </c>
      <c r="N1407">
        <v>588</v>
      </c>
      <c r="O1407">
        <v>998</v>
      </c>
      <c r="P1407">
        <v>349</v>
      </c>
      <c r="Q1407" t="s">
        <v>0</v>
      </c>
      <c r="R1407">
        <v>810</v>
      </c>
      <c r="S1407">
        <v>812</v>
      </c>
      <c r="T1407">
        <v>5066</v>
      </c>
      <c r="U1407">
        <v>3742</v>
      </c>
      <c r="V1407">
        <v>987</v>
      </c>
      <c r="W1407">
        <v>337</v>
      </c>
      <c r="X1407" t="s">
        <v>0</v>
      </c>
      <c r="Y1407" t="s">
        <v>0</v>
      </c>
      <c r="Z1407">
        <v>483</v>
      </c>
      <c r="AA1407">
        <v>849</v>
      </c>
      <c r="AB1407">
        <v>96</v>
      </c>
      <c r="AC1407">
        <v>557</v>
      </c>
      <c r="AD1407">
        <v>196</v>
      </c>
    </row>
    <row r="1408" spans="1:30" x14ac:dyDescent="0.2">
      <c r="A1408" t="s">
        <v>2298</v>
      </c>
      <c r="B1408" t="s">
        <v>37</v>
      </c>
      <c r="C1408" t="s">
        <v>3365</v>
      </c>
      <c r="D1408" s="33">
        <v>42186</v>
      </c>
      <c r="E1408" t="s">
        <v>465</v>
      </c>
      <c r="F1408" t="s">
        <v>792</v>
      </c>
      <c r="G1408">
        <v>902275</v>
      </c>
      <c r="H1408">
        <v>17322</v>
      </c>
      <c r="I1408">
        <v>71</v>
      </c>
      <c r="J1408">
        <v>17153</v>
      </c>
      <c r="K1408">
        <v>16469</v>
      </c>
      <c r="L1408">
        <v>16098</v>
      </c>
      <c r="M1408">
        <v>3144</v>
      </c>
      <c r="N1408">
        <v>1112</v>
      </c>
      <c r="O1408">
        <v>2032</v>
      </c>
      <c r="P1408">
        <v>703</v>
      </c>
      <c r="Q1408" t="s">
        <v>0</v>
      </c>
      <c r="R1408">
        <v>1705</v>
      </c>
      <c r="S1408">
        <v>1565</v>
      </c>
      <c r="T1408">
        <v>10365</v>
      </c>
      <c r="U1408">
        <v>7440</v>
      </c>
      <c r="V1408">
        <v>2270</v>
      </c>
      <c r="W1408">
        <v>655</v>
      </c>
      <c r="X1408" t="s">
        <v>0</v>
      </c>
      <c r="Y1408" t="s">
        <v>0</v>
      </c>
      <c r="Z1408">
        <v>760</v>
      </c>
      <c r="AA1408">
        <v>1703</v>
      </c>
      <c r="AB1408">
        <v>152</v>
      </c>
      <c r="AC1408">
        <v>996</v>
      </c>
      <c r="AD1408">
        <v>555</v>
      </c>
    </row>
    <row r="1409" spans="1:30" x14ac:dyDescent="0.2">
      <c r="A1409" t="s">
        <v>2299</v>
      </c>
      <c r="B1409" t="s">
        <v>37</v>
      </c>
      <c r="C1409" t="s">
        <v>3360</v>
      </c>
      <c r="D1409" s="33">
        <v>42186</v>
      </c>
      <c r="E1409" t="s">
        <v>844</v>
      </c>
      <c r="F1409" t="s">
        <v>845</v>
      </c>
      <c r="G1409">
        <v>4580798</v>
      </c>
      <c r="H1409">
        <v>90469</v>
      </c>
      <c r="I1409">
        <v>896</v>
      </c>
      <c r="J1409">
        <v>88750</v>
      </c>
      <c r="K1409">
        <v>80216</v>
      </c>
      <c r="L1409">
        <v>77597</v>
      </c>
      <c r="M1409">
        <v>22897</v>
      </c>
      <c r="N1409">
        <v>14037</v>
      </c>
      <c r="O1409">
        <v>8860</v>
      </c>
      <c r="P1409">
        <v>6839</v>
      </c>
      <c r="Q1409" t="s">
        <v>0</v>
      </c>
      <c r="R1409">
        <v>8728</v>
      </c>
      <c r="S1409">
        <v>6570</v>
      </c>
      <c r="T1409">
        <v>50510</v>
      </c>
      <c r="U1409">
        <v>39262</v>
      </c>
      <c r="V1409">
        <v>7655</v>
      </c>
      <c r="W1409">
        <v>3594</v>
      </c>
      <c r="X1409" t="s">
        <v>0</v>
      </c>
      <c r="Y1409" t="s">
        <v>0</v>
      </c>
      <c r="Z1409">
        <v>343</v>
      </c>
      <c r="AA1409">
        <v>11446</v>
      </c>
      <c r="AB1409">
        <v>701</v>
      </c>
      <c r="AC1409">
        <v>6046</v>
      </c>
      <c r="AD1409">
        <v>4700</v>
      </c>
    </row>
    <row r="1410" spans="1:30" x14ac:dyDescent="0.2">
      <c r="A1410" t="s">
        <v>2300</v>
      </c>
      <c r="B1410" t="s">
        <v>37</v>
      </c>
      <c r="C1410" t="s">
        <v>3373</v>
      </c>
      <c r="D1410" s="33">
        <v>42186</v>
      </c>
      <c r="E1410" t="s">
        <v>488</v>
      </c>
      <c r="F1410" t="s">
        <v>793</v>
      </c>
      <c r="G1410">
        <v>765678</v>
      </c>
      <c r="H1410">
        <v>18923</v>
      </c>
      <c r="I1410">
        <v>501</v>
      </c>
      <c r="J1410">
        <v>17482</v>
      </c>
      <c r="K1410">
        <v>15064</v>
      </c>
      <c r="L1410">
        <v>15329</v>
      </c>
      <c r="M1410">
        <v>3332</v>
      </c>
      <c r="N1410">
        <v>757</v>
      </c>
      <c r="O1410">
        <v>2575</v>
      </c>
      <c r="P1410">
        <v>533</v>
      </c>
      <c r="Q1410" t="s">
        <v>0</v>
      </c>
      <c r="R1410">
        <v>1839</v>
      </c>
      <c r="S1410">
        <v>1101</v>
      </c>
      <c r="T1410">
        <v>9562</v>
      </c>
      <c r="U1410">
        <v>6220</v>
      </c>
      <c r="V1410">
        <v>1505</v>
      </c>
      <c r="W1410">
        <v>1837</v>
      </c>
      <c r="X1410" t="s">
        <v>0</v>
      </c>
      <c r="Y1410" t="s">
        <v>0</v>
      </c>
      <c r="Z1410">
        <v>289</v>
      </c>
      <c r="AA1410">
        <v>2538</v>
      </c>
      <c r="AB1410">
        <v>207</v>
      </c>
      <c r="AC1410">
        <v>951</v>
      </c>
      <c r="AD1410">
        <v>1380</v>
      </c>
    </row>
    <row r="1411" spans="1:30" x14ac:dyDescent="0.2">
      <c r="A1411" t="s">
        <v>2301</v>
      </c>
      <c r="B1411" t="s">
        <v>37</v>
      </c>
      <c r="C1411" t="s">
        <v>152</v>
      </c>
      <c r="D1411" s="33">
        <v>42186</v>
      </c>
      <c r="E1411" t="s">
        <v>494</v>
      </c>
      <c r="F1411" t="s">
        <v>794</v>
      </c>
      <c r="G1411">
        <v>670967</v>
      </c>
      <c r="H1411">
        <v>11388</v>
      </c>
      <c r="I1411">
        <v>96</v>
      </c>
      <c r="J1411">
        <v>11292</v>
      </c>
      <c r="K1411">
        <v>10664</v>
      </c>
      <c r="L1411">
        <v>9842</v>
      </c>
      <c r="M1411">
        <v>2586</v>
      </c>
      <c r="N1411">
        <v>790</v>
      </c>
      <c r="O1411">
        <v>1796</v>
      </c>
      <c r="P1411">
        <v>711</v>
      </c>
      <c r="Q1411" t="s">
        <v>0</v>
      </c>
      <c r="R1411">
        <v>1425</v>
      </c>
      <c r="S1411">
        <v>865</v>
      </c>
      <c r="T1411">
        <v>6231</v>
      </c>
      <c r="U1411">
        <v>4425</v>
      </c>
      <c r="V1411">
        <v>1144</v>
      </c>
      <c r="W1411">
        <v>662</v>
      </c>
      <c r="X1411" t="s">
        <v>0</v>
      </c>
      <c r="Y1411" t="s">
        <v>0</v>
      </c>
      <c r="Z1411">
        <v>90</v>
      </c>
      <c r="AA1411">
        <v>1231</v>
      </c>
      <c r="AB1411">
        <v>122</v>
      </c>
      <c r="AC1411">
        <v>610</v>
      </c>
      <c r="AD1411">
        <v>499</v>
      </c>
    </row>
    <row r="1412" spans="1:30" x14ac:dyDescent="0.2">
      <c r="A1412" t="s">
        <v>2302</v>
      </c>
      <c r="B1412" t="s">
        <v>37</v>
      </c>
      <c r="C1412" t="s">
        <v>152</v>
      </c>
      <c r="D1412" s="33">
        <v>42186</v>
      </c>
      <c r="E1412" t="s">
        <v>502</v>
      </c>
      <c r="F1412" t="s">
        <v>795</v>
      </c>
      <c r="G1412">
        <v>933933</v>
      </c>
      <c r="H1412">
        <v>24650</v>
      </c>
      <c r="I1412">
        <v>228</v>
      </c>
      <c r="J1412">
        <v>24422</v>
      </c>
      <c r="K1412">
        <v>23063</v>
      </c>
      <c r="L1412">
        <v>20277</v>
      </c>
      <c r="M1412">
        <v>5244</v>
      </c>
      <c r="N1412">
        <v>1650</v>
      </c>
      <c r="O1412">
        <v>3594</v>
      </c>
      <c r="P1412">
        <v>1431</v>
      </c>
      <c r="Q1412" t="s">
        <v>0</v>
      </c>
      <c r="R1412">
        <v>2822</v>
      </c>
      <c r="S1412">
        <v>1925</v>
      </c>
      <c r="T1412">
        <v>12708</v>
      </c>
      <c r="U1412">
        <v>8754</v>
      </c>
      <c r="V1412">
        <v>2259</v>
      </c>
      <c r="W1412">
        <v>1695</v>
      </c>
      <c r="X1412" t="s">
        <v>0</v>
      </c>
      <c r="Y1412" t="s">
        <v>0</v>
      </c>
      <c r="Z1412">
        <v>171</v>
      </c>
      <c r="AA1412">
        <v>2651</v>
      </c>
      <c r="AB1412">
        <v>277</v>
      </c>
      <c r="AC1412">
        <v>1299</v>
      </c>
      <c r="AD1412">
        <v>1075</v>
      </c>
    </row>
    <row r="1413" spans="1:30" x14ac:dyDescent="0.2">
      <c r="A1413" t="s">
        <v>2303</v>
      </c>
      <c r="B1413" t="s">
        <v>37</v>
      </c>
      <c r="C1413" t="s">
        <v>152</v>
      </c>
      <c r="D1413" s="33">
        <v>42186</v>
      </c>
      <c r="E1413" t="s">
        <v>513</v>
      </c>
      <c r="F1413" t="s">
        <v>796</v>
      </c>
      <c r="G1413">
        <v>839931</v>
      </c>
      <c r="H1413">
        <v>13563</v>
      </c>
      <c r="I1413">
        <v>136</v>
      </c>
      <c r="J1413">
        <v>13427</v>
      </c>
      <c r="K1413">
        <v>12724</v>
      </c>
      <c r="L1413">
        <v>11024</v>
      </c>
      <c r="M1413">
        <v>2993</v>
      </c>
      <c r="N1413">
        <v>918</v>
      </c>
      <c r="O1413">
        <v>2075</v>
      </c>
      <c r="P1413">
        <v>869</v>
      </c>
      <c r="Q1413" t="s">
        <v>0</v>
      </c>
      <c r="R1413">
        <v>1623</v>
      </c>
      <c r="S1413">
        <v>1061</v>
      </c>
      <c r="T1413">
        <v>6740</v>
      </c>
      <c r="U1413">
        <v>4930</v>
      </c>
      <c r="V1413">
        <v>1344</v>
      </c>
      <c r="W1413">
        <v>466</v>
      </c>
      <c r="X1413" t="s">
        <v>0</v>
      </c>
      <c r="Y1413" t="s">
        <v>0</v>
      </c>
      <c r="Z1413">
        <v>86</v>
      </c>
      <c r="AA1413">
        <v>1514</v>
      </c>
      <c r="AB1413">
        <v>153</v>
      </c>
      <c r="AC1413">
        <v>710</v>
      </c>
      <c r="AD1413">
        <v>651</v>
      </c>
    </row>
    <row r="1414" spans="1:30" x14ac:dyDescent="0.2">
      <c r="A1414" t="s">
        <v>2304</v>
      </c>
      <c r="B1414" t="s">
        <v>37</v>
      </c>
      <c r="C1414" t="s">
        <v>3331</v>
      </c>
      <c r="D1414" s="33">
        <v>42186</v>
      </c>
      <c r="E1414" t="s">
        <v>521</v>
      </c>
      <c r="F1414" t="s">
        <v>797</v>
      </c>
      <c r="G1414">
        <v>545390</v>
      </c>
      <c r="H1414">
        <v>12111</v>
      </c>
      <c r="I1414">
        <v>309</v>
      </c>
      <c r="J1414">
        <v>11666</v>
      </c>
      <c r="K1414">
        <v>11001</v>
      </c>
      <c r="L1414">
        <v>9260</v>
      </c>
      <c r="M1414">
        <v>3567</v>
      </c>
      <c r="N1414">
        <v>2737</v>
      </c>
      <c r="O1414">
        <v>830</v>
      </c>
      <c r="P1414">
        <v>232</v>
      </c>
      <c r="Q1414" t="s">
        <v>0</v>
      </c>
      <c r="R1414">
        <v>1076</v>
      </c>
      <c r="S1414">
        <v>719</v>
      </c>
      <c r="T1414">
        <v>5313</v>
      </c>
      <c r="U1414">
        <v>3850</v>
      </c>
      <c r="V1414">
        <v>1138</v>
      </c>
      <c r="W1414">
        <v>325</v>
      </c>
      <c r="X1414" t="s">
        <v>0</v>
      </c>
      <c r="Y1414" t="s">
        <v>0</v>
      </c>
      <c r="Z1414">
        <v>745</v>
      </c>
      <c r="AA1414">
        <v>1407</v>
      </c>
      <c r="AB1414">
        <v>25</v>
      </c>
      <c r="AC1414">
        <v>763</v>
      </c>
      <c r="AD1414">
        <v>619</v>
      </c>
    </row>
    <row r="1415" spans="1:30" x14ac:dyDescent="0.2">
      <c r="A1415" t="s">
        <v>2305</v>
      </c>
      <c r="B1415" t="s">
        <v>37</v>
      </c>
      <c r="C1415" t="s">
        <v>3373</v>
      </c>
      <c r="D1415" s="33">
        <v>42186</v>
      </c>
      <c r="E1415" t="s">
        <v>527</v>
      </c>
      <c r="F1415" t="s">
        <v>798</v>
      </c>
      <c r="G1415">
        <v>551728</v>
      </c>
      <c r="H1415">
        <v>12525</v>
      </c>
      <c r="I1415">
        <v>1537</v>
      </c>
      <c r="J1415">
        <v>10242</v>
      </c>
      <c r="K1415">
        <v>6368</v>
      </c>
      <c r="L1415">
        <v>9323</v>
      </c>
      <c r="M1415">
        <v>2069</v>
      </c>
      <c r="N1415">
        <v>544</v>
      </c>
      <c r="O1415">
        <v>1525</v>
      </c>
      <c r="P1415">
        <v>358</v>
      </c>
      <c r="Q1415" t="s">
        <v>0</v>
      </c>
      <c r="R1415">
        <v>1201</v>
      </c>
      <c r="S1415">
        <v>603</v>
      </c>
      <c r="T1415">
        <v>5547</v>
      </c>
      <c r="U1415">
        <v>3851</v>
      </c>
      <c r="V1415">
        <v>1337</v>
      </c>
      <c r="W1415">
        <v>359</v>
      </c>
      <c r="X1415" t="s">
        <v>0</v>
      </c>
      <c r="Y1415" t="s">
        <v>0</v>
      </c>
      <c r="Z1415">
        <v>372</v>
      </c>
      <c r="AA1415">
        <v>1600</v>
      </c>
      <c r="AB1415">
        <v>169</v>
      </c>
      <c r="AC1415">
        <v>497</v>
      </c>
      <c r="AD1415">
        <v>934</v>
      </c>
    </row>
    <row r="1416" spans="1:30" x14ac:dyDescent="0.2">
      <c r="A1416" t="s">
        <v>2306</v>
      </c>
      <c r="B1416" t="s">
        <v>37</v>
      </c>
      <c r="C1416" t="s">
        <v>534</v>
      </c>
      <c r="D1416" s="33">
        <v>42186</v>
      </c>
      <c r="E1416" t="s">
        <v>532</v>
      </c>
      <c r="F1416" t="s">
        <v>799</v>
      </c>
      <c r="G1416">
        <v>1169162</v>
      </c>
      <c r="H1416">
        <v>29757</v>
      </c>
      <c r="I1416">
        <v>3525</v>
      </c>
      <c r="J1416">
        <v>24501</v>
      </c>
      <c r="K1416">
        <v>15170</v>
      </c>
      <c r="L1416">
        <v>22431</v>
      </c>
      <c r="M1416">
        <v>5413</v>
      </c>
      <c r="N1416">
        <v>1192</v>
      </c>
      <c r="O1416">
        <v>4221</v>
      </c>
      <c r="P1416">
        <v>2056</v>
      </c>
      <c r="Q1416" t="s">
        <v>0</v>
      </c>
      <c r="R1416">
        <v>2565</v>
      </c>
      <c r="S1416">
        <v>1619</v>
      </c>
      <c r="T1416">
        <v>14547</v>
      </c>
      <c r="U1416">
        <v>9876</v>
      </c>
      <c r="V1416">
        <v>3896</v>
      </c>
      <c r="W1416">
        <v>775</v>
      </c>
      <c r="X1416" t="s">
        <v>0</v>
      </c>
      <c r="Y1416" t="s">
        <v>0</v>
      </c>
      <c r="Z1416">
        <v>351</v>
      </c>
      <c r="AA1416">
        <v>3349</v>
      </c>
      <c r="AB1416">
        <v>484</v>
      </c>
      <c r="AC1416">
        <v>917</v>
      </c>
      <c r="AD1416">
        <v>1948</v>
      </c>
    </row>
    <row r="1417" spans="1:30" x14ac:dyDescent="0.2">
      <c r="A1417" t="s">
        <v>2307</v>
      </c>
      <c r="B1417" t="s">
        <v>35</v>
      </c>
      <c r="C1417" t="s">
        <v>3365</v>
      </c>
      <c r="D1417" s="33">
        <v>42186</v>
      </c>
      <c r="E1417" t="s">
        <v>852</v>
      </c>
      <c r="F1417" t="s">
        <v>853</v>
      </c>
      <c r="G1417">
        <v>440274</v>
      </c>
      <c r="H1417">
        <v>5383</v>
      </c>
      <c r="I1417">
        <v>28</v>
      </c>
      <c r="J1417">
        <v>5316</v>
      </c>
      <c r="K1417">
        <v>5117</v>
      </c>
      <c r="L1417">
        <v>3641</v>
      </c>
      <c r="M1417">
        <v>748</v>
      </c>
      <c r="N1417">
        <v>305</v>
      </c>
      <c r="O1417">
        <v>443</v>
      </c>
      <c r="P1417">
        <v>162</v>
      </c>
      <c r="Q1417" t="s">
        <v>0</v>
      </c>
      <c r="R1417">
        <v>368</v>
      </c>
      <c r="S1417">
        <v>423</v>
      </c>
      <c r="T1417">
        <v>2330</v>
      </c>
      <c r="U1417">
        <v>1532</v>
      </c>
      <c r="V1417">
        <v>429</v>
      </c>
      <c r="W1417">
        <v>369</v>
      </c>
      <c r="X1417" t="s">
        <v>0</v>
      </c>
      <c r="Y1417" t="s">
        <v>0</v>
      </c>
      <c r="Z1417">
        <v>77</v>
      </c>
      <c r="AA1417">
        <v>443</v>
      </c>
      <c r="AB1417">
        <v>66</v>
      </c>
      <c r="AC1417">
        <v>247</v>
      </c>
      <c r="AD1417">
        <v>130</v>
      </c>
    </row>
    <row r="1418" spans="1:30" x14ac:dyDescent="0.2">
      <c r="A1418" t="s">
        <v>2308</v>
      </c>
      <c r="B1418" t="s">
        <v>35</v>
      </c>
      <c r="C1418" t="s">
        <v>3331</v>
      </c>
      <c r="D1418" s="33">
        <v>42186</v>
      </c>
      <c r="E1418" t="s">
        <v>541</v>
      </c>
      <c r="F1418" t="s">
        <v>800</v>
      </c>
      <c r="G1418">
        <v>1114210</v>
      </c>
      <c r="H1418">
        <v>20549</v>
      </c>
      <c r="I1418">
        <v>204</v>
      </c>
      <c r="J1418">
        <v>19401</v>
      </c>
      <c r="K1418">
        <v>18428</v>
      </c>
      <c r="L1418">
        <v>16146</v>
      </c>
      <c r="M1418">
        <v>7032</v>
      </c>
      <c r="N1418">
        <v>5754</v>
      </c>
      <c r="O1418">
        <v>1278</v>
      </c>
      <c r="P1418">
        <v>313</v>
      </c>
      <c r="Q1418" t="s">
        <v>0</v>
      </c>
      <c r="R1418">
        <v>1695</v>
      </c>
      <c r="S1418">
        <v>1563</v>
      </c>
      <c r="T1418">
        <v>10030</v>
      </c>
      <c r="U1418">
        <v>7148</v>
      </c>
      <c r="V1418">
        <v>876</v>
      </c>
      <c r="W1418">
        <v>2006</v>
      </c>
      <c r="X1418" t="s">
        <v>0</v>
      </c>
      <c r="Y1418" t="s">
        <v>0</v>
      </c>
      <c r="Z1418">
        <v>832</v>
      </c>
      <c r="AA1418">
        <v>2026</v>
      </c>
      <c r="AB1418">
        <v>39</v>
      </c>
      <c r="AC1418">
        <v>1288</v>
      </c>
      <c r="AD1418">
        <v>699</v>
      </c>
    </row>
    <row r="1419" spans="1:30" x14ac:dyDescent="0.2">
      <c r="A1419" t="s">
        <v>2309</v>
      </c>
      <c r="B1419" t="s">
        <v>34</v>
      </c>
      <c r="C1419" t="s">
        <v>3324</v>
      </c>
      <c r="D1419" s="33">
        <v>42186</v>
      </c>
      <c r="E1419" t="s">
        <v>846</v>
      </c>
      <c r="F1419" t="s">
        <v>847</v>
      </c>
      <c r="G1419">
        <v>6744140</v>
      </c>
      <c r="H1419">
        <v>68649</v>
      </c>
      <c r="I1419">
        <v>527</v>
      </c>
      <c r="J1419">
        <v>67484</v>
      </c>
      <c r="K1419">
        <v>64036</v>
      </c>
      <c r="L1419">
        <v>60607</v>
      </c>
      <c r="M1419">
        <v>16797</v>
      </c>
      <c r="N1419">
        <v>7964</v>
      </c>
      <c r="O1419">
        <v>8833</v>
      </c>
      <c r="P1419">
        <v>4833</v>
      </c>
      <c r="Q1419" t="s">
        <v>0</v>
      </c>
      <c r="R1419">
        <v>7877</v>
      </c>
      <c r="S1419">
        <v>6762</v>
      </c>
      <c r="T1419">
        <v>34484</v>
      </c>
      <c r="U1419">
        <v>23079</v>
      </c>
      <c r="V1419">
        <v>5982</v>
      </c>
      <c r="W1419">
        <v>5423</v>
      </c>
      <c r="X1419" t="s">
        <v>0</v>
      </c>
      <c r="Y1419" t="s">
        <v>0</v>
      </c>
      <c r="Z1419">
        <v>576</v>
      </c>
      <c r="AA1419">
        <v>10908</v>
      </c>
      <c r="AB1419">
        <v>1260</v>
      </c>
      <c r="AC1419">
        <v>4477</v>
      </c>
      <c r="AD1419">
        <v>5171</v>
      </c>
    </row>
    <row r="1420" spans="1:30" x14ac:dyDescent="0.2">
      <c r="A1420" t="s">
        <v>2310</v>
      </c>
      <c r="B1420" t="s">
        <v>34</v>
      </c>
      <c r="C1420" t="s">
        <v>3435</v>
      </c>
      <c r="D1420" s="33">
        <v>42186</v>
      </c>
      <c r="E1420" t="s">
        <v>848</v>
      </c>
      <c r="F1420" t="s">
        <v>849</v>
      </c>
      <c r="G1420">
        <v>468928</v>
      </c>
      <c r="H1420">
        <v>14654</v>
      </c>
      <c r="I1420">
        <v>114</v>
      </c>
      <c r="J1420">
        <v>14292</v>
      </c>
      <c r="K1420">
        <v>13629</v>
      </c>
      <c r="L1420">
        <v>12673</v>
      </c>
      <c r="M1420">
        <v>2825</v>
      </c>
      <c r="N1420">
        <v>2061</v>
      </c>
      <c r="O1420">
        <v>764</v>
      </c>
      <c r="P1420">
        <v>488</v>
      </c>
      <c r="Q1420" t="s">
        <v>0</v>
      </c>
      <c r="R1420">
        <v>987</v>
      </c>
      <c r="S1420">
        <v>1311</v>
      </c>
      <c r="T1420">
        <v>7958</v>
      </c>
      <c r="U1420">
        <v>6536</v>
      </c>
      <c r="V1420">
        <v>1077</v>
      </c>
      <c r="W1420">
        <v>345</v>
      </c>
      <c r="X1420" t="s">
        <v>0</v>
      </c>
      <c r="Y1420" t="s">
        <v>0</v>
      </c>
      <c r="Z1420">
        <v>117</v>
      </c>
      <c r="AA1420">
        <v>2300</v>
      </c>
      <c r="AB1420">
        <v>95</v>
      </c>
      <c r="AC1420">
        <v>668</v>
      </c>
      <c r="AD1420">
        <v>1537</v>
      </c>
    </row>
    <row r="1421" spans="1:30" x14ac:dyDescent="0.2">
      <c r="A1421" t="s">
        <v>2311</v>
      </c>
      <c r="B1421" t="s">
        <v>34</v>
      </c>
      <c r="C1421" t="s">
        <v>3323</v>
      </c>
      <c r="D1421" s="33">
        <v>42217</v>
      </c>
      <c r="E1421" t="s">
        <v>48</v>
      </c>
      <c r="F1421" t="s">
        <v>767</v>
      </c>
      <c r="G1421">
        <v>2624621</v>
      </c>
      <c r="H1421">
        <v>59162</v>
      </c>
      <c r="I1421">
        <v>279</v>
      </c>
      <c r="J1421">
        <v>51053</v>
      </c>
      <c r="K1421">
        <v>50293</v>
      </c>
      <c r="L1421">
        <v>47268</v>
      </c>
      <c r="M1421">
        <v>16127</v>
      </c>
      <c r="N1421">
        <v>8551</v>
      </c>
      <c r="O1421">
        <v>7576</v>
      </c>
      <c r="P1421">
        <v>2971</v>
      </c>
      <c r="Q1421" t="s">
        <v>0</v>
      </c>
      <c r="R1421">
        <v>7671</v>
      </c>
      <c r="S1421">
        <v>4351</v>
      </c>
      <c r="T1421">
        <v>26213</v>
      </c>
      <c r="U1421">
        <v>16546</v>
      </c>
      <c r="V1421">
        <v>6373</v>
      </c>
      <c r="W1421">
        <v>3294</v>
      </c>
      <c r="X1421" t="s">
        <v>0</v>
      </c>
      <c r="Y1421" t="s">
        <v>0</v>
      </c>
      <c r="Z1421">
        <v>3106</v>
      </c>
      <c r="AA1421">
        <v>5927</v>
      </c>
      <c r="AB1421">
        <v>911</v>
      </c>
      <c r="AC1421">
        <v>2660</v>
      </c>
      <c r="AD1421">
        <v>2356</v>
      </c>
    </row>
    <row r="1422" spans="1:30" x14ac:dyDescent="0.2">
      <c r="A1422" t="s">
        <v>2312</v>
      </c>
      <c r="B1422" t="s">
        <v>35</v>
      </c>
      <c r="C1422" t="s">
        <v>807</v>
      </c>
      <c r="D1422" s="33">
        <v>42217</v>
      </c>
      <c r="E1422" t="s">
        <v>82</v>
      </c>
      <c r="F1422" t="s">
        <v>768</v>
      </c>
      <c r="G1422">
        <v>736665</v>
      </c>
      <c r="H1422">
        <v>16434</v>
      </c>
      <c r="I1422">
        <v>84</v>
      </c>
      <c r="J1422">
        <v>16350</v>
      </c>
      <c r="K1422">
        <v>15872</v>
      </c>
      <c r="L1422">
        <v>12784</v>
      </c>
      <c r="M1422">
        <v>3007</v>
      </c>
      <c r="N1422">
        <v>1351</v>
      </c>
      <c r="O1422">
        <v>1656</v>
      </c>
      <c r="P1422">
        <v>803</v>
      </c>
      <c r="Q1422" t="s">
        <v>0</v>
      </c>
      <c r="R1422">
        <v>1768</v>
      </c>
      <c r="S1422">
        <v>1208</v>
      </c>
      <c r="T1422">
        <v>8267</v>
      </c>
      <c r="U1422">
        <v>5946</v>
      </c>
      <c r="V1422">
        <v>1680</v>
      </c>
      <c r="W1422">
        <v>641</v>
      </c>
      <c r="X1422" t="s">
        <v>0</v>
      </c>
      <c r="Y1422" t="s">
        <v>0</v>
      </c>
      <c r="Z1422">
        <v>312</v>
      </c>
      <c r="AA1422">
        <v>1229</v>
      </c>
      <c r="AB1422">
        <v>120</v>
      </c>
      <c r="AC1422">
        <v>661</v>
      </c>
      <c r="AD1422">
        <v>448</v>
      </c>
    </row>
    <row r="1423" spans="1:30" x14ac:dyDescent="0.2">
      <c r="A1423" t="s">
        <v>2313</v>
      </c>
      <c r="B1423" t="s">
        <v>35</v>
      </c>
      <c r="C1423" t="s">
        <v>3365</v>
      </c>
      <c r="D1423" s="33">
        <v>42217</v>
      </c>
      <c r="E1423" t="s">
        <v>813</v>
      </c>
      <c r="F1423" t="s">
        <v>830</v>
      </c>
      <c r="G1423">
        <v>214710</v>
      </c>
      <c r="H1423">
        <v>3018</v>
      </c>
      <c r="I1423">
        <v>11</v>
      </c>
      <c r="J1423">
        <v>2995</v>
      </c>
      <c r="K1423">
        <v>2956</v>
      </c>
      <c r="L1423">
        <v>3265</v>
      </c>
      <c r="M1423">
        <v>639</v>
      </c>
      <c r="N1423">
        <v>255</v>
      </c>
      <c r="O1423">
        <v>384</v>
      </c>
      <c r="P1423">
        <v>140</v>
      </c>
      <c r="Q1423" t="s">
        <v>0</v>
      </c>
      <c r="R1423">
        <v>396</v>
      </c>
      <c r="S1423">
        <v>287</v>
      </c>
      <c r="T1423">
        <v>2082</v>
      </c>
      <c r="U1423">
        <v>1424</v>
      </c>
      <c r="V1423">
        <v>438</v>
      </c>
      <c r="W1423">
        <v>220</v>
      </c>
      <c r="X1423" t="s">
        <v>0</v>
      </c>
      <c r="Y1423" t="s">
        <v>0</v>
      </c>
      <c r="Z1423">
        <v>158</v>
      </c>
      <c r="AA1423">
        <v>342</v>
      </c>
      <c r="AB1423">
        <v>43</v>
      </c>
      <c r="AC1423">
        <v>167</v>
      </c>
      <c r="AD1423">
        <v>132</v>
      </c>
    </row>
    <row r="1424" spans="1:30" x14ac:dyDescent="0.2">
      <c r="A1424" t="s">
        <v>2314</v>
      </c>
      <c r="B1424" t="s">
        <v>35</v>
      </c>
      <c r="C1424" t="s">
        <v>807</v>
      </c>
      <c r="D1424" s="33">
        <v>42217</v>
      </c>
      <c r="E1424" t="s">
        <v>97</v>
      </c>
      <c r="F1424" t="s">
        <v>769</v>
      </c>
      <c r="G1424">
        <v>1010216</v>
      </c>
      <c r="H1424">
        <v>21485</v>
      </c>
      <c r="I1424">
        <v>121</v>
      </c>
      <c r="J1424">
        <v>21079</v>
      </c>
      <c r="K1424">
        <v>19970</v>
      </c>
      <c r="L1424">
        <v>18622</v>
      </c>
      <c r="M1424">
        <v>4334</v>
      </c>
      <c r="N1424">
        <v>1743</v>
      </c>
      <c r="O1424">
        <v>2591</v>
      </c>
      <c r="P1424">
        <v>1312</v>
      </c>
      <c r="Q1424" t="s">
        <v>0</v>
      </c>
      <c r="R1424">
        <v>1866</v>
      </c>
      <c r="S1424">
        <v>1735</v>
      </c>
      <c r="T1424">
        <v>9822</v>
      </c>
      <c r="U1424">
        <v>6462</v>
      </c>
      <c r="V1424">
        <v>2203</v>
      </c>
      <c r="W1424">
        <v>1157</v>
      </c>
      <c r="X1424" t="s">
        <v>0</v>
      </c>
      <c r="Y1424" t="s">
        <v>0</v>
      </c>
      <c r="Z1424">
        <v>486</v>
      </c>
      <c r="AA1424">
        <v>4713</v>
      </c>
      <c r="AB1424">
        <v>191</v>
      </c>
      <c r="AC1424">
        <v>946</v>
      </c>
      <c r="AD1424">
        <v>3576</v>
      </c>
    </row>
    <row r="1425" spans="1:30" x14ac:dyDescent="0.2">
      <c r="A1425" t="s">
        <v>2315</v>
      </c>
      <c r="B1425" t="s">
        <v>35</v>
      </c>
      <c r="C1425" t="s">
        <v>807</v>
      </c>
      <c r="D1425" s="33">
        <v>42217</v>
      </c>
      <c r="E1425" t="s">
        <v>117</v>
      </c>
      <c r="F1425" t="s">
        <v>770</v>
      </c>
      <c r="G1425">
        <v>1003439</v>
      </c>
      <c r="H1425">
        <v>23165</v>
      </c>
      <c r="I1425">
        <v>161</v>
      </c>
      <c r="J1425">
        <v>22654</v>
      </c>
      <c r="K1425">
        <v>21394</v>
      </c>
      <c r="L1425">
        <v>22273</v>
      </c>
      <c r="M1425">
        <v>5425</v>
      </c>
      <c r="N1425">
        <v>2105</v>
      </c>
      <c r="O1425">
        <v>3320</v>
      </c>
      <c r="P1425">
        <v>1669</v>
      </c>
      <c r="Q1425" t="s">
        <v>0</v>
      </c>
      <c r="R1425">
        <v>2069</v>
      </c>
      <c r="S1425">
        <v>1929</v>
      </c>
      <c r="T1425">
        <v>13024</v>
      </c>
      <c r="U1425">
        <v>8361</v>
      </c>
      <c r="V1425">
        <v>3817</v>
      </c>
      <c r="W1425">
        <v>846</v>
      </c>
      <c r="X1425" t="s">
        <v>0</v>
      </c>
      <c r="Y1425" t="s">
        <v>0</v>
      </c>
      <c r="Z1425">
        <v>880</v>
      </c>
      <c r="AA1425">
        <v>4371</v>
      </c>
      <c r="AB1425">
        <v>239</v>
      </c>
      <c r="AC1425">
        <v>1196</v>
      </c>
      <c r="AD1425">
        <v>2936</v>
      </c>
    </row>
    <row r="1426" spans="1:30" x14ac:dyDescent="0.2">
      <c r="A1426" t="s">
        <v>2316</v>
      </c>
      <c r="B1426" t="s">
        <v>37</v>
      </c>
      <c r="C1426" t="s">
        <v>3368</v>
      </c>
      <c r="D1426" s="33">
        <v>42217</v>
      </c>
      <c r="E1426" t="s">
        <v>132</v>
      </c>
      <c r="F1426" t="s">
        <v>771</v>
      </c>
      <c r="G1426">
        <v>139395</v>
      </c>
      <c r="H1426">
        <v>5576</v>
      </c>
      <c r="I1426">
        <v>106</v>
      </c>
      <c r="J1426">
        <v>5235</v>
      </c>
      <c r="K1426">
        <v>5019</v>
      </c>
      <c r="L1426">
        <v>4984</v>
      </c>
      <c r="M1426">
        <v>864</v>
      </c>
      <c r="N1426">
        <v>845</v>
      </c>
      <c r="O1426">
        <v>19</v>
      </c>
      <c r="P1426">
        <v>7</v>
      </c>
      <c r="Q1426" t="s">
        <v>0</v>
      </c>
      <c r="R1426">
        <v>553</v>
      </c>
      <c r="S1426">
        <v>366</v>
      </c>
      <c r="T1426">
        <v>3306</v>
      </c>
      <c r="U1426">
        <v>1907</v>
      </c>
      <c r="V1426">
        <v>777</v>
      </c>
      <c r="W1426">
        <v>622</v>
      </c>
      <c r="X1426" t="s">
        <v>0</v>
      </c>
      <c r="Y1426" t="s">
        <v>0</v>
      </c>
      <c r="Z1426">
        <v>260</v>
      </c>
      <c r="AA1426">
        <v>499</v>
      </c>
      <c r="AB1426">
        <v>121</v>
      </c>
      <c r="AC1426">
        <v>290</v>
      </c>
      <c r="AD1426">
        <v>88</v>
      </c>
    </row>
    <row r="1427" spans="1:30" x14ac:dyDescent="0.2">
      <c r="A1427" t="s">
        <v>2317</v>
      </c>
      <c r="B1427" t="s">
        <v>36</v>
      </c>
      <c r="C1427" t="s">
        <v>3353</v>
      </c>
      <c r="D1427" s="33">
        <v>42217</v>
      </c>
      <c r="E1427" t="s">
        <v>138</v>
      </c>
      <c r="F1427" t="s">
        <v>772</v>
      </c>
      <c r="G1427">
        <v>579420</v>
      </c>
      <c r="H1427">
        <v>8423</v>
      </c>
      <c r="I1427">
        <v>33</v>
      </c>
      <c r="J1427">
        <v>8081</v>
      </c>
      <c r="K1427">
        <v>7828</v>
      </c>
      <c r="L1427">
        <v>8052</v>
      </c>
      <c r="M1427">
        <v>1669</v>
      </c>
      <c r="N1427">
        <v>1115</v>
      </c>
      <c r="O1427">
        <v>554</v>
      </c>
      <c r="P1427">
        <v>271</v>
      </c>
      <c r="Q1427" t="s">
        <v>0</v>
      </c>
      <c r="R1427">
        <v>986</v>
      </c>
      <c r="S1427">
        <v>735</v>
      </c>
      <c r="T1427">
        <v>4497</v>
      </c>
      <c r="U1427">
        <v>3234</v>
      </c>
      <c r="V1427">
        <v>1015</v>
      </c>
      <c r="W1427">
        <v>248</v>
      </c>
      <c r="X1427" t="s">
        <v>0</v>
      </c>
      <c r="Y1427" t="s">
        <v>0</v>
      </c>
      <c r="Z1427">
        <v>316</v>
      </c>
      <c r="AA1427">
        <v>1518</v>
      </c>
      <c r="AB1427">
        <v>238</v>
      </c>
      <c r="AC1427">
        <v>326</v>
      </c>
      <c r="AD1427">
        <v>954</v>
      </c>
    </row>
    <row r="1428" spans="1:30" x14ac:dyDescent="0.2">
      <c r="A1428" t="s">
        <v>2318</v>
      </c>
      <c r="B1428" t="s">
        <v>36</v>
      </c>
      <c r="C1428" t="s">
        <v>152</v>
      </c>
      <c r="D1428" s="33">
        <v>42217</v>
      </c>
      <c r="E1428" t="s">
        <v>150</v>
      </c>
      <c r="F1428" t="s">
        <v>773</v>
      </c>
      <c r="G1428">
        <v>297735</v>
      </c>
      <c r="H1428">
        <v>10958</v>
      </c>
      <c r="I1428">
        <v>44</v>
      </c>
      <c r="J1428">
        <v>10914</v>
      </c>
      <c r="K1428">
        <v>10629</v>
      </c>
      <c r="L1428">
        <v>8635</v>
      </c>
      <c r="M1428">
        <v>2352</v>
      </c>
      <c r="N1428">
        <v>938</v>
      </c>
      <c r="O1428">
        <v>1414</v>
      </c>
      <c r="P1428">
        <v>705</v>
      </c>
      <c r="Q1428" t="s">
        <v>0</v>
      </c>
      <c r="R1428">
        <v>1109</v>
      </c>
      <c r="S1428">
        <v>805</v>
      </c>
      <c r="T1428">
        <v>5301</v>
      </c>
      <c r="U1428">
        <v>4004</v>
      </c>
      <c r="V1428">
        <v>1005</v>
      </c>
      <c r="W1428">
        <v>292</v>
      </c>
      <c r="X1428" t="s">
        <v>0</v>
      </c>
      <c r="Y1428" t="s">
        <v>0</v>
      </c>
      <c r="Z1428">
        <v>179</v>
      </c>
      <c r="AA1428">
        <v>1241</v>
      </c>
      <c r="AB1428">
        <v>113</v>
      </c>
      <c r="AC1428">
        <v>624</v>
      </c>
      <c r="AD1428">
        <v>504</v>
      </c>
    </row>
    <row r="1429" spans="1:30" x14ac:dyDescent="0.2">
      <c r="A1429" t="s">
        <v>2319</v>
      </c>
      <c r="B1429" t="s">
        <v>36</v>
      </c>
      <c r="C1429" t="s">
        <v>152</v>
      </c>
      <c r="D1429" s="33">
        <v>42217</v>
      </c>
      <c r="E1429" t="s">
        <v>817</v>
      </c>
      <c r="F1429" t="s">
        <v>832</v>
      </c>
      <c r="G1429">
        <v>379031</v>
      </c>
      <c r="H1429">
        <v>4793</v>
      </c>
      <c r="I1429">
        <v>17</v>
      </c>
      <c r="J1429">
        <v>4776</v>
      </c>
      <c r="K1429">
        <v>4636</v>
      </c>
      <c r="L1429">
        <v>3912</v>
      </c>
      <c r="M1429">
        <v>1104</v>
      </c>
      <c r="N1429">
        <v>444</v>
      </c>
      <c r="O1429">
        <v>660</v>
      </c>
      <c r="P1429">
        <v>291</v>
      </c>
      <c r="Q1429" t="s">
        <v>0</v>
      </c>
      <c r="R1429">
        <v>476</v>
      </c>
      <c r="S1429">
        <v>392</v>
      </c>
      <c r="T1429">
        <v>2375</v>
      </c>
      <c r="U1429">
        <v>1779</v>
      </c>
      <c r="V1429">
        <v>486</v>
      </c>
      <c r="W1429">
        <v>110</v>
      </c>
      <c r="X1429" t="s">
        <v>0</v>
      </c>
      <c r="Y1429" t="s">
        <v>0</v>
      </c>
      <c r="Z1429">
        <v>130</v>
      </c>
      <c r="AA1429">
        <v>539</v>
      </c>
      <c r="AB1429">
        <v>54</v>
      </c>
      <c r="AC1429">
        <v>272</v>
      </c>
      <c r="AD1429">
        <v>213</v>
      </c>
    </row>
    <row r="1430" spans="1:30" x14ac:dyDescent="0.2">
      <c r="A1430" t="s">
        <v>2320</v>
      </c>
      <c r="B1430" t="s">
        <v>35</v>
      </c>
      <c r="C1430" t="s">
        <v>3345</v>
      </c>
      <c r="D1430" s="33">
        <v>42217</v>
      </c>
      <c r="E1430" t="s">
        <v>156</v>
      </c>
      <c r="F1430" t="s">
        <v>774</v>
      </c>
      <c r="G1430">
        <v>1147327</v>
      </c>
      <c r="H1430">
        <v>29188</v>
      </c>
      <c r="I1430">
        <v>209</v>
      </c>
      <c r="J1430">
        <v>25523</v>
      </c>
      <c r="K1430">
        <v>24702</v>
      </c>
      <c r="L1430">
        <v>20388</v>
      </c>
      <c r="M1430">
        <v>5487</v>
      </c>
      <c r="N1430">
        <v>4464</v>
      </c>
      <c r="O1430">
        <v>1023</v>
      </c>
      <c r="P1430">
        <v>737</v>
      </c>
      <c r="Q1430" t="s">
        <v>0</v>
      </c>
      <c r="R1430">
        <v>2121</v>
      </c>
      <c r="S1430">
        <v>1899</v>
      </c>
      <c r="T1430">
        <v>13115</v>
      </c>
      <c r="U1430">
        <v>9379</v>
      </c>
      <c r="V1430">
        <v>2651</v>
      </c>
      <c r="W1430">
        <v>1085</v>
      </c>
      <c r="X1430" t="s">
        <v>0</v>
      </c>
      <c r="Y1430" t="s">
        <v>0</v>
      </c>
      <c r="Z1430">
        <v>842</v>
      </c>
      <c r="AA1430">
        <v>2411</v>
      </c>
      <c r="AB1430">
        <v>508</v>
      </c>
      <c r="AC1430">
        <v>1361</v>
      </c>
      <c r="AD1430">
        <v>542</v>
      </c>
    </row>
    <row r="1431" spans="1:30" x14ac:dyDescent="0.2">
      <c r="A1431" t="s">
        <v>2321</v>
      </c>
      <c r="B1431" t="s">
        <v>35</v>
      </c>
      <c r="C1431" t="s">
        <v>3348</v>
      </c>
      <c r="D1431" s="33">
        <v>42217</v>
      </c>
      <c r="E1431" t="s">
        <v>821</v>
      </c>
      <c r="F1431" t="s">
        <v>833</v>
      </c>
      <c r="G1431">
        <v>214849</v>
      </c>
      <c r="H1431">
        <v>5584</v>
      </c>
      <c r="I1431">
        <v>4</v>
      </c>
      <c r="J1431">
        <v>5580</v>
      </c>
      <c r="K1431">
        <v>5554</v>
      </c>
      <c r="L1431">
        <v>5004</v>
      </c>
      <c r="M1431">
        <v>1462</v>
      </c>
      <c r="N1431">
        <v>701</v>
      </c>
      <c r="O1431">
        <v>761</v>
      </c>
      <c r="P1431">
        <v>232</v>
      </c>
      <c r="Q1431" t="s">
        <v>0</v>
      </c>
      <c r="R1431">
        <v>465</v>
      </c>
      <c r="S1431">
        <v>348</v>
      </c>
      <c r="T1431">
        <v>2919</v>
      </c>
      <c r="U1431">
        <v>1718</v>
      </c>
      <c r="V1431">
        <v>962</v>
      </c>
      <c r="W1431">
        <v>239</v>
      </c>
      <c r="X1431" t="s">
        <v>0</v>
      </c>
      <c r="Y1431" t="s">
        <v>0</v>
      </c>
      <c r="Z1431">
        <v>366</v>
      </c>
      <c r="AA1431">
        <v>906</v>
      </c>
      <c r="AB1431">
        <v>65</v>
      </c>
      <c r="AC1431">
        <v>274</v>
      </c>
      <c r="AD1431">
        <v>567</v>
      </c>
    </row>
    <row r="1432" spans="1:30" x14ac:dyDescent="0.2">
      <c r="A1432" t="s">
        <v>2322</v>
      </c>
      <c r="B1432" t="s">
        <v>37</v>
      </c>
      <c r="C1432" t="s">
        <v>3365</v>
      </c>
      <c r="D1432" s="33">
        <v>42217</v>
      </c>
      <c r="E1432" t="s">
        <v>165</v>
      </c>
      <c r="F1432" t="s">
        <v>775</v>
      </c>
      <c r="G1432">
        <v>663566</v>
      </c>
      <c r="H1432">
        <v>15625</v>
      </c>
      <c r="I1432">
        <v>55</v>
      </c>
      <c r="J1432">
        <v>15431</v>
      </c>
      <c r="K1432">
        <v>14868</v>
      </c>
      <c r="L1432">
        <v>13270</v>
      </c>
      <c r="M1432">
        <v>2335</v>
      </c>
      <c r="N1432">
        <v>919</v>
      </c>
      <c r="O1432">
        <v>1416</v>
      </c>
      <c r="P1432">
        <v>409</v>
      </c>
      <c r="Q1432" t="s">
        <v>0</v>
      </c>
      <c r="R1432">
        <v>1277</v>
      </c>
      <c r="S1432">
        <v>1132</v>
      </c>
      <c r="T1432">
        <v>8599</v>
      </c>
      <c r="U1432">
        <v>5886</v>
      </c>
      <c r="V1432">
        <v>1876</v>
      </c>
      <c r="W1432">
        <v>835</v>
      </c>
      <c r="X1432" t="s">
        <v>0</v>
      </c>
      <c r="Y1432" t="s">
        <v>0</v>
      </c>
      <c r="Z1432">
        <v>1009</v>
      </c>
      <c r="AA1432">
        <v>1253</v>
      </c>
      <c r="AB1432">
        <v>91</v>
      </c>
      <c r="AC1432">
        <v>680</v>
      </c>
      <c r="AD1432">
        <v>481</v>
      </c>
    </row>
    <row r="1433" spans="1:30" x14ac:dyDescent="0.2">
      <c r="A1433" t="s">
        <v>2323</v>
      </c>
      <c r="B1433" t="s">
        <v>35</v>
      </c>
      <c r="C1433" t="s">
        <v>3348</v>
      </c>
      <c r="D1433" s="33">
        <v>42217</v>
      </c>
      <c r="E1433" t="s">
        <v>825</v>
      </c>
      <c r="F1433" t="s">
        <v>834</v>
      </c>
      <c r="G1433">
        <v>786311</v>
      </c>
      <c r="H1433">
        <v>27820</v>
      </c>
      <c r="I1433">
        <v>1175</v>
      </c>
      <c r="J1433">
        <v>23593</v>
      </c>
      <c r="K1433">
        <v>19474</v>
      </c>
      <c r="L1433">
        <v>17311</v>
      </c>
      <c r="M1433">
        <v>4061</v>
      </c>
      <c r="N1433">
        <v>2971</v>
      </c>
      <c r="O1433">
        <v>1090</v>
      </c>
      <c r="P1433">
        <v>732</v>
      </c>
      <c r="Q1433" t="s">
        <v>0</v>
      </c>
      <c r="R1433">
        <v>1914</v>
      </c>
      <c r="S1433">
        <v>1485</v>
      </c>
      <c r="T1433">
        <v>10166</v>
      </c>
      <c r="U1433">
        <v>6840</v>
      </c>
      <c r="V1433">
        <v>2467</v>
      </c>
      <c r="W1433">
        <v>859</v>
      </c>
      <c r="X1433" t="s">
        <v>0</v>
      </c>
      <c r="Y1433" t="s">
        <v>0</v>
      </c>
      <c r="Z1433">
        <v>1246</v>
      </c>
      <c r="AA1433">
        <v>2500</v>
      </c>
      <c r="AB1433">
        <v>484</v>
      </c>
      <c r="AC1433">
        <v>1036</v>
      </c>
      <c r="AD1433">
        <v>980</v>
      </c>
    </row>
    <row r="1434" spans="1:30" x14ac:dyDescent="0.2">
      <c r="A1434" t="s">
        <v>2324</v>
      </c>
      <c r="B1434" t="s">
        <v>35</v>
      </c>
      <c r="C1434" t="s">
        <v>152</v>
      </c>
      <c r="D1434" s="33">
        <v>42217</v>
      </c>
      <c r="E1434" t="s">
        <v>171</v>
      </c>
      <c r="F1434" t="s">
        <v>776</v>
      </c>
      <c r="G1434">
        <v>625713</v>
      </c>
      <c r="H1434">
        <v>14464</v>
      </c>
      <c r="I1434">
        <v>58</v>
      </c>
      <c r="J1434">
        <v>14406</v>
      </c>
      <c r="K1434">
        <v>13856</v>
      </c>
      <c r="L1434">
        <v>12137</v>
      </c>
      <c r="M1434">
        <v>2973</v>
      </c>
      <c r="N1434">
        <v>1806</v>
      </c>
      <c r="O1434">
        <v>1167</v>
      </c>
      <c r="P1434">
        <v>618</v>
      </c>
      <c r="Q1434" t="s">
        <v>0</v>
      </c>
      <c r="R1434">
        <v>1349</v>
      </c>
      <c r="S1434">
        <v>1170</v>
      </c>
      <c r="T1434">
        <v>7922</v>
      </c>
      <c r="U1434">
        <v>5341</v>
      </c>
      <c r="V1434">
        <v>1688</v>
      </c>
      <c r="W1434">
        <v>893</v>
      </c>
      <c r="X1434" t="s">
        <v>0</v>
      </c>
      <c r="Y1434" t="s">
        <v>0</v>
      </c>
      <c r="Z1434">
        <v>469</v>
      </c>
      <c r="AA1434">
        <v>1227</v>
      </c>
      <c r="AB1434">
        <v>73</v>
      </c>
      <c r="AC1434">
        <v>647</v>
      </c>
      <c r="AD1434">
        <v>507</v>
      </c>
    </row>
    <row r="1435" spans="1:30" x14ac:dyDescent="0.2">
      <c r="A1435" t="s">
        <v>2325</v>
      </c>
      <c r="B1435" t="s">
        <v>35</v>
      </c>
      <c r="C1435" t="s">
        <v>3348</v>
      </c>
      <c r="D1435" s="33">
        <v>42217</v>
      </c>
      <c r="E1435" t="s">
        <v>179</v>
      </c>
      <c r="F1435" t="s">
        <v>777</v>
      </c>
      <c r="G1435">
        <v>1011056</v>
      </c>
      <c r="H1435">
        <v>20593</v>
      </c>
      <c r="I1435">
        <v>9</v>
      </c>
      <c r="J1435">
        <v>20584</v>
      </c>
      <c r="K1435">
        <v>20422</v>
      </c>
      <c r="L1435">
        <v>18634</v>
      </c>
      <c r="M1435">
        <v>5521</v>
      </c>
      <c r="N1435">
        <v>2710</v>
      </c>
      <c r="O1435">
        <v>2811</v>
      </c>
      <c r="P1435">
        <v>904</v>
      </c>
      <c r="Q1435" t="s">
        <v>0</v>
      </c>
      <c r="R1435">
        <v>1332</v>
      </c>
      <c r="S1435">
        <v>1434</v>
      </c>
      <c r="T1435">
        <v>11211</v>
      </c>
      <c r="U1435">
        <v>6784</v>
      </c>
      <c r="V1435">
        <v>3571</v>
      </c>
      <c r="W1435">
        <v>856</v>
      </c>
      <c r="X1435" t="s">
        <v>0</v>
      </c>
      <c r="Y1435" t="s">
        <v>0</v>
      </c>
      <c r="Z1435">
        <v>992</v>
      </c>
      <c r="AA1435">
        <v>3665</v>
      </c>
      <c r="AB1435">
        <v>275</v>
      </c>
      <c r="AC1435">
        <v>1217</v>
      </c>
      <c r="AD1435">
        <v>2173</v>
      </c>
    </row>
    <row r="1436" spans="1:30" x14ac:dyDescent="0.2">
      <c r="A1436" t="s">
        <v>2326</v>
      </c>
      <c r="B1436" t="s">
        <v>35</v>
      </c>
      <c r="C1436" t="s">
        <v>3348</v>
      </c>
      <c r="D1436" s="33">
        <v>42217</v>
      </c>
      <c r="E1436" t="s">
        <v>191</v>
      </c>
      <c r="F1436" t="s">
        <v>778</v>
      </c>
      <c r="G1436">
        <v>775981</v>
      </c>
      <c r="H1436">
        <v>16399</v>
      </c>
      <c r="I1436">
        <v>4</v>
      </c>
      <c r="J1436">
        <v>16395</v>
      </c>
      <c r="K1436">
        <v>16273</v>
      </c>
      <c r="L1436">
        <v>14004</v>
      </c>
      <c r="M1436">
        <v>4470</v>
      </c>
      <c r="N1436">
        <v>2387</v>
      </c>
      <c r="O1436">
        <v>2004</v>
      </c>
      <c r="P1436">
        <v>410</v>
      </c>
      <c r="Q1436" t="s">
        <v>0</v>
      </c>
      <c r="R1436">
        <v>1095</v>
      </c>
      <c r="S1436">
        <v>1256</v>
      </c>
      <c r="T1436">
        <v>8662</v>
      </c>
      <c r="U1436">
        <v>5617</v>
      </c>
      <c r="V1436">
        <v>2469</v>
      </c>
      <c r="W1436">
        <v>576</v>
      </c>
      <c r="X1436" t="s">
        <v>0</v>
      </c>
      <c r="Y1436" t="s">
        <v>0</v>
      </c>
      <c r="Z1436">
        <v>977</v>
      </c>
      <c r="AA1436">
        <v>2014</v>
      </c>
      <c r="AB1436">
        <v>212</v>
      </c>
      <c r="AC1436">
        <v>1208</v>
      </c>
      <c r="AD1436">
        <v>594</v>
      </c>
    </row>
    <row r="1437" spans="1:30" x14ac:dyDescent="0.2">
      <c r="A1437" t="s">
        <v>2327</v>
      </c>
      <c r="B1437" t="s">
        <v>35</v>
      </c>
      <c r="C1437" t="s">
        <v>3345</v>
      </c>
      <c r="D1437" s="33">
        <v>42217</v>
      </c>
      <c r="E1437" t="s">
        <v>205</v>
      </c>
      <c r="F1437" t="s">
        <v>779</v>
      </c>
      <c r="G1437">
        <v>876367</v>
      </c>
      <c r="H1437">
        <v>24527</v>
      </c>
      <c r="I1437">
        <v>78</v>
      </c>
      <c r="J1437">
        <v>19283</v>
      </c>
      <c r="K1437">
        <v>18891</v>
      </c>
      <c r="L1437">
        <v>15492</v>
      </c>
      <c r="M1437">
        <v>4310</v>
      </c>
      <c r="N1437">
        <v>3495</v>
      </c>
      <c r="O1437">
        <v>815</v>
      </c>
      <c r="P1437">
        <v>615</v>
      </c>
      <c r="Q1437" t="s">
        <v>0</v>
      </c>
      <c r="R1437">
        <v>1661</v>
      </c>
      <c r="S1437">
        <v>1193</v>
      </c>
      <c r="T1437">
        <v>10796</v>
      </c>
      <c r="U1437">
        <v>6175</v>
      </c>
      <c r="V1437">
        <v>3667</v>
      </c>
      <c r="W1437">
        <v>954</v>
      </c>
      <c r="X1437" t="s">
        <v>0</v>
      </c>
      <c r="Y1437" t="s">
        <v>0</v>
      </c>
      <c r="Z1437">
        <v>232</v>
      </c>
      <c r="AA1437">
        <v>1610</v>
      </c>
      <c r="AB1437">
        <v>310</v>
      </c>
      <c r="AC1437">
        <v>987</v>
      </c>
      <c r="AD1437">
        <v>313</v>
      </c>
    </row>
    <row r="1438" spans="1:30" x14ac:dyDescent="0.2">
      <c r="A1438" t="s">
        <v>2328</v>
      </c>
      <c r="B1438" t="s">
        <v>35</v>
      </c>
      <c r="C1438" t="s">
        <v>807</v>
      </c>
      <c r="D1438" s="33">
        <v>42217</v>
      </c>
      <c r="E1438" t="s">
        <v>210</v>
      </c>
      <c r="F1438" t="s">
        <v>780</v>
      </c>
      <c r="G1438">
        <v>706889</v>
      </c>
      <c r="H1438">
        <v>16738</v>
      </c>
      <c r="I1438">
        <v>72</v>
      </c>
      <c r="J1438">
        <v>16448</v>
      </c>
      <c r="K1438">
        <v>15501</v>
      </c>
      <c r="L1438">
        <v>14875</v>
      </c>
      <c r="M1438">
        <v>3438</v>
      </c>
      <c r="N1438">
        <v>1329</v>
      </c>
      <c r="O1438">
        <v>2109</v>
      </c>
      <c r="P1438">
        <v>1087</v>
      </c>
      <c r="Q1438" t="s">
        <v>0</v>
      </c>
      <c r="R1438">
        <v>1274</v>
      </c>
      <c r="S1438">
        <v>1434</v>
      </c>
      <c r="T1438">
        <v>8892</v>
      </c>
      <c r="U1438">
        <v>6545</v>
      </c>
      <c r="V1438">
        <v>1975</v>
      </c>
      <c r="W1438">
        <v>372</v>
      </c>
      <c r="X1438" t="s">
        <v>0</v>
      </c>
      <c r="Y1438" t="s">
        <v>0</v>
      </c>
      <c r="Z1438">
        <v>319</v>
      </c>
      <c r="AA1438">
        <v>2956</v>
      </c>
      <c r="AB1438">
        <v>139</v>
      </c>
      <c r="AC1438">
        <v>782</v>
      </c>
      <c r="AD1438">
        <v>2035</v>
      </c>
    </row>
    <row r="1439" spans="1:30" x14ac:dyDescent="0.2">
      <c r="A1439" t="s">
        <v>2329</v>
      </c>
      <c r="B1439" t="s">
        <v>35</v>
      </c>
      <c r="C1439" t="s">
        <v>807</v>
      </c>
      <c r="D1439" s="33">
        <v>42217</v>
      </c>
      <c r="E1439" t="s">
        <v>218</v>
      </c>
      <c r="F1439" t="s">
        <v>781</v>
      </c>
      <c r="G1439">
        <v>267751</v>
      </c>
      <c r="H1439">
        <v>4663</v>
      </c>
      <c r="I1439">
        <v>14</v>
      </c>
      <c r="J1439">
        <v>4649</v>
      </c>
      <c r="K1439">
        <v>4513</v>
      </c>
      <c r="L1439">
        <v>3962</v>
      </c>
      <c r="M1439">
        <v>997</v>
      </c>
      <c r="N1439">
        <v>443</v>
      </c>
      <c r="O1439">
        <v>554</v>
      </c>
      <c r="P1439">
        <v>240</v>
      </c>
      <c r="Q1439" t="s">
        <v>0</v>
      </c>
      <c r="R1439">
        <v>400</v>
      </c>
      <c r="S1439">
        <v>432</v>
      </c>
      <c r="T1439">
        <v>2557</v>
      </c>
      <c r="U1439">
        <v>1721</v>
      </c>
      <c r="V1439">
        <v>450</v>
      </c>
      <c r="W1439">
        <v>386</v>
      </c>
      <c r="X1439" t="s">
        <v>0</v>
      </c>
      <c r="Y1439" t="s">
        <v>0</v>
      </c>
      <c r="Z1439">
        <v>75</v>
      </c>
      <c r="AA1439">
        <v>498</v>
      </c>
      <c r="AB1439">
        <v>64</v>
      </c>
      <c r="AC1439">
        <v>263</v>
      </c>
      <c r="AD1439">
        <v>171</v>
      </c>
    </row>
    <row r="1440" spans="1:30" x14ac:dyDescent="0.2">
      <c r="A1440" t="s">
        <v>2330</v>
      </c>
      <c r="B1440" t="s">
        <v>35</v>
      </c>
      <c r="C1440" t="s">
        <v>807</v>
      </c>
      <c r="D1440" s="33">
        <v>42217</v>
      </c>
      <c r="E1440" t="s">
        <v>223</v>
      </c>
      <c r="F1440" t="s">
        <v>782</v>
      </c>
      <c r="G1440">
        <v>1055982</v>
      </c>
      <c r="H1440">
        <v>19235</v>
      </c>
      <c r="I1440">
        <v>127</v>
      </c>
      <c r="J1440">
        <v>18799</v>
      </c>
      <c r="K1440">
        <v>17799</v>
      </c>
      <c r="L1440">
        <v>16886</v>
      </c>
      <c r="M1440">
        <v>3895</v>
      </c>
      <c r="N1440">
        <v>1565</v>
      </c>
      <c r="O1440">
        <v>2330</v>
      </c>
      <c r="P1440">
        <v>1151</v>
      </c>
      <c r="Q1440" t="s">
        <v>0</v>
      </c>
      <c r="R1440">
        <v>1740</v>
      </c>
      <c r="S1440">
        <v>1556</v>
      </c>
      <c r="T1440">
        <v>8616</v>
      </c>
      <c r="U1440">
        <v>5566</v>
      </c>
      <c r="V1440">
        <v>2238</v>
      </c>
      <c r="W1440">
        <v>812</v>
      </c>
      <c r="X1440" t="s">
        <v>0</v>
      </c>
      <c r="Y1440" t="s">
        <v>0</v>
      </c>
      <c r="Z1440">
        <v>475</v>
      </c>
      <c r="AA1440">
        <v>4499</v>
      </c>
      <c r="AB1440">
        <v>173</v>
      </c>
      <c r="AC1440">
        <v>860</v>
      </c>
      <c r="AD1440">
        <v>3466</v>
      </c>
    </row>
    <row r="1441" spans="1:30" x14ac:dyDescent="0.2">
      <c r="A1441" t="s">
        <v>2331</v>
      </c>
      <c r="B1441" t="s">
        <v>35</v>
      </c>
      <c r="C1441" t="s">
        <v>152</v>
      </c>
      <c r="D1441" s="33">
        <v>42217</v>
      </c>
      <c r="E1441" t="s">
        <v>234</v>
      </c>
      <c r="F1441" t="s">
        <v>783</v>
      </c>
      <c r="G1441">
        <v>4636790</v>
      </c>
      <c r="H1441">
        <v>77539</v>
      </c>
      <c r="I1441">
        <v>252</v>
      </c>
      <c r="J1441">
        <v>76675</v>
      </c>
      <c r="K1441">
        <v>74752</v>
      </c>
      <c r="L1441">
        <v>69469</v>
      </c>
      <c r="M1441">
        <v>18363</v>
      </c>
      <c r="N1441">
        <v>6108</v>
      </c>
      <c r="O1441">
        <v>12255</v>
      </c>
      <c r="P1441">
        <v>6188</v>
      </c>
      <c r="Q1441" t="s">
        <v>0</v>
      </c>
      <c r="R1441">
        <v>6830</v>
      </c>
      <c r="S1441">
        <v>4820</v>
      </c>
      <c r="T1441">
        <v>39507</v>
      </c>
      <c r="U1441">
        <v>26538</v>
      </c>
      <c r="V1441">
        <v>8205</v>
      </c>
      <c r="W1441">
        <v>4764</v>
      </c>
      <c r="X1441" t="s">
        <v>0</v>
      </c>
      <c r="Y1441" t="s">
        <v>0</v>
      </c>
      <c r="Z1441">
        <v>4646</v>
      </c>
      <c r="AA1441">
        <v>13666</v>
      </c>
      <c r="AB1441">
        <v>853</v>
      </c>
      <c r="AC1441">
        <v>4310</v>
      </c>
      <c r="AD1441">
        <v>8503</v>
      </c>
    </row>
    <row r="1442" spans="1:30" x14ac:dyDescent="0.2">
      <c r="A1442" t="s">
        <v>2332</v>
      </c>
      <c r="B1442" t="s">
        <v>36</v>
      </c>
      <c r="C1442" t="s">
        <v>152</v>
      </c>
      <c r="D1442" s="33">
        <v>42217</v>
      </c>
      <c r="E1442" t="s">
        <v>823</v>
      </c>
      <c r="F1442" t="s">
        <v>835</v>
      </c>
      <c r="G1442">
        <v>314544</v>
      </c>
      <c r="H1442">
        <v>3721</v>
      </c>
      <c r="I1442">
        <v>17</v>
      </c>
      <c r="J1442">
        <v>3704</v>
      </c>
      <c r="K1442">
        <v>3582</v>
      </c>
      <c r="L1442">
        <v>3016</v>
      </c>
      <c r="M1442">
        <v>881</v>
      </c>
      <c r="N1442">
        <v>393</v>
      </c>
      <c r="O1442">
        <v>487</v>
      </c>
      <c r="P1442">
        <v>218</v>
      </c>
      <c r="Q1442" t="s">
        <v>0</v>
      </c>
      <c r="R1442">
        <v>340</v>
      </c>
      <c r="S1442">
        <v>287</v>
      </c>
      <c r="T1442">
        <v>1835</v>
      </c>
      <c r="U1442">
        <v>1401</v>
      </c>
      <c r="V1442">
        <v>328</v>
      </c>
      <c r="W1442">
        <v>106</v>
      </c>
      <c r="X1442" t="s">
        <v>0</v>
      </c>
      <c r="Y1442" t="s">
        <v>0</v>
      </c>
      <c r="Z1442">
        <v>76</v>
      </c>
      <c r="AA1442">
        <v>478</v>
      </c>
      <c r="AB1442">
        <v>53</v>
      </c>
      <c r="AC1442">
        <v>246</v>
      </c>
      <c r="AD1442">
        <v>179</v>
      </c>
    </row>
    <row r="1443" spans="1:30" x14ac:dyDescent="0.2">
      <c r="A1443" t="s">
        <v>2333</v>
      </c>
      <c r="B1443" t="s">
        <v>36</v>
      </c>
      <c r="C1443" t="s">
        <v>152</v>
      </c>
      <c r="D1443" s="33">
        <v>42217</v>
      </c>
      <c r="E1443" t="s">
        <v>827</v>
      </c>
      <c r="F1443" t="s">
        <v>836</v>
      </c>
      <c r="G1443">
        <v>404710</v>
      </c>
      <c r="H1443">
        <v>6568</v>
      </c>
      <c r="I1443">
        <v>21</v>
      </c>
      <c r="J1443">
        <v>6547</v>
      </c>
      <c r="K1443">
        <v>6332</v>
      </c>
      <c r="L1443">
        <v>5304</v>
      </c>
      <c r="M1443">
        <v>1494</v>
      </c>
      <c r="N1443">
        <v>609</v>
      </c>
      <c r="O1443">
        <v>885</v>
      </c>
      <c r="P1443">
        <v>417</v>
      </c>
      <c r="Q1443" t="s">
        <v>0</v>
      </c>
      <c r="R1443">
        <v>585</v>
      </c>
      <c r="S1443">
        <v>545</v>
      </c>
      <c r="T1443">
        <v>3339</v>
      </c>
      <c r="U1443">
        <v>2502</v>
      </c>
      <c r="V1443">
        <v>678</v>
      </c>
      <c r="W1443">
        <v>159</v>
      </c>
      <c r="X1443" t="s">
        <v>0</v>
      </c>
      <c r="Y1443" t="s">
        <v>0</v>
      </c>
      <c r="Z1443">
        <v>129</v>
      </c>
      <c r="AA1443">
        <v>706</v>
      </c>
      <c r="AB1443">
        <v>67</v>
      </c>
      <c r="AC1443">
        <v>395</v>
      </c>
      <c r="AD1443">
        <v>244</v>
      </c>
    </row>
    <row r="1444" spans="1:30" x14ac:dyDescent="0.2">
      <c r="A1444" t="s">
        <v>2334</v>
      </c>
      <c r="B1444" t="s">
        <v>36</v>
      </c>
      <c r="C1444" t="s">
        <v>152</v>
      </c>
      <c r="D1444" s="33">
        <v>42217</v>
      </c>
      <c r="E1444" t="s">
        <v>837</v>
      </c>
      <c r="F1444" t="s">
        <v>838</v>
      </c>
      <c r="G1444">
        <v>368255</v>
      </c>
      <c r="H1444">
        <v>3791</v>
      </c>
      <c r="I1444">
        <v>12</v>
      </c>
      <c r="J1444">
        <v>3779</v>
      </c>
      <c r="K1444">
        <v>3657</v>
      </c>
      <c r="L1444">
        <v>3083</v>
      </c>
      <c r="M1444">
        <v>860</v>
      </c>
      <c r="N1444">
        <v>348</v>
      </c>
      <c r="O1444">
        <v>512</v>
      </c>
      <c r="P1444">
        <v>247</v>
      </c>
      <c r="Q1444" t="s">
        <v>0</v>
      </c>
      <c r="R1444">
        <v>351</v>
      </c>
      <c r="S1444">
        <v>319</v>
      </c>
      <c r="T1444">
        <v>1879</v>
      </c>
      <c r="U1444">
        <v>1405</v>
      </c>
      <c r="V1444">
        <v>363</v>
      </c>
      <c r="W1444">
        <v>111</v>
      </c>
      <c r="X1444" t="s">
        <v>0</v>
      </c>
      <c r="Y1444" t="s">
        <v>0</v>
      </c>
      <c r="Z1444">
        <v>63</v>
      </c>
      <c r="AA1444">
        <v>471</v>
      </c>
      <c r="AB1444">
        <v>45</v>
      </c>
      <c r="AC1444">
        <v>266</v>
      </c>
      <c r="AD1444">
        <v>160</v>
      </c>
    </row>
    <row r="1445" spans="1:30" x14ac:dyDescent="0.2">
      <c r="A1445" t="s">
        <v>2335</v>
      </c>
      <c r="B1445" t="s">
        <v>36</v>
      </c>
      <c r="C1445" t="s">
        <v>152</v>
      </c>
      <c r="D1445" s="33">
        <v>42217</v>
      </c>
      <c r="E1445" t="s">
        <v>284</v>
      </c>
      <c r="F1445" t="s">
        <v>784</v>
      </c>
      <c r="G1445">
        <v>1182971</v>
      </c>
      <c r="H1445">
        <v>9638</v>
      </c>
      <c r="I1445">
        <v>49</v>
      </c>
      <c r="J1445">
        <v>9589</v>
      </c>
      <c r="K1445">
        <v>9285</v>
      </c>
      <c r="L1445">
        <v>7447</v>
      </c>
      <c r="M1445">
        <v>2129</v>
      </c>
      <c r="N1445">
        <v>870</v>
      </c>
      <c r="O1445">
        <v>1259</v>
      </c>
      <c r="P1445">
        <v>639</v>
      </c>
      <c r="Q1445" t="s">
        <v>0</v>
      </c>
      <c r="R1445">
        <v>915</v>
      </c>
      <c r="S1445">
        <v>781</v>
      </c>
      <c r="T1445">
        <v>4441</v>
      </c>
      <c r="U1445">
        <v>3382</v>
      </c>
      <c r="V1445">
        <v>882</v>
      </c>
      <c r="W1445">
        <v>177</v>
      </c>
      <c r="X1445" t="s">
        <v>0</v>
      </c>
      <c r="Y1445" t="s">
        <v>0</v>
      </c>
      <c r="Z1445">
        <v>170</v>
      </c>
      <c r="AA1445">
        <v>1140</v>
      </c>
      <c r="AB1445">
        <v>111</v>
      </c>
      <c r="AC1445">
        <v>599</v>
      </c>
      <c r="AD1445">
        <v>430</v>
      </c>
    </row>
    <row r="1446" spans="1:30" x14ac:dyDescent="0.2">
      <c r="A1446" t="s">
        <v>2336</v>
      </c>
      <c r="B1446" t="s">
        <v>36</v>
      </c>
      <c r="C1446" t="s">
        <v>3353</v>
      </c>
      <c r="D1446" s="33">
        <v>42217</v>
      </c>
      <c r="E1446" t="s">
        <v>298</v>
      </c>
      <c r="F1446" t="s">
        <v>785</v>
      </c>
      <c r="G1446">
        <v>1449739</v>
      </c>
      <c r="H1446">
        <v>21725</v>
      </c>
      <c r="I1446">
        <v>70</v>
      </c>
      <c r="J1446">
        <v>20954</v>
      </c>
      <c r="K1446">
        <v>20205</v>
      </c>
      <c r="L1446">
        <v>17034</v>
      </c>
      <c r="M1446">
        <v>3980</v>
      </c>
      <c r="N1446">
        <v>2603</v>
      </c>
      <c r="O1446">
        <v>1377</v>
      </c>
      <c r="P1446">
        <v>649</v>
      </c>
      <c r="Q1446" t="s">
        <v>0</v>
      </c>
      <c r="R1446">
        <v>2380</v>
      </c>
      <c r="S1446">
        <v>1713</v>
      </c>
      <c r="T1446">
        <v>9816</v>
      </c>
      <c r="U1446">
        <v>7087</v>
      </c>
      <c r="V1446">
        <v>1971</v>
      </c>
      <c r="W1446">
        <v>758</v>
      </c>
      <c r="X1446" t="s">
        <v>0</v>
      </c>
      <c r="Y1446" t="s">
        <v>0</v>
      </c>
      <c r="Z1446">
        <v>566</v>
      </c>
      <c r="AA1446">
        <v>2559</v>
      </c>
      <c r="AB1446">
        <v>430</v>
      </c>
      <c r="AC1446">
        <v>795</v>
      </c>
      <c r="AD1446">
        <v>1334</v>
      </c>
    </row>
    <row r="1447" spans="1:30" x14ac:dyDescent="0.2">
      <c r="A1447" t="s">
        <v>2337</v>
      </c>
      <c r="B1447" t="s">
        <v>36</v>
      </c>
      <c r="C1447" t="s">
        <v>3351</v>
      </c>
      <c r="D1447" s="33">
        <v>42217</v>
      </c>
      <c r="E1447" t="s">
        <v>315</v>
      </c>
      <c r="F1447" t="s">
        <v>786</v>
      </c>
      <c r="G1447">
        <v>1019027</v>
      </c>
      <c r="H1447">
        <v>17187</v>
      </c>
      <c r="I1447">
        <v>264</v>
      </c>
      <c r="J1447">
        <v>16923</v>
      </c>
      <c r="K1447">
        <v>16499</v>
      </c>
      <c r="L1447">
        <v>14321</v>
      </c>
      <c r="M1447">
        <v>3145</v>
      </c>
      <c r="N1447">
        <v>1256</v>
      </c>
      <c r="O1447">
        <v>1889</v>
      </c>
      <c r="P1447">
        <v>1027</v>
      </c>
      <c r="Q1447" t="s">
        <v>0</v>
      </c>
      <c r="R1447">
        <v>1629</v>
      </c>
      <c r="S1447">
        <v>1372</v>
      </c>
      <c r="T1447">
        <v>8248</v>
      </c>
      <c r="U1447">
        <v>6280</v>
      </c>
      <c r="V1447">
        <v>1601</v>
      </c>
      <c r="W1447">
        <v>367</v>
      </c>
      <c r="X1447" t="s">
        <v>0</v>
      </c>
      <c r="Y1447" t="s">
        <v>0</v>
      </c>
      <c r="Z1447">
        <v>754</v>
      </c>
      <c r="AA1447">
        <v>2318</v>
      </c>
      <c r="AB1447">
        <v>157</v>
      </c>
      <c r="AC1447">
        <v>815</v>
      </c>
      <c r="AD1447">
        <v>1346</v>
      </c>
    </row>
    <row r="1448" spans="1:30" x14ac:dyDescent="0.2">
      <c r="A1448" t="s">
        <v>2338</v>
      </c>
      <c r="B1448" t="s">
        <v>36</v>
      </c>
      <c r="C1448" t="s">
        <v>3358</v>
      </c>
      <c r="D1448" s="33">
        <v>42217</v>
      </c>
      <c r="E1448" t="s">
        <v>330</v>
      </c>
      <c r="F1448" t="s">
        <v>787</v>
      </c>
      <c r="G1448">
        <v>1772459</v>
      </c>
      <c r="H1448">
        <v>22686</v>
      </c>
      <c r="I1448">
        <v>104</v>
      </c>
      <c r="J1448">
        <v>22442</v>
      </c>
      <c r="K1448">
        <v>21800</v>
      </c>
      <c r="L1448">
        <v>19020</v>
      </c>
      <c r="M1448">
        <v>6045</v>
      </c>
      <c r="N1448">
        <v>3547</v>
      </c>
      <c r="O1448">
        <v>2498</v>
      </c>
      <c r="P1448">
        <v>1800</v>
      </c>
      <c r="Q1448" t="s">
        <v>0</v>
      </c>
      <c r="R1448">
        <v>1594</v>
      </c>
      <c r="S1448">
        <v>2296</v>
      </c>
      <c r="T1448">
        <v>11427</v>
      </c>
      <c r="U1448">
        <v>8788</v>
      </c>
      <c r="V1448">
        <v>1858</v>
      </c>
      <c r="W1448">
        <v>781</v>
      </c>
      <c r="X1448" t="s">
        <v>0</v>
      </c>
      <c r="Y1448" t="s">
        <v>0</v>
      </c>
      <c r="Z1448">
        <v>714</v>
      </c>
      <c r="AA1448">
        <v>2989</v>
      </c>
      <c r="AB1448">
        <v>321</v>
      </c>
      <c r="AC1448">
        <v>1624</v>
      </c>
      <c r="AD1448">
        <v>1044</v>
      </c>
    </row>
    <row r="1449" spans="1:30" x14ac:dyDescent="0.2">
      <c r="A1449" t="s">
        <v>2339</v>
      </c>
      <c r="B1449" t="s">
        <v>36</v>
      </c>
      <c r="C1449" t="s">
        <v>3351</v>
      </c>
      <c r="D1449" s="33">
        <v>42217</v>
      </c>
      <c r="E1449" t="s">
        <v>351</v>
      </c>
      <c r="F1449" t="s">
        <v>788</v>
      </c>
      <c r="G1449">
        <v>905822</v>
      </c>
      <c r="H1449">
        <v>12810</v>
      </c>
      <c r="I1449">
        <v>228</v>
      </c>
      <c r="J1449">
        <v>12582</v>
      </c>
      <c r="K1449">
        <v>12337</v>
      </c>
      <c r="L1449">
        <v>9006</v>
      </c>
      <c r="M1449">
        <v>1991</v>
      </c>
      <c r="N1449">
        <v>815</v>
      </c>
      <c r="O1449">
        <v>1176</v>
      </c>
      <c r="P1449">
        <v>629</v>
      </c>
      <c r="Q1449" t="s">
        <v>0</v>
      </c>
      <c r="R1449">
        <v>1000</v>
      </c>
      <c r="S1449">
        <v>1047</v>
      </c>
      <c r="T1449">
        <v>5417</v>
      </c>
      <c r="U1449">
        <v>4038</v>
      </c>
      <c r="V1449">
        <v>928</v>
      </c>
      <c r="W1449">
        <v>451</v>
      </c>
      <c r="X1449" t="s">
        <v>0</v>
      </c>
      <c r="Y1449" t="s">
        <v>0</v>
      </c>
      <c r="Z1449">
        <v>234</v>
      </c>
      <c r="AA1449">
        <v>1308</v>
      </c>
      <c r="AB1449">
        <v>115</v>
      </c>
      <c r="AC1449">
        <v>661</v>
      </c>
      <c r="AD1449">
        <v>532</v>
      </c>
    </row>
    <row r="1450" spans="1:30" x14ac:dyDescent="0.2">
      <c r="A1450" t="s">
        <v>2340</v>
      </c>
      <c r="B1450" t="s">
        <v>34</v>
      </c>
      <c r="C1450" t="s">
        <v>3327</v>
      </c>
      <c r="D1450" s="33">
        <v>42217</v>
      </c>
      <c r="E1450" t="s">
        <v>362</v>
      </c>
      <c r="F1450" t="s">
        <v>789</v>
      </c>
      <c r="G1450">
        <v>5499053</v>
      </c>
      <c r="H1450">
        <v>122921</v>
      </c>
      <c r="I1450">
        <v>1874</v>
      </c>
      <c r="J1450">
        <v>120372</v>
      </c>
      <c r="K1450">
        <v>112632</v>
      </c>
      <c r="L1450">
        <v>103051</v>
      </c>
      <c r="M1450">
        <v>22908</v>
      </c>
      <c r="N1450">
        <v>4062</v>
      </c>
      <c r="O1450">
        <v>18845</v>
      </c>
      <c r="P1450">
        <v>5360</v>
      </c>
      <c r="Q1450" t="s">
        <v>0</v>
      </c>
      <c r="R1450">
        <v>9889</v>
      </c>
      <c r="S1450">
        <v>8260</v>
      </c>
      <c r="T1450">
        <v>64744</v>
      </c>
      <c r="U1450">
        <v>40670</v>
      </c>
      <c r="V1450">
        <v>10013</v>
      </c>
      <c r="W1450">
        <v>14061</v>
      </c>
      <c r="X1450" t="s">
        <v>0</v>
      </c>
      <c r="Y1450" t="s">
        <v>0</v>
      </c>
      <c r="Z1450">
        <v>4268</v>
      </c>
      <c r="AA1450">
        <v>15890</v>
      </c>
      <c r="AB1450">
        <v>1114</v>
      </c>
      <c r="AC1450">
        <v>5429</v>
      </c>
      <c r="AD1450">
        <v>9347</v>
      </c>
    </row>
    <row r="1451" spans="1:30" x14ac:dyDescent="0.2">
      <c r="A1451" t="s">
        <v>2341</v>
      </c>
      <c r="B1451" t="s">
        <v>37</v>
      </c>
      <c r="C1451" t="s">
        <v>3365</v>
      </c>
      <c r="D1451" s="33">
        <v>42217</v>
      </c>
      <c r="E1451" t="s">
        <v>434</v>
      </c>
      <c r="F1451" t="s">
        <v>790</v>
      </c>
      <c r="G1451">
        <v>1857473</v>
      </c>
      <c r="H1451">
        <v>41393</v>
      </c>
      <c r="I1451">
        <v>267</v>
      </c>
      <c r="J1451">
        <v>40722</v>
      </c>
      <c r="K1451">
        <v>39313</v>
      </c>
      <c r="L1451">
        <v>35689</v>
      </c>
      <c r="M1451">
        <v>6098</v>
      </c>
      <c r="N1451">
        <v>2237</v>
      </c>
      <c r="O1451">
        <v>3861</v>
      </c>
      <c r="P1451">
        <v>1207</v>
      </c>
      <c r="Q1451" t="s">
        <v>0</v>
      </c>
      <c r="R1451">
        <v>4136</v>
      </c>
      <c r="S1451">
        <v>2811</v>
      </c>
      <c r="T1451">
        <v>22990</v>
      </c>
      <c r="U1451">
        <v>14706</v>
      </c>
      <c r="V1451">
        <v>5357</v>
      </c>
      <c r="W1451">
        <v>2927</v>
      </c>
      <c r="X1451" t="s">
        <v>0</v>
      </c>
      <c r="Y1451" t="s">
        <v>0</v>
      </c>
      <c r="Z1451">
        <v>2810</v>
      </c>
      <c r="AA1451">
        <v>2942</v>
      </c>
      <c r="AB1451">
        <v>281</v>
      </c>
      <c r="AC1451">
        <v>1674</v>
      </c>
      <c r="AD1451">
        <v>987</v>
      </c>
    </row>
    <row r="1452" spans="1:30" x14ac:dyDescent="0.2">
      <c r="A1452" t="s">
        <v>2342</v>
      </c>
      <c r="B1452" t="s">
        <v>37</v>
      </c>
      <c r="C1452" t="s">
        <v>3365</v>
      </c>
      <c r="D1452" s="33">
        <v>42217</v>
      </c>
      <c r="E1452" t="s">
        <v>457</v>
      </c>
      <c r="F1452" t="s">
        <v>791</v>
      </c>
      <c r="G1452">
        <v>531046</v>
      </c>
      <c r="H1452">
        <v>11708</v>
      </c>
      <c r="I1452">
        <v>42</v>
      </c>
      <c r="J1452">
        <v>11560</v>
      </c>
      <c r="K1452">
        <v>11144</v>
      </c>
      <c r="L1452">
        <v>8600</v>
      </c>
      <c r="M1452">
        <v>1581</v>
      </c>
      <c r="N1452">
        <v>617</v>
      </c>
      <c r="O1452">
        <v>964</v>
      </c>
      <c r="P1452">
        <v>288</v>
      </c>
      <c r="Q1452" t="s">
        <v>0</v>
      </c>
      <c r="R1452">
        <v>927</v>
      </c>
      <c r="S1452">
        <v>808</v>
      </c>
      <c r="T1452">
        <v>5571</v>
      </c>
      <c r="U1452">
        <v>3987</v>
      </c>
      <c r="V1452">
        <v>1218</v>
      </c>
      <c r="W1452">
        <v>366</v>
      </c>
      <c r="X1452" t="s">
        <v>0</v>
      </c>
      <c r="Y1452" t="s">
        <v>0</v>
      </c>
      <c r="Z1452">
        <v>527</v>
      </c>
      <c r="AA1452">
        <v>767</v>
      </c>
      <c r="AB1452">
        <v>52</v>
      </c>
      <c r="AC1452">
        <v>499</v>
      </c>
      <c r="AD1452">
        <v>216</v>
      </c>
    </row>
    <row r="1453" spans="1:30" x14ac:dyDescent="0.2">
      <c r="A1453" t="s">
        <v>2343</v>
      </c>
      <c r="B1453" t="s">
        <v>37</v>
      </c>
      <c r="C1453" t="s">
        <v>3365</v>
      </c>
      <c r="D1453" s="33">
        <v>42217</v>
      </c>
      <c r="E1453" t="s">
        <v>465</v>
      </c>
      <c r="F1453" t="s">
        <v>792</v>
      </c>
      <c r="G1453">
        <v>902275</v>
      </c>
      <c r="H1453">
        <v>17754</v>
      </c>
      <c r="I1453">
        <v>80</v>
      </c>
      <c r="J1453">
        <v>17544</v>
      </c>
      <c r="K1453">
        <v>16877</v>
      </c>
      <c r="L1453">
        <v>16369</v>
      </c>
      <c r="M1453">
        <v>3126</v>
      </c>
      <c r="N1453">
        <v>1129</v>
      </c>
      <c r="O1453">
        <v>1997</v>
      </c>
      <c r="P1453">
        <v>611</v>
      </c>
      <c r="Q1453" t="s">
        <v>0</v>
      </c>
      <c r="R1453">
        <v>1721</v>
      </c>
      <c r="S1453">
        <v>1431</v>
      </c>
      <c r="T1453">
        <v>10782</v>
      </c>
      <c r="U1453">
        <v>7657</v>
      </c>
      <c r="V1453">
        <v>2388</v>
      </c>
      <c r="W1453">
        <v>737</v>
      </c>
      <c r="X1453" t="s">
        <v>0</v>
      </c>
      <c r="Y1453" t="s">
        <v>0</v>
      </c>
      <c r="Z1453">
        <v>772</v>
      </c>
      <c r="AA1453">
        <v>1663</v>
      </c>
      <c r="AB1453">
        <v>154</v>
      </c>
      <c r="AC1453">
        <v>976</v>
      </c>
      <c r="AD1453">
        <v>533</v>
      </c>
    </row>
    <row r="1454" spans="1:30" x14ac:dyDescent="0.2">
      <c r="A1454" t="s">
        <v>2344</v>
      </c>
      <c r="B1454" t="s">
        <v>37</v>
      </c>
      <c r="C1454" t="s">
        <v>3360</v>
      </c>
      <c r="D1454" s="33">
        <v>42217</v>
      </c>
      <c r="E1454" t="s">
        <v>844</v>
      </c>
      <c r="F1454" t="s">
        <v>845</v>
      </c>
      <c r="G1454">
        <v>4580798</v>
      </c>
      <c r="H1454">
        <v>96040</v>
      </c>
      <c r="I1454">
        <v>1030</v>
      </c>
      <c r="J1454">
        <v>94065</v>
      </c>
      <c r="K1454">
        <v>83849</v>
      </c>
      <c r="L1454">
        <v>82052</v>
      </c>
      <c r="M1454">
        <v>23947</v>
      </c>
      <c r="N1454">
        <v>14899</v>
      </c>
      <c r="O1454">
        <v>9048</v>
      </c>
      <c r="P1454">
        <v>6953</v>
      </c>
      <c r="Q1454" t="s">
        <v>0</v>
      </c>
      <c r="R1454">
        <v>8859</v>
      </c>
      <c r="S1454">
        <v>6468</v>
      </c>
      <c r="T1454">
        <v>55412</v>
      </c>
      <c r="U1454">
        <v>42998</v>
      </c>
      <c r="V1454">
        <v>8437</v>
      </c>
      <c r="W1454">
        <v>3977</v>
      </c>
      <c r="X1454" t="s">
        <v>0</v>
      </c>
      <c r="Y1454" t="s">
        <v>0</v>
      </c>
      <c r="Z1454">
        <v>326</v>
      </c>
      <c r="AA1454">
        <v>10987</v>
      </c>
      <c r="AB1454">
        <v>789</v>
      </c>
      <c r="AC1454">
        <v>5516</v>
      </c>
      <c r="AD1454">
        <v>4682</v>
      </c>
    </row>
    <row r="1455" spans="1:30" x14ac:dyDescent="0.2">
      <c r="A1455" t="s">
        <v>2345</v>
      </c>
      <c r="B1455" t="s">
        <v>37</v>
      </c>
      <c r="C1455" t="s">
        <v>3373</v>
      </c>
      <c r="D1455" s="33">
        <v>42217</v>
      </c>
      <c r="E1455" t="s">
        <v>488</v>
      </c>
      <c r="F1455" t="s">
        <v>793</v>
      </c>
      <c r="G1455">
        <v>765678</v>
      </c>
      <c r="H1455">
        <v>20822</v>
      </c>
      <c r="I1455">
        <v>801</v>
      </c>
      <c r="J1455">
        <v>18903</v>
      </c>
      <c r="K1455">
        <v>15587</v>
      </c>
      <c r="L1455">
        <v>16510</v>
      </c>
      <c r="M1455">
        <v>3411</v>
      </c>
      <c r="N1455">
        <v>648</v>
      </c>
      <c r="O1455">
        <v>2763</v>
      </c>
      <c r="P1455">
        <v>502</v>
      </c>
      <c r="Q1455" t="s">
        <v>0</v>
      </c>
      <c r="R1455">
        <v>2014</v>
      </c>
      <c r="S1455">
        <v>1166</v>
      </c>
      <c r="T1455">
        <v>10413</v>
      </c>
      <c r="U1455">
        <v>6764</v>
      </c>
      <c r="V1455">
        <v>1633</v>
      </c>
      <c r="W1455">
        <v>2016</v>
      </c>
      <c r="X1455" t="s">
        <v>0</v>
      </c>
      <c r="Y1455" t="s">
        <v>0</v>
      </c>
      <c r="Z1455">
        <v>434</v>
      </c>
      <c r="AA1455">
        <v>2483</v>
      </c>
      <c r="AB1455">
        <v>231</v>
      </c>
      <c r="AC1455">
        <v>872</v>
      </c>
      <c r="AD1455">
        <v>1380</v>
      </c>
    </row>
    <row r="1456" spans="1:30" x14ac:dyDescent="0.2">
      <c r="A1456" t="s">
        <v>2346</v>
      </c>
      <c r="B1456" t="s">
        <v>37</v>
      </c>
      <c r="C1456" t="s">
        <v>152</v>
      </c>
      <c r="D1456" s="33">
        <v>42217</v>
      </c>
      <c r="E1456" t="s">
        <v>494</v>
      </c>
      <c r="F1456" t="s">
        <v>794</v>
      </c>
      <c r="G1456">
        <v>670967</v>
      </c>
      <c r="H1456">
        <v>12122</v>
      </c>
      <c r="I1456">
        <v>71</v>
      </c>
      <c r="J1456">
        <v>12051</v>
      </c>
      <c r="K1456">
        <v>11622</v>
      </c>
      <c r="L1456">
        <v>10553</v>
      </c>
      <c r="M1456">
        <v>2713</v>
      </c>
      <c r="N1456">
        <v>1044</v>
      </c>
      <c r="O1456">
        <v>1669</v>
      </c>
      <c r="P1456">
        <v>830</v>
      </c>
      <c r="Q1456" t="s">
        <v>0</v>
      </c>
      <c r="R1456">
        <v>1515</v>
      </c>
      <c r="S1456">
        <v>911</v>
      </c>
      <c r="T1456">
        <v>6866</v>
      </c>
      <c r="U1456">
        <v>4800</v>
      </c>
      <c r="V1456">
        <v>1325</v>
      </c>
      <c r="W1456">
        <v>741</v>
      </c>
      <c r="X1456" t="s">
        <v>0</v>
      </c>
      <c r="Y1456" t="s">
        <v>0</v>
      </c>
      <c r="Z1456">
        <v>117</v>
      </c>
      <c r="AA1456">
        <v>1144</v>
      </c>
      <c r="AB1456">
        <v>130</v>
      </c>
      <c r="AC1456">
        <v>559</v>
      </c>
      <c r="AD1456">
        <v>455</v>
      </c>
    </row>
    <row r="1457" spans="1:30" x14ac:dyDescent="0.2">
      <c r="A1457" t="s">
        <v>2347</v>
      </c>
      <c r="B1457" t="s">
        <v>37</v>
      </c>
      <c r="C1457" t="s">
        <v>152</v>
      </c>
      <c r="D1457" s="33">
        <v>42217</v>
      </c>
      <c r="E1457" t="s">
        <v>502</v>
      </c>
      <c r="F1457" t="s">
        <v>795</v>
      </c>
      <c r="G1457">
        <v>933933</v>
      </c>
      <c r="H1457">
        <v>25961</v>
      </c>
      <c r="I1457">
        <v>113</v>
      </c>
      <c r="J1457">
        <v>25848</v>
      </c>
      <c r="K1457">
        <v>24972</v>
      </c>
      <c r="L1457">
        <v>21192</v>
      </c>
      <c r="M1457">
        <v>5419</v>
      </c>
      <c r="N1457">
        <v>2201</v>
      </c>
      <c r="O1457">
        <v>3218</v>
      </c>
      <c r="P1457">
        <v>1515</v>
      </c>
      <c r="Q1457" t="s">
        <v>0</v>
      </c>
      <c r="R1457">
        <v>2760</v>
      </c>
      <c r="S1457">
        <v>1995</v>
      </c>
      <c r="T1457">
        <v>13704</v>
      </c>
      <c r="U1457">
        <v>9319</v>
      </c>
      <c r="V1457">
        <v>2576</v>
      </c>
      <c r="W1457">
        <v>1809</v>
      </c>
      <c r="X1457" t="s">
        <v>0</v>
      </c>
      <c r="Y1457" t="s">
        <v>0</v>
      </c>
      <c r="Z1457">
        <v>214</v>
      </c>
      <c r="AA1457">
        <v>2519</v>
      </c>
      <c r="AB1457">
        <v>260</v>
      </c>
      <c r="AC1457">
        <v>1185</v>
      </c>
      <c r="AD1457">
        <v>1074</v>
      </c>
    </row>
    <row r="1458" spans="1:30" x14ac:dyDescent="0.2">
      <c r="A1458" t="s">
        <v>2348</v>
      </c>
      <c r="B1458" t="s">
        <v>37</v>
      </c>
      <c r="C1458" t="s">
        <v>152</v>
      </c>
      <c r="D1458" s="33">
        <v>42217</v>
      </c>
      <c r="E1458" t="s">
        <v>513</v>
      </c>
      <c r="F1458" t="s">
        <v>796</v>
      </c>
      <c r="G1458">
        <v>839931</v>
      </c>
      <c r="H1458">
        <v>14640</v>
      </c>
      <c r="I1458">
        <v>96</v>
      </c>
      <c r="J1458">
        <v>14544</v>
      </c>
      <c r="K1458">
        <v>14069</v>
      </c>
      <c r="L1458">
        <v>11742</v>
      </c>
      <c r="M1458">
        <v>3121</v>
      </c>
      <c r="N1458">
        <v>1290</v>
      </c>
      <c r="O1458">
        <v>1831</v>
      </c>
      <c r="P1458">
        <v>893</v>
      </c>
      <c r="Q1458" t="s">
        <v>0</v>
      </c>
      <c r="R1458">
        <v>1688</v>
      </c>
      <c r="S1458">
        <v>1059</v>
      </c>
      <c r="T1458">
        <v>7435</v>
      </c>
      <c r="U1458">
        <v>5372</v>
      </c>
      <c r="V1458">
        <v>1604</v>
      </c>
      <c r="W1458">
        <v>459</v>
      </c>
      <c r="X1458" t="s">
        <v>0</v>
      </c>
      <c r="Y1458" t="s">
        <v>0</v>
      </c>
      <c r="Z1458">
        <v>130</v>
      </c>
      <c r="AA1458">
        <v>1430</v>
      </c>
      <c r="AB1458">
        <v>131</v>
      </c>
      <c r="AC1458">
        <v>650</v>
      </c>
      <c r="AD1458">
        <v>649</v>
      </c>
    </row>
    <row r="1459" spans="1:30" x14ac:dyDescent="0.2">
      <c r="A1459" t="s">
        <v>2349</v>
      </c>
      <c r="B1459" t="s">
        <v>37</v>
      </c>
      <c r="C1459" t="s">
        <v>3331</v>
      </c>
      <c r="D1459" s="33">
        <v>42217</v>
      </c>
      <c r="E1459" t="s">
        <v>521</v>
      </c>
      <c r="F1459" t="s">
        <v>797</v>
      </c>
      <c r="G1459">
        <v>545390</v>
      </c>
      <c r="H1459">
        <v>13185</v>
      </c>
      <c r="I1459">
        <v>146</v>
      </c>
      <c r="J1459">
        <v>12670</v>
      </c>
      <c r="K1459">
        <v>12266</v>
      </c>
      <c r="L1459">
        <v>10017</v>
      </c>
      <c r="M1459">
        <v>3843</v>
      </c>
      <c r="N1459">
        <v>3079</v>
      </c>
      <c r="O1459">
        <v>764</v>
      </c>
      <c r="P1459">
        <v>229</v>
      </c>
      <c r="Q1459" t="s">
        <v>0</v>
      </c>
      <c r="R1459">
        <v>1139</v>
      </c>
      <c r="S1459">
        <v>724</v>
      </c>
      <c r="T1459">
        <v>6150</v>
      </c>
      <c r="U1459">
        <v>4453</v>
      </c>
      <c r="V1459">
        <v>1307</v>
      </c>
      <c r="W1459">
        <v>390</v>
      </c>
      <c r="X1459" t="s">
        <v>0</v>
      </c>
      <c r="Y1459" t="s">
        <v>0</v>
      </c>
      <c r="Z1459">
        <v>832</v>
      </c>
      <c r="AA1459">
        <v>1172</v>
      </c>
      <c r="AB1459">
        <v>11</v>
      </c>
      <c r="AC1459">
        <v>637</v>
      </c>
      <c r="AD1459">
        <v>524</v>
      </c>
    </row>
    <row r="1460" spans="1:30" x14ac:dyDescent="0.2">
      <c r="A1460" t="s">
        <v>2350</v>
      </c>
      <c r="B1460" t="s">
        <v>37</v>
      </c>
      <c r="C1460" t="s">
        <v>3373</v>
      </c>
      <c r="D1460" s="33">
        <v>42217</v>
      </c>
      <c r="E1460" t="s">
        <v>527</v>
      </c>
      <c r="F1460" t="s">
        <v>798</v>
      </c>
      <c r="G1460">
        <v>551728</v>
      </c>
      <c r="H1460">
        <v>14196</v>
      </c>
      <c r="I1460">
        <v>2643</v>
      </c>
      <c r="J1460">
        <v>10567</v>
      </c>
      <c r="K1460">
        <v>5587</v>
      </c>
      <c r="L1460">
        <v>9732</v>
      </c>
      <c r="M1460">
        <v>1987</v>
      </c>
      <c r="N1460">
        <v>342</v>
      </c>
      <c r="O1460">
        <v>1645</v>
      </c>
      <c r="P1460">
        <v>400</v>
      </c>
      <c r="Q1460" t="s">
        <v>0</v>
      </c>
      <c r="R1460">
        <v>1209</v>
      </c>
      <c r="S1460">
        <v>560</v>
      </c>
      <c r="T1460">
        <v>6094</v>
      </c>
      <c r="U1460">
        <v>4138</v>
      </c>
      <c r="V1460">
        <v>1535</v>
      </c>
      <c r="W1460">
        <v>421</v>
      </c>
      <c r="X1460" t="s">
        <v>0</v>
      </c>
      <c r="Y1460" t="s">
        <v>0</v>
      </c>
      <c r="Z1460">
        <v>356</v>
      </c>
      <c r="AA1460">
        <v>1513</v>
      </c>
      <c r="AB1460">
        <v>188</v>
      </c>
      <c r="AC1460">
        <v>410</v>
      </c>
      <c r="AD1460">
        <v>915</v>
      </c>
    </row>
    <row r="1461" spans="1:30" x14ac:dyDescent="0.2">
      <c r="A1461" t="s">
        <v>2351</v>
      </c>
      <c r="B1461" t="s">
        <v>37</v>
      </c>
      <c r="C1461" t="s">
        <v>534</v>
      </c>
      <c r="D1461" s="33">
        <v>42217</v>
      </c>
      <c r="E1461" t="s">
        <v>532</v>
      </c>
      <c r="F1461" t="s">
        <v>799</v>
      </c>
      <c r="G1461">
        <v>1169162</v>
      </c>
      <c r="H1461">
        <v>33753</v>
      </c>
      <c r="I1461">
        <v>6147</v>
      </c>
      <c r="J1461">
        <v>25390</v>
      </c>
      <c r="K1461">
        <v>12998</v>
      </c>
      <c r="L1461">
        <v>23189</v>
      </c>
      <c r="M1461">
        <v>5109</v>
      </c>
      <c r="N1461">
        <v>701</v>
      </c>
      <c r="O1461">
        <v>4408</v>
      </c>
      <c r="P1461">
        <v>2006</v>
      </c>
      <c r="Q1461" t="s">
        <v>0</v>
      </c>
      <c r="R1461">
        <v>2472</v>
      </c>
      <c r="S1461">
        <v>1356</v>
      </c>
      <c r="T1461">
        <v>15858</v>
      </c>
      <c r="U1461">
        <v>9869</v>
      </c>
      <c r="V1461">
        <v>5127</v>
      </c>
      <c r="W1461">
        <v>862</v>
      </c>
      <c r="X1461" t="s">
        <v>0</v>
      </c>
      <c r="Y1461" t="s">
        <v>0</v>
      </c>
      <c r="Z1461">
        <v>386</v>
      </c>
      <c r="AA1461">
        <v>3117</v>
      </c>
      <c r="AB1461">
        <v>507</v>
      </c>
      <c r="AC1461">
        <v>733</v>
      </c>
      <c r="AD1461">
        <v>1877</v>
      </c>
    </row>
    <row r="1462" spans="1:30" x14ac:dyDescent="0.2">
      <c r="A1462" t="s">
        <v>2352</v>
      </c>
      <c r="B1462" t="s">
        <v>35</v>
      </c>
      <c r="C1462" t="s">
        <v>3365</v>
      </c>
      <c r="D1462" s="33">
        <v>42217</v>
      </c>
      <c r="E1462" t="s">
        <v>852</v>
      </c>
      <c r="F1462" t="s">
        <v>853</v>
      </c>
      <c r="G1462">
        <v>440274</v>
      </c>
      <c r="H1462">
        <v>5499</v>
      </c>
      <c r="I1462">
        <v>25</v>
      </c>
      <c r="J1462">
        <v>5437</v>
      </c>
      <c r="K1462">
        <v>5261</v>
      </c>
      <c r="L1462">
        <v>3697</v>
      </c>
      <c r="M1462">
        <v>775</v>
      </c>
      <c r="N1462">
        <v>295</v>
      </c>
      <c r="O1462">
        <v>480</v>
      </c>
      <c r="P1462">
        <v>173</v>
      </c>
      <c r="Q1462" t="s">
        <v>0</v>
      </c>
      <c r="R1462">
        <v>411</v>
      </c>
      <c r="S1462">
        <v>396</v>
      </c>
      <c r="T1462">
        <v>2399</v>
      </c>
      <c r="U1462">
        <v>1486</v>
      </c>
      <c r="V1462">
        <v>423</v>
      </c>
      <c r="W1462">
        <v>490</v>
      </c>
      <c r="X1462" t="s">
        <v>0</v>
      </c>
      <c r="Y1462" t="s">
        <v>0</v>
      </c>
      <c r="Z1462">
        <v>90</v>
      </c>
      <c r="AA1462">
        <v>401</v>
      </c>
      <c r="AB1462">
        <v>47</v>
      </c>
      <c r="AC1462">
        <v>236</v>
      </c>
      <c r="AD1462">
        <v>118</v>
      </c>
    </row>
    <row r="1463" spans="1:30" x14ac:dyDescent="0.2">
      <c r="A1463" t="s">
        <v>2353</v>
      </c>
      <c r="B1463" t="s">
        <v>35</v>
      </c>
      <c r="C1463" t="s">
        <v>3331</v>
      </c>
      <c r="D1463" s="33">
        <v>42217</v>
      </c>
      <c r="E1463" t="s">
        <v>541</v>
      </c>
      <c r="F1463" t="s">
        <v>800</v>
      </c>
      <c r="G1463">
        <v>1114210</v>
      </c>
      <c r="H1463">
        <v>21532</v>
      </c>
      <c r="I1463">
        <v>165</v>
      </c>
      <c r="J1463">
        <v>20503</v>
      </c>
      <c r="K1463">
        <v>19891</v>
      </c>
      <c r="L1463">
        <v>16665</v>
      </c>
      <c r="M1463">
        <v>7129</v>
      </c>
      <c r="N1463">
        <v>6008</v>
      </c>
      <c r="O1463">
        <v>1121</v>
      </c>
      <c r="P1463">
        <v>374</v>
      </c>
      <c r="Q1463" t="s">
        <v>0</v>
      </c>
      <c r="R1463">
        <v>1760</v>
      </c>
      <c r="S1463">
        <v>1510</v>
      </c>
      <c r="T1463">
        <v>10536</v>
      </c>
      <c r="U1463">
        <v>7356</v>
      </c>
      <c r="V1463">
        <v>2180</v>
      </c>
      <c r="W1463">
        <v>1000</v>
      </c>
      <c r="X1463" t="s">
        <v>0</v>
      </c>
      <c r="Y1463" t="s">
        <v>0</v>
      </c>
      <c r="Z1463">
        <v>1025</v>
      </c>
      <c r="AA1463">
        <v>1834</v>
      </c>
      <c r="AB1463">
        <v>20</v>
      </c>
      <c r="AC1463">
        <v>1193</v>
      </c>
      <c r="AD1463">
        <v>621</v>
      </c>
    </row>
    <row r="1464" spans="1:30" x14ac:dyDescent="0.2">
      <c r="A1464" t="s">
        <v>2354</v>
      </c>
      <c r="B1464" t="s">
        <v>34</v>
      </c>
      <c r="C1464" t="s">
        <v>3324</v>
      </c>
      <c r="D1464" s="33">
        <v>42217</v>
      </c>
      <c r="E1464" t="s">
        <v>846</v>
      </c>
      <c r="F1464" t="s">
        <v>847</v>
      </c>
      <c r="G1464">
        <v>6744140</v>
      </c>
      <c r="H1464">
        <v>71433</v>
      </c>
      <c r="I1464">
        <v>293</v>
      </c>
      <c r="J1464">
        <v>70593</v>
      </c>
      <c r="K1464">
        <v>68651</v>
      </c>
      <c r="L1464">
        <v>63552</v>
      </c>
      <c r="M1464">
        <v>16797</v>
      </c>
      <c r="N1464">
        <v>8252</v>
      </c>
      <c r="O1464">
        <v>8545</v>
      </c>
      <c r="P1464">
        <v>4164</v>
      </c>
      <c r="Q1464" t="s">
        <v>0</v>
      </c>
      <c r="R1464">
        <v>8474</v>
      </c>
      <c r="S1464">
        <v>6792</v>
      </c>
      <c r="T1464">
        <v>36176</v>
      </c>
      <c r="U1464">
        <v>24257</v>
      </c>
      <c r="V1464">
        <v>6347</v>
      </c>
      <c r="W1464">
        <v>5572</v>
      </c>
      <c r="X1464" t="s">
        <v>0</v>
      </c>
      <c r="Y1464" t="s">
        <v>0</v>
      </c>
      <c r="Z1464">
        <v>730</v>
      </c>
      <c r="AA1464">
        <v>11380</v>
      </c>
      <c r="AB1464">
        <v>1231</v>
      </c>
      <c r="AC1464">
        <v>4281</v>
      </c>
      <c r="AD1464">
        <v>5868</v>
      </c>
    </row>
    <row r="1465" spans="1:30" x14ac:dyDescent="0.2">
      <c r="A1465" t="s">
        <v>2355</v>
      </c>
      <c r="B1465" t="s">
        <v>34</v>
      </c>
      <c r="C1465" t="s">
        <v>3435</v>
      </c>
      <c r="D1465" s="33">
        <v>42217</v>
      </c>
      <c r="E1465" t="s">
        <v>848</v>
      </c>
      <c r="F1465" t="s">
        <v>849</v>
      </c>
      <c r="G1465">
        <v>468928</v>
      </c>
      <c r="H1465">
        <v>15025</v>
      </c>
      <c r="I1465">
        <v>65</v>
      </c>
      <c r="J1465">
        <v>14783</v>
      </c>
      <c r="K1465">
        <v>14452</v>
      </c>
      <c r="L1465">
        <v>13383</v>
      </c>
      <c r="M1465">
        <v>3010</v>
      </c>
      <c r="N1465">
        <v>2531</v>
      </c>
      <c r="O1465">
        <v>479</v>
      </c>
      <c r="P1465">
        <v>323</v>
      </c>
      <c r="Q1465" t="s">
        <v>0</v>
      </c>
      <c r="R1465">
        <v>1025</v>
      </c>
      <c r="S1465">
        <v>1247</v>
      </c>
      <c r="T1465">
        <v>8323</v>
      </c>
      <c r="U1465">
        <v>6735</v>
      </c>
      <c r="V1465">
        <v>1192</v>
      </c>
      <c r="W1465">
        <v>396</v>
      </c>
      <c r="X1465" t="s">
        <v>0</v>
      </c>
      <c r="Y1465" t="s">
        <v>0</v>
      </c>
      <c r="Z1465">
        <v>141</v>
      </c>
      <c r="AA1465">
        <v>2647</v>
      </c>
      <c r="AB1465">
        <v>132</v>
      </c>
      <c r="AC1465">
        <v>788</v>
      </c>
      <c r="AD1465">
        <v>1727</v>
      </c>
    </row>
    <row r="1466" spans="1:30" x14ac:dyDescent="0.2">
      <c r="A1466" t="s">
        <v>2356</v>
      </c>
      <c r="B1466" t="s">
        <v>34</v>
      </c>
      <c r="C1466" t="s">
        <v>3323</v>
      </c>
      <c r="D1466" s="33">
        <v>42248</v>
      </c>
      <c r="E1466" t="s">
        <v>48</v>
      </c>
      <c r="F1466" t="s">
        <v>767</v>
      </c>
      <c r="G1466">
        <v>2624621</v>
      </c>
      <c r="H1466">
        <v>53137</v>
      </c>
      <c r="I1466">
        <v>284</v>
      </c>
      <c r="J1466">
        <v>46569</v>
      </c>
      <c r="K1466">
        <v>45597</v>
      </c>
      <c r="L1466">
        <v>42956</v>
      </c>
      <c r="M1466">
        <v>14836</v>
      </c>
      <c r="N1466">
        <v>8665</v>
      </c>
      <c r="O1466">
        <v>6171</v>
      </c>
      <c r="P1466">
        <v>2876</v>
      </c>
      <c r="Q1466" t="s">
        <v>0</v>
      </c>
      <c r="R1466">
        <v>7177</v>
      </c>
      <c r="S1466">
        <v>4156</v>
      </c>
      <c r="T1466">
        <v>23397</v>
      </c>
      <c r="U1466">
        <v>15289</v>
      </c>
      <c r="V1466">
        <v>5489</v>
      </c>
      <c r="W1466">
        <v>2619</v>
      </c>
      <c r="X1466" t="s">
        <v>0</v>
      </c>
      <c r="Y1466" t="s">
        <v>0</v>
      </c>
      <c r="Z1466">
        <v>2772</v>
      </c>
      <c r="AA1466">
        <v>5454</v>
      </c>
      <c r="AB1466">
        <v>861</v>
      </c>
      <c r="AC1466">
        <v>2501</v>
      </c>
      <c r="AD1466">
        <v>2092</v>
      </c>
    </row>
    <row r="1467" spans="1:30" x14ac:dyDescent="0.2">
      <c r="A1467" t="s">
        <v>2357</v>
      </c>
      <c r="B1467" t="s">
        <v>35</v>
      </c>
      <c r="C1467" t="s">
        <v>807</v>
      </c>
      <c r="D1467" s="33">
        <v>42248</v>
      </c>
      <c r="E1467" t="s">
        <v>82</v>
      </c>
      <c r="F1467" t="s">
        <v>768</v>
      </c>
      <c r="G1467">
        <v>736665</v>
      </c>
      <c r="H1467">
        <v>13606</v>
      </c>
      <c r="I1467">
        <v>187</v>
      </c>
      <c r="J1467">
        <v>13419</v>
      </c>
      <c r="K1467">
        <v>12221</v>
      </c>
      <c r="L1467">
        <v>11021</v>
      </c>
      <c r="M1467">
        <v>2581</v>
      </c>
      <c r="N1467">
        <v>972</v>
      </c>
      <c r="O1467">
        <v>1609</v>
      </c>
      <c r="P1467">
        <v>721</v>
      </c>
      <c r="Q1467" t="s">
        <v>0</v>
      </c>
      <c r="R1467">
        <v>1578</v>
      </c>
      <c r="S1467">
        <v>1070</v>
      </c>
      <c r="T1467">
        <v>7013</v>
      </c>
      <c r="U1467">
        <v>5033</v>
      </c>
      <c r="V1467">
        <v>1431</v>
      </c>
      <c r="W1467">
        <v>549</v>
      </c>
      <c r="X1467" t="s">
        <v>0</v>
      </c>
      <c r="Y1467" t="s">
        <v>0</v>
      </c>
      <c r="Z1467">
        <v>265</v>
      </c>
      <c r="AA1467">
        <v>1095</v>
      </c>
      <c r="AB1467">
        <v>144</v>
      </c>
      <c r="AC1467">
        <v>560</v>
      </c>
      <c r="AD1467">
        <v>391</v>
      </c>
    </row>
    <row r="1468" spans="1:30" x14ac:dyDescent="0.2">
      <c r="A1468" t="s">
        <v>2358</v>
      </c>
      <c r="B1468" t="s">
        <v>35</v>
      </c>
      <c r="C1468" t="s">
        <v>3365</v>
      </c>
      <c r="D1468" s="33">
        <v>42248</v>
      </c>
      <c r="E1468" t="s">
        <v>813</v>
      </c>
      <c r="F1468" t="s">
        <v>830</v>
      </c>
      <c r="G1468">
        <v>214710</v>
      </c>
      <c r="H1468">
        <v>2738</v>
      </c>
      <c r="I1468">
        <v>5</v>
      </c>
      <c r="J1468">
        <v>2719</v>
      </c>
      <c r="K1468">
        <v>2679</v>
      </c>
      <c r="L1468">
        <v>3042</v>
      </c>
      <c r="M1468">
        <v>646</v>
      </c>
      <c r="N1468">
        <v>275</v>
      </c>
      <c r="O1468">
        <v>371</v>
      </c>
      <c r="P1468">
        <v>110</v>
      </c>
      <c r="Q1468" t="s">
        <v>0</v>
      </c>
      <c r="R1468">
        <v>389</v>
      </c>
      <c r="S1468">
        <v>269</v>
      </c>
      <c r="T1468">
        <v>1981</v>
      </c>
      <c r="U1468">
        <v>1362</v>
      </c>
      <c r="V1468">
        <v>388</v>
      </c>
      <c r="W1468">
        <v>231</v>
      </c>
      <c r="X1468" t="s">
        <v>0</v>
      </c>
      <c r="Y1468" t="s">
        <v>0</v>
      </c>
      <c r="Z1468">
        <v>104</v>
      </c>
      <c r="AA1468">
        <v>299</v>
      </c>
      <c r="AB1468">
        <v>36</v>
      </c>
      <c r="AC1468">
        <v>174</v>
      </c>
      <c r="AD1468">
        <v>89</v>
      </c>
    </row>
    <row r="1469" spans="1:30" x14ac:dyDescent="0.2">
      <c r="A1469" t="s">
        <v>2359</v>
      </c>
      <c r="B1469" t="s">
        <v>35</v>
      </c>
      <c r="C1469" t="s">
        <v>807</v>
      </c>
      <c r="D1469" s="33">
        <v>42248</v>
      </c>
      <c r="E1469" t="s">
        <v>97</v>
      </c>
      <c r="F1469" t="s">
        <v>769</v>
      </c>
      <c r="G1469">
        <v>1010216</v>
      </c>
      <c r="H1469">
        <v>18722</v>
      </c>
      <c r="I1469">
        <v>224</v>
      </c>
      <c r="J1469">
        <v>18191</v>
      </c>
      <c r="K1469">
        <v>16757</v>
      </c>
      <c r="L1469">
        <v>16154</v>
      </c>
      <c r="M1469">
        <v>4046</v>
      </c>
      <c r="N1469">
        <v>1401</v>
      </c>
      <c r="O1469">
        <v>2645</v>
      </c>
      <c r="P1469">
        <v>1047</v>
      </c>
      <c r="Q1469" t="s">
        <v>0</v>
      </c>
      <c r="R1469">
        <v>1871</v>
      </c>
      <c r="S1469">
        <v>1487</v>
      </c>
      <c r="T1469">
        <v>8837</v>
      </c>
      <c r="U1469">
        <v>5732</v>
      </c>
      <c r="V1469">
        <v>2122</v>
      </c>
      <c r="W1469">
        <v>983</v>
      </c>
      <c r="X1469" t="s">
        <v>0</v>
      </c>
      <c r="Y1469" t="s">
        <v>0</v>
      </c>
      <c r="Z1469">
        <v>378</v>
      </c>
      <c r="AA1469">
        <v>3581</v>
      </c>
      <c r="AB1469">
        <v>235</v>
      </c>
      <c r="AC1469">
        <v>919</v>
      </c>
      <c r="AD1469">
        <v>2427</v>
      </c>
    </row>
    <row r="1470" spans="1:30" x14ac:dyDescent="0.2">
      <c r="A1470" t="s">
        <v>2360</v>
      </c>
      <c r="B1470" t="s">
        <v>35</v>
      </c>
      <c r="C1470" t="s">
        <v>807</v>
      </c>
      <c r="D1470" s="33">
        <v>42248</v>
      </c>
      <c r="E1470" t="s">
        <v>117</v>
      </c>
      <c r="F1470" t="s">
        <v>770</v>
      </c>
      <c r="G1470">
        <v>1003439</v>
      </c>
      <c r="H1470">
        <v>20501</v>
      </c>
      <c r="I1470">
        <v>312</v>
      </c>
      <c r="J1470">
        <v>19971</v>
      </c>
      <c r="K1470">
        <v>18378</v>
      </c>
      <c r="L1470">
        <v>19304</v>
      </c>
      <c r="M1470">
        <v>4888</v>
      </c>
      <c r="N1470">
        <v>1615</v>
      </c>
      <c r="O1470">
        <v>3273</v>
      </c>
      <c r="P1470">
        <v>1278</v>
      </c>
      <c r="Q1470" t="s">
        <v>0</v>
      </c>
      <c r="R1470">
        <v>2150</v>
      </c>
      <c r="S1470">
        <v>1601</v>
      </c>
      <c r="T1470">
        <v>11146</v>
      </c>
      <c r="U1470">
        <v>6894</v>
      </c>
      <c r="V1470">
        <v>3419</v>
      </c>
      <c r="W1470">
        <v>833</v>
      </c>
      <c r="X1470" t="s">
        <v>0</v>
      </c>
      <c r="Y1470" t="s">
        <v>0</v>
      </c>
      <c r="Z1470">
        <v>729</v>
      </c>
      <c r="AA1470">
        <v>3678</v>
      </c>
      <c r="AB1470">
        <v>216</v>
      </c>
      <c r="AC1470">
        <v>983</v>
      </c>
      <c r="AD1470">
        <v>2479</v>
      </c>
    </row>
    <row r="1471" spans="1:30" x14ac:dyDescent="0.2">
      <c r="A1471" t="s">
        <v>2361</v>
      </c>
      <c r="B1471" t="s">
        <v>37</v>
      </c>
      <c r="C1471" t="s">
        <v>3368</v>
      </c>
      <c r="D1471" s="33">
        <v>42248</v>
      </c>
      <c r="E1471" t="s">
        <v>132</v>
      </c>
      <c r="F1471" t="s">
        <v>771</v>
      </c>
      <c r="G1471">
        <v>139395</v>
      </c>
      <c r="H1471">
        <v>4553</v>
      </c>
      <c r="I1471">
        <v>99</v>
      </c>
      <c r="J1471">
        <v>4290</v>
      </c>
      <c r="K1471">
        <v>4118</v>
      </c>
      <c r="L1471">
        <v>4083</v>
      </c>
      <c r="M1471">
        <v>697</v>
      </c>
      <c r="N1471">
        <v>677</v>
      </c>
      <c r="O1471">
        <v>20</v>
      </c>
      <c r="P1471">
        <v>4</v>
      </c>
      <c r="Q1471" t="s">
        <v>0</v>
      </c>
      <c r="R1471">
        <v>469</v>
      </c>
      <c r="S1471">
        <v>279</v>
      </c>
      <c r="T1471">
        <v>2764</v>
      </c>
      <c r="U1471">
        <v>1584</v>
      </c>
      <c r="V1471">
        <v>648</v>
      </c>
      <c r="W1471">
        <v>532</v>
      </c>
      <c r="X1471" t="s">
        <v>0</v>
      </c>
      <c r="Y1471" t="s">
        <v>0</v>
      </c>
      <c r="Z1471">
        <v>208</v>
      </c>
      <c r="AA1471">
        <v>363</v>
      </c>
      <c r="AB1471">
        <v>56</v>
      </c>
      <c r="AC1471">
        <v>232</v>
      </c>
      <c r="AD1471">
        <v>75</v>
      </c>
    </row>
    <row r="1472" spans="1:30" x14ac:dyDescent="0.2">
      <c r="A1472" t="s">
        <v>2362</v>
      </c>
      <c r="B1472" t="s">
        <v>36</v>
      </c>
      <c r="C1472" t="s">
        <v>3353</v>
      </c>
      <c r="D1472" s="33">
        <v>42248</v>
      </c>
      <c r="E1472" t="s">
        <v>138</v>
      </c>
      <c r="F1472" t="s">
        <v>772</v>
      </c>
      <c r="G1472">
        <v>579420</v>
      </c>
      <c r="H1472">
        <v>10453</v>
      </c>
      <c r="I1472">
        <v>69</v>
      </c>
      <c r="J1472">
        <v>10022</v>
      </c>
      <c r="K1472">
        <v>9538</v>
      </c>
      <c r="L1472">
        <v>8713</v>
      </c>
      <c r="M1472">
        <v>1665</v>
      </c>
      <c r="N1472">
        <v>1059</v>
      </c>
      <c r="O1472">
        <v>606</v>
      </c>
      <c r="P1472">
        <v>312</v>
      </c>
      <c r="Q1472" t="s">
        <v>0</v>
      </c>
      <c r="R1472">
        <v>955</v>
      </c>
      <c r="S1472">
        <v>623</v>
      </c>
      <c r="T1472">
        <v>4149</v>
      </c>
      <c r="U1472">
        <v>2829</v>
      </c>
      <c r="V1472">
        <v>1116</v>
      </c>
      <c r="W1472">
        <v>204</v>
      </c>
      <c r="X1472" t="s">
        <v>0</v>
      </c>
      <c r="Y1472" t="s">
        <v>0</v>
      </c>
      <c r="Z1472">
        <v>272</v>
      </c>
      <c r="AA1472">
        <v>2714</v>
      </c>
      <c r="AB1472">
        <v>205</v>
      </c>
      <c r="AC1472">
        <v>336</v>
      </c>
      <c r="AD1472">
        <v>2173</v>
      </c>
    </row>
    <row r="1473" spans="1:30" x14ac:dyDescent="0.2">
      <c r="A1473" t="s">
        <v>2363</v>
      </c>
      <c r="B1473" t="s">
        <v>36</v>
      </c>
      <c r="C1473" t="s">
        <v>152</v>
      </c>
      <c r="D1473" s="33">
        <v>42248</v>
      </c>
      <c r="E1473" t="s">
        <v>150</v>
      </c>
      <c r="F1473" t="s">
        <v>773</v>
      </c>
      <c r="G1473">
        <v>297735</v>
      </c>
      <c r="H1473">
        <v>10835</v>
      </c>
      <c r="I1473">
        <v>114</v>
      </c>
      <c r="J1473">
        <v>10721</v>
      </c>
      <c r="K1473">
        <v>9811</v>
      </c>
      <c r="L1473">
        <v>8367</v>
      </c>
      <c r="M1473">
        <v>2216</v>
      </c>
      <c r="N1473">
        <v>860</v>
      </c>
      <c r="O1473">
        <v>1356</v>
      </c>
      <c r="P1473">
        <v>588</v>
      </c>
      <c r="Q1473" t="s">
        <v>0</v>
      </c>
      <c r="R1473">
        <v>1049</v>
      </c>
      <c r="S1473">
        <v>868</v>
      </c>
      <c r="T1473">
        <v>4999</v>
      </c>
      <c r="U1473">
        <v>3739</v>
      </c>
      <c r="V1473">
        <v>951</v>
      </c>
      <c r="W1473">
        <v>309</v>
      </c>
      <c r="X1473" t="s">
        <v>0</v>
      </c>
      <c r="Y1473" t="s">
        <v>0</v>
      </c>
      <c r="Z1473">
        <v>174</v>
      </c>
      <c r="AA1473">
        <v>1277</v>
      </c>
      <c r="AB1473">
        <v>119</v>
      </c>
      <c r="AC1473">
        <v>612</v>
      </c>
      <c r="AD1473">
        <v>546</v>
      </c>
    </row>
    <row r="1474" spans="1:30" x14ac:dyDescent="0.2">
      <c r="A1474" t="s">
        <v>2364</v>
      </c>
      <c r="B1474" t="s">
        <v>36</v>
      </c>
      <c r="C1474" t="s">
        <v>152</v>
      </c>
      <c r="D1474" s="33">
        <v>42248</v>
      </c>
      <c r="E1474" t="s">
        <v>817</v>
      </c>
      <c r="F1474" t="s">
        <v>832</v>
      </c>
      <c r="G1474">
        <v>379031</v>
      </c>
      <c r="H1474">
        <v>4375</v>
      </c>
      <c r="I1474">
        <v>53</v>
      </c>
      <c r="J1474">
        <v>4322</v>
      </c>
      <c r="K1474">
        <v>3954</v>
      </c>
      <c r="L1474">
        <v>3611</v>
      </c>
      <c r="M1474">
        <v>994</v>
      </c>
      <c r="N1474">
        <v>389</v>
      </c>
      <c r="O1474">
        <v>605</v>
      </c>
      <c r="P1474">
        <v>258</v>
      </c>
      <c r="Q1474" t="s">
        <v>0</v>
      </c>
      <c r="R1474">
        <v>475</v>
      </c>
      <c r="S1474">
        <v>370</v>
      </c>
      <c r="T1474">
        <v>2147</v>
      </c>
      <c r="U1474">
        <v>1574</v>
      </c>
      <c r="V1474">
        <v>428</v>
      </c>
      <c r="W1474">
        <v>145</v>
      </c>
      <c r="X1474" t="s">
        <v>0</v>
      </c>
      <c r="Y1474" t="s">
        <v>0</v>
      </c>
      <c r="Z1474">
        <v>105</v>
      </c>
      <c r="AA1474">
        <v>514</v>
      </c>
      <c r="AB1474">
        <v>44</v>
      </c>
      <c r="AC1474">
        <v>267</v>
      </c>
      <c r="AD1474">
        <v>203</v>
      </c>
    </row>
    <row r="1475" spans="1:30" x14ac:dyDescent="0.2">
      <c r="A1475" t="s">
        <v>2365</v>
      </c>
      <c r="B1475" t="s">
        <v>35</v>
      </c>
      <c r="C1475" t="s">
        <v>3345</v>
      </c>
      <c r="D1475" s="33">
        <v>42248</v>
      </c>
      <c r="E1475" t="s">
        <v>156</v>
      </c>
      <c r="F1475" t="s">
        <v>774</v>
      </c>
      <c r="G1475">
        <v>1147327</v>
      </c>
      <c r="H1475">
        <v>26243</v>
      </c>
      <c r="I1475">
        <v>175</v>
      </c>
      <c r="J1475">
        <v>22749</v>
      </c>
      <c r="K1475">
        <v>21900</v>
      </c>
      <c r="L1475">
        <v>18045</v>
      </c>
      <c r="M1475">
        <v>4679</v>
      </c>
      <c r="N1475">
        <v>3938</v>
      </c>
      <c r="O1475">
        <v>741</v>
      </c>
      <c r="P1475">
        <v>581</v>
      </c>
      <c r="Q1475" t="s">
        <v>0</v>
      </c>
      <c r="R1475">
        <v>1855</v>
      </c>
      <c r="S1475">
        <v>1640</v>
      </c>
      <c r="T1475">
        <v>11600</v>
      </c>
      <c r="U1475">
        <v>8172</v>
      </c>
      <c r="V1475">
        <v>2553</v>
      </c>
      <c r="W1475">
        <v>875</v>
      </c>
      <c r="X1475" t="s">
        <v>0</v>
      </c>
      <c r="Y1475" t="s">
        <v>0</v>
      </c>
      <c r="Z1475">
        <v>820</v>
      </c>
      <c r="AA1475">
        <v>2130</v>
      </c>
      <c r="AB1475">
        <v>459</v>
      </c>
      <c r="AC1475">
        <v>1154</v>
      </c>
      <c r="AD1475">
        <v>517</v>
      </c>
    </row>
    <row r="1476" spans="1:30" x14ac:dyDescent="0.2">
      <c r="A1476" t="s">
        <v>2366</v>
      </c>
      <c r="B1476" t="s">
        <v>35</v>
      </c>
      <c r="C1476" t="s">
        <v>3348</v>
      </c>
      <c r="D1476" s="33">
        <v>42248</v>
      </c>
      <c r="E1476" t="s">
        <v>821</v>
      </c>
      <c r="F1476" t="s">
        <v>833</v>
      </c>
      <c r="G1476">
        <v>214849</v>
      </c>
      <c r="H1476">
        <v>4883</v>
      </c>
      <c r="I1476">
        <v>12</v>
      </c>
      <c r="J1476">
        <v>4871</v>
      </c>
      <c r="K1476">
        <v>4670</v>
      </c>
      <c r="L1476">
        <v>4373</v>
      </c>
      <c r="M1476">
        <v>1318</v>
      </c>
      <c r="N1476">
        <v>628</v>
      </c>
      <c r="O1476">
        <v>690</v>
      </c>
      <c r="P1476">
        <v>199</v>
      </c>
      <c r="Q1476" t="s">
        <v>0</v>
      </c>
      <c r="R1476">
        <v>448</v>
      </c>
      <c r="S1476">
        <v>322</v>
      </c>
      <c r="T1476">
        <v>2513</v>
      </c>
      <c r="U1476">
        <v>1454</v>
      </c>
      <c r="V1476">
        <v>872</v>
      </c>
      <c r="W1476">
        <v>187</v>
      </c>
      <c r="X1476" t="s">
        <v>0</v>
      </c>
      <c r="Y1476" t="s">
        <v>0</v>
      </c>
      <c r="Z1476">
        <v>294</v>
      </c>
      <c r="AA1476">
        <v>796</v>
      </c>
      <c r="AB1476">
        <v>64</v>
      </c>
      <c r="AC1476">
        <v>258</v>
      </c>
      <c r="AD1476">
        <v>474</v>
      </c>
    </row>
    <row r="1477" spans="1:30" x14ac:dyDescent="0.2">
      <c r="A1477" t="s">
        <v>2367</v>
      </c>
      <c r="B1477" t="s">
        <v>37</v>
      </c>
      <c r="C1477" t="s">
        <v>3365</v>
      </c>
      <c r="D1477" s="33">
        <v>42248</v>
      </c>
      <c r="E1477" t="s">
        <v>165</v>
      </c>
      <c r="F1477" t="s">
        <v>775</v>
      </c>
      <c r="G1477">
        <v>663566</v>
      </c>
      <c r="H1477">
        <v>14625</v>
      </c>
      <c r="I1477">
        <v>61</v>
      </c>
      <c r="J1477">
        <v>14419</v>
      </c>
      <c r="K1477">
        <v>13688</v>
      </c>
      <c r="L1477">
        <v>12329</v>
      </c>
      <c r="M1477">
        <v>2375</v>
      </c>
      <c r="N1477">
        <v>1013</v>
      </c>
      <c r="O1477">
        <v>1362</v>
      </c>
      <c r="P1477">
        <v>390</v>
      </c>
      <c r="Q1477" t="s">
        <v>0</v>
      </c>
      <c r="R1477">
        <v>1273</v>
      </c>
      <c r="S1477">
        <v>1002</v>
      </c>
      <c r="T1477">
        <v>7819</v>
      </c>
      <c r="U1477">
        <v>5317</v>
      </c>
      <c r="V1477">
        <v>1692</v>
      </c>
      <c r="W1477">
        <v>810</v>
      </c>
      <c r="X1477" t="s">
        <v>0</v>
      </c>
      <c r="Y1477" t="s">
        <v>0</v>
      </c>
      <c r="Z1477">
        <v>990</v>
      </c>
      <c r="AA1477">
        <v>1245</v>
      </c>
      <c r="AB1477">
        <v>129</v>
      </c>
      <c r="AC1477">
        <v>691</v>
      </c>
      <c r="AD1477">
        <v>425</v>
      </c>
    </row>
    <row r="1478" spans="1:30" x14ac:dyDescent="0.2">
      <c r="A1478" t="s">
        <v>2368</v>
      </c>
      <c r="B1478" t="s">
        <v>35</v>
      </c>
      <c r="C1478" t="s">
        <v>3348</v>
      </c>
      <c r="D1478" s="33">
        <v>42248</v>
      </c>
      <c r="E1478" t="s">
        <v>825</v>
      </c>
      <c r="F1478" t="s">
        <v>834</v>
      </c>
      <c r="G1478">
        <v>786311</v>
      </c>
      <c r="H1478">
        <v>19196</v>
      </c>
      <c r="I1478">
        <v>84</v>
      </c>
      <c r="J1478">
        <v>19112</v>
      </c>
      <c r="K1478">
        <v>18025</v>
      </c>
      <c r="L1478">
        <v>17101</v>
      </c>
      <c r="M1478">
        <v>4394</v>
      </c>
      <c r="N1478">
        <v>2262</v>
      </c>
      <c r="O1478">
        <v>2132</v>
      </c>
      <c r="P1478">
        <v>597</v>
      </c>
      <c r="Q1478" t="s">
        <v>0</v>
      </c>
      <c r="R1478">
        <v>2081</v>
      </c>
      <c r="S1478">
        <v>1255</v>
      </c>
      <c r="T1478">
        <v>8970</v>
      </c>
      <c r="U1478">
        <v>5489</v>
      </c>
      <c r="V1478">
        <v>2618</v>
      </c>
      <c r="W1478">
        <v>863</v>
      </c>
      <c r="X1478" t="s">
        <v>0</v>
      </c>
      <c r="Y1478" t="s">
        <v>0</v>
      </c>
      <c r="Z1478">
        <v>1052</v>
      </c>
      <c r="AA1478">
        <v>3743</v>
      </c>
      <c r="AB1478">
        <v>249</v>
      </c>
      <c r="AC1478">
        <v>998</v>
      </c>
      <c r="AD1478">
        <v>2496</v>
      </c>
    </row>
    <row r="1479" spans="1:30" x14ac:dyDescent="0.2">
      <c r="A1479" t="s">
        <v>2369</v>
      </c>
      <c r="B1479" t="s">
        <v>35</v>
      </c>
      <c r="C1479" t="s">
        <v>152</v>
      </c>
      <c r="D1479" s="33">
        <v>42248</v>
      </c>
      <c r="E1479" t="s">
        <v>171</v>
      </c>
      <c r="F1479" t="s">
        <v>776</v>
      </c>
      <c r="G1479">
        <v>625713</v>
      </c>
      <c r="H1479">
        <v>12036</v>
      </c>
      <c r="I1479">
        <v>171</v>
      </c>
      <c r="J1479">
        <v>11865</v>
      </c>
      <c r="K1479">
        <v>10569</v>
      </c>
      <c r="L1479">
        <v>9910</v>
      </c>
      <c r="M1479">
        <v>2289</v>
      </c>
      <c r="N1479">
        <v>1061</v>
      </c>
      <c r="O1479">
        <v>1228</v>
      </c>
      <c r="P1479">
        <v>557</v>
      </c>
      <c r="Q1479" t="s">
        <v>0</v>
      </c>
      <c r="R1479">
        <v>1271</v>
      </c>
      <c r="S1479">
        <v>963</v>
      </c>
      <c r="T1479">
        <v>6213</v>
      </c>
      <c r="U1479">
        <v>4188</v>
      </c>
      <c r="V1479">
        <v>1402</v>
      </c>
      <c r="W1479">
        <v>623</v>
      </c>
      <c r="X1479" t="s">
        <v>0</v>
      </c>
      <c r="Y1479" t="s">
        <v>0</v>
      </c>
      <c r="Z1479">
        <v>425</v>
      </c>
      <c r="AA1479">
        <v>1038</v>
      </c>
      <c r="AB1479">
        <v>89</v>
      </c>
      <c r="AC1479">
        <v>519</v>
      </c>
      <c r="AD1479">
        <v>430</v>
      </c>
    </row>
    <row r="1480" spans="1:30" x14ac:dyDescent="0.2">
      <c r="A1480" t="s">
        <v>2370</v>
      </c>
      <c r="B1480" t="s">
        <v>35</v>
      </c>
      <c r="C1480" t="s">
        <v>3348</v>
      </c>
      <c r="D1480" s="33">
        <v>42248</v>
      </c>
      <c r="E1480" t="s">
        <v>179</v>
      </c>
      <c r="F1480" t="s">
        <v>777</v>
      </c>
      <c r="G1480">
        <v>1011056</v>
      </c>
      <c r="H1480">
        <v>18306</v>
      </c>
      <c r="I1480">
        <v>53</v>
      </c>
      <c r="J1480">
        <v>18253</v>
      </c>
      <c r="K1480">
        <v>17351</v>
      </c>
      <c r="L1480">
        <v>16369</v>
      </c>
      <c r="M1480">
        <v>4814</v>
      </c>
      <c r="N1480">
        <v>2297</v>
      </c>
      <c r="O1480">
        <v>2517</v>
      </c>
      <c r="P1480">
        <v>730</v>
      </c>
      <c r="Q1480" t="s">
        <v>0</v>
      </c>
      <c r="R1480">
        <v>1354</v>
      </c>
      <c r="S1480">
        <v>1298</v>
      </c>
      <c r="T1480">
        <v>9632</v>
      </c>
      <c r="U1480">
        <v>5943</v>
      </c>
      <c r="V1480">
        <v>3011</v>
      </c>
      <c r="W1480">
        <v>678</v>
      </c>
      <c r="X1480" t="s">
        <v>0</v>
      </c>
      <c r="Y1480" t="s">
        <v>0</v>
      </c>
      <c r="Z1480">
        <v>866</v>
      </c>
      <c r="AA1480">
        <v>3219</v>
      </c>
      <c r="AB1480">
        <v>273</v>
      </c>
      <c r="AC1480">
        <v>1055</v>
      </c>
      <c r="AD1480">
        <v>1891</v>
      </c>
    </row>
    <row r="1481" spans="1:30" x14ac:dyDescent="0.2">
      <c r="A1481" t="s">
        <v>2371</v>
      </c>
      <c r="B1481" t="s">
        <v>35</v>
      </c>
      <c r="C1481" t="s">
        <v>3348</v>
      </c>
      <c r="D1481" s="33">
        <v>42248</v>
      </c>
      <c r="E1481" t="s">
        <v>191</v>
      </c>
      <c r="F1481" t="s">
        <v>778</v>
      </c>
      <c r="G1481">
        <v>775981</v>
      </c>
      <c r="H1481">
        <v>15933</v>
      </c>
      <c r="I1481">
        <v>18</v>
      </c>
      <c r="J1481">
        <v>15915</v>
      </c>
      <c r="K1481">
        <v>15548</v>
      </c>
      <c r="L1481">
        <v>12820</v>
      </c>
      <c r="M1481">
        <v>4069</v>
      </c>
      <c r="N1481">
        <v>2176</v>
      </c>
      <c r="O1481">
        <v>1802</v>
      </c>
      <c r="P1481">
        <v>380</v>
      </c>
      <c r="Q1481" t="s">
        <v>0</v>
      </c>
      <c r="R1481">
        <v>1142</v>
      </c>
      <c r="S1481">
        <v>1100</v>
      </c>
      <c r="T1481">
        <v>7827</v>
      </c>
      <c r="U1481">
        <v>5112</v>
      </c>
      <c r="V1481">
        <v>2255</v>
      </c>
      <c r="W1481">
        <v>460</v>
      </c>
      <c r="X1481" t="s">
        <v>0</v>
      </c>
      <c r="Y1481" t="s">
        <v>0</v>
      </c>
      <c r="Z1481">
        <v>960</v>
      </c>
      <c r="AA1481">
        <v>1791</v>
      </c>
      <c r="AB1481">
        <v>232</v>
      </c>
      <c r="AC1481">
        <v>1022</v>
      </c>
      <c r="AD1481">
        <v>537</v>
      </c>
    </row>
    <row r="1482" spans="1:30" x14ac:dyDescent="0.2">
      <c r="A1482" t="s">
        <v>2372</v>
      </c>
      <c r="B1482" t="s">
        <v>35</v>
      </c>
      <c r="C1482" t="s">
        <v>3345</v>
      </c>
      <c r="D1482" s="33">
        <v>42248</v>
      </c>
      <c r="E1482" t="s">
        <v>205</v>
      </c>
      <c r="F1482" t="s">
        <v>779</v>
      </c>
      <c r="G1482">
        <v>876367</v>
      </c>
      <c r="H1482">
        <v>21496</v>
      </c>
      <c r="I1482">
        <v>113</v>
      </c>
      <c r="J1482">
        <v>16637</v>
      </c>
      <c r="K1482">
        <v>16094</v>
      </c>
      <c r="L1482">
        <v>13377</v>
      </c>
      <c r="M1482">
        <v>3970</v>
      </c>
      <c r="N1482">
        <v>2970</v>
      </c>
      <c r="O1482">
        <v>1000</v>
      </c>
      <c r="P1482">
        <v>650</v>
      </c>
      <c r="Q1482" t="s">
        <v>0</v>
      </c>
      <c r="R1482">
        <v>1642</v>
      </c>
      <c r="S1482">
        <v>1055</v>
      </c>
      <c r="T1482">
        <v>9065</v>
      </c>
      <c r="U1482">
        <v>5199</v>
      </c>
      <c r="V1482">
        <v>3037</v>
      </c>
      <c r="W1482">
        <v>829</v>
      </c>
      <c r="X1482" t="s">
        <v>0</v>
      </c>
      <c r="Y1482" t="s">
        <v>0</v>
      </c>
      <c r="Z1482">
        <v>220</v>
      </c>
      <c r="AA1482">
        <v>1395</v>
      </c>
      <c r="AB1482">
        <v>254</v>
      </c>
      <c r="AC1482">
        <v>885</v>
      </c>
      <c r="AD1482">
        <v>256</v>
      </c>
    </row>
    <row r="1483" spans="1:30" x14ac:dyDescent="0.2">
      <c r="A1483" t="s">
        <v>2373</v>
      </c>
      <c r="B1483" t="s">
        <v>35</v>
      </c>
      <c r="C1483" t="s">
        <v>807</v>
      </c>
      <c r="D1483" s="33">
        <v>42248</v>
      </c>
      <c r="E1483" t="s">
        <v>210</v>
      </c>
      <c r="F1483" t="s">
        <v>780</v>
      </c>
      <c r="G1483">
        <v>706889</v>
      </c>
      <c r="H1483">
        <v>14525</v>
      </c>
      <c r="I1483">
        <v>226</v>
      </c>
      <c r="J1483">
        <v>14043</v>
      </c>
      <c r="K1483">
        <v>12735</v>
      </c>
      <c r="L1483">
        <v>12699</v>
      </c>
      <c r="M1483">
        <v>3170</v>
      </c>
      <c r="N1483">
        <v>1038</v>
      </c>
      <c r="O1483">
        <v>2132</v>
      </c>
      <c r="P1483">
        <v>785</v>
      </c>
      <c r="Q1483" t="s">
        <v>0</v>
      </c>
      <c r="R1483">
        <v>1362</v>
      </c>
      <c r="S1483">
        <v>1220</v>
      </c>
      <c r="T1483">
        <v>7498</v>
      </c>
      <c r="U1483">
        <v>5383</v>
      </c>
      <c r="V1483">
        <v>1853</v>
      </c>
      <c r="W1483">
        <v>262</v>
      </c>
      <c r="X1483" t="s">
        <v>0</v>
      </c>
      <c r="Y1483" t="s">
        <v>0</v>
      </c>
      <c r="Z1483">
        <v>282</v>
      </c>
      <c r="AA1483">
        <v>2337</v>
      </c>
      <c r="AB1483">
        <v>131</v>
      </c>
      <c r="AC1483">
        <v>662</v>
      </c>
      <c r="AD1483">
        <v>1544</v>
      </c>
    </row>
    <row r="1484" spans="1:30" x14ac:dyDescent="0.2">
      <c r="A1484" t="s">
        <v>2374</v>
      </c>
      <c r="B1484" t="s">
        <v>35</v>
      </c>
      <c r="C1484" t="s">
        <v>807</v>
      </c>
      <c r="D1484" s="33">
        <v>42248</v>
      </c>
      <c r="E1484" t="s">
        <v>218</v>
      </c>
      <c r="F1484" t="s">
        <v>781</v>
      </c>
      <c r="G1484">
        <v>267751</v>
      </c>
      <c r="H1484">
        <v>4475</v>
      </c>
      <c r="I1484">
        <v>59</v>
      </c>
      <c r="J1484">
        <v>4416</v>
      </c>
      <c r="K1484">
        <v>4083</v>
      </c>
      <c r="L1484">
        <v>3584</v>
      </c>
      <c r="M1484">
        <v>876</v>
      </c>
      <c r="N1484">
        <v>333</v>
      </c>
      <c r="O1484">
        <v>543</v>
      </c>
      <c r="P1484">
        <v>223</v>
      </c>
      <c r="Q1484" t="s">
        <v>0</v>
      </c>
      <c r="R1484">
        <v>368</v>
      </c>
      <c r="S1484">
        <v>383</v>
      </c>
      <c r="T1484">
        <v>2326</v>
      </c>
      <c r="U1484">
        <v>1548</v>
      </c>
      <c r="V1484">
        <v>413</v>
      </c>
      <c r="W1484">
        <v>365</v>
      </c>
      <c r="X1484" t="s">
        <v>0</v>
      </c>
      <c r="Y1484" t="s">
        <v>0</v>
      </c>
      <c r="Z1484">
        <v>51</v>
      </c>
      <c r="AA1484">
        <v>456</v>
      </c>
      <c r="AB1484">
        <v>54</v>
      </c>
      <c r="AC1484">
        <v>245</v>
      </c>
      <c r="AD1484">
        <v>157</v>
      </c>
    </row>
    <row r="1485" spans="1:30" x14ac:dyDescent="0.2">
      <c r="A1485" t="s">
        <v>2375</v>
      </c>
      <c r="B1485" t="s">
        <v>35</v>
      </c>
      <c r="C1485" t="s">
        <v>807</v>
      </c>
      <c r="D1485" s="33">
        <v>42248</v>
      </c>
      <c r="E1485" t="s">
        <v>223</v>
      </c>
      <c r="F1485" t="s">
        <v>782</v>
      </c>
      <c r="G1485">
        <v>1055982</v>
      </c>
      <c r="H1485">
        <v>17660</v>
      </c>
      <c r="I1485">
        <v>210</v>
      </c>
      <c r="J1485">
        <v>17127</v>
      </c>
      <c r="K1485">
        <v>15789</v>
      </c>
      <c r="L1485">
        <v>15355</v>
      </c>
      <c r="M1485">
        <v>3844</v>
      </c>
      <c r="N1485">
        <v>1360</v>
      </c>
      <c r="O1485">
        <v>2484</v>
      </c>
      <c r="P1485">
        <v>970</v>
      </c>
      <c r="Q1485" t="s">
        <v>0</v>
      </c>
      <c r="R1485">
        <v>1741</v>
      </c>
      <c r="S1485">
        <v>1316</v>
      </c>
      <c r="T1485">
        <v>8058</v>
      </c>
      <c r="U1485">
        <v>5127</v>
      </c>
      <c r="V1485">
        <v>2166</v>
      </c>
      <c r="W1485">
        <v>765</v>
      </c>
      <c r="X1485" t="s">
        <v>0</v>
      </c>
      <c r="Y1485" t="s">
        <v>0</v>
      </c>
      <c r="Z1485">
        <v>458</v>
      </c>
      <c r="AA1485">
        <v>3782</v>
      </c>
      <c r="AB1485">
        <v>192</v>
      </c>
      <c r="AC1485">
        <v>833</v>
      </c>
      <c r="AD1485">
        <v>2757</v>
      </c>
    </row>
    <row r="1486" spans="1:30" x14ac:dyDescent="0.2">
      <c r="A1486" t="s">
        <v>2376</v>
      </c>
      <c r="B1486" t="s">
        <v>35</v>
      </c>
      <c r="C1486" t="s">
        <v>152</v>
      </c>
      <c r="D1486" s="33">
        <v>42248</v>
      </c>
      <c r="E1486" t="s">
        <v>234</v>
      </c>
      <c r="F1486" t="s">
        <v>783</v>
      </c>
      <c r="G1486">
        <v>4636790</v>
      </c>
      <c r="H1486">
        <v>69275</v>
      </c>
      <c r="I1486">
        <v>768</v>
      </c>
      <c r="J1486">
        <v>65712</v>
      </c>
      <c r="K1486">
        <v>59907</v>
      </c>
      <c r="L1486">
        <v>56516</v>
      </c>
      <c r="M1486">
        <v>19069</v>
      </c>
      <c r="N1486">
        <v>4405</v>
      </c>
      <c r="O1486">
        <v>14664</v>
      </c>
      <c r="P1486">
        <v>8616</v>
      </c>
      <c r="Q1486" t="s">
        <v>0</v>
      </c>
      <c r="R1486">
        <v>5976</v>
      </c>
      <c r="S1486">
        <v>4416</v>
      </c>
      <c r="T1486">
        <v>33424</v>
      </c>
      <c r="U1486">
        <v>22649</v>
      </c>
      <c r="V1486">
        <v>7102</v>
      </c>
      <c r="W1486">
        <v>3673</v>
      </c>
      <c r="X1486" t="s">
        <v>0</v>
      </c>
      <c r="Y1486" t="s">
        <v>0</v>
      </c>
      <c r="Z1486">
        <v>2939</v>
      </c>
      <c r="AA1486">
        <v>9761</v>
      </c>
      <c r="AB1486">
        <v>447</v>
      </c>
      <c r="AC1486">
        <v>3791</v>
      </c>
      <c r="AD1486">
        <v>5523</v>
      </c>
    </row>
    <row r="1487" spans="1:30" x14ac:dyDescent="0.2">
      <c r="A1487" t="s">
        <v>2377</v>
      </c>
      <c r="B1487" t="s">
        <v>36</v>
      </c>
      <c r="C1487" t="s">
        <v>152</v>
      </c>
      <c r="D1487" s="33">
        <v>42248</v>
      </c>
      <c r="E1487" t="s">
        <v>823</v>
      </c>
      <c r="F1487" t="s">
        <v>835</v>
      </c>
      <c r="G1487">
        <v>314544</v>
      </c>
      <c r="H1487">
        <v>3416</v>
      </c>
      <c r="I1487">
        <v>44</v>
      </c>
      <c r="J1487">
        <v>3372</v>
      </c>
      <c r="K1487">
        <v>3088</v>
      </c>
      <c r="L1487">
        <v>2816</v>
      </c>
      <c r="M1487">
        <v>799</v>
      </c>
      <c r="N1487">
        <v>335</v>
      </c>
      <c r="O1487">
        <v>464</v>
      </c>
      <c r="P1487">
        <v>177</v>
      </c>
      <c r="Q1487" t="s">
        <v>0</v>
      </c>
      <c r="R1487">
        <v>314</v>
      </c>
      <c r="S1487">
        <v>315</v>
      </c>
      <c r="T1487">
        <v>1727</v>
      </c>
      <c r="U1487">
        <v>1309</v>
      </c>
      <c r="V1487">
        <v>307</v>
      </c>
      <c r="W1487">
        <v>111</v>
      </c>
      <c r="X1487" t="s">
        <v>0</v>
      </c>
      <c r="Y1487" t="s">
        <v>0</v>
      </c>
      <c r="Z1487">
        <v>53</v>
      </c>
      <c r="AA1487">
        <v>407</v>
      </c>
      <c r="AB1487">
        <v>48</v>
      </c>
      <c r="AC1487">
        <v>222</v>
      </c>
      <c r="AD1487">
        <v>137</v>
      </c>
    </row>
    <row r="1488" spans="1:30" x14ac:dyDescent="0.2">
      <c r="A1488" t="s">
        <v>2378</v>
      </c>
      <c r="B1488" t="s">
        <v>36</v>
      </c>
      <c r="C1488" t="s">
        <v>152</v>
      </c>
      <c r="D1488" s="33">
        <v>42248</v>
      </c>
      <c r="E1488" t="s">
        <v>827</v>
      </c>
      <c r="F1488" t="s">
        <v>836</v>
      </c>
      <c r="G1488">
        <v>404710</v>
      </c>
      <c r="H1488">
        <v>6253</v>
      </c>
      <c r="I1488">
        <v>68</v>
      </c>
      <c r="J1488">
        <v>6185</v>
      </c>
      <c r="K1488">
        <v>5559</v>
      </c>
      <c r="L1488">
        <v>4977</v>
      </c>
      <c r="M1488">
        <v>1389</v>
      </c>
      <c r="N1488">
        <v>528</v>
      </c>
      <c r="O1488">
        <v>861</v>
      </c>
      <c r="P1488">
        <v>358</v>
      </c>
      <c r="Q1488" t="s">
        <v>0</v>
      </c>
      <c r="R1488">
        <v>590</v>
      </c>
      <c r="S1488">
        <v>516</v>
      </c>
      <c r="T1488">
        <v>3092</v>
      </c>
      <c r="U1488">
        <v>2329</v>
      </c>
      <c r="V1488">
        <v>562</v>
      </c>
      <c r="W1488">
        <v>201</v>
      </c>
      <c r="X1488" t="s">
        <v>0</v>
      </c>
      <c r="Y1488" t="s">
        <v>0</v>
      </c>
      <c r="Z1488">
        <v>89</v>
      </c>
      <c r="AA1488">
        <v>690</v>
      </c>
      <c r="AB1488">
        <v>65</v>
      </c>
      <c r="AC1488">
        <v>390</v>
      </c>
      <c r="AD1488">
        <v>235</v>
      </c>
    </row>
    <row r="1489" spans="1:30" x14ac:dyDescent="0.2">
      <c r="A1489" t="s">
        <v>2379</v>
      </c>
      <c r="B1489" t="s">
        <v>36</v>
      </c>
      <c r="C1489" t="s">
        <v>152</v>
      </c>
      <c r="D1489" s="33">
        <v>42248</v>
      </c>
      <c r="E1489" t="s">
        <v>837</v>
      </c>
      <c r="F1489" t="s">
        <v>838</v>
      </c>
      <c r="G1489">
        <v>368255</v>
      </c>
      <c r="H1489">
        <v>3579</v>
      </c>
      <c r="I1489">
        <v>41</v>
      </c>
      <c r="J1489">
        <v>3538</v>
      </c>
      <c r="K1489">
        <v>3256</v>
      </c>
      <c r="L1489">
        <v>2926</v>
      </c>
      <c r="M1489">
        <v>825</v>
      </c>
      <c r="N1489">
        <v>322</v>
      </c>
      <c r="O1489">
        <v>503</v>
      </c>
      <c r="P1489">
        <v>216</v>
      </c>
      <c r="Q1489" t="s">
        <v>0</v>
      </c>
      <c r="R1489">
        <v>360</v>
      </c>
      <c r="S1489">
        <v>281</v>
      </c>
      <c r="T1489">
        <v>1784</v>
      </c>
      <c r="U1489">
        <v>1282</v>
      </c>
      <c r="V1489">
        <v>367</v>
      </c>
      <c r="W1489">
        <v>135</v>
      </c>
      <c r="X1489" t="s">
        <v>0</v>
      </c>
      <c r="Y1489" t="s">
        <v>0</v>
      </c>
      <c r="Z1489">
        <v>68</v>
      </c>
      <c r="AA1489">
        <v>433</v>
      </c>
      <c r="AB1489">
        <v>55</v>
      </c>
      <c r="AC1489">
        <v>224</v>
      </c>
      <c r="AD1489">
        <v>154</v>
      </c>
    </row>
    <row r="1490" spans="1:30" x14ac:dyDescent="0.2">
      <c r="A1490" t="s">
        <v>2380</v>
      </c>
      <c r="B1490" t="s">
        <v>36</v>
      </c>
      <c r="C1490" t="s">
        <v>152</v>
      </c>
      <c r="D1490" s="33">
        <v>42248</v>
      </c>
      <c r="E1490" t="s">
        <v>284</v>
      </c>
      <c r="F1490" t="s">
        <v>784</v>
      </c>
      <c r="G1490">
        <v>1182971</v>
      </c>
      <c r="H1490">
        <v>9158</v>
      </c>
      <c r="I1490">
        <v>104</v>
      </c>
      <c r="J1490">
        <v>9054</v>
      </c>
      <c r="K1490">
        <v>8240</v>
      </c>
      <c r="L1490">
        <v>7100</v>
      </c>
      <c r="M1490">
        <v>2001</v>
      </c>
      <c r="N1490">
        <v>748</v>
      </c>
      <c r="O1490">
        <v>1253</v>
      </c>
      <c r="P1490">
        <v>547</v>
      </c>
      <c r="Q1490" t="s">
        <v>0</v>
      </c>
      <c r="R1490">
        <v>918</v>
      </c>
      <c r="S1490">
        <v>754</v>
      </c>
      <c r="T1490">
        <v>4226</v>
      </c>
      <c r="U1490">
        <v>3151</v>
      </c>
      <c r="V1490">
        <v>828</v>
      </c>
      <c r="W1490">
        <v>247</v>
      </c>
      <c r="X1490" t="s">
        <v>0</v>
      </c>
      <c r="Y1490" t="s">
        <v>0</v>
      </c>
      <c r="Z1490">
        <v>173</v>
      </c>
      <c r="AA1490">
        <v>1029</v>
      </c>
      <c r="AB1490">
        <v>100</v>
      </c>
      <c r="AC1490">
        <v>525</v>
      </c>
      <c r="AD1490">
        <v>404</v>
      </c>
    </row>
    <row r="1491" spans="1:30" x14ac:dyDescent="0.2">
      <c r="A1491" t="s">
        <v>2381</v>
      </c>
      <c r="B1491" t="s">
        <v>36</v>
      </c>
      <c r="C1491" t="s">
        <v>3353</v>
      </c>
      <c r="D1491" s="33">
        <v>42248</v>
      </c>
      <c r="E1491" t="s">
        <v>298</v>
      </c>
      <c r="F1491" t="s">
        <v>785</v>
      </c>
      <c r="G1491">
        <v>1449739</v>
      </c>
      <c r="H1491">
        <v>20474</v>
      </c>
      <c r="I1491">
        <v>106</v>
      </c>
      <c r="J1491">
        <v>19730</v>
      </c>
      <c r="K1491">
        <v>18650</v>
      </c>
      <c r="L1491">
        <v>16498</v>
      </c>
      <c r="M1491">
        <v>3666</v>
      </c>
      <c r="N1491">
        <v>2338</v>
      </c>
      <c r="O1491">
        <v>1328</v>
      </c>
      <c r="P1491">
        <v>590</v>
      </c>
      <c r="Q1491" t="s">
        <v>0</v>
      </c>
      <c r="R1491">
        <v>2151</v>
      </c>
      <c r="S1491">
        <v>1641</v>
      </c>
      <c r="T1491">
        <v>9536</v>
      </c>
      <c r="U1491">
        <v>6554</v>
      </c>
      <c r="V1491">
        <v>2327</v>
      </c>
      <c r="W1491">
        <v>655</v>
      </c>
      <c r="X1491" t="s">
        <v>0</v>
      </c>
      <c r="Y1491" t="s">
        <v>0</v>
      </c>
      <c r="Z1491">
        <v>444</v>
      </c>
      <c r="AA1491">
        <v>2726</v>
      </c>
      <c r="AB1491">
        <v>352</v>
      </c>
      <c r="AC1491">
        <v>734</v>
      </c>
      <c r="AD1491">
        <v>1640</v>
      </c>
    </row>
    <row r="1492" spans="1:30" x14ac:dyDescent="0.2">
      <c r="A1492" t="s">
        <v>2382</v>
      </c>
      <c r="B1492" t="s">
        <v>36</v>
      </c>
      <c r="C1492" t="s">
        <v>3351</v>
      </c>
      <c r="D1492" s="33">
        <v>42248</v>
      </c>
      <c r="E1492" t="s">
        <v>315</v>
      </c>
      <c r="F1492" t="s">
        <v>786</v>
      </c>
      <c r="G1492">
        <v>1019027</v>
      </c>
      <c r="H1492">
        <v>16362</v>
      </c>
      <c r="I1492">
        <v>206</v>
      </c>
      <c r="J1492">
        <v>16156</v>
      </c>
      <c r="K1492">
        <v>15747</v>
      </c>
      <c r="L1492">
        <v>13283</v>
      </c>
      <c r="M1492">
        <v>2851</v>
      </c>
      <c r="N1492">
        <v>1130</v>
      </c>
      <c r="O1492">
        <v>1734</v>
      </c>
      <c r="P1492">
        <v>871</v>
      </c>
      <c r="Q1492" t="s">
        <v>0</v>
      </c>
      <c r="R1492">
        <v>1555</v>
      </c>
      <c r="S1492">
        <v>1279</v>
      </c>
      <c r="T1492">
        <v>7605</v>
      </c>
      <c r="U1492">
        <v>5699</v>
      </c>
      <c r="V1492">
        <v>1687</v>
      </c>
      <c r="W1492">
        <v>219</v>
      </c>
      <c r="X1492" t="s">
        <v>0</v>
      </c>
      <c r="Y1492" t="s">
        <v>0</v>
      </c>
      <c r="Z1492">
        <v>513</v>
      </c>
      <c r="AA1492">
        <v>2331</v>
      </c>
      <c r="AB1492">
        <v>126</v>
      </c>
      <c r="AC1492">
        <v>896</v>
      </c>
      <c r="AD1492">
        <v>1309</v>
      </c>
    </row>
    <row r="1493" spans="1:30" x14ac:dyDescent="0.2">
      <c r="A1493" t="s">
        <v>2383</v>
      </c>
      <c r="B1493" t="s">
        <v>36</v>
      </c>
      <c r="C1493" t="s">
        <v>3358</v>
      </c>
      <c r="D1493" s="33">
        <v>42248</v>
      </c>
      <c r="E1493" t="s">
        <v>330</v>
      </c>
      <c r="F1493" t="s">
        <v>787</v>
      </c>
      <c r="G1493">
        <v>1772459</v>
      </c>
      <c r="H1493">
        <v>20894</v>
      </c>
      <c r="I1493">
        <v>80</v>
      </c>
      <c r="J1493">
        <v>20697</v>
      </c>
      <c r="K1493">
        <v>20209</v>
      </c>
      <c r="L1493">
        <v>17869</v>
      </c>
      <c r="M1493">
        <v>5852</v>
      </c>
      <c r="N1493">
        <v>3622</v>
      </c>
      <c r="O1493">
        <v>2230</v>
      </c>
      <c r="P1493">
        <v>1585</v>
      </c>
      <c r="Q1493" t="s">
        <v>0</v>
      </c>
      <c r="R1493">
        <v>1661</v>
      </c>
      <c r="S1493">
        <v>2056</v>
      </c>
      <c r="T1493">
        <v>10723</v>
      </c>
      <c r="U1493">
        <v>8217</v>
      </c>
      <c r="V1493">
        <v>1814</v>
      </c>
      <c r="W1493">
        <v>692</v>
      </c>
      <c r="X1493" t="s">
        <v>0</v>
      </c>
      <c r="Y1493" t="s">
        <v>0</v>
      </c>
      <c r="Z1493">
        <v>638</v>
      </c>
      <c r="AA1493">
        <v>2791</v>
      </c>
      <c r="AB1493">
        <v>352</v>
      </c>
      <c r="AC1493">
        <v>1412</v>
      </c>
      <c r="AD1493">
        <v>1027</v>
      </c>
    </row>
    <row r="1494" spans="1:30" x14ac:dyDescent="0.2">
      <c r="A1494" t="s">
        <v>2384</v>
      </c>
      <c r="B1494" t="s">
        <v>36</v>
      </c>
      <c r="C1494" t="s">
        <v>3351</v>
      </c>
      <c r="D1494" s="33">
        <v>42248</v>
      </c>
      <c r="E1494" t="s">
        <v>351</v>
      </c>
      <c r="F1494" t="s">
        <v>788</v>
      </c>
      <c r="G1494">
        <v>905822</v>
      </c>
      <c r="H1494">
        <v>11780</v>
      </c>
      <c r="I1494">
        <v>143</v>
      </c>
      <c r="J1494">
        <v>11637</v>
      </c>
      <c r="K1494">
        <v>11437</v>
      </c>
      <c r="L1494">
        <v>8736</v>
      </c>
      <c r="M1494">
        <v>1964</v>
      </c>
      <c r="N1494">
        <v>769</v>
      </c>
      <c r="O1494">
        <v>1204</v>
      </c>
      <c r="P1494">
        <v>557</v>
      </c>
      <c r="Q1494" t="s">
        <v>0</v>
      </c>
      <c r="R1494">
        <v>1015</v>
      </c>
      <c r="S1494">
        <v>989</v>
      </c>
      <c r="T1494">
        <v>5233</v>
      </c>
      <c r="U1494">
        <v>3911</v>
      </c>
      <c r="V1494">
        <v>964</v>
      </c>
      <c r="W1494">
        <v>358</v>
      </c>
      <c r="X1494" t="s">
        <v>0</v>
      </c>
      <c r="Y1494" t="s">
        <v>0</v>
      </c>
      <c r="Z1494">
        <v>164</v>
      </c>
      <c r="AA1494">
        <v>1335</v>
      </c>
      <c r="AB1494">
        <v>66</v>
      </c>
      <c r="AC1494">
        <v>725</v>
      </c>
      <c r="AD1494">
        <v>544</v>
      </c>
    </row>
    <row r="1495" spans="1:30" x14ac:dyDescent="0.2">
      <c r="A1495" t="s">
        <v>2385</v>
      </c>
      <c r="B1495" t="s">
        <v>34</v>
      </c>
      <c r="C1495" t="s">
        <v>3327</v>
      </c>
      <c r="D1495" s="33">
        <v>42248</v>
      </c>
      <c r="E1495" t="s">
        <v>362</v>
      </c>
      <c r="F1495" t="s">
        <v>789</v>
      </c>
      <c r="G1495">
        <v>5499053</v>
      </c>
      <c r="H1495">
        <v>112765</v>
      </c>
      <c r="I1495">
        <v>2636</v>
      </c>
      <c r="J1495">
        <v>109239</v>
      </c>
      <c r="K1495">
        <v>98110</v>
      </c>
      <c r="L1495">
        <v>93687</v>
      </c>
      <c r="M1495">
        <v>21058</v>
      </c>
      <c r="N1495">
        <v>3371</v>
      </c>
      <c r="O1495">
        <v>17683</v>
      </c>
      <c r="P1495">
        <v>4342</v>
      </c>
      <c r="Q1495" t="s">
        <v>0</v>
      </c>
      <c r="R1495">
        <v>9249</v>
      </c>
      <c r="S1495">
        <v>7268</v>
      </c>
      <c r="T1495">
        <v>58084</v>
      </c>
      <c r="U1495">
        <v>36113</v>
      </c>
      <c r="V1495">
        <v>8814</v>
      </c>
      <c r="W1495">
        <v>13157</v>
      </c>
      <c r="X1495" t="s">
        <v>0</v>
      </c>
      <c r="Y1495" t="s">
        <v>0</v>
      </c>
      <c r="Z1495">
        <v>3564</v>
      </c>
      <c r="AA1495">
        <v>15522</v>
      </c>
      <c r="AB1495">
        <v>1025</v>
      </c>
      <c r="AC1495">
        <v>5086</v>
      </c>
      <c r="AD1495">
        <v>9411</v>
      </c>
    </row>
    <row r="1496" spans="1:30" x14ac:dyDescent="0.2">
      <c r="A1496" t="s">
        <v>2386</v>
      </c>
      <c r="B1496" t="s">
        <v>37</v>
      </c>
      <c r="C1496" t="s">
        <v>3365</v>
      </c>
      <c r="D1496" s="33">
        <v>42248</v>
      </c>
      <c r="E1496" t="s">
        <v>434</v>
      </c>
      <c r="F1496" t="s">
        <v>790</v>
      </c>
      <c r="G1496">
        <v>1857473</v>
      </c>
      <c r="H1496">
        <v>39194</v>
      </c>
      <c r="I1496">
        <v>201</v>
      </c>
      <c r="J1496">
        <v>38611</v>
      </c>
      <c r="K1496">
        <v>36766</v>
      </c>
      <c r="L1496">
        <v>33546</v>
      </c>
      <c r="M1496">
        <v>5743</v>
      </c>
      <c r="N1496">
        <v>2491</v>
      </c>
      <c r="O1496">
        <v>3252</v>
      </c>
      <c r="P1496">
        <v>985</v>
      </c>
      <c r="Q1496" t="s">
        <v>0</v>
      </c>
      <c r="R1496">
        <v>3924</v>
      </c>
      <c r="S1496">
        <v>2675</v>
      </c>
      <c r="T1496">
        <v>21546</v>
      </c>
      <c r="U1496">
        <v>12840</v>
      </c>
      <c r="V1496">
        <v>4759</v>
      </c>
      <c r="W1496">
        <v>3947</v>
      </c>
      <c r="X1496" t="s">
        <v>0</v>
      </c>
      <c r="Y1496" t="s">
        <v>0</v>
      </c>
      <c r="Z1496">
        <v>2414</v>
      </c>
      <c r="AA1496">
        <v>2987</v>
      </c>
      <c r="AB1496">
        <v>357</v>
      </c>
      <c r="AC1496">
        <v>1639</v>
      </c>
      <c r="AD1496">
        <v>991</v>
      </c>
    </row>
    <row r="1497" spans="1:30" x14ac:dyDescent="0.2">
      <c r="A1497" t="s">
        <v>2387</v>
      </c>
      <c r="B1497" t="s">
        <v>37</v>
      </c>
      <c r="C1497" t="s">
        <v>3365</v>
      </c>
      <c r="D1497" s="33">
        <v>42248</v>
      </c>
      <c r="E1497" t="s">
        <v>457</v>
      </c>
      <c r="F1497" t="s">
        <v>791</v>
      </c>
      <c r="G1497">
        <v>531046</v>
      </c>
      <c r="H1497">
        <v>10766</v>
      </c>
      <c r="I1497">
        <v>59</v>
      </c>
      <c r="J1497">
        <v>10613</v>
      </c>
      <c r="K1497">
        <v>10101</v>
      </c>
      <c r="L1497">
        <v>7753</v>
      </c>
      <c r="M1497">
        <v>1541</v>
      </c>
      <c r="N1497">
        <v>694</v>
      </c>
      <c r="O1497">
        <v>847</v>
      </c>
      <c r="P1497">
        <v>226</v>
      </c>
      <c r="Q1497" t="s">
        <v>0</v>
      </c>
      <c r="R1497">
        <v>936</v>
      </c>
      <c r="S1497">
        <v>737</v>
      </c>
      <c r="T1497">
        <v>4815</v>
      </c>
      <c r="U1497">
        <v>3501</v>
      </c>
      <c r="V1497">
        <v>1049</v>
      </c>
      <c r="W1497">
        <v>265</v>
      </c>
      <c r="X1497" t="s">
        <v>0</v>
      </c>
      <c r="Y1497" t="s">
        <v>0</v>
      </c>
      <c r="Z1497">
        <v>491</v>
      </c>
      <c r="AA1497">
        <v>774</v>
      </c>
      <c r="AB1497">
        <v>73</v>
      </c>
      <c r="AC1497">
        <v>505</v>
      </c>
      <c r="AD1497">
        <v>196</v>
      </c>
    </row>
    <row r="1498" spans="1:30" x14ac:dyDescent="0.2">
      <c r="A1498" t="s">
        <v>2388</v>
      </c>
      <c r="B1498" t="s">
        <v>37</v>
      </c>
      <c r="C1498" t="s">
        <v>3365</v>
      </c>
      <c r="D1498" s="33">
        <v>42248</v>
      </c>
      <c r="E1498" t="s">
        <v>465</v>
      </c>
      <c r="F1498" t="s">
        <v>792</v>
      </c>
      <c r="G1498">
        <v>902275</v>
      </c>
      <c r="H1498">
        <v>16622</v>
      </c>
      <c r="I1498">
        <v>93</v>
      </c>
      <c r="J1498">
        <v>16381</v>
      </c>
      <c r="K1498">
        <v>15480</v>
      </c>
      <c r="L1498">
        <v>15422</v>
      </c>
      <c r="M1498">
        <v>2957</v>
      </c>
      <c r="N1498">
        <v>1322</v>
      </c>
      <c r="O1498">
        <v>1635</v>
      </c>
      <c r="P1498">
        <v>479</v>
      </c>
      <c r="Q1498" t="s">
        <v>0</v>
      </c>
      <c r="R1498">
        <v>1777</v>
      </c>
      <c r="S1498">
        <v>1364</v>
      </c>
      <c r="T1498">
        <v>9969</v>
      </c>
      <c r="U1498">
        <v>6993</v>
      </c>
      <c r="V1498">
        <v>2323</v>
      </c>
      <c r="W1498">
        <v>653</v>
      </c>
      <c r="X1498" t="s">
        <v>0</v>
      </c>
      <c r="Y1498" t="s">
        <v>0</v>
      </c>
      <c r="Z1498">
        <v>751</v>
      </c>
      <c r="AA1498">
        <v>1561</v>
      </c>
      <c r="AB1498">
        <v>174</v>
      </c>
      <c r="AC1498">
        <v>912</v>
      </c>
      <c r="AD1498">
        <v>475</v>
      </c>
    </row>
    <row r="1499" spans="1:30" x14ac:dyDescent="0.2">
      <c r="A1499" t="s">
        <v>2389</v>
      </c>
      <c r="B1499" t="s">
        <v>37</v>
      </c>
      <c r="C1499" t="s">
        <v>3360</v>
      </c>
      <c r="D1499" s="33">
        <v>42248</v>
      </c>
      <c r="E1499" t="s">
        <v>844</v>
      </c>
      <c r="F1499" t="s">
        <v>845</v>
      </c>
      <c r="G1499">
        <v>4580798</v>
      </c>
      <c r="H1499">
        <v>84471</v>
      </c>
      <c r="I1499">
        <v>1982</v>
      </c>
      <c r="J1499">
        <v>81331</v>
      </c>
      <c r="K1499">
        <v>64404</v>
      </c>
      <c r="L1499">
        <v>71179</v>
      </c>
      <c r="M1499">
        <v>20259</v>
      </c>
      <c r="N1499">
        <v>8926</v>
      </c>
      <c r="O1499">
        <v>11494</v>
      </c>
      <c r="P1499">
        <v>7646</v>
      </c>
      <c r="Q1499" t="s">
        <v>0</v>
      </c>
      <c r="R1499">
        <v>8415</v>
      </c>
      <c r="S1499">
        <v>5815</v>
      </c>
      <c r="T1499">
        <v>46890</v>
      </c>
      <c r="U1499">
        <v>36051</v>
      </c>
      <c r="V1499">
        <v>7628</v>
      </c>
      <c r="W1499">
        <v>3211</v>
      </c>
      <c r="X1499" t="s">
        <v>0</v>
      </c>
      <c r="Y1499" t="s">
        <v>0</v>
      </c>
      <c r="Z1499">
        <v>271</v>
      </c>
      <c r="AA1499">
        <v>9788</v>
      </c>
      <c r="AB1499">
        <v>691</v>
      </c>
      <c r="AC1499">
        <v>4854</v>
      </c>
      <c r="AD1499">
        <v>4243</v>
      </c>
    </row>
    <row r="1500" spans="1:30" x14ac:dyDescent="0.2">
      <c r="A1500" t="s">
        <v>2390</v>
      </c>
      <c r="B1500" t="s">
        <v>37</v>
      </c>
      <c r="C1500" t="s">
        <v>3373</v>
      </c>
      <c r="D1500" s="33">
        <v>42248</v>
      </c>
      <c r="E1500" t="s">
        <v>488</v>
      </c>
      <c r="F1500" t="s">
        <v>793</v>
      </c>
      <c r="G1500">
        <v>765678</v>
      </c>
      <c r="H1500">
        <v>17239</v>
      </c>
      <c r="I1500">
        <v>123</v>
      </c>
      <c r="J1500">
        <v>16339</v>
      </c>
      <c r="K1500">
        <v>15405</v>
      </c>
      <c r="L1500">
        <v>14397</v>
      </c>
      <c r="M1500">
        <v>3070</v>
      </c>
      <c r="N1500">
        <v>596</v>
      </c>
      <c r="O1500">
        <v>2474</v>
      </c>
      <c r="P1500">
        <v>491</v>
      </c>
      <c r="Q1500" t="s">
        <v>0</v>
      </c>
      <c r="R1500">
        <v>1898</v>
      </c>
      <c r="S1500">
        <v>1015</v>
      </c>
      <c r="T1500">
        <v>8908</v>
      </c>
      <c r="U1500">
        <v>5646</v>
      </c>
      <c r="V1500">
        <v>1510</v>
      </c>
      <c r="W1500">
        <v>1752</v>
      </c>
      <c r="X1500" t="s">
        <v>0</v>
      </c>
      <c r="Y1500" t="s">
        <v>0</v>
      </c>
      <c r="Z1500">
        <v>410</v>
      </c>
      <c r="AA1500">
        <v>2166</v>
      </c>
      <c r="AB1500">
        <v>195</v>
      </c>
      <c r="AC1500">
        <v>768</v>
      </c>
      <c r="AD1500">
        <v>1203</v>
      </c>
    </row>
    <row r="1501" spans="1:30" x14ac:dyDescent="0.2">
      <c r="A1501" t="s">
        <v>2391</v>
      </c>
      <c r="B1501" t="s">
        <v>37</v>
      </c>
      <c r="C1501" t="s">
        <v>152</v>
      </c>
      <c r="D1501" s="33">
        <v>42248</v>
      </c>
      <c r="E1501" t="s">
        <v>494</v>
      </c>
      <c r="F1501" t="s">
        <v>794</v>
      </c>
      <c r="G1501">
        <v>670967</v>
      </c>
      <c r="H1501">
        <v>10993</v>
      </c>
      <c r="I1501">
        <v>196</v>
      </c>
      <c r="J1501">
        <v>10797</v>
      </c>
      <c r="K1501">
        <v>9561</v>
      </c>
      <c r="L1501">
        <v>9484</v>
      </c>
      <c r="M1501">
        <v>2526</v>
      </c>
      <c r="N1501">
        <v>822</v>
      </c>
      <c r="O1501">
        <v>1704</v>
      </c>
      <c r="P1501">
        <v>736</v>
      </c>
      <c r="Q1501" t="s">
        <v>0</v>
      </c>
      <c r="R1501">
        <v>1211</v>
      </c>
      <c r="S1501">
        <v>898</v>
      </c>
      <c r="T1501">
        <v>6190</v>
      </c>
      <c r="U1501">
        <v>4306</v>
      </c>
      <c r="V1501">
        <v>1261</v>
      </c>
      <c r="W1501">
        <v>623</v>
      </c>
      <c r="X1501" t="s">
        <v>0</v>
      </c>
      <c r="Y1501" t="s">
        <v>0</v>
      </c>
      <c r="Z1501">
        <v>125</v>
      </c>
      <c r="AA1501">
        <v>1060</v>
      </c>
      <c r="AB1501">
        <v>129</v>
      </c>
      <c r="AC1501">
        <v>520</v>
      </c>
      <c r="AD1501">
        <v>411</v>
      </c>
    </row>
    <row r="1502" spans="1:30" x14ac:dyDescent="0.2">
      <c r="A1502" t="s">
        <v>2392</v>
      </c>
      <c r="B1502" t="s">
        <v>37</v>
      </c>
      <c r="C1502" t="s">
        <v>152</v>
      </c>
      <c r="D1502" s="33">
        <v>42248</v>
      </c>
      <c r="E1502" t="s">
        <v>502</v>
      </c>
      <c r="F1502" t="s">
        <v>795</v>
      </c>
      <c r="G1502">
        <v>933933</v>
      </c>
      <c r="H1502">
        <v>23334</v>
      </c>
      <c r="I1502">
        <v>370</v>
      </c>
      <c r="J1502">
        <v>22964</v>
      </c>
      <c r="K1502">
        <v>20393</v>
      </c>
      <c r="L1502">
        <v>19046</v>
      </c>
      <c r="M1502">
        <v>5088</v>
      </c>
      <c r="N1502">
        <v>1885</v>
      </c>
      <c r="O1502">
        <v>3203</v>
      </c>
      <c r="P1502">
        <v>1389</v>
      </c>
      <c r="Q1502" t="s">
        <v>0</v>
      </c>
      <c r="R1502">
        <v>2283</v>
      </c>
      <c r="S1502">
        <v>1774</v>
      </c>
      <c r="T1502">
        <v>12430</v>
      </c>
      <c r="U1502">
        <v>8477</v>
      </c>
      <c r="V1502">
        <v>2413</v>
      </c>
      <c r="W1502">
        <v>1540</v>
      </c>
      <c r="X1502" t="s">
        <v>0</v>
      </c>
      <c r="Y1502" t="s">
        <v>0</v>
      </c>
      <c r="Z1502">
        <v>173</v>
      </c>
      <c r="AA1502">
        <v>2386</v>
      </c>
      <c r="AB1502">
        <v>251</v>
      </c>
      <c r="AC1502">
        <v>1123</v>
      </c>
      <c r="AD1502">
        <v>1012</v>
      </c>
    </row>
    <row r="1503" spans="1:30" x14ac:dyDescent="0.2">
      <c r="A1503" t="s">
        <v>2393</v>
      </c>
      <c r="B1503" t="s">
        <v>37</v>
      </c>
      <c r="C1503" t="s">
        <v>152</v>
      </c>
      <c r="D1503" s="33">
        <v>42248</v>
      </c>
      <c r="E1503" t="s">
        <v>513</v>
      </c>
      <c r="F1503" t="s">
        <v>796</v>
      </c>
      <c r="G1503">
        <v>839931</v>
      </c>
      <c r="H1503">
        <v>12097</v>
      </c>
      <c r="I1503">
        <v>253</v>
      </c>
      <c r="J1503">
        <v>11844</v>
      </c>
      <c r="K1503">
        <v>10496</v>
      </c>
      <c r="L1503">
        <v>9707</v>
      </c>
      <c r="M1503">
        <v>2630</v>
      </c>
      <c r="N1503">
        <v>915</v>
      </c>
      <c r="O1503">
        <v>1715</v>
      </c>
      <c r="P1503">
        <v>715</v>
      </c>
      <c r="Q1503" t="s">
        <v>0</v>
      </c>
      <c r="R1503">
        <v>1260</v>
      </c>
      <c r="S1503">
        <v>911</v>
      </c>
      <c r="T1503">
        <v>6243</v>
      </c>
      <c r="U1503">
        <v>4482</v>
      </c>
      <c r="V1503">
        <v>1396</v>
      </c>
      <c r="W1503">
        <v>365</v>
      </c>
      <c r="X1503" t="s">
        <v>0</v>
      </c>
      <c r="Y1503" t="s">
        <v>0</v>
      </c>
      <c r="Z1503">
        <v>107</v>
      </c>
      <c r="AA1503">
        <v>1186</v>
      </c>
      <c r="AB1503">
        <v>119</v>
      </c>
      <c r="AC1503">
        <v>602</v>
      </c>
      <c r="AD1503">
        <v>465</v>
      </c>
    </row>
    <row r="1504" spans="1:30" x14ac:dyDescent="0.2">
      <c r="A1504" t="s">
        <v>2394</v>
      </c>
      <c r="B1504" t="s">
        <v>37</v>
      </c>
      <c r="C1504" t="s">
        <v>3331</v>
      </c>
      <c r="D1504" s="33">
        <v>42248</v>
      </c>
      <c r="E1504" t="s">
        <v>521</v>
      </c>
      <c r="F1504" t="s">
        <v>797</v>
      </c>
      <c r="G1504">
        <v>545390</v>
      </c>
      <c r="H1504">
        <v>11348</v>
      </c>
      <c r="I1504">
        <v>143</v>
      </c>
      <c r="J1504">
        <v>10808</v>
      </c>
      <c r="K1504">
        <v>10098</v>
      </c>
      <c r="L1504">
        <v>8348</v>
      </c>
      <c r="M1504">
        <v>2945</v>
      </c>
      <c r="N1504">
        <v>2266</v>
      </c>
      <c r="O1504">
        <v>679</v>
      </c>
      <c r="P1504">
        <v>236</v>
      </c>
      <c r="Q1504" t="s">
        <v>0</v>
      </c>
      <c r="R1504">
        <v>1034</v>
      </c>
      <c r="S1504">
        <v>623</v>
      </c>
      <c r="T1504">
        <v>4997</v>
      </c>
      <c r="U1504">
        <v>3306</v>
      </c>
      <c r="V1504">
        <v>1015</v>
      </c>
      <c r="W1504">
        <v>676</v>
      </c>
      <c r="X1504" t="s">
        <v>0</v>
      </c>
      <c r="Y1504" t="s">
        <v>0</v>
      </c>
      <c r="Z1504">
        <v>654</v>
      </c>
      <c r="AA1504">
        <v>1040</v>
      </c>
      <c r="AB1504">
        <v>17</v>
      </c>
      <c r="AC1504">
        <v>532</v>
      </c>
      <c r="AD1504">
        <v>491</v>
      </c>
    </row>
    <row r="1505" spans="1:30" x14ac:dyDescent="0.2">
      <c r="A1505" t="s">
        <v>2395</v>
      </c>
      <c r="B1505" t="s">
        <v>37</v>
      </c>
      <c r="C1505" t="s">
        <v>3373</v>
      </c>
      <c r="D1505" s="33">
        <v>42248</v>
      </c>
      <c r="E1505" t="s">
        <v>527</v>
      </c>
      <c r="F1505" t="s">
        <v>798</v>
      </c>
      <c r="G1505">
        <v>551728</v>
      </c>
      <c r="H1505">
        <v>10875</v>
      </c>
      <c r="I1505">
        <v>733</v>
      </c>
      <c r="J1505">
        <v>9466</v>
      </c>
      <c r="K1505">
        <v>6648</v>
      </c>
      <c r="L1505">
        <v>8589</v>
      </c>
      <c r="M1505">
        <v>1780</v>
      </c>
      <c r="N1505">
        <v>300</v>
      </c>
      <c r="O1505">
        <v>1480</v>
      </c>
      <c r="P1505">
        <v>269</v>
      </c>
      <c r="Q1505" t="s">
        <v>0</v>
      </c>
      <c r="R1505">
        <v>1185</v>
      </c>
      <c r="S1505">
        <v>521</v>
      </c>
      <c r="T1505">
        <v>5062</v>
      </c>
      <c r="U1505">
        <v>3505</v>
      </c>
      <c r="V1505">
        <v>1256</v>
      </c>
      <c r="W1505">
        <v>301</v>
      </c>
      <c r="X1505" t="s">
        <v>0</v>
      </c>
      <c r="Y1505" t="s">
        <v>0</v>
      </c>
      <c r="Z1505">
        <v>311</v>
      </c>
      <c r="AA1505">
        <v>1510</v>
      </c>
      <c r="AB1505">
        <v>140</v>
      </c>
      <c r="AC1505">
        <v>399</v>
      </c>
      <c r="AD1505">
        <v>971</v>
      </c>
    </row>
    <row r="1506" spans="1:30" x14ac:dyDescent="0.2">
      <c r="A1506" t="s">
        <v>2396</v>
      </c>
      <c r="B1506" t="s">
        <v>37</v>
      </c>
      <c r="C1506" t="s">
        <v>534</v>
      </c>
      <c r="D1506" s="33">
        <v>42248</v>
      </c>
      <c r="E1506" t="s">
        <v>532</v>
      </c>
      <c r="F1506" t="s">
        <v>799</v>
      </c>
      <c r="G1506">
        <v>1169162</v>
      </c>
      <c r="H1506">
        <v>26599</v>
      </c>
      <c r="I1506">
        <v>1775</v>
      </c>
      <c r="J1506">
        <v>23416</v>
      </c>
      <c r="K1506">
        <v>16359</v>
      </c>
      <c r="L1506">
        <v>21491</v>
      </c>
      <c r="M1506">
        <v>4732</v>
      </c>
      <c r="N1506">
        <v>732</v>
      </c>
      <c r="O1506">
        <v>4000</v>
      </c>
      <c r="P1506">
        <v>1736</v>
      </c>
      <c r="Q1506" t="s">
        <v>0</v>
      </c>
      <c r="R1506">
        <v>2622</v>
      </c>
      <c r="S1506">
        <v>1452</v>
      </c>
      <c r="T1506">
        <v>13974</v>
      </c>
      <c r="U1506">
        <v>8994</v>
      </c>
      <c r="V1506">
        <v>4187</v>
      </c>
      <c r="W1506">
        <v>793</v>
      </c>
      <c r="X1506" t="s">
        <v>0</v>
      </c>
      <c r="Y1506" t="s">
        <v>0</v>
      </c>
      <c r="Z1506">
        <v>340</v>
      </c>
      <c r="AA1506">
        <v>3103</v>
      </c>
      <c r="AB1506">
        <v>406</v>
      </c>
      <c r="AC1506">
        <v>780</v>
      </c>
      <c r="AD1506">
        <v>1917</v>
      </c>
    </row>
    <row r="1507" spans="1:30" x14ac:dyDescent="0.2">
      <c r="A1507" t="s">
        <v>2397</v>
      </c>
      <c r="B1507" t="s">
        <v>35</v>
      </c>
      <c r="C1507" t="s">
        <v>3365</v>
      </c>
      <c r="D1507" s="33">
        <v>42248</v>
      </c>
      <c r="E1507" t="s">
        <v>852</v>
      </c>
      <c r="F1507" t="s">
        <v>853</v>
      </c>
      <c r="G1507">
        <v>440274</v>
      </c>
      <c r="H1507">
        <v>4941</v>
      </c>
      <c r="I1507">
        <v>29</v>
      </c>
      <c r="J1507">
        <v>4869</v>
      </c>
      <c r="K1507">
        <v>4632</v>
      </c>
      <c r="L1507">
        <v>3322</v>
      </c>
      <c r="M1507">
        <v>669</v>
      </c>
      <c r="N1507">
        <v>293</v>
      </c>
      <c r="O1507">
        <v>376</v>
      </c>
      <c r="P1507">
        <v>114</v>
      </c>
      <c r="Q1507" t="s">
        <v>0</v>
      </c>
      <c r="R1507">
        <v>380</v>
      </c>
      <c r="S1507">
        <v>367</v>
      </c>
      <c r="T1507">
        <v>2112</v>
      </c>
      <c r="U1507">
        <v>1329</v>
      </c>
      <c r="V1507">
        <v>414</v>
      </c>
      <c r="W1507">
        <v>369</v>
      </c>
      <c r="X1507" t="s">
        <v>0</v>
      </c>
      <c r="Y1507" t="s">
        <v>0</v>
      </c>
      <c r="Z1507">
        <v>79</v>
      </c>
      <c r="AA1507">
        <v>384</v>
      </c>
      <c r="AB1507">
        <v>53</v>
      </c>
      <c r="AC1507">
        <v>220</v>
      </c>
      <c r="AD1507">
        <v>111</v>
      </c>
    </row>
    <row r="1508" spans="1:30" x14ac:dyDescent="0.2">
      <c r="A1508" t="s">
        <v>2398</v>
      </c>
      <c r="B1508" t="s">
        <v>35</v>
      </c>
      <c r="C1508" t="s">
        <v>3331</v>
      </c>
      <c r="D1508" s="33">
        <v>42248</v>
      </c>
      <c r="E1508" t="s">
        <v>541</v>
      </c>
      <c r="F1508" t="s">
        <v>800</v>
      </c>
      <c r="G1508">
        <v>1114210</v>
      </c>
      <c r="H1508">
        <v>23283</v>
      </c>
      <c r="I1508">
        <v>228</v>
      </c>
      <c r="J1508">
        <v>21945</v>
      </c>
      <c r="K1508">
        <v>20757</v>
      </c>
      <c r="L1508">
        <v>17532</v>
      </c>
      <c r="M1508">
        <v>6629</v>
      </c>
      <c r="N1508">
        <v>5336</v>
      </c>
      <c r="O1508">
        <v>1293</v>
      </c>
      <c r="P1508">
        <v>423</v>
      </c>
      <c r="Q1508" t="s">
        <v>0</v>
      </c>
      <c r="R1508">
        <v>2229</v>
      </c>
      <c r="S1508">
        <v>1516</v>
      </c>
      <c r="T1508">
        <v>10575</v>
      </c>
      <c r="U1508">
        <v>7285</v>
      </c>
      <c r="V1508">
        <v>2156</v>
      </c>
      <c r="W1508">
        <v>1134</v>
      </c>
      <c r="X1508" t="s">
        <v>0</v>
      </c>
      <c r="Y1508" t="s">
        <v>0</v>
      </c>
      <c r="Z1508">
        <v>1160</v>
      </c>
      <c r="AA1508">
        <v>2052</v>
      </c>
      <c r="AB1508">
        <v>29</v>
      </c>
      <c r="AC1508">
        <v>1237</v>
      </c>
      <c r="AD1508">
        <v>786</v>
      </c>
    </row>
    <row r="1509" spans="1:30" x14ac:dyDescent="0.2">
      <c r="A1509" t="s">
        <v>2399</v>
      </c>
      <c r="B1509" t="s">
        <v>34</v>
      </c>
      <c r="C1509" t="s">
        <v>3324</v>
      </c>
      <c r="D1509" s="33">
        <v>42248</v>
      </c>
      <c r="E1509" t="s">
        <v>846</v>
      </c>
      <c r="F1509" t="s">
        <v>854</v>
      </c>
      <c r="G1509">
        <v>6744140</v>
      </c>
      <c r="H1509">
        <v>66426</v>
      </c>
      <c r="I1509">
        <v>414</v>
      </c>
      <c r="J1509">
        <v>65377</v>
      </c>
      <c r="K1509">
        <v>62429</v>
      </c>
      <c r="L1509">
        <v>58226</v>
      </c>
      <c r="M1509">
        <v>16037</v>
      </c>
      <c r="N1509">
        <v>8825</v>
      </c>
      <c r="O1509">
        <v>7212</v>
      </c>
      <c r="P1509">
        <v>3280</v>
      </c>
      <c r="Q1509" t="s">
        <v>0</v>
      </c>
      <c r="R1509">
        <v>8210</v>
      </c>
      <c r="S1509">
        <v>6503</v>
      </c>
      <c r="T1509">
        <v>32674</v>
      </c>
      <c r="U1509">
        <v>22025</v>
      </c>
      <c r="V1509">
        <v>5712</v>
      </c>
      <c r="W1509">
        <v>4937</v>
      </c>
      <c r="X1509" t="s">
        <v>0</v>
      </c>
      <c r="Y1509" t="s">
        <v>0</v>
      </c>
      <c r="Z1509">
        <v>658</v>
      </c>
      <c r="AA1509">
        <v>10181</v>
      </c>
      <c r="AB1509">
        <v>1035</v>
      </c>
      <c r="AC1509">
        <v>3804</v>
      </c>
      <c r="AD1509">
        <v>5342</v>
      </c>
    </row>
    <row r="1510" spans="1:30" x14ac:dyDescent="0.2">
      <c r="A1510" t="s">
        <v>2400</v>
      </c>
      <c r="B1510" t="s">
        <v>34</v>
      </c>
      <c r="C1510" t="s">
        <v>3435</v>
      </c>
      <c r="D1510" s="33">
        <v>42248</v>
      </c>
      <c r="E1510" t="s">
        <v>848</v>
      </c>
      <c r="F1510" t="s">
        <v>849</v>
      </c>
      <c r="G1510">
        <v>468928</v>
      </c>
      <c r="H1510">
        <v>13632</v>
      </c>
      <c r="I1510">
        <v>53</v>
      </c>
      <c r="J1510">
        <v>13380</v>
      </c>
      <c r="K1510">
        <v>13057</v>
      </c>
      <c r="L1510">
        <v>11757</v>
      </c>
      <c r="M1510">
        <v>2699</v>
      </c>
      <c r="N1510">
        <v>2368</v>
      </c>
      <c r="O1510">
        <v>331</v>
      </c>
      <c r="P1510">
        <v>232</v>
      </c>
      <c r="Q1510" t="s">
        <v>0</v>
      </c>
      <c r="R1510">
        <v>965</v>
      </c>
      <c r="S1510">
        <v>1125</v>
      </c>
      <c r="T1510">
        <v>7153</v>
      </c>
      <c r="U1510">
        <v>5853</v>
      </c>
      <c r="V1510">
        <v>975</v>
      </c>
      <c r="W1510">
        <v>325</v>
      </c>
      <c r="X1510" t="s">
        <v>0</v>
      </c>
      <c r="Y1510" t="s">
        <v>0</v>
      </c>
      <c r="Z1510">
        <v>121</v>
      </c>
      <c r="AA1510">
        <v>2393</v>
      </c>
      <c r="AB1510">
        <v>94</v>
      </c>
      <c r="AC1510">
        <v>692</v>
      </c>
      <c r="AD1510">
        <v>1607</v>
      </c>
    </row>
    <row r="1511" spans="1:30" x14ac:dyDescent="0.2">
      <c r="A1511" t="s">
        <v>2401</v>
      </c>
      <c r="B1511" t="s">
        <v>34</v>
      </c>
      <c r="C1511" t="s">
        <v>3323</v>
      </c>
      <c r="D1511" s="33">
        <v>42278</v>
      </c>
      <c r="E1511" t="s">
        <v>48</v>
      </c>
      <c r="F1511" t="s">
        <v>767</v>
      </c>
      <c r="G1511">
        <v>2624621</v>
      </c>
      <c r="H1511">
        <v>60282</v>
      </c>
      <c r="I1511">
        <v>435</v>
      </c>
      <c r="J1511">
        <v>53346</v>
      </c>
      <c r="K1511">
        <v>51466</v>
      </c>
      <c r="L1511">
        <v>49003</v>
      </c>
      <c r="M1511">
        <v>16610</v>
      </c>
      <c r="N1511">
        <v>9099</v>
      </c>
      <c r="O1511">
        <v>7511</v>
      </c>
      <c r="P1511">
        <v>3276</v>
      </c>
      <c r="Q1511" t="s">
        <v>0</v>
      </c>
      <c r="R1511">
        <v>8083</v>
      </c>
      <c r="S1511">
        <v>4475</v>
      </c>
      <c r="T1511">
        <v>26895</v>
      </c>
      <c r="U1511">
        <v>17684</v>
      </c>
      <c r="V1511">
        <v>6393</v>
      </c>
      <c r="W1511">
        <v>2818</v>
      </c>
      <c r="X1511" t="s">
        <v>0</v>
      </c>
      <c r="Y1511" t="s">
        <v>0</v>
      </c>
      <c r="Z1511">
        <v>3309</v>
      </c>
      <c r="AA1511">
        <v>6241</v>
      </c>
      <c r="AB1511">
        <v>966</v>
      </c>
      <c r="AC1511">
        <v>2663</v>
      </c>
      <c r="AD1511">
        <v>2612</v>
      </c>
    </row>
    <row r="1512" spans="1:30" x14ac:dyDescent="0.2">
      <c r="A1512" t="s">
        <v>2402</v>
      </c>
      <c r="B1512" t="s">
        <v>35</v>
      </c>
      <c r="C1512" t="s">
        <v>807</v>
      </c>
      <c r="D1512" s="33">
        <v>42278</v>
      </c>
      <c r="E1512" t="s">
        <v>82</v>
      </c>
      <c r="F1512" t="s">
        <v>768</v>
      </c>
      <c r="G1512">
        <v>736665</v>
      </c>
      <c r="H1512">
        <v>13777</v>
      </c>
      <c r="I1512">
        <v>137</v>
      </c>
      <c r="J1512">
        <v>13640</v>
      </c>
      <c r="K1512">
        <v>12706</v>
      </c>
      <c r="L1512">
        <v>11871</v>
      </c>
      <c r="M1512">
        <v>2939</v>
      </c>
      <c r="N1512">
        <v>1317</v>
      </c>
      <c r="O1512">
        <v>1622</v>
      </c>
      <c r="P1512">
        <v>771</v>
      </c>
      <c r="Q1512" t="s">
        <v>0</v>
      </c>
      <c r="R1512">
        <v>1611</v>
      </c>
      <c r="S1512">
        <v>1115</v>
      </c>
      <c r="T1512">
        <v>7727</v>
      </c>
      <c r="U1512">
        <v>5501</v>
      </c>
      <c r="V1512">
        <v>1697</v>
      </c>
      <c r="W1512">
        <v>529</v>
      </c>
      <c r="X1512" t="s">
        <v>0</v>
      </c>
      <c r="Y1512" t="s">
        <v>0</v>
      </c>
      <c r="Z1512">
        <v>309</v>
      </c>
      <c r="AA1512">
        <v>1109</v>
      </c>
      <c r="AB1512">
        <v>112</v>
      </c>
      <c r="AC1512">
        <v>614</v>
      </c>
      <c r="AD1512">
        <v>383</v>
      </c>
    </row>
    <row r="1513" spans="1:30" x14ac:dyDescent="0.2">
      <c r="A1513" t="s">
        <v>2403</v>
      </c>
      <c r="B1513" t="s">
        <v>35</v>
      </c>
      <c r="C1513" t="s">
        <v>3365</v>
      </c>
      <c r="D1513" s="33">
        <v>42278</v>
      </c>
      <c r="E1513" t="s">
        <v>813</v>
      </c>
      <c r="F1513" t="s">
        <v>830</v>
      </c>
      <c r="G1513">
        <v>214710</v>
      </c>
      <c r="H1513">
        <v>3093</v>
      </c>
      <c r="I1513">
        <v>9</v>
      </c>
      <c r="J1513">
        <v>3063</v>
      </c>
      <c r="K1513">
        <v>3001</v>
      </c>
      <c r="L1513">
        <v>3388</v>
      </c>
      <c r="M1513">
        <v>664</v>
      </c>
      <c r="N1513">
        <v>280</v>
      </c>
      <c r="O1513">
        <v>384</v>
      </c>
      <c r="P1513">
        <v>105</v>
      </c>
      <c r="Q1513" t="s">
        <v>0</v>
      </c>
      <c r="R1513">
        <v>377</v>
      </c>
      <c r="S1513">
        <v>278</v>
      </c>
      <c r="T1513">
        <v>2269</v>
      </c>
      <c r="U1513">
        <v>1611</v>
      </c>
      <c r="V1513">
        <v>440</v>
      </c>
      <c r="W1513">
        <v>218</v>
      </c>
      <c r="X1513" t="s">
        <v>0</v>
      </c>
      <c r="Y1513" t="s">
        <v>0</v>
      </c>
      <c r="Z1513">
        <v>130</v>
      </c>
      <c r="AA1513">
        <v>334</v>
      </c>
      <c r="AB1513">
        <v>28</v>
      </c>
      <c r="AC1513">
        <v>210</v>
      </c>
      <c r="AD1513">
        <v>96</v>
      </c>
    </row>
    <row r="1514" spans="1:30" x14ac:dyDescent="0.2">
      <c r="A1514" t="s">
        <v>2404</v>
      </c>
      <c r="B1514" t="s">
        <v>35</v>
      </c>
      <c r="C1514" t="s">
        <v>807</v>
      </c>
      <c r="D1514" s="33">
        <v>42278</v>
      </c>
      <c r="E1514" t="s">
        <v>97</v>
      </c>
      <c r="F1514" t="s">
        <v>769</v>
      </c>
      <c r="G1514">
        <v>1010216</v>
      </c>
      <c r="H1514">
        <v>22474</v>
      </c>
      <c r="I1514">
        <v>133</v>
      </c>
      <c r="J1514">
        <v>21409</v>
      </c>
      <c r="K1514">
        <v>20381</v>
      </c>
      <c r="L1514">
        <v>20255</v>
      </c>
      <c r="M1514">
        <v>4635</v>
      </c>
      <c r="N1514">
        <v>1314</v>
      </c>
      <c r="O1514">
        <v>3321</v>
      </c>
      <c r="P1514">
        <v>1143</v>
      </c>
      <c r="Q1514" t="s">
        <v>0</v>
      </c>
      <c r="R1514">
        <v>2329</v>
      </c>
      <c r="S1514">
        <v>1637</v>
      </c>
      <c r="T1514">
        <v>11080</v>
      </c>
      <c r="U1514">
        <v>7039</v>
      </c>
      <c r="V1514">
        <v>2697</v>
      </c>
      <c r="W1514">
        <v>1344</v>
      </c>
      <c r="X1514" t="s">
        <v>0</v>
      </c>
      <c r="Y1514" t="s">
        <v>0</v>
      </c>
      <c r="Z1514">
        <v>540</v>
      </c>
      <c r="AA1514">
        <v>4669</v>
      </c>
      <c r="AB1514">
        <v>370</v>
      </c>
      <c r="AC1514">
        <v>1021</v>
      </c>
      <c r="AD1514">
        <v>3278</v>
      </c>
    </row>
    <row r="1515" spans="1:30" x14ac:dyDescent="0.2">
      <c r="A1515" t="s">
        <v>2405</v>
      </c>
      <c r="B1515" t="s">
        <v>35</v>
      </c>
      <c r="C1515" t="s">
        <v>807</v>
      </c>
      <c r="D1515" s="33">
        <v>42278</v>
      </c>
      <c r="E1515" t="s">
        <v>117</v>
      </c>
      <c r="F1515" t="s">
        <v>770</v>
      </c>
      <c r="G1515">
        <v>1003439</v>
      </c>
      <c r="H1515">
        <v>23285</v>
      </c>
      <c r="I1515">
        <v>176</v>
      </c>
      <c r="J1515">
        <v>22733</v>
      </c>
      <c r="K1515">
        <v>21636</v>
      </c>
      <c r="L1515">
        <v>21026</v>
      </c>
      <c r="M1515">
        <v>5316</v>
      </c>
      <c r="N1515">
        <v>1450</v>
      </c>
      <c r="O1515">
        <v>3866</v>
      </c>
      <c r="P1515">
        <v>2727</v>
      </c>
      <c r="Q1515" t="s">
        <v>0</v>
      </c>
      <c r="R1515">
        <v>2279</v>
      </c>
      <c r="S1515">
        <v>1529</v>
      </c>
      <c r="T1515">
        <v>12408</v>
      </c>
      <c r="U1515">
        <v>7739</v>
      </c>
      <c r="V1515">
        <v>3806</v>
      </c>
      <c r="W1515">
        <v>863</v>
      </c>
      <c r="X1515" t="s">
        <v>0</v>
      </c>
      <c r="Y1515" t="s">
        <v>0</v>
      </c>
      <c r="Z1515">
        <v>1098</v>
      </c>
      <c r="AA1515">
        <v>3712</v>
      </c>
      <c r="AB1515">
        <v>319</v>
      </c>
      <c r="AC1515">
        <v>1023</v>
      </c>
      <c r="AD1515">
        <v>2370</v>
      </c>
    </row>
    <row r="1516" spans="1:30" x14ac:dyDescent="0.2">
      <c r="A1516" t="s">
        <v>2406</v>
      </c>
      <c r="B1516" t="s">
        <v>37</v>
      </c>
      <c r="C1516" t="s">
        <v>3368</v>
      </c>
      <c r="D1516" s="33">
        <v>42278</v>
      </c>
      <c r="E1516" t="s">
        <v>132</v>
      </c>
      <c r="F1516" t="s">
        <v>771</v>
      </c>
      <c r="G1516">
        <v>139395</v>
      </c>
      <c r="H1516">
        <v>4920</v>
      </c>
      <c r="I1516">
        <v>98</v>
      </c>
      <c r="J1516">
        <v>4666</v>
      </c>
      <c r="K1516">
        <v>4497</v>
      </c>
      <c r="L1516">
        <v>4484</v>
      </c>
      <c r="M1516">
        <v>724</v>
      </c>
      <c r="N1516">
        <v>705</v>
      </c>
      <c r="O1516">
        <v>19</v>
      </c>
      <c r="P1516">
        <v>5</v>
      </c>
      <c r="Q1516" t="s">
        <v>0</v>
      </c>
      <c r="R1516">
        <v>495</v>
      </c>
      <c r="S1516">
        <v>310</v>
      </c>
      <c r="T1516">
        <v>3003</v>
      </c>
      <c r="U1516">
        <v>1712</v>
      </c>
      <c r="V1516">
        <v>751</v>
      </c>
      <c r="W1516">
        <v>540</v>
      </c>
      <c r="X1516" t="s">
        <v>0</v>
      </c>
      <c r="Y1516" t="s">
        <v>0</v>
      </c>
      <c r="Z1516">
        <v>322</v>
      </c>
      <c r="AA1516">
        <v>354</v>
      </c>
      <c r="AB1516">
        <v>44</v>
      </c>
      <c r="AC1516">
        <v>237</v>
      </c>
      <c r="AD1516">
        <v>73</v>
      </c>
    </row>
    <row r="1517" spans="1:30" x14ac:dyDescent="0.2">
      <c r="A1517" t="s">
        <v>2407</v>
      </c>
      <c r="B1517" t="s">
        <v>36</v>
      </c>
      <c r="C1517" t="s">
        <v>3353</v>
      </c>
      <c r="D1517" s="33">
        <v>42278</v>
      </c>
      <c r="E1517" t="s">
        <v>138</v>
      </c>
      <c r="F1517" t="s">
        <v>772</v>
      </c>
      <c r="G1517">
        <v>579420</v>
      </c>
      <c r="H1517">
        <v>11722</v>
      </c>
      <c r="I1517">
        <v>51</v>
      </c>
      <c r="J1517">
        <v>11281</v>
      </c>
      <c r="K1517">
        <v>10816</v>
      </c>
      <c r="L1517">
        <v>9198</v>
      </c>
      <c r="M1517">
        <v>1684</v>
      </c>
      <c r="N1517">
        <v>1087</v>
      </c>
      <c r="O1517">
        <v>597</v>
      </c>
      <c r="P1517">
        <v>244</v>
      </c>
      <c r="Q1517" t="s">
        <v>0</v>
      </c>
      <c r="R1517">
        <v>1004</v>
      </c>
      <c r="S1517">
        <v>614</v>
      </c>
      <c r="T1517">
        <v>4171</v>
      </c>
      <c r="U1517">
        <v>3016</v>
      </c>
      <c r="V1517">
        <v>945</v>
      </c>
      <c r="W1517">
        <v>210</v>
      </c>
      <c r="X1517" t="s">
        <v>0</v>
      </c>
      <c r="Y1517" t="s">
        <v>0</v>
      </c>
      <c r="Z1517">
        <v>290</v>
      </c>
      <c r="AA1517">
        <v>3119</v>
      </c>
      <c r="AB1517">
        <v>183</v>
      </c>
      <c r="AC1517">
        <v>294</v>
      </c>
      <c r="AD1517">
        <v>2642</v>
      </c>
    </row>
    <row r="1518" spans="1:30" x14ac:dyDescent="0.2">
      <c r="A1518" t="s">
        <v>2408</v>
      </c>
      <c r="B1518" t="s">
        <v>36</v>
      </c>
      <c r="C1518" t="s">
        <v>152</v>
      </c>
      <c r="D1518" s="33">
        <v>42278</v>
      </c>
      <c r="E1518" t="s">
        <v>150</v>
      </c>
      <c r="F1518" t="s">
        <v>773</v>
      </c>
      <c r="G1518">
        <v>297735</v>
      </c>
      <c r="H1518">
        <v>13390</v>
      </c>
      <c r="I1518">
        <v>114</v>
      </c>
      <c r="J1518">
        <v>13276</v>
      </c>
      <c r="K1518">
        <v>12357</v>
      </c>
      <c r="L1518">
        <v>9649</v>
      </c>
      <c r="M1518">
        <v>2711</v>
      </c>
      <c r="N1518">
        <v>1147</v>
      </c>
      <c r="O1518">
        <v>1564</v>
      </c>
      <c r="P1518">
        <v>730</v>
      </c>
      <c r="Q1518" t="s">
        <v>0</v>
      </c>
      <c r="R1518">
        <v>1116</v>
      </c>
      <c r="S1518">
        <v>933</v>
      </c>
      <c r="T1518">
        <v>5935</v>
      </c>
      <c r="U1518">
        <v>4473</v>
      </c>
      <c r="V1518">
        <v>1097</v>
      </c>
      <c r="W1518">
        <v>365</v>
      </c>
      <c r="X1518" t="s">
        <v>0</v>
      </c>
      <c r="Y1518" t="s">
        <v>0</v>
      </c>
      <c r="Z1518">
        <v>211</v>
      </c>
      <c r="AA1518">
        <v>1454</v>
      </c>
      <c r="AB1518">
        <v>114</v>
      </c>
      <c r="AC1518">
        <v>762</v>
      </c>
      <c r="AD1518">
        <v>578</v>
      </c>
    </row>
    <row r="1519" spans="1:30" x14ac:dyDescent="0.2">
      <c r="A1519" t="s">
        <v>2409</v>
      </c>
      <c r="B1519" t="s">
        <v>36</v>
      </c>
      <c r="C1519" t="s">
        <v>152</v>
      </c>
      <c r="D1519" s="33">
        <v>42278</v>
      </c>
      <c r="E1519" t="s">
        <v>817</v>
      </c>
      <c r="F1519" t="s">
        <v>832</v>
      </c>
      <c r="G1519">
        <v>379031</v>
      </c>
      <c r="H1519">
        <v>4530</v>
      </c>
      <c r="I1519">
        <v>36</v>
      </c>
      <c r="J1519">
        <v>4494</v>
      </c>
      <c r="K1519">
        <v>4211</v>
      </c>
      <c r="L1519">
        <v>3814</v>
      </c>
      <c r="M1519">
        <v>1055</v>
      </c>
      <c r="N1519">
        <v>430</v>
      </c>
      <c r="O1519">
        <v>625</v>
      </c>
      <c r="P1519">
        <v>293</v>
      </c>
      <c r="Q1519" t="s">
        <v>0</v>
      </c>
      <c r="R1519">
        <v>464</v>
      </c>
      <c r="S1519">
        <v>371</v>
      </c>
      <c r="T1519">
        <v>2363</v>
      </c>
      <c r="U1519">
        <v>1768</v>
      </c>
      <c r="V1519">
        <v>463</v>
      </c>
      <c r="W1519">
        <v>132</v>
      </c>
      <c r="X1519" t="s">
        <v>0</v>
      </c>
      <c r="Y1519" t="s">
        <v>0</v>
      </c>
      <c r="Z1519">
        <v>113</v>
      </c>
      <c r="AA1519">
        <v>503</v>
      </c>
      <c r="AB1519">
        <v>44</v>
      </c>
      <c r="AC1519">
        <v>269</v>
      </c>
      <c r="AD1519">
        <v>190</v>
      </c>
    </row>
    <row r="1520" spans="1:30" x14ac:dyDescent="0.2">
      <c r="A1520" t="s">
        <v>2410</v>
      </c>
      <c r="B1520" t="s">
        <v>35</v>
      </c>
      <c r="C1520" t="s">
        <v>3345</v>
      </c>
      <c r="D1520" s="33">
        <v>42278</v>
      </c>
      <c r="E1520" t="s">
        <v>156</v>
      </c>
      <c r="F1520" t="s">
        <v>774</v>
      </c>
      <c r="G1520">
        <v>1147327</v>
      </c>
      <c r="H1520">
        <v>30225</v>
      </c>
      <c r="I1520">
        <v>207</v>
      </c>
      <c r="J1520">
        <v>26288</v>
      </c>
      <c r="K1520">
        <v>25544</v>
      </c>
      <c r="L1520">
        <v>20812</v>
      </c>
      <c r="M1520">
        <v>5632</v>
      </c>
      <c r="N1520">
        <v>4805</v>
      </c>
      <c r="O1520">
        <v>827</v>
      </c>
      <c r="P1520">
        <v>653</v>
      </c>
      <c r="Q1520" t="s">
        <v>0</v>
      </c>
      <c r="R1520">
        <v>1862</v>
      </c>
      <c r="S1520">
        <v>1529</v>
      </c>
      <c r="T1520">
        <v>13468</v>
      </c>
      <c r="U1520">
        <v>9714</v>
      </c>
      <c r="V1520">
        <v>2887</v>
      </c>
      <c r="W1520">
        <v>867</v>
      </c>
      <c r="X1520" t="s">
        <v>0</v>
      </c>
      <c r="Y1520" t="s">
        <v>0</v>
      </c>
      <c r="Z1520">
        <v>1371</v>
      </c>
      <c r="AA1520">
        <v>2582</v>
      </c>
      <c r="AB1520">
        <v>465</v>
      </c>
      <c r="AC1520">
        <v>1474</v>
      </c>
      <c r="AD1520">
        <v>643</v>
      </c>
    </row>
    <row r="1521" spans="1:30" x14ac:dyDescent="0.2">
      <c r="A1521" t="s">
        <v>2411</v>
      </c>
      <c r="B1521" t="s">
        <v>35</v>
      </c>
      <c r="C1521" t="s">
        <v>3348</v>
      </c>
      <c r="D1521" s="33">
        <v>42278</v>
      </c>
      <c r="E1521" t="s">
        <v>821</v>
      </c>
      <c r="F1521" t="s">
        <v>833</v>
      </c>
      <c r="G1521">
        <v>214849</v>
      </c>
      <c r="H1521">
        <v>5100</v>
      </c>
      <c r="I1521">
        <v>24</v>
      </c>
      <c r="J1521">
        <v>5076</v>
      </c>
      <c r="K1521">
        <v>4799</v>
      </c>
      <c r="L1521">
        <v>4557</v>
      </c>
      <c r="M1521">
        <v>1318</v>
      </c>
      <c r="N1521">
        <v>681</v>
      </c>
      <c r="O1521">
        <v>637</v>
      </c>
      <c r="P1521">
        <v>204</v>
      </c>
      <c r="Q1521" t="s">
        <v>0</v>
      </c>
      <c r="R1521">
        <v>507</v>
      </c>
      <c r="S1521">
        <v>305</v>
      </c>
      <c r="T1521">
        <v>2648</v>
      </c>
      <c r="U1521">
        <v>1565</v>
      </c>
      <c r="V1521">
        <v>904</v>
      </c>
      <c r="W1521">
        <v>179</v>
      </c>
      <c r="X1521" t="s">
        <v>0</v>
      </c>
      <c r="Y1521" t="s">
        <v>0</v>
      </c>
      <c r="Z1521">
        <v>272</v>
      </c>
      <c r="AA1521">
        <v>825</v>
      </c>
      <c r="AB1521">
        <v>52</v>
      </c>
      <c r="AC1521">
        <v>291</v>
      </c>
      <c r="AD1521">
        <v>482</v>
      </c>
    </row>
    <row r="1522" spans="1:30" x14ac:dyDescent="0.2">
      <c r="A1522" t="s">
        <v>2412</v>
      </c>
      <c r="B1522" t="s">
        <v>37</v>
      </c>
      <c r="C1522" t="s">
        <v>3365</v>
      </c>
      <c r="D1522" s="33">
        <v>42278</v>
      </c>
      <c r="E1522" t="s">
        <v>165</v>
      </c>
      <c r="F1522" t="s">
        <v>775</v>
      </c>
      <c r="G1522">
        <v>663566</v>
      </c>
      <c r="H1522">
        <v>15756</v>
      </c>
      <c r="I1522">
        <v>114</v>
      </c>
      <c r="J1522">
        <v>15478</v>
      </c>
      <c r="K1522">
        <v>14319</v>
      </c>
      <c r="L1522">
        <v>13492</v>
      </c>
      <c r="M1522">
        <v>2556</v>
      </c>
      <c r="N1522">
        <v>1041</v>
      </c>
      <c r="O1522">
        <v>1515</v>
      </c>
      <c r="P1522">
        <v>394</v>
      </c>
      <c r="Q1522" t="s">
        <v>0</v>
      </c>
      <c r="R1522">
        <v>1408</v>
      </c>
      <c r="S1522">
        <v>1170</v>
      </c>
      <c r="T1522">
        <v>8640</v>
      </c>
      <c r="U1522">
        <v>6110</v>
      </c>
      <c r="V1522">
        <v>1791</v>
      </c>
      <c r="W1522">
        <v>739</v>
      </c>
      <c r="X1522" t="s">
        <v>0</v>
      </c>
      <c r="Y1522" t="s">
        <v>0</v>
      </c>
      <c r="Z1522">
        <v>978</v>
      </c>
      <c r="AA1522">
        <v>1296</v>
      </c>
      <c r="AB1522">
        <v>106</v>
      </c>
      <c r="AC1522">
        <v>778</v>
      </c>
      <c r="AD1522">
        <v>412</v>
      </c>
    </row>
    <row r="1523" spans="1:30" x14ac:dyDescent="0.2">
      <c r="A1523" t="s">
        <v>2413</v>
      </c>
      <c r="B1523" t="s">
        <v>35</v>
      </c>
      <c r="C1523" t="s">
        <v>3348</v>
      </c>
      <c r="D1523" s="33">
        <v>42278</v>
      </c>
      <c r="E1523" t="s">
        <v>825</v>
      </c>
      <c r="F1523" t="s">
        <v>834</v>
      </c>
      <c r="G1523">
        <v>786311</v>
      </c>
      <c r="H1523">
        <v>21045</v>
      </c>
      <c r="I1523">
        <v>169</v>
      </c>
      <c r="J1523">
        <v>20876</v>
      </c>
      <c r="K1523">
        <v>18857</v>
      </c>
      <c r="L1523">
        <v>18471</v>
      </c>
      <c r="M1523">
        <v>4734</v>
      </c>
      <c r="N1523">
        <v>2737</v>
      </c>
      <c r="O1523">
        <v>1997</v>
      </c>
      <c r="P1523">
        <v>596</v>
      </c>
      <c r="Q1523" t="s">
        <v>0</v>
      </c>
      <c r="R1523">
        <v>2247</v>
      </c>
      <c r="S1523">
        <v>1338</v>
      </c>
      <c r="T1523">
        <v>10114</v>
      </c>
      <c r="U1523">
        <v>6346</v>
      </c>
      <c r="V1523">
        <v>2847</v>
      </c>
      <c r="W1523">
        <v>921</v>
      </c>
      <c r="X1523" t="s">
        <v>0</v>
      </c>
      <c r="Y1523" t="s">
        <v>0</v>
      </c>
      <c r="Z1523">
        <v>1116</v>
      </c>
      <c r="AA1523">
        <v>3656</v>
      </c>
      <c r="AB1523">
        <v>300</v>
      </c>
      <c r="AC1523">
        <v>1235</v>
      </c>
      <c r="AD1523">
        <v>2121</v>
      </c>
    </row>
    <row r="1524" spans="1:30" x14ac:dyDescent="0.2">
      <c r="A1524" t="s">
        <v>2414</v>
      </c>
      <c r="B1524" t="s">
        <v>35</v>
      </c>
      <c r="C1524" t="s">
        <v>152</v>
      </c>
      <c r="D1524" s="33">
        <v>42278</v>
      </c>
      <c r="E1524" t="s">
        <v>171</v>
      </c>
      <c r="F1524" t="s">
        <v>776</v>
      </c>
      <c r="G1524">
        <v>625713</v>
      </c>
      <c r="H1524">
        <v>12916</v>
      </c>
      <c r="I1524">
        <v>131</v>
      </c>
      <c r="J1524">
        <v>12785</v>
      </c>
      <c r="K1524">
        <v>11730</v>
      </c>
      <c r="L1524">
        <v>11074</v>
      </c>
      <c r="M1524">
        <v>2679</v>
      </c>
      <c r="N1524">
        <v>1269</v>
      </c>
      <c r="O1524">
        <v>1410</v>
      </c>
      <c r="P1524">
        <v>657</v>
      </c>
      <c r="Q1524" t="s">
        <v>0</v>
      </c>
      <c r="R1524">
        <v>1260</v>
      </c>
      <c r="S1524">
        <v>1013</v>
      </c>
      <c r="T1524">
        <v>7196</v>
      </c>
      <c r="U1524">
        <v>4906</v>
      </c>
      <c r="V1524">
        <v>1628</v>
      </c>
      <c r="W1524">
        <v>662</v>
      </c>
      <c r="X1524" t="s">
        <v>0</v>
      </c>
      <c r="Y1524" t="s">
        <v>0</v>
      </c>
      <c r="Z1524">
        <v>411</v>
      </c>
      <c r="AA1524">
        <v>1194</v>
      </c>
      <c r="AB1524">
        <v>85</v>
      </c>
      <c r="AC1524">
        <v>573</v>
      </c>
      <c r="AD1524">
        <v>536</v>
      </c>
    </row>
    <row r="1525" spans="1:30" x14ac:dyDescent="0.2">
      <c r="A1525" t="s">
        <v>2415</v>
      </c>
      <c r="B1525" t="s">
        <v>35</v>
      </c>
      <c r="C1525" t="s">
        <v>3348</v>
      </c>
      <c r="D1525" s="33">
        <v>42278</v>
      </c>
      <c r="E1525" t="s">
        <v>179</v>
      </c>
      <c r="F1525" t="s">
        <v>777</v>
      </c>
      <c r="G1525">
        <v>1011056</v>
      </c>
      <c r="H1525">
        <v>20398</v>
      </c>
      <c r="I1525">
        <v>112</v>
      </c>
      <c r="J1525">
        <v>20286</v>
      </c>
      <c r="K1525">
        <v>18821</v>
      </c>
      <c r="L1525">
        <v>18160</v>
      </c>
      <c r="M1525">
        <v>5208</v>
      </c>
      <c r="N1525">
        <v>2590</v>
      </c>
      <c r="O1525">
        <v>2618</v>
      </c>
      <c r="P1525">
        <v>762</v>
      </c>
      <c r="Q1525" t="s">
        <v>0</v>
      </c>
      <c r="R1525">
        <v>1456</v>
      </c>
      <c r="S1525">
        <v>1361</v>
      </c>
      <c r="T1525">
        <v>10964</v>
      </c>
      <c r="U1525">
        <v>6725</v>
      </c>
      <c r="V1525">
        <v>3543</v>
      </c>
      <c r="W1525">
        <v>696</v>
      </c>
      <c r="X1525" t="s">
        <v>0</v>
      </c>
      <c r="Y1525" t="s">
        <v>0</v>
      </c>
      <c r="Z1525">
        <v>877</v>
      </c>
      <c r="AA1525">
        <v>3502</v>
      </c>
      <c r="AB1525">
        <v>287</v>
      </c>
      <c r="AC1525">
        <v>1203</v>
      </c>
      <c r="AD1525">
        <v>2012</v>
      </c>
    </row>
    <row r="1526" spans="1:30" x14ac:dyDescent="0.2">
      <c r="A1526" t="s">
        <v>2416</v>
      </c>
      <c r="B1526" t="s">
        <v>35</v>
      </c>
      <c r="C1526" t="s">
        <v>3348</v>
      </c>
      <c r="D1526" s="33">
        <v>42278</v>
      </c>
      <c r="E1526" t="s">
        <v>191</v>
      </c>
      <c r="F1526" t="s">
        <v>778</v>
      </c>
      <c r="G1526">
        <v>775981</v>
      </c>
      <c r="H1526">
        <v>16374</v>
      </c>
      <c r="I1526">
        <v>42</v>
      </c>
      <c r="J1526">
        <v>16332</v>
      </c>
      <c r="K1526">
        <v>15418</v>
      </c>
      <c r="L1526">
        <v>13907</v>
      </c>
      <c r="M1526">
        <v>4287</v>
      </c>
      <c r="N1526">
        <v>2319</v>
      </c>
      <c r="O1526">
        <v>1883</v>
      </c>
      <c r="P1526">
        <v>443</v>
      </c>
      <c r="Q1526" t="s">
        <v>0</v>
      </c>
      <c r="R1526">
        <v>1130</v>
      </c>
      <c r="S1526">
        <v>1128</v>
      </c>
      <c r="T1526">
        <v>8718</v>
      </c>
      <c r="U1526">
        <v>5709</v>
      </c>
      <c r="V1526">
        <v>2479</v>
      </c>
      <c r="W1526">
        <v>530</v>
      </c>
      <c r="X1526" t="s">
        <v>0</v>
      </c>
      <c r="Y1526" t="s">
        <v>0</v>
      </c>
      <c r="Z1526">
        <v>893</v>
      </c>
      <c r="AA1526">
        <v>2038</v>
      </c>
      <c r="AB1526">
        <v>266</v>
      </c>
      <c r="AC1526">
        <v>1140</v>
      </c>
      <c r="AD1526">
        <v>632</v>
      </c>
    </row>
    <row r="1527" spans="1:30" x14ac:dyDescent="0.2">
      <c r="A1527" t="s">
        <v>2417</v>
      </c>
      <c r="B1527" t="s">
        <v>35</v>
      </c>
      <c r="C1527" t="s">
        <v>3345</v>
      </c>
      <c r="D1527" s="33">
        <v>42278</v>
      </c>
      <c r="E1527" t="s">
        <v>205</v>
      </c>
      <c r="F1527" t="s">
        <v>779</v>
      </c>
      <c r="G1527">
        <v>876367</v>
      </c>
      <c r="H1527">
        <v>23852</v>
      </c>
      <c r="I1527">
        <v>150</v>
      </c>
      <c r="J1527">
        <v>18419</v>
      </c>
      <c r="K1527">
        <v>17830</v>
      </c>
      <c r="L1527">
        <v>14816</v>
      </c>
      <c r="M1527">
        <v>4292</v>
      </c>
      <c r="N1527">
        <v>3442</v>
      </c>
      <c r="O1527">
        <v>850</v>
      </c>
      <c r="P1527">
        <v>662</v>
      </c>
      <c r="Q1527" t="s">
        <v>0</v>
      </c>
      <c r="R1527">
        <v>1669</v>
      </c>
      <c r="S1527">
        <v>1182</v>
      </c>
      <c r="T1527">
        <v>10265</v>
      </c>
      <c r="U1527">
        <v>6168</v>
      </c>
      <c r="V1527">
        <v>3358</v>
      </c>
      <c r="W1527">
        <v>739</v>
      </c>
      <c r="X1527" t="s">
        <v>0</v>
      </c>
      <c r="Y1527" t="s">
        <v>0</v>
      </c>
      <c r="Z1527">
        <v>225</v>
      </c>
      <c r="AA1527">
        <v>1475</v>
      </c>
      <c r="AB1527">
        <v>278</v>
      </c>
      <c r="AC1527">
        <v>922</v>
      </c>
      <c r="AD1527">
        <v>275</v>
      </c>
    </row>
    <row r="1528" spans="1:30" x14ac:dyDescent="0.2">
      <c r="A1528" t="s">
        <v>2418</v>
      </c>
      <c r="B1528" t="s">
        <v>35</v>
      </c>
      <c r="C1528" t="s">
        <v>807</v>
      </c>
      <c r="D1528" s="33">
        <v>42278</v>
      </c>
      <c r="E1528" t="s">
        <v>210</v>
      </c>
      <c r="F1528" t="s">
        <v>780</v>
      </c>
      <c r="G1528">
        <v>706889</v>
      </c>
      <c r="H1528">
        <v>16671</v>
      </c>
      <c r="I1528">
        <v>81</v>
      </c>
      <c r="J1528">
        <v>16339</v>
      </c>
      <c r="K1528">
        <v>15556</v>
      </c>
      <c r="L1528">
        <v>15571</v>
      </c>
      <c r="M1528">
        <v>3575</v>
      </c>
      <c r="N1528">
        <v>930</v>
      </c>
      <c r="O1528">
        <v>2645</v>
      </c>
      <c r="P1528">
        <v>881</v>
      </c>
      <c r="Q1528" t="s">
        <v>0</v>
      </c>
      <c r="R1528">
        <v>1635</v>
      </c>
      <c r="S1528">
        <v>1328</v>
      </c>
      <c r="T1528">
        <v>9157</v>
      </c>
      <c r="U1528">
        <v>6671</v>
      </c>
      <c r="V1528">
        <v>2129</v>
      </c>
      <c r="W1528">
        <v>357</v>
      </c>
      <c r="X1528" t="s">
        <v>0</v>
      </c>
      <c r="Y1528" t="s">
        <v>0</v>
      </c>
      <c r="Z1528">
        <v>327</v>
      </c>
      <c r="AA1528">
        <v>3124</v>
      </c>
      <c r="AB1528">
        <v>266</v>
      </c>
      <c r="AC1528">
        <v>750</v>
      </c>
      <c r="AD1528">
        <v>2108</v>
      </c>
    </row>
    <row r="1529" spans="1:30" x14ac:dyDescent="0.2">
      <c r="A1529" t="s">
        <v>2419</v>
      </c>
      <c r="B1529" t="s">
        <v>35</v>
      </c>
      <c r="C1529" t="s">
        <v>807</v>
      </c>
      <c r="D1529" s="33">
        <v>42278</v>
      </c>
      <c r="E1529" t="s">
        <v>218</v>
      </c>
      <c r="F1529" t="s">
        <v>781</v>
      </c>
      <c r="G1529">
        <v>267751</v>
      </c>
      <c r="H1529">
        <v>4885</v>
      </c>
      <c r="I1529">
        <v>40</v>
      </c>
      <c r="J1529">
        <v>4845</v>
      </c>
      <c r="K1529">
        <v>4520</v>
      </c>
      <c r="L1529">
        <v>4069</v>
      </c>
      <c r="M1529">
        <v>1017</v>
      </c>
      <c r="N1529">
        <v>446</v>
      </c>
      <c r="O1529">
        <v>571</v>
      </c>
      <c r="P1529">
        <v>268</v>
      </c>
      <c r="Q1529" t="s">
        <v>0</v>
      </c>
      <c r="R1529">
        <v>394</v>
      </c>
      <c r="S1529">
        <v>427</v>
      </c>
      <c r="T1529">
        <v>2649</v>
      </c>
      <c r="U1529">
        <v>1756</v>
      </c>
      <c r="V1529">
        <v>530</v>
      </c>
      <c r="W1529">
        <v>363</v>
      </c>
      <c r="X1529" t="s">
        <v>0</v>
      </c>
      <c r="Y1529" t="s">
        <v>0</v>
      </c>
      <c r="Z1529">
        <v>92</v>
      </c>
      <c r="AA1529">
        <v>507</v>
      </c>
      <c r="AB1529">
        <v>62</v>
      </c>
      <c r="AC1529">
        <v>272</v>
      </c>
      <c r="AD1529">
        <v>173</v>
      </c>
    </row>
    <row r="1530" spans="1:30" x14ac:dyDescent="0.2">
      <c r="A1530" t="s">
        <v>2420</v>
      </c>
      <c r="B1530" t="s">
        <v>35</v>
      </c>
      <c r="C1530" t="s">
        <v>807</v>
      </c>
      <c r="D1530" s="33">
        <v>42278</v>
      </c>
      <c r="E1530" t="s">
        <v>223</v>
      </c>
      <c r="F1530" t="s">
        <v>782</v>
      </c>
      <c r="G1530">
        <v>1055982</v>
      </c>
      <c r="H1530">
        <v>19737</v>
      </c>
      <c r="I1530">
        <v>106</v>
      </c>
      <c r="J1530">
        <v>19310</v>
      </c>
      <c r="K1530">
        <v>18464</v>
      </c>
      <c r="L1530">
        <v>18263</v>
      </c>
      <c r="M1530">
        <v>3906</v>
      </c>
      <c r="N1530">
        <v>1097</v>
      </c>
      <c r="O1530">
        <v>2809</v>
      </c>
      <c r="P1530">
        <v>939</v>
      </c>
      <c r="Q1530" t="s">
        <v>0</v>
      </c>
      <c r="R1530">
        <v>2026</v>
      </c>
      <c r="S1530">
        <v>1389</v>
      </c>
      <c r="T1530">
        <v>9413</v>
      </c>
      <c r="U1530">
        <v>5905</v>
      </c>
      <c r="V1530">
        <v>2523</v>
      </c>
      <c r="W1530">
        <v>985</v>
      </c>
      <c r="X1530" t="s">
        <v>0</v>
      </c>
      <c r="Y1530" t="s">
        <v>0</v>
      </c>
      <c r="Z1530">
        <v>569</v>
      </c>
      <c r="AA1530">
        <v>4866</v>
      </c>
      <c r="AB1530">
        <v>314</v>
      </c>
      <c r="AC1530">
        <v>810</v>
      </c>
      <c r="AD1530">
        <v>3742</v>
      </c>
    </row>
    <row r="1531" spans="1:30" x14ac:dyDescent="0.2">
      <c r="A1531" t="s">
        <v>2421</v>
      </c>
      <c r="B1531" t="s">
        <v>35</v>
      </c>
      <c r="C1531" t="s">
        <v>152</v>
      </c>
      <c r="D1531" s="33">
        <v>42278</v>
      </c>
      <c r="E1531" t="s">
        <v>234</v>
      </c>
      <c r="F1531" t="s">
        <v>783</v>
      </c>
      <c r="G1531">
        <v>4636790</v>
      </c>
      <c r="H1531">
        <v>79758</v>
      </c>
      <c r="I1531">
        <v>453</v>
      </c>
      <c r="J1531">
        <v>75697</v>
      </c>
      <c r="K1531">
        <v>72426</v>
      </c>
      <c r="L1531">
        <v>67303</v>
      </c>
      <c r="M1531">
        <v>24724</v>
      </c>
      <c r="N1531">
        <v>9290</v>
      </c>
      <c r="O1531">
        <v>15434</v>
      </c>
      <c r="P1531">
        <v>7343</v>
      </c>
      <c r="Q1531" t="s">
        <v>0</v>
      </c>
      <c r="R1531">
        <v>7104</v>
      </c>
      <c r="S1531">
        <v>5608</v>
      </c>
      <c r="T1531">
        <v>41665</v>
      </c>
      <c r="U1531">
        <v>28612</v>
      </c>
      <c r="V1531">
        <v>8875</v>
      </c>
      <c r="W1531">
        <v>4178</v>
      </c>
      <c r="X1531" t="s">
        <v>0</v>
      </c>
      <c r="Y1531" t="s">
        <v>0</v>
      </c>
      <c r="Z1531">
        <v>2825</v>
      </c>
      <c r="AA1531">
        <v>10101</v>
      </c>
      <c r="AB1531">
        <v>472</v>
      </c>
      <c r="AC1531">
        <v>4930</v>
      </c>
      <c r="AD1531">
        <v>4699</v>
      </c>
    </row>
    <row r="1532" spans="1:30" x14ac:dyDescent="0.2">
      <c r="A1532" t="s">
        <v>2422</v>
      </c>
      <c r="B1532" t="s">
        <v>36</v>
      </c>
      <c r="C1532" t="s">
        <v>152</v>
      </c>
      <c r="D1532" s="33">
        <v>42278</v>
      </c>
      <c r="E1532" t="s">
        <v>823</v>
      </c>
      <c r="F1532" t="s">
        <v>835</v>
      </c>
      <c r="G1532">
        <v>314544</v>
      </c>
      <c r="H1532">
        <v>3539</v>
      </c>
      <c r="I1532">
        <v>22</v>
      </c>
      <c r="J1532">
        <v>3517</v>
      </c>
      <c r="K1532">
        <v>3269</v>
      </c>
      <c r="L1532">
        <v>2985</v>
      </c>
      <c r="M1532">
        <v>831</v>
      </c>
      <c r="N1532">
        <v>366</v>
      </c>
      <c r="O1532">
        <v>465</v>
      </c>
      <c r="P1532">
        <v>212</v>
      </c>
      <c r="Q1532" t="s">
        <v>0</v>
      </c>
      <c r="R1532">
        <v>304</v>
      </c>
      <c r="S1532">
        <v>330</v>
      </c>
      <c r="T1532">
        <v>1852</v>
      </c>
      <c r="U1532">
        <v>1359</v>
      </c>
      <c r="V1532">
        <v>369</v>
      </c>
      <c r="W1532">
        <v>124</v>
      </c>
      <c r="X1532" t="s">
        <v>0</v>
      </c>
      <c r="Y1532" t="s">
        <v>0</v>
      </c>
      <c r="Z1532">
        <v>70</v>
      </c>
      <c r="AA1532">
        <v>429</v>
      </c>
      <c r="AB1532">
        <v>24</v>
      </c>
      <c r="AC1532">
        <v>243</v>
      </c>
      <c r="AD1532">
        <v>162</v>
      </c>
    </row>
    <row r="1533" spans="1:30" x14ac:dyDescent="0.2">
      <c r="A1533" t="s">
        <v>2423</v>
      </c>
      <c r="B1533" t="s">
        <v>36</v>
      </c>
      <c r="C1533" t="s">
        <v>152</v>
      </c>
      <c r="D1533" s="33">
        <v>42278</v>
      </c>
      <c r="E1533" t="s">
        <v>827</v>
      </c>
      <c r="F1533" t="s">
        <v>836</v>
      </c>
      <c r="G1533">
        <v>404710</v>
      </c>
      <c r="H1533">
        <v>6674</v>
      </c>
      <c r="I1533">
        <v>52</v>
      </c>
      <c r="J1533">
        <v>6622</v>
      </c>
      <c r="K1533">
        <v>6166</v>
      </c>
      <c r="L1533">
        <v>5607</v>
      </c>
      <c r="M1533">
        <v>1575</v>
      </c>
      <c r="N1533">
        <v>693</v>
      </c>
      <c r="O1533">
        <v>882</v>
      </c>
      <c r="P1533">
        <v>393</v>
      </c>
      <c r="Q1533" t="s">
        <v>0</v>
      </c>
      <c r="R1533">
        <v>580</v>
      </c>
      <c r="S1533">
        <v>535</v>
      </c>
      <c r="T1533">
        <v>3615</v>
      </c>
      <c r="U1533">
        <v>2732</v>
      </c>
      <c r="V1533">
        <v>678</v>
      </c>
      <c r="W1533">
        <v>205</v>
      </c>
      <c r="X1533" t="s">
        <v>0</v>
      </c>
      <c r="Y1533" t="s">
        <v>0</v>
      </c>
      <c r="Z1533">
        <v>135</v>
      </c>
      <c r="AA1533">
        <v>742</v>
      </c>
      <c r="AB1533">
        <v>49</v>
      </c>
      <c r="AC1533">
        <v>455</v>
      </c>
      <c r="AD1533">
        <v>238</v>
      </c>
    </row>
    <row r="1534" spans="1:30" x14ac:dyDescent="0.2">
      <c r="A1534" t="s">
        <v>2424</v>
      </c>
      <c r="B1534" t="s">
        <v>36</v>
      </c>
      <c r="C1534" t="s">
        <v>152</v>
      </c>
      <c r="D1534" s="33">
        <v>42278</v>
      </c>
      <c r="E1534" t="s">
        <v>837</v>
      </c>
      <c r="F1534" t="s">
        <v>838</v>
      </c>
      <c r="G1534">
        <v>368255</v>
      </c>
      <c r="H1534">
        <v>3858</v>
      </c>
      <c r="I1534">
        <v>32</v>
      </c>
      <c r="J1534">
        <v>3826</v>
      </c>
      <c r="K1534">
        <v>3578</v>
      </c>
      <c r="L1534">
        <v>3286</v>
      </c>
      <c r="M1534">
        <v>956</v>
      </c>
      <c r="N1534">
        <v>414</v>
      </c>
      <c r="O1534">
        <v>542</v>
      </c>
      <c r="P1534">
        <v>271</v>
      </c>
      <c r="Q1534" t="s">
        <v>0</v>
      </c>
      <c r="R1534">
        <v>338</v>
      </c>
      <c r="S1534">
        <v>324</v>
      </c>
      <c r="T1534">
        <v>2043</v>
      </c>
      <c r="U1534">
        <v>1509</v>
      </c>
      <c r="V1534">
        <v>412</v>
      </c>
      <c r="W1534">
        <v>122</v>
      </c>
      <c r="X1534" t="s">
        <v>0</v>
      </c>
      <c r="Y1534" t="s">
        <v>0</v>
      </c>
      <c r="Z1534">
        <v>84</v>
      </c>
      <c r="AA1534">
        <v>497</v>
      </c>
      <c r="AB1534">
        <v>38</v>
      </c>
      <c r="AC1534">
        <v>298</v>
      </c>
      <c r="AD1534">
        <v>161</v>
      </c>
    </row>
    <row r="1535" spans="1:30" x14ac:dyDescent="0.2">
      <c r="A1535" t="s">
        <v>2425</v>
      </c>
      <c r="B1535" t="s">
        <v>36</v>
      </c>
      <c r="C1535" t="s">
        <v>152</v>
      </c>
      <c r="D1535" s="33">
        <v>42278</v>
      </c>
      <c r="E1535" t="s">
        <v>284</v>
      </c>
      <c r="F1535" t="s">
        <v>784</v>
      </c>
      <c r="G1535">
        <v>1182971</v>
      </c>
      <c r="H1535">
        <v>9321</v>
      </c>
      <c r="I1535">
        <v>70</v>
      </c>
      <c r="J1535">
        <v>9251</v>
      </c>
      <c r="K1535">
        <v>8707</v>
      </c>
      <c r="L1535">
        <v>7664</v>
      </c>
      <c r="M1535">
        <v>2234</v>
      </c>
      <c r="N1535">
        <v>927</v>
      </c>
      <c r="O1535">
        <v>1307</v>
      </c>
      <c r="P1535">
        <v>575</v>
      </c>
      <c r="Q1535" t="s">
        <v>0</v>
      </c>
      <c r="R1535">
        <v>888</v>
      </c>
      <c r="S1535">
        <v>770</v>
      </c>
      <c r="T1535">
        <v>4709</v>
      </c>
      <c r="U1535">
        <v>3476</v>
      </c>
      <c r="V1535">
        <v>948</v>
      </c>
      <c r="W1535">
        <v>285</v>
      </c>
      <c r="X1535" t="s">
        <v>0</v>
      </c>
      <c r="Y1535" t="s">
        <v>0</v>
      </c>
      <c r="Z1535">
        <v>179</v>
      </c>
      <c r="AA1535">
        <v>1118</v>
      </c>
      <c r="AB1535">
        <v>97</v>
      </c>
      <c r="AC1535">
        <v>637</v>
      </c>
      <c r="AD1535">
        <v>384</v>
      </c>
    </row>
    <row r="1536" spans="1:30" x14ac:dyDescent="0.2">
      <c r="A1536" t="s">
        <v>2426</v>
      </c>
      <c r="B1536" t="s">
        <v>36</v>
      </c>
      <c r="C1536" t="s">
        <v>3353</v>
      </c>
      <c r="D1536" s="33">
        <v>42278</v>
      </c>
      <c r="E1536" t="s">
        <v>298</v>
      </c>
      <c r="F1536" t="s">
        <v>785</v>
      </c>
      <c r="G1536">
        <v>1449739</v>
      </c>
      <c r="H1536">
        <v>22929</v>
      </c>
      <c r="I1536">
        <v>94</v>
      </c>
      <c r="J1536">
        <v>22005</v>
      </c>
      <c r="K1536">
        <v>20917</v>
      </c>
      <c r="L1536">
        <v>19319</v>
      </c>
      <c r="M1536">
        <v>4453</v>
      </c>
      <c r="N1536">
        <v>2737</v>
      </c>
      <c r="O1536">
        <v>1716</v>
      </c>
      <c r="P1536">
        <v>698</v>
      </c>
      <c r="Q1536" t="s">
        <v>0</v>
      </c>
      <c r="R1536">
        <v>2590</v>
      </c>
      <c r="S1536">
        <v>1878</v>
      </c>
      <c r="T1536">
        <v>10912</v>
      </c>
      <c r="U1536">
        <v>7757</v>
      </c>
      <c r="V1536">
        <v>2431</v>
      </c>
      <c r="W1536">
        <v>724</v>
      </c>
      <c r="X1536" t="s">
        <v>0</v>
      </c>
      <c r="Y1536" t="s">
        <v>0</v>
      </c>
      <c r="Z1536">
        <v>679</v>
      </c>
      <c r="AA1536">
        <v>3260</v>
      </c>
      <c r="AB1536">
        <v>361</v>
      </c>
      <c r="AC1536">
        <v>811</v>
      </c>
      <c r="AD1536">
        <v>2088</v>
      </c>
    </row>
    <row r="1537" spans="1:30" x14ac:dyDescent="0.2">
      <c r="A1537" t="s">
        <v>2427</v>
      </c>
      <c r="B1537" t="s">
        <v>36</v>
      </c>
      <c r="C1537" t="s">
        <v>3351</v>
      </c>
      <c r="D1537" s="33">
        <v>42278</v>
      </c>
      <c r="E1537" t="s">
        <v>315</v>
      </c>
      <c r="F1537" t="s">
        <v>786</v>
      </c>
      <c r="G1537">
        <v>1019027</v>
      </c>
      <c r="H1537">
        <v>17893</v>
      </c>
      <c r="I1537">
        <v>203</v>
      </c>
      <c r="J1537">
        <v>17690</v>
      </c>
      <c r="K1537">
        <v>17278</v>
      </c>
      <c r="L1537">
        <v>14499</v>
      </c>
      <c r="M1537">
        <v>2856</v>
      </c>
      <c r="N1537">
        <v>1129</v>
      </c>
      <c r="O1537">
        <v>1735</v>
      </c>
      <c r="P1537">
        <v>695</v>
      </c>
      <c r="Q1537" t="s">
        <v>0</v>
      </c>
      <c r="R1537">
        <v>1580</v>
      </c>
      <c r="S1537">
        <v>1376</v>
      </c>
      <c r="T1537">
        <v>8541</v>
      </c>
      <c r="U1537">
        <v>6570</v>
      </c>
      <c r="V1537">
        <v>1721</v>
      </c>
      <c r="W1537">
        <v>250</v>
      </c>
      <c r="X1537" t="s">
        <v>0</v>
      </c>
      <c r="Y1537" t="s">
        <v>0</v>
      </c>
      <c r="Z1537">
        <v>625</v>
      </c>
      <c r="AA1537">
        <v>2377</v>
      </c>
      <c r="AB1537">
        <v>143</v>
      </c>
      <c r="AC1537">
        <v>919</v>
      </c>
      <c r="AD1537">
        <v>1315</v>
      </c>
    </row>
    <row r="1538" spans="1:30" x14ac:dyDescent="0.2">
      <c r="A1538" t="s">
        <v>2428</v>
      </c>
      <c r="B1538" t="s">
        <v>36</v>
      </c>
      <c r="C1538" t="s">
        <v>3358</v>
      </c>
      <c r="D1538" s="33">
        <v>42278</v>
      </c>
      <c r="E1538" t="s">
        <v>330</v>
      </c>
      <c r="F1538" t="s">
        <v>787</v>
      </c>
      <c r="G1538">
        <v>1772459</v>
      </c>
      <c r="H1538">
        <v>22534</v>
      </c>
      <c r="I1538">
        <v>84</v>
      </c>
      <c r="J1538">
        <v>22305</v>
      </c>
      <c r="K1538">
        <v>21766</v>
      </c>
      <c r="L1538">
        <v>18968</v>
      </c>
      <c r="M1538">
        <v>6088</v>
      </c>
      <c r="N1538">
        <v>3618</v>
      </c>
      <c r="O1538">
        <v>2470</v>
      </c>
      <c r="P1538">
        <v>1794</v>
      </c>
      <c r="Q1538" t="s">
        <v>0</v>
      </c>
      <c r="R1538">
        <v>1707</v>
      </c>
      <c r="S1538">
        <v>2188</v>
      </c>
      <c r="T1538">
        <v>11474</v>
      </c>
      <c r="U1538">
        <v>9022</v>
      </c>
      <c r="V1538">
        <v>1866</v>
      </c>
      <c r="W1538">
        <v>586</v>
      </c>
      <c r="X1538" t="s">
        <v>0</v>
      </c>
      <c r="Y1538" t="s">
        <v>0</v>
      </c>
      <c r="Z1538">
        <v>673</v>
      </c>
      <c r="AA1538">
        <v>2926</v>
      </c>
      <c r="AB1538">
        <v>368</v>
      </c>
      <c r="AC1538">
        <v>1544</v>
      </c>
      <c r="AD1538">
        <v>1014</v>
      </c>
    </row>
    <row r="1539" spans="1:30" x14ac:dyDescent="0.2">
      <c r="A1539" t="s">
        <v>2429</v>
      </c>
      <c r="B1539" t="s">
        <v>36</v>
      </c>
      <c r="C1539" t="s">
        <v>3351</v>
      </c>
      <c r="D1539" s="33">
        <v>42278</v>
      </c>
      <c r="E1539" t="s">
        <v>351</v>
      </c>
      <c r="F1539" t="s">
        <v>788</v>
      </c>
      <c r="G1539">
        <v>905822</v>
      </c>
      <c r="H1539">
        <v>13687</v>
      </c>
      <c r="I1539">
        <v>197</v>
      </c>
      <c r="J1539">
        <v>13490</v>
      </c>
      <c r="K1539">
        <v>13235</v>
      </c>
      <c r="L1539">
        <v>9897</v>
      </c>
      <c r="M1539">
        <v>2005</v>
      </c>
      <c r="N1539">
        <v>860</v>
      </c>
      <c r="O1539">
        <v>1161</v>
      </c>
      <c r="P1539">
        <v>454</v>
      </c>
      <c r="Q1539" t="s">
        <v>0</v>
      </c>
      <c r="R1539">
        <v>1106</v>
      </c>
      <c r="S1539">
        <v>1185</v>
      </c>
      <c r="T1539">
        <v>5935</v>
      </c>
      <c r="U1539">
        <v>4586</v>
      </c>
      <c r="V1539">
        <v>960</v>
      </c>
      <c r="W1539">
        <v>389</v>
      </c>
      <c r="X1539" t="s">
        <v>0</v>
      </c>
      <c r="Y1539" t="s">
        <v>0</v>
      </c>
      <c r="Z1539">
        <v>209</v>
      </c>
      <c r="AA1539">
        <v>1462</v>
      </c>
      <c r="AB1539">
        <v>90</v>
      </c>
      <c r="AC1539">
        <v>790</v>
      </c>
      <c r="AD1539">
        <v>582</v>
      </c>
    </row>
    <row r="1540" spans="1:30" x14ac:dyDescent="0.2">
      <c r="A1540" t="s">
        <v>2430</v>
      </c>
      <c r="B1540" t="s">
        <v>34</v>
      </c>
      <c r="C1540" t="s">
        <v>3327</v>
      </c>
      <c r="D1540" s="33">
        <v>42278</v>
      </c>
      <c r="E1540" t="s">
        <v>362</v>
      </c>
      <c r="F1540" t="s">
        <v>789</v>
      </c>
      <c r="G1540">
        <v>5499053</v>
      </c>
      <c r="H1540">
        <v>125941</v>
      </c>
      <c r="I1540">
        <v>3389</v>
      </c>
      <c r="J1540">
        <v>121591</v>
      </c>
      <c r="K1540">
        <v>107765</v>
      </c>
      <c r="L1540">
        <v>103911</v>
      </c>
      <c r="M1540">
        <v>23040</v>
      </c>
      <c r="N1540">
        <v>3566</v>
      </c>
      <c r="O1540">
        <v>19467</v>
      </c>
      <c r="P1540">
        <v>4582</v>
      </c>
      <c r="Q1540" t="s">
        <v>0</v>
      </c>
      <c r="R1540">
        <v>9677</v>
      </c>
      <c r="S1540">
        <v>7550</v>
      </c>
      <c r="T1540">
        <v>64484</v>
      </c>
      <c r="U1540">
        <v>41738</v>
      </c>
      <c r="V1540">
        <v>9907</v>
      </c>
      <c r="W1540">
        <v>12839</v>
      </c>
      <c r="X1540" t="s">
        <v>0</v>
      </c>
      <c r="Y1540" t="s">
        <v>0</v>
      </c>
      <c r="Z1540">
        <v>4219</v>
      </c>
      <c r="AA1540">
        <v>17981</v>
      </c>
      <c r="AB1540">
        <v>1010</v>
      </c>
      <c r="AC1540">
        <v>5701</v>
      </c>
      <c r="AD1540">
        <v>11270</v>
      </c>
    </row>
    <row r="1541" spans="1:30" x14ac:dyDescent="0.2">
      <c r="A1541" t="s">
        <v>2431</v>
      </c>
      <c r="B1541" t="s">
        <v>37</v>
      </c>
      <c r="C1541" t="s">
        <v>3365</v>
      </c>
      <c r="D1541" s="33">
        <v>42278</v>
      </c>
      <c r="E1541" t="s">
        <v>434</v>
      </c>
      <c r="F1541" t="s">
        <v>790</v>
      </c>
      <c r="G1541">
        <v>1857473</v>
      </c>
      <c r="H1541">
        <v>44292</v>
      </c>
      <c r="I1541">
        <v>366</v>
      </c>
      <c r="J1541">
        <v>43435</v>
      </c>
      <c r="K1541">
        <v>40115</v>
      </c>
      <c r="L1541">
        <v>37791</v>
      </c>
      <c r="M1541">
        <v>6382</v>
      </c>
      <c r="N1541">
        <v>2574</v>
      </c>
      <c r="O1541">
        <v>3808</v>
      </c>
      <c r="P1541">
        <v>1037</v>
      </c>
      <c r="Q1541" t="s">
        <v>0</v>
      </c>
      <c r="R1541">
        <v>4479</v>
      </c>
      <c r="S1541">
        <v>2819</v>
      </c>
      <c r="T1541">
        <v>24455</v>
      </c>
      <c r="U1541">
        <v>14739</v>
      </c>
      <c r="V1541">
        <v>5865</v>
      </c>
      <c r="W1541">
        <v>3851</v>
      </c>
      <c r="X1541" t="s">
        <v>0</v>
      </c>
      <c r="Y1541" t="s">
        <v>0</v>
      </c>
      <c r="Z1541">
        <v>2860</v>
      </c>
      <c r="AA1541">
        <v>3178</v>
      </c>
      <c r="AB1541">
        <v>315</v>
      </c>
      <c r="AC1541">
        <v>1729</v>
      </c>
      <c r="AD1541">
        <v>1134</v>
      </c>
    </row>
    <row r="1542" spans="1:30" x14ac:dyDescent="0.2">
      <c r="A1542" t="s">
        <v>2432</v>
      </c>
      <c r="B1542" t="s">
        <v>37</v>
      </c>
      <c r="C1542" t="s">
        <v>3365</v>
      </c>
      <c r="D1542" s="33">
        <v>42278</v>
      </c>
      <c r="E1542" t="s">
        <v>457</v>
      </c>
      <c r="F1542" t="s">
        <v>791</v>
      </c>
      <c r="G1542">
        <v>531046</v>
      </c>
      <c r="H1542">
        <v>12312</v>
      </c>
      <c r="I1542">
        <v>93</v>
      </c>
      <c r="J1542">
        <v>12070</v>
      </c>
      <c r="K1542">
        <v>11223</v>
      </c>
      <c r="L1542">
        <v>8918</v>
      </c>
      <c r="M1542">
        <v>1747</v>
      </c>
      <c r="N1542">
        <v>737</v>
      </c>
      <c r="O1542">
        <v>1010</v>
      </c>
      <c r="P1542">
        <v>234</v>
      </c>
      <c r="Q1542" t="s">
        <v>0</v>
      </c>
      <c r="R1542">
        <v>1024</v>
      </c>
      <c r="S1542">
        <v>772</v>
      </c>
      <c r="T1542">
        <v>5702</v>
      </c>
      <c r="U1542">
        <v>4183</v>
      </c>
      <c r="V1542">
        <v>1212</v>
      </c>
      <c r="W1542">
        <v>307</v>
      </c>
      <c r="X1542" t="s">
        <v>0</v>
      </c>
      <c r="Y1542" t="s">
        <v>0</v>
      </c>
      <c r="Z1542">
        <v>562</v>
      </c>
      <c r="AA1542">
        <v>858</v>
      </c>
      <c r="AB1542">
        <v>73</v>
      </c>
      <c r="AC1542">
        <v>538</v>
      </c>
      <c r="AD1542">
        <v>247</v>
      </c>
    </row>
    <row r="1543" spans="1:30" x14ac:dyDescent="0.2">
      <c r="A1543" t="s">
        <v>2433</v>
      </c>
      <c r="B1543" t="s">
        <v>37</v>
      </c>
      <c r="C1543" t="s">
        <v>3365</v>
      </c>
      <c r="D1543" s="33">
        <v>42278</v>
      </c>
      <c r="E1543" t="s">
        <v>465</v>
      </c>
      <c r="F1543" t="s">
        <v>792</v>
      </c>
      <c r="G1543">
        <v>902275</v>
      </c>
      <c r="H1543">
        <v>18268</v>
      </c>
      <c r="I1543">
        <v>146</v>
      </c>
      <c r="J1543">
        <v>17935</v>
      </c>
      <c r="K1543">
        <v>16765</v>
      </c>
      <c r="L1543">
        <v>16894</v>
      </c>
      <c r="M1543">
        <v>3206</v>
      </c>
      <c r="N1543">
        <v>1262</v>
      </c>
      <c r="O1543">
        <v>1944</v>
      </c>
      <c r="P1543">
        <v>513</v>
      </c>
      <c r="Q1543" t="s">
        <v>0</v>
      </c>
      <c r="R1543">
        <v>1867</v>
      </c>
      <c r="S1543">
        <v>1377</v>
      </c>
      <c r="T1543">
        <v>11237</v>
      </c>
      <c r="U1543">
        <v>7978</v>
      </c>
      <c r="V1543">
        <v>2576</v>
      </c>
      <c r="W1543">
        <v>683</v>
      </c>
      <c r="X1543" t="s">
        <v>0</v>
      </c>
      <c r="Y1543" t="s">
        <v>0</v>
      </c>
      <c r="Z1543">
        <v>817</v>
      </c>
      <c r="AA1543">
        <v>1596</v>
      </c>
      <c r="AB1543">
        <v>167</v>
      </c>
      <c r="AC1543">
        <v>895</v>
      </c>
      <c r="AD1543">
        <v>534</v>
      </c>
    </row>
    <row r="1544" spans="1:30" x14ac:dyDescent="0.2">
      <c r="A1544" t="s">
        <v>2434</v>
      </c>
      <c r="B1544" t="s">
        <v>37</v>
      </c>
      <c r="C1544" t="s">
        <v>3360</v>
      </c>
      <c r="D1544" s="33">
        <v>42278</v>
      </c>
      <c r="E1544" t="s">
        <v>844</v>
      </c>
      <c r="F1544" t="s">
        <v>845</v>
      </c>
      <c r="G1544">
        <v>4580798</v>
      </c>
      <c r="H1544">
        <v>93325</v>
      </c>
      <c r="I1544">
        <v>4341</v>
      </c>
      <c r="J1544">
        <v>87569</v>
      </c>
      <c r="K1544">
        <v>62958</v>
      </c>
      <c r="L1544">
        <v>77615</v>
      </c>
      <c r="M1544">
        <v>21955</v>
      </c>
      <c r="N1544">
        <v>10613</v>
      </c>
      <c r="O1544">
        <v>11342</v>
      </c>
      <c r="P1544">
        <v>7812</v>
      </c>
      <c r="Q1544" t="s">
        <v>0</v>
      </c>
      <c r="R1544">
        <v>8572</v>
      </c>
      <c r="S1544">
        <v>5955</v>
      </c>
      <c r="T1544">
        <v>52149</v>
      </c>
      <c r="U1544">
        <v>40253</v>
      </c>
      <c r="V1544">
        <v>8608</v>
      </c>
      <c r="W1544">
        <v>3288</v>
      </c>
      <c r="X1544" t="s">
        <v>0</v>
      </c>
      <c r="Y1544" t="s">
        <v>0</v>
      </c>
      <c r="Z1544">
        <v>286</v>
      </c>
      <c r="AA1544">
        <v>10653</v>
      </c>
      <c r="AB1544">
        <v>707</v>
      </c>
      <c r="AC1544">
        <v>5497</v>
      </c>
      <c r="AD1544">
        <v>4449</v>
      </c>
    </row>
    <row r="1545" spans="1:30" x14ac:dyDescent="0.2">
      <c r="A1545" t="s">
        <v>2435</v>
      </c>
      <c r="B1545" t="s">
        <v>37</v>
      </c>
      <c r="C1545" t="s">
        <v>3373</v>
      </c>
      <c r="D1545" s="33">
        <v>42278</v>
      </c>
      <c r="E1545" t="s">
        <v>488</v>
      </c>
      <c r="F1545" t="s">
        <v>793</v>
      </c>
      <c r="G1545">
        <v>765678</v>
      </c>
      <c r="H1545">
        <v>19120</v>
      </c>
      <c r="I1545">
        <v>167</v>
      </c>
      <c r="J1545">
        <v>18127</v>
      </c>
      <c r="K1545">
        <v>16788</v>
      </c>
      <c r="L1545">
        <v>15765</v>
      </c>
      <c r="M1545">
        <v>3433</v>
      </c>
      <c r="N1545">
        <v>623</v>
      </c>
      <c r="O1545">
        <v>2810</v>
      </c>
      <c r="P1545">
        <v>437</v>
      </c>
      <c r="Q1545" t="s">
        <v>0</v>
      </c>
      <c r="R1545">
        <v>2062</v>
      </c>
      <c r="S1545">
        <v>1081</v>
      </c>
      <c r="T1545">
        <v>9753</v>
      </c>
      <c r="U1545">
        <v>6403</v>
      </c>
      <c r="V1545">
        <v>1693</v>
      </c>
      <c r="W1545">
        <v>1657</v>
      </c>
      <c r="X1545" t="s">
        <v>0</v>
      </c>
      <c r="Y1545" t="s">
        <v>0</v>
      </c>
      <c r="Z1545">
        <v>403</v>
      </c>
      <c r="AA1545">
        <v>2466</v>
      </c>
      <c r="AB1545">
        <v>197</v>
      </c>
      <c r="AC1545">
        <v>826</v>
      </c>
      <c r="AD1545">
        <v>1443</v>
      </c>
    </row>
    <row r="1546" spans="1:30" x14ac:dyDescent="0.2">
      <c r="A1546" t="s">
        <v>2436</v>
      </c>
      <c r="B1546" t="s">
        <v>37</v>
      </c>
      <c r="C1546" t="s">
        <v>152</v>
      </c>
      <c r="D1546" s="33">
        <v>42278</v>
      </c>
      <c r="E1546" t="s">
        <v>494</v>
      </c>
      <c r="F1546" t="s">
        <v>794</v>
      </c>
      <c r="G1546">
        <v>670967</v>
      </c>
      <c r="H1546">
        <v>11164</v>
      </c>
      <c r="I1546">
        <v>111</v>
      </c>
      <c r="J1546">
        <v>11053</v>
      </c>
      <c r="K1546">
        <v>10132</v>
      </c>
      <c r="L1546">
        <v>10063</v>
      </c>
      <c r="M1546">
        <v>2651</v>
      </c>
      <c r="N1546">
        <v>1086</v>
      </c>
      <c r="O1546">
        <v>1565</v>
      </c>
      <c r="P1546">
        <v>771</v>
      </c>
      <c r="Q1546" t="s">
        <v>0</v>
      </c>
      <c r="R1546">
        <v>1224</v>
      </c>
      <c r="S1546">
        <v>886</v>
      </c>
      <c r="T1546">
        <v>6667</v>
      </c>
      <c r="U1546">
        <v>4548</v>
      </c>
      <c r="V1546">
        <v>1410</v>
      </c>
      <c r="W1546">
        <v>709</v>
      </c>
      <c r="X1546" t="s">
        <v>0</v>
      </c>
      <c r="Y1546" t="s">
        <v>0</v>
      </c>
      <c r="Z1546">
        <v>115</v>
      </c>
      <c r="AA1546">
        <v>1171</v>
      </c>
      <c r="AB1546">
        <v>101</v>
      </c>
      <c r="AC1546">
        <v>649</v>
      </c>
      <c r="AD1546">
        <v>421</v>
      </c>
    </row>
    <row r="1547" spans="1:30" x14ac:dyDescent="0.2">
      <c r="A1547" t="s">
        <v>2437</v>
      </c>
      <c r="B1547" t="s">
        <v>37</v>
      </c>
      <c r="C1547" t="s">
        <v>152</v>
      </c>
      <c r="D1547" s="33">
        <v>42278</v>
      </c>
      <c r="E1547" t="s">
        <v>502</v>
      </c>
      <c r="F1547" t="s">
        <v>795</v>
      </c>
      <c r="G1547">
        <v>933933</v>
      </c>
      <c r="H1547">
        <v>25306</v>
      </c>
      <c r="I1547">
        <v>219</v>
      </c>
      <c r="J1547">
        <v>25087</v>
      </c>
      <c r="K1547">
        <v>23131</v>
      </c>
      <c r="L1547">
        <v>21220</v>
      </c>
      <c r="M1547">
        <v>5690</v>
      </c>
      <c r="N1547">
        <v>2332</v>
      </c>
      <c r="O1547">
        <v>3358</v>
      </c>
      <c r="P1547">
        <v>1567</v>
      </c>
      <c r="Q1547" t="s">
        <v>0</v>
      </c>
      <c r="R1547">
        <v>2504</v>
      </c>
      <c r="S1547">
        <v>1977</v>
      </c>
      <c r="T1547">
        <v>13925</v>
      </c>
      <c r="U1547">
        <v>9687</v>
      </c>
      <c r="V1547">
        <v>2677</v>
      </c>
      <c r="W1547">
        <v>1561</v>
      </c>
      <c r="X1547" t="s">
        <v>0</v>
      </c>
      <c r="Y1547" t="s">
        <v>0</v>
      </c>
      <c r="Z1547">
        <v>158</v>
      </c>
      <c r="AA1547">
        <v>2656</v>
      </c>
      <c r="AB1547">
        <v>212</v>
      </c>
      <c r="AC1547">
        <v>1320</v>
      </c>
      <c r="AD1547">
        <v>1124</v>
      </c>
    </row>
    <row r="1548" spans="1:30" x14ac:dyDescent="0.2">
      <c r="A1548" t="s">
        <v>2438</v>
      </c>
      <c r="B1548" t="s">
        <v>37</v>
      </c>
      <c r="C1548" t="s">
        <v>152</v>
      </c>
      <c r="D1548" s="33">
        <v>42278</v>
      </c>
      <c r="E1548" t="s">
        <v>513</v>
      </c>
      <c r="F1548" t="s">
        <v>796</v>
      </c>
      <c r="G1548">
        <v>839931</v>
      </c>
      <c r="H1548">
        <v>12770</v>
      </c>
      <c r="I1548">
        <v>129</v>
      </c>
      <c r="J1548">
        <v>12641</v>
      </c>
      <c r="K1548">
        <v>11583</v>
      </c>
      <c r="L1548">
        <v>10785</v>
      </c>
      <c r="M1548">
        <v>2925</v>
      </c>
      <c r="N1548">
        <v>1198</v>
      </c>
      <c r="O1548">
        <v>1727</v>
      </c>
      <c r="P1548">
        <v>812</v>
      </c>
      <c r="Q1548" t="s">
        <v>0</v>
      </c>
      <c r="R1548">
        <v>1351</v>
      </c>
      <c r="S1548">
        <v>1045</v>
      </c>
      <c r="T1548">
        <v>6963</v>
      </c>
      <c r="U1548">
        <v>5016</v>
      </c>
      <c r="V1548">
        <v>1550</v>
      </c>
      <c r="W1548">
        <v>397</v>
      </c>
      <c r="X1548" t="s">
        <v>0</v>
      </c>
      <c r="Y1548" t="s">
        <v>0</v>
      </c>
      <c r="Z1548">
        <v>125</v>
      </c>
      <c r="AA1548">
        <v>1301</v>
      </c>
      <c r="AB1548">
        <v>120</v>
      </c>
      <c r="AC1548">
        <v>672</v>
      </c>
      <c r="AD1548">
        <v>509</v>
      </c>
    </row>
    <row r="1549" spans="1:30" x14ac:dyDescent="0.2">
      <c r="A1549" t="s">
        <v>2439</v>
      </c>
      <c r="B1549" t="s">
        <v>37</v>
      </c>
      <c r="C1549" t="s">
        <v>3331</v>
      </c>
      <c r="D1549" s="33">
        <v>42278</v>
      </c>
      <c r="E1549" t="s">
        <v>521</v>
      </c>
      <c r="F1549" t="s">
        <v>797</v>
      </c>
      <c r="G1549">
        <v>545390</v>
      </c>
      <c r="H1549">
        <v>11972</v>
      </c>
      <c r="I1549">
        <v>362</v>
      </c>
      <c r="J1549">
        <v>11284</v>
      </c>
      <c r="K1549">
        <v>10227</v>
      </c>
      <c r="L1549">
        <v>8286</v>
      </c>
      <c r="M1549">
        <v>2923</v>
      </c>
      <c r="N1549">
        <v>2303</v>
      </c>
      <c r="O1549">
        <v>620</v>
      </c>
      <c r="P1549">
        <v>213</v>
      </c>
      <c r="Q1549" t="s">
        <v>0</v>
      </c>
      <c r="R1549">
        <v>1050</v>
      </c>
      <c r="S1549">
        <v>575</v>
      </c>
      <c r="T1549">
        <v>4979</v>
      </c>
      <c r="U1549">
        <v>3554</v>
      </c>
      <c r="V1549">
        <v>1117</v>
      </c>
      <c r="W1549">
        <v>308</v>
      </c>
      <c r="X1549" t="s">
        <v>0</v>
      </c>
      <c r="Y1549" t="s">
        <v>0</v>
      </c>
      <c r="Z1549">
        <v>653</v>
      </c>
      <c r="AA1549">
        <v>1029</v>
      </c>
      <c r="AB1549">
        <v>11</v>
      </c>
      <c r="AC1549">
        <v>580</v>
      </c>
      <c r="AD1549">
        <v>438</v>
      </c>
    </row>
    <row r="1550" spans="1:30" x14ac:dyDescent="0.2">
      <c r="A1550" t="s">
        <v>2440</v>
      </c>
      <c r="B1550" t="s">
        <v>37</v>
      </c>
      <c r="C1550" t="s">
        <v>3373</v>
      </c>
      <c r="D1550" s="33">
        <v>42278</v>
      </c>
      <c r="E1550" t="s">
        <v>527</v>
      </c>
      <c r="F1550" t="s">
        <v>798</v>
      </c>
      <c r="G1550">
        <v>551728</v>
      </c>
      <c r="H1550">
        <v>11940</v>
      </c>
      <c r="I1550">
        <v>515</v>
      </c>
      <c r="J1550">
        <v>10766</v>
      </c>
      <c r="K1550">
        <v>8367</v>
      </c>
      <c r="L1550">
        <v>9655</v>
      </c>
      <c r="M1550">
        <v>1954</v>
      </c>
      <c r="N1550">
        <v>313</v>
      </c>
      <c r="O1550">
        <v>1641</v>
      </c>
      <c r="P1550">
        <v>380</v>
      </c>
      <c r="Q1550" t="s">
        <v>0</v>
      </c>
      <c r="R1550">
        <v>1301</v>
      </c>
      <c r="S1550">
        <v>554</v>
      </c>
      <c r="T1550">
        <v>5947</v>
      </c>
      <c r="U1550">
        <v>4056</v>
      </c>
      <c r="V1550">
        <v>1555</v>
      </c>
      <c r="W1550">
        <v>336</v>
      </c>
      <c r="X1550" t="s">
        <v>0</v>
      </c>
      <c r="Y1550" t="s">
        <v>0</v>
      </c>
      <c r="Z1550">
        <v>315</v>
      </c>
      <c r="AA1550">
        <v>1538</v>
      </c>
      <c r="AB1550">
        <v>161</v>
      </c>
      <c r="AC1550">
        <v>363</v>
      </c>
      <c r="AD1550">
        <v>1014</v>
      </c>
    </row>
    <row r="1551" spans="1:30" x14ac:dyDescent="0.2">
      <c r="A1551" t="s">
        <v>2441</v>
      </c>
      <c r="B1551" t="s">
        <v>37</v>
      </c>
      <c r="C1551" t="s">
        <v>534</v>
      </c>
      <c r="D1551" s="33">
        <v>42278</v>
      </c>
      <c r="E1551" t="s">
        <v>532</v>
      </c>
      <c r="F1551" t="s">
        <v>799</v>
      </c>
      <c r="G1551">
        <v>1169162</v>
      </c>
      <c r="H1551">
        <v>29449</v>
      </c>
      <c r="I1551">
        <v>1227</v>
      </c>
      <c r="J1551">
        <v>26731</v>
      </c>
      <c r="K1551">
        <v>20750</v>
      </c>
      <c r="L1551">
        <v>24520</v>
      </c>
      <c r="M1551">
        <v>5368</v>
      </c>
      <c r="N1551">
        <v>803</v>
      </c>
      <c r="O1551">
        <v>4565</v>
      </c>
      <c r="P1551">
        <v>1713</v>
      </c>
      <c r="Q1551" t="s">
        <v>0</v>
      </c>
      <c r="R1551">
        <v>2908</v>
      </c>
      <c r="S1551">
        <v>1608</v>
      </c>
      <c r="T1551">
        <v>16401</v>
      </c>
      <c r="U1551">
        <v>10263</v>
      </c>
      <c r="V1551">
        <v>5351</v>
      </c>
      <c r="W1551">
        <v>787</v>
      </c>
      <c r="X1551" t="s">
        <v>0</v>
      </c>
      <c r="Y1551" t="s">
        <v>0</v>
      </c>
      <c r="Z1551">
        <v>322</v>
      </c>
      <c r="AA1551">
        <v>3281</v>
      </c>
      <c r="AB1551">
        <v>418</v>
      </c>
      <c r="AC1551">
        <v>771</v>
      </c>
      <c r="AD1551">
        <v>2092</v>
      </c>
    </row>
    <row r="1552" spans="1:30" x14ac:dyDescent="0.2">
      <c r="A1552" t="s">
        <v>2442</v>
      </c>
      <c r="B1552" t="s">
        <v>35</v>
      </c>
      <c r="C1552" t="s">
        <v>3365</v>
      </c>
      <c r="D1552" s="33">
        <v>42278</v>
      </c>
      <c r="E1552" t="s">
        <v>852</v>
      </c>
      <c r="F1552" t="s">
        <v>853</v>
      </c>
      <c r="G1552">
        <v>440274</v>
      </c>
      <c r="H1552">
        <v>5349</v>
      </c>
      <c r="I1552">
        <v>40</v>
      </c>
      <c r="J1552">
        <v>5256</v>
      </c>
      <c r="K1552">
        <v>4962</v>
      </c>
      <c r="L1552">
        <v>3755</v>
      </c>
      <c r="M1552">
        <v>767</v>
      </c>
      <c r="N1552">
        <v>326</v>
      </c>
      <c r="O1552">
        <v>441</v>
      </c>
      <c r="P1552">
        <v>121</v>
      </c>
      <c r="Q1552" t="s">
        <v>0</v>
      </c>
      <c r="R1552">
        <v>443</v>
      </c>
      <c r="S1552">
        <v>402</v>
      </c>
      <c r="T1552">
        <v>2362</v>
      </c>
      <c r="U1552">
        <v>1558</v>
      </c>
      <c r="V1552">
        <v>421</v>
      </c>
      <c r="W1552">
        <v>383</v>
      </c>
      <c r="X1552" t="s">
        <v>0</v>
      </c>
      <c r="Y1552" t="s">
        <v>0</v>
      </c>
      <c r="Z1552">
        <v>87</v>
      </c>
      <c r="AA1552">
        <v>461</v>
      </c>
      <c r="AB1552">
        <v>62</v>
      </c>
      <c r="AC1552">
        <v>289</v>
      </c>
      <c r="AD1552">
        <v>110</v>
      </c>
    </row>
    <row r="1553" spans="1:30" x14ac:dyDescent="0.2">
      <c r="A1553" t="s">
        <v>2443</v>
      </c>
      <c r="B1553" t="s">
        <v>35</v>
      </c>
      <c r="C1553" t="s">
        <v>3331</v>
      </c>
      <c r="D1553" s="33">
        <v>42278</v>
      </c>
      <c r="E1553" t="s">
        <v>541</v>
      </c>
      <c r="F1553" t="s">
        <v>800</v>
      </c>
      <c r="G1553">
        <v>1114210</v>
      </c>
      <c r="H1553">
        <v>27602</v>
      </c>
      <c r="I1553">
        <v>371</v>
      </c>
      <c r="J1553">
        <v>26083</v>
      </c>
      <c r="K1553">
        <v>24352</v>
      </c>
      <c r="L1553">
        <v>19226</v>
      </c>
      <c r="M1553">
        <v>7221</v>
      </c>
      <c r="N1553">
        <v>5761</v>
      </c>
      <c r="O1553">
        <v>1460</v>
      </c>
      <c r="P1553">
        <v>470</v>
      </c>
      <c r="Q1553" t="s">
        <v>0</v>
      </c>
      <c r="R1553">
        <v>2445</v>
      </c>
      <c r="S1553">
        <v>1571</v>
      </c>
      <c r="T1553">
        <v>11834</v>
      </c>
      <c r="U1553">
        <v>8416</v>
      </c>
      <c r="V1553">
        <v>920</v>
      </c>
      <c r="W1553">
        <v>2498</v>
      </c>
      <c r="X1553" t="s">
        <v>0</v>
      </c>
      <c r="Y1553" t="s">
        <v>0</v>
      </c>
      <c r="Z1553">
        <v>1131</v>
      </c>
      <c r="AA1553">
        <v>2245</v>
      </c>
      <c r="AB1553">
        <v>27</v>
      </c>
      <c r="AC1553">
        <v>1436</v>
      </c>
      <c r="AD1553">
        <v>782</v>
      </c>
    </row>
    <row r="1554" spans="1:30" x14ac:dyDescent="0.2">
      <c r="A1554" t="s">
        <v>2444</v>
      </c>
      <c r="B1554" t="s">
        <v>34</v>
      </c>
      <c r="C1554" t="s">
        <v>3324</v>
      </c>
      <c r="D1554" s="33">
        <v>42278</v>
      </c>
      <c r="E1554" t="s">
        <v>562</v>
      </c>
      <c r="F1554" t="s">
        <v>801</v>
      </c>
      <c r="G1554">
        <v>7213068</v>
      </c>
      <c r="H1554">
        <v>110193</v>
      </c>
      <c r="I1554">
        <v>1130</v>
      </c>
      <c r="J1554">
        <v>102419</v>
      </c>
      <c r="K1554">
        <v>98844</v>
      </c>
      <c r="L1554">
        <v>93376</v>
      </c>
      <c r="M1554">
        <v>26019</v>
      </c>
      <c r="N1554">
        <v>17753</v>
      </c>
      <c r="O1554">
        <v>8266</v>
      </c>
      <c r="P1554">
        <v>5265</v>
      </c>
      <c r="Q1554" t="s">
        <v>0</v>
      </c>
      <c r="R1554">
        <v>12123</v>
      </c>
      <c r="S1554">
        <v>9091</v>
      </c>
      <c r="T1554">
        <v>55138</v>
      </c>
      <c r="U1554">
        <v>39447</v>
      </c>
      <c r="V1554">
        <v>10125</v>
      </c>
      <c r="W1554">
        <v>5566</v>
      </c>
      <c r="X1554" t="s">
        <v>0</v>
      </c>
      <c r="Y1554" t="s">
        <v>0</v>
      </c>
      <c r="Z1554">
        <v>1572</v>
      </c>
      <c r="AA1554">
        <v>15452</v>
      </c>
      <c r="AB1554">
        <v>1339</v>
      </c>
      <c r="AC1554">
        <v>5685</v>
      </c>
      <c r="AD1554">
        <v>8428</v>
      </c>
    </row>
    <row r="1555" spans="1:30" x14ac:dyDescent="0.2">
      <c r="A1555" t="s">
        <v>2445</v>
      </c>
      <c r="B1555" t="s">
        <v>34</v>
      </c>
      <c r="C1555" t="s">
        <v>3323</v>
      </c>
      <c r="D1555" s="33">
        <v>42309</v>
      </c>
      <c r="E1555" t="s">
        <v>48</v>
      </c>
      <c r="F1555" t="s">
        <v>767</v>
      </c>
      <c r="G1555">
        <v>2624621</v>
      </c>
      <c r="H1555">
        <v>61642</v>
      </c>
      <c r="I1555">
        <v>474</v>
      </c>
      <c r="J1555">
        <v>53626</v>
      </c>
      <c r="K1555">
        <v>51594</v>
      </c>
      <c r="L1555">
        <v>49503</v>
      </c>
      <c r="M1555">
        <v>16249</v>
      </c>
      <c r="N1555">
        <v>9087</v>
      </c>
      <c r="O1555">
        <v>7162</v>
      </c>
      <c r="P1555">
        <v>3253</v>
      </c>
      <c r="Q1555" t="s">
        <v>0</v>
      </c>
      <c r="R1555">
        <v>8473</v>
      </c>
      <c r="S1555">
        <v>4575</v>
      </c>
      <c r="T1555">
        <v>27359</v>
      </c>
      <c r="U1555">
        <v>18300</v>
      </c>
      <c r="V1555">
        <v>6353</v>
      </c>
      <c r="W1555">
        <v>2706</v>
      </c>
      <c r="X1555" t="s">
        <v>0</v>
      </c>
      <c r="Y1555" t="s">
        <v>0</v>
      </c>
      <c r="Z1555">
        <v>2957</v>
      </c>
      <c r="AA1555">
        <v>6062</v>
      </c>
      <c r="AB1555">
        <v>950</v>
      </c>
      <c r="AC1555">
        <v>2612</v>
      </c>
      <c r="AD1555">
        <v>2500</v>
      </c>
    </row>
    <row r="1556" spans="1:30" x14ac:dyDescent="0.2">
      <c r="A1556" t="s">
        <v>2446</v>
      </c>
      <c r="B1556" t="s">
        <v>35</v>
      </c>
      <c r="C1556" t="s">
        <v>807</v>
      </c>
      <c r="D1556" s="33">
        <v>42309</v>
      </c>
      <c r="E1556" t="s">
        <v>82</v>
      </c>
      <c r="F1556" t="s">
        <v>768</v>
      </c>
      <c r="G1556">
        <v>736665</v>
      </c>
      <c r="H1556">
        <v>13992</v>
      </c>
      <c r="I1556">
        <v>71</v>
      </c>
      <c r="J1556">
        <v>13921</v>
      </c>
      <c r="K1556">
        <v>13299</v>
      </c>
      <c r="L1556">
        <v>12173</v>
      </c>
      <c r="M1556">
        <v>3066</v>
      </c>
      <c r="N1556">
        <v>1352</v>
      </c>
      <c r="O1556">
        <v>1714</v>
      </c>
      <c r="P1556">
        <v>867</v>
      </c>
      <c r="Q1556" t="s">
        <v>0</v>
      </c>
      <c r="R1556">
        <v>1776</v>
      </c>
      <c r="S1556">
        <v>1146</v>
      </c>
      <c r="T1556">
        <v>7787</v>
      </c>
      <c r="U1556">
        <v>5659</v>
      </c>
      <c r="V1556">
        <v>1620</v>
      </c>
      <c r="W1556">
        <v>508</v>
      </c>
      <c r="X1556" t="s">
        <v>0</v>
      </c>
      <c r="Y1556" t="s">
        <v>0</v>
      </c>
      <c r="Z1556">
        <v>279</v>
      </c>
      <c r="AA1556">
        <v>1185</v>
      </c>
      <c r="AB1556">
        <v>127</v>
      </c>
      <c r="AC1556">
        <v>666</v>
      </c>
      <c r="AD1556">
        <v>392</v>
      </c>
    </row>
    <row r="1557" spans="1:30" x14ac:dyDescent="0.2">
      <c r="A1557" t="s">
        <v>2447</v>
      </c>
      <c r="B1557" t="s">
        <v>35</v>
      </c>
      <c r="C1557" t="s">
        <v>3365</v>
      </c>
      <c r="D1557" s="33">
        <v>42309</v>
      </c>
      <c r="E1557" t="s">
        <v>813</v>
      </c>
      <c r="F1557" t="s">
        <v>830</v>
      </c>
      <c r="G1557">
        <v>214710</v>
      </c>
      <c r="H1557">
        <v>3353</v>
      </c>
      <c r="I1557">
        <v>22</v>
      </c>
      <c r="J1557">
        <v>3305</v>
      </c>
      <c r="K1557">
        <v>3202</v>
      </c>
      <c r="L1557">
        <v>3795</v>
      </c>
      <c r="M1557">
        <v>684</v>
      </c>
      <c r="N1557">
        <v>282</v>
      </c>
      <c r="O1557">
        <v>402</v>
      </c>
      <c r="P1557">
        <v>78</v>
      </c>
      <c r="Q1557" t="s">
        <v>0</v>
      </c>
      <c r="R1557">
        <v>422</v>
      </c>
      <c r="S1557">
        <v>317</v>
      </c>
      <c r="T1557">
        <v>2527</v>
      </c>
      <c r="U1557">
        <v>1848</v>
      </c>
      <c r="V1557">
        <v>498</v>
      </c>
      <c r="W1557">
        <v>181</v>
      </c>
      <c r="X1557" t="s">
        <v>0</v>
      </c>
      <c r="Y1557" t="s">
        <v>0</v>
      </c>
      <c r="Z1557">
        <v>137</v>
      </c>
      <c r="AA1557">
        <v>392</v>
      </c>
      <c r="AB1557">
        <v>46</v>
      </c>
      <c r="AC1557">
        <v>229</v>
      </c>
      <c r="AD1557">
        <v>117</v>
      </c>
    </row>
    <row r="1558" spans="1:30" x14ac:dyDescent="0.2">
      <c r="A1558" t="s">
        <v>2448</v>
      </c>
      <c r="B1558" t="s">
        <v>35</v>
      </c>
      <c r="C1558" t="s">
        <v>807</v>
      </c>
      <c r="D1558" s="33">
        <v>42309</v>
      </c>
      <c r="E1558" t="s">
        <v>97</v>
      </c>
      <c r="F1558" t="s">
        <v>769</v>
      </c>
      <c r="G1558">
        <v>1010216</v>
      </c>
      <c r="H1558">
        <v>22633</v>
      </c>
      <c r="I1558">
        <v>287</v>
      </c>
      <c r="J1558">
        <v>21993</v>
      </c>
      <c r="K1558">
        <v>20005</v>
      </c>
      <c r="L1558">
        <v>20426</v>
      </c>
      <c r="M1558">
        <v>4433</v>
      </c>
      <c r="N1558">
        <v>771</v>
      </c>
      <c r="O1558">
        <v>3662</v>
      </c>
      <c r="P1558">
        <v>1026</v>
      </c>
      <c r="Q1558" t="s">
        <v>0</v>
      </c>
      <c r="R1558">
        <v>2282</v>
      </c>
      <c r="S1558">
        <v>1696</v>
      </c>
      <c r="T1558">
        <v>10872</v>
      </c>
      <c r="U1558">
        <v>7162</v>
      </c>
      <c r="V1558">
        <v>2435</v>
      </c>
      <c r="W1558">
        <v>1275</v>
      </c>
      <c r="X1558" t="s">
        <v>0</v>
      </c>
      <c r="Y1558" t="s">
        <v>0</v>
      </c>
      <c r="Z1558">
        <v>539</v>
      </c>
      <c r="AA1558">
        <v>5037</v>
      </c>
      <c r="AB1558">
        <v>386</v>
      </c>
      <c r="AC1558">
        <v>1044</v>
      </c>
      <c r="AD1558">
        <v>3607</v>
      </c>
    </row>
    <row r="1559" spans="1:30" x14ac:dyDescent="0.2">
      <c r="A1559" t="s">
        <v>2449</v>
      </c>
      <c r="B1559" t="s">
        <v>35</v>
      </c>
      <c r="C1559" t="s">
        <v>807</v>
      </c>
      <c r="D1559" s="33">
        <v>42309</v>
      </c>
      <c r="E1559" t="s">
        <v>117</v>
      </c>
      <c r="F1559" t="s">
        <v>770</v>
      </c>
      <c r="G1559">
        <v>1003439</v>
      </c>
      <c r="H1559">
        <v>24079</v>
      </c>
      <c r="I1559">
        <v>332</v>
      </c>
      <c r="J1559">
        <v>23391</v>
      </c>
      <c r="K1559">
        <v>21264</v>
      </c>
      <c r="L1559">
        <v>21409</v>
      </c>
      <c r="M1559">
        <v>5030</v>
      </c>
      <c r="N1559">
        <v>829</v>
      </c>
      <c r="O1559">
        <v>4201</v>
      </c>
      <c r="P1559">
        <v>1107</v>
      </c>
      <c r="Q1559" t="s">
        <v>0</v>
      </c>
      <c r="R1559">
        <v>2352</v>
      </c>
      <c r="S1559">
        <v>1536</v>
      </c>
      <c r="T1559">
        <v>12430</v>
      </c>
      <c r="U1559">
        <v>7911</v>
      </c>
      <c r="V1559">
        <v>3667</v>
      </c>
      <c r="W1559">
        <v>852</v>
      </c>
      <c r="X1559" t="s">
        <v>0</v>
      </c>
      <c r="Y1559" t="s">
        <v>0</v>
      </c>
      <c r="Z1559">
        <v>1276</v>
      </c>
      <c r="AA1559">
        <v>3815</v>
      </c>
      <c r="AB1559">
        <v>339</v>
      </c>
      <c r="AC1559">
        <v>1062</v>
      </c>
      <c r="AD1559">
        <v>2414</v>
      </c>
    </row>
    <row r="1560" spans="1:30" x14ac:dyDescent="0.2">
      <c r="A1560" t="s">
        <v>2450</v>
      </c>
      <c r="B1560" t="s">
        <v>37</v>
      </c>
      <c r="C1560" t="s">
        <v>3368</v>
      </c>
      <c r="D1560" s="33">
        <v>42309</v>
      </c>
      <c r="E1560" t="s">
        <v>132</v>
      </c>
      <c r="F1560" t="s">
        <v>771</v>
      </c>
      <c r="G1560">
        <v>139395</v>
      </c>
      <c r="H1560">
        <v>4762</v>
      </c>
      <c r="I1560">
        <v>64</v>
      </c>
      <c r="J1560">
        <v>4497</v>
      </c>
      <c r="K1560">
        <v>4342</v>
      </c>
      <c r="L1560">
        <v>4427</v>
      </c>
      <c r="M1560">
        <v>761</v>
      </c>
      <c r="N1560">
        <v>732</v>
      </c>
      <c r="O1560">
        <v>29</v>
      </c>
      <c r="P1560">
        <v>14</v>
      </c>
      <c r="Q1560" t="s">
        <v>0</v>
      </c>
      <c r="R1560">
        <v>501</v>
      </c>
      <c r="S1560">
        <v>268</v>
      </c>
      <c r="T1560">
        <v>2970</v>
      </c>
      <c r="U1560">
        <v>1650</v>
      </c>
      <c r="V1560">
        <v>814</v>
      </c>
      <c r="W1560">
        <v>506</v>
      </c>
      <c r="X1560" t="s">
        <v>0</v>
      </c>
      <c r="Y1560" t="s">
        <v>0</v>
      </c>
      <c r="Z1560">
        <v>231</v>
      </c>
      <c r="AA1560">
        <v>457</v>
      </c>
      <c r="AB1560">
        <v>109</v>
      </c>
      <c r="AC1560">
        <v>262</v>
      </c>
      <c r="AD1560">
        <v>86</v>
      </c>
    </row>
    <row r="1561" spans="1:30" x14ac:dyDescent="0.2">
      <c r="A1561" t="s">
        <v>2451</v>
      </c>
      <c r="B1561" t="s">
        <v>36</v>
      </c>
      <c r="C1561" t="s">
        <v>3353</v>
      </c>
      <c r="D1561" s="33">
        <v>42309</v>
      </c>
      <c r="E1561" t="s">
        <v>138</v>
      </c>
      <c r="F1561" t="s">
        <v>772</v>
      </c>
      <c r="G1561">
        <v>579420</v>
      </c>
      <c r="H1561">
        <v>10415</v>
      </c>
      <c r="I1561">
        <v>30</v>
      </c>
      <c r="J1561">
        <v>10019</v>
      </c>
      <c r="K1561">
        <v>9644</v>
      </c>
      <c r="L1561">
        <v>8465</v>
      </c>
      <c r="M1561">
        <v>1572</v>
      </c>
      <c r="N1561">
        <v>874</v>
      </c>
      <c r="O1561">
        <v>698</v>
      </c>
      <c r="P1561">
        <v>305</v>
      </c>
      <c r="Q1561" t="s">
        <v>0</v>
      </c>
      <c r="R1561">
        <v>927</v>
      </c>
      <c r="S1561">
        <v>687</v>
      </c>
      <c r="T1561">
        <v>4160</v>
      </c>
      <c r="U1561">
        <v>2963</v>
      </c>
      <c r="V1561">
        <v>1006</v>
      </c>
      <c r="W1561">
        <v>191</v>
      </c>
      <c r="X1561" t="s">
        <v>0</v>
      </c>
      <c r="Y1561" t="s">
        <v>0</v>
      </c>
      <c r="Z1561">
        <v>319</v>
      </c>
      <c r="AA1561">
        <v>2372</v>
      </c>
      <c r="AB1561">
        <v>141</v>
      </c>
      <c r="AC1561">
        <v>303</v>
      </c>
      <c r="AD1561">
        <v>1928</v>
      </c>
    </row>
    <row r="1562" spans="1:30" x14ac:dyDescent="0.2">
      <c r="A1562" t="s">
        <v>2452</v>
      </c>
      <c r="B1562" t="s">
        <v>36</v>
      </c>
      <c r="C1562" t="s">
        <v>152</v>
      </c>
      <c r="D1562" s="33">
        <v>42309</v>
      </c>
      <c r="E1562" t="s">
        <v>150</v>
      </c>
      <c r="F1562" t="s">
        <v>773</v>
      </c>
      <c r="G1562">
        <v>297735</v>
      </c>
      <c r="H1562">
        <v>12622</v>
      </c>
      <c r="I1562">
        <v>49</v>
      </c>
      <c r="J1562">
        <v>12573</v>
      </c>
      <c r="K1562">
        <v>12064</v>
      </c>
      <c r="L1562">
        <v>8708</v>
      </c>
      <c r="M1562">
        <v>2441</v>
      </c>
      <c r="N1562">
        <v>1123</v>
      </c>
      <c r="O1562">
        <v>1318</v>
      </c>
      <c r="P1562">
        <v>701</v>
      </c>
      <c r="Q1562" t="s">
        <v>0</v>
      </c>
      <c r="R1562">
        <v>1061</v>
      </c>
      <c r="S1562">
        <v>833</v>
      </c>
      <c r="T1562">
        <v>5428</v>
      </c>
      <c r="U1562">
        <v>4162</v>
      </c>
      <c r="V1562">
        <v>957</v>
      </c>
      <c r="W1562">
        <v>309</v>
      </c>
      <c r="X1562" t="s">
        <v>0</v>
      </c>
      <c r="Y1562" t="s">
        <v>0</v>
      </c>
      <c r="Z1562">
        <v>151</v>
      </c>
      <c r="AA1562">
        <v>1235</v>
      </c>
      <c r="AB1562">
        <v>107</v>
      </c>
      <c r="AC1562">
        <v>699</v>
      </c>
      <c r="AD1562">
        <v>429</v>
      </c>
    </row>
    <row r="1563" spans="1:30" x14ac:dyDescent="0.2">
      <c r="A1563" t="s">
        <v>2453</v>
      </c>
      <c r="B1563" t="s">
        <v>36</v>
      </c>
      <c r="C1563" t="s">
        <v>152</v>
      </c>
      <c r="D1563" s="33">
        <v>42309</v>
      </c>
      <c r="E1563" t="s">
        <v>817</v>
      </c>
      <c r="F1563" t="s">
        <v>832</v>
      </c>
      <c r="G1563">
        <v>379031</v>
      </c>
      <c r="H1563">
        <v>4875</v>
      </c>
      <c r="I1563">
        <v>20</v>
      </c>
      <c r="J1563">
        <v>4855</v>
      </c>
      <c r="K1563">
        <v>4622</v>
      </c>
      <c r="L1563">
        <v>4117</v>
      </c>
      <c r="M1563">
        <v>1124</v>
      </c>
      <c r="N1563">
        <v>489</v>
      </c>
      <c r="O1563">
        <v>635</v>
      </c>
      <c r="P1563">
        <v>309</v>
      </c>
      <c r="Q1563" t="s">
        <v>0</v>
      </c>
      <c r="R1563">
        <v>531</v>
      </c>
      <c r="S1563">
        <v>424</v>
      </c>
      <c r="T1563">
        <v>2504</v>
      </c>
      <c r="U1563">
        <v>1927</v>
      </c>
      <c r="V1563">
        <v>453</v>
      </c>
      <c r="W1563">
        <v>124</v>
      </c>
      <c r="X1563" t="s">
        <v>0</v>
      </c>
      <c r="Y1563" t="s">
        <v>0</v>
      </c>
      <c r="Z1563">
        <v>101</v>
      </c>
      <c r="AA1563">
        <v>557</v>
      </c>
      <c r="AB1563">
        <v>44</v>
      </c>
      <c r="AC1563">
        <v>326</v>
      </c>
      <c r="AD1563">
        <v>187</v>
      </c>
    </row>
    <row r="1564" spans="1:30" x14ac:dyDescent="0.2">
      <c r="A1564" t="s">
        <v>2454</v>
      </c>
      <c r="B1564" t="s">
        <v>35</v>
      </c>
      <c r="C1564" t="s">
        <v>3345</v>
      </c>
      <c r="D1564" s="33">
        <v>42309</v>
      </c>
      <c r="E1564" t="s">
        <v>156</v>
      </c>
      <c r="F1564" t="s">
        <v>774</v>
      </c>
      <c r="G1564">
        <v>1147327</v>
      </c>
      <c r="H1564">
        <v>31344</v>
      </c>
      <c r="I1564">
        <v>219</v>
      </c>
      <c r="J1564">
        <v>27309</v>
      </c>
      <c r="K1564">
        <v>26505</v>
      </c>
      <c r="L1564">
        <v>21620</v>
      </c>
      <c r="M1564">
        <v>5952</v>
      </c>
      <c r="N1564">
        <v>5027</v>
      </c>
      <c r="O1564">
        <v>925</v>
      </c>
      <c r="P1564">
        <v>728</v>
      </c>
      <c r="Q1564" t="s">
        <v>0</v>
      </c>
      <c r="R1564">
        <v>1990</v>
      </c>
      <c r="S1564">
        <v>1532</v>
      </c>
      <c r="T1564">
        <v>14072</v>
      </c>
      <c r="U1564">
        <v>10213</v>
      </c>
      <c r="V1564">
        <v>3002</v>
      </c>
      <c r="W1564">
        <v>857</v>
      </c>
      <c r="X1564" t="s">
        <v>0</v>
      </c>
      <c r="Y1564" t="s">
        <v>0</v>
      </c>
      <c r="Z1564">
        <v>1559</v>
      </c>
      <c r="AA1564">
        <v>2467</v>
      </c>
      <c r="AB1564">
        <v>420</v>
      </c>
      <c r="AC1564">
        <v>1461</v>
      </c>
      <c r="AD1564">
        <v>586</v>
      </c>
    </row>
    <row r="1565" spans="1:30" x14ac:dyDescent="0.2">
      <c r="A1565" t="s">
        <v>2455</v>
      </c>
      <c r="B1565" t="s">
        <v>35</v>
      </c>
      <c r="C1565" t="s">
        <v>3348</v>
      </c>
      <c r="D1565" s="33">
        <v>42309</v>
      </c>
      <c r="E1565" t="s">
        <v>821</v>
      </c>
      <c r="F1565" t="s">
        <v>833</v>
      </c>
      <c r="G1565">
        <v>214849</v>
      </c>
      <c r="H1565">
        <v>5422</v>
      </c>
      <c r="I1565">
        <v>21</v>
      </c>
      <c r="J1565">
        <v>5401</v>
      </c>
      <c r="K1565">
        <v>5134</v>
      </c>
      <c r="L1565">
        <v>4526</v>
      </c>
      <c r="M1565">
        <v>1309</v>
      </c>
      <c r="N1565">
        <v>523</v>
      </c>
      <c r="O1565">
        <v>786</v>
      </c>
      <c r="P1565">
        <v>251</v>
      </c>
      <c r="Q1565" t="s">
        <v>0</v>
      </c>
      <c r="R1565">
        <v>455</v>
      </c>
      <c r="S1565">
        <v>301</v>
      </c>
      <c r="T1565">
        <v>2711</v>
      </c>
      <c r="U1565">
        <v>1625</v>
      </c>
      <c r="V1565">
        <v>906</v>
      </c>
      <c r="W1565">
        <v>180</v>
      </c>
      <c r="X1565" t="s">
        <v>0</v>
      </c>
      <c r="Y1565" t="s">
        <v>0</v>
      </c>
      <c r="Z1565">
        <v>268</v>
      </c>
      <c r="AA1565">
        <v>791</v>
      </c>
      <c r="AB1565">
        <v>57</v>
      </c>
      <c r="AC1565">
        <v>300</v>
      </c>
      <c r="AD1565">
        <v>434</v>
      </c>
    </row>
    <row r="1566" spans="1:30" x14ac:dyDescent="0.2">
      <c r="A1566" t="s">
        <v>2456</v>
      </c>
      <c r="B1566" t="s">
        <v>37</v>
      </c>
      <c r="C1566" t="s">
        <v>3365</v>
      </c>
      <c r="D1566" s="33">
        <v>42309</v>
      </c>
      <c r="E1566" t="s">
        <v>165</v>
      </c>
      <c r="F1566" t="s">
        <v>775</v>
      </c>
      <c r="G1566">
        <v>663566</v>
      </c>
      <c r="H1566">
        <v>16624</v>
      </c>
      <c r="I1566">
        <v>151</v>
      </c>
      <c r="J1566">
        <v>16257</v>
      </c>
      <c r="K1566">
        <v>14810</v>
      </c>
      <c r="L1566">
        <v>14284</v>
      </c>
      <c r="M1566">
        <v>2547</v>
      </c>
      <c r="N1566">
        <v>915</v>
      </c>
      <c r="O1566">
        <v>1632</v>
      </c>
      <c r="P1566">
        <v>340</v>
      </c>
      <c r="Q1566" t="s">
        <v>0</v>
      </c>
      <c r="R1566">
        <v>1408</v>
      </c>
      <c r="S1566">
        <v>1250</v>
      </c>
      <c r="T1566">
        <v>9139</v>
      </c>
      <c r="U1566">
        <v>6379</v>
      </c>
      <c r="V1566">
        <v>1959</v>
      </c>
      <c r="W1566">
        <v>801</v>
      </c>
      <c r="X1566" t="s">
        <v>0</v>
      </c>
      <c r="Y1566" t="s">
        <v>0</v>
      </c>
      <c r="Z1566">
        <v>1104</v>
      </c>
      <c r="AA1566">
        <v>1383</v>
      </c>
      <c r="AB1566">
        <v>107</v>
      </c>
      <c r="AC1566">
        <v>817</v>
      </c>
      <c r="AD1566">
        <v>459</v>
      </c>
    </row>
    <row r="1567" spans="1:30" x14ac:dyDescent="0.2">
      <c r="A1567" t="s">
        <v>2457</v>
      </c>
      <c r="B1567" t="s">
        <v>35</v>
      </c>
      <c r="C1567" t="s">
        <v>3348</v>
      </c>
      <c r="D1567" s="33">
        <v>42309</v>
      </c>
      <c r="E1567" t="s">
        <v>825</v>
      </c>
      <c r="F1567" t="s">
        <v>834</v>
      </c>
      <c r="G1567">
        <v>786311</v>
      </c>
      <c r="H1567">
        <v>21492</v>
      </c>
      <c r="I1567">
        <v>358</v>
      </c>
      <c r="J1567">
        <v>21134</v>
      </c>
      <c r="K1567">
        <v>18735</v>
      </c>
      <c r="L1567">
        <v>18371</v>
      </c>
      <c r="M1567">
        <v>4700</v>
      </c>
      <c r="N1567">
        <v>2458</v>
      </c>
      <c r="O1567">
        <v>2242</v>
      </c>
      <c r="P1567">
        <v>739</v>
      </c>
      <c r="Q1567" t="s">
        <v>0</v>
      </c>
      <c r="R1567">
        <v>2425</v>
      </c>
      <c r="S1567">
        <v>1281</v>
      </c>
      <c r="T1567">
        <v>10464</v>
      </c>
      <c r="U1567">
        <v>6877</v>
      </c>
      <c r="V1567">
        <v>2735</v>
      </c>
      <c r="W1567">
        <v>852</v>
      </c>
      <c r="X1567" t="s">
        <v>0</v>
      </c>
      <c r="Y1567" t="s">
        <v>0</v>
      </c>
      <c r="Z1567">
        <v>1170</v>
      </c>
      <c r="AA1567">
        <v>3031</v>
      </c>
      <c r="AB1567">
        <v>300</v>
      </c>
      <c r="AC1567">
        <v>1242</v>
      </c>
      <c r="AD1567">
        <v>1489</v>
      </c>
    </row>
    <row r="1568" spans="1:30" x14ac:dyDescent="0.2">
      <c r="A1568" t="s">
        <v>2458</v>
      </c>
      <c r="B1568" t="s">
        <v>35</v>
      </c>
      <c r="C1568" t="s">
        <v>152</v>
      </c>
      <c r="D1568" s="33">
        <v>42309</v>
      </c>
      <c r="E1568" t="s">
        <v>171</v>
      </c>
      <c r="F1568" t="s">
        <v>776</v>
      </c>
      <c r="G1568">
        <v>625713</v>
      </c>
      <c r="H1568">
        <v>13751</v>
      </c>
      <c r="I1568">
        <v>103</v>
      </c>
      <c r="J1568">
        <v>13648</v>
      </c>
      <c r="K1568">
        <v>12860</v>
      </c>
      <c r="L1568">
        <v>11884</v>
      </c>
      <c r="M1568">
        <v>2989</v>
      </c>
      <c r="N1568">
        <v>1378</v>
      </c>
      <c r="O1568">
        <v>1611</v>
      </c>
      <c r="P1568">
        <v>784</v>
      </c>
      <c r="Q1568" t="s">
        <v>0</v>
      </c>
      <c r="R1568">
        <v>1431</v>
      </c>
      <c r="S1568">
        <v>1050</v>
      </c>
      <c r="T1568">
        <v>7785</v>
      </c>
      <c r="U1568">
        <v>5380</v>
      </c>
      <c r="V1568">
        <v>1735</v>
      </c>
      <c r="W1568">
        <v>670</v>
      </c>
      <c r="X1568" t="s">
        <v>0</v>
      </c>
      <c r="Y1568" t="s">
        <v>0</v>
      </c>
      <c r="Z1568">
        <v>379</v>
      </c>
      <c r="AA1568">
        <v>1239</v>
      </c>
      <c r="AB1568">
        <v>78</v>
      </c>
      <c r="AC1568">
        <v>647</v>
      </c>
      <c r="AD1568">
        <v>514</v>
      </c>
    </row>
    <row r="1569" spans="1:30" x14ac:dyDescent="0.2">
      <c r="A1569" t="s">
        <v>2459</v>
      </c>
      <c r="B1569" t="s">
        <v>35</v>
      </c>
      <c r="C1569" t="s">
        <v>3348</v>
      </c>
      <c r="D1569" s="33">
        <v>42309</v>
      </c>
      <c r="E1569" t="s">
        <v>179</v>
      </c>
      <c r="F1569" t="s">
        <v>777</v>
      </c>
      <c r="G1569">
        <v>1011056</v>
      </c>
      <c r="H1569">
        <v>21037</v>
      </c>
      <c r="I1569">
        <v>221</v>
      </c>
      <c r="J1569">
        <v>20816</v>
      </c>
      <c r="K1569">
        <v>19196</v>
      </c>
      <c r="L1569">
        <v>18803</v>
      </c>
      <c r="M1569">
        <v>5392</v>
      </c>
      <c r="N1569">
        <v>2327</v>
      </c>
      <c r="O1569">
        <v>3065</v>
      </c>
      <c r="P1569">
        <v>869</v>
      </c>
      <c r="Q1569" t="s">
        <v>0</v>
      </c>
      <c r="R1569">
        <v>1384</v>
      </c>
      <c r="S1569">
        <v>1341</v>
      </c>
      <c r="T1569">
        <v>11646</v>
      </c>
      <c r="U1569">
        <v>7323</v>
      </c>
      <c r="V1569">
        <v>3642</v>
      </c>
      <c r="W1569">
        <v>681</v>
      </c>
      <c r="X1569" t="s">
        <v>0</v>
      </c>
      <c r="Y1569" t="s">
        <v>0</v>
      </c>
      <c r="Z1569">
        <v>903</v>
      </c>
      <c r="AA1569">
        <v>3529</v>
      </c>
      <c r="AB1569">
        <v>261</v>
      </c>
      <c r="AC1569">
        <v>1263</v>
      </c>
      <c r="AD1569">
        <v>2005</v>
      </c>
    </row>
    <row r="1570" spans="1:30" x14ac:dyDescent="0.2">
      <c r="A1570" t="s">
        <v>2460</v>
      </c>
      <c r="B1570" t="s">
        <v>35</v>
      </c>
      <c r="C1570" t="s">
        <v>3348</v>
      </c>
      <c r="D1570" s="33">
        <v>42309</v>
      </c>
      <c r="E1570" t="s">
        <v>191</v>
      </c>
      <c r="F1570" t="s">
        <v>778</v>
      </c>
      <c r="G1570">
        <v>775981</v>
      </c>
      <c r="H1570">
        <v>18026</v>
      </c>
      <c r="I1570">
        <v>56</v>
      </c>
      <c r="J1570">
        <v>17970</v>
      </c>
      <c r="K1570">
        <v>17255</v>
      </c>
      <c r="L1570">
        <v>15434</v>
      </c>
      <c r="M1570">
        <v>4798</v>
      </c>
      <c r="N1570">
        <v>2484</v>
      </c>
      <c r="O1570">
        <v>2248</v>
      </c>
      <c r="P1570">
        <v>557</v>
      </c>
      <c r="Q1570" t="s">
        <v>0</v>
      </c>
      <c r="R1570">
        <v>1331</v>
      </c>
      <c r="S1570">
        <v>1158</v>
      </c>
      <c r="T1570">
        <v>9799</v>
      </c>
      <c r="U1570">
        <v>6525</v>
      </c>
      <c r="V1570">
        <v>2775</v>
      </c>
      <c r="W1570">
        <v>499</v>
      </c>
      <c r="X1570" t="s">
        <v>0</v>
      </c>
      <c r="Y1570" t="s">
        <v>0</v>
      </c>
      <c r="Z1570">
        <v>1004</v>
      </c>
      <c r="AA1570">
        <v>2142</v>
      </c>
      <c r="AB1570">
        <v>250</v>
      </c>
      <c r="AC1570">
        <v>1263</v>
      </c>
      <c r="AD1570">
        <v>629</v>
      </c>
    </row>
    <row r="1571" spans="1:30" x14ac:dyDescent="0.2">
      <c r="A1571" t="s">
        <v>2461</v>
      </c>
      <c r="B1571" t="s">
        <v>35</v>
      </c>
      <c r="C1571" t="s">
        <v>3345</v>
      </c>
      <c r="D1571" s="33">
        <v>42309</v>
      </c>
      <c r="E1571" t="s">
        <v>205</v>
      </c>
      <c r="F1571" t="s">
        <v>779</v>
      </c>
      <c r="G1571">
        <v>876367</v>
      </c>
      <c r="H1571">
        <v>23953</v>
      </c>
      <c r="I1571">
        <v>114</v>
      </c>
      <c r="J1571">
        <v>18766</v>
      </c>
      <c r="K1571">
        <v>18326</v>
      </c>
      <c r="L1571">
        <v>15157</v>
      </c>
      <c r="M1571">
        <v>4461</v>
      </c>
      <c r="N1571">
        <v>3568</v>
      </c>
      <c r="O1571">
        <v>893</v>
      </c>
      <c r="P1571">
        <v>652</v>
      </c>
      <c r="Q1571" t="s">
        <v>0</v>
      </c>
      <c r="R1571">
        <v>1714</v>
      </c>
      <c r="S1571">
        <v>1206</v>
      </c>
      <c r="T1571">
        <v>10493</v>
      </c>
      <c r="U1571">
        <v>6302</v>
      </c>
      <c r="V1571">
        <v>3406</v>
      </c>
      <c r="W1571">
        <v>785</v>
      </c>
      <c r="X1571" t="s">
        <v>0</v>
      </c>
      <c r="Y1571" t="s">
        <v>0</v>
      </c>
      <c r="Z1571">
        <v>295</v>
      </c>
      <c r="AA1571">
        <v>1449</v>
      </c>
      <c r="AB1571">
        <v>229</v>
      </c>
      <c r="AC1571">
        <v>959</v>
      </c>
      <c r="AD1571">
        <v>261</v>
      </c>
    </row>
    <row r="1572" spans="1:30" x14ac:dyDescent="0.2">
      <c r="A1572" t="s">
        <v>2462</v>
      </c>
      <c r="B1572" t="s">
        <v>35</v>
      </c>
      <c r="C1572" t="s">
        <v>807</v>
      </c>
      <c r="D1572" s="33">
        <v>42309</v>
      </c>
      <c r="E1572" t="s">
        <v>210</v>
      </c>
      <c r="F1572" t="s">
        <v>780</v>
      </c>
      <c r="G1572">
        <v>706889</v>
      </c>
      <c r="H1572">
        <v>17822</v>
      </c>
      <c r="I1572">
        <v>220</v>
      </c>
      <c r="J1572">
        <v>17329</v>
      </c>
      <c r="K1572">
        <v>15681</v>
      </c>
      <c r="L1572">
        <v>16472</v>
      </c>
      <c r="M1572">
        <v>3655</v>
      </c>
      <c r="N1572">
        <v>587</v>
      </c>
      <c r="O1572">
        <v>3068</v>
      </c>
      <c r="P1572">
        <v>772</v>
      </c>
      <c r="Q1572" t="s">
        <v>0</v>
      </c>
      <c r="R1572">
        <v>1729</v>
      </c>
      <c r="S1572">
        <v>1283</v>
      </c>
      <c r="T1572">
        <v>9637</v>
      </c>
      <c r="U1572">
        <v>7042</v>
      </c>
      <c r="V1572">
        <v>2219</v>
      </c>
      <c r="W1572">
        <v>376</v>
      </c>
      <c r="X1572" t="s">
        <v>0</v>
      </c>
      <c r="Y1572" t="s">
        <v>0</v>
      </c>
      <c r="Z1572">
        <v>343</v>
      </c>
      <c r="AA1572">
        <v>3480</v>
      </c>
      <c r="AB1572">
        <v>290</v>
      </c>
      <c r="AC1572">
        <v>837</v>
      </c>
      <c r="AD1572">
        <v>2353</v>
      </c>
    </row>
    <row r="1573" spans="1:30" x14ac:dyDescent="0.2">
      <c r="A1573" t="s">
        <v>2463</v>
      </c>
      <c r="B1573" t="s">
        <v>35</v>
      </c>
      <c r="C1573" t="s">
        <v>807</v>
      </c>
      <c r="D1573" s="33">
        <v>42309</v>
      </c>
      <c r="E1573" t="s">
        <v>218</v>
      </c>
      <c r="F1573" t="s">
        <v>781</v>
      </c>
      <c r="G1573">
        <v>267751</v>
      </c>
      <c r="H1573">
        <v>5106</v>
      </c>
      <c r="I1573">
        <v>20</v>
      </c>
      <c r="J1573">
        <v>5086</v>
      </c>
      <c r="K1573">
        <v>4863</v>
      </c>
      <c r="L1573">
        <v>4254</v>
      </c>
      <c r="M1573">
        <v>1120</v>
      </c>
      <c r="N1573">
        <v>542</v>
      </c>
      <c r="O1573">
        <v>578</v>
      </c>
      <c r="P1573">
        <v>310</v>
      </c>
      <c r="Q1573" t="s">
        <v>0</v>
      </c>
      <c r="R1573">
        <v>485</v>
      </c>
      <c r="S1573">
        <v>427</v>
      </c>
      <c r="T1573">
        <v>2769</v>
      </c>
      <c r="U1573">
        <v>1896</v>
      </c>
      <c r="V1573">
        <v>542</v>
      </c>
      <c r="W1573">
        <v>331</v>
      </c>
      <c r="X1573" t="s">
        <v>0</v>
      </c>
      <c r="Y1573" t="s">
        <v>0</v>
      </c>
      <c r="Z1573">
        <v>68</v>
      </c>
      <c r="AA1573">
        <v>505</v>
      </c>
      <c r="AB1573">
        <v>74</v>
      </c>
      <c r="AC1573">
        <v>275</v>
      </c>
      <c r="AD1573">
        <v>156</v>
      </c>
    </row>
    <row r="1574" spans="1:30" x14ac:dyDescent="0.2">
      <c r="A1574" t="s">
        <v>2464</v>
      </c>
      <c r="B1574" t="s">
        <v>35</v>
      </c>
      <c r="C1574" t="s">
        <v>807</v>
      </c>
      <c r="D1574" s="33">
        <v>42309</v>
      </c>
      <c r="E1574" t="s">
        <v>223</v>
      </c>
      <c r="F1574" t="s">
        <v>782</v>
      </c>
      <c r="G1574">
        <v>1055982</v>
      </c>
      <c r="H1574">
        <v>21937</v>
      </c>
      <c r="I1574">
        <v>261</v>
      </c>
      <c r="J1574">
        <v>21282</v>
      </c>
      <c r="K1574">
        <v>19550</v>
      </c>
      <c r="L1574">
        <v>20080</v>
      </c>
      <c r="M1574">
        <v>4279</v>
      </c>
      <c r="N1574">
        <v>726</v>
      </c>
      <c r="O1574">
        <v>3553</v>
      </c>
      <c r="P1574">
        <v>1020</v>
      </c>
      <c r="Q1574" t="s">
        <v>0</v>
      </c>
      <c r="R1574">
        <v>2228</v>
      </c>
      <c r="S1574">
        <v>1568</v>
      </c>
      <c r="T1574">
        <v>9825</v>
      </c>
      <c r="U1574">
        <v>6661</v>
      </c>
      <c r="V1574">
        <v>2224</v>
      </c>
      <c r="W1574">
        <v>940</v>
      </c>
      <c r="X1574" t="s">
        <v>0</v>
      </c>
      <c r="Y1574" t="s">
        <v>0</v>
      </c>
      <c r="Z1574">
        <v>673</v>
      </c>
      <c r="AA1574">
        <v>5786</v>
      </c>
      <c r="AB1574">
        <v>346</v>
      </c>
      <c r="AC1574">
        <v>987</v>
      </c>
      <c r="AD1574">
        <v>4453</v>
      </c>
    </row>
    <row r="1575" spans="1:30" x14ac:dyDescent="0.2">
      <c r="A1575" t="s">
        <v>2465</v>
      </c>
      <c r="B1575" t="s">
        <v>35</v>
      </c>
      <c r="C1575" t="s">
        <v>152</v>
      </c>
      <c r="D1575" s="33">
        <v>42309</v>
      </c>
      <c r="E1575" t="s">
        <v>234</v>
      </c>
      <c r="F1575" t="s">
        <v>783</v>
      </c>
      <c r="G1575">
        <v>4636790</v>
      </c>
      <c r="H1575">
        <v>88980</v>
      </c>
      <c r="I1575">
        <v>910</v>
      </c>
      <c r="J1575">
        <v>80576</v>
      </c>
      <c r="K1575">
        <v>73266</v>
      </c>
      <c r="L1575">
        <v>70918</v>
      </c>
      <c r="M1575">
        <v>25316</v>
      </c>
      <c r="N1575">
        <v>11103</v>
      </c>
      <c r="O1575">
        <v>14213</v>
      </c>
      <c r="P1575">
        <v>7572</v>
      </c>
      <c r="Q1575" t="s">
        <v>0</v>
      </c>
      <c r="R1575">
        <v>7334</v>
      </c>
      <c r="S1575">
        <v>5861</v>
      </c>
      <c r="T1575">
        <v>44168</v>
      </c>
      <c r="U1575">
        <v>31086</v>
      </c>
      <c r="V1575">
        <v>9184</v>
      </c>
      <c r="W1575">
        <v>3898</v>
      </c>
      <c r="X1575" t="s">
        <v>0</v>
      </c>
      <c r="Y1575" t="s">
        <v>0</v>
      </c>
      <c r="Z1575">
        <v>3007</v>
      </c>
      <c r="AA1575">
        <v>10548</v>
      </c>
      <c r="AB1575">
        <v>483</v>
      </c>
      <c r="AC1575">
        <v>5188</v>
      </c>
      <c r="AD1575">
        <v>4877</v>
      </c>
    </row>
    <row r="1576" spans="1:30" x14ac:dyDescent="0.2">
      <c r="A1576" t="s">
        <v>2466</v>
      </c>
      <c r="B1576" t="s">
        <v>36</v>
      </c>
      <c r="C1576" t="s">
        <v>152</v>
      </c>
      <c r="D1576" s="33">
        <v>42309</v>
      </c>
      <c r="E1576" t="s">
        <v>823</v>
      </c>
      <c r="F1576" t="s">
        <v>835</v>
      </c>
      <c r="G1576">
        <v>314544</v>
      </c>
      <c r="H1576">
        <v>4115</v>
      </c>
      <c r="I1576">
        <v>22</v>
      </c>
      <c r="J1576">
        <v>4093</v>
      </c>
      <c r="K1576">
        <v>3914</v>
      </c>
      <c r="L1576">
        <v>3505</v>
      </c>
      <c r="M1576">
        <v>1051</v>
      </c>
      <c r="N1576">
        <v>475</v>
      </c>
      <c r="O1576">
        <v>576</v>
      </c>
      <c r="P1576">
        <v>274</v>
      </c>
      <c r="Q1576" t="s">
        <v>0</v>
      </c>
      <c r="R1576">
        <v>368</v>
      </c>
      <c r="S1576">
        <v>393</v>
      </c>
      <c r="T1576">
        <v>2214</v>
      </c>
      <c r="U1576">
        <v>1646</v>
      </c>
      <c r="V1576">
        <v>438</v>
      </c>
      <c r="W1576">
        <v>130</v>
      </c>
      <c r="X1576" t="s">
        <v>0</v>
      </c>
      <c r="Y1576" t="s">
        <v>0</v>
      </c>
      <c r="Z1576">
        <v>50</v>
      </c>
      <c r="AA1576">
        <v>480</v>
      </c>
      <c r="AB1576">
        <v>47</v>
      </c>
      <c r="AC1576">
        <v>257</v>
      </c>
      <c r="AD1576">
        <v>176</v>
      </c>
    </row>
    <row r="1577" spans="1:30" x14ac:dyDescent="0.2">
      <c r="A1577" t="s">
        <v>2467</v>
      </c>
      <c r="B1577" t="s">
        <v>36</v>
      </c>
      <c r="C1577" t="s">
        <v>152</v>
      </c>
      <c r="D1577" s="33">
        <v>42309</v>
      </c>
      <c r="E1577" t="s">
        <v>827</v>
      </c>
      <c r="F1577" t="s">
        <v>836</v>
      </c>
      <c r="G1577">
        <v>404710</v>
      </c>
      <c r="H1577">
        <v>6692</v>
      </c>
      <c r="I1577">
        <v>38</v>
      </c>
      <c r="J1577">
        <v>6654</v>
      </c>
      <c r="K1577">
        <v>6352</v>
      </c>
      <c r="L1577">
        <v>5618</v>
      </c>
      <c r="M1577">
        <v>1659</v>
      </c>
      <c r="N1577">
        <v>716</v>
      </c>
      <c r="O1577">
        <v>943</v>
      </c>
      <c r="P1577">
        <v>497</v>
      </c>
      <c r="Q1577" t="s">
        <v>0</v>
      </c>
      <c r="R1577">
        <v>589</v>
      </c>
      <c r="S1577">
        <v>564</v>
      </c>
      <c r="T1577">
        <v>3612</v>
      </c>
      <c r="U1577">
        <v>2726</v>
      </c>
      <c r="V1577">
        <v>688</v>
      </c>
      <c r="W1577">
        <v>198</v>
      </c>
      <c r="X1577" t="s">
        <v>0</v>
      </c>
      <c r="Y1577" t="s">
        <v>0</v>
      </c>
      <c r="Z1577">
        <v>125</v>
      </c>
      <c r="AA1577">
        <v>728</v>
      </c>
      <c r="AB1577">
        <v>70</v>
      </c>
      <c r="AC1577">
        <v>444</v>
      </c>
      <c r="AD1577">
        <v>214</v>
      </c>
    </row>
    <row r="1578" spans="1:30" x14ac:dyDescent="0.2">
      <c r="A1578" t="s">
        <v>2468</v>
      </c>
      <c r="B1578" t="s">
        <v>36</v>
      </c>
      <c r="C1578" t="s">
        <v>152</v>
      </c>
      <c r="D1578" s="33">
        <v>42309</v>
      </c>
      <c r="E1578" t="s">
        <v>837</v>
      </c>
      <c r="F1578" t="s">
        <v>838</v>
      </c>
      <c r="G1578">
        <v>368255</v>
      </c>
      <c r="H1578">
        <v>4214</v>
      </c>
      <c r="I1578">
        <v>22</v>
      </c>
      <c r="J1578">
        <v>4192</v>
      </c>
      <c r="K1578">
        <v>4011</v>
      </c>
      <c r="L1578">
        <v>3658</v>
      </c>
      <c r="M1578">
        <v>1093</v>
      </c>
      <c r="N1578">
        <v>475</v>
      </c>
      <c r="O1578">
        <v>618</v>
      </c>
      <c r="P1578">
        <v>321</v>
      </c>
      <c r="Q1578" t="s">
        <v>0</v>
      </c>
      <c r="R1578">
        <v>414</v>
      </c>
      <c r="S1578">
        <v>364</v>
      </c>
      <c r="T1578">
        <v>2273</v>
      </c>
      <c r="U1578">
        <v>1707</v>
      </c>
      <c r="V1578">
        <v>455</v>
      </c>
      <c r="W1578">
        <v>111</v>
      </c>
      <c r="X1578" t="s">
        <v>0</v>
      </c>
      <c r="Y1578" t="s">
        <v>0</v>
      </c>
      <c r="Z1578">
        <v>89</v>
      </c>
      <c r="AA1578">
        <v>518</v>
      </c>
      <c r="AB1578">
        <v>51</v>
      </c>
      <c r="AC1578">
        <v>308</v>
      </c>
      <c r="AD1578">
        <v>159</v>
      </c>
    </row>
    <row r="1579" spans="1:30" x14ac:dyDescent="0.2">
      <c r="A1579" t="s">
        <v>2469</v>
      </c>
      <c r="B1579" t="s">
        <v>36</v>
      </c>
      <c r="C1579" t="s">
        <v>152</v>
      </c>
      <c r="D1579" s="33">
        <v>42309</v>
      </c>
      <c r="E1579" t="s">
        <v>284</v>
      </c>
      <c r="F1579" t="s">
        <v>784</v>
      </c>
      <c r="G1579">
        <v>1182971</v>
      </c>
      <c r="H1579">
        <v>10800</v>
      </c>
      <c r="I1579">
        <v>56</v>
      </c>
      <c r="J1579">
        <v>10744</v>
      </c>
      <c r="K1579">
        <v>10293</v>
      </c>
      <c r="L1579">
        <v>8830</v>
      </c>
      <c r="M1579">
        <v>2568</v>
      </c>
      <c r="N1579">
        <v>1091</v>
      </c>
      <c r="O1579">
        <v>1477</v>
      </c>
      <c r="P1579">
        <v>755</v>
      </c>
      <c r="Q1579" t="s">
        <v>0</v>
      </c>
      <c r="R1579">
        <v>1074</v>
      </c>
      <c r="S1579">
        <v>900</v>
      </c>
      <c r="T1579">
        <v>5390</v>
      </c>
      <c r="U1579">
        <v>4091</v>
      </c>
      <c r="V1579">
        <v>1039</v>
      </c>
      <c r="W1579">
        <v>260</v>
      </c>
      <c r="X1579" t="s">
        <v>0</v>
      </c>
      <c r="Y1579" t="s">
        <v>0</v>
      </c>
      <c r="Z1579">
        <v>200</v>
      </c>
      <c r="AA1579">
        <v>1266</v>
      </c>
      <c r="AB1579">
        <v>94</v>
      </c>
      <c r="AC1579">
        <v>708</v>
      </c>
      <c r="AD1579">
        <v>464</v>
      </c>
    </row>
    <row r="1580" spans="1:30" x14ac:dyDescent="0.2">
      <c r="A1580" t="s">
        <v>2470</v>
      </c>
      <c r="B1580" t="s">
        <v>36</v>
      </c>
      <c r="C1580" t="s">
        <v>3353</v>
      </c>
      <c r="D1580" s="33">
        <v>42309</v>
      </c>
      <c r="E1580" t="s">
        <v>298</v>
      </c>
      <c r="F1580" t="s">
        <v>785</v>
      </c>
      <c r="G1580">
        <v>1449739</v>
      </c>
      <c r="H1580">
        <v>23382</v>
      </c>
      <c r="I1580">
        <v>75</v>
      </c>
      <c r="J1580">
        <v>22435</v>
      </c>
      <c r="K1580">
        <v>21425</v>
      </c>
      <c r="L1580">
        <v>19673</v>
      </c>
      <c r="M1580">
        <v>4392</v>
      </c>
      <c r="N1580">
        <v>2484</v>
      </c>
      <c r="O1580">
        <v>1908</v>
      </c>
      <c r="P1580">
        <v>764</v>
      </c>
      <c r="Q1580" t="s">
        <v>0</v>
      </c>
      <c r="R1580">
        <v>2642</v>
      </c>
      <c r="S1580">
        <v>1904</v>
      </c>
      <c r="T1580">
        <v>11156</v>
      </c>
      <c r="U1580">
        <v>8071</v>
      </c>
      <c r="V1580">
        <v>2456</v>
      </c>
      <c r="W1580">
        <v>629</v>
      </c>
      <c r="X1580" t="s">
        <v>0</v>
      </c>
      <c r="Y1580" t="s">
        <v>0</v>
      </c>
      <c r="Z1580">
        <v>833</v>
      </c>
      <c r="AA1580">
        <v>3138</v>
      </c>
      <c r="AB1580">
        <v>352</v>
      </c>
      <c r="AC1580">
        <v>847</v>
      </c>
      <c r="AD1580">
        <v>1939</v>
      </c>
    </row>
    <row r="1581" spans="1:30" x14ac:dyDescent="0.2">
      <c r="A1581" t="s">
        <v>2471</v>
      </c>
      <c r="B1581" t="s">
        <v>36</v>
      </c>
      <c r="C1581" t="s">
        <v>3351</v>
      </c>
      <c r="D1581" s="33">
        <v>42309</v>
      </c>
      <c r="E1581" t="s">
        <v>315</v>
      </c>
      <c r="F1581" t="s">
        <v>786</v>
      </c>
      <c r="G1581">
        <v>1019027</v>
      </c>
      <c r="H1581">
        <v>18202</v>
      </c>
      <c r="I1581">
        <v>200</v>
      </c>
      <c r="J1581">
        <v>18002</v>
      </c>
      <c r="K1581">
        <v>17278</v>
      </c>
      <c r="L1581">
        <v>15181</v>
      </c>
      <c r="M1581">
        <v>3068</v>
      </c>
      <c r="N1581">
        <v>1268</v>
      </c>
      <c r="O1581">
        <v>1812</v>
      </c>
      <c r="P1581">
        <v>795</v>
      </c>
      <c r="Q1581" t="s">
        <v>0</v>
      </c>
      <c r="R1581">
        <v>1657</v>
      </c>
      <c r="S1581">
        <v>1399</v>
      </c>
      <c r="T1581">
        <v>9043</v>
      </c>
      <c r="U1581">
        <v>7090</v>
      </c>
      <c r="V1581">
        <v>1766</v>
      </c>
      <c r="W1581">
        <v>187</v>
      </c>
      <c r="X1581" t="s">
        <v>0</v>
      </c>
      <c r="Y1581" t="s">
        <v>0</v>
      </c>
      <c r="Z1581">
        <v>681</v>
      </c>
      <c r="AA1581">
        <v>2401</v>
      </c>
      <c r="AB1581">
        <v>134</v>
      </c>
      <c r="AC1581">
        <v>1057</v>
      </c>
      <c r="AD1581">
        <v>1210</v>
      </c>
    </row>
    <row r="1582" spans="1:30" x14ac:dyDescent="0.2">
      <c r="A1582" t="s">
        <v>2472</v>
      </c>
      <c r="B1582" t="s">
        <v>36</v>
      </c>
      <c r="C1582" t="s">
        <v>3358</v>
      </c>
      <c r="D1582" s="33">
        <v>42309</v>
      </c>
      <c r="E1582" t="s">
        <v>330</v>
      </c>
      <c r="F1582" t="s">
        <v>787</v>
      </c>
      <c r="G1582">
        <v>1772459</v>
      </c>
      <c r="H1582">
        <v>23429</v>
      </c>
      <c r="I1582">
        <v>79</v>
      </c>
      <c r="J1582">
        <v>23219</v>
      </c>
      <c r="K1582">
        <v>22625</v>
      </c>
      <c r="L1582">
        <v>19872</v>
      </c>
      <c r="M1582">
        <v>6336</v>
      </c>
      <c r="N1582">
        <v>3603</v>
      </c>
      <c r="O1582">
        <v>2733</v>
      </c>
      <c r="P1582">
        <v>1823</v>
      </c>
      <c r="Q1582" t="s">
        <v>0</v>
      </c>
      <c r="R1582">
        <v>1883</v>
      </c>
      <c r="S1582">
        <v>2159</v>
      </c>
      <c r="T1582">
        <v>12165</v>
      </c>
      <c r="U1582">
        <v>9605</v>
      </c>
      <c r="V1582">
        <v>1940</v>
      </c>
      <c r="W1582">
        <v>620</v>
      </c>
      <c r="X1582" t="s">
        <v>0</v>
      </c>
      <c r="Y1582" t="s">
        <v>0</v>
      </c>
      <c r="Z1582">
        <v>656</v>
      </c>
      <c r="AA1582">
        <v>3009</v>
      </c>
      <c r="AB1582">
        <v>361</v>
      </c>
      <c r="AC1582">
        <v>1623</v>
      </c>
      <c r="AD1582">
        <v>1025</v>
      </c>
    </row>
    <row r="1583" spans="1:30" x14ac:dyDescent="0.2">
      <c r="A1583" t="s">
        <v>2473</v>
      </c>
      <c r="B1583" t="s">
        <v>36</v>
      </c>
      <c r="C1583" t="s">
        <v>3351</v>
      </c>
      <c r="D1583" s="33">
        <v>42309</v>
      </c>
      <c r="E1583" t="s">
        <v>351</v>
      </c>
      <c r="F1583" t="s">
        <v>788</v>
      </c>
      <c r="G1583">
        <v>905822</v>
      </c>
      <c r="H1583">
        <v>14139</v>
      </c>
      <c r="I1583">
        <v>176</v>
      </c>
      <c r="J1583">
        <v>13963</v>
      </c>
      <c r="K1583">
        <v>13744</v>
      </c>
      <c r="L1583">
        <v>10249</v>
      </c>
      <c r="M1583">
        <v>2190</v>
      </c>
      <c r="N1583">
        <v>957</v>
      </c>
      <c r="O1583">
        <v>1251</v>
      </c>
      <c r="P1583">
        <v>506</v>
      </c>
      <c r="Q1583" t="s">
        <v>0</v>
      </c>
      <c r="R1583">
        <v>1156</v>
      </c>
      <c r="S1583">
        <v>1126</v>
      </c>
      <c r="T1583">
        <v>6225</v>
      </c>
      <c r="U1583">
        <v>4837</v>
      </c>
      <c r="V1583">
        <v>1022</v>
      </c>
      <c r="W1583">
        <v>366</v>
      </c>
      <c r="X1583" t="s">
        <v>0</v>
      </c>
      <c r="Y1583" t="s">
        <v>0</v>
      </c>
      <c r="Z1583">
        <v>224</v>
      </c>
      <c r="AA1583">
        <v>1518</v>
      </c>
      <c r="AB1583">
        <v>86</v>
      </c>
      <c r="AC1583">
        <v>870</v>
      </c>
      <c r="AD1583">
        <v>562</v>
      </c>
    </row>
    <row r="1584" spans="1:30" x14ac:dyDescent="0.2">
      <c r="A1584" t="s">
        <v>2474</v>
      </c>
      <c r="B1584" t="s">
        <v>34</v>
      </c>
      <c r="C1584" t="s">
        <v>3327</v>
      </c>
      <c r="D1584" s="33">
        <v>42309</v>
      </c>
      <c r="E1584" t="s">
        <v>362</v>
      </c>
      <c r="F1584" t="s">
        <v>789</v>
      </c>
      <c r="G1584">
        <v>5499053</v>
      </c>
      <c r="H1584">
        <v>127202</v>
      </c>
      <c r="I1584">
        <v>2587</v>
      </c>
      <c r="J1584">
        <v>123693</v>
      </c>
      <c r="K1584">
        <v>112454</v>
      </c>
      <c r="L1584">
        <v>106826</v>
      </c>
      <c r="M1584">
        <v>23913</v>
      </c>
      <c r="N1584">
        <v>3876</v>
      </c>
      <c r="O1584">
        <v>20035</v>
      </c>
      <c r="P1584">
        <v>5105</v>
      </c>
      <c r="Q1584" t="s">
        <v>0</v>
      </c>
      <c r="R1584">
        <v>10399</v>
      </c>
      <c r="S1584">
        <v>7503</v>
      </c>
      <c r="T1584">
        <v>66249</v>
      </c>
      <c r="U1584">
        <v>43563</v>
      </c>
      <c r="V1584">
        <v>10105</v>
      </c>
      <c r="W1584">
        <v>12581</v>
      </c>
      <c r="X1584" t="s">
        <v>0</v>
      </c>
      <c r="Y1584" t="s">
        <v>0</v>
      </c>
      <c r="Z1584">
        <v>4253</v>
      </c>
      <c r="AA1584">
        <v>18422</v>
      </c>
      <c r="AB1584">
        <v>1052</v>
      </c>
      <c r="AC1584">
        <v>5983</v>
      </c>
      <c r="AD1584">
        <v>11387</v>
      </c>
    </row>
    <row r="1585" spans="1:30" x14ac:dyDescent="0.2">
      <c r="A1585" t="s">
        <v>2475</v>
      </c>
      <c r="B1585" t="s">
        <v>37</v>
      </c>
      <c r="C1585" t="s">
        <v>3365</v>
      </c>
      <c r="D1585" s="33">
        <v>42309</v>
      </c>
      <c r="E1585" t="s">
        <v>434</v>
      </c>
      <c r="F1585" t="s">
        <v>790</v>
      </c>
      <c r="G1585">
        <v>1857473</v>
      </c>
      <c r="H1585">
        <v>47650</v>
      </c>
      <c r="I1585">
        <v>427</v>
      </c>
      <c r="J1585">
        <v>46610</v>
      </c>
      <c r="K1585">
        <v>42330</v>
      </c>
      <c r="L1585">
        <v>39977</v>
      </c>
      <c r="M1585">
        <v>6655</v>
      </c>
      <c r="N1585">
        <v>2353</v>
      </c>
      <c r="O1585">
        <v>4302</v>
      </c>
      <c r="P1585">
        <v>991</v>
      </c>
      <c r="Q1585" t="s">
        <v>0</v>
      </c>
      <c r="R1585">
        <v>4872</v>
      </c>
      <c r="S1585">
        <v>2920</v>
      </c>
      <c r="T1585">
        <v>25813</v>
      </c>
      <c r="U1585">
        <v>16103</v>
      </c>
      <c r="V1585">
        <v>6061</v>
      </c>
      <c r="W1585">
        <v>3649</v>
      </c>
      <c r="X1585" t="s">
        <v>0</v>
      </c>
      <c r="Y1585" t="s">
        <v>0</v>
      </c>
      <c r="Z1585">
        <v>2883</v>
      </c>
      <c r="AA1585">
        <v>3489</v>
      </c>
      <c r="AB1585">
        <v>344</v>
      </c>
      <c r="AC1585">
        <v>1930</v>
      </c>
      <c r="AD1585">
        <v>1215</v>
      </c>
    </row>
    <row r="1586" spans="1:30" x14ac:dyDescent="0.2">
      <c r="A1586" t="s">
        <v>2476</v>
      </c>
      <c r="B1586" t="s">
        <v>37</v>
      </c>
      <c r="C1586" t="s">
        <v>3365</v>
      </c>
      <c r="D1586" s="33">
        <v>42309</v>
      </c>
      <c r="E1586" t="s">
        <v>457</v>
      </c>
      <c r="F1586" t="s">
        <v>791</v>
      </c>
      <c r="G1586">
        <v>531046</v>
      </c>
      <c r="H1586">
        <v>13059</v>
      </c>
      <c r="I1586">
        <v>111</v>
      </c>
      <c r="J1586">
        <v>12799</v>
      </c>
      <c r="K1586">
        <v>11684</v>
      </c>
      <c r="L1586">
        <v>9550</v>
      </c>
      <c r="M1586">
        <v>1782</v>
      </c>
      <c r="N1586">
        <v>622</v>
      </c>
      <c r="O1586">
        <v>1160</v>
      </c>
      <c r="P1586">
        <v>177</v>
      </c>
      <c r="Q1586" t="s">
        <v>0</v>
      </c>
      <c r="R1586">
        <v>1056</v>
      </c>
      <c r="S1586">
        <v>775</v>
      </c>
      <c r="T1586">
        <v>6199</v>
      </c>
      <c r="U1586">
        <v>4539</v>
      </c>
      <c r="V1586">
        <v>1366</v>
      </c>
      <c r="W1586">
        <v>294</v>
      </c>
      <c r="X1586" t="s">
        <v>0</v>
      </c>
      <c r="Y1586" t="s">
        <v>0</v>
      </c>
      <c r="Z1586">
        <v>577</v>
      </c>
      <c r="AA1586">
        <v>943</v>
      </c>
      <c r="AB1586">
        <v>98</v>
      </c>
      <c r="AC1586">
        <v>612</v>
      </c>
      <c r="AD1586">
        <v>233</v>
      </c>
    </row>
    <row r="1587" spans="1:30" x14ac:dyDescent="0.2">
      <c r="A1587" t="s">
        <v>2477</v>
      </c>
      <c r="B1587" t="s">
        <v>37</v>
      </c>
      <c r="C1587" t="s">
        <v>3365</v>
      </c>
      <c r="D1587" s="33">
        <v>42309</v>
      </c>
      <c r="E1587" t="s">
        <v>465</v>
      </c>
      <c r="F1587" t="s">
        <v>792</v>
      </c>
      <c r="G1587">
        <v>902275</v>
      </c>
      <c r="H1587">
        <v>19165</v>
      </c>
      <c r="I1587">
        <v>167</v>
      </c>
      <c r="J1587">
        <v>18776</v>
      </c>
      <c r="K1587">
        <v>17148</v>
      </c>
      <c r="L1587">
        <v>17852</v>
      </c>
      <c r="M1587">
        <v>3355</v>
      </c>
      <c r="N1587">
        <v>1181</v>
      </c>
      <c r="O1587">
        <v>2174</v>
      </c>
      <c r="P1587">
        <v>495</v>
      </c>
      <c r="Q1587" t="s">
        <v>0</v>
      </c>
      <c r="R1587">
        <v>2035</v>
      </c>
      <c r="S1587">
        <v>1510</v>
      </c>
      <c r="T1587">
        <v>11730</v>
      </c>
      <c r="U1587">
        <v>8456</v>
      </c>
      <c r="V1587">
        <v>2656</v>
      </c>
      <c r="W1587">
        <v>618</v>
      </c>
      <c r="X1587" t="s">
        <v>0</v>
      </c>
      <c r="Y1587" t="s">
        <v>0</v>
      </c>
      <c r="Z1587">
        <v>803</v>
      </c>
      <c r="AA1587">
        <v>1774</v>
      </c>
      <c r="AB1587">
        <v>159</v>
      </c>
      <c r="AC1587">
        <v>1122</v>
      </c>
      <c r="AD1587">
        <v>493</v>
      </c>
    </row>
    <row r="1588" spans="1:30" x14ac:dyDescent="0.2">
      <c r="A1588" t="s">
        <v>2478</v>
      </c>
      <c r="B1588" t="s">
        <v>37</v>
      </c>
      <c r="C1588" t="s">
        <v>3360</v>
      </c>
      <c r="D1588" s="33">
        <v>42309</v>
      </c>
      <c r="E1588" t="s">
        <v>844</v>
      </c>
      <c r="F1588" t="s">
        <v>845</v>
      </c>
      <c r="G1588">
        <v>4580798</v>
      </c>
      <c r="H1588">
        <v>96009</v>
      </c>
      <c r="I1588">
        <v>4286</v>
      </c>
      <c r="J1588">
        <v>90097</v>
      </c>
      <c r="K1588">
        <v>65255</v>
      </c>
      <c r="L1588">
        <v>80150</v>
      </c>
      <c r="M1588">
        <v>22533</v>
      </c>
      <c r="N1588">
        <v>11009</v>
      </c>
      <c r="O1588">
        <v>11524</v>
      </c>
      <c r="P1588">
        <v>7446</v>
      </c>
      <c r="Q1588" t="s">
        <v>0</v>
      </c>
      <c r="R1588">
        <v>9782</v>
      </c>
      <c r="S1588">
        <v>6076</v>
      </c>
      <c r="T1588">
        <v>53135</v>
      </c>
      <c r="U1588">
        <v>41547</v>
      </c>
      <c r="V1588">
        <v>8597</v>
      </c>
      <c r="W1588">
        <v>2991</v>
      </c>
      <c r="X1588" t="s">
        <v>0</v>
      </c>
      <c r="Y1588" t="s">
        <v>0</v>
      </c>
      <c r="Z1588">
        <v>310</v>
      </c>
      <c r="AA1588">
        <v>10847</v>
      </c>
      <c r="AB1588">
        <v>721</v>
      </c>
      <c r="AC1588">
        <v>5835</v>
      </c>
      <c r="AD1588">
        <v>4291</v>
      </c>
    </row>
    <row r="1589" spans="1:30" x14ac:dyDescent="0.2">
      <c r="A1589" t="s">
        <v>2479</v>
      </c>
      <c r="B1589" t="s">
        <v>37</v>
      </c>
      <c r="C1589" t="s">
        <v>3373</v>
      </c>
      <c r="D1589" s="33">
        <v>42309</v>
      </c>
      <c r="E1589" t="s">
        <v>488</v>
      </c>
      <c r="F1589" t="s">
        <v>793</v>
      </c>
      <c r="G1589">
        <v>765678</v>
      </c>
      <c r="H1589">
        <v>18962</v>
      </c>
      <c r="I1589">
        <v>139</v>
      </c>
      <c r="J1589">
        <v>17912</v>
      </c>
      <c r="K1589">
        <v>16913</v>
      </c>
      <c r="L1589">
        <v>15794</v>
      </c>
      <c r="M1589">
        <v>3350</v>
      </c>
      <c r="N1589">
        <v>547</v>
      </c>
      <c r="O1589">
        <v>2803</v>
      </c>
      <c r="P1589">
        <v>380</v>
      </c>
      <c r="Q1589" t="s">
        <v>0</v>
      </c>
      <c r="R1589">
        <v>2239</v>
      </c>
      <c r="S1589">
        <v>1020</v>
      </c>
      <c r="T1589">
        <v>9699</v>
      </c>
      <c r="U1589">
        <v>6342</v>
      </c>
      <c r="V1589">
        <v>1723</v>
      </c>
      <c r="W1589">
        <v>1634</v>
      </c>
      <c r="X1589" t="s">
        <v>0</v>
      </c>
      <c r="Y1589" t="s">
        <v>0</v>
      </c>
      <c r="Z1589">
        <v>381</v>
      </c>
      <c r="AA1589">
        <v>2455</v>
      </c>
      <c r="AB1589">
        <v>208</v>
      </c>
      <c r="AC1589">
        <v>746</v>
      </c>
      <c r="AD1589">
        <v>1501</v>
      </c>
    </row>
    <row r="1590" spans="1:30" x14ac:dyDescent="0.2">
      <c r="A1590" t="s">
        <v>2480</v>
      </c>
      <c r="B1590" t="s">
        <v>37</v>
      </c>
      <c r="C1590" t="s">
        <v>152</v>
      </c>
      <c r="D1590" s="33">
        <v>42309</v>
      </c>
      <c r="E1590" t="s">
        <v>494</v>
      </c>
      <c r="F1590" t="s">
        <v>794</v>
      </c>
      <c r="G1590">
        <v>670967</v>
      </c>
      <c r="H1590">
        <v>11400</v>
      </c>
      <c r="I1590">
        <v>73</v>
      </c>
      <c r="J1590">
        <v>11327</v>
      </c>
      <c r="K1590">
        <v>10738</v>
      </c>
      <c r="L1590">
        <v>10380</v>
      </c>
      <c r="M1590">
        <v>2839</v>
      </c>
      <c r="N1590">
        <v>1208</v>
      </c>
      <c r="O1590">
        <v>1631</v>
      </c>
      <c r="P1590">
        <v>900</v>
      </c>
      <c r="Q1590" t="s">
        <v>0</v>
      </c>
      <c r="R1590">
        <v>1343</v>
      </c>
      <c r="S1590">
        <v>914</v>
      </c>
      <c r="T1590">
        <v>6805</v>
      </c>
      <c r="U1590">
        <v>4823</v>
      </c>
      <c r="V1590">
        <v>1338</v>
      </c>
      <c r="W1590">
        <v>644</v>
      </c>
      <c r="X1590" t="s">
        <v>0</v>
      </c>
      <c r="Y1590" t="s">
        <v>0</v>
      </c>
      <c r="Z1590">
        <v>96</v>
      </c>
      <c r="AA1590">
        <v>1222</v>
      </c>
      <c r="AB1590">
        <v>97</v>
      </c>
      <c r="AC1590">
        <v>704</v>
      </c>
      <c r="AD1590">
        <v>421</v>
      </c>
    </row>
    <row r="1591" spans="1:30" x14ac:dyDescent="0.2">
      <c r="A1591" t="s">
        <v>2481</v>
      </c>
      <c r="B1591" t="s">
        <v>37</v>
      </c>
      <c r="C1591" t="s">
        <v>152</v>
      </c>
      <c r="D1591" s="33">
        <v>42309</v>
      </c>
      <c r="E1591" t="s">
        <v>502</v>
      </c>
      <c r="F1591" t="s">
        <v>795</v>
      </c>
      <c r="G1591">
        <v>933933</v>
      </c>
      <c r="H1591">
        <v>26265</v>
      </c>
      <c r="I1591">
        <v>158</v>
      </c>
      <c r="J1591">
        <v>26107</v>
      </c>
      <c r="K1591">
        <v>24783</v>
      </c>
      <c r="L1591">
        <v>22111</v>
      </c>
      <c r="M1591">
        <v>6219</v>
      </c>
      <c r="N1591">
        <v>2581</v>
      </c>
      <c r="O1591">
        <v>3638</v>
      </c>
      <c r="P1591">
        <v>1888</v>
      </c>
      <c r="Q1591" t="s">
        <v>0</v>
      </c>
      <c r="R1591">
        <v>2722</v>
      </c>
      <c r="S1591">
        <v>1923</v>
      </c>
      <c r="T1591">
        <v>14636</v>
      </c>
      <c r="U1591">
        <v>10258</v>
      </c>
      <c r="V1591">
        <v>2845</v>
      </c>
      <c r="W1591">
        <v>1533</v>
      </c>
      <c r="X1591" t="s">
        <v>0</v>
      </c>
      <c r="Y1591" t="s">
        <v>0</v>
      </c>
      <c r="Z1591">
        <v>166</v>
      </c>
      <c r="AA1591">
        <v>2664</v>
      </c>
      <c r="AB1591">
        <v>240</v>
      </c>
      <c r="AC1591">
        <v>1390</v>
      </c>
      <c r="AD1591">
        <v>1034</v>
      </c>
    </row>
    <row r="1592" spans="1:30" x14ac:dyDescent="0.2">
      <c r="A1592" t="s">
        <v>2482</v>
      </c>
      <c r="B1592" t="s">
        <v>37</v>
      </c>
      <c r="C1592" t="s">
        <v>152</v>
      </c>
      <c r="D1592" s="33">
        <v>42309</v>
      </c>
      <c r="E1592" t="s">
        <v>513</v>
      </c>
      <c r="F1592" t="s">
        <v>796</v>
      </c>
      <c r="G1592">
        <v>839931</v>
      </c>
      <c r="H1592">
        <v>12990</v>
      </c>
      <c r="I1592">
        <v>92</v>
      </c>
      <c r="J1592">
        <v>12898</v>
      </c>
      <c r="K1592">
        <v>12213</v>
      </c>
      <c r="L1592">
        <v>11280</v>
      </c>
      <c r="M1592">
        <v>3179</v>
      </c>
      <c r="N1592">
        <v>1247</v>
      </c>
      <c r="O1592">
        <v>1932</v>
      </c>
      <c r="P1592">
        <v>1000</v>
      </c>
      <c r="Q1592" t="s">
        <v>0</v>
      </c>
      <c r="R1592">
        <v>1495</v>
      </c>
      <c r="S1592">
        <v>1011</v>
      </c>
      <c r="T1592">
        <v>7387</v>
      </c>
      <c r="U1592">
        <v>5360</v>
      </c>
      <c r="V1592">
        <v>1622</v>
      </c>
      <c r="W1592">
        <v>405</v>
      </c>
      <c r="X1592" t="s">
        <v>0</v>
      </c>
      <c r="Y1592" t="s">
        <v>0</v>
      </c>
      <c r="Z1592">
        <v>93</v>
      </c>
      <c r="AA1592">
        <v>1294</v>
      </c>
      <c r="AB1592">
        <v>117</v>
      </c>
      <c r="AC1592">
        <v>667</v>
      </c>
      <c r="AD1592">
        <v>510</v>
      </c>
    </row>
    <row r="1593" spans="1:30" x14ac:dyDescent="0.2">
      <c r="A1593" t="s">
        <v>2483</v>
      </c>
      <c r="B1593" t="s">
        <v>37</v>
      </c>
      <c r="C1593" t="s">
        <v>3331</v>
      </c>
      <c r="D1593" s="33">
        <v>42309</v>
      </c>
      <c r="E1593" t="s">
        <v>521</v>
      </c>
      <c r="F1593" t="s">
        <v>797</v>
      </c>
      <c r="G1593">
        <v>545390</v>
      </c>
      <c r="H1593">
        <v>11889</v>
      </c>
      <c r="I1593">
        <v>386</v>
      </c>
      <c r="J1593">
        <v>11071</v>
      </c>
      <c r="K1593">
        <v>9470</v>
      </c>
      <c r="L1593">
        <v>8219</v>
      </c>
      <c r="M1593">
        <v>2873</v>
      </c>
      <c r="N1593">
        <v>2093</v>
      </c>
      <c r="O1593">
        <v>780</v>
      </c>
      <c r="P1593">
        <v>247</v>
      </c>
      <c r="Q1593" t="s">
        <v>0</v>
      </c>
      <c r="R1593">
        <v>1120</v>
      </c>
      <c r="S1593">
        <v>586</v>
      </c>
      <c r="T1593">
        <v>4988</v>
      </c>
      <c r="U1593">
        <v>3662</v>
      </c>
      <c r="V1593">
        <v>1046</v>
      </c>
      <c r="W1593">
        <v>280</v>
      </c>
      <c r="X1593" t="s">
        <v>0</v>
      </c>
      <c r="Y1593" t="s">
        <v>0</v>
      </c>
      <c r="Z1593">
        <v>611</v>
      </c>
      <c r="AA1593">
        <v>914</v>
      </c>
      <c r="AB1593">
        <v>20</v>
      </c>
      <c r="AC1593">
        <v>464</v>
      </c>
      <c r="AD1593">
        <v>430</v>
      </c>
    </row>
    <row r="1594" spans="1:30" x14ac:dyDescent="0.2">
      <c r="A1594" t="s">
        <v>2484</v>
      </c>
      <c r="B1594" t="s">
        <v>37</v>
      </c>
      <c r="C1594" t="s">
        <v>3373</v>
      </c>
      <c r="D1594" s="33">
        <v>42309</v>
      </c>
      <c r="E1594" t="s">
        <v>527</v>
      </c>
      <c r="F1594" t="s">
        <v>798</v>
      </c>
      <c r="G1594">
        <v>551728</v>
      </c>
      <c r="H1594">
        <v>11499</v>
      </c>
      <c r="I1594">
        <v>312</v>
      </c>
      <c r="J1594">
        <v>10513</v>
      </c>
      <c r="K1594">
        <v>8772</v>
      </c>
      <c r="L1594">
        <v>9577</v>
      </c>
      <c r="M1594">
        <v>1847</v>
      </c>
      <c r="N1594">
        <v>262</v>
      </c>
      <c r="O1594">
        <v>1585</v>
      </c>
      <c r="P1594">
        <v>267</v>
      </c>
      <c r="Q1594" t="s">
        <v>0</v>
      </c>
      <c r="R1594">
        <v>1361</v>
      </c>
      <c r="S1594">
        <v>505</v>
      </c>
      <c r="T1594">
        <v>5995</v>
      </c>
      <c r="U1594">
        <v>4089</v>
      </c>
      <c r="V1594">
        <v>1601</v>
      </c>
      <c r="W1594">
        <v>305</v>
      </c>
      <c r="X1594" t="s">
        <v>0</v>
      </c>
      <c r="Y1594" t="s">
        <v>0</v>
      </c>
      <c r="Z1594">
        <v>299</v>
      </c>
      <c r="AA1594">
        <v>1417</v>
      </c>
      <c r="AB1594">
        <v>136</v>
      </c>
      <c r="AC1594">
        <v>322</v>
      </c>
      <c r="AD1594">
        <v>959</v>
      </c>
    </row>
    <row r="1595" spans="1:30" x14ac:dyDescent="0.2">
      <c r="A1595" t="s">
        <v>2485</v>
      </c>
      <c r="B1595" t="s">
        <v>37</v>
      </c>
      <c r="C1595" t="s">
        <v>534</v>
      </c>
      <c r="D1595" s="33">
        <v>42309</v>
      </c>
      <c r="E1595" t="s">
        <v>532</v>
      </c>
      <c r="F1595" t="s">
        <v>799</v>
      </c>
      <c r="G1595">
        <v>1169162</v>
      </c>
      <c r="H1595">
        <v>29962</v>
      </c>
      <c r="I1595">
        <v>770</v>
      </c>
      <c r="J1595">
        <v>27525</v>
      </c>
      <c r="K1595">
        <v>22944</v>
      </c>
      <c r="L1595">
        <v>25125</v>
      </c>
      <c r="M1595">
        <v>5142</v>
      </c>
      <c r="N1595">
        <v>650</v>
      </c>
      <c r="O1595">
        <v>4492</v>
      </c>
      <c r="P1595">
        <v>1740</v>
      </c>
      <c r="Q1595" t="s">
        <v>0</v>
      </c>
      <c r="R1595">
        <v>3099</v>
      </c>
      <c r="S1595">
        <v>1495</v>
      </c>
      <c r="T1595">
        <v>17026</v>
      </c>
      <c r="U1595">
        <v>10382</v>
      </c>
      <c r="V1595">
        <v>5857</v>
      </c>
      <c r="W1595">
        <v>787</v>
      </c>
      <c r="X1595" t="s">
        <v>0</v>
      </c>
      <c r="Y1595" t="s">
        <v>0</v>
      </c>
      <c r="Z1595">
        <v>317</v>
      </c>
      <c r="AA1595">
        <v>3188</v>
      </c>
      <c r="AB1595">
        <v>393</v>
      </c>
      <c r="AC1595">
        <v>719</v>
      </c>
      <c r="AD1595">
        <v>2076</v>
      </c>
    </row>
    <row r="1596" spans="1:30" x14ac:dyDescent="0.2">
      <c r="A1596" t="s">
        <v>2486</v>
      </c>
      <c r="B1596" t="s">
        <v>35</v>
      </c>
      <c r="C1596" t="s">
        <v>3365</v>
      </c>
      <c r="D1596" s="33">
        <v>42309</v>
      </c>
      <c r="E1596" t="s">
        <v>852</v>
      </c>
      <c r="F1596" t="s">
        <v>853</v>
      </c>
      <c r="G1596">
        <v>440274</v>
      </c>
      <c r="H1596">
        <v>6153</v>
      </c>
      <c r="I1596">
        <v>80</v>
      </c>
      <c r="J1596">
        <v>5999</v>
      </c>
      <c r="K1596">
        <v>5519</v>
      </c>
      <c r="L1596">
        <v>4204</v>
      </c>
      <c r="M1596">
        <v>841</v>
      </c>
      <c r="N1596">
        <v>320</v>
      </c>
      <c r="O1596">
        <v>521</v>
      </c>
      <c r="P1596">
        <v>122</v>
      </c>
      <c r="Q1596" t="s">
        <v>0</v>
      </c>
      <c r="R1596">
        <v>480</v>
      </c>
      <c r="S1596">
        <v>412</v>
      </c>
      <c r="T1596">
        <v>2736</v>
      </c>
      <c r="U1596">
        <v>1793</v>
      </c>
      <c r="V1596">
        <v>527</v>
      </c>
      <c r="W1596">
        <v>416</v>
      </c>
      <c r="X1596" t="s">
        <v>0</v>
      </c>
      <c r="Y1596" t="s">
        <v>0</v>
      </c>
      <c r="Z1596">
        <v>92</v>
      </c>
      <c r="AA1596">
        <v>484</v>
      </c>
      <c r="AB1596">
        <v>68</v>
      </c>
      <c r="AC1596">
        <v>292</v>
      </c>
      <c r="AD1596">
        <v>124</v>
      </c>
    </row>
    <row r="1597" spans="1:30" x14ac:dyDescent="0.2">
      <c r="A1597" t="s">
        <v>2487</v>
      </c>
      <c r="B1597" t="s">
        <v>35</v>
      </c>
      <c r="C1597" t="s">
        <v>3331</v>
      </c>
      <c r="D1597" s="33">
        <v>42309</v>
      </c>
      <c r="E1597" t="s">
        <v>541</v>
      </c>
      <c r="F1597" t="s">
        <v>800</v>
      </c>
      <c r="G1597">
        <v>1114210</v>
      </c>
      <c r="H1597">
        <v>29443</v>
      </c>
      <c r="I1597">
        <v>439</v>
      </c>
      <c r="J1597">
        <v>27462</v>
      </c>
      <c r="K1597">
        <v>24287</v>
      </c>
      <c r="L1597">
        <v>18686</v>
      </c>
      <c r="M1597">
        <v>6736</v>
      </c>
      <c r="N1597">
        <v>5093</v>
      </c>
      <c r="O1597">
        <v>1643</v>
      </c>
      <c r="P1597">
        <v>605</v>
      </c>
      <c r="Q1597" t="s">
        <v>0</v>
      </c>
      <c r="R1597">
        <v>2295</v>
      </c>
      <c r="S1597">
        <v>1514</v>
      </c>
      <c r="T1597">
        <v>11679</v>
      </c>
      <c r="U1597">
        <v>8295</v>
      </c>
      <c r="V1597">
        <v>2371</v>
      </c>
      <c r="W1597">
        <v>1013</v>
      </c>
      <c r="X1597" t="s">
        <v>0</v>
      </c>
      <c r="Y1597" t="s">
        <v>0</v>
      </c>
      <c r="Z1597">
        <v>1121</v>
      </c>
      <c r="AA1597">
        <v>2077</v>
      </c>
      <c r="AB1597">
        <v>27</v>
      </c>
      <c r="AC1597">
        <v>1299</v>
      </c>
      <c r="AD1597">
        <v>751</v>
      </c>
    </row>
    <row r="1598" spans="1:30" x14ac:dyDescent="0.2">
      <c r="A1598" t="s">
        <v>2488</v>
      </c>
      <c r="B1598" t="s">
        <v>34</v>
      </c>
      <c r="C1598" t="s">
        <v>3324</v>
      </c>
      <c r="D1598" s="33">
        <v>42309</v>
      </c>
      <c r="E1598" t="s">
        <v>562</v>
      </c>
      <c r="F1598" t="s">
        <v>801</v>
      </c>
      <c r="G1598">
        <v>7213068</v>
      </c>
      <c r="H1598">
        <v>149812</v>
      </c>
      <c r="I1598">
        <v>5728</v>
      </c>
      <c r="J1598">
        <v>134391</v>
      </c>
      <c r="K1598">
        <v>109857</v>
      </c>
      <c r="L1598">
        <v>122214</v>
      </c>
      <c r="M1598">
        <v>29694</v>
      </c>
      <c r="N1598">
        <v>14274</v>
      </c>
      <c r="O1598">
        <v>15420</v>
      </c>
      <c r="P1598">
        <v>5896</v>
      </c>
      <c r="Q1598" t="s">
        <v>0</v>
      </c>
      <c r="R1598">
        <v>15971</v>
      </c>
      <c r="S1598">
        <v>10734</v>
      </c>
      <c r="T1598">
        <v>73056</v>
      </c>
      <c r="U1598">
        <v>53794</v>
      </c>
      <c r="V1598">
        <v>13615</v>
      </c>
      <c r="W1598">
        <v>5647</v>
      </c>
      <c r="X1598" t="s">
        <v>0</v>
      </c>
      <c r="Y1598" t="s">
        <v>0</v>
      </c>
      <c r="Z1598">
        <v>2565</v>
      </c>
      <c r="AA1598">
        <v>19888</v>
      </c>
      <c r="AB1598">
        <v>1317</v>
      </c>
      <c r="AC1598">
        <v>6568</v>
      </c>
      <c r="AD1598">
        <v>12003</v>
      </c>
    </row>
    <row r="1599" spans="1:30" x14ac:dyDescent="0.2">
      <c r="A1599" t="s">
        <v>2489</v>
      </c>
      <c r="B1599" t="s">
        <v>34</v>
      </c>
      <c r="C1599" t="s">
        <v>3323</v>
      </c>
      <c r="D1599" s="33">
        <v>42339</v>
      </c>
      <c r="E1599" t="s">
        <v>48</v>
      </c>
      <c r="F1599" t="s">
        <v>767</v>
      </c>
      <c r="G1599">
        <v>2624621</v>
      </c>
      <c r="H1599">
        <v>73209</v>
      </c>
      <c r="I1599">
        <v>1606</v>
      </c>
      <c r="J1599">
        <v>61625</v>
      </c>
      <c r="K1599">
        <v>58629</v>
      </c>
      <c r="L1599">
        <v>56563</v>
      </c>
      <c r="M1599">
        <v>17692</v>
      </c>
      <c r="N1599">
        <v>9195</v>
      </c>
      <c r="O1599">
        <v>8497</v>
      </c>
      <c r="P1599">
        <v>3565</v>
      </c>
      <c r="Q1599" t="s">
        <v>0</v>
      </c>
      <c r="R1599">
        <v>9186</v>
      </c>
      <c r="S1599">
        <v>4828</v>
      </c>
      <c r="T1599">
        <v>31986</v>
      </c>
      <c r="U1599">
        <v>21141</v>
      </c>
      <c r="V1599">
        <v>7300</v>
      </c>
      <c r="W1599">
        <v>3545</v>
      </c>
      <c r="X1599" t="s">
        <v>0</v>
      </c>
      <c r="Y1599" t="s">
        <v>0</v>
      </c>
      <c r="Z1599">
        <v>3544</v>
      </c>
      <c r="AA1599">
        <v>6940</v>
      </c>
      <c r="AB1599">
        <v>1075</v>
      </c>
      <c r="AC1599">
        <v>2934</v>
      </c>
      <c r="AD1599">
        <v>2931</v>
      </c>
    </row>
    <row r="1600" spans="1:30" x14ac:dyDescent="0.2">
      <c r="A1600" t="s">
        <v>2490</v>
      </c>
      <c r="B1600" t="s">
        <v>35</v>
      </c>
      <c r="C1600" t="s">
        <v>807</v>
      </c>
      <c r="D1600" s="33">
        <v>42339</v>
      </c>
      <c r="E1600" t="s">
        <v>82</v>
      </c>
      <c r="F1600" t="s">
        <v>768</v>
      </c>
      <c r="G1600">
        <v>736665</v>
      </c>
      <c r="H1600">
        <v>16735</v>
      </c>
      <c r="I1600">
        <v>416</v>
      </c>
      <c r="J1600">
        <v>16319</v>
      </c>
      <c r="K1600">
        <v>15511</v>
      </c>
      <c r="L1600">
        <v>14258</v>
      </c>
      <c r="M1600">
        <v>3540</v>
      </c>
      <c r="N1600">
        <v>1691</v>
      </c>
      <c r="O1600">
        <v>1849</v>
      </c>
      <c r="P1600">
        <v>1133</v>
      </c>
      <c r="Q1600" t="s">
        <v>0</v>
      </c>
      <c r="R1600">
        <v>2032</v>
      </c>
      <c r="S1600">
        <v>1197</v>
      </c>
      <c r="T1600">
        <v>9396</v>
      </c>
      <c r="U1600">
        <v>6810</v>
      </c>
      <c r="V1600">
        <v>1978</v>
      </c>
      <c r="W1600">
        <v>608</v>
      </c>
      <c r="X1600" t="s">
        <v>0</v>
      </c>
      <c r="Y1600" t="s">
        <v>0</v>
      </c>
      <c r="Z1600">
        <v>348</v>
      </c>
      <c r="AA1600">
        <v>1285</v>
      </c>
      <c r="AB1600">
        <v>122</v>
      </c>
      <c r="AC1600">
        <v>735</v>
      </c>
      <c r="AD1600">
        <v>428</v>
      </c>
    </row>
    <row r="1601" spans="1:30" x14ac:dyDescent="0.2">
      <c r="A1601" t="s">
        <v>2491</v>
      </c>
      <c r="B1601" t="s">
        <v>35</v>
      </c>
      <c r="C1601" t="s">
        <v>3365</v>
      </c>
      <c r="D1601" s="33">
        <v>42339</v>
      </c>
      <c r="E1601" t="s">
        <v>813</v>
      </c>
      <c r="F1601" t="s">
        <v>830</v>
      </c>
      <c r="G1601">
        <v>214710</v>
      </c>
      <c r="H1601">
        <v>3637</v>
      </c>
      <c r="I1601">
        <v>15</v>
      </c>
      <c r="J1601">
        <v>3584</v>
      </c>
      <c r="K1601">
        <v>3496</v>
      </c>
      <c r="L1601">
        <v>3989</v>
      </c>
      <c r="M1601">
        <v>693</v>
      </c>
      <c r="N1601">
        <v>284</v>
      </c>
      <c r="O1601">
        <v>409</v>
      </c>
      <c r="P1601">
        <v>119</v>
      </c>
      <c r="Q1601" t="s">
        <v>0</v>
      </c>
      <c r="R1601">
        <v>441</v>
      </c>
      <c r="S1601">
        <v>332</v>
      </c>
      <c r="T1601">
        <v>2709</v>
      </c>
      <c r="U1601">
        <v>1917</v>
      </c>
      <c r="V1601">
        <v>543</v>
      </c>
      <c r="W1601">
        <v>249</v>
      </c>
      <c r="X1601" t="s">
        <v>0</v>
      </c>
      <c r="Y1601" t="s">
        <v>0</v>
      </c>
      <c r="Z1601">
        <v>127</v>
      </c>
      <c r="AA1601">
        <v>380</v>
      </c>
      <c r="AB1601">
        <v>42</v>
      </c>
      <c r="AC1601">
        <v>220</v>
      </c>
      <c r="AD1601">
        <v>118</v>
      </c>
    </row>
    <row r="1602" spans="1:30" x14ac:dyDescent="0.2">
      <c r="A1602" t="s">
        <v>2492</v>
      </c>
      <c r="B1602" t="s">
        <v>35</v>
      </c>
      <c r="C1602" t="s">
        <v>807</v>
      </c>
      <c r="D1602" s="33">
        <v>42339</v>
      </c>
      <c r="E1602" t="s">
        <v>97</v>
      </c>
      <c r="F1602" t="s">
        <v>769</v>
      </c>
      <c r="G1602">
        <v>1010216</v>
      </c>
      <c r="H1602">
        <v>26448</v>
      </c>
      <c r="I1602">
        <v>237</v>
      </c>
      <c r="J1602">
        <v>25713</v>
      </c>
      <c r="K1602">
        <v>24122</v>
      </c>
      <c r="L1602">
        <v>23720</v>
      </c>
      <c r="M1602">
        <v>4952</v>
      </c>
      <c r="N1602">
        <v>797</v>
      </c>
      <c r="O1602">
        <v>4155</v>
      </c>
      <c r="P1602">
        <v>1322</v>
      </c>
      <c r="Q1602" t="s">
        <v>0</v>
      </c>
      <c r="R1602">
        <v>2935</v>
      </c>
      <c r="S1602">
        <v>1722</v>
      </c>
      <c r="T1602">
        <v>12833</v>
      </c>
      <c r="U1602">
        <v>8410</v>
      </c>
      <c r="V1602">
        <v>2814</v>
      </c>
      <c r="W1602">
        <v>1609</v>
      </c>
      <c r="X1602" t="s">
        <v>0</v>
      </c>
      <c r="Y1602" t="s">
        <v>0</v>
      </c>
      <c r="Z1602">
        <v>656</v>
      </c>
      <c r="AA1602">
        <v>5574</v>
      </c>
      <c r="AB1602">
        <v>392</v>
      </c>
      <c r="AC1602">
        <v>1129</v>
      </c>
      <c r="AD1602">
        <v>4053</v>
      </c>
    </row>
    <row r="1603" spans="1:30" x14ac:dyDescent="0.2">
      <c r="A1603" t="s">
        <v>2493</v>
      </c>
      <c r="B1603" t="s">
        <v>35</v>
      </c>
      <c r="C1603" t="s">
        <v>807</v>
      </c>
      <c r="D1603" s="33">
        <v>42339</v>
      </c>
      <c r="E1603" t="s">
        <v>117</v>
      </c>
      <c r="F1603" t="s">
        <v>770</v>
      </c>
      <c r="G1603">
        <v>1003439</v>
      </c>
      <c r="H1603">
        <v>27196</v>
      </c>
      <c r="I1603">
        <v>292</v>
      </c>
      <c r="J1603">
        <v>26465</v>
      </c>
      <c r="K1603">
        <v>24712</v>
      </c>
      <c r="L1603">
        <v>23592</v>
      </c>
      <c r="M1603">
        <v>5352</v>
      </c>
      <c r="N1603">
        <v>751</v>
      </c>
      <c r="O1603">
        <v>4601</v>
      </c>
      <c r="P1603">
        <v>1412</v>
      </c>
      <c r="Q1603" t="s">
        <v>0</v>
      </c>
      <c r="R1603">
        <v>2735</v>
      </c>
      <c r="S1603">
        <v>1508</v>
      </c>
      <c r="T1603">
        <v>13824</v>
      </c>
      <c r="U1603">
        <v>8979</v>
      </c>
      <c r="V1603">
        <v>3880</v>
      </c>
      <c r="W1603">
        <v>965</v>
      </c>
      <c r="X1603" t="s">
        <v>0</v>
      </c>
      <c r="Y1603" t="s">
        <v>0</v>
      </c>
      <c r="Z1603">
        <v>1503</v>
      </c>
      <c r="AA1603">
        <v>4022</v>
      </c>
      <c r="AB1603">
        <v>393</v>
      </c>
      <c r="AC1603">
        <v>1143</v>
      </c>
      <c r="AD1603">
        <v>2486</v>
      </c>
    </row>
    <row r="1604" spans="1:30" x14ac:dyDescent="0.2">
      <c r="A1604" t="s">
        <v>2494</v>
      </c>
      <c r="B1604" t="s">
        <v>37</v>
      </c>
      <c r="C1604" t="s">
        <v>3368</v>
      </c>
      <c r="D1604" s="33">
        <v>42339</v>
      </c>
      <c r="E1604" t="s">
        <v>132</v>
      </c>
      <c r="F1604" t="s">
        <v>771</v>
      </c>
      <c r="G1604">
        <v>139395</v>
      </c>
      <c r="H1604">
        <v>5486</v>
      </c>
      <c r="I1604">
        <v>152</v>
      </c>
      <c r="J1604">
        <v>5054</v>
      </c>
      <c r="K1604">
        <v>4781</v>
      </c>
      <c r="L1604">
        <v>4857</v>
      </c>
      <c r="M1604">
        <v>766</v>
      </c>
      <c r="N1604">
        <v>733</v>
      </c>
      <c r="O1604">
        <v>32</v>
      </c>
      <c r="P1604">
        <v>9</v>
      </c>
      <c r="Q1604" t="s">
        <v>0</v>
      </c>
      <c r="R1604">
        <v>486</v>
      </c>
      <c r="S1604">
        <v>282</v>
      </c>
      <c r="T1604">
        <v>3373</v>
      </c>
      <c r="U1604">
        <v>2026</v>
      </c>
      <c r="V1604">
        <v>798</v>
      </c>
      <c r="W1604">
        <v>549</v>
      </c>
      <c r="X1604" t="s">
        <v>0</v>
      </c>
      <c r="Y1604" t="s">
        <v>0</v>
      </c>
      <c r="Z1604">
        <v>277</v>
      </c>
      <c r="AA1604">
        <v>439</v>
      </c>
      <c r="AB1604">
        <v>62</v>
      </c>
      <c r="AC1604">
        <v>294</v>
      </c>
      <c r="AD1604">
        <v>83</v>
      </c>
    </row>
    <row r="1605" spans="1:30" x14ac:dyDescent="0.2">
      <c r="A1605" t="s">
        <v>2495</v>
      </c>
      <c r="B1605" t="s">
        <v>36</v>
      </c>
      <c r="C1605" t="s">
        <v>3353</v>
      </c>
      <c r="D1605" s="33">
        <v>42339</v>
      </c>
      <c r="E1605" t="s">
        <v>138</v>
      </c>
      <c r="F1605" t="s">
        <v>772</v>
      </c>
      <c r="G1605">
        <v>579420</v>
      </c>
      <c r="H1605">
        <v>11672</v>
      </c>
      <c r="I1605">
        <v>40</v>
      </c>
      <c r="J1605">
        <v>11265</v>
      </c>
      <c r="K1605">
        <v>10845</v>
      </c>
      <c r="L1605">
        <v>9606</v>
      </c>
      <c r="M1605">
        <v>1772</v>
      </c>
      <c r="N1605">
        <v>1111</v>
      </c>
      <c r="O1605">
        <v>661</v>
      </c>
      <c r="P1605">
        <v>298</v>
      </c>
      <c r="Q1605" t="s">
        <v>0</v>
      </c>
      <c r="R1605">
        <v>1008</v>
      </c>
      <c r="S1605">
        <v>728</v>
      </c>
      <c r="T1605">
        <v>4932</v>
      </c>
      <c r="U1605">
        <v>3437</v>
      </c>
      <c r="V1605">
        <v>1244</v>
      </c>
      <c r="W1605">
        <v>251</v>
      </c>
      <c r="X1605" t="s">
        <v>0</v>
      </c>
      <c r="Y1605" t="s">
        <v>0</v>
      </c>
      <c r="Z1605">
        <v>379</v>
      </c>
      <c r="AA1605">
        <v>2559</v>
      </c>
      <c r="AB1605">
        <v>194</v>
      </c>
      <c r="AC1605">
        <v>306</v>
      </c>
      <c r="AD1605">
        <v>2059</v>
      </c>
    </row>
    <row r="1606" spans="1:30" x14ac:dyDescent="0.2">
      <c r="A1606" t="s">
        <v>2496</v>
      </c>
      <c r="B1606" t="s">
        <v>36</v>
      </c>
      <c r="C1606" t="s">
        <v>152</v>
      </c>
      <c r="D1606" s="33">
        <v>42339</v>
      </c>
      <c r="E1606" t="s">
        <v>150</v>
      </c>
      <c r="F1606" t="s">
        <v>773</v>
      </c>
      <c r="G1606">
        <v>297735</v>
      </c>
      <c r="H1606">
        <v>8681</v>
      </c>
      <c r="I1606">
        <v>134</v>
      </c>
      <c r="J1606">
        <v>8547</v>
      </c>
      <c r="K1606">
        <v>8184</v>
      </c>
      <c r="L1606">
        <v>5312</v>
      </c>
      <c r="M1606">
        <v>1477</v>
      </c>
      <c r="N1606">
        <v>672</v>
      </c>
      <c r="O1606">
        <v>805</v>
      </c>
      <c r="P1606">
        <v>467</v>
      </c>
      <c r="Q1606" t="s">
        <v>0</v>
      </c>
      <c r="R1606">
        <v>655</v>
      </c>
      <c r="S1606">
        <v>478</v>
      </c>
      <c r="T1606">
        <v>3363</v>
      </c>
      <c r="U1606">
        <v>2570</v>
      </c>
      <c r="V1606">
        <v>624</v>
      </c>
      <c r="W1606">
        <v>169</v>
      </c>
      <c r="X1606" t="s">
        <v>0</v>
      </c>
      <c r="Y1606" t="s">
        <v>0</v>
      </c>
      <c r="Z1606">
        <v>92</v>
      </c>
      <c r="AA1606">
        <v>724</v>
      </c>
      <c r="AB1606">
        <v>55</v>
      </c>
      <c r="AC1606">
        <v>390</v>
      </c>
      <c r="AD1606">
        <v>279</v>
      </c>
    </row>
    <row r="1607" spans="1:30" x14ac:dyDescent="0.2">
      <c r="A1607" t="s">
        <v>2497</v>
      </c>
      <c r="B1607" t="s">
        <v>36</v>
      </c>
      <c r="C1607" t="s">
        <v>152</v>
      </c>
      <c r="D1607" s="33">
        <v>42339</v>
      </c>
      <c r="E1607" t="s">
        <v>817</v>
      </c>
      <c r="F1607" t="s">
        <v>832</v>
      </c>
      <c r="G1607">
        <v>379031</v>
      </c>
      <c r="H1607">
        <v>6793</v>
      </c>
      <c r="I1607">
        <v>114</v>
      </c>
      <c r="J1607">
        <v>6679</v>
      </c>
      <c r="K1607">
        <v>6416</v>
      </c>
      <c r="L1607">
        <v>5355</v>
      </c>
      <c r="M1607">
        <v>1546</v>
      </c>
      <c r="N1607">
        <v>744</v>
      </c>
      <c r="O1607">
        <v>802</v>
      </c>
      <c r="P1607">
        <v>506</v>
      </c>
      <c r="Q1607" t="s">
        <v>0</v>
      </c>
      <c r="R1607">
        <v>707</v>
      </c>
      <c r="S1607">
        <v>483</v>
      </c>
      <c r="T1607">
        <v>3266</v>
      </c>
      <c r="U1607">
        <v>2485</v>
      </c>
      <c r="V1607">
        <v>627</v>
      </c>
      <c r="W1607">
        <v>154</v>
      </c>
      <c r="X1607" t="s">
        <v>0</v>
      </c>
      <c r="Y1607" t="s">
        <v>0</v>
      </c>
      <c r="Z1607">
        <v>145</v>
      </c>
      <c r="AA1607">
        <v>754</v>
      </c>
      <c r="AB1607">
        <v>54</v>
      </c>
      <c r="AC1607">
        <v>368</v>
      </c>
      <c r="AD1607">
        <v>332</v>
      </c>
    </row>
    <row r="1608" spans="1:30" x14ac:dyDescent="0.2">
      <c r="A1608" t="s">
        <v>2498</v>
      </c>
      <c r="B1608" t="s">
        <v>35</v>
      </c>
      <c r="C1608" t="s">
        <v>3345</v>
      </c>
      <c r="D1608" s="33">
        <v>42339</v>
      </c>
      <c r="E1608" t="s">
        <v>156</v>
      </c>
      <c r="F1608" t="s">
        <v>774</v>
      </c>
      <c r="G1608">
        <v>1147327</v>
      </c>
      <c r="H1608">
        <v>36878</v>
      </c>
      <c r="I1608">
        <v>417</v>
      </c>
      <c r="J1608">
        <v>30485</v>
      </c>
      <c r="K1608">
        <v>29058</v>
      </c>
      <c r="L1608">
        <v>24199</v>
      </c>
      <c r="M1608">
        <v>6594</v>
      </c>
      <c r="N1608">
        <v>5337</v>
      </c>
      <c r="O1608">
        <v>1257</v>
      </c>
      <c r="P1608">
        <v>909</v>
      </c>
      <c r="Q1608" t="s">
        <v>0</v>
      </c>
      <c r="R1608">
        <v>2135</v>
      </c>
      <c r="S1608">
        <v>1653</v>
      </c>
      <c r="T1608">
        <v>15934</v>
      </c>
      <c r="U1608">
        <v>11426</v>
      </c>
      <c r="V1608">
        <v>3294</v>
      </c>
      <c r="W1608">
        <v>1214</v>
      </c>
      <c r="X1608" t="s">
        <v>0</v>
      </c>
      <c r="Y1608" t="s">
        <v>0</v>
      </c>
      <c r="Z1608">
        <v>1688</v>
      </c>
      <c r="AA1608">
        <v>2789</v>
      </c>
      <c r="AB1608">
        <v>464</v>
      </c>
      <c r="AC1608">
        <v>1710</v>
      </c>
      <c r="AD1608">
        <v>615</v>
      </c>
    </row>
    <row r="1609" spans="1:30" x14ac:dyDescent="0.2">
      <c r="A1609" t="s">
        <v>2499</v>
      </c>
      <c r="B1609" t="s">
        <v>35</v>
      </c>
      <c r="C1609" t="s">
        <v>3348</v>
      </c>
      <c r="D1609" s="33">
        <v>42339</v>
      </c>
      <c r="E1609" t="s">
        <v>821</v>
      </c>
      <c r="F1609" t="s">
        <v>833</v>
      </c>
      <c r="G1609">
        <v>214849</v>
      </c>
      <c r="H1609">
        <v>6506</v>
      </c>
      <c r="I1609">
        <v>161</v>
      </c>
      <c r="J1609">
        <v>6345</v>
      </c>
      <c r="K1609">
        <v>5625</v>
      </c>
      <c r="L1609">
        <v>5632</v>
      </c>
      <c r="M1609">
        <v>1631</v>
      </c>
      <c r="N1609">
        <v>782</v>
      </c>
      <c r="O1609">
        <v>849</v>
      </c>
      <c r="P1609">
        <v>239</v>
      </c>
      <c r="Q1609" t="s">
        <v>0</v>
      </c>
      <c r="R1609">
        <v>531</v>
      </c>
      <c r="S1609">
        <v>321</v>
      </c>
      <c r="T1609">
        <v>3516</v>
      </c>
      <c r="U1609">
        <v>2273</v>
      </c>
      <c r="V1609">
        <v>1049</v>
      </c>
      <c r="W1609">
        <v>194</v>
      </c>
      <c r="X1609" t="s">
        <v>0</v>
      </c>
      <c r="Y1609" t="s">
        <v>0</v>
      </c>
      <c r="Z1609">
        <v>333</v>
      </c>
      <c r="AA1609">
        <v>931</v>
      </c>
      <c r="AB1609">
        <v>74</v>
      </c>
      <c r="AC1609">
        <v>330</v>
      </c>
      <c r="AD1609">
        <v>527</v>
      </c>
    </row>
    <row r="1610" spans="1:30" x14ac:dyDescent="0.2">
      <c r="A1610" t="s">
        <v>2500</v>
      </c>
      <c r="B1610" t="s">
        <v>37</v>
      </c>
      <c r="C1610" t="s">
        <v>3365</v>
      </c>
      <c r="D1610" s="33">
        <v>42339</v>
      </c>
      <c r="E1610" t="s">
        <v>165</v>
      </c>
      <c r="F1610" t="s">
        <v>775</v>
      </c>
      <c r="G1610">
        <v>663566</v>
      </c>
      <c r="H1610">
        <v>19524</v>
      </c>
      <c r="I1610">
        <v>415</v>
      </c>
      <c r="J1610">
        <v>18768</v>
      </c>
      <c r="K1610">
        <v>16571</v>
      </c>
      <c r="L1610">
        <v>16332</v>
      </c>
      <c r="M1610">
        <v>2588</v>
      </c>
      <c r="N1610">
        <v>1087</v>
      </c>
      <c r="O1610">
        <v>1501</v>
      </c>
      <c r="P1610">
        <v>414</v>
      </c>
      <c r="Q1610" t="s">
        <v>0</v>
      </c>
      <c r="R1610">
        <v>1686</v>
      </c>
      <c r="S1610">
        <v>1230</v>
      </c>
      <c r="T1610">
        <v>10786</v>
      </c>
      <c r="U1610">
        <v>7311</v>
      </c>
      <c r="V1610">
        <v>2489</v>
      </c>
      <c r="W1610">
        <v>986</v>
      </c>
      <c r="X1610" t="s">
        <v>0</v>
      </c>
      <c r="Y1610" t="s">
        <v>0</v>
      </c>
      <c r="Z1610">
        <v>1230</v>
      </c>
      <c r="AA1610">
        <v>1400</v>
      </c>
      <c r="AB1610">
        <v>97</v>
      </c>
      <c r="AC1610">
        <v>805</v>
      </c>
      <c r="AD1610">
        <v>498</v>
      </c>
    </row>
    <row r="1611" spans="1:30" x14ac:dyDescent="0.2">
      <c r="A1611" t="s">
        <v>2501</v>
      </c>
      <c r="B1611" t="s">
        <v>35</v>
      </c>
      <c r="C1611" t="s">
        <v>3348</v>
      </c>
      <c r="D1611" s="33">
        <v>42339</v>
      </c>
      <c r="E1611" t="s">
        <v>825</v>
      </c>
      <c r="F1611" t="s">
        <v>834</v>
      </c>
      <c r="G1611">
        <v>786311</v>
      </c>
      <c r="H1611">
        <v>23854</v>
      </c>
      <c r="I1611">
        <v>1326</v>
      </c>
      <c r="J1611">
        <v>22528</v>
      </c>
      <c r="K1611">
        <v>18283</v>
      </c>
      <c r="L1611">
        <v>19542</v>
      </c>
      <c r="M1611">
        <v>5320</v>
      </c>
      <c r="N1611">
        <v>3002</v>
      </c>
      <c r="O1611">
        <v>2318</v>
      </c>
      <c r="P1611">
        <v>903</v>
      </c>
      <c r="Q1611" t="s">
        <v>0</v>
      </c>
      <c r="R1611">
        <v>2472</v>
      </c>
      <c r="S1611">
        <v>1218</v>
      </c>
      <c r="T1611">
        <v>11409</v>
      </c>
      <c r="U1611">
        <v>7468</v>
      </c>
      <c r="V1611">
        <v>2880</v>
      </c>
      <c r="W1611">
        <v>1061</v>
      </c>
      <c r="X1611" t="s">
        <v>0</v>
      </c>
      <c r="Y1611" t="s">
        <v>0</v>
      </c>
      <c r="Z1611">
        <v>1230</v>
      </c>
      <c r="AA1611">
        <v>3213</v>
      </c>
      <c r="AB1611">
        <v>370</v>
      </c>
      <c r="AC1611">
        <v>1328</v>
      </c>
      <c r="AD1611">
        <v>1515</v>
      </c>
    </row>
    <row r="1612" spans="1:30" x14ac:dyDescent="0.2">
      <c r="A1612" t="s">
        <v>2502</v>
      </c>
      <c r="B1612" t="s">
        <v>35</v>
      </c>
      <c r="C1612" t="s">
        <v>152</v>
      </c>
      <c r="D1612" s="33">
        <v>42339</v>
      </c>
      <c r="E1612" t="s">
        <v>171</v>
      </c>
      <c r="F1612" t="s">
        <v>776</v>
      </c>
      <c r="G1612">
        <v>625713</v>
      </c>
      <c r="H1612">
        <v>15684</v>
      </c>
      <c r="I1612">
        <v>361</v>
      </c>
      <c r="J1612">
        <v>15323</v>
      </c>
      <c r="K1612">
        <v>14393</v>
      </c>
      <c r="L1612">
        <v>13388</v>
      </c>
      <c r="M1612">
        <v>3269</v>
      </c>
      <c r="N1612">
        <v>1458</v>
      </c>
      <c r="O1612">
        <v>1811</v>
      </c>
      <c r="P1612">
        <v>1061</v>
      </c>
      <c r="Q1612" t="s">
        <v>0</v>
      </c>
      <c r="R1612">
        <v>1653</v>
      </c>
      <c r="S1612">
        <v>1169</v>
      </c>
      <c r="T1612">
        <v>8823</v>
      </c>
      <c r="U1612">
        <v>6058</v>
      </c>
      <c r="V1612">
        <v>1851</v>
      </c>
      <c r="W1612">
        <v>914</v>
      </c>
      <c r="X1612" t="s">
        <v>0</v>
      </c>
      <c r="Y1612" t="s">
        <v>0</v>
      </c>
      <c r="Z1612">
        <v>439</v>
      </c>
      <c r="AA1612">
        <v>1304</v>
      </c>
      <c r="AB1612">
        <v>89</v>
      </c>
      <c r="AC1612">
        <v>703</v>
      </c>
      <c r="AD1612">
        <v>512</v>
      </c>
    </row>
    <row r="1613" spans="1:30" x14ac:dyDescent="0.2">
      <c r="A1613" t="s">
        <v>2503</v>
      </c>
      <c r="B1613" t="s">
        <v>35</v>
      </c>
      <c r="C1613" t="s">
        <v>3348</v>
      </c>
      <c r="D1613" s="33">
        <v>42339</v>
      </c>
      <c r="E1613" t="s">
        <v>179</v>
      </c>
      <c r="F1613" t="s">
        <v>777</v>
      </c>
      <c r="G1613">
        <v>1011056</v>
      </c>
      <c r="H1613">
        <v>24642</v>
      </c>
      <c r="I1613">
        <v>454</v>
      </c>
      <c r="J1613">
        <v>24188</v>
      </c>
      <c r="K1613">
        <v>21963</v>
      </c>
      <c r="L1613">
        <v>21753</v>
      </c>
      <c r="M1613">
        <v>6266</v>
      </c>
      <c r="N1613">
        <v>2922</v>
      </c>
      <c r="O1613">
        <v>3344</v>
      </c>
      <c r="P1613">
        <v>908</v>
      </c>
      <c r="Q1613" t="s">
        <v>0</v>
      </c>
      <c r="R1613">
        <v>1523</v>
      </c>
      <c r="S1613">
        <v>1408</v>
      </c>
      <c r="T1613">
        <v>13751</v>
      </c>
      <c r="U1613">
        <v>8944</v>
      </c>
      <c r="V1613">
        <v>3951</v>
      </c>
      <c r="W1613">
        <v>856</v>
      </c>
      <c r="X1613" t="s">
        <v>0</v>
      </c>
      <c r="Y1613" t="s">
        <v>0</v>
      </c>
      <c r="Z1613">
        <v>1011</v>
      </c>
      <c r="AA1613">
        <v>4060</v>
      </c>
      <c r="AB1613">
        <v>333</v>
      </c>
      <c r="AC1613">
        <v>1325</v>
      </c>
      <c r="AD1613">
        <v>2402</v>
      </c>
    </row>
    <row r="1614" spans="1:30" x14ac:dyDescent="0.2">
      <c r="A1614" t="s">
        <v>2504</v>
      </c>
      <c r="B1614" t="s">
        <v>35</v>
      </c>
      <c r="C1614" t="s">
        <v>3348</v>
      </c>
      <c r="D1614" s="33">
        <v>42339</v>
      </c>
      <c r="E1614" t="s">
        <v>191</v>
      </c>
      <c r="F1614" t="s">
        <v>778</v>
      </c>
      <c r="G1614">
        <v>775981</v>
      </c>
      <c r="H1614">
        <v>21963</v>
      </c>
      <c r="I1614">
        <v>260</v>
      </c>
      <c r="J1614">
        <v>21703</v>
      </c>
      <c r="K1614">
        <v>20126</v>
      </c>
      <c r="L1614">
        <v>18771</v>
      </c>
      <c r="M1614">
        <v>5684</v>
      </c>
      <c r="N1614">
        <v>3058</v>
      </c>
      <c r="O1614">
        <v>2561</v>
      </c>
      <c r="P1614">
        <v>708</v>
      </c>
      <c r="Q1614" t="s">
        <v>0</v>
      </c>
      <c r="R1614">
        <v>1532</v>
      </c>
      <c r="S1614">
        <v>1274</v>
      </c>
      <c r="T1614">
        <v>12254</v>
      </c>
      <c r="U1614">
        <v>8484</v>
      </c>
      <c r="V1614">
        <v>3109</v>
      </c>
      <c r="W1614">
        <v>661</v>
      </c>
      <c r="X1614" t="s">
        <v>0</v>
      </c>
      <c r="Y1614" t="s">
        <v>0</v>
      </c>
      <c r="Z1614">
        <v>1219</v>
      </c>
      <c r="AA1614">
        <v>2492</v>
      </c>
      <c r="AB1614">
        <v>313</v>
      </c>
      <c r="AC1614">
        <v>1489</v>
      </c>
      <c r="AD1614">
        <v>690</v>
      </c>
    </row>
    <row r="1615" spans="1:30" x14ac:dyDescent="0.2">
      <c r="A1615" t="s">
        <v>2505</v>
      </c>
      <c r="B1615" t="s">
        <v>35</v>
      </c>
      <c r="C1615" t="s">
        <v>3345</v>
      </c>
      <c r="D1615" s="33">
        <v>42339</v>
      </c>
      <c r="E1615" t="s">
        <v>205</v>
      </c>
      <c r="F1615" t="s">
        <v>779</v>
      </c>
      <c r="G1615">
        <v>876367</v>
      </c>
      <c r="H1615">
        <v>28864</v>
      </c>
      <c r="I1615">
        <v>275</v>
      </c>
      <c r="J1615">
        <v>21312</v>
      </c>
      <c r="K1615">
        <v>20326</v>
      </c>
      <c r="L1615">
        <v>17154</v>
      </c>
      <c r="M1615">
        <v>5030</v>
      </c>
      <c r="N1615">
        <v>3656</v>
      </c>
      <c r="O1615">
        <v>1374</v>
      </c>
      <c r="P1615">
        <v>957</v>
      </c>
      <c r="Q1615" t="s">
        <v>0</v>
      </c>
      <c r="R1615">
        <v>1974</v>
      </c>
      <c r="S1615">
        <v>1277</v>
      </c>
      <c r="T1615">
        <v>11995</v>
      </c>
      <c r="U1615">
        <v>7185</v>
      </c>
      <c r="V1615">
        <v>3741</v>
      </c>
      <c r="W1615">
        <v>1069</v>
      </c>
      <c r="X1615" t="s">
        <v>0</v>
      </c>
      <c r="Y1615" t="s">
        <v>0</v>
      </c>
      <c r="Z1615">
        <v>344</v>
      </c>
      <c r="AA1615">
        <v>1564</v>
      </c>
      <c r="AB1615">
        <v>250</v>
      </c>
      <c r="AC1615">
        <v>991</v>
      </c>
      <c r="AD1615">
        <v>323</v>
      </c>
    </row>
    <row r="1616" spans="1:30" x14ac:dyDescent="0.2">
      <c r="A1616" t="s">
        <v>2506</v>
      </c>
      <c r="B1616" t="s">
        <v>35</v>
      </c>
      <c r="C1616" t="s">
        <v>807</v>
      </c>
      <c r="D1616" s="33">
        <v>42339</v>
      </c>
      <c r="E1616" t="s">
        <v>210</v>
      </c>
      <c r="F1616" t="s">
        <v>780</v>
      </c>
      <c r="G1616">
        <v>706889</v>
      </c>
      <c r="H1616">
        <v>20157</v>
      </c>
      <c r="I1616">
        <v>178</v>
      </c>
      <c r="J1616">
        <v>19651</v>
      </c>
      <c r="K1616">
        <v>18343</v>
      </c>
      <c r="L1616">
        <v>18369</v>
      </c>
      <c r="M1616">
        <v>3841</v>
      </c>
      <c r="N1616">
        <v>532</v>
      </c>
      <c r="O1616">
        <v>3309</v>
      </c>
      <c r="P1616">
        <v>1020</v>
      </c>
      <c r="Q1616" t="s">
        <v>0</v>
      </c>
      <c r="R1616">
        <v>1951</v>
      </c>
      <c r="S1616">
        <v>1182</v>
      </c>
      <c r="T1616">
        <v>10817</v>
      </c>
      <c r="U1616">
        <v>7846</v>
      </c>
      <c r="V1616">
        <v>2505</v>
      </c>
      <c r="W1616">
        <v>466</v>
      </c>
      <c r="X1616" t="s">
        <v>0</v>
      </c>
      <c r="Y1616" t="s">
        <v>0</v>
      </c>
      <c r="Z1616">
        <v>424</v>
      </c>
      <c r="AA1616">
        <v>3995</v>
      </c>
      <c r="AB1616">
        <v>304</v>
      </c>
      <c r="AC1616">
        <v>925</v>
      </c>
      <c r="AD1616">
        <v>2766</v>
      </c>
    </row>
    <row r="1617" spans="1:30" x14ac:dyDescent="0.2">
      <c r="A1617" t="s">
        <v>2507</v>
      </c>
      <c r="B1617" t="s">
        <v>35</v>
      </c>
      <c r="C1617" t="s">
        <v>807</v>
      </c>
      <c r="D1617" s="33">
        <v>42339</v>
      </c>
      <c r="E1617" t="s">
        <v>218</v>
      </c>
      <c r="F1617" t="s">
        <v>781</v>
      </c>
      <c r="G1617">
        <v>267751</v>
      </c>
      <c r="H1617">
        <v>5436</v>
      </c>
      <c r="I1617">
        <v>107</v>
      </c>
      <c r="J1617">
        <v>5329</v>
      </c>
      <c r="K1617">
        <v>5111</v>
      </c>
      <c r="L1617">
        <v>4561</v>
      </c>
      <c r="M1617">
        <v>1145</v>
      </c>
      <c r="N1617">
        <v>569</v>
      </c>
      <c r="O1617">
        <v>576</v>
      </c>
      <c r="P1617">
        <v>333</v>
      </c>
      <c r="Q1617" t="s">
        <v>0</v>
      </c>
      <c r="R1617">
        <v>463</v>
      </c>
      <c r="S1617">
        <v>442</v>
      </c>
      <c r="T1617">
        <v>2999</v>
      </c>
      <c r="U1617">
        <v>2041</v>
      </c>
      <c r="V1617">
        <v>554</v>
      </c>
      <c r="W1617">
        <v>404</v>
      </c>
      <c r="X1617" t="s">
        <v>0</v>
      </c>
      <c r="Y1617" t="s">
        <v>0</v>
      </c>
      <c r="Z1617">
        <v>82</v>
      </c>
      <c r="AA1617">
        <v>575</v>
      </c>
      <c r="AB1617">
        <v>68</v>
      </c>
      <c r="AC1617">
        <v>336</v>
      </c>
      <c r="AD1617">
        <v>171</v>
      </c>
    </row>
    <row r="1618" spans="1:30" x14ac:dyDescent="0.2">
      <c r="A1618" t="s">
        <v>2508</v>
      </c>
      <c r="B1618" t="s">
        <v>35</v>
      </c>
      <c r="C1618" t="s">
        <v>807</v>
      </c>
      <c r="D1618" s="33">
        <v>42339</v>
      </c>
      <c r="E1618" t="s">
        <v>223</v>
      </c>
      <c r="F1618" t="s">
        <v>782</v>
      </c>
      <c r="G1618">
        <v>1055982</v>
      </c>
      <c r="H1618">
        <v>25365</v>
      </c>
      <c r="I1618">
        <v>194</v>
      </c>
      <c r="J1618">
        <v>21728</v>
      </c>
      <c r="K1618">
        <v>20312</v>
      </c>
      <c r="L1618">
        <v>20449</v>
      </c>
      <c r="M1618">
        <v>4265</v>
      </c>
      <c r="N1618">
        <v>726</v>
      </c>
      <c r="O1618">
        <v>3539</v>
      </c>
      <c r="P1618">
        <v>1063</v>
      </c>
      <c r="Q1618" t="s">
        <v>0</v>
      </c>
      <c r="R1618">
        <v>2470</v>
      </c>
      <c r="S1618">
        <v>1487</v>
      </c>
      <c r="T1618">
        <v>10406</v>
      </c>
      <c r="U1618">
        <v>6856</v>
      </c>
      <c r="V1618">
        <v>2508</v>
      </c>
      <c r="W1618">
        <v>1042</v>
      </c>
      <c r="X1618" t="s">
        <v>0</v>
      </c>
      <c r="Y1618" t="s">
        <v>0</v>
      </c>
      <c r="Z1618">
        <v>697</v>
      </c>
      <c r="AA1618">
        <v>5389</v>
      </c>
      <c r="AB1618">
        <v>309</v>
      </c>
      <c r="AC1618">
        <v>975</v>
      </c>
      <c r="AD1618">
        <v>4105</v>
      </c>
    </row>
    <row r="1619" spans="1:30" x14ac:dyDescent="0.2">
      <c r="A1619" t="s">
        <v>2509</v>
      </c>
      <c r="B1619" t="s">
        <v>35</v>
      </c>
      <c r="C1619" t="s">
        <v>152</v>
      </c>
      <c r="D1619" s="33">
        <v>42339</v>
      </c>
      <c r="E1619" t="s">
        <v>234</v>
      </c>
      <c r="F1619" t="s">
        <v>783</v>
      </c>
      <c r="G1619">
        <v>4636790</v>
      </c>
      <c r="H1619">
        <v>103585</v>
      </c>
      <c r="I1619">
        <v>2714</v>
      </c>
      <c r="J1619">
        <v>82862</v>
      </c>
      <c r="K1619">
        <v>73778</v>
      </c>
      <c r="L1619">
        <v>79833</v>
      </c>
      <c r="M1619">
        <v>26913</v>
      </c>
      <c r="N1619">
        <v>11715</v>
      </c>
      <c r="O1619">
        <v>15198</v>
      </c>
      <c r="P1619">
        <v>7590</v>
      </c>
      <c r="Q1619" t="s">
        <v>0</v>
      </c>
      <c r="R1619">
        <v>8408</v>
      </c>
      <c r="S1619">
        <v>5923</v>
      </c>
      <c r="T1619">
        <v>50241</v>
      </c>
      <c r="U1619">
        <v>35813</v>
      </c>
      <c r="V1619">
        <v>10260</v>
      </c>
      <c r="W1619">
        <v>4168</v>
      </c>
      <c r="X1619" t="s">
        <v>0</v>
      </c>
      <c r="Y1619" t="s">
        <v>0</v>
      </c>
      <c r="Z1619">
        <v>3907</v>
      </c>
      <c r="AA1619">
        <v>11354</v>
      </c>
      <c r="AB1619">
        <v>525</v>
      </c>
      <c r="AC1619">
        <v>6038</v>
      </c>
      <c r="AD1619">
        <v>4791</v>
      </c>
    </row>
    <row r="1620" spans="1:30" x14ac:dyDescent="0.2">
      <c r="A1620" t="s">
        <v>2510</v>
      </c>
      <c r="B1620" t="s">
        <v>36</v>
      </c>
      <c r="C1620" t="s">
        <v>152</v>
      </c>
      <c r="D1620" s="33">
        <v>42339</v>
      </c>
      <c r="E1620" t="s">
        <v>823</v>
      </c>
      <c r="F1620" t="s">
        <v>835</v>
      </c>
      <c r="G1620">
        <v>314544</v>
      </c>
      <c r="H1620">
        <v>5086</v>
      </c>
      <c r="I1620">
        <v>103</v>
      </c>
      <c r="J1620">
        <v>4983</v>
      </c>
      <c r="K1620">
        <v>4778</v>
      </c>
      <c r="L1620">
        <v>4068</v>
      </c>
      <c r="M1620">
        <v>1259</v>
      </c>
      <c r="N1620">
        <v>606</v>
      </c>
      <c r="O1620">
        <v>653</v>
      </c>
      <c r="P1620">
        <v>380</v>
      </c>
      <c r="Q1620" t="s">
        <v>0</v>
      </c>
      <c r="R1620">
        <v>444</v>
      </c>
      <c r="S1620">
        <v>414</v>
      </c>
      <c r="T1620">
        <v>2542</v>
      </c>
      <c r="U1620">
        <v>1932</v>
      </c>
      <c r="V1620">
        <v>469</v>
      </c>
      <c r="W1620">
        <v>141</v>
      </c>
      <c r="X1620" t="s">
        <v>0</v>
      </c>
      <c r="Y1620" t="s">
        <v>0</v>
      </c>
      <c r="Z1620">
        <v>66</v>
      </c>
      <c r="AA1620">
        <v>602</v>
      </c>
      <c r="AB1620">
        <v>54</v>
      </c>
      <c r="AC1620">
        <v>341</v>
      </c>
      <c r="AD1620">
        <v>207</v>
      </c>
    </row>
    <row r="1621" spans="1:30" x14ac:dyDescent="0.2">
      <c r="A1621" t="s">
        <v>2511</v>
      </c>
      <c r="B1621" t="s">
        <v>36</v>
      </c>
      <c r="C1621" t="s">
        <v>152</v>
      </c>
      <c r="D1621" s="33">
        <v>42339</v>
      </c>
      <c r="E1621" t="s">
        <v>827</v>
      </c>
      <c r="F1621" t="s">
        <v>836</v>
      </c>
      <c r="G1621">
        <v>404710</v>
      </c>
      <c r="H1621">
        <v>6539</v>
      </c>
      <c r="I1621">
        <v>123</v>
      </c>
      <c r="J1621">
        <v>6416</v>
      </c>
      <c r="K1621">
        <v>6125</v>
      </c>
      <c r="L1621">
        <v>5289</v>
      </c>
      <c r="M1621">
        <v>1554</v>
      </c>
      <c r="N1621">
        <v>765</v>
      </c>
      <c r="O1621">
        <v>789</v>
      </c>
      <c r="P1621">
        <v>460</v>
      </c>
      <c r="Q1621" t="s">
        <v>0</v>
      </c>
      <c r="R1621">
        <v>610</v>
      </c>
      <c r="S1621">
        <v>444</v>
      </c>
      <c r="T1621">
        <v>3430</v>
      </c>
      <c r="U1621">
        <v>2610</v>
      </c>
      <c r="V1621">
        <v>646</v>
      </c>
      <c r="W1621">
        <v>174</v>
      </c>
      <c r="X1621" t="s">
        <v>0</v>
      </c>
      <c r="Y1621" t="s">
        <v>0</v>
      </c>
      <c r="Z1621">
        <v>142</v>
      </c>
      <c r="AA1621">
        <v>663</v>
      </c>
      <c r="AB1621">
        <v>47</v>
      </c>
      <c r="AC1621">
        <v>399</v>
      </c>
      <c r="AD1621">
        <v>217</v>
      </c>
    </row>
    <row r="1622" spans="1:30" x14ac:dyDescent="0.2">
      <c r="A1622" t="s">
        <v>2512</v>
      </c>
      <c r="B1622" t="s">
        <v>36</v>
      </c>
      <c r="C1622" t="s">
        <v>152</v>
      </c>
      <c r="D1622" s="33">
        <v>42339</v>
      </c>
      <c r="E1622" t="s">
        <v>837</v>
      </c>
      <c r="F1622" t="s">
        <v>838</v>
      </c>
      <c r="G1622">
        <v>368255</v>
      </c>
      <c r="H1622">
        <v>5492</v>
      </c>
      <c r="I1622">
        <v>112</v>
      </c>
      <c r="J1622">
        <v>5380</v>
      </c>
      <c r="K1622">
        <v>5135</v>
      </c>
      <c r="L1622">
        <v>4416</v>
      </c>
      <c r="M1622">
        <v>1327</v>
      </c>
      <c r="N1622">
        <v>618</v>
      </c>
      <c r="O1622">
        <v>709</v>
      </c>
      <c r="P1622">
        <v>392</v>
      </c>
      <c r="Q1622" t="s">
        <v>0</v>
      </c>
      <c r="R1622">
        <v>491</v>
      </c>
      <c r="S1622">
        <v>419</v>
      </c>
      <c r="T1622">
        <v>2776</v>
      </c>
      <c r="U1622">
        <v>2097</v>
      </c>
      <c r="V1622">
        <v>511</v>
      </c>
      <c r="W1622">
        <v>168</v>
      </c>
      <c r="X1622" t="s">
        <v>0</v>
      </c>
      <c r="Y1622" t="s">
        <v>0</v>
      </c>
      <c r="Z1622">
        <v>91</v>
      </c>
      <c r="AA1622">
        <v>639</v>
      </c>
      <c r="AB1622">
        <v>55</v>
      </c>
      <c r="AC1622">
        <v>379</v>
      </c>
      <c r="AD1622">
        <v>205</v>
      </c>
    </row>
    <row r="1623" spans="1:30" x14ac:dyDescent="0.2">
      <c r="A1623" t="s">
        <v>2513</v>
      </c>
      <c r="B1623" t="s">
        <v>36</v>
      </c>
      <c r="C1623" t="s">
        <v>152</v>
      </c>
      <c r="D1623" s="33">
        <v>42339</v>
      </c>
      <c r="E1623" t="s">
        <v>284</v>
      </c>
      <c r="F1623" t="s">
        <v>784</v>
      </c>
      <c r="G1623">
        <v>1182971</v>
      </c>
      <c r="H1623">
        <v>16836</v>
      </c>
      <c r="I1623">
        <v>277</v>
      </c>
      <c r="J1623">
        <v>16559</v>
      </c>
      <c r="K1623">
        <v>15919</v>
      </c>
      <c r="L1623">
        <v>12910</v>
      </c>
      <c r="M1623">
        <v>3760</v>
      </c>
      <c r="N1623">
        <v>1818</v>
      </c>
      <c r="O1623">
        <v>1942</v>
      </c>
      <c r="P1623">
        <v>1214</v>
      </c>
      <c r="Q1623" t="s">
        <v>0</v>
      </c>
      <c r="R1623">
        <v>1587</v>
      </c>
      <c r="S1623">
        <v>1220</v>
      </c>
      <c r="T1623">
        <v>7916</v>
      </c>
      <c r="U1623">
        <v>5979</v>
      </c>
      <c r="V1623">
        <v>1491</v>
      </c>
      <c r="W1623">
        <v>446</v>
      </c>
      <c r="X1623" t="s">
        <v>0</v>
      </c>
      <c r="Y1623" t="s">
        <v>0</v>
      </c>
      <c r="Z1623">
        <v>313</v>
      </c>
      <c r="AA1623">
        <v>1874</v>
      </c>
      <c r="AB1623">
        <v>161</v>
      </c>
      <c r="AC1623">
        <v>1098</v>
      </c>
      <c r="AD1623">
        <v>615</v>
      </c>
    </row>
    <row r="1624" spans="1:30" x14ac:dyDescent="0.2">
      <c r="A1624" t="s">
        <v>2514</v>
      </c>
      <c r="B1624" t="s">
        <v>36</v>
      </c>
      <c r="C1624" t="s">
        <v>3353</v>
      </c>
      <c r="D1624" s="33">
        <v>42339</v>
      </c>
      <c r="E1624" t="s">
        <v>298</v>
      </c>
      <c r="F1624" t="s">
        <v>785</v>
      </c>
      <c r="G1624">
        <v>1449739</v>
      </c>
      <c r="H1624">
        <v>24959</v>
      </c>
      <c r="I1624">
        <v>84</v>
      </c>
      <c r="J1624">
        <v>24136</v>
      </c>
      <c r="K1624">
        <v>23102</v>
      </c>
      <c r="L1624">
        <v>21374</v>
      </c>
      <c r="M1624">
        <v>4774</v>
      </c>
      <c r="N1624">
        <v>2795</v>
      </c>
      <c r="O1624">
        <v>1979</v>
      </c>
      <c r="P1624">
        <v>886</v>
      </c>
      <c r="Q1624" t="s">
        <v>0</v>
      </c>
      <c r="R1624">
        <v>2677</v>
      </c>
      <c r="S1624">
        <v>1832</v>
      </c>
      <c r="T1624">
        <v>12531</v>
      </c>
      <c r="U1624">
        <v>8892</v>
      </c>
      <c r="V1624">
        <v>2847</v>
      </c>
      <c r="W1624">
        <v>792</v>
      </c>
      <c r="X1624" t="s">
        <v>0</v>
      </c>
      <c r="Y1624" t="s">
        <v>0</v>
      </c>
      <c r="Z1624">
        <v>764</v>
      </c>
      <c r="AA1624">
        <v>3570</v>
      </c>
      <c r="AB1624">
        <v>464</v>
      </c>
      <c r="AC1624">
        <v>924</v>
      </c>
      <c r="AD1624">
        <v>2182</v>
      </c>
    </row>
    <row r="1625" spans="1:30" x14ac:dyDescent="0.2">
      <c r="A1625" t="s">
        <v>2515</v>
      </c>
      <c r="B1625" t="s">
        <v>36</v>
      </c>
      <c r="C1625" t="s">
        <v>3351</v>
      </c>
      <c r="D1625" s="33">
        <v>42339</v>
      </c>
      <c r="E1625" t="s">
        <v>315</v>
      </c>
      <c r="F1625" t="s">
        <v>786</v>
      </c>
      <c r="G1625">
        <v>1019027</v>
      </c>
      <c r="H1625">
        <v>20697</v>
      </c>
      <c r="I1625">
        <v>341</v>
      </c>
      <c r="J1625">
        <v>20348</v>
      </c>
      <c r="K1625">
        <v>19913</v>
      </c>
      <c r="L1625">
        <v>17501</v>
      </c>
      <c r="M1625">
        <v>3486</v>
      </c>
      <c r="N1625">
        <v>1440</v>
      </c>
      <c r="O1625">
        <v>2046</v>
      </c>
      <c r="P1625">
        <v>803</v>
      </c>
      <c r="Q1625" t="s">
        <v>0</v>
      </c>
      <c r="R1625">
        <v>1869</v>
      </c>
      <c r="S1625">
        <v>1437</v>
      </c>
      <c r="T1625">
        <v>10653</v>
      </c>
      <c r="U1625">
        <v>8240</v>
      </c>
      <c r="V1625">
        <v>2020</v>
      </c>
      <c r="W1625">
        <v>393</v>
      </c>
      <c r="X1625" t="s">
        <v>0</v>
      </c>
      <c r="Y1625" t="s">
        <v>0</v>
      </c>
      <c r="Z1625">
        <v>822</v>
      </c>
      <c r="AA1625">
        <v>2720</v>
      </c>
      <c r="AB1625">
        <v>182</v>
      </c>
      <c r="AC1625">
        <v>1140</v>
      </c>
      <c r="AD1625">
        <v>1398</v>
      </c>
    </row>
    <row r="1626" spans="1:30" x14ac:dyDescent="0.2">
      <c r="A1626" t="s">
        <v>2516</v>
      </c>
      <c r="B1626" t="s">
        <v>36</v>
      </c>
      <c r="C1626" t="s">
        <v>3358</v>
      </c>
      <c r="D1626" s="33">
        <v>42339</v>
      </c>
      <c r="E1626" t="s">
        <v>330</v>
      </c>
      <c r="F1626" t="s">
        <v>787</v>
      </c>
      <c r="G1626">
        <v>1772459</v>
      </c>
      <c r="H1626">
        <v>25433</v>
      </c>
      <c r="I1626">
        <v>325</v>
      </c>
      <c r="J1626">
        <v>24963</v>
      </c>
      <c r="K1626">
        <v>23869</v>
      </c>
      <c r="L1626">
        <v>21283</v>
      </c>
      <c r="M1626">
        <v>6758</v>
      </c>
      <c r="N1626">
        <v>3943</v>
      </c>
      <c r="O1626">
        <v>2815</v>
      </c>
      <c r="P1626">
        <v>1900</v>
      </c>
      <c r="Q1626" t="s">
        <v>0</v>
      </c>
      <c r="R1626">
        <v>1987</v>
      </c>
      <c r="S1626">
        <v>2328</v>
      </c>
      <c r="T1626">
        <v>13185</v>
      </c>
      <c r="U1626">
        <v>10156</v>
      </c>
      <c r="V1626">
        <v>2047</v>
      </c>
      <c r="W1626">
        <v>982</v>
      </c>
      <c r="X1626" t="s">
        <v>0</v>
      </c>
      <c r="Y1626" t="s">
        <v>0</v>
      </c>
      <c r="Z1626">
        <v>646</v>
      </c>
      <c r="AA1626">
        <v>3137</v>
      </c>
      <c r="AB1626">
        <v>345</v>
      </c>
      <c r="AC1626">
        <v>1633</v>
      </c>
      <c r="AD1626">
        <v>1159</v>
      </c>
    </row>
    <row r="1627" spans="1:30" x14ac:dyDescent="0.2">
      <c r="A1627" t="s">
        <v>2517</v>
      </c>
      <c r="B1627" t="s">
        <v>36</v>
      </c>
      <c r="C1627" t="s">
        <v>3351</v>
      </c>
      <c r="D1627" s="33">
        <v>42339</v>
      </c>
      <c r="E1627" t="s">
        <v>351</v>
      </c>
      <c r="F1627" t="s">
        <v>788</v>
      </c>
      <c r="G1627">
        <v>905822</v>
      </c>
      <c r="H1627">
        <v>14669</v>
      </c>
      <c r="I1627">
        <v>228</v>
      </c>
      <c r="J1627">
        <v>14439</v>
      </c>
      <c r="K1627">
        <v>14138</v>
      </c>
      <c r="L1627">
        <v>11296</v>
      </c>
      <c r="M1627">
        <v>2302</v>
      </c>
      <c r="N1627">
        <v>932</v>
      </c>
      <c r="O1627">
        <v>1370</v>
      </c>
      <c r="P1627">
        <v>541</v>
      </c>
      <c r="Q1627" t="s">
        <v>0</v>
      </c>
      <c r="R1627">
        <v>1208</v>
      </c>
      <c r="S1627">
        <v>1202</v>
      </c>
      <c r="T1627">
        <v>6865</v>
      </c>
      <c r="U1627">
        <v>5264</v>
      </c>
      <c r="V1627">
        <v>1057</v>
      </c>
      <c r="W1627">
        <v>544</v>
      </c>
      <c r="X1627" t="s">
        <v>0</v>
      </c>
      <c r="Y1627" t="s">
        <v>0</v>
      </c>
      <c r="Z1627">
        <v>304</v>
      </c>
      <c r="AA1627">
        <v>1717</v>
      </c>
      <c r="AB1627">
        <v>129</v>
      </c>
      <c r="AC1627">
        <v>933</v>
      </c>
      <c r="AD1627">
        <v>655</v>
      </c>
    </row>
    <row r="1628" spans="1:30" x14ac:dyDescent="0.2">
      <c r="A1628" t="s">
        <v>2518</v>
      </c>
      <c r="B1628" t="s">
        <v>34</v>
      </c>
      <c r="C1628" t="s">
        <v>3327</v>
      </c>
      <c r="D1628" s="33">
        <v>42339</v>
      </c>
      <c r="E1628" t="s">
        <v>362</v>
      </c>
      <c r="F1628" t="s">
        <v>789</v>
      </c>
      <c r="G1628">
        <v>5499053</v>
      </c>
      <c r="H1628">
        <v>141756</v>
      </c>
      <c r="I1628">
        <v>2446</v>
      </c>
      <c r="J1628">
        <v>138266</v>
      </c>
      <c r="K1628">
        <v>127879</v>
      </c>
      <c r="L1628">
        <v>117249</v>
      </c>
      <c r="M1628">
        <v>26057</v>
      </c>
      <c r="N1628">
        <v>3859</v>
      </c>
      <c r="O1628">
        <v>22197</v>
      </c>
      <c r="P1628">
        <v>6147</v>
      </c>
      <c r="Q1628" t="s">
        <v>0</v>
      </c>
      <c r="R1628">
        <v>10844</v>
      </c>
      <c r="S1628">
        <v>7972</v>
      </c>
      <c r="T1628">
        <v>73923</v>
      </c>
      <c r="U1628">
        <v>48801</v>
      </c>
      <c r="V1628">
        <v>10803</v>
      </c>
      <c r="W1628">
        <v>14319</v>
      </c>
      <c r="X1628" t="s">
        <v>0</v>
      </c>
      <c r="Y1628" t="s">
        <v>0</v>
      </c>
      <c r="Z1628">
        <v>4776</v>
      </c>
      <c r="AA1628">
        <v>19734</v>
      </c>
      <c r="AB1628">
        <v>1118</v>
      </c>
      <c r="AC1628">
        <v>6450</v>
      </c>
      <c r="AD1628">
        <v>12166</v>
      </c>
    </row>
    <row r="1629" spans="1:30" x14ac:dyDescent="0.2">
      <c r="A1629" t="s">
        <v>2519</v>
      </c>
      <c r="B1629" t="s">
        <v>37</v>
      </c>
      <c r="C1629" t="s">
        <v>3365</v>
      </c>
      <c r="D1629" s="33">
        <v>42339</v>
      </c>
      <c r="E1629" t="s">
        <v>434</v>
      </c>
      <c r="F1629" t="s">
        <v>790</v>
      </c>
      <c r="G1629">
        <v>1857473</v>
      </c>
      <c r="H1629">
        <v>52096</v>
      </c>
      <c r="I1629">
        <v>1004</v>
      </c>
      <c r="J1629">
        <v>50068</v>
      </c>
      <c r="K1629">
        <v>44423</v>
      </c>
      <c r="L1629">
        <v>42541</v>
      </c>
      <c r="M1629">
        <v>6517</v>
      </c>
      <c r="N1629">
        <v>2724</v>
      </c>
      <c r="O1629">
        <v>3793</v>
      </c>
      <c r="P1629">
        <v>1123</v>
      </c>
      <c r="Q1629" t="s">
        <v>0</v>
      </c>
      <c r="R1629">
        <v>5065</v>
      </c>
      <c r="S1629">
        <v>2991</v>
      </c>
      <c r="T1629">
        <v>27610</v>
      </c>
      <c r="U1629">
        <v>16768</v>
      </c>
      <c r="V1629">
        <v>6707</v>
      </c>
      <c r="W1629">
        <v>4135</v>
      </c>
      <c r="X1629" t="s">
        <v>0</v>
      </c>
      <c r="Y1629" t="s">
        <v>0</v>
      </c>
      <c r="Z1629">
        <v>3387</v>
      </c>
      <c r="AA1629">
        <v>3488</v>
      </c>
      <c r="AB1629">
        <v>283</v>
      </c>
      <c r="AC1629">
        <v>1896</v>
      </c>
      <c r="AD1629">
        <v>1309</v>
      </c>
    </row>
    <row r="1630" spans="1:30" x14ac:dyDescent="0.2">
      <c r="A1630" t="s">
        <v>2520</v>
      </c>
      <c r="B1630" t="s">
        <v>37</v>
      </c>
      <c r="C1630" t="s">
        <v>3365</v>
      </c>
      <c r="D1630" s="33">
        <v>42339</v>
      </c>
      <c r="E1630" t="s">
        <v>457</v>
      </c>
      <c r="F1630" t="s">
        <v>791</v>
      </c>
      <c r="G1630">
        <v>531046</v>
      </c>
      <c r="H1630">
        <v>14099</v>
      </c>
      <c r="I1630">
        <v>254</v>
      </c>
      <c r="J1630">
        <v>13588</v>
      </c>
      <c r="K1630">
        <v>11967</v>
      </c>
      <c r="L1630">
        <v>10251</v>
      </c>
      <c r="M1630">
        <v>1744</v>
      </c>
      <c r="N1630">
        <v>766</v>
      </c>
      <c r="O1630">
        <v>978</v>
      </c>
      <c r="P1630">
        <v>255</v>
      </c>
      <c r="Q1630" t="s">
        <v>0</v>
      </c>
      <c r="R1630">
        <v>1100</v>
      </c>
      <c r="S1630">
        <v>896</v>
      </c>
      <c r="T1630">
        <v>6789</v>
      </c>
      <c r="U1630">
        <v>4729</v>
      </c>
      <c r="V1630">
        <v>1658</v>
      </c>
      <c r="W1630">
        <v>402</v>
      </c>
      <c r="X1630" t="s">
        <v>0</v>
      </c>
      <c r="Y1630" t="s">
        <v>0</v>
      </c>
      <c r="Z1630">
        <v>595</v>
      </c>
      <c r="AA1630">
        <v>871</v>
      </c>
      <c r="AB1630">
        <v>68</v>
      </c>
      <c r="AC1630">
        <v>578</v>
      </c>
      <c r="AD1630">
        <v>225</v>
      </c>
    </row>
    <row r="1631" spans="1:30" x14ac:dyDescent="0.2">
      <c r="A1631" t="s">
        <v>2521</v>
      </c>
      <c r="B1631" t="s">
        <v>37</v>
      </c>
      <c r="C1631" t="s">
        <v>3365</v>
      </c>
      <c r="D1631" s="33">
        <v>42339</v>
      </c>
      <c r="E1631" t="s">
        <v>465</v>
      </c>
      <c r="F1631" t="s">
        <v>792</v>
      </c>
      <c r="G1631">
        <v>902275</v>
      </c>
      <c r="H1631">
        <v>21305</v>
      </c>
      <c r="I1631">
        <v>378</v>
      </c>
      <c r="J1631">
        <v>20610</v>
      </c>
      <c r="K1631">
        <v>18498</v>
      </c>
      <c r="L1631">
        <v>19385</v>
      </c>
      <c r="M1631">
        <v>3457</v>
      </c>
      <c r="N1631">
        <v>1400</v>
      </c>
      <c r="O1631">
        <v>2057</v>
      </c>
      <c r="P1631">
        <v>549</v>
      </c>
      <c r="Q1631" t="s">
        <v>0</v>
      </c>
      <c r="R1631">
        <v>2158</v>
      </c>
      <c r="S1631">
        <v>1495</v>
      </c>
      <c r="T1631">
        <v>13041</v>
      </c>
      <c r="U1631">
        <v>8967</v>
      </c>
      <c r="V1631">
        <v>3175</v>
      </c>
      <c r="W1631">
        <v>899</v>
      </c>
      <c r="X1631" t="s">
        <v>0</v>
      </c>
      <c r="Y1631" t="s">
        <v>0</v>
      </c>
      <c r="Z1631">
        <v>826</v>
      </c>
      <c r="AA1631">
        <v>1865</v>
      </c>
      <c r="AB1631">
        <v>181</v>
      </c>
      <c r="AC1631">
        <v>1144</v>
      </c>
      <c r="AD1631">
        <v>540</v>
      </c>
    </row>
    <row r="1632" spans="1:30" x14ac:dyDescent="0.2">
      <c r="A1632" t="s">
        <v>2522</v>
      </c>
      <c r="B1632" t="s">
        <v>37</v>
      </c>
      <c r="C1632" t="s">
        <v>3360</v>
      </c>
      <c r="D1632" s="33">
        <v>42339</v>
      </c>
      <c r="E1632" t="s">
        <v>844</v>
      </c>
      <c r="F1632" t="s">
        <v>845</v>
      </c>
      <c r="G1632">
        <v>4580798</v>
      </c>
      <c r="H1632">
        <v>114006</v>
      </c>
      <c r="I1632">
        <v>6955</v>
      </c>
      <c r="J1632">
        <v>105421</v>
      </c>
      <c r="K1632">
        <v>82141</v>
      </c>
      <c r="L1632">
        <v>85625</v>
      </c>
      <c r="M1632">
        <v>25734</v>
      </c>
      <c r="N1632">
        <v>13864</v>
      </c>
      <c r="O1632">
        <v>11978</v>
      </c>
      <c r="P1632">
        <v>8135</v>
      </c>
      <c r="Q1632" t="s">
        <v>0</v>
      </c>
      <c r="R1632">
        <v>11213</v>
      </c>
      <c r="S1632">
        <v>6297</v>
      </c>
      <c r="T1632">
        <v>57071</v>
      </c>
      <c r="U1632">
        <v>44326</v>
      </c>
      <c r="V1632">
        <v>9008</v>
      </c>
      <c r="W1632">
        <v>3737</v>
      </c>
      <c r="X1632" t="s">
        <v>0</v>
      </c>
      <c r="Y1632" t="s">
        <v>0</v>
      </c>
      <c r="Z1632">
        <v>348</v>
      </c>
      <c r="AA1632">
        <v>10696</v>
      </c>
      <c r="AB1632">
        <v>771</v>
      </c>
      <c r="AC1632">
        <v>5771</v>
      </c>
      <c r="AD1632">
        <v>4154</v>
      </c>
    </row>
    <row r="1633" spans="1:30" x14ac:dyDescent="0.2">
      <c r="A1633" t="s">
        <v>2523</v>
      </c>
      <c r="B1633" t="s">
        <v>37</v>
      </c>
      <c r="C1633" t="s">
        <v>3373</v>
      </c>
      <c r="D1633" s="33">
        <v>42339</v>
      </c>
      <c r="E1633" t="s">
        <v>488</v>
      </c>
      <c r="F1633" t="s">
        <v>793</v>
      </c>
      <c r="G1633">
        <v>765678</v>
      </c>
      <c r="H1633">
        <v>22560</v>
      </c>
      <c r="I1633">
        <v>532</v>
      </c>
      <c r="J1633">
        <v>20683</v>
      </c>
      <c r="K1633">
        <v>18609</v>
      </c>
      <c r="L1633">
        <v>18048</v>
      </c>
      <c r="M1633">
        <v>3725</v>
      </c>
      <c r="N1633">
        <v>588</v>
      </c>
      <c r="O1633">
        <v>3137</v>
      </c>
      <c r="P1633">
        <v>515</v>
      </c>
      <c r="Q1633" t="s">
        <v>0</v>
      </c>
      <c r="R1633">
        <v>2381</v>
      </c>
      <c r="S1633">
        <v>1063</v>
      </c>
      <c r="T1633">
        <v>11342</v>
      </c>
      <c r="U1633">
        <v>7471</v>
      </c>
      <c r="V1633">
        <v>1964</v>
      </c>
      <c r="W1633">
        <v>1907</v>
      </c>
      <c r="X1633" t="s">
        <v>0</v>
      </c>
      <c r="Y1633" t="s">
        <v>0</v>
      </c>
      <c r="Z1633">
        <v>424</v>
      </c>
      <c r="AA1633">
        <v>2838</v>
      </c>
      <c r="AB1633">
        <v>242</v>
      </c>
      <c r="AC1633">
        <v>837</v>
      </c>
      <c r="AD1633">
        <v>1759</v>
      </c>
    </row>
    <row r="1634" spans="1:30" x14ac:dyDescent="0.2">
      <c r="A1634" t="s">
        <v>2524</v>
      </c>
      <c r="B1634" t="s">
        <v>37</v>
      </c>
      <c r="C1634" t="s">
        <v>152</v>
      </c>
      <c r="D1634" s="33">
        <v>42339</v>
      </c>
      <c r="E1634" t="s">
        <v>494</v>
      </c>
      <c r="F1634" t="s">
        <v>794</v>
      </c>
      <c r="G1634">
        <v>670967</v>
      </c>
      <c r="H1634">
        <v>14072</v>
      </c>
      <c r="I1634">
        <v>352</v>
      </c>
      <c r="J1634">
        <v>13720</v>
      </c>
      <c r="K1634">
        <v>13004</v>
      </c>
      <c r="L1634">
        <v>12453</v>
      </c>
      <c r="M1634">
        <v>3382</v>
      </c>
      <c r="N1634">
        <v>1577</v>
      </c>
      <c r="O1634">
        <v>1805</v>
      </c>
      <c r="P1634">
        <v>1112</v>
      </c>
      <c r="Q1634" t="s">
        <v>0</v>
      </c>
      <c r="R1634">
        <v>1705</v>
      </c>
      <c r="S1634">
        <v>882</v>
      </c>
      <c r="T1634">
        <v>8393</v>
      </c>
      <c r="U1634">
        <v>5920</v>
      </c>
      <c r="V1634">
        <v>1588</v>
      </c>
      <c r="W1634">
        <v>885</v>
      </c>
      <c r="X1634" t="s">
        <v>0</v>
      </c>
      <c r="Y1634" t="s">
        <v>0</v>
      </c>
      <c r="Z1634">
        <v>109</v>
      </c>
      <c r="AA1634">
        <v>1364</v>
      </c>
      <c r="AB1634">
        <v>118</v>
      </c>
      <c r="AC1634">
        <v>704</v>
      </c>
      <c r="AD1634">
        <v>542</v>
      </c>
    </row>
    <row r="1635" spans="1:30" x14ac:dyDescent="0.2">
      <c r="A1635" t="s">
        <v>2525</v>
      </c>
      <c r="B1635" t="s">
        <v>37</v>
      </c>
      <c r="C1635" t="s">
        <v>152</v>
      </c>
      <c r="D1635" s="33">
        <v>42339</v>
      </c>
      <c r="E1635" t="s">
        <v>502</v>
      </c>
      <c r="F1635" t="s">
        <v>795</v>
      </c>
      <c r="G1635">
        <v>933933</v>
      </c>
      <c r="H1635">
        <v>29722</v>
      </c>
      <c r="I1635">
        <v>712</v>
      </c>
      <c r="J1635">
        <v>29010</v>
      </c>
      <c r="K1635">
        <v>27612</v>
      </c>
      <c r="L1635">
        <v>24603</v>
      </c>
      <c r="M1635">
        <v>6645</v>
      </c>
      <c r="N1635">
        <v>3105</v>
      </c>
      <c r="O1635">
        <v>3540</v>
      </c>
      <c r="P1635">
        <v>2169</v>
      </c>
      <c r="Q1635" t="s">
        <v>0</v>
      </c>
      <c r="R1635">
        <v>3219</v>
      </c>
      <c r="S1635">
        <v>2132</v>
      </c>
      <c r="T1635">
        <v>16161</v>
      </c>
      <c r="U1635">
        <v>11438</v>
      </c>
      <c r="V1635">
        <v>2938</v>
      </c>
      <c r="W1635">
        <v>1785</v>
      </c>
      <c r="X1635" t="s">
        <v>0</v>
      </c>
      <c r="Y1635" t="s">
        <v>0</v>
      </c>
      <c r="Z1635">
        <v>174</v>
      </c>
      <c r="AA1635">
        <v>2917</v>
      </c>
      <c r="AB1635">
        <v>232</v>
      </c>
      <c r="AC1635">
        <v>1544</v>
      </c>
      <c r="AD1635">
        <v>1141</v>
      </c>
    </row>
    <row r="1636" spans="1:30" x14ac:dyDescent="0.2">
      <c r="A1636" t="s">
        <v>2526</v>
      </c>
      <c r="B1636" t="s">
        <v>37</v>
      </c>
      <c r="C1636" t="s">
        <v>152</v>
      </c>
      <c r="D1636" s="33">
        <v>42339</v>
      </c>
      <c r="E1636" t="s">
        <v>513</v>
      </c>
      <c r="F1636" t="s">
        <v>796</v>
      </c>
      <c r="G1636">
        <v>839931</v>
      </c>
      <c r="H1636">
        <v>16551</v>
      </c>
      <c r="I1636">
        <v>682</v>
      </c>
      <c r="J1636">
        <v>15869</v>
      </c>
      <c r="K1636">
        <v>14982</v>
      </c>
      <c r="L1636">
        <v>13676</v>
      </c>
      <c r="M1636">
        <v>3865</v>
      </c>
      <c r="N1636">
        <v>1763</v>
      </c>
      <c r="O1636">
        <v>2102</v>
      </c>
      <c r="P1636">
        <v>1221</v>
      </c>
      <c r="Q1636" t="s">
        <v>0</v>
      </c>
      <c r="R1636">
        <v>1783</v>
      </c>
      <c r="S1636">
        <v>1198</v>
      </c>
      <c r="T1636">
        <v>8946</v>
      </c>
      <c r="U1636">
        <v>6540</v>
      </c>
      <c r="V1636">
        <v>1870</v>
      </c>
      <c r="W1636">
        <v>536</v>
      </c>
      <c r="X1636" t="s">
        <v>0</v>
      </c>
      <c r="Y1636" t="s">
        <v>0</v>
      </c>
      <c r="Z1636">
        <v>123</v>
      </c>
      <c r="AA1636">
        <v>1626</v>
      </c>
      <c r="AB1636">
        <v>129</v>
      </c>
      <c r="AC1636">
        <v>868</v>
      </c>
      <c r="AD1636">
        <v>629</v>
      </c>
    </row>
    <row r="1637" spans="1:30" x14ac:dyDescent="0.2">
      <c r="A1637" t="s">
        <v>2527</v>
      </c>
      <c r="B1637" t="s">
        <v>37</v>
      </c>
      <c r="C1637" t="s">
        <v>3331</v>
      </c>
      <c r="D1637" s="33">
        <v>42339</v>
      </c>
      <c r="E1637" t="s">
        <v>521</v>
      </c>
      <c r="F1637" t="s">
        <v>797</v>
      </c>
      <c r="G1637">
        <v>545390</v>
      </c>
      <c r="H1637">
        <v>17267</v>
      </c>
      <c r="I1637">
        <v>526</v>
      </c>
      <c r="J1637">
        <v>14919</v>
      </c>
      <c r="K1637">
        <v>13172</v>
      </c>
      <c r="L1637">
        <v>10184</v>
      </c>
      <c r="M1637">
        <v>3222</v>
      </c>
      <c r="N1637">
        <v>2007</v>
      </c>
      <c r="O1637">
        <v>1215</v>
      </c>
      <c r="P1637">
        <v>505</v>
      </c>
      <c r="Q1637" t="s">
        <v>0</v>
      </c>
      <c r="R1637">
        <v>1323</v>
      </c>
      <c r="S1637">
        <v>608</v>
      </c>
      <c r="T1637">
        <v>6149</v>
      </c>
      <c r="U1637">
        <v>4099</v>
      </c>
      <c r="V1637">
        <v>1394</v>
      </c>
      <c r="W1637">
        <v>656</v>
      </c>
      <c r="X1637" t="s">
        <v>0</v>
      </c>
      <c r="Y1637" t="s">
        <v>0</v>
      </c>
      <c r="Z1637">
        <v>1255</v>
      </c>
      <c r="AA1637">
        <v>849</v>
      </c>
      <c r="AB1637">
        <v>20</v>
      </c>
      <c r="AC1637">
        <v>598</v>
      </c>
      <c r="AD1637">
        <v>231</v>
      </c>
    </row>
    <row r="1638" spans="1:30" x14ac:dyDescent="0.2">
      <c r="A1638" t="s">
        <v>2528</v>
      </c>
      <c r="B1638" t="s">
        <v>37</v>
      </c>
      <c r="C1638" t="s">
        <v>3373</v>
      </c>
      <c r="D1638" s="33">
        <v>42339</v>
      </c>
      <c r="E1638" t="s">
        <v>527</v>
      </c>
      <c r="F1638" t="s">
        <v>798</v>
      </c>
      <c r="G1638">
        <v>551728</v>
      </c>
      <c r="H1638">
        <v>14625</v>
      </c>
      <c r="I1638">
        <v>770</v>
      </c>
      <c r="J1638">
        <v>12801</v>
      </c>
      <c r="K1638">
        <v>9937</v>
      </c>
      <c r="L1638">
        <v>11609</v>
      </c>
      <c r="M1638">
        <v>2202</v>
      </c>
      <c r="N1638">
        <v>293</v>
      </c>
      <c r="O1638">
        <v>1909</v>
      </c>
      <c r="P1638">
        <v>483</v>
      </c>
      <c r="Q1638" t="s">
        <v>0</v>
      </c>
      <c r="R1638">
        <v>1581</v>
      </c>
      <c r="S1638">
        <v>528</v>
      </c>
      <c r="T1638">
        <v>7283</v>
      </c>
      <c r="U1638">
        <v>4977</v>
      </c>
      <c r="V1638">
        <v>1939</v>
      </c>
      <c r="W1638">
        <v>367</v>
      </c>
      <c r="X1638" t="s">
        <v>0</v>
      </c>
      <c r="Y1638" t="s">
        <v>0</v>
      </c>
      <c r="Z1638">
        <v>418</v>
      </c>
      <c r="AA1638">
        <v>1799</v>
      </c>
      <c r="AB1638">
        <v>191</v>
      </c>
      <c r="AC1638">
        <v>388</v>
      </c>
      <c r="AD1638">
        <v>1220</v>
      </c>
    </row>
    <row r="1639" spans="1:30" x14ac:dyDescent="0.2">
      <c r="A1639" t="s">
        <v>2529</v>
      </c>
      <c r="B1639" t="s">
        <v>37</v>
      </c>
      <c r="C1639" t="s">
        <v>534</v>
      </c>
      <c r="D1639" s="33">
        <v>42339</v>
      </c>
      <c r="E1639" t="s">
        <v>532</v>
      </c>
      <c r="F1639" t="s">
        <v>799</v>
      </c>
      <c r="G1639">
        <v>1169162</v>
      </c>
      <c r="H1639">
        <v>36527</v>
      </c>
      <c r="I1639">
        <v>1955</v>
      </c>
      <c r="J1639">
        <v>32099</v>
      </c>
      <c r="K1639">
        <v>24798</v>
      </c>
      <c r="L1639">
        <v>29367</v>
      </c>
      <c r="M1639">
        <v>6096</v>
      </c>
      <c r="N1639">
        <v>722</v>
      </c>
      <c r="O1639">
        <v>5374</v>
      </c>
      <c r="P1639">
        <v>2545</v>
      </c>
      <c r="Q1639" t="s">
        <v>0</v>
      </c>
      <c r="R1639">
        <v>3558</v>
      </c>
      <c r="S1639">
        <v>1518</v>
      </c>
      <c r="T1639">
        <v>20078</v>
      </c>
      <c r="U1639">
        <v>12669</v>
      </c>
      <c r="V1639">
        <v>6468</v>
      </c>
      <c r="W1639">
        <v>941</v>
      </c>
      <c r="X1639" t="s">
        <v>0</v>
      </c>
      <c r="Y1639" t="s">
        <v>0</v>
      </c>
      <c r="Z1639">
        <v>387</v>
      </c>
      <c r="AA1639">
        <v>3826</v>
      </c>
      <c r="AB1639">
        <v>503</v>
      </c>
      <c r="AC1639">
        <v>755</v>
      </c>
      <c r="AD1639">
        <v>2568</v>
      </c>
    </row>
    <row r="1640" spans="1:30" x14ac:dyDescent="0.2">
      <c r="A1640" t="s">
        <v>2530</v>
      </c>
      <c r="B1640" t="s">
        <v>35</v>
      </c>
      <c r="C1640" t="s">
        <v>3365</v>
      </c>
      <c r="D1640" s="33">
        <v>42339</v>
      </c>
      <c r="E1640" t="s">
        <v>852</v>
      </c>
      <c r="F1640" t="s">
        <v>853</v>
      </c>
      <c r="G1640">
        <v>440274</v>
      </c>
      <c r="H1640">
        <v>6894</v>
      </c>
      <c r="I1640">
        <v>139</v>
      </c>
      <c r="J1640">
        <v>6642</v>
      </c>
      <c r="K1640">
        <v>5940</v>
      </c>
      <c r="L1640">
        <v>4611</v>
      </c>
      <c r="M1640">
        <v>868</v>
      </c>
      <c r="N1640">
        <v>404</v>
      </c>
      <c r="O1640">
        <v>464</v>
      </c>
      <c r="P1640">
        <v>134</v>
      </c>
      <c r="Q1640" t="s">
        <v>0</v>
      </c>
      <c r="R1640">
        <v>546</v>
      </c>
      <c r="S1640">
        <v>441</v>
      </c>
      <c r="T1640">
        <v>3026</v>
      </c>
      <c r="U1640">
        <v>1884</v>
      </c>
      <c r="V1640">
        <v>619</v>
      </c>
      <c r="W1640">
        <v>523</v>
      </c>
      <c r="X1640" t="s">
        <v>0</v>
      </c>
      <c r="Y1640" t="s">
        <v>0</v>
      </c>
      <c r="Z1640">
        <v>119</v>
      </c>
      <c r="AA1640">
        <v>479</v>
      </c>
      <c r="AB1640">
        <v>63</v>
      </c>
      <c r="AC1640">
        <v>312</v>
      </c>
      <c r="AD1640">
        <v>104</v>
      </c>
    </row>
    <row r="1641" spans="1:30" x14ac:dyDescent="0.2">
      <c r="A1641" t="s">
        <v>2531</v>
      </c>
      <c r="B1641" t="s">
        <v>35</v>
      </c>
      <c r="C1641" t="s">
        <v>3331</v>
      </c>
      <c r="D1641" s="33">
        <v>42339</v>
      </c>
      <c r="E1641" t="s">
        <v>541</v>
      </c>
      <c r="F1641" t="s">
        <v>800</v>
      </c>
      <c r="G1641">
        <v>1114210</v>
      </c>
      <c r="H1641">
        <v>30132</v>
      </c>
      <c r="I1641">
        <v>1435</v>
      </c>
      <c r="J1641">
        <v>26187</v>
      </c>
      <c r="K1641">
        <v>22810</v>
      </c>
      <c r="L1641">
        <v>20481</v>
      </c>
      <c r="M1641">
        <v>6639</v>
      </c>
      <c r="N1641">
        <v>4532</v>
      </c>
      <c r="O1641">
        <v>2107</v>
      </c>
      <c r="P1641">
        <v>808</v>
      </c>
      <c r="Q1641" t="s">
        <v>0</v>
      </c>
      <c r="R1641">
        <v>2295</v>
      </c>
      <c r="S1641">
        <v>1514</v>
      </c>
      <c r="T1641">
        <v>12852</v>
      </c>
      <c r="U1641">
        <v>9151</v>
      </c>
      <c r="V1641">
        <v>921</v>
      </c>
      <c r="W1641">
        <v>2780</v>
      </c>
      <c r="X1641" t="s">
        <v>0</v>
      </c>
      <c r="Y1641" t="s">
        <v>0</v>
      </c>
      <c r="Z1641">
        <v>1330</v>
      </c>
      <c r="AA1641">
        <v>2490</v>
      </c>
      <c r="AB1641">
        <v>44</v>
      </c>
      <c r="AC1641">
        <v>1345</v>
      </c>
      <c r="AD1641">
        <v>1101</v>
      </c>
    </row>
    <row r="1642" spans="1:30" x14ac:dyDescent="0.2">
      <c r="A1642" t="s">
        <v>2532</v>
      </c>
      <c r="B1642" t="s">
        <v>34</v>
      </c>
      <c r="C1642" t="s">
        <v>3324</v>
      </c>
      <c r="D1642" s="33">
        <v>42339</v>
      </c>
      <c r="E1642" t="s">
        <v>562</v>
      </c>
      <c r="F1642" t="s">
        <v>801</v>
      </c>
      <c r="G1642">
        <v>7213068</v>
      </c>
      <c r="H1642">
        <v>198523</v>
      </c>
      <c r="I1642">
        <v>30758</v>
      </c>
      <c r="J1642">
        <v>147065</v>
      </c>
      <c r="K1642">
        <v>81214</v>
      </c>
      <c r="L1642">
        <v>130878</v>
      </c>
      <c r="M1642">
        <v>26621</v>
      </c>
      <c r="N1642">
        <v>10226</v>
      </c>
      <c r="O1642">
        <v>16395</v>
      </c>
      <c r="P1642">
        <v>5838</v>
      </c>
      <c r="Q1642" t="s">
        <v>0</v>
      </c>
      <c r="R1642">
        <v>16733</v>
      </c>
      <c r="S1642">
        <v>9927</v>
      </c>
      <c r="T1642">
        <v>80790</v>
      </c>
      <c r="U1642">
        <v>58466</v>
      </c>
      <c r="V1642">
        <v>16095</v>
      </c>
      <c r="W1642">
        <v>6229</v>
      </c>
      <c r="X1642" t="s">
        <v>0</v>
      </c>
      <c r="Y1642" t="s">
        <v>0</v>
      </c>
      <c r="Z1642">
        <v>3721</v>
      </c>
      <c r="AA1642">
        <v>19707</v>
      </c>
      <c r="AB1642">
        <v>1425</v>
      </c>
      <c r="AC1642">
        <v>5490</v>
      </c>
      <c r="AD1642">
        <v>12792</v>
      </c>
    </row>
    <row r="1643" spans="1:30" x14ac:dyDescent="0.2">
      <c r="A1643" t="s">
        <v>2533</v>
      </c>
      <c r="B1643" t="s">
        <v>34</v>
      </c>
      <c r="C1643" t="s">
        <v>3323</v>
      </c>
      <c r="D1643" s="33">
        <v>42370</v>
      </c>
      <c r="E1643" t="s">
        <v>48</v>
      </c>
      <c r="F1643" t="s">
        <v>767</v>
      </c>
      <c r="G1643">
        <v>2636000</v>
      </c>
      <c r="H1643">
        <v>74954</v>
      </c>
      <c r="I1643">
        <v>1294</v>
      </c>
      <c r="J1643">
        <v>63082</v>
      </c>
      <c r="K1643">
        <v>58353</v>
      </c>
      <c r="L1643">
        <v>57950</v>
      </c>
      <c r="M1643">
        <v>17939</v>
      </c>
      <c r="N1643">
        <v>8361</v>
      </c>
      <c r="O1643">
        <v>9578</v>
      </c>
      <c r="P1643">
        <v>3816</v>
      </c>
      <c r="Q1643" t="s">
        <v>0</v>
      </c>
      <c r="R1643">
        <v>10012</v>
      </c>
      <c r="S1643">
        <v>5195</v>
      </c>
      <c r="T1643">
        <v>32270</v>
      </c>
      <c r="U1643">
        <v>21494</v>
      </c>
      <c r="V1643">
        <v>7574</v>
      </c>
      <c r="W1643">
        <v>3202</v>
      </c>
      <c r="X1643" t="s">
        <v>0</v>
      </c>
      <c r="Y1643" t="s">
        <v>0</v>
      </c>
      <c r="Z1643">
        <v>3722</v>
      </c>
      <c r="AA1643">
        <v>6666</v>
      </c>
      <c r="AB1643">
        <v>1097</v>
      </c>
      <c r="AC1643">
        <v>2827</v>
      </c>
      <c r="AD1643">
        <v>2742</v>
      </c>
    </row>
    <row r="1644" spans="1:30" x14ac:dyDescent="0.2">
      <c r="A1644" t="s">
        <v>2534</v>
      </c>
      <c r="B1644" t="s">
        <v>35</v>
      </c>
      <c r="C1644" t="s">
        <v>807</v>
      </c>
      <c r="D1644" s="33">
        <v>42370</v>
      </c>
      <c r="E1644" t="s">
        <v>82</v>
      </c>
      <c r="F1644" t="s">
        <v>768</v>
      </c>
      <c r="G1644">
        <v>741400</v>
      </c>
      <c r="H1644">
        <v>16138</v>
      </c>
      <c r="I1644">
        <v>126</v>
      </c>
      <c r="J1644">
        <v>16012</v>
      </c>
      <c r="K1644">
        <v>15091</v>
      </c>
      <c r="L1644">
        <v>14027</v>
      </c>
      <c r="M1644">
        <v>3487</v>
      </c>
      <c r="N1644">
        <v>1548</v>
      </c>
      <c r="O1644">
        <v>1939</v>
      </c>
      <c r="P1644">
        <v>1005</v>
      </c>
      <c r="Q1644" t="s">
        <v>0</v>
      </c>
      <c r="R1644">
        <v>2031</v>
      </c>
      <c r="S1644">
        <v>1254</v>
      </c>
      <c r="T1644">
        <v>9089</v>
      </c>
      <c r="U1644">
        <v>6611</v>
      </c>
      <c r="V1644">
        <v>1873</v>
      </c>
      <c r="W1644">
        <v>605</v>
      </c>
      <c r="X1644" t="s">
        <v>0</v>
      </c>
      <c r="Y1644" t="s">
        <v>0</v>
      </c>
      <c r="Z1644">
        <v>338</v>
      </c>
      <c r="AA1644">
        <v>1315</v>
      </c>
      <c r="AB1644">
        <v>119</v>
      </c>
      <c r="AC1644">
        <v>733</v>
      </c>
      <c r="AD1644">
        <v>463</v>
      </c>
    </row>
    <row r="1645" spans="1:30" x14ac:dyDescent="0.2">
      <c r="A1645" t="s">
        <v>2535</v>
      </c>
      <c r="B1645" t="s">
        <v>35</v>
      </c>
      <c r="C1645" t="s">
        <v>3365</v>
      </c>
      <c r="D1645" s="33">
        <v>42370</v>
      </c>
      <c r="E1645" t="s">
        <v>813</v>
      </c>
      <c r="F1645" t="s">
        <v>830</v>
      </c>
      <c r="G1645">
        <v>217800</v>
      </c>
      <c r="H1645">
        <v>3596</v>
      </c>
      <c r="I1645">
        <v>23</v>
      </c>
      <c r="J1645">
        <v>3526</v>
      </c>
      <c r="K1645">
        <v>3469</v>
      </c>
      <c r="L1645">
        <v>4047</v>
      </c>
      <c r="M1645">
        <v>658</v>
      </c>
      <c r="N1645">
        <v>242</v>
      </c>
      <c r="O1645">
        <v>416</v>
      </c>
      <c r="P1645">
        <v>104</v>
      </c>
      <c r="Q1645" t="s">
        <v>0</v>
      </c>
      <c r="R1645">
        <v>500</v>
      </c>
      <c r="S1645">
        <v>322</v>
      </c>
      <c r="T1645">
        <v>2714</v>
      </c>
      <c r="U1645">
        <v>1876</v>
      </c>
      <c r="V1645">
        <v>595</v>
      </c>
      <c r="W1645">
        <v>243</v>
      </c>
      <c r="X1645" t="s">
        <v>0</v>
      </c>
      <c r="Y1645" t="s">
        <v>0</v>
      </c>
      <c r="Z1645">
        <v>165</v>
      </c>
      <c r="AA1645">
        <v>346</v>
      </c>
      <c r="AB1645">
        <v>29</v>
      </c>
      <c r="AC1645">
        <v>210</v>
      </c>
      <c r="AD1645">
        <v>107</v>
      </c>
    </row>
    <row r="1646" spans="1:30" x14ac:dyDescent="0.2">
      <c r="A1646" t="s">
        <v>2536</v>
      </c>
      <c r="B1646" t="s">
        <v>35</v>
      </c>
      <c r="C1646" t="s">
        <v>807</v>
      </c>
      <c r="D1646" s="33">
        <v>42370</v>
      </c>
      <c r="E1646" t="s">
        <v>97</v>
      </c>
      <c r="F1646" t="s">
        <v>769</v>
      </c>
      <c r="G1646">
        <v>1015900</v>
      </c>
      <c r="H1646">
        <v>26754</v>
      </c>
      <c r="I1646">
        <v>571</v>
      </c>
      <c r="J1646">
        <v>25535</v>
      </c>
      <c r="K1646">
        <v>21925</v>
      </c>
      <c r="L1646">
        <v>23194</v>
      </c>
      <c r="M1646">
        <v>5102</v>
      </c>
      <c r="N1646">
        <v>924</v>
      </c>
      <c r="O1646">
        <v>4178</v>
      </c>
      <c r="P1646">
        <v>1262</v>
      </c>
      <c r="Q1646" t="s">
        <v>0</v>
      </c>
      <c r="R1646">
        <v>2985</v>
      </c>
      <c r="S1646">
        <v>1854</v>
      </c>
      <c r="T1646">
        <v>13147</v>
      </c>
      <c r="U1646">
        <v>8630</v>
      </c>
      <c r="V1646">
        <v>3030</v>
      </c>
      <c r="W1646">
        <v>1487</v>
      </c>
      <c r="X1646" t="s">
        <v>0</v>
      </c>
      <c r="Y1646" t="s">
        <v>0</v>
      </c>
      <c r="Z1646">
        <v>608</v>
      </c>
      <c r="AA1646">
        <v>4600</v>
      </c>
      <c r="AB1646">
        <v>431</v>
      </c>
      <c r="AC1646">
        <v>1111</v>
      </c>
      <c r="AD1646">
        <v>3058</v>
      </c>
    </row>
    <row r="1647" spans="1:30" x14ac:dyDescent="0.2">
      <c r="A1647" t="s">
        <v>2537</v>
      </c>
      <c r="B1647" t="s">
        <v>35</v>
      </c>
      <c r="C1647" t="s">
        <v>807</v>
      </c>
      <c r="D1647" s="33">
        <v>42370</v>
      </c>
      <c r="E1647" t="s">
        <v>117</v>
      </c>
      <c r="F1647" t="s">
        <v>770</v>
      </c>
      <c r="G1647">
        <v>1008900</v>
      </c>
      <c r="H1647">
        <v>27282</v>
      </c>
      <c r="I1647">
        <v>626</v>
      </c>
      <c r="J1647">
        <v>26000</v>
      </c>
      <c r="K1647">
        <v>22380</v>
      </c>
      <c r="L1647">
        <v>23905</v>
      </c>
      <c r="M1647">
        <v>5501</v>
      </c>
      <c r="N1647">
        <v>895</v>
      </c>
      <c r="O1647">
        <v>4606</v>
      </c>
      <c r="P1647">
        <v>1379</v>
      </c>
      <c r="Q1647" t="s">
        <v>0</v>
      </c>
      <c r="R1647">
        <v>2907</v>
      </c>
      <c r="S1647">
        <v>1630</v>
      </c>
      <c r="T1647">
        <v>13989</v>
      </c>
      <c r="U1647">
        <v>8912</v>
      </c>
      <c r="V1647">
        <v>4125</v>
      </c>
      <c r="W1647">
        <v>952</v>
      </c>
      <c r="X1647" t="s">
        <v>0</v>
      </c>
      <c r="Y1647" t="s">
        <v>0</v>
      </c>
      <c r="Z1647">
        <v>1507</v>
      </c>
      <c r="AA1647">
        <v>3872</v>
      </c>
      <c r="AB1647">
        <v>306</v>
      </c>
      <c r="AC1647">
        <v>1042</v>
      </c>
      <c r="AD1647">
        <v>2524</v>
      </c>
    </row>
    <row r="1648" spans="1:30" x14ac:dyDescent="0.2">
      <c r="A1648" t="s">
        <v>2538</v>
      </c>
      <c r="B1648" t="s">
        <v>37</v>
      </c>
      <c r="C1648" t="s">
        <v>3368</v>
      </c>
      <c r="D1648" s="33">
        <v>42370</v>
      </c>
      <c r="E1648" t="s">
        <v>132</v>
      </c>
      <c r="F1648" t="s">
        <v>771</v>
      </c>
      <c r="G1648">
        <v>139900</v>
      </c>
      <c r="H1648">
        <v>5323</v>
      </c>
      <c r="I1648">
        <v>102</v>
      </c>
      <c r="J1648">
        <v>4955</v>
      </c>
      <c r="K1648">
        <v>4751</v>
      </c>
      <c r="L1648">
        <v>4892</v>
      </c>
      <c r="M1648">
        <v>822</v>
      </c>
      <c r="N1648">
        <v>801</v>
      </c>
      <c r="O1648">
        <v>21</v>
      </c>
      <c r="P1648">
        <v>8</v>
      </c>
      <c r="Q1648" t="s">
        <v>0</v>
      </c>
      <c r="R1648">
        <v>560</v>
      </c>
      <c r="S1648">
        <v>281</v>
      </c>
      <c r="T1648">
        <v>3286</v>
      </c>
      <c r="U1648">
        <v>1836</v>
      </c>
      <c r="V1648">
        <v>896</v>
      </c>
      <c r="W1648">
        <v>554</v>
      </c>
      <c r="X1648" t="s">
        <v>0</v>
      </c>
      <c r="Y1648" t="s">
        <v>0</v>
      </c>
      <c r="Z1648">
        <v>314</v>
      </c>
      <c r="AA1648">
        <v>451</v>
      </c>
      <c r="AB1648">
        <v>74</v>
      </c>
      <c r="AC1648">
        <v>268</v>
      </c>
      <c r="AD1648">
        <v>109</v>
      </c>
    </row>
    <row r="1649" spans="1:30" x14ac:dyDescent="0.2">
      <c r="A1649" t="s">
        <v>2539</v>
      </c>
      <c r="B1649" t="s">
        <v>36</v>
      </c>
      <c r="C1649" t="s">
        <v>3353</v>
      </c>
      <c r="D1649" s="33">
        <v>42370</v>
      </c>
      <c r="E1649" t="s">
        <v>138</v>
      </c>
      <c r="F1649" t="s">
        <v>772</v>
      </c>
      <c r="G1649">
        <v>586100</v>
      </c>
      <c r="H1649">
        <v>12674</v>
      </c>
      <c r="I1649">
        <v>158</v>
      </c>
      <c r="J1649">
        <v>12123</v>
      </c>
      <c r="K1649">
        <v>11432</v>
      </c>
      <c r="L1649">
        <v>10769</v>
      </c>
      <c r="M1649">
        <v>1964</v>
      </c>
      <c r="N1649">
        <v>1044</v>
      </c>
      <c r="O1649">
        <v>920</v>
      </c>
      <c r="P1649">
        <v>428</v>
      </c>
      <c r="Q1649" t="s">
        <v>0</v>
      </c>
      <c r="R1649">
        <v>1011</v>
      </c>
      <c r="S1649">
        <v>877</v>
      </c>
      <c r="T1649">
        <v>5626</v>
      </c>
      <c r="U1649">
        <v>4104</v>
      </c>
      <c r="V1649">
        <v>1288</v>
      </c>
      <c r="W1649">
        <v>234</v>
      </c>
      <c r="X1649" t="s">
        <v>0</v>
      </c>
      <c r="Y1649" t="s">
        <v>0</v>
      </c>
      <c r="Z1649">
        <v>386</v>
      </c>
      <c r="AA1649">
        <v>2869</v>
      </c>
      <c r="AB1649">
        <v>227</v>
      </c>
      <c r="AC1649">
        <v>419</v>
      </c>
      <c r="AD1649">
        <v>2223</v>
      </c>
    </row>
    <row r="1650" spans="1:30" x14ac:dyDescent="0.2">
      <c r="A1650" t="s">
        <v>2540</v>
      </c>
      <c r="B1650" t="s">
        <v>36</v>
      </c>
      <c r="C1650" t="s">
        <v>152</v>
      </c>
      <c r="D1650" s="33">
        <v>42370</v>
      </c>
      <c r="E1650" t="s">
        <v>150</v>
      </c>
      <c r="F1650" t="s">
        <v>773</v>
      </c>
      <c r="G1650">
        <v>304200</v>
      </c>
      <c r="H1650">
        <v>9141</v>
      </c>
      <c r="I1650">
        <v>67</v>
      </c>
      <c r="J1650">
        <v>9074</v>
      </c>
      <c r="K1650">
        <v>8537</v>
      </c>
      <c r="L1650">
        <v>5635</v>
      </c>
      <c r="M1650">
        <v>1584</v>
      </c>
      <c r="N1650">
        <v>652</v>
      </c>
      <c r="O1650">
        <v>932</v>
      </c>
      <c r="P1650">
        <v>524</v>
      </c>
      <c r="Q1650" t="s">
        <v>0</v>
      </c>
      <c r="R1650">
        <v>673</v>
      </c>
      <c r="S1650">
        <v>511</v>
      </c>
      <c r="T1650">
        <v>3566</v>
      </c>
      <c r="U1650">
        <v>2751</v>
      </c>
      <c r="V1650">
        <v>652</v>
      </c>
      <c r="W1650">
        <v>163</v>
      </c>
      <c r="X1650" t="s">
        <v>0</v>
      </c>
      <c r="Y1650" t="s">
        <v>0</v>
      </c>
      <c r="Z1650">
        <v>102</v>
      </c>
      <c r="AA1650">
        <v>783</v>
      </c>
      <c r="AB1650">
        <v>73</v>
      </c>
      <c r="AC1650">
        <v>404</v>
      </c>
      <c r="AD1650">
        <v>306</v>
      </c>
    </row>
    <row r="1651" spans="1:30" x14ac:dyDescent="0.2">
      <c r="A1651" t="s">
        <v>2541</v>
      </c>
      <c r="B1651" t="s">
        <v>36</v>
      </c>
      <c r="C1651" t="s">
        <v>152</v>
      </c>
      <c r="D1651" s="33">
        <v>42370</v>
      </c>
      <c r="E1651" t="s">
        <v>817</v>
      </c>
      <c r="F1651" t="s">
        <v>832</v>
      </c>
      <c r="G1651">
        <v>385700</v>
      </c>
      <c r="H1651">
        <v>7062</v>
      </c>
      <c r="I1651">
        <v>46</v>
      </c>
      <c r="J1651">
        <v>7016</v>
      </c>
      <c r="K1651">
        <v>6645</v>
      </c>
      <c r="L1651">
        <v>5645</v>
      </c>
      <c r="M1651">
        <v>1592</v>
      </c>
      <c r="N1651">
        <v>641</v>
      </c>
      <c r="O1651">
        <v>951</v>
      </c>
      <c r="P1651">
        <v>516</v>
      </c>
      <c r="Q1651" t="s">
        <v>0</v>
      </c>
      <c r="R1651">
        <v>699</v>
      </c>
      <c r="S1651">
        <v>563</v>
      </c>
      <c r="T1651">
        <v>3427</v>
      </c>
      <c r="U1651">
        <v>2661</v>
      </c>
      <c r="V1651">
        <v>649</v>
      </c>
      <c r="W1651">
        <v>117</v>
      </c>
      <c r="X1651" t="s">
        <v>0</v>
      </c>
      <c r="Y1651" t="s">
        <v>0</v>
      </c>
      <c r="Z1651">
        <v>159</v>
      </c>
      <c r="AA1651">
        <v>797</v>
      </c>
      <c r="AB1651">
        <v>65</v>
      </c>
      <c r="AC1651">
        <v>420</v>
      </c>
      <c r="AD1651">
        <v>312</v>
      </c>
    </row>
    <row r="1652" spans="1:30" x14ac:dyDescent="0.2">
      <c r="A1652" t="s">
        <v>2542</v>
      </c>
      <c r="B1652" t="s">
        <v>35</v>
      </c>
      <c r="C1652" t="s">
        <v>3345</v>
      </c>
      <c r="D1652" s="33">
        <v>42370</v>
      </c>
      <c r="E1652" t="s">
        <v>156</v>
      </c>
      <c r="F1652" t="s">
        <v>774</v>
      </c>
      <c r="G1652">
        <v>1159200</v>
      </c>
      <c r="H1652">
        <v>36282</v>
      </c>
      <c r="I1652">
        <v>281</v>
      </c>
      <c r="J1652">
        <v>30719</v>
      </c>
      <c r="K1652">
        <v>29640</v>
      </c>
      <c r="L1652">
        <v>24364</v>
      </c>
      <c r="M1652">
        <v>6408</v>
      </c>
      <c r="N1652">
        <v>5239</v>
      </c>
      <c r="O1652">
        <v>1169</v>
      </c>
      <c r="P1652">
        <v>792</v>
      </c>
      <c r="Q1652" t="s">
        <v>0</v>
      </c>
      <c r="R1652">
        <v>2070</v>
      </c>
      <c r="S1652">
        <v>1679</v>
      </c>
      <c r="T1652">
        <v>16042</v>
      </c>
      <c r="U1652">
        <v>11626</v>
      </c>
      <c r="V1652">
        <v>3386</v>
      </c>
      <c r="W1652">
        <v>1030</v>
      </c>
      <c r="X1652" t="s">
        <v>0</v>
      </c>
      <c r="Y1652" t="s">
        <v>0</v>
      </c>
      <c r="Z1652">
        <v>1911</v>
      </c>
      <c r="AA1652">
        <v>2662</v>
      </c>
      <c r="AB1652">
        <v>503</v>
      </c>
      <c r="AC1652">
        <v>1541</v>
      </c>
      <c r="AD1652">
        <v>618</v>
      </c>
    </row>
    <row r="1653" spans="1:30" x14ac:dyDescent="0.2">
      <c r="A1653" t="s">
        <v>2543</v>
      </c>
      <c r="B1653" t="s">
        <v>35</v>
      </c>
      <c r="C1653" t="s">
        <v>3348</v>
      </c>
      <c r="D1653" s="33">
        <v>42370</v>
      </c>
      <c r="E1653" t="s">
        <v>821</v>
      </c>
      <c r="F1653" t="s">
        <v>833</v>
      </c>
      <c r="G1653">
        <v>215200</v>
      </c>
      <c r="H1653">
        <v>5971</v>
      </c>
      <c r="I1653">
        <v>61</v>
      </c>
      <c r="J1653">
        <v>5910</v>
      </c>
      <c r="K1653">
        <v>5431</v>
      </c>
      <c r="L1653">
        <v>5256</v>
      </c>
      <c r="M1653">
        <v>1565</v>
      </c>
      <c r="N1653">
        <v>630</v>
      </c>
      <c r="O1653">
        <v>935</v>
      </c>
      <c r="P1653">
        <v>289</v>
      </c>
      <c r="Q1653" t="s">
        <v>0</v>
      </c>
      <c r="R1653">
        <v>546</v>
      </c>
      <c r="S1653">
        <v>329</v>
      </c>
      <c r="T1653">
        <v>3133</v>
      </c>
      <c r="U1653">
        <v>1960</v>
      </c>
      <c r="V1653">
        <v>956</v>
      </c>
      <c r="W1653">
        <v>217</v>
      </c>
      <c r="X1653" t="s">
        <v>0</v>
      </c>
      <c r="Y1653" t="s">
        <v>0</v>
      </c>
      <c r="Z1653">
        <v>407</v>
      </c>
      <c r="AA1653">
        <v>841</v>
      </c>
      <c r="AB1653">
        <v>76</v>
      </c>
      <c r="AC1653">
        <v>276</v>
      </c>
      <c r="AD1653">
        <v>489</v>
      </c>
    </row>
    <row r="1654" spans="1:30" x14ac:dyDescent="0.2">
      <c r="A1654" t="s">
        <v>2544</v>
      </c>
      <c r="B1654" t="s">
        <v>37</v>
      </c>
      <c r="C1654" t="s">
        <v>3365</v>
      </c>
      <c r="D1654" s="33">
        <v>42370</v>
      </c>
      <c r="E1654" t="s">
        <v>165</v>
      </c>
      <c r="F1654" t="s">
        <v>775</v>
      </c>
      <c r="G1654">
        <v>669600</v>
      </c>
      <c r="H1654">
        <v>19227</v>
      </c>
      <c r="I1654">
        <v>824</v>
      </c>
      <c r="J1654">
        <v>17922</v>
      </c>
      <c r="K1654">
        <v>13531</v>
      </c>
      <c r="L1654">
        <v>15998</v>
      </c>
      <c r="M1654">
        <v>2631</v>
      </c>
      <c r="N1654">
        <v>952</v>
      </c>
      <c r="O1654">
        <v>1679</v>
      </c>
      <c r="P1654">
        <v>428</v>
      </c>
      <c r="Q1654" t="s">
        <v>0</v>
      </c>
      <c r="R1654">
        <v>1735</v>
      </c>
      <c r="S1654">
        <v>1218</v>
      </c>
      <c r="T1654">
        <v>10480</v>
      </c>
      <c r="U1654">
        <v>7117</v>
      </c>
      <c r="V1654">
        <v>2491</v>
      </c>
      <c r="W1654">
        <v>872</v>
      </c>
      <c r="X1654" t="s">
        <v>0</v>
      </c>
      <c r="Y1654" t="s">
        <v>0</v>
      </c>
      <c r="Z1654">
        <v>1240</v>
      </c>
      <c r="AA1654">
        <v>1325</v>
      </c>
      <c r="AB1654">
        <v>93</v>
      </c>
      <c r="AC1654">
        <v>749</v>
      </c>
      <c r="AD1654">
        <v>483</v>
      </c>
    </row>
    <row r="1655" spans="1:30" x14ac:dyDescent="0.2">
      <c r="A1655" t="s">
        <v>2545</v>
      </c>
      <c r="B1655" t="s">
        <v>35</v>
      </c>
      <c r="C1655" t="s">
        <v>3348</v>
      </c>
      <c r="D1655" s="33">
        <v>42370</v>
      </c>
      <c r="E1655" t="s">
        <v>825</v>
      </c>
      <c r="F1655" t="s">
        <v>834</v>
      </c>
      <c r="G1655">
        <v>791000</v>
      </c>
      <c r="H1655">
        <v>22867</v>
      </c>
      <c r="I1655">
        <v>1698</v>
      </c>
      <c r="J1655">
        <v>21169</v>
      </c>
      <c r="K1655">
        <v>14730</v>
      </c>
      <c r="L1655">
        <v>18664</v>
      </c>
      <c r="M1655">
        <v>5282</v>
      </c>
      <c r="N1655">
        <v>3098</v>
      </c>
      <c r="O1655">
        <v>2184</v>
      </c>
      <c r="P1655">
        <v>870</v>
      </c>
      <c r="Q1655" t="s">
        <v>0</v>
      </c>
      <c r="R1655">
        <v>2204</v>
      </c>
      <c r="S1655">
        <v>1251</v>
      </c>
      <c r="T1655">
        <v>10854</v>
      </c>
      <c r="U1655">
        <v>7297</v>
      </c>
      <c r="V1655">
        <v>2622</v>
      </c>
      <c r="W1655">
        <v>935</v>
      </c>
      <c r="X1655" t="s">
        <v>0</v>
      </c>
      <c r="Y1655" t="s">
        <v>0</v>
      </c>
      <c r="Z1655">
        <v>1314</v>
      </c>
      <c r="AA1655">
        <v>3041</v>
      </c>
      <c r="AB1655">
        <v>381</v>
      </c>
      <c r="AC1655">
        <v>1310</v>
      </c>
      <c r="AD1655">
        <v>1350</v>
      </c>
    </row>
    <row r="1656" spans="1:30" x14ac:dyDescent="0.2">
      <c r="A1656" t="s">
        <v>2546</v>
      </c>
      <c r="B1656" t="s">
        <v>35</v>
      </c>
      <c r="C1656" t="s">
        <v>152</v>
      </c>
      <c r="D1656" s="33">
        <v>42370</v>
      </c>
      <c r="E1656" t="s">
        <v>171</v>
      </c>
      <c r="F1656" t="s">
        <v>776</v>
      </c>
      <c r="G1656">
        <v>628500</v>
      </c>
      <c r="H1656">
        <v>15178</v>
      </c>
      <c r="I1656">
        <v>84</v>
      </c>
      <c r="J1656">
        <v>15094</v>
      </c>
      <c r="K1656">
        <v>14281</v>
      </c>
      <c r="L1656">
        <v>13426</v>
      </c>
      <c r="M1656">
        <v>3291</v>
      </c>
      <c r="N1656">
        <v>1399</v>
      </c>
      <c r="O1656">
        <v>1892</v>
      </c>
      <c r="P1656">
        <v>973</v>
      </c>
      <c r="Q1656" t="s">
        <v>0</v>
      </c>
      <c r="R1656">
        <v>1770</v>
      </c>
      <c r="S1656">
        <v>1196</v>
      </c>
      <c r="T1656">
        <v>8684</v>
      </c>
      <c r="U1656">
        <v>5986</v>
      </c>
      <c r="V1656">
        <v>1878</v>
      </c>
      <c r="W1656">
        <v>820</v>
      </c>
      <c r="X1656" t="s">
        <v>0</v>
      </c>
      <c r="Y1656" t="s">
        <v>0</v>
      </c>
      <c r="Z1656">
        <v>442</v>
      </c>
      <c r="AA1656">
        <v>1334</v>
      </c>
      <c r="AB1656">
        <v>76</v>
      </c>
      <c r="AC1656">
        <v>741</v>
      </c>
      <c r="AD1656">
        <v>517</v>
      </c>
    </row>
    <row r="1657" spans="1:30" x14ac:dyDescent="0.2">
      <c r="A1657" t="s">
        <v>2547</v>
      </c>
      <c r="B1657" t="s">
        <v>35</v>
      </c>
      <c r="C1657" t="s">
        <v>3348</v>
      </c>
      <c r="D1657" s="33">
        <v>42370</v>
      </c>
      <c r="E1657" t="s">
        <v>179</v>
      </c>
      <c r="F1657" t="s">
        <v>777</v>
      </c>
      <c r="G1657">
        <v>1019200</v>
      </c>
      <c r="H1657">
        <v>24795</v>
      </c>
      <c r="I1657">
        <v>390</v>
      </c>
      <c r="J1657">
        <v>24405</v>
      </c>
      <c r="K1657">
        <v>21087</v>
      </c>
      <c r="L1657">
        <v>22124</v>
      </c>
      <c r="M1657">
        <v>6378</v>
      </c>
      <c r="N1657">
        <v>2537</v>
      </c>
      <c r="O1657">
        <v>3841</v>
      </c>
      <c r="P1657">
        <v>1050</v>
      </c>
      <c r="Q1657" t="s">
        <v>0</v>
      </c>
      <c r="R1657">
        <v>1625</v>
      </c>
      <c r="S1657">
        <v>1485</v>
      </c>
      <c r="T1657">
        <v>13689</v>
      </c>
      <c r="U1657">
        <v>9132</v>
      </c>
      <c r="V1657">
        <v>3878</v>
      </c>
      <c r="W1657">
        <v>679</v>
      </c>
      <c r="X1657" t="s">
        <v>0</v>
      </c>
      <c r="Y1657" t="s">
        <v>0</v>
      </c>
      <c r="Z1657">
        <v>1062</v>
      </c>
      <c r="AA1657">
        <v>4263</v>
      </c>
      <c r="AB1657">
        <v>360</v>
      </c>
      <c r="AC1657">
        <v>1292</v>
      </c>
      <c r="AD1657">
        <v>2611</v>
      </c>
    </row>
    <row r="1658" spans="1:30" x14ac:dyDescent="0.2">
      <c r="A1658" t="s">
        <v>2548</v>
      </c>
      <c r="B1658" t="s">
        <v>35</v>
      </c>
      <c r="C1658" t="s">
        <v>3348</v>
      </c>
      <c r="D1658" s="33">
        <v>42370</v>
      </c>
      <c r="E1658" t="s">
        <v>191</v>
      </c>
      <c r="F1658" t="s">
        <v>778</v>
      </c>
      <c r="G1658">
        <v>782300</v>
      </c>
      <c r="H1658">
        <v>21662</v>
      </c>
      <c r="I1658">
        <v>232</v>
      </c>
      <c r="J1658">
        <v>21430</v>
      </c>
      <c r="K1658">
        <v>19248</v>
      </c>
      <c r="L1658">
        <v>18414</v>
      </c>
      <c r="M1658">
        <v>5707</v>
      </c>
      <c r="N1658">
        <v>2936</v>
      </c>
      <c r="O1658">
        <v>2696</v>
      </c>
      <c r="P1658">
        <v>743</v>
      </c>
      <c r="Q1658" t="s">
        <v>0</v>
      </c>
      <c r="R1658">
        <v>1571</v>
      </c>
      <c r="S1658">
        <v>1333</v>
      </c>
      <c r="T1658">
        <v>11818</v>
      </c>
      <c r="U1658">
        <v>8116</v>
      </c>
      <c r="V1658">
        <v>3097</v>
      </c>
      <c r="W1658">
        <v>605</v>
      </c>
      <c r="X1658" t="s">
        <v>0</v>
      </c>
      <c r="Y1658" t="s">
        <v>0</v>
      </c>
      <c r="Z1658">
        <v>1295</v>
      </c>
      <c r="AA1658">
        <v>2397</v>
      </c>
      <c r="AB1658">
        <v>264</v>
      </c>
      <c r="AC1658">
        <v>1464</v>
      </c>
      <c r="AD1658">
        <v>669</v>
      </c>
    </row>
    <row r="1659" spans="1:30" x14ac:dyDescent="0.2">
      <c r="A1659" t="s">
        <v>2549</v>
      </c>
      <c r="B1659" t="s">
        <v>35</v>
      </c>
      <c r="C1659" t="s">
        <v>3345</v>
      </c>
      <c r="D1659" s="33">
        <v>42370</v>
      </c>
      <c r="E1659" t="s">
        <v>205</v>
      </c>
      <c r="F1659" t="s">
        <v>779</v>
      </c>
      <c r="G1659">
        <v>883600</v>
      </c>
      <c r="H1659">
        <v>27527</v>
      </c>
      <c r="I1659">
        <v>140</v>
      </c>
      <c r="J1659">
        <v>21579</v>
      </c>
      <c r="K1659">
        <v>20953</v>
      </c>
      <c r="L1659">
        <v>17341</v>
      </c>
      <c r="M1659">
        <v>4993</v>
      </c>
      <c r="N1659">
        <v>3837</v>
      </c>
      <c r="O1659">
        <v>1156</v>
      </c>
      <c r="P1659">
        <v>846</v>
      </c>
      <c r="Q1659" t="s">
        <v>0</v>
      </c>
      <c r="R1659">
        <v>2008</v>
      </c>
      <c r="S1659">
        <v>1379</v>
      </c>
      <c r="T1659">
        <v>12112</v>
      </c>
      <c r="U1659">
        <v>7191</v>
      </c>
      <c r="V1659">
        <v>3996</v>
      </c>
      <c r="W1659">
        <v>925</v>
      </c>
      <c r="X1659" t="s">
        <v>0</v>
      </c>
      <c r="Y1659" t="s">
        <v>0</v>
      </c>
      <c r="Z1659">
        <v>324</v>
      </c>
      <c r="AA1659">
        <v>1518</v>
      </c>
      <c r="AB1659">
        <v>292</v>
      </c>
      <c r="AC1659">
        <v>924</v>
      </c>
      <c r="AD1659">
        <v>302</v>
      </c>
    </row>
    <row r="1660" spans="1:30" x14ac:dyDescent="0.2">
      <c r="A1660" t="s">
        <v>2550</v>
      </c>
      <c r="B1660" t="s">
        <v>35</v>
      </c>
      <c r="C1660" t="s">
        <v>807</v>
      </c>
      <c r="D1660" s="33">
        <v>42370</v>
      </c>
      <c r="E1660" t="s">
        <v>210</v>
      </c>
      <c r="F1660" t="s">
        <v>780</v>
      </c>
      <c r="G1660">
        <v>711500</v>
      </c>
      <c r="H1660">
        <v>20673</v>
      </c>
      <c r="I1660">
        <v>438</v>
      </c>
      <c r="J1660">
        <v>19704</v>
      </c>
      <c r="K1660">
        <v>16701</v>
      </c>
      <c r="L1660">
        <v>18222</v>
      </c>
      <c r="M1660">
        <v>4068</v>
      </c>
      <c r="N1660">
        <v>682</v>
      </c>
      <c r="O1660">
        <v>3386</v>
      </c>
      <c r="P1660">
        <v>1042</v>
      </c>
      <c r="Q1660" t="s">
        <v>0</v>
      </c>
      <c r="R1660">
        <v>2011</v>
      </c>
      <c r="S1660">
        <v>1493</v>
      </c>
      <c r="T1660">
        <v>10920</v>
      </c>
      <c r="U1660">
        <v>7933</v>
      </c>
      <c r="V1660">
        <v>2519</v>
      </c>
      <c r="W1660">
        <v>468</v>
      </c>
      <c r="X1660" t="s">
        <v>0</v>
      </c>
      <c r="Y1660" t="s">
        <v>0</v>
      </c>
      <c r="Z1660">
        <v>439</v>
      </c>
      <c r="AA1660">
        <v>3359</v>
      </c>
      <c r="AB1660">
        <v>288</v>
      </c>
      <c r="AC1660">
        <v>913</v>
      </c>
      <c r="AD1660">
        <v>2158</v>
      </c>
    </row>
    <row r="1661" spans="1:30" x14ac:dyDescent="0.2">
      <c r="A1661" t="s">
        <v>2551</v>
      </c>
      <c r="B1661" t="s">
        <v>35</v>
      </c>
      <c r="C1661" t="s">
        <v>807</v>
      </c>
      <c r="D1661" s="33">
        <v>42370</v>
      </c>
      <c r="E1661" t="s">
        <v>218</v>
      </c>
      <c r="F1661" t="s">
        <v>781</v>
      </c>
      <c r="G1661">
        <v>272300</v>
      </c>
      <c r="H1661">
        <v>5519</v>
      </c>
      <c r="I1661">
        <v>47</v>
      </c>
      <c r="J1661">
        <v>5472</v>
      </c>
      <c r="K1661">
        <v>5178</v>
      </c>
      <c r="L1661">
        <v>4679</v>
      </c>
      <c r="M1661">
        <v>1176</v>
      </c>
      <c r="N1661">
        <v>551</v>
      </c>
      <c r="O1661">
        <v>625</v>
      </c>
      <c r="P1661">
        <v>317</v>
      </c>
      <c r="Q1661" t="s">
        <v>0</v>
      </c>
      <c r="R1661">
        <v>518</v>
      </c>
      <c r="S1661">
        <v>490</v>
      </c>
      <c r="T1661">
        <v>3090</v>
      </c>
      <c r="U1661">
        <v>2176</v>
      </c>
      <c r="V1661">
        <v>572</v>
      </c>
      <c r="W1661">
        <v>342</v>
      </c>
      <c r="X1661" t="s">
        <v>0</v>
      </c>
      <c r="Y1661" t="s">
        <v>0</v>
      </c>
      <c r="Z1661">
        <v>73</v>
      </c>
      <c r="AA1661">
        <v>508</v>
      </c>
      <c r="AB1661">
        <v>46</v>
      </c>
      <c r="AC1661">
        <v>298</v>
      </c>
      <c r="AD1661">
        <v>164</v>
      </c>
    </row>
    <row r="1662" spans="1:30" x14ac:dyDescent="0.2">
      <c r="A1662" t="s">
        <v>2552</v>
      </c>
      <c r="B1662" t="s">
        <v>35</v>
      </c>
      <c r="C1662" t="s">
        <v>807</v>
      </c>
      <c r="D1662" s="33">
        <v>42370</v>
      </c>
      <c r="E1662" t="s">
        <v>223</v>
      </c>
      <c r="F1662" t="s">
        <v>782</v>
      </c>
      <c r="G1662">
        <v>1061900</v>
      </c>
      <c r="H1662">
        <v>23546</v>
      </c>
      <c r="I1662">
        <v>478</v>
      </c>
      <c r="J1662">
        <v>22486</v>
      </c>
      <c r="K1662">
        <v>19596</v>
      </c>
      <c r="L1662">
        <v>20073</v>
      </c>
      <c r="M1662">
        <v>4528</v>
      </c>
      <c r="N1662">
        <v>788</v>
      </c>
      <c r="O1662">
        <v>3740</v>
      </c>
      <c r="P1662">
        <v>1129</v>
      </c>
      <c r="Q1662" t="s">
        <v>0</v>
      </c>
      <c r="R1662">
        <v>2653</v>
      </c>
      <c r="S1662">
        <v>1570</v>
      </c>
      <c r="T1662">
        <v>10975</v>
      </c>
      <c r="U1662">
        <v>7123</v>
      </c>
      <c r="V1662">
        <v>2820</v>
      </c>
      <c r="W1662">
        <v>1032</v>
      </c>
      <c r="X1662" t="s">
        <v>0</v>
      </c>
      <c r="Y1662" t="s">
        <v>0</v>
      </c>
      <c r="Z1662">
        <v>759</v>
      </c>
      <c r="AA1662">
        <v>4116</v>
      </c>
      <c r="AB1662">
        <v>353</v>
      </c>
      <c r="AC1662">
        <v>981</v>
      </c>
      <c r="AD1662">
        <v>2782</v>
      </c>
    </row>
    <row r="1663" spans="1:30" x14ac:dyDescent="0.2">
      <c r="A1663" t="s">
        <v>2553</v>
      </c>
      <c r="B1663" t="s">
        <v>35</v>
      </c>
      <c r="C1663" t="s">
        <v>152</v>
      </c>
      <c r="D1663" s="33">
        <v>42370</v>
      </c>
      <c r="E1663" t="s">
        <v>234</v>
      </c>
      <c r="F1663" t="s">
        <v>783</v>
      </c>
      <c r="G1663">
        <v>4666400</v>
      </c>
      <c r="H1663">
        <v>110077</v>
      </c>
      <c r="I1663">
        <v>2024</v>
      </c>
      <c r="J1663">
        <v>90575</v>
      </c>
      <c r="K1663">
        <v>78463</v>
      </c>
      <c r="L1663">
        <v>81809</v>
      </c>
      <c r="M1663">
        <v>27383</v>
      </c>
      <c r="N1663">
        <v>11450</v>
      </c>
      <c r="O1663">
        <v>15933</v>
      </c>
      <c r="P1663">
        <v>6578</v>
      </c>
      <c r="Q1663" t="s">
        <v>0</v>
      </c>
      <c r="R1663">
        <v>8727</v>
      </c>
      <c r="S1663">
        <v>6411</v>
      </c>
      <c r="T1663">
        <v>51166</v>
      </c>
      <c r="U1663">
        <v>35869</v>
      </c>
      <c r="V1663">
        <v>10449</v>
      </c>
      <c r="W1663">
        <v>4848</v>
      </c>
      <c r="X1663" t="s">
        <v>0</v>
      </c>
      <c r="Y1663" t="s">
        <v>0</v>
      </c>
      <c r="Z1663">
        <v>4041</v>
      </c>
      <c r="AA1663">
        <v>11464</v>
      </c>
      <c r="AB1663">
        <v>519</v>
      </c>
      <c r="AC1663">
        <v>5474</v>
      </c>
      <c r="AD1663">
        <v>5471</v>
      </c>
    </row>
    <row r="1664" spans="1:30" x14ac:dyDescent="0.2">
      <c r="A1664" t="s">
        <v>2554</v>
      </c>
      <c r="B1664" t="s">
        <v>36</v>
      </c>
      <c r="C1664" t="s">
        <v>152</v>
      </c>
      <c r="D1664" s="33">
        <v>42370</v>
      </c>
      <c r="E1664" t="s">
        <v>823</v>
      </c>
      <c r="F1664" t="s">
        <v>835</v>
      </c>
      <c r="G1664">
        <v>320600</v>
      </c>
      <c r="H1664">
        <v>5464</v>
      </c>
      <c r="I1664">
        <v>37</v>
      </c>
      <c r="J1664">
        <v>5427</v>
      </c>
      <c r="K1664">
        <v>5146</v>
      </c>
      <c r="L1664">
        <v>4402</v>
      </c>
      <c r="M1664">
        <v>1207</v>
      </c>
      <c r="N1664">
        <v>489</v>
      </c>
      <c r="O1664">
        <v>718</v>
      </c>
      <c r="P1664">
        <v>363</v>
      </c>
      <c r="Q1664" t="s">
        <v>0</v>
      </c>
      <c r="R1664">
        <v>476</v>
      </c>
      <c r="S1664">
        <v>436</v>
      </c>
      <c r="T1664">
        <v>2788</v>
      </c>
      <c r="U1664">
        <v>2192</v>
      </c>
      <c r="V1664">
        <v>483</v>
      </c>
      <c r="W1664">
        <v>113</v>
      </c>
      <c r="X1664" t="s">
        <v>0</v>
      </c>
      <c r="Y1664" t="s">
        <v>0</v>
      </c>
      <c r="Z1664">
        <v>86</v>
      </c>
      <c r="AA1664">
        <v>616</v>
      </c>
      <c r="AB1664">
        <v>56</v>
      </c>
      <c r="AC1664">
        <v>372</v>
      </c>
      <c r="AD1664">
        <v>188</v>
      </c>
    </row>
    <row r="1665" spans="1:30" x14ac:dyDescent="0.2">
      <c r="A1665" t="s">
        <v>2555</v>
      </c>
      <c r="B1665" t="s">
        <v>36</v>
      </c>
      <c r="C1665" t="s">
        <v>152</v>
      </c>
      <c r="D1665" s="33">
        <v>42370</v>
      </c>
      <c r="E1665" t="s">
        <v>827</v>
      </c>
      <c r="F1665" t="s">
        <v>836</v>
      </c>
      <c r="G1665">
        <v>411900</v>
      </c>
      <c r="H1665">
        <v>6712</v>
      </c>
      <c r="I1665">
        <v>57</v>
      </c>
      <c r="J1665">
        <v>6655</v>
      </c>
      <c r="K1665">
        <v>6279</v>
      </c>
      <c r="L1665">
        <v>5412</v>
      </c>
      <c r="M1665">
        <v>1546</v>
      </c>
      <c r="N1665">
        <v>609</v>
      </c>
      <c r="O1665">
        <v>937</v>
      </c>
      <c r="P1665">
        <v>531</v>
      </c>
      <c r="Q1665" t="s">
        <v>0</v>
      </c>
      <c r="R1665">
        <v>627</v>
      </c>
      <c r="S1665">
        <v>542</v>
      </c>
      <c r="T1665">
        <v>3438</v>
      </c>
      <c r="U1665">
        <v>2633</v>
      </c>
      <c r="V1665">
        <v>665</v>
      </c>
      <c r="W1665">
        <v>140</v>
      </c>
      <c r="X1665" t="s">
        <v>0</v>
      </c>
      <c r="Y1665" t="s">
        <v>0</v>
      </c>
      <c r="Z1665">
        <v>129</v>
      </c>
      <c r="AA1665">
        <v>676</v>
      </c>
      <c r="AB1665">
        <v>55</v>
      </c>
      <c r="AC1665">
        <v>396</v>
      </c>
      <c r="AD1665">
        <v>225</v>
      </c>
    </row>
    <row r="1666" spans="1:30" x14ac:dyDescent="0.2">
      <c r="A1666" t="s">
        <v>2556</v>
      </c>
      <c r="B1666" t="s">
        <v>36</v>
      </c>
      <c r="C1666" t="s">
        <v>152</v>
      </c>
      <c r="D1666" s="33">
        <v>42370</v>
      </c>
      <c r="E1666" t="s">
        <v>837</v>
      </c>
      <c r="F1666" t="s">
        <v>838</v>
      </c>
      <c r="G1666">
        <v>376700</v>
      </c>
      <c r="H1666">
        <v>5747</v>
      </c>
      <c r="I1666">
        <v>46</v>
      </c>
      <c r="J1666">
        <v>5701</v>
      </c>
      <c r="K1666">
        <v>5422</v>
      </c>
      <c r="L1666">
        <v>4692</v>
      </c>
      <c r="M1666">
        <v>1353</v>
      </c>
      <c r="N1666">
        <v>544</v>
      </c>
      <c r="O1666">
        <v>809</v>
      </c>
      <c r="P1666">
        <v>440</v>
      </c>
      <c r="Q1666" t="s">
        <v>0</v>
      </c>
      <c r="R1666">
        <v>567</v>
      </c>
      <c r="S1666">
        <v>478</v>
      </c>
      <c r="T1666">
        <v>2911</v>
      </c>
      <c r="U1666">
        <v>2261</v>
      </c>
      <c r="V1666">
        <v>549</v>
      </c>
      <c r="W1666">
        <v>101</v>
      </c>
      <c r="X1666" t="s">
        <v>0</v>
      </c>
      <c r="Y1666" t="s">
        <v>0</v>
      </c>
      <c r="Z1666">
        <v>81</v>
      </c>
      <c r="AA1666">
        <v>655</v>
      </c>
      <c r="AB1666">
        <v>54</v>
      </c>
      <c r="AC1666">
        <v>386</v>
      </c>
      <c r="AD1666">
        <v>215</v>
      </c>
    </row>
    <row r="1667" spans="1:30" x14ac:dyDescent="0.2">
      <c r="A1667" t="s">
        <v>2557</v>
      </c>
      <c r="B1667" t="s">
        <v>36</v>
      </c>
      <c r="C1667" t="s">
        <v>152</v>
      </c>
      <c r="D1667" s="33">
        <v>42370</v>
      </c>
      <c r="E1667" t="s">
        <v>284</v>
      </c>
      <c r="F1667" t="s">
        <v>784</v>
      </c>
      <c r="G1667">
        <v>1207100</v>
      </c>
      <c r="H1667">
        <v>16806</v>
      </c>
      <c r="I1667">
        <v>114</v>
      </c>
      <c r="J1667">
        <v>16692</v>
      </c>
      <c r="K1667">
        <v>15809</v>
      </c>
      <c r="L1667">
        <v>13209</v>
      </c>
      <c r="M1667">
        <v>3772</v>
      </c>
      <c r="N1667">
        <v>1535</v>
      </c>
      <c r="O1667">
        <v>2237</v>
      </c>
      <c r="P1667">
        <v>1190</v>
      </c>
      <c r="Q1667" t="s">
        <v>0</v>
      </c>
      <c r="R1667">
        <v>1669</v>
      </c>
      <c r="S1667">
        <v>1281</v>
      </c>
      <c r="T1667">
        <v>8037</v>
      </c>
      <c r="U1667">
        <v>6196</v>
      </c>
      <c r="V1667">
        <v>1548</v>
      </c>
      <c r="W1667">
        <v>293</v>
      </c>
      <c r="X1667" t="s">
        <v>0</v>
      </c>
      <c r="Y1667" t="s">
        <v>0</v>
      </c>
      <c r="Z1667">
        <v>301</v>
      </c>
      <c r="AA1667">
        <v>1921</v>
      </c>
      <c r="AB1667">
        <v>162</v>
      </c>
      <c r="AC1667">
        <v>1121</v>
      </c>
      <c r="AD1667">
        <v>638</v>
      </c>
    </row>
    <row r="1668" spans="1:30" x14ac:dyDescent="0.2">
      <c r="A1668" t="s">
        <v>2558</v>
      </c>
      <c r="B1668" t="s">
        <v>36</v>
      </c>
      <c r="C1668" t="s">
        <v>3353</v>
      </c>
      <c r="D1668" s="33">
        <v>42370</v>
      </c>
      <c r="E1668" t="s">
        <v>298</v>
      </c>
      <c r="F1668" t="s">
        <v>785</v>
      </c>
      <c r="G1668">
        <v>1479400</v>
      </c>
      <c r="H1668">
        <v>25343</v>
      </c>
      <c r="I1668">
        <v>167</v>
      </c>
      <c r="J1668">
        <v>24520</v>
      </c>
      <c r="K1668">
        <v>23036</v>
      </c>
      <c r="L1668">
        <v>21288</v>
      </c>
      <c r="M1668">
        <v>4709</v>
      </c>
      <c r="N1668">
        <v>2434</v>
      </c>
      <c r="O1668">
        <v>2275</v>
      </c>
      <c r="P1668">
        <v>949</v>
      </c>
      <c r="Q1668" t="s">
        <v>0</v>
      </c>
      <c r="R1668">
        <v>2310</v>
      </c>
      <c r="S1668">
        <v>1961</v>
      </c>
      <c r="T1668">
        <v>12504</v>
      </c>
      <c r="U1668">
        <v>9263</v>
      </c>
      <c r="V1668">
        <v>2756</v>
      </c>
      <c r="W1668">
        <v>485</v>
      </c>
      <c r="X1668" t="s">
        <v>0</v>
      </c>
      <c r="Y1668" t="s">
        <v>0</v>
      </c>
      <c r="Z1668">
        <v>779</v>
      </c>
      <c r="AA1668">
        <v>3734</v>
      </c>
      <c r="AB1668">
        <v>474</v>
      </c>
      <c r="AC1668">
        <v>1011</v>
      </c>
      <c r="AD1668">
        <v>2249</v>
      </c>
    </row>
    <row r="1669" spans="1:30" x14ac:dyDescent="0.2">
      <c r="A1669" t="s">
        <v>2559</v>
      </c>
      <c r="B1669" t="s">
        <v>36</v>
      </c>
      <c r="C1669" t="s">
        <v>3351</v>
      </c>
      <c r="D1669" s="33">
        <v>42370</v>
      </c>
      <c r="E1669" t="s">
        <v>315</v>
      </c>
      <c r="F1669" t="s">
        <v>786</v>
      </c>
      <c r="G1669">
        <v>1037600</v>
      </c>
      <c r="H1669">
        <v>20439</v>
      </c>
      <c r="I1669">
        <v>717</v>
      </c>
      <c r="J1669">
        <v>19725</v>
      </c>
      <c r="K1669">
        <v>18761</v>
      </c>
      <c r="L1669">
        <v>17583</v>
      </c>
      <c r="M1669">
        <v>3621</v>
      </c>
      <c r="N1669">
        <v>1642</v>
      </c>
      <c r="O1669">
        <v>1988</v>
      </c>
      <c r="P1669">
        <v>892</v>
      </c>
      <c r="Q1669" t="s">
        <v>0</v>
      </c>
      <c r="R1669">
        <v>1969</v>
      </c>
      <c r="S1669">
        <v>1598</v>
      </c>
      <c r="T1669">
        <v>10356</v>
      </c>
      <c r="U1669">
        <v>8031</v>
      </c>
      <c r="V1669">
        <v>2064</v>
      </c>
      <c r="W1669">
        <v>261</v>
      </c>
      <c r="X1669" t="s">
        <v>0</v>
      </c>
      <c r="Y1669" t="s">
        <v>0</v>
      </c>
      <c r="Z1669">
        <v>803</v>
      </c>
      <c r="AA1669">
        <v>2857</v>
      </c>
      <c r="AB1669">
        <v>104</v>
      </c>
      <c r="AC1669">
        <v>1112</v>
      </c>
      <c r="AD1669">
        <v>1641</v>
      </c>
    </row>
    <row r="1670" spans="1:30" x14ac:dyDescent="0.2">
      <c r="A1670" t="s">
        <v>2560</v>
      </c>
      <c r="B1670" t="s">
        <v>36</v>
      </c>
      <c r="C1670" t="s">
        <v>3358</v>
      </c>
      <c r="D1670" s="33">
        <v>42370</v>
      </c>
      <c r="E1670" t="s">
        <v>330</v>
      </c>
      <c r="F1670" t="s">
        <v>787</v>
      </c>
      <c r="G1670">
        <v>1796400</v>
      </c>
      <c r="H1670">
        <v>26897</v>
      </c>
      <c r="I1670">
        <v>157</v>
      </c>
      <c r="J1670">
        <v>26573</v>
      </c>
      <c r="K1670">
        <v>25483</v>
      </c>
      <c r="L1670">
        <v>22790</v>
      </c>
      <c r="M1670">
        <v>6993</v>
      </c>
      <c r="N1670">
        <v>3686</v>
      </c>
      <c r="O1670">
        <v>3307</v>
      </c>
      <c r="P1670">
        <v>2091</v>
      </c>
      <c r="Q1670" t="s">
        <v>0</v>
      </c>
      <c r="R1670">
        <v>2191</v>
      </c>
      <c r="S1670">
        <v>2566</v>
      </c>
      <c r="T1670">
        <v>14029</v>
      </c>
      <c r="U1670">
        <v>11103</v>
      </c>
      <c r="V1670">
        <v>2215</v>
      </c>
      <c r="W1670">
        <v>711</v>
      </c>
      <c r="X1670" t="s">
        <v>0</v>
      </c>
      <c r="Y1670" t="s">
        <v>0</v>
      </c>
      <c r="Z1670">
        <v>803</v>
      </c>
      <c r="AA1670">
        <v>3201</v>
      </c>
      <c r="AB1670">
        <v>295</v>
      </c>
      <c r="AC1670">
        <v>1723</v>
      </c>
      <c r="AD1670">
        <v>1183</v>
      </c>
    </row>
    <row r="1671" spans="1:30" x14ac:dyDescent="0.2">
      <c r="A1671" t="s">
        <v>2561</v>
      </c>
      <c r="B1671" t="s">
        <v>36</v>
      </c>
      <c r="C1671" t="s">
        <v>3351</v>
      </c>
      <c r="D1671" s="33">
        <v>42370</v>
      </c>
      <c r="E1671" t="s">
        <v>351</v>
      </c>
      <c r="F1671" t="s">
        <v>788</v>
      </c>
      <c r="G1671">
        <v>926800</v>
      </c>
      <c r="H1671">
        <v>15059</v>
      </c>
      <c r="I1671">
        <v>463</v>
      </c>
      <c r="J1671">
        <v>14596</v>
      </c>
      <c r="K1671">
        <v>13944</v>
      </c>
      <c r="L1671">
        <v>11238</v>
      </c>
      <c r="M1671">
        <v>2434</v>
      </c>
      <c r="N1671">
        <v>1086</v>
      </c>
      <c r="O1671">
        <v>1367</v>
      </c>
      <c r="P1671">
        <v>559</v>
      </c>
      <c r="Q1671" t="s">
        <v>0</v>
      </c>
      <c r="R1671">
        <v>1200</v>
      </c>
      <c r="S1671">
        <v>1261</v>
      </c>
      <c r="T1671">
        <v>6901</v>
      </c>
      <c r="U1671">
        <v>5336</v>
      </c>
      <c r="V1671">
        <v>1098</v>
      </c>
      <c r="W1671">
        <v>467</v>
      </c>
      <c r="X1671" t="s">
        <v>0</v>
      </c>
      <c r="Y1671" t="s">
        <v>0</v>
      </c>
      <c r="Z1671">
        <v>283</v>
      </c>
      <c r="AA1671">
        <v>1593</v>
      </c>
      <c r="AB1671">
        <v>75</v>
      </c>
      <c r="AC1671">
        <v>822</v>
      </c>
      <c r="AD1671">
        <v>696</v>
      </c>
    </row>
    <row r="1672" spans="1:30" x14ac:dyDescent="0.2">
      <c r="A1672" t="s">
        <v>2562</v>
      </c>
      <c r="B1672" t="s">
        <v>34</v>
      </c>
      <c r="C1672" t="s">
        <v>3327</v>
      </c>
      <c r="D1672" s="33">
        <v>42370</v>
      </c>
      <c r="E1672" t="s">
        <v>362</v>
      </c>
      <c r="F1672" t="s">
        <v>789</v>
      </c>
      <c r="G1672">
        <v>5523500</v>
      </c>
      <c r="H1672">
        <v>144837</v>
      </c>
      <c r="I1672">
        <v>6222</v>
      </c>
      <c r="J1672">
        <v>136949</v>
      </c>
      <c r="K1672">
        <v>109822</v>
      </c>
      <c r="L1672">
        <v>117482</v>
      </c>
      <c r="M1672">
        <v>26021</v>
      </c>
      <c r="N1672">
        <v>3258</v>
      </c>
      <c r="O1672">
        <v>22759</v>
      </c>
      <c r="P1672">
        <v>5099</v>
      </c>
      <c r="Q1672" t="s">
        <v>0</v>
      </c>
      <c r="R1672">
        <v>11523</v>
      </c>
      <c r="S1672">
        <v>8406</v>
      </c>
      <c r="T1672">
        <v>72762</v>
      </c>
      <c r="U1672">
        <v>48495</v>
      </c>
      <c r="V1672">
        <v>11115</v>
      </c>
      <c r="W1672">
        <v>13152</v>
      </c>
      <c r="X1672" t="s">
        <v>0</v>
      </c>
      <c r="Y1672" t="s">
        <v>0</v>
      </c>
      <c r="Z1672">
        <v>5308</v>
      </c>
      <c r="AA1672">
        <v>19483</v>
      </c>
      <c r="AB1672">
        <v>1025</v>
      </c>
      <c r="AC1672">
        <v>6182</v>
      </c>
      <c r="AD1672">
        <v>12276</v>
      </c>
    </row>
    <row r="1673" spans="1:30" x14ac:dyDescent="0.2">
      <c r="A1673" t="s">
        <v>2563</v>
      </c>
      <c r="B1673" t="s">
        <v>37</v>
      </c>
      <c r="C1673" t="s">
        <v>3365</v>
      </c>
      <c r="D1673" s="33">
        <v>42370</v>
      </c>
      <c r="E1673" t="s">
        <v>434</v>
      </c>
      <c r="F1673" t="s">
        <v>790</v>
      </c>
      <c r="G1673">
        <v>1869400</v>
      </c>
      <c r="H1673">
        <v>53121</v>
      </c>
      <c r="I1673">
        <v>2172</v>
      </c>
      <c r="J1673">
        <v>49503</v>
      </c>
      <c r="K1673">
        <v>37957</v>
      </c>
      <c r="L1673">
        <v>42709</v>
      </c>
      <c r="M1673">
        <v>6654</v>
      </c>
      <c r="N1673">
        <v>2235</v>
      </c>
      <c r="O1673">
        <v>4419</v>
      </c>
      <c r="P1673">
        <v>1143</v>
      </c>
      <c r="Q1673" t="s">
        <v>0</v>
      </c>
      <c r="R1673">
        <v>5310</v>
      </c>
      <c r="S1673">
        <v>3022</v>
      </c>
      <c r="T1673">
        <v>27654</v>
      </c>
      <c r="U1673">
        <v>16850</v>
      </c>
      <c r="V1673">
        <v>6731</v>
      </c>
      <c r="W1673">
        <v>4073</v>
      </c>
      <c r="X1673" t="s">
        <v>0</v>
      </c>
      <c r="Y1673" t="s">
        <v>0</v>
      </c>
      <c r="Z1673">
        <v>3322</v>
      </c>
      <c r="AA1673">
        <v>3401</v>
      </c>
      <c r="AB1673">
        <v>295</v>
      </c>
      <c r="AC1673">
        <v>1778</v>
      </c>
      <c r="AD1673">
        <v>1328</v>
      </c>
    </row>
    <row r="1674" spans="1:30" x14ac:dyDescent="0.2">
      <c r="A1674" t="s">
        <v>2564</v>
      </c>
      <c r="B1674" t="s">
        <v>37</v>
      </c>
      <c r="C1674" t="s">
        <v>3365</v>
      </c>
      <c r="D1674" s="33">
        <v>42370</v>
      </c>
      <c r="E1674" t="s">
        <v>457</v>
      </c>
      <c r="F1674" t="s">
        <v>791</v>
      </c>
      <c r="G1674">
        <v>533800</v>
      </c>
      <c r="H1674">
        <v>14794</v>
      </c>
      <c r="I1674">
        <v>664</v>
      </c>
      <c r="J1674">
        <v>13764</v>
      </c>
      <c r="K1674">
        <v>10340</v>
      </c>
      <c r="L1674">
        <v>10361</v>
      </c>
      <c r="M1674">
        <v>1764</v>
      </c>
      <c r="N1674">
        <v>642</v>
      </c>
      <c r="O1674">
        <v>1122</v>
      </c>
      <c r="P1674">
        <v>250</v>
      </c>
      <c r="Q1674" t="s">
        <v>0</v>
      </c>
      <c r="R1674">
        <v>1118</v>
      </c>
      <c r="S1674">
        <v>959</v>
      </c>
      <c r="T1674">
        <v>6795</v>
      </c>
      <c r="U1674">
        <v>4821</v>
      </c>
      <c r="V1674">
        <v>1599</v>
      </c>
      <c r="W1674">
        <v>375</v>
      </c>
      <c r="X1674" t="s">
        <v>0</v>
      </c>
      <c r="Y1674" t="s">
        <v>0</v>
      </c>
      <c r="Z1674">
        <v>634</v>
      </c>
      <c r="AA1674">
        <v>855</v>
      </c>
      <c r="AB1674">
        <v>85</v>
      </c>
      <c r="AC1674">
        <v>559</v>
      </c>
      <c r="AD1674">
        <v>211</v>
      </c>
    </row>
    <row r="1675" spans="1:30" x14ac:dyDescent="0.2">
      <c r="A1675" t="s">
        <v>2565</v>
      </c>
      <c r="B1675" t="s">
        <v>37</v>
      </c>
      <c r="C1675" t="s">
        <v>3365</v>
      </c>
      <c r="D1675" s="33">
        <v>42370</v>
      </c>
      <c r="E1675" t="s">
        <v>465</v>
      </c>
      <c r="F1675" t="s">
        <v>792</v>
      </c>
      <c r="G1675">
        <v>912500</v>
      </c>
      <c r="H1675">
        <v>22456</v>
      </c>
      <c r="I1675">
        <v>933</v>
      </c>
      <c r="J1675">
        <v>20978</v>
      </c>
      <c r="K1675">
        <v>16033</v>
      </c>
      <c r="L1675">
        <v>20008</v>
      </c>
      <c r="M1675">
        <v>3548</v>
      </c>
      <c r="N1675">
        <v>1157</v>
      </c>
      <c r="O1675">
        <v>2391</v>
      </c>
      <c r="P1675">
        <v>558</v>
      </c>
      <c r="Q1675" t="s">
        <v>0</v>
      </c>
      <c r="R1675">
        <v>2343</v>
      </c>
      <c r="S1675">
        <v>1606</v>
      </c>
      <c r="T1675">
        <v>13384</v>
      </c>
      <c r="U1675">
        <v>9268</v>
      </c>
      <c r="V1675">
        <v>3387</v>
      </c>
      <c r="W1675">
        <v>729</v>
      </c>
      <c r="X1675" t="s">
        <v>0</v>
      </c>
      <c r="Y1675" t="s">
        <v>0</v>
      </c>
      <c r="Z1675">
        <v>864</v>
      </c>
      <c r="AA1675">
        <v>1811</v>
      </c>
      <c r="AB1675">
        <v>153</v>
      </c>
      <c r="AC1675">
        <v>1108</v>
      </c>
      <c r="AD1675">
        <v>550</v>
      </c>
    </row>
    <row r="1676" spans="1:30" x14ac:dyDescent="0.2">
      <c r="A1676" t="s">
        <v>2566</v>
      </c>
      <c r="B1676" t="s">
        <v>37</v>
      </c>
      <c r="C1676" t="s">
        <v>3360</v>
      </c>
      <c r="D1676" s="33">
        <v>42370</v>
      </c>
      <c r="E1676" t="s">
        <v>844</v>
      </c>
      <c r="F1676" t="s">
        <v>845</v>
      </c>
      <c r="G1676">
        <v>4621400</v>
      </c>
      <c r="H1676">
        <v>111134</v>
      </c>
      <c r="I1676">
        <v>5373</v>
      </c>
      <c r="J1676">
        <v>103985</v>
      </c>
      <c r="K1676">
        <v>77715</v>
      </c>
      <c r="L1676">
        <v>89925</v>
      </c>
      <c r="M1676">
        <v>24801</v>
      </c>
      <c r="N1676">
        <v>10724</v>
      </c>
      <c r="O1676">
        <v>14078</v>
      </c>
      <c r="P1676">
        <v>9467</v>
      </c>
      <c r="Q1676" t="s">
        <v>0</v>
      </c>
      <c r="R1676">
        <v>11945</v>
      </c>
      <c r="S1676">
        <v>6831</v>
      </c>
      <c r="T1676">
        <v>59582</v>
      </c>
      <c r="U1676">
        <v>50370</v>
      </c>
      <c r="V1676">
        <v>5565</v>
      </c>
      <c r="W1676">
        <v>3647</v>
      </c>
      <c r="X1676" t="s">
        <v>0</v>
      </c>
      <c r="Y1676" t="s">
        <v>0</v>
      </c>
      <c r="Z1676">
        <v>368</v>
      </c>
      <c r="AA1676">
        <v>11199</v>
      </c>
      <c r="AB1676">
        <v>829</v>
      </c>
      <c r="AC1676">
        <v>5918</v>
      </c>
      <c r="AD1676">
        <v>4452</v>
      </c>
    </row>
    <row r="1677" spans="1:30" x14ac:dyDescent="0.2">
      <c r="A1677" t="s">
        <v>2567</v>
      </c>
      <c r="B1677" t="s">
        <v>37</v>
      </c>
      <c r="C1677" t="s">
        <v>3373</v>
      </c>
      <c r="D1677" s="33">
        <v>42370</v>
      </c>
      <c r="E1677" t="s">
        <v>488</v>
      </c>
      <c r="F1677" t="s">
        <v>793</v>
      </c>
      <c r="G1677">
        <v>770900</v>
      </c>
      <c r="H1677">
        <v>21829</v>
      </c>
      <c r="I1677">
        <v>275</v>
      </c>
      <c r="J1677">
        <v>20389</v>
      </c>
      <c r="K1677">
        <v>18988</v>
      </c>
      <c r="L1677">
        <v>17757</v>
      </c>
      <c r="M1677">
        <v>3921</v>
      </c>
      <c r="N1677">
        <v>559</v>
      </c>
      <c r="O1677">
        <v>3362</v>
      </c>
      <c r="P1677">
        <v>504</v>
      </c>
      <c r="Q1677" t="s">
        <v>0</v>
      </c>
      <c r="R1677">
        <v>2258</v>
      </c>
      <c r="S1677">
        <v>1090</v>
      </c>
      <c r="T1677">
        <v>11210</v>
      </c>
      <c r="U1677">
        <v>7526</v>
      </c>
      <c r="V1677">
        <v>1967</v>
      </c>
      <c r="W1677">
        <v>1717</v>
      </c>
      <c r="X1677" t="s">
        <v>0</v>
      </c>
      <c r="Y1677" t="s">
        <v>0</v>
      </c>
      <c r="Z1677">
        <v>428</v>
      </c>
      <c r="AA1677">
        <v>2771</v>
      </c>
      <c r="AB1677">
        <v>243</v>
      </c>
      <c r="AC1677">
        <v>906</v>
      </c>
      <c r="AD1677">
        <v>1622</v>
      </c>
    </row>
    <row r="1678" spans="1:30" x14ac:dyDescent="0.2">
      <c r="A1678" t="s">
        <v>2568</v>
      </c>
      <c r="B1678" t="s">
        <v>37</v>
      </c>
      <c r="C1678" t="s">
        <v>152</v>
      </c>
      <c r="D1678" s="33">
        <v>42370</v>
      </c>
      <c r="E1678" t="s">
        <v>494</v>
      </c>
      <c r="F1678" t="s">
        <v>794</v>
      </c>
      <c r="G1678">
        <v>674500</v>
      </c>
      <c r="H1678">
        <v>13373</v>
      </c>
      <c r="I1678">
        <v>111</v>
      </c>
      <c r="J1678">
        <v>13262</v>
      </c>
      <c r="K1678">
        <v>12337</v>
      </c>
      <c r="L1678">
        <v>12186</v>
      </c>
      <c r="M1678">
        <v>3293</v>
      </c>
      <c r="N1678">
        <v>1319</v>
      </c>
      <c r="O1678">
        <v>1974</v>
      </c>
      <c r="P1678">
        <v>1094</v>
      </c>
      <c r="Q1678" t="s">
        <v>0</v>
      </c>
      <c r="R1678">
        <v>1680</v>
      </c>
      <c r="S1678">
        <v>946</v>
      </c>
      <c r="T1678">
        <v>8087</v>
      </c>
      <c r="U1678">
        <v>5687</v>
      </c>
      <c r="V1678">
        <v>1571</v>
      </c>
      <c r="W1678">
        <v>829</v>
      </c>
      <c r="X1678" t="s">
        <v>0</v>
      </c>
      <c r="Y1678" t="s">
        <v>0</v>
      </c>
      <c r="Z1678">
        <v>128</v>
      </c>
      <c r="AA1678">
        <v>1345</v>
      </c>
      <c r="AB1678">
        <v>116</v>
      </c>
      <c r="AC1678">
        <v>731</v>
      </c>
      <c r="AD1678">
        <v>498</v>
      </c>
    </row>
    <row r="1679" spans="1:30" x14ac:dyDescent="0.2">
      <c r="A1679" t="s">
        <v>2569</v>
      </c>
      <c r="B1679" t="s">
        <v>37</v>
      </c>
      <c r="C1679" t="s">
        <v>152</v>
      </c>
      <c r="D1679" s="33">
        <v>42370</v>
      </c>
      <c r="E1679" t="s">
        <v>502</v>
      </c>
      <c r="F1679" t="s">
        <v>795</v>
      </c>
      <c r="G1679">
        <v>942600</v>
      </c>
      <c r="H1679">
        <v>30283</v>
      </c>
      <c r="I1679">
        <v>280</v>
      </c>
      <c r="J1679">
        <v>30003</v>
      </c>
      <c r="K1679">
        <v>28196</v>
      </c>
      <c r="L1679">
        <v>25058</v>
      </c>
      <c r="M1679">
        <v>6826</v>
      </c>
      <c r="N1679">
        <v>2744</v>
      </c>
      <c r="O1679">
        <v>4082</v>
      </c>
      <c r="P1679">
        <v>2189</v>
      </c>
      <c r="Q1679" t="s">
        <v>0</v>
      </c>
      <c r="R1679">
        <v>3370</v>
      </c>
      <c r="S1679">
        <v>2312</v>
      </c>
      <c r="T1679">
        <v>16242</v>
      </c>
      <c r="U1679">
        <v>11512</v>
      </c>
      <c r="V1679">
        <v>3062</v>
      </c>
      <c r="W1679">
        <v>1668</v>
      </c>
      <c r="X1679" t="s">
        <v>0</v>
      </c>
      <c r="Y1679" t="s">
        <v>0</v>
      </c>
      <c r="Z1679">
        <v>177</v>
      </c>
      <c r="AA1679">
        <v>2957</v>
      </c>
      <c r="AB1679">
        <v>220</v>
      </c>
      <c r="AC1679">
        <v>1547</v>
      </c>
      <c r="AD1679">
        <v>1190</v>
      </c>
    </row>
    <row r="1680" spans="1:30" x14ac:dyDescent="0.2">
      <c r="A1680" t="s">
        <v>2570</v>
      </c>
      <c r="B1680" t="s">
        <v>37</v>
      </c>
      <c r="C1680" t="s">
        <v>152</v>
      </c>
      <c r="D1680" s="33">
        <v>42370</v>
      </c>
      <c r="E1680" t="s">
        <v>513</v>
      </c>
      <c r="F1680" t="s">
        <v>796</v>
      </c>
      <c r="G1680">
        <v>845800</v>
      </c>
      <c r="H1680">
        <v>16214</v>
      </c>
      <c r="I1680">
        <v>164</v>
      </c>
      <c r="J1680">
        <v>16050</v>
      </c>
      <c r="K1680">
        <v>15043</v>
      </c>
      <c r="L1680">
        <v>13595</v>
      </c>
      <c r="M1680">
        <v>3678</v>
      </c>
      <c r="N1680">
        <v>1494</v>
      </c>
      <c r="O1680">
        <v>2184</v>
      </c>
      <c r="P1680">
        <v>1204</v>
      </c>
      <c r="Q1680" t="s">
        <v>0</v>
      </c>
      <c r="R1680">
        <v>1877</v>
      </c>
      <c r="S1680">
        <v>1232</v>
      </c>
      <c r="T1680">
        <v>8818</v>
      </c>
      <c r="U1680">
        <v>6544</v>
      </c>
      <c r="V1680">
        <v>1758</v>
      </c>
      <c r="W1680">
        <v>516</v>
      </c>
      <c r="X1680" t="s">
        <v>0</v>
      </c>
      <c r="Y1680" t="s">
        <v>0</v>
      </c>
      <c r="Z1680">
        <v>124</v>
      </c>
      <c r="AA1680">
        <v>1544</v>
      </c>
      <c r="AB1680">
        <v>132</v>
      </c>
      <c r="AC1680">
        <v>762</v>
      </c>
      <c r="AD1680">
        <v>650</v>
      </c>
    </row>
    <row r="1681" spans="1:30" x14ac:dyDescent="0.2">
      <c r="A1681" t="s">
        <v>2571</v>
      </c>
      <c r="B1681" t="s">
        <v>37</v>
      </c>
      <c r="C1681" t="s">
        <v>3331</v>
      </c>
      <c r="D1681" s="33">
        <v>42370</v>
      </c>
      <c r="E1681" t="s">
        <v>521</v>
      </c>
      <c r="F1681" t="s">
        <v>797</v>
      </c>
      <c r="G1681">
        <v>548100</v>
      </c>
      <c r="H1681">
        <v>14177</v>
      </c>
      <c r="I1681">
        <v>341</v>
      </c>
      <c r="J1681">
        <v>12176</v>
      </c>
      <c r="K1681">
        <v>10124</v>
      </c>
      <c r="L1681">
        <v>10258</v>
      </c>
      <c r="M1681">
        <v>3442</v>
      </c>
      <c r="N1681">
        <v>2252</v>
      </c>
      <c r="O1681">
        <v>1190</v>
      </c>
      <c r="P1681">
        <v>423</v>
      </c>
      <c r="Q1681" t="s">
        <v>0</v>
      </c>
      <c r="R1681">
        <v>1387</v>
      </c>
      <c r="S1681">
        <v>672</v>
      </c>
      <c r="T1681">
        <v>6203</v>
      </c>
      <c r="U1681">
        <v>4155</v>
      </c>
      <c r="V1681">
        <v>1382</v>
      </c>
      <c r="W1681">
        <v>666</v>
      </c>
      <c r="X1681" t="s">
        <v>0</v>
      </c>
      <c r="Y1681" t="s">
        <v>0</v>
      </c>
      <c r="Z1681">
        <v>887</v>
      </c>
      <c r="AA1681">
        <v>1109</v>
      </c>
      <c r="AB1681">
        <v>17</v>
      </c>
      <c r="AC1681">
        <v>556</v>
      </c>
      <c r="AD1681">
        <v>536</v>
      </c>
    </row>
    <row r="1682" spans="1:30" x14ac:dyDescent="0.2">
      <c r="A1682" t="s">
        <v>2572</v>
      </c>
      <c r="B1682" t="s">
        <v>37</v>
      </c>
      <c r="C1682" t="s">
        <v>3373</v>
      </c>
      <c r="D1682" s="33">
        <v>42370</v>
      </c>
      <c r="E1682" t="s">
        <v>527</v>
      </c>
      <c r="F1682" t="s">
        <v>798</v>
      </c>
      <c r="G1682">
        <v>556200</v>
      </c>
      <c r="H1682">
        <v>14289</v>
      </c>
      <c r="I1682">
        <v>433</v>
      </c>
      <c r="J1682">
        <v>12914</v>
      </c>
      <c r="K1682">
        <v>10652</v>
      </c>
      <c r="L1682">
        <v>11694</v>
      </c>
      <c r="M1682">
        <v>2281</v>
      </c>
      <c r="N1682">
        <v>305</v>
      </c>
      <c r="O1682">
        <v>1976</v>
      </c>
      <c r="P1682">
        <v>488</v>
      </c>
      <c r="Q1682" t="s">
        <v>0</v>
      </c>
      <c r="R1682">
        <v>1567</v>
      </c>
      <c r="S1682">
        <v>542</v>
      </c>
      <c r="T1682">
        <v>7371</v>
      </c>
      <c r="U1682">
        <v>4777</v>
      </c>
      <c r="V1682">
        <v>2245</v>
      </c>
      <c r="W1682">
        <v>349</v>
      </c>
      <c r="X1682" t="s">
        <v>0</v>
      </c>
      <c r="Y1682" t="s">
        <v>0</v>
      </c>
      <c r="Z1682">
        <v>387</v>
      </c>
      <c r="AA1682">
        <v>1827</v>
      </c>
      <c r="AB1682">
        <v>209</v>
      </c>
      <c r="AC1682">
        <v>367</v>
      </c>
      <c r="AD1682">
        <v>1251</v>
      </c>
    </row>
    <row r="1683" spans="1:30" x14ac:dyDescent="0.2">
      <c r="A1683" t="s">
        <v>2573</v>
      </c>
      <c r="B1683" t="s">
        <v>37</v>
      </c>
      <c r="C1683" t="s">
        <v>534</v>
      </c>
      <c r="D1683" s="33">
        <v>42370</v>
      </c>
      <c r="E1683" t="s">
        <v>532</v>
      </c>
      <c r="F1683" t="s">
        <v>799</v>
      </c>
      <c r="G1683">
        <v>1172900</v>
      </c>
      <c r="H1683">
        <v>35115</v>
      </c>
      <c r="I1683">
        <v>1135</v>
      </c>
      <c r="J1683">
        <v>31789</v>
      </c>
      <c r="K1683">
        <v>26041</v>
      </c>
      <c r="L1683">
        <v>29382</v>
      </c>
      <c r="M1683">
        <v>6349</v>
      </c>
      <c r="N1683">
        <v>658</v>
      </c>
      <c r="O1683">
        <v>5691</v>
      </c>
      <c r="P1683">
        <v>2802</v>
      </c>
      <c r="Q1683" t="s">
        <v>0</v>
      </c>
      <c r="R1683">
        <v>3491</v>
      </c>
      <c r="S1683">
        <v>1586</v>
      </c>
      <c r="T1683">
        <v>20070</v>
      </c>
      <c r="U1683">
        <v>12062</v>
      </c>
      <c r="V1683">
        <v>7104</v>
      </c>
      <c r="W1683">
        <v>904</v>
      </c>
      <c r="X1683" t="s">
        <v>0</v>
      </c>
      <c r="Y1683" t="s">
        <v>0</v>
      </c>
      <c r="Z1683">
        <v>403</v>
      </c>
      <c r="AA1683">
        <v>3832</v>
      </c>
      <c r="AB1683">
        <v>557</v>
      </c>
      <c r="AC1683">
        <v>707</v>
      </c>
      <c r="AD1683">
        <v>2568</v>
      </c>
    </row>
    <row r="1684" spans="1:30" x14ac:dyDescent="0.2">
      <c r="A1684" t="s">
        <v>2574</v>
      </c>
      <c r="B1684" t="s">
        <v>35</v>
      </c>
      <c r="C1684" t="s">
        <v>3365</v>
      </c>
      <c r="D1684" s="33">
        <v>42370</v>
      </c>
      <c r="E1684" t="s">
        <v>852</v>
      </c>
      <c r="F1684" t="s">
        <v>853</v>
      </c>
      <c r="G1684">
        <v>445600</v>
      </c>
      <c r="H1684">
        <v>6847</v>
      </c>
      <c r="I1684">
        <v>274</v>
      </c>
      <c r="J1684">
        <v>6406</v>
      </c>
      <c r="K1684">
        <v>4960</v>
      </c>
      <c r="L1684">
        <v>4589</v>
      </c>
      <c r="M1684">
        <v>867</v>
      </c>
      <c r="N1684">
        <v>303</v>
      </c>
      <c r="O1684">
        <v>564</v>
      </c>
      <c r="P1684">
        <v>155</v>
      </c>
      <c r="Q1684" t="s">
        <v>0</v>
      </c>
      <c r="R1684">
        <v>544</v>
      </c>
      <c r="S1684">
        <v>473</v>
      </c>
      <c r="T1684">
        <v>2994</v>
      </c>
      <c r="U1684">
        <v>1908</v>
      </c>
      <c r="V1684">
        <v>610</v>
      </c>
      <c r="W1684">
        <v>476</v>
      </c>
      <c r="X1684" t="s">
        <v>0</v>
      </c>
      <c r="Y1684" t="s">
        <v>0</v>
      </c>
      <c r="Z1684">
        <v>110</v>
      </c>
      <c r="AA1684">
        <v>468</v>
      </c>
      <c r="AB1684">
        <v>54</v>
      </c>
      <c r="AC1684">
        <v>287</v>
      </c>
      <c r="AD1684">
        <v>127</v>
      </c>
    </row>
    <row r="1685" spans="1:30" x14ac:dyDescent="0.2">
      <c r="A1685" t="s">
        <v>2575</v>
      </c>
      <c r="B1685" t="s">
        <v>35</v>
      </c>
      <c r="C1685" t="s">
        <v>3331</v>
      </c>
      <c r="D1685" s="33">
        <v>42370</v>
      </c>
      <c r="E1685" t="s">
        <v>541</v>
      </c>
      <c r="F1685" t="s">
        <v>800</v>
      </c>
      <c r="G1685">
        <v>1118400</v>
      </c>
      <c r="H1685">
        <v>29563</v>
      </c>
      <c r="I1685">
        <v>845</v>
      </c>
      <c r="J1685">
        <v>26622</v>
      </c>
      <c r="K1685">
        <v>22304</v>
      </c>
      <c r="L1685">
        <v>22055</v>
      </c>
      <c r="M1685">
        <v>7598</v>
      </c>
      <c r="N1685">
        <v>5038</v>
      </c>
      <c r="O1685">
        <v>2560</v>
      </c>
      <c r="P1685">
        <v>863</v>
      </c>
      <c r="Q1685" t="s">
        <v>0</v>
      </c>
      <c r="R1685">
        <v>2614</v>
      </c>
      <c r="S1685">
        <v>1614</v>
      </c>
      <c r="T1685">
        <v>13603</v>
      </c>
      <c r="U1685">
        <v>9548</v>
      </c>
      <c r="V1685">
        <v>2895</v>
      </c>
      <c r="W1685">
        <v>1160</v>
      </c>
      <c r="X1685" t="s">
        <v>0</v>
      </c>
      <c r="Y1685" t="s">
        <v>0</v>
      </c>
      <c r="Z1685">
        <v>1611</v>
      </c>
      <c r="AA1685">
        <v>2613</v>
      </c>
      <c r="AB1685">
        <v>58</v>
      </c>
      <c r="AC1685">
        <v>1365</v>
      </c>
      <c r="AD1685">
        <v>1190</v>
      </c>
    </row>
    <row r="1686" spans="1:30" x14ac:dyDescent="0.2">
      <c r="A1686" t="s">
        <v>2576</v>
      </c>
      <c r="B1686" t="s">
        <v>34</v>
      </c>
      <c r="C1686" t="s">
        <v>3324</v>
      </c>
      <c r="D1686" s="33">
        <v>42370</v>
      </c>
      <c r="E1686" t="s">
        <v>562</v>
      </c>
      <c r="F1686" t="s">
        <v>801</v>
      </c>
      <c r="G1686">
        <v>7229500</v>
      </c>
      <c r="H1686">
        <v>199347</v>
      </c>
      <c r="I1686">
        <v>31102</v>
      </c>
      <c r="J1686">
        <v>146780</v>
      </c>
      <c r="K1686">
        <v>81755</v>
      </c>
      <c r="L1686">
        <v>133892</v>
      </c>
      <c r="M1686">
        <v>27427</v>
      </c>
      <c r="N1686">
        <v>10650</v>
      </c>
      <c r="O1686">
        <v>16777</v>
      </c>
      <c r="P1686">
        <v>5443</v>
      </c>
      <c r="Q1686" t="s">
        <v>0</v>
      </c>
      <c r="R1686">
        <v>16749</v>
      </c>
      <c r="S1686">
        <v>10607</v>
      </c>
      <c r="T1686">
        <v>82776</v>
      </c>
      <c r="U1686">
        <v>59466</v>
      </c>
      <c r="V1686">
        <v>17821</v>
      </c>
      <c r="W1686">
        <v>5489</v>
      </c>
      <c r="X1686" t="s">
        <v>0</v>
      </c>
      <c r="Y1686" t="s">
        <v>0</v>
      </c>
      <c r="Z1686">
        <v>3146</v>
      </c>
      <c r="AA1686">
        <v>20614</v>
      </c>
      <c r="AB1686">
        <v>1851</v>
      </c>
      <c r="AC1686">
        <v>5511</v>
      </c>
      <c r="AD1686">
        <v>13252</v>
      </c>
    </row>
    <row r="1687" spans="1:30" x14ac:dyDescent="0.2">
      <c r="A1687" t="s">
        <v>2577</v>
      </c>
      <c r="B1687" t="s">
        <v>34</v>
      </c>
      <c r="C1687" t="s">
        <v>3323</v>
      </c>
      <c r="D1687" s="33">
        <v>42401</v>
      </c>
      <c r="E1687" t="s">
        <v>48</v>
      </c>
      <c r="F1687" t="s">
        <v>767</v>
      </c>
      <c r="G1687">
        <v>2636000</v>
      </c>
      <c r="H1687">
        <v>67953</v>
      </c>
      <c r="I1687">
        <v>846</v>
      </c>
      <c r="J1687">
        <v>56269</v>
      </c>
      <c r="K1687">
        <v>52958</v>
      </c>
      <c r="L1687">
        <v>51932</v>
      </c>
      <c r="M1687">
        <v>16587</v>
      </c>
      <c r="N1687">
        <v>7698</v>
      </c>
      <c r="O1687">
        <v>8889</v>
      </c>
      <c r="P1687">
        <v>3438</v>
      </c>
      <c r="Q1687" t="s">
        <v>0</v>
      </c>
      <c r="R1687">
        <v>9006</v>
      </c>
      <c r="S1687">
        <v>4870</v>
      </c>
      <c r="T1687">
        <v>28611</v>
      </c>
      <c r="U1687">
        <v>19453</v>
      </c>
      <c r="V1687">
        <v>6413</v>
      </c>
      <c r="W1687">
        <v>2745</v>
      </c>
      <c r="X1687" t="s">
        <v>0</v>
      </c>
      <c r="Y1687" t="s">
        <v>0</v>
      </c>
      <c r="Z1687">
        <v>3185</v>
      </c>
      <c r="AA1687">
        <v>6181</v>
      </c>
      <c r="AB1687">
        <v>1015</v>
      </c>
      <c r="AC1687">
        <v>2642</v>
      </c>
      <c r="AD1687">
        <v>2524</v>
      </c>
    </row>
    <row r="1688" spans="1:30" x14ac:dyDescent="0.2">
      <c r="A1688" t="s">
        <v>2578</v>
      </c>
      <c r="B1688" t="s">
        <v>35</v>
      </c>
      <c r="C1688" t="s">
        <v>807</v>
      </c>
      <c r="D1688" s="33">
        <v>42401</v>
      </c>
      <c r="E1688" t="s">
        <v>82</v>
      </c>
      <c r="F1688" t="s">
        <v>768</v>
      </c>
      <c r="G1688">
        <v>741400</v>
      </c>
      <c r="H1688">
        <v>13309</v>
      </c>
      <c r="I1688">
        <v>181</v>
      </c>
      <c r="J1688">
        <v>13128</v>
      </c>
      <c r="K1688">
        <v>11891</v>
      </c>
      <c r="L1688">
        <v>11675</v>
      </c>
      <c r="M1688">
        <v>2798</v>
      </c>
      <c r="N1688">
        <v>977</v>
      </c>
      <c r="O1688">
        <v>1821</v>
      </c>
      <c r="P1688">
        <v>747</v>
      </c>
      <c r="Q1688" t="s">
        <v>0</v>
      </c>
      <c r="R1688">
        <v>1760</v>
      </c>
      <c r="S1688">
        <v>1123</v>
      </c>
      <c r="T1688">
        <v>7426</v>
      </c>
      <c r="U1688">
        <v>5545</v>
      </c>
      <c r="V1688">
        <v>1426</v>
      </c>
      <c r="W1688">
        <v>455</v>
      </c>
      <c r="X1688" t="s">
        <v>0</v>
      </c>
      <c r="Y1688" t="s">
        <v>0</v>
      </c>
      <c r="Z1688">
        <v>254</v>
      </c>
      <c r="AA1688">
        <v>1112</v>
      </c>
      <c r="AB1688">
        <v>101</v>
      </c>
      <c r="AC1688">
        <v>595</v>
      </c>
      <c r="AD1688">
        <v>416</v>
      </c>
    </row>
    <row r="1689" spans="1:30" x14ac:dyDescent="0.2">
      <c r="A1689" t="s">
        <v>2579</v>
      </c>
      <c r="B1689" t="s">
        <v>35</v>
      </c>
      <c r="C1689" t="s">
        <v>3365</v>
      </c>
      <c r="D1689" s="33">
        <v>42401</v>
      </c>
      <c r="E1689" t="s">
        <v>813</v>
      </c>
      <c r="F1689" t="s">
        <v>830</v>
      </c>
      <c r="G1689">
        <v>217800</v>
      </c>
      <c r="H1689">
        <v>3470</v>
      </c>
      <c r="I1689">
        <v>154</v>
      </c>
      <c r="J1689">
        <v>3230</v>
      </c>
      <c r="K1689">
        <v>2337</v>
      </c>
      <c r="L1689">
        <v>3905</v>
      </c>
      <c r="M1689">
        <v>728</v>
      </c>
      <c r="N1689">
        <v>142</v>
      </c>
      <c r="O1689">
        <v>586</v>
      </c>
      <c r="P1689">
        <v>133</v>
      </c>
      <c r="Q1689" t="s">
        <v>0</v>
      </c>
      <c r="R1689">
        <v>479</v>
      </c>
      <c r="S1689">
        <v>283</v>
      </c>
      <c r="T1689">
        <v>2586</v>
      </c>
      <c r="U1689">
        <v>1885</v>
      </c>
      <c r="V1689">
        <v>525</v>
      </c>
      <c r="W1689">
        <v>176</v>
      </c>
      <c r="X1689" t="s">
        <v>0</v>
      </c>
      <c r="Y1689" t="s">
        <v>0</v>
      </c>
      <c r="Z1689">
        <v>144</v>
      </c>
      <c r="AA1689">
        <v>413</v>
      </c>
      <c r="AB1689">
        <v>44</v>
      </c>
      <c r="AC1689">
        <v>246</v>
      </c>
      <c r="AD1689">
        <v>123</v>
      </c>
    </row>
    <row r="1690" spans="1:30" x14ac:dyDescent="0.2">
      <c r="A1690" t="s">
        <v>2580</v>
      </c>
      <c r="B1690" t="s">
        <v>35</v>
      </c>
      <c r="C1690" t="s">
        <v>807</v>
      </c>
      <c r="D1690" s="33">
        <v>42401</v>
      </c>
      <c r="E1690" t="s">
        <v>97</v>
      </c>
      <c r="F1690" t="s">
        <v>769</v>
      </c>
      <c r="G1690">
        <v>1015900</v>
      </c>
      <c r="H1690">
        <v>23746</v>
      </c>
      <c r="I1690">
        <v>650</v>
      </c>
      <c r="J1690">
        <v>22443</v>
      </c>
      <c r="K1690">
        <v>18201</v>
      </c>
      <c r="L1690">
        <v>20093</v>
      </c>
      <c r="M1690">
        <v>4519</v>
      </c>
      <c r="N1690">
        <v>651</v>
      </c>
      <c r="O1690">
        <v>3868</v>
      </c>
      <c r="P1690">
        <v>1077</v>
      </c>
      <c r="Q1690" t="s">
        <v>0</v>
      </c>
      <c r="R1690">
        <v>2643</v>
      </c>
      <c r="S1690">
        <v>1702</v>
      </c>
      <c r="T1690">
        <v>11311</v>
      </c>
      <c r="U1690">
        <v>7549</v>
      </c>
      <c r="V1690">
        <v>2487</v>
      </c>
      <c r="W1690">
        <v>1275</v>
      </c>
      <c r="X1690" t="s">
        <v>0</v>
      </c>
      <c r="Y1690" t="s">
        <v>0</v>
      </c>
      <c r="Z1690">
        <v>527</v>
      </c>
      <c r="AA1690">
        <v>3910</v>
      </c>
      <c r="AB1690">
        <v>372</v>
      </c>
      <c r="AC1690">
        <v>1062</v>
      </c>
      <c r="AD1690">
        <v>2476</v>
      </c>
    </row>
    <row r="1691" spans="1:30" x14ac:dyDescent="0.2">
      <c r="A1691" t="s">
        <v>2581</v>
      </c>
      <c r="B1691" t="s">
        <v>35</v>
      </c>
      <c r="C1691" t="s">
        <v>807</v>
      </c>
      <c r="D1691" s="33">
        <v>42401</v>
      </c>
      <c r="E1691" t="s">
        <v>117</v>
      </c>
      <c r="F1691" t="s">
        <v>770</v>
      </c>
      <c r="G1691">
        <v>1008900</v>
      </c>
      <c r="H1691">
        <v>24223</v>
      </c>
      <c r="I1691">
        <v>722</v>
      </c>
      <c r="J1691">
        <v>22836</v>
      </c>
      <c r="K1691">
        <v>18204</v>
      </c>
      <c r="L1691">
        <v>21091</v>
      </c>
      <c r="M1691">
        <v>4867</v>
      </c>
      <c r="N1691">
        <v>606</v>
      </c>
      <c r="O1691">
        <v>4261</v>
      </c>
      <c r="P1691">
        <v>1187</v>
      </c>
      <c r="Q1691" t="s">
        <v>0</v>
      </c>
      <c r="R1691">
        <v>2588</v>
      </c>
      <c r="S1691">
        <v>1532</v>
      </c>
      <c r="T1691">
        <v>12343</v>
      </c>
      <c r="U1691">
        <v>7943</v>
      </c>
      <c r="V1691">
        <v>3527</v>
      </c>
      <c r="W1691">
        <v>873</v>
      </c>
      <c r="X1691" t="s">
        <v>0</v>
      </c>
      <c r="Y1691" t="s">
        <v>0</v>
      </c>
      <c r="Z1691">
        <v>1269</v>
      </c>
      <c r="AA1691">
        <v>3359</v>
      </c>
      <c r="AB1691">
        <v>322</v>
      </c>
      <c r="AC1691">
        <v>1032</v>
      </c>
      <c r="AD1691">
        <v>2005</v>
      </c>
    </row>
    <row r="1692" spans="1:30" x14ac:dyDescent="0.2">
      <c r="A1692" t="s">
        <v>2582</v>
      </c>
      <c r="B1692" t="s">
        <v>37</v>
      </c>
      <c r="C1692" t="s">
        <v>3368</v>
      </c>
      <c r="D1692" s="33">
        <v>42401</v>
      </c>
      <c r="E1692" t="s">
        <v>132</v>
      </c>
      <c r="F1692" t="s">
        <v>771</v>
      </c>
      <c r="G1692">
        <v>139900</v>
      </c>
      <c r="H1692">
        <v>5057</v>
      </c>
      <c r="I1692">
        <v>72</v>
      </c>
      <c r="J1692">
        <v>4774</v>
      </c>
      <c r="K1692">
        <v>4597</v>
      </c>
      <c r="L1692">
        <v>4613</v>
      </c>
      <c r="M1692">
        <v>788</v>
      </c>
      <c r="N1692">
        <v>754</v>
      </c>
      <c r="O1692">
        <v>34</v>
      </c>
      <c r="P1692">
        <v>14</v>
      </c>
      <c r="Q1692" t="s">
        <v>0</v>
      </c>
      <c r="R1692">
        <v>528</v>
      </c>
      <c r="S1692">
        <v>303</v>
      </c>
      <c r="T1692">
        <v>3010</v>
      </c>
      <c r="U1692">
        <v>1750</v>
      </c>
      <c r="V1692">
        <v>799</v>
      </c>
      <c r="W1692">
        <v>461</v>
      </c>
      <c r="X1692" t="s">
        <v>0</v>
      </c>
      <c r="Y1692" t="s">
        <v>0</v>
      </c>
      <c r="Z1692">
        <v>280</v>
      </c>
      <c r="AA1692">
        <v>492</v>
      </c>
      <c r="AB1692">
        <v>64</v>
      </c>
      <c r="AC1692">
        <v>324</v>
      </c>
      <c r="AD1692">
        <v>104</v>
      </c>
    </row>
    <row r="1693" spans="1:30" x14ac:dyDescent="0.2">
      <c r="A1693" t="s">
        <v>2583</v>
      </c>
      <c r="B1693" t="s">
        <v>36</v>
      </c>
      <c r="C1693" t="s">
        <v>3353</v>
      </c>
      <c r="D1693" s="33">
        <v>42401</v>
      </c>
      <c r="E1693" t="s">
        <v>138</v>
      </c>
      <c r="F1693" t="s">
        <v>772</v>
      </c>
      <c r="G1693">
        <v>586100</v>
      </c>
      <c r="H1693">
        <v>12365</v>
      </c>
      <c r="I1693">
        <v>73</v>
      </c>
      <c r="J1693">
        <v>11836</v>
      </c>
      <c r="K1693">
        <v>11225</v>
      </c>
      <c r="L1693">
        <v>10080</v>
      </c>
      <c r="M1693">
        <v>1838</v>
      </c>
      <c r="N1693">
        <v>906</v>
      </c>
      <c r="O1693">
        <v>932</v>
      </c>
      <c r="P1693">
        <v>392</v>
      </c>
      <c r="Q1693" t="s">
        <v>0</v>
      </c>
      <c r="R1693">
        <v>952</v>
      </c>
      <c r="S1693">
        <v>826</v>
      </c>
      <c r="T1693">
        <v>5364</v>
      </c>
      <c r="U1693">
        <v>3924</v>
      </c>
      <c r="V1693">
        <v>1220</v>
      </c>
      <c r="W1693">
        <v>220</v>
      </c>
      <c r="X1693" t="s">
        <v>0</v>
      </c>
      <c r="Y1693" t="s">
        <v>0</v>
      </c>
      <c r="Z1693">
        <v>307</v>
      </c>
      <c r="AA1693">
        <v>2631</v>
      </c>
      <c r="AB1693">
        <v>209</v>
      </c>
      <c r="AC1693">
        <v>418</v>
      </c>
      <c r="AD1693">
        <v>2004</v>
      </c>
    </row>
    <row r="1694" spans="1:30" x14ac:dyDescent="0.2">
      <c r="A1694" t="s">
        <v>2584</v>
      </c>
      <c r="B1694" t="s">
        <v>36</v>
      </c>
      <c r="C1694" t="s">
        <v>152</v>
      </c>
      <c r="D1694" s="33">
        <v>42401</v>
      </c>
      <c r="E1694" t="s">
        <v>150</v>
      </c>
      <c r="F1694" t="s">
        <v>773</v>
      </c>
      <c r="G1694">
        <v>304200</v>
      </c>
      <c r="H1694">
        <v>7560</v>
      </c>
      <c r="I1694">
        <v>72</v>
      </c>
      <c r="J1694">
        <v>7488</v>
      </c>
      <c r="K1694">
        <v>6791</v>
      </c>
      <c r="L1694">
        <v>5137</v>
      </c>
      <c r="M1694">
        <v>1381</v>
      </c>
      <c r="N1694">
        <v>444</v>
      </c>
      <c r="O1694">
        <v>937</v>
      </c>
      <c r="P1694">
        <v>398</v>
      </c>
      <c r="Q1694" t="s">
        <v>0</v>
      </c>
      <c r="R1694">
        <v>618</v>
      </c>
      <c r="S1694">
        <v>494</v>
      </c>
      <c r="T1694">
        <v>3186</v>
      </c>
      <c r="U1694">
        <v>2530</v>
      </c>
      <c r="V1694">
        <v>546</v>
      </c>
      <c r="W1694">
        <v>110</v>
      </c>
      <c r="X1694" t="s">
        <v>0</v>
      </c>
      <c r="Y1694" t="s">
        <v>0</v>
      </c>
      <c r="Z1694">
        <v>72</v>
      </c>
      <c r="AA1694">
        <v>767</v>
      </c>
      <c r="AB1694">
        <v>42</v>
      </c>
      <c r="AC1694">
        <v>389</v>
      </c>
      <c r="AD1694">
        <v>336</v>
      </c>
    </row>
    <row r="1695" spans="1:30" x14ac:dyDescent="0.2">
      <c r="A1695" t="s">
        <v>2585</v>
      </c>
      <c r="B1695" t="s">
        <v>36</v>
      </c>
      <c r="C1695" t="s">
        <v>152</v>
      </c>
      <c r="D1695" s="33">
        <v>42401</v>
      </c>
      <c r="E1695" t="s">
        <v>817</v>
      </c>
      <c r="F1695" t="s">
        <v>832</v>
      </c>
      <c r="G1695">
        <v>385700</v>
      </c>
      <c r="H1695">
        <v>6452</v>
      </c>
      <c r="I1695">
        <v>80</v>
      </c>
      <c r="J1695">
        <v>6372</v>
      </c>
      <c r="K1695">
        <v>5839</v>
      </c>
      <c r="L1695">
        <v>5014</v>
      </c>
      <c r="M1695">
        <v>1387</v>
      </c>
      <c r="N1695">
        <v>403</v>
      </c>
      <c r="O1695">
        <v>984</v>
      </c>
      <c r="P1695">
        <v>405</v>
      </c>
      <c r="Q1695" t="s">
        <v>0</v>
      </c>
      <c r="R1695">
        <v>673</v>
      </c>
      <c r="S1695">
        <v>457</v>
      </c>
      <c r="T1695">
        <v>3027</v>
      </c>
      <c r="U1695">
        <v>2348</v>
      </c>
      <c r="V1695">
        <v>592</v>
      </c>
      <c r="W1695">
        <v>87</v>
      </c>
      <c r="X1695" t="s">
        <v>0</v>
      </c>
      <c r="Y1695" t="s">
        <v>0</v>
      </c>
      <c r="Z1695">
        <v>123</v>
      </c>
      <c r="AA1695">
        <v>734</v>
      </c>
      <c r="AB1695">
        <v>60</v>
      </c>
      <c r="AC1695">
        <v>393</v>
      </c>
      <c r="AD1695">
        <v>281</v>
      </c>
    </row>
    <row r="1696" spans="1:30" x14ac:dyDescent="0.2">
      <c r="A1696" t="s">
        <v>2586</v>
      </c>
      <c r="B1696" t="s">
        <v>35</v>
      </c>
      <c r="C1696" t="s">
        <v>3345</v>
      </c>
      <c r="D1696" s="33">
        <v>42401</v>
      </c>
      <c r="E1696" t="s">
        <v>156</v>
      </c>
      <c r="F1696" t="s">
        <v>774</v>
      </c>
      <c r="G1696">
        <v>1159200</v>
      </c>
      <c r="H1696">
        <v>33678</v>
      </c>
      <c r="I1696">
        <v>612</v>
      </c>
      <c r="J1696">
        <v>28681</v>
      </c>
      <c r="K1696">
        <v>26782</v>
      </c>
      <c r="L1696">
        <v>22018</v>
      </c>
      <c r="M1696">
        <v>5961</v>
      </c>
      <c r="N1696">
        <v>4475</v>
      </c>
      <c r="O1696">
        <v>1486</v>
      </c>
      <c r="P1696">
        <v>895</v>
      </c>
      <c r="Q1696" t="s">
        <v>0</v>
      </c>
      <c r="R1696">
        <v>2056</v>
      </c>
      <c r="S1696">
        <v>1681</v>
      </c>
      <c r="T1696">
        <v>14314</v>
      </c>
      <c r="U1696">
        <v>10609</v>
      </c>
      <c r="V1696">
        <v>2835</v>
      </c>
      <c r="W1696">
        <v>870</v>
      </c>
      <c r="X1696" t="s">
        <v>0</v>
      </c>
      <c r="Y1696" t="s">
        <v>0</v>
      </c>
      <c r="Z1696">
        <v>1475</v>
      </c>
      <c r="AA1696">
        <v>2492</v>
      </c>
      <c r="AB1696">
        <v>426</v>
      </c>
      <c r="AC1696">
        <v>1487</v>
      </c>
      <c r="AD1696">
        <v>579</v>
      </c>
    </row>
    <row r="1697" spans="1:30" x14ac:dyDescent="0.2">
      <c r="A1697" t="s">
        <v>2587</v>
      </c>
      <c r="B1697" t="s">
        <v>35</v>
      </c>
      <c r="C1697" t="s">
        <v>3348</v>
      </c>
      <c r="D1697" s="33">
        <v>42401</v>
      </c>
      <c r="E1697" t="s">
        <v>821</v>
      </c>
      <c r="F1697" t="s">
        <v>833</v>
      </c>
      <c r="G1697">
        <v>215200</v>
      </c>
      <c r="H1697">
        <v>5005</v>
      </c>
      <c r="I1697">
        <v>149</v>
      </c>
      <c r="J1697">
        <v>4856</v>
      </c>
      <c r="K1697">
        <v>4002</v>
      </c>
      <c r="L1697">
        <v>4348</v>
      </c>
      <c r="M1697">
        <v>1274</v>
      </c>
      <c r="N1697">
        <v>564</v>
      </c>
      <c r="O1697">
        <v>710</v>
      </c>
      <c r="P1697">
        <v>203</v>
      </c>
      <c r="Q1697" t="s">
        <v>0</v>
      </c>
      <c r="R1697">
        <v>458</v>
      </c>
      <c r="S1697">
        <v>307</v>
      </c>
      <c r="T1697">
        <v>2570</v>
      </c>
      <c r="U1697">
        <v>1670</v>
      </c>
      <c r="V1697">
        <v>741</v>
      </c>
      <c r="W1697">
        <v>159</v>
      </c>
      <c r="X1697" t="s">
        <v>0</v>
      </c>
      <c r="Y1697" t="s">
        <v>0</v>
      </c>
      <c r="Z1697">
        <v>276</v>
      </c>
      <c r="AA1697">
        <v>737</v>
      </c>
      <c r="AB1697">
        <v>66</v>
      </c>
      <c r="AC1697">
        <v>246</v>
      </c>
      <c r="AD1697">
        <v>425</v>
      </c>
    </row>
    <row r="1698" spans="1:30" x14ac:dyDescent="0.2">
      <c r="A1698" t="s">
        <v>2588</v>
      </c>
      <c r="B1698" t="s">
        <v>37</v>
      </c>
      <c r="C1698" t="s">
        <v>3365</v>
      </c>
      <c r="D1698" s="33">
        <v>42401</v>
      </c>
      <c r="E1698" t="s">
        <v>165</v>
      </c>
      <c r="F1698" t="s">
        <v>775</v>
      </c>
      <c r="G1698">
        <v>669600</v>
      </c>
      <c r="H1698">
        <v>17114</v>
      </c>
      <c r="I1698">
        <v>724</v>
      </c>
      <c r="J1698">
        <v>15953</v>
      </c>
      <c r="K1698">
        <v>10904</v>
      </c>
      <c r="L1698">
        <v>14223</v>
      </c>
      <c r="M1698">
        <v>2393</v>
      </c>
      <c r="N1698">
        <v>545</v>
      </c>
      <c r="O1698">
        <v>1848</v>
      </c>
      <c r="P1698">
        <v>427</v>
      </c>
      <c r="Q1698" t="s">
        <v>0</v>
      </c>
      <c r="R1698">
        <v>1554</v>
      </c>
      <c r="S1698">
        <v>1131</v>
      </c>
      <c r="T1698">
        <v>9123</v>
      </c>
      <c r="U1698">
        <v>6262</v>
      </c>
      <c r="V1698">
        <v>2204</v>
      </c>
      <c r="W1698">
        <v>657</v>
      </c>
      <c r="X1698" t="s">
        <v>0</v>
      </c>
      <c r="Y1698" t="s">
        <v>0</v>
      </c>
      <c r="Z1698">
        <v>1124</v>
      </c>
      <c r="AA1698">
        <v>1291</v>
      </c>
      <c r="AB1698">
        <v>102</v>
      </c>
      <c r="AC1698">
        <v>745</v>
      </c>
      <c r="AD1698">
        <v>444</v>
      </c>
    </row>
    <row r="1699" spans="1:30" x14ac:dyDescent="0.2">
      <c r="A1699" t="s">
        <v>2589</v>
      </c>
      <c r="B1699" t="s">
        <v>35</v>
      </c>
      <c r="C1699" t="s">
        <v>3348</v>
      </c>
      <c r="D1699" s="33">
        <v>42401</v>
      </c>
      <c r="E1699" t="s">
        <v>825</v>
      </c>
      <c r="F1699" t="s">
        <v>834</v>
      </c>
      <c r="G1699">
        <v>791000</v>
      </c>
      <c r="H1699">
        <v>20010</v>
      </c>
      <c r="I1699">
        <v>2854</v>
      </c>
      <c r="J1699">
        <v>17156</v>
      </c>
      <c r="K1699">
        <v>9813</v>
      </c>
      <c r="L1699">
        <v>15437</v>
      </c>
      <c r="M1699">
        <v>4495</v>
      </c>
      <c r="N1699">
        <v>2470</v>
      </c>
      <c r="O1699">
        <v>2025</v>
      </c>
      <c r="P1699">
        <v>690</v>
      </c>
      <c r="Q1699" t="s">
        <v>0</v>
      </c>
      <c r="R1699">
        <v>1933</v>
      </c>
      <c r="S1699">
        <v>1113</v>
      </c>
      <c r="T1699">
        <v>8762</v>
      </c>
      <c r="U1699">
        <v>6030</v>
      </c>
      <c r="V1699">
        <v>2018</v>
      </c>
      <c r="W1699">
        <v>714</v>
      </c>
      <c r="X1699" t="s">
        <v>0</v>
      </c>
      <c r="Y1699" t="s">
        <v>0</v>
      </c>
      <c r="Z1699">
        <v>1200</v>
      </c>
      <c r="AA1699">
        <v>2429</v>
      </c>
      <c r="AB1699">
        <v>316</v>
      </c>
      <c r="AC1699">
        <v>1086</v>
      </c>
      <c r="AD1699">
        <v>1027</v>
      </c>
    </row>
    <row r="1700" spans="1:30" x14ac:dyDescent="0.2">
      <c r="A1700" t="s">
        <v>2590</v>
      </c>
      <c r="B1700" t="s">
        <v>35</v>
      </c>
      <c r="C1700" t="s">
        <v>152</v>
      </c>
      <c r="D1700" s="33">
        <v>42401</v>
      </c>
      <c r="E1700" t="s">
        <v>171</v>
      </c>
      <c r="F1700" t="s">
        <v>776</v>
      </c>
      <c r="G1700">
        <v>628500</v>
      </c>
      <c r="H1700">
        <v>12331</v>
      </c>
      <c r="I1700">
        <v>179</v>
      </c>
      <c r="J1700">
        <v>12152</v>
      </c>
      <c r="K1700">
        <v>10779</v>
      </c>
      <c r="L1700">
        <v>10901</v>
      </c>
      <c r="M1700">
        <v>2640</v>
      </c>
      <c r="N1700">
        <v>786</v>
      </c>
      <c r="O1700">
        <v>1854</v>
      </c>
      <c r="P1700">
        <v>754</v>
      </c>
      <c r="Q1700" t="s">
        <v>0</v>
      </c>
      <c r="R1700">
        <v>1536</v>
      </c>
      <c r="S1700">
        <v>986</v>
      </c>
      <c r="T1700">
        <v>6853</v>
      </c>
      <c r="U1700">
        <v>4919</v>
      </c>
      <c r="V1700">
        <v>1337</v>
      </c>
      <c r="W1700">
        <v>597</v>
      </c>
      <c r="X1700" t="s">
        <v>0</v>
      </c>
      <c r="Y1700" t="s">
        <v>0</v>
      </c>
      <c r="Z1700">
        <v>346</v>
      </c>
      <c r="AA1700">
        <v>1180</v>
      </c>
      <c r="AB1700">
        <v>78</v>
      </c>
      <c r="AC1700">
        <v>623</v>
      </c>
      <c r="AD1700">
        <v>479</v>
      </c>
    </row>
    <row r="1701" spans="1:30" x14ac:dyDescent="0.2">
      <c r="A1701" t="s">
        <v>2591</v>
      </c>
      <c r="B1701" t="s">
        <v>35</v>
      </c>
      <c r="C1701" t="s">
        <v>3348</v>
      </c>
      <c r="D1701" s="33">
        <v>42401</v>
      </c>
      <c r="E1701" t="s">
        <v>179</v>
      </c>
      <c r="F1701" t="s">
        <v>777</v>
      </c>
      <c r="G1701">
        <v>1019200</v>
      </c>
      <c r="H1701">
        <v>22020</v>
      </c>
      <c r="I1701">
        <v>1160</v>
      </c>
      <c r="J1701">
        <v>20860</v>
      </c>
      <c r="K1701">
        <v>15624</v>
      </c>
      <c r="L1701">
        <v>18813</v>
      </c>
      <c r="M1701">
        <v>5624</v>
      </c>
      <c r="N1701">
        <v>2505</v>
      </c>
      <c r="O1701">
        <v>3119</v>
      </c>
      <c r="P1701">
        <v>768</v>
      </c>
      <c r="Q1701" t="s">
        <v>0</v>
      </c>
      <c r="R1701">
        <v>1462</v>
      </c>
      <c r="S1701">
        <v>1459</v>
      </c>
      <c r="T1701">
        <v>11347</v>
      </c>
      <c r="U1701">
        <v>7803</v>
      </c>
      <c r="V1701">
        <v>3029</v>
      </c>
      <c r="W1701">
        <v>515</v>
      </c>
      <c r="X1701" t="s">
        <v>0</v>
      </c>
      <c r="Y1701" t="s">
        <v>0</v>
      </c>
      <c r="Z1701">
        <v>911</v>
      </c>
      <c r="AA1701">
        <v>3634</v>
      </c>
      <c r="AB1701">
        <v>305</v>
      </c>
      <c r="AC1701">
        <v>1187</v>
      </c>
      <c r="AD1701">
        <v>2142</v>
      </c>
    </row>
    <row r="1702" spans="1:30" x14ac:dyDescent="0.2">
      <c r="A1702" t="s">
        <v>2592</v>
      </c>
      <c r="B1702" t="s">
        <v>35</v>
      </c>
      <c r="C1702" t="s">
        <v>3348</v>
      </c>
      <c r="D1702" s="33">
        <v>42401</v>
      </c>
      <c r="E1702" t="s">
        <v>191</v>
      </c>
      <c r="F1702" t="s">
        <v>778</v>
      </c>
      <c r="G1702">
        <v>782300</v>
      </c>
      <c r="H1702">
        <v>19681</v>
      </c>
      <c r="I1702">
        <v>690</v>
      </c>
      <c r="J1702">
        <v>18991</v>
      </c>
      <c r="K1702">
        <v>15433</v>
      </c>
      <c r="L1702">
        <v>16852</v>
      </c>
      <c r="M1702">
        <v>5316</v>
      </c>
      <c r="N1702">
        <v>2618</v>
      </c>
      <c r="O1702">
        <v>2618</v>
      </c>
      <c r="P1702">
        <v>581</v>
      </c>
      <c r="Q1702" t="s">
        <v>0</v>
      </c>
      <c r="R1702">
        <v>1432</v>
      </c>
      <c r="S1702">
        <v>1227</v>
      </c>
      <c r="T1702">
        <v>10828</v>
      </c>
      <c r="U1702">
        <v>7662</v>
      </c>
      <c r="V1702">
        <v>2638</v>
      </c>
      <c r="W1702">
        <v>528</v>
      </c>
      <c r="X1702" t="s">
        <v>0</v>
      </c>
      <c r="Y1702" t="s">
        <v>0</v>
      </c>
      <c r="Z1702">
        <v>1136</v>
      </c>
      <c r="AA1702">
        <v>2229</v>
      </c>
      <c r="AB1702">
        <v>260</v>
      </c>
      <c r="AC1702">
        <v>1410</v>
      </c>
      <c r="AD1702">
        <v>559</v>
      </c>
    </row>
    <row r="1703" spans="1:30" x14ac:dyDescent="0.2">
      <c r="A1703" t="s">
        <v>2593</v>
      </c>
      <c r="B1703" t="s">
        <v>35</v>
      </c>
      <c r="C1703" t="s">
        <v>3345</v>
      </c>
      <c r="D1703" s="33">
        <v>42401</v>
      </c>
      <c r="E1703" t="s">
        <v>205</v>
      </c>
      <c r="F1703" t="s">
        <v>779</v>
      </c>
      <c r="G1703">
        <v>883600</v>
      </c>
      <c r="H1703">
        <v>25240</v>
      </c>
      <c r="I1703">
        <v>261</v>
      </c>
      <c r="J1703">
        <v>20002</v>
      </c>
      <c r="K1703">
        <v>18825</v>
      </c>
      <c r="L1703">
        <v>16121</v>
      </c>
      <c r="M1703">
        <v>4732</v>
      </c>
      <c r="N1703">
        <v>3280</v>
      </c>
      <c r="O1703">
        <v>1452</v>
      </c>
      <c r="P1703">
        <v>968</v>
      </c>
      <c r="Q1703" t="s">
        <v>0</v>
      </c>
      <c r="R1703">
        <v>1915</v>
      </c>
      <c r="S1703">
        <v>1318</v>
      </c>
      <c r="T1703">
        <v>11108</v>
      </c>
      <c r="U1703">
        <v>6773</v>
      </c>
      <c r="V1703">
        <v>3542</v>
      </c>
      <c r="W1703">
        <v>793</v>
      </c>
      <c r="X1703" t="s">
        <v>0</v>
      </c>
      <c r="Y1703" t="s">
        <v>0</v>
      </c>
      <c r="Z1703">
        <v>286</v>
      </c>
      <c r="AA1703">
        <v>1494</v>
      </c>
      <c r="AB1703">
        <v>260</v>
      </c>
      <c r="AC1703">
        <v>929</v>
      </c>
      <c r="AD1703">
        <v>305</v>
      </c>
    </row>
    <row r="1704" spans="1:30" x14ac:dyDescent="0.2">
      <c r="A1704" t="s">
        <v>2594</v>
      </c>
      <c r="B1704" t="s">
        <v>35</v>
      </c>
      <c r="C1704" t="s">
        <v>807</v>
      </c>
      <c r="D1704" s="33">
        <v>42401</v>
      </c>
      <c r="E1704" t="s">
        <v>210</v>
      </c>
      <c r="F1704" t="s">
        <v>780</v>
      </c>
      <c r="G1704">
        <v>711500</v>
      </c>
      <c r="H1704">
        <v>18199</v>
      </c>
      <c r="I1704">
        <v>465</v>
      </c>
      <c r="J1704">
        <v>17153</v>
      </c>
      <c r="K1704">
        <v>13551</v>
      </c>
      <c r="L1704">
        <v>15888</v>
      </c>
      <c r="M1704">
        <v>3585</v>
      </c>
      <c r="N1704">
        <v>449</v>
      </c>
      <c r="O1704">
        <v>3136</v>
      </c>
      <c r="P1704">
        <v>832</v>
      </c>
      <c r="Q1704" t="s">
        <v>0</v>
      </c>
      <c r="R1704">
        <v>1858</v>
      </c>
      <c r="S1704">
        <v>1317</v>
      </c>
      <c r="T1704">
        <v>9547</v>
      </c>
      <c r="U1704">
        <v>7103</v>
      </c>
      <c r="V1704">
        <v>2111</v>
      </c>
      <c r="W1704">
        <v>333</v>
      </c>
      <c r="X1704" t="s">
        <v>0</v>
      </c>
      <c r="Y1704" t="s">
        <v>0</v>
      </c>
      <c r="Z1704">
        <v>298</v>
      </c>
      <c r="AA1704">
        <v>2868</v>
      </c>
      <c r="AB1704">
        <v>270</v>
      </c>
      <c r="AC1704">
        <v>836</v>
      </c>
      <c r="AD1704">
        <v>1762</v>
      </c>
    </row>
    <row r="1705" spans="1:30" x14ac:dyDescent="0.2">
      <c r="A1705" t="s">
        <v>2595</v>
      </c>
      <c r="B1705" t="s">
        <v>35</v>
      </c>
      <c r="C1705" t="s">
        <v>807</v>
      </c>
      <c r="D1705" s="33">
        <v>42401</v>
      </c>
      <c r="E1705" t="s">
        <v>218</v>
      </c>
      <c r="F1705" t="s">
        <v>781</v>
      </c>
      <c r="G1705">
        <v>272300</v>
      </c>
      <c r="H1705">
        <v>4667</v>
      </c>
      <c r="I1705">
        <v>51</v>
      </c>
      <c r="J1705">
        <v>4616</v>
      </c>
      <c r="K1705">
        <v>4217</v>
      </c>
      <c r="L1705">
        <v>4032</v>
      </c>
      <c r="M1705">
        <v>1019</v>
      </c>
      <c r="N1705">
        <v>322</v>
      </c>
      <c r="O1705">
        <v>697</v>
      </c>
      <c r="P1705">
        <v>280</v>
      </c>
      <c r="Q1705" t="s">
        <v>0</v>
      </c>
      <c r="R1705">
        <v>428</v>
      </c>
      <c r="S1705">
        <v>463</v>
      </c>
      <c r="T1705">
        <v>2610</v>
      </c>
      <c r="U1705">
        <v>1822</v>
      </c>
      <c r="V1705">
        <v>461</v>
      </c>
      <c r="W1705">
        <v>327</v>
      </c>
      <c r="X1705" t="s">
        <v>0</v>
      </c>
      <c r="Y1705" t="s">
        <v>0</v>
      </c>
      <c r="Z1705">
        <v>57</v>
      </c>
      <c r="AA1705">
        <v>474</v>
      </c>
      <c r="AB1705">
        <v>46</v>
      </c>
      <c r="AC1705">
        <v>273</v>
      </c>
      <c r="AD1705">
        <v>155</v>
      </c>
    </row>
    <row r="1706" spans="1:30" x14ac:dyDescent="0.2">
      <c r="A1706" t="s">
        <v>2596</v>
      </c>
      <c r="B1706" t="s">
        <v>35</v>
      </c>
      <c r="C1706" t="s">
        <v>807</v>
      </c>
      <c r="D1706" s="33">
        <v>42401</v>
      </c>
      <c r="E1706" t="s">
        <v>223</v>
      </c>
      <c r="F1706" t="s">
        <v>782</v>
      </c>
      <c r="G1706">
        <v>1061900</v>
      </c>
      <c r="H1706">
        <v>19975</v>
      </c>
      <c r="I1706">
        <v>556</v>
      </c>
      <c r="J1706">
        <v>18787</v>
      </c>
      <c r="K1706">
        <v>15100</v>
      </c>
      <c r="L1706">
        <v>17239</v>
      </c>
      <c r="M1706">
        <v>3890</v>
      </c>
      <c r="N1706">
        <v>554</v>
      </c>
      <c r="O1706">
        <v>3336</v>
      </c>
      <c r="P1706">
        <v>902</v>
      </c>
      <c r="Q1706" t="s">
        <v>0</v>
      </c>
      <c r="R1706">
        <v>2341</v>
      </c>
      <c r="S1706">
        <v>1444</v>
      </c>
      <c r="T1706">
        <v>9595</v>
      </c>
      <c r="U1706">
        <v>6412</v>
      </c>
      <c r="V1706">
        <v>2256</v>
      </c>
      <c r="W1706">
        <v>927</v>
      </c>
      <c r="X1706" t="s">
        <v>0</v>
      </c>
      <c r="Y1706" t="s">
        <v>0</v>
      </c>
      <c r="Z1706">
        <v>553</v>
      </c>
      <c r="AA1706">
        <v>3306</v>
      </c>
      <c r="AB1706">
        <v>302</v>
      </c>
      <c r="AC1706">
        <v>916</v>
      </c>
      <c r="AD1706">
        <v>2088</v>
      </c>
    </row>
    <row r="1707" spans="1:30" x14ac:dyDescent="0.2">
      <c r="A1707" t="s">
        <v>2597</v>
      </c>
      <c r="B1707" t="s">
        <v>35</v>
      </c>
      <c r="C1707" t="s">
        <v>152</v>
      </c>
      <c r="D1707" s="33">
        <v>42401</v>
      </c>
      <c r="E1707" t="s">
        <v>234</v>
      </c>
      <c r="F1707" t="s">
        <v>783</v>
      </c>
      <c r="G1707">
        <v>4666400</v>
      </c>
      <c r="H1707">
        <v>98734</v>
      </c>
      <c r="I1707">
        <v>1450</v>
      </c>
      <c r="J1707">
        <v>87028</v>
      </c>
      <c r="K1707">
        <v>76813</v>
      </c>
      <c r="L1707">
        <v>71228</v>
      </c>
      <c r="M1707">
        <v>23961</v>
      </c>
      <c r="N1707">
        <v>9612</v>
      </c>
      <c r="O1707">
        <v>14349</v>
      </c>
      <c r="P1707">
        <v>4561</v>
      </c>
      <c r="Q1707" t="s">
        <v>0</v>
      </c>
      <c r="R1707">
        <v>8241</v>
      </c>
      <c r="S1707">
        <v>6025</v>
      </c>
      <c r="T1707">
        <v>43116</v>
      </c>
      <c r="U1707">
        <v>31271</v>
      </c>
      <c r="V1707">
        <v>8955</v>
      </c>
      <c r="W1707">
        <v>2890</v>
      </c>
      <c r="X1707" t="s">
        <v>0</v>
      </c>
      <c r="Y1707" t="s">
        <v>0</v>
      </c>
      <c r="Z1707">
        <v>3992</v>
      </c>
      <c r="AA1707">
        <v>9854</v>
      </c>
      <c r="AB1707">
        <v>549</v>
      </c>
      <c r="AC1707">
        <v>4427</v>
      </c>
      <c r="AD1707">
        <v>4878</v>
      </c>
    </row>
    <row r="1708" spans="1:30" x14ac:dyDescent="0.2">
      <c r="A1708" t="s">
        <v>2598</v>
      </c>
      <c r="B1708" t="s">
        <v>36</v>
      </c>
      <c r="C1708" t="s">
        <v>152</v>
      </c>
      <c r="D1708" s="33">
        <v>42401</v>
      </c>
      <c r="E1708" t="s">
        <v>823</v>
      </c>
      <c r="F1708" t="s">
        <v>835</v>
      </c>
      <c r="G1708">
        <v>320600</v>
      </c>
      <c r="H1708">
        <v>4803</v>
      </c>
      <c r="I1708">
        <v>44</v>
      </c>
      <c r="J1708">
        <v>4759</v>
      </c>
      <c r="K1708">
        <v>4354</v>
      </c>
      <c r="L1708">
        <v>3930</v>
      </c>
      <c r="M1708">
        <v>1129</v>
      </c>
      <c r="N1708">
        <v>355</v>
      </c>
      <c r="O1708">
        <v>774</v>
      </c>
      <c r="P1708">
        <v>329</v>
      </c>
      <c r="Q1708" t="s">
        <v>0</v>
      </c>
      <c r="R1708">
        <v>439</v>
      </c>
      <c r="S1708">
        <v>392</v>
      </c>
      <c r="T1708">
        <v>2413</v>
      </c>
      <c r="U1708">
        <v>1907</v>
      </c>
      <c r="V1708">
        <v>414</v>
      </c>
      <c r="W1708">
        <v>92</v>
      </c>
      <c r="X1708" t="s">
        <v>0</v>
      </c>
      <c r="Y1708" t="s">
        <v>0</v>
      </c>
      <c r="Z1708">
        <v>81</v>
      </c>
      <c r="AA1708">
        <v>605</v>
      </c>
      <c r="AB1708">
        <v>59</v>
      </c>
      <c r="AC1708">
        <v>347</v>
      </c>
      <c r="AD1708">
        <v>199</v>
      </c>
    </row>
    <row r="1709" spans="1:30" x14ac:dyDescent="0.2">
      <c r="A1709" t="s">
        <v>2599</v>
      </c>
      <c r="B1709" t="s">
        <v>36</v>
      </c>
      <c r="C1709" t="s">
        <v>152</v>
      </c>
      <c r="D1709" s="33">
        <v>42401</v>
      </c>
      <c r="E1709" t="s">
        <v>827</v>
      </c>
      <c r="F1709" t="s">
        <v>836</v>
      </c>
      <c r="G1709">
        <v>411900</v>
      </c>
      <c r="H1709">
        <v>6022</v>
      </c>
      <c r="I1709">
        <v>76</v>
      </c>
      <c r="J1709">
        <v>5946</v>
      </c>
      <c r="K1709">
        <v>5342</v>
      </c>
      <c r="L1709">
        <v>4849</v>
      </c>
      <c r="M1709">
        <v>1407</v>
      </c>
      <c r="N1709">
        <v>398</v>
      </c>
      <c r="O1709">
        <v>1009</v>
      </c>
      <c r="P1709">
        <v>419</v>
      </c>
      <c r="Q1709" t="s">
        <v>0</v>
      </c>
      <c r="R1709">
        <v>556</v>
      </c>
      <c r="S1709">
        <v>456</v>
      </c>
      <c r="T1709">
        <v>3014</v>
      </c>
      <c r="U1709">
        <v>2338</v>
      </c>
      <c r="V1709">
        <v>590</v>
      </c>
      <c r="W1709">
        <v>86</v>
      </c>
      <c r="X1709" t="s">
        <v>0</v>
      </c>
      <c r="Y1709" t="s">
        <v>0</v>
      </c>
      <c r="Z1709">
        <v>94</v>
      </c>
      <c r="AA1709">
        <v>729</v>
      </c>
      <c r="AB1709">
        <v>54</v>
      </c>
      <c r="AC1709">
        <v>419</v>
      </c>
      <c r="AD1709">
        <v>256</v>
      </c>
    </row>
    <row r="1710" spans="1:30" x14ac:dyDescent="0.2">
      <c r="A1710" t="s">
        <v>2600</v>
      </c>
      <c r="B1710" t="s">
        <v>36</v>
      </c>
      <c r="C1710" t="s">
        <v>152</v>
      </c>
      <c r="D1710" s="33">
        <v>42401</v>
      </c>
      <c r="E1710" t="s">
        <v>837</v>
      </c>
      <c r="F1710" t="s">
        <v>838</v>
      </c>
      <c r="G1710">
        <v>376700</v>
      </c>
      <c r="H1710">
        <v>5010</v>
      </c>
      <c r="I1710">
        <v>40</v>
      </c>
      <c r="J1710">
        <v>4970</v>
      </c>
      <c r="K1710">
        <v>4559</v>
      </c>
      <c r="L1710">
        <v>4055</v>
      </c>
      <c r="M1710">
        <v>1144</v>
      </c>
      <c r="N1710">
        <v>326</v>
      </c>
      <c r="O1710">
        <v>818</v>
      </c>
      <c r="P1710">
        <v>367</v>
      </c>
      <c r="Q1710" t="s">
        <v>0</v>
      </c>
      <c r="R1710">
        <v>496</v>
      </c>
      <c r="S1710">
        <v>415</v>
      </c>
      <c r="T1710">
        <v>2474</v>
      </c>
      <c r="U1710">
        <v>1953</v>
      </c>
      <c r="V1710">
        <v>431</v>
      </c>
      <c r="W1710">
        <v>90</v>
      </c>
      <c r="X1710" t="s">
        <v>0</v>
      </c>
      <c r="Y1710" t="s">
        <v>0</v>
      </c>
      <c r="Z1710">
        <v>105</v>
      </c>
      <c r="AA1710">
        <v>565</v>
      </c>
      <c r="AB1710">
        <v>50</v>
      </c>
      <c r="AC1710">
        <v>334</v>
      </c>
      <c r="AD1710">
        <v>181</v>
      </c>
    </row>
    <row r="1711" spans="1:30" x14ac:dyDescent="0.2">
      <c r="A1711" t="s">
        <v>2601</v>
      </c>
      <c r="B1711" t="s">
        <v>36</v>
      </c>
      <c r="C1711" t="s">
        <v>152</v>
      </c>
      <c r="D1711" s="33">
        <v>42401</v>
      </c>
      <c r="E1711" t="s">
        <v>284</v>
      </c>
      <c r="F1711" t="s">
        <v>784</v>
      </c>
      <c r="G1711">
        <v>1207100</v>
      </c>
      <c r="H1711">
        <v>15330</v>
      </c>
      <c r="I1711">
        <v>154</v>
      </c>
      <c r="J1711">
        <v>15176</v>
      </c>
      <c r="K1711">
        <v>13909</v>
      </c>
      <c r="L1711">
        <v>11860</v>
      </c>
      <c r="M1711">
        <v>3319</v>
      </c>
      <c r="N1711">
        <v>1009</v>
      </c>
      <c r="O1711">
        <v>2310</v>
      </c>
      <c r="P1711">
        <v>970</v>
      </c>
      <c r="Q1711" t="s">
        <v>0</v>
      </c>
      <c r="R1711">
        <v>1530</v>
      </c>
      <c r="S1711">
        <v>1138</v>
      </c>
      <c r="T1711">
        <v>7223</v>
      </c>
      <c r="U1711">
        <v>5571</v>
      </c>
      <c r="V1711">
        <v>1318</v>
      </c>
      <c r="W1711">
        <v>334</v>
      </c>
      <c r="X1711" t="s">
        <v>0</v>
      </c>
      <c r="Y1711" t="s">
        <v>0</v>
      </c>
      <c r="Z1711">
        <v>236</v>
      </c>
      <c r="AA1711">
        <v>1733</v>
      </c>
      <c r="AB1711">
        <v>141</v>
      </c>
      <c r="AC1711">
        <v>928</v>
      </c>
      <c r="AD1711">
        <v>664</v>
      </c>
    </row>
    <row r="1712" spans="1:30" x14ac:dyDescent="0.2">
      <c r="A1712" t="s">
        <v>2602</v>
      </c>
      <c r="B1712" t="s">
        <v>36</v>
      </c>
      <c r="C1712" t="s">
        <v>3353</v>
      </c>
      <c r="D1712" s="33">
        <v>42401</v>
      </c>
      <c r="E1712" t="s">
        <v>298</v>
      </c>
      <c r="F1712" t="s">
        <v>785</v>
      </c>
      <c r="G1712">
        <v>1479400</v>
      </c>
      <c r="H1712">
        <v>24355</v>
      </c>
      <c r="I1712">
        <v>154</v>
      </c>
      <c r="J1712">
        <v>23426</v>
      </c>
      <c r="K1712">
        <v>21907</v>
      </c>
      <c r="L1712">
        <v>20199</v>
      </c>
      <c r="M1712">
        <v>4298</v>
      </c>
      <c r="N1712">
        <v>1997</v>
      </c>
      <c r="O1712">
        <v>2301</v>
      </c>
      <c r="P1712">
        <v>864</v>
      </c>
      <c r="Q1712" t="s">
        <v>0</v>
      </c>
      <c r="R1712">
        <v>2310</v>
      </c>
      <c r="S1712">
        <v>1911</v>
      </c>
      <c r="T1712">
        <v>11969</v>
      </c>
      <c r="U1712">
        <v>8928</v>
      </c>
      <c r="V1712">
        <v>2524</v>
      </c>
      <c r="W1712">
        <v>517</v>
      </c>
      <c r="X1712" t="s">
        <v>0</v>
      </c>
      <c r="Y1712" t="s">
        <v>0</v>
      </c>
      <c r="Z1712">
        <v>616</v>
      </c>
      <c r="AA1712">
        <v>3393</v>
      </c>
      <c r="AB1712">
        <v>475</v>
      </c>
      <c r="AC1712">
        <v>901</v>
      </c>
      <c r="AD1712">
        <v>2017</v>
      </c>
    </row>
    <row r="1713" spans="1:30" x14ac:dyDescent="0.2">
      <c r="A1713" t="s">
        <v>2603</v>
      </c>
      <c r="B1713" t="s">
        <v>36</v>
      </c>
      <c r="C1713" t="s">
        <v>3351</v>
      </c>
      <c r="D1713" s="33">
        <v>42401</v>
      </c>
      <c r="E1713" t="s">
        <v>315</v>
      </c>
      <c r="F1713" t="s">
        <v>786</v>
      </c>
      <c r="G1713">
        <v>1037600</v>
      </c>
      <c r="H1713">
        <v>19212</v>
      </c>
      <c r="I1713">
        <v>724</v>
      </c>
      <c r="J1713">
        <v>18485</v>
      </c>
      <c r="K1713">
        <v>17458</v>
      </c>
      <c r="L1713">
        <v>16923</v>
      </c>
      <c r="M1713">
        <v>3460</v>
      </c>
      <c r="N1713">
        <v>1454</v>
      </c>
      <c r="O1713">
        <v>2019</v>
      </c>
      <c r="P1713">
        <v>956</v>
      </c>
      <c r="Q1713" t="s">
        <v>0</v>
      </c>
      <c r="R1713">
        <v>1782</v>
      </c>
      <c r="S1713">
        <v>1441</v>
      </c>
      <c r="T1713">
        <v>9916</v>
      </c>
      <c r="U1713">
        <v>7812</v>
      </c>
      <c r="V1713">
        <v>1838</v>
      </c>
      <c r="W1713">
        <v>266</v>
      </c>
      <c r="X1713" t="s">
        <v>0</v>
      </c>
      <c r="Y1713" t="s">
        <v>0</v>
      </c>
      <c r="Z1713">
        <v>779</v>
      </c>
      <c r="AA1713">
        <v>3005</v>
      </c>
      <c r="AB1713">
        <v>145</v>
      </c>
      <c r="AC1713">
        <v>1153</v>
      </c>
      <c r="AD1713">
        <v>1707</v>
      </c>
    </row>
    <row r="1714" spans="1:30" x14ac:dyDescent="0.2">
      <c r="A1714" t="s">
        <v>2604</v>
      </c>
      <c r="B1714" t="s">
        <v>36</v>
      </c>
      <c r="C1714" t="s">
        <v>3358</v>
      </c>
      <c r="D1714" s="33">
        <v>42401</v>
      </c>
      <c r="E1714" t="s">
        <v>330</v>
      </c>
      <c r="F1714" t="s">
        <v>787</v>
      </c>
      <c r="G1714">
        <v>1796400</v>
      </c>
      <c r="H1714">
        <v>26428</v>
      </c>
      <c r="I1714">
        <v>285</v>
      </c>
      <c r="J1714">
        <v>25935</v>
      </c>
      <c r="K1714">
        <v>23957</v>
      </c>
      <c r="L1714">
        <v>21297</v>
      </c>
      <c r="M1714">
        <v>6007</v>
      </c>
      <c r="N1714">
        <v>2487</v>
      </c>
      <c r="O1714">
        <v>3520</v>
      </c>
      <c r="P1714">
        <v>1987</v>
      </c>
      <c r="Q1714" t="s">
        <v>0</v>
      </c>
      <c r="R1714">
        <v>2186</v>
      </c>
      <c r="S1714">
        <v>2361</v>
      </c>
      <c r="T1714">
        <v>13013</v>
      </c>
      <c r="U1714">
        <v>10387</v>
      </c>
      <c r="V1714">
        <v>1990</v>
      </c>
      <c r="W1714">
        <v>636</v>
      </c>
      <c r="X1714" t="s">
        <v>0</v>
      </c>
      <c r="Y1714" t="s">
        <v>0</v>
      </c>
      <c r="Z1714">
        <v>653</v>
      </c>
      <c r="AA1714">
        <v>3084</v>
      </c>
      <c r="AB1714">
        <v>296</v>
      </c>
      <c r="AC1714">
        <v>1579</v>
      </c>
      <c r="AD1714">
        <v>1209</v>
      </c>
    </row>
    <row r="1715" spans="1:30" x14ac:dyDescent="0.2">
      <c r="A1715" t="s">
        <v>2605</v>
      </c>
      <c r="B1715" t="s">
        <v>36</v>
      </c>
      <c r="C1715" t="s">
        <v>3351</v>
      </c>
      <c r="D1715" s="33">
        <v>42401</v>
      </c>
      <c r="E1715" t="s">
        <v>351</v>
      </c>
      <c r="F1715" t="s">
        <v>788</v>
      </c>
      <c r="G1715">
        <v>926800</v>
      </c>
      <c r="H1715">
        <v>14517</v>
      </c>
      <c r="I1715">
        <v>580</v>
      </c>
      <c r="J1715">
        <v>13937</v>
      </c>
      <c r="K1715">
        <v>13187</v>
      </c>
      <c r="L1715">
        <v>10777</v>
      </c>
      <c r="M1715">
        <v>2244</v>
      </c>
      <c r="N1715">
        <v>1002</v>
      </c>
      <c r="O1715">
        <v>1207</v>
      </c>
      <c r="P1715">
        <v>570</v>
      </c>
      <c r="Q1715" t="s">
        <v>0</v>
      </c>
      <c r="R1715">
        <v>1207</v>
      </c>
      <c r="S1715">
        <v>1235</v>
      </c>
      <c r="T1715">
        <v>6561</v>
      </c>
      <c r="U1715">
        <v>5160</v>
      </c>
      <c r="V1715">
        <v>982</v>
      </c>
      <c r="W1715">
        <v>419</v>
      </c>
      <c r="X1715" t="s">
        <v>0</v>
      </c>
      <c r="Y1715" t="s">
        <v>0</v>
      </c>
      <c r="Z1715">
        <v>254</v>
      </c>
      <c r="AA1715">
        <v>1520</v>
      </c>
      <c r="AB1715">
        <v>75</v>
      </c>
      <c r="AC1715">
        <v>871</v>
      </c>
      <c r="AD1715">
        <v>574</v>
      </c>
    </row>
    <row r="1716" spans="1:30" x14ac:dyDescent="0.2">
      <c r="A1716" t="s">
        <v>2606</v>
      </c>
      <c r="B1716" t="s">
        <v>34</v>
      </c>
      <c r="C1716" t="s">
        <v>3327</v>
      </c>
      <c r="D1716" s="33">
        <v>42401</v>
      </c>
      <c r="E1716" t="s">
        <v>362</v>
      </c>
      <c r="F1716" t="s">
        <v>789</v>
      </c>
      <c r="G1716">
        <v>5523500</v>
      </c>
      <c r="H1716">
        <v>124843</v>
      </c>
      <c r="I1716">
        <v>4604</v>
      </c>
      <c r="J1716">
        <v>118919</v>
      </c>
      <c r="K1716">
        <v>98606</v>
      </c>
      <c r="L1716">
        <v>102985</v>
      </c>
      <c r="M1716">
        <v>22973</v>
      </c>
      <c r="N1716">
        <v>2547</v>
      </c>
      <c r="O1716">
        <v>20423</v>
      </c>
      <c r="P1716">
        <v>3748</v>
      </c>
      <c r="Q1716" t="s">
        <v>0</v>
      </c>
      <c r="R1716">
        <v>9960</v>
      </c>
      <c r="S1716">
        <v>7746</v>
      </c>
      <c r="T1716">
        <v>63639</v>
      </c>
      <c r="U1716">
        <v>42217</v>
      </c>
      <c r="V1716">
        <v>9223</v>
      </c>
      <c r="W1716">
        <v>12199</v>
      </c>
      <c r="X1716" t="s">
        <v>0</v>
      </c>
      <c r="Y1716" t="s">
        <v>0</v>
      </c>
      <c r="Z1716">
        <v>4069</v>
      </c>
      <c r="AA1716">
        <v>17571</v>
      </c>
      <c r="AB1716">
        <v>894</v>
      </c>
      <c r="AC1716">
        <v>5551</v>
      </c>
      <c r="AD1716">
        <v>11126</v>
      </c>
    </row>
    <row r="1717" spans="1:30" x14ac:dyDescent="0.2">
      <c r="A1717" t="s">
        <v>2607</v>
      </c>
      <c r="B1717" t="s">
        <v>37</v>
      </c>
      <c r="C1717" t="s">
        <v>3365</v>
      </c>
      <c r="D1717" s="33">
        <v>42401</v>
      </c>
      <c r="E1717" t="s">
        <v>434</v>
      </c>
      <c r="F1717" t="s">
        <v>790</v>
      </c>
      <c r="G1717">
        <v>1869400</v>
      </c>
      <c r="H1717">
        <v>47384</v>
      </c>
      <c r="I1717">
        <v>1987</v>
      </c>
      <c r="J1717">
        <v>43939</v>
      </c>
      <c r="K1717">
        <v>30535</v>
      </c>
      <c r="L1717">
        <v>37639</v>
      </c>
      <c r="M1717">
        <v>5864</v>
      </c>
      <c r="N1717">
        <v>1337</v>
      </c>
      <c r="O1717">
        <v>4527</v>
      </c>
      <c r="P1717">
        <v>1152</v>
      </c>
      <c r="Q1717" t="s">
        <v>0</v>
      </c>
      <c r="R1717">
        <v>4647</v>
      </c>
      <c r="S1717">
        <v>2839</v>
      </c>
      <c r="T1717">
        <v>24222</v>
      </c>
      <c r="U1717">
        <v>15081</v>
      </c>
      <c r="V1717">
        <v>5507</v>
      </c>
      <c r="W1717">
        <v>3634</v>
      </c>
      <c r="X1717" t="s">
        <v>0</v>
      </c>
      <c r="Y1717" t="s">
        <v>0</v>
      </c>
      <c r="Z1717">
        <v>2724</v>
      </c>
      <c r="AA1717">
        <v>3207</v>
      </c>
      <c r="AB1717">
        <v>276</v>
      </c>
      <c r="AC1717">
        <v>1706</v>
      </c>
      <c r="AD1717">
        <v>1225</v>
      </c>
    </row>
    <row r="1718" spans="1:30" x14ac:dyDescent="0.2">
      <c r="A1718" t="s">
        <v>2608</v>
      </c>
      <c r="B1718" t="s">
        <v>37</v>
      </c>
      <c r="C1718" t="s">
        <v>3365</v>
      </c>
      <c r="D1718" s="33">
        <v>42401</v>
      </c>
      <c r="E1718" t="s">
        <v>457</v>
      </c>
      <c r="F1718" t="s">
        <v>791</v>
      </c>
      <c r="G1718">
        <v>533800</v>
      </c>
      <c r="H1718">
        <v>13647</v>
      </c>
      <c r="I1718">
        <v>572</v>
      </c>
      <c r="J1718">
        <v>12678</v>
      </c>
      <c r="K1718">
        <v>8803</v>
      </c>
      <c r="L1718">
        <v>9396</v>
      </c>
      <c r="M1718">
        <v>1552</v>
      </c>
      <c r="N1718">
        <v>304</v>
      </c>
      <c r="O1718">
        <v>1248</v>
      </c>
      <c r="P1718">
        <v>272</v>
      </c>
      <c r="Q1718" t="s">
        <v>0</v>
      </c>
      <c r="R1718">
        <v>1123</v>
      </c>
      <c r="S1718">
        <v>807</v>
      </c>
      <c r="T1718">
        <v>5992</v>
      </c>
      <c r="U1718">
        <v>4313</v>
      </c>
      <c r="V1718">
        <v>1358</v>
      </c>
      <c r="W1718">
        <v>321</v>
      </c>
      <c r="X1718" t="s">
        <v>0</v>
      </c>
      <c r="Y1718" t="s">
        <v>0</v>
      </c>
      <c r="Z1718">
        <v>646</v>
      </c>
      <c r="AA1718">
        <v>828</v>
      </c>
      <c r="AB1718">
        <v>79</v>
      </c>
      <c r="AC1718">
        <v>521</v>
      </c>
      <c r="AD1718">
        <v>228</v>
      </c>
    </row>
    <row r="1719" spans="1:30" x14ac:dyDescent="0.2">
      <c r="A1719" t="s">
        <v>2609</v>
      </c>
      <c r="B1719" t="s">
        <v>37</v>
      </c>
      <c r="C1719" t="s">
        <v>3365</v>
      </c>
      <c r="D1719" s="33">
        <v>42401</v>
      </c>
      <c r="E1719" t="s">
        <v>465</v>
      </c>
      <c r="F1719" t="s">
        <v>792</v>
      </c>
      <c r="G1719">
        <v>912500</v>
      </c>
      <c r="H1719">
        <v>21190</v>
      </c>
      <c r="I1719">
        <v>885</v>
      </c>
      <c r="J1719">
        <v>19805</v>
      </c>
      <c r="K1719">
        <v>13891</v>
      </c>
      <c r="L1719">
        <v>18952</v>
      </c>
      <c r="M1719">
        <v>3364</v>
      </c>
      <c r="N1719">
        <v>675</v>
      </c>
      <c r="O1719">
        <v>2689</v>
      </c>
      <c r="P1719">
        <v>567</v>
      </c>
      <c r="Q1719" t="s">
        <v>0</v>
      </c>
      <c r="R1719">
        <v>2103</v>
      </c>
      <c r="S1719">
        <v>1541</v>
      </c>
      <c r="T1719">
        <v>12604</v>
      </c>
      <c r="U1719">
        <v>9000</v>
      </c>
      <c r="V1719">
        <v>2975</v>
      </c>
      <c r="W1719">
        <v>629</v>
      </c>
      <c r="X1719" t="s">
        <v>0</v>
      </c>
      <c r="Y1719" t="s">
        <v>0</v>
      </c>
      <c r="Z1719">
        <v>830</v>
      </c>
      <c r="AA1719">
        <v>1874</v>
      </c>
      <c r="AB1719">
        <v>199</v>
      </c>
      <c r="AC1719">
        <v>1070</v>
      </c>
      <c r="AD1719">
        <v>605</v>
      </c>
    </row>
    <row r="1720" spans="1:30" x14ac:dyDescent="0.2">
      <c r="A1720" t="s">
        <v>2610</v>
      </c>
      <c r="B1720" t="s">
        <v>37</v>
      </c>
      <c r="C1720" t="s">
        <v>3360</v>
      </c>
      <c r="D1720" s="33">
        <v>42401</v>
      </c>
      <c r="E1720" t="s">
        <v>844</v>
      </c>
      <c r="F1720" t="s">
        <v>845</v>
      </c>
      <c r="G1720">
        <v>4621400</v>
      </c>
      <c r="H1720">
        <v>102641</v>
      </c>
      <c r="I1720">
        <v>9547</v>
      </c>
      <c r="J1720">
        <v>90998</v>
      </c>
      <c r="K1720">
        <v>59117</v>
      </c>
      <c r="L1720">
        <v>80403</v>
      </c>
      <c r="M1720">
        <v>22115</v>
      </c>
      <c r="N1720">
        <v>8024</v>
      </c>
      <c r="O1720">
        <v>14091</v>
      </c>
      <c r="P1720">
        <v>8387</v>
      </c>
      <c r="Q1720" t="s">
        <v>0</v>
      </c>
      <c r="R1720">
        <v>10469</v>
      </c>
      <c r="S1720">
        <v>6078</v>
      </c>
      <c r="T1720">
        <v>53510</v>
      </c>
      <c r="U1720">
        <v>41857</v>
      </c>
      <c r="V1720">
        <v>8798</v>
      </c>
      <c r="W1720">
        <v>2855</v>
      </c>
      <c r="X1720" t="s">
        <v>0</v>
      </c>
      <c r="Y1720" t="s">
        <v>0</v>
      </c>
      <c r="Z1720">
        <v>256</v>
      </c>
      <c r="AA1720">
        <v>10090</v>
      </c>
      <c r="AB1720">
        <v>778</v>
      </c>
      <c r="AC1720">
        <v>5319</v>
      </c>
      <c r="AD1720">
        <v>3993</v>
      </c>
    </row>
    <row r="1721" spans="1:30" x14ac:dyDescent="0.2">
      <c r="A1721" t="s">
        <v>2611</v>
      </c>
      <c r="B1721" t="s">
        <v>37</v>
      </c>
      <c r="C1721" t="s">
        <v>3373</v>
      </c>
      <c r="D1721" s="33">
        <v>42401</v>
      </c>
      <c r="E1721" t="s">
        <v>488</v>
      </c>
      <c r="F1721" t="s">
        <v>793</v>
      </c>
      <c r="G1721">
        <v>770900</v>
      </c>
      <c r="H1721">
        <v>19463</v>
      </c>
      <c r="I1721">
        <v>379</v>
      </c>
      <c r="J1721">
        <v>17757</v>
      </c>
      <c r="K1721">
        <v>15930</v>
      </c>
      <c r="L1721">
        <v>15227</v>
      </c>
      <c r="M1721">
        <v>3242</v>
      </c>
      <c r="N1721">
        <v>464</v>
      </c>
      <c r="O1721">
        <v>2778</v>
      </c>
      <c r="P1721">
        <v>378</v>
      </c>
      <c r="Q1721" t="s">
        <v>0</v>
      </c>
      <c r="R1721">
        <v>2114</v>
      </c>
      <c r="S1721">
        <v>1027</v>
      </c>
      <c r="T1721">
        <v>9459</v>
      </c>
      <c r="U1721">
        <v>6323</v>
      </c>
      <c r="V1721">
        <v>1535</v>
      </c>
      <c r="W1721">
        <v>1601</v>
      </c>
      <c r="X1721" t="s">
        <v>0</v>
      </c>
      <c r="Y1721" t="s">
        <v>0</v>
      </c>
      <c r="Z1721">
        <v>292</v>
      </c>
      <c r="AA1721">
        <v>2335</v>
      </c>
      <c r="AB1721">
        <v>204</v>
      </c>
      <c r="AC1721">
        <v>711</v>
      </c>
      <c r="AD1721">
        <v>1420</v>
      </c>
    </row>
    <row r="1722" spans="1:30" x14ac:dyDescent="0.2">
      <c r="A1722" t="s">
        <v>2612</v>
      </c>
      <c r="B1722" t="s">
        <v>37</v>
      </c>
      <c r="C1722" t="s">
        <v>152</v>
      </c>
      <c r="D1722" s="33">
        <v>42401</v>
      </c>
      <c r="E1722" t="s">
        <v>494</v>
      </c>
      <c r="F1722" t="s">
        <v>794</v>
      </c>
      <c r="G1722">
        <v>674500</v>
      </c>
      <c r="H1722">
        <v>11365</v>
      </c>
      <c r="I1722">
        <v>177</v>
      </c>
      <c r="J1722">
        <v>11188</v>
      </c>
      <c r="K1722">
        <v>9956</v>
      </c>
      <c r="L1722">
        <v>10292</v>
      </c>
      <c r="M1722">
        <v>2687</v>
      </c>
      <c r="N1722">
        <v>767</v>
      </c>
      <c r="O1722">
        <v>1920</v>
      </c>
      <c r="P1722">
        <v>820</v>
      </c>
      <c r="Q1722" t="s">
        <v>0</v>
      </c>
      <c r="R1722">
        <v>1403</v>
      </c>
      <c r="S1722">
        <v>873</v>
      </c>
      <c r="T1722">
        <v>6818</v>
      </c>
      <c r="U1722">
        <v>4834</v>
      </c>
      <c r="V1722">
        <v>1317</v>
      </c>
      <c r="W1722">
        <v>667</v>
      </c>
      <c r="X1722" t="s">
        <v>0</v>
      </c>
      <c r="Y1722" t="s">
        <v>0</v>
      </c>
      <c r="Z1722">
        <v>63</v>
      </c>
      <c r="AA1722">
        <v>1135</v>
      </c>
      <c r="AB1722">
        <v>88</v>
      </c>
      <c r="AC1722">
        <v>619</v>
      </c>
      <c r="AD1722">
        <v>428</v>
      </c>
    </row>
    <row r="1723" spans="1:30" x14ac:dyDescent="0.2">
      <c r="A1723" t="s">
        <v>2613</v>
      </c>
      <c r="B1723" t="s">
        <v>37</v>
      </c>
      <c r="C1723" t="s">
        <v>152</v>
      </c>
      <c r="D1723" s="33">
        <v>42401</v>
      </c>
      <c r="E1723" t="s">
        <v>502</v>
      </c>
      <c r="F1723" t="s">
        <v>795</v>
      </c>
      <c r="G1723">
        <v>942600</v>
      </c>
      <c r="H1723">
        <v>25293</v>
      </c>
      <c r="I1723">
        <v>400</v>
      </c>
      <c r="J1723">
        <v>24893</v>
      </c>
      <c r="K1723">
        <v>22372</v>
      </c>
      <c r="L1723">
        <v>21313</v>
      </c>
      <c r="M1723">
        <v>5611</v>
      </c>
      <c r="N1723">
        <v>1717</v>
      </c>
      <c r="O1723">
        <v>3894</v>
      </c>
      <c r="P1723">
        <v>1633</v>
      </c>
      <c r="Q1723" t="s">
        <v>0</v>
      </c>
      <c r="R1723">
        <v>2916</v>
      </c>
      <c r="S1723">
        <v>2044</v>
      </c>
      <c r="T1723">
        <v>13691</v>
      </c>
      <c r="U1723">
        <v>9969</v>
      </c>
      <c r="V1723">
        <v>2350</v>
      </c>
      <c r="W1723">
        <v>1372</v>
      </c>
      <c r="X1723" t="s">
        <v>0</v>
      </c>
      <c r="Y1723" t="s">
        <v>0</v>
      </c>
      <c r="Z1723">
        <v>153</v>
      </c>
      <c r="AA1723">
        <v>2509</v>
      </c>
      <c r="AB1723">
        <v>189</v>
      </c>
      <c r="AC1723">
        <v>1307</v>
      </c>
      <c r="AD1723">
        <v>1013</v>
      </c>
    </row>
    <row r="1724" spans="1:30" x14ac:dyDescent="0.2">
      <c r="A1724" t="s">
        <v>2614</v>
      </c>
      <c r="B1724" t="s">
        <v>37</v>
      </c>
      <c r="C1724" t="s">
        <v>152</v>
      </c>
      <c r="D1724" s="33">
        <v>42401</v>
      </c>
      <c r="E1724" t="s">
        <v>513</v>
      </c>
      <c r="F1724" t="s">
        <v>796</v>
      </c>
      <c r="G1724">
        <v>845800</v>
      </c>
      <c r="H1724">
        <v>13613</v>
      </c>
      <c r="I1724">
        <v>230</v>
      </c>
      <c r="J1724">
        <v>13383</v>
      </c>
      <c r="K1724">
        <v>11971</v>
      </c>
      <c r="L1724">
        <v>11373</v>
      </c>
      <c r="M1724">
        <v>3110</v>
      </c>
      <c r="N1724">
        <v>925</v>
      </c>
      <c r="O1724">
        <v>2185</v>
      </c>
      <c r="P1724">
        <v>915</v>
      </c>
      <c r="Q1724" t="s">
        <v>0</v>
      </c>
      <c r="R1724">
        <v>1592</v>
      </c>
      <c r="S1724">
        <v>1002</v>
      </c>
      <c r="T1724">
        <v>7243</v>
      </c>
      <c r="U1724">
        <v>5438</v>
      </c>
      <c r="V1724">
        <v>1415</v>
      </c>
      <c r="W1724">
        <v>390</v>
      </c>
      <c r="X1724" t="s">
        <v>0</v>
      </c>
      <c r="Y1724" t="s">
        <v>0</v>
      </c>
      <c r="Z1724">
        <v>85</v>
      </c>
      <c r="AA1724">
        <v>1451</v>
      </c>
      <c r="AB1724">
        <v>133</v>
      </c>
      <c r="AC1724">
        <v>753</v>
      </c>
      <c r="AD1724">
        <v>565</v>
      </c>
    </row>
    <row r="1725" spans="1:30" x14ac:dyDescent="0.2">
      <c r="A1725" t="s">
        <v>2615</v>
      </c>
      <c r="B1725" t="s">
        <v>37</v>
      </c>
      <c r="C1725" t="s">
        <v>3331</v>
      </c>
      <c r="D1725" s="33">
        <v>42401</v>
      </c>
      <c r="E1725" t="s">
        <v>521</v>
      </c>
      <c r="F1725" t="s">
        <v>797</v>
      </c>
      <c r="G1725">
        <v>548100</v>
      </c>
      <c r="H1725">
        <v>12821</v>
      </c>
      <c r="I1725">
        <v>349</v>
      </c>
      <c r="J1725">
        <v>11863</v>
      </c>
      <c r="K1725">
        <v>9458</v>
      </c>
      <c r="L1725">
        <v>9084</v>
      </c>
      <c r="M1725">
        <v>3158</v>
      </c>
      <c r="N1725">
        <v>2106</v>
      </c>
      <c r="O1725">
        <v>1052</v>
      </c>
      <c r="P1725">
        <v>350</v>
      </c>
      <c r="Q1725" t="s">
        <v>0</v>
      </c>
      <c r="R1725">
        <v>1347</v>
      </c>
      <c r="S1725">
        <v>664</v>
      </c>
      <c r="T1725">
        <v>5408</v>
      </c>
      <c r="U1725">
        <v>3697</v>
      </c>
      <c r="V1725">
        <v>1410</v>
      </c>
      <c r="W1725">
        <v>301</v>
      </c>
      <c r="X1725" t="s">
        <v>0</v>
      </c>
      <c r="Y1725" t="s">
        <v>0</v>
      </c>
      <c r="Z1725">
        <v>770</v>
      </c>
      <c r="AA1725">
        <v>895</v>
      </c>
      <c r="AB1725">
        <v>15</v>
      </c>
      <c r="AC1725">
        <v>452</v>
      </c>
      <c r="AD1725">
        <v>428</v>
      </c>
    </row>
    <row r="1726" spans="1:30" x14ac:dyDescent="0.2">
      <c r="A1726" t="s">
        <v>2616</v>
      </c>
      <c r="B1726" t="s">
        <v>37</v>
      </c>
      <c r="C1726" t="s">
        <v>3373</v>
      </c>
      <c r="D1726" s="33">
        <v>42401</v>
      </c>
      <c r="E1726" t="s">
        <v>527</v>
      </c>
      <c r="F1726" t="s">
        <v>798</v>
      </c>
      <c r="G1726">
        <v>556200</v>
      </c>
      <c r="H1726">
        <v>12395</v>
      </c>
      <c r="I1726">
        <v>359</v>
      </c>
      <c r="J1726">
        <v>11151</v>
      </c>
      <c r="K1726">
        <v>8887</v>
      </c>
      <c r="L1726">
        <v>10006</v>
      </c>
      <c r="M1726">
        <v>2048</v>
      </c>
      <c r="N1726">
        <v>280</v>
      </c>
      <c r="O1726">
        <v>1768</v>
      </c>
      <c r="P1726">
        <v>285</v>
      </c>
      <c r="Q1726" t="s">
        <v>0</v>
      </c>
      <c r="R1726">
        <v>1503</v>
      </c>
      <c r="S1726">
        <v>535</v>
      </c>
      <c r="T1726">
        <v>5899</v>
      </c>
      <c r="U1726">
        <v>4013</v>
      </c>
      <c r="V1726">
        <v>1593</v>
      </c>
      <c r="W1726">
        <v>293</v>
      </c>
      <c r="X1726" t="s">
        <v>0</v>
      </c>
      <c r="Y1726" t="s">
        <v>0</v>
      </c>
      <c r="Z1726">
        <v>328</v>
      </c>
      <c r="AA1726">
        <v>1741</v>
      </c>
      <c r="AB1726">
        <v>160</v>
      </c>
      <c r="AC1726">
        <v>377</v>
      </c>
      <c r="AD1726">
        <v>1204</v>
      </c>
    </row>
    <row r="1727" spans="1:30" x14ac:dyDescent="0.2">
      <c r="A1727" t="s">
        <v>2617</v>
      </c>
      <c r="B1727" t="s">
        <v>37</v>
      </c>
      <c r="C1727" t="s">
        <v>534</v>
      </c>
      <c r="D1727" s="33">
        <v>42401</v>
      </c>
      <c r="E1727" t="s">
        <v>532</v>
      </c>
      <c r="F1727" t="s">
        <v>799</v>
      </c>
      <c r="G1727">
        <v>1172900</v>
      </c>
      <c r="H1727">
        <v>31284</v>
      </c>
      <c r="I1727">
        <v>1003</v>
      </c>
      <c r="J1727">
        <v>28148</v>
      </c>
      <c r="K1727">
        <v>22374</v>
      </c>
      <c r="L1727">
        <v>25913</v>
      </c>
      <c r="M1727">
        <v>5556</v>
      </c>
      <c r="N1727">
        <v>659</v>
      </c>
      <c r="O1727">
        <v>4896</v>
      </c>
      <c r="P1727">
        <v>2273</v>
      </c>
      <c r="Q1727" t="s">
        <v>0</v>
      </c>
      <c r="R1727">
        <v>3307</v>
      </c>
      <c r="S1727">
        <v>1609</v>
      </c>
      <c r="T1727">
        <v>17137</v>
      </c>
      <c r="U1727">
        <v>10620</v>
      </c>
      <c r="V1727">
        <v>5676</v>
      </c>
      <c r="W1727">
        <v>841</v>
      </c>
      <c r="X1727" t="s">
        <v>0</v>
      </c>
      <c r="Y1727" t="s">
        <v>0</v>
      </c>
      <c r="Z1727">
        <v>314</v>
      </c>
      <c r="AA1727">
        <v>3546</v>
      </c>
      <c r="AB1727">
        <v>429</v>
      </c>
      <c r="AC1727">
        <v>624</v>
      </c>
      <c r="AD1727">
        <v>2493</v>
      </c>
    </row>
    <row r="1728" spans="1:30" x14ac:dyDescent="0.2">
      <c r="A1728" t="s">
        <v>2618</v>
      </c>
      <c r="B1728" t="s">
        <v>35</v>
      </c>
      <c r="C1728" t="s">
        <v>3365</v>
      </c>
      <c r="D1728" s="33">
        <v>42401</v>
      </c>
      <c r="E1728" t="s">
        <v>852</v>
      </c>
      <c r="F1728" t="s">
        <v>853</v>
      </c>
      <c r="G1728">
        <v>445600</v>
      </c>
      <c r="H1728">
        <v>6535</v>
      </c>
      <c r="I1728">
        <v>277</v>
      </c>
      <c r="J1728">
        <v>6093</v>
      </c>
      <c r="K1728">
        <v>4439</v>
      </c>
      <c r="L1728">
        <v>4218</v>
      </c>
      <c r="M1728">
        <v>778</v>
      </c>
      <c r="N1728">
        <v>186</v>
      </c>
      <c r="O1728">
        <v>592</v>
      </c>
      <c r="P1728">
        <v>137</v>
      </c>
      <c r="Q1728" t="s">
        <v>0</v>
      </c>
      <c r="R1728">
        <v>522</v>
      </c>
      <c r="S1728">
        <v>427</v>
      </c>
      <c r="T1728">
        <v>2708</v>
      </c>
      <c r="U1728">
        <v>1803</v>
      </c>
      <c r="V1728">
        <v>536</v>
      </c>
      <c r="W1728">
        <v>369</v>
      </c>
      <c r="X1728" t="s">
        <v>0</v>
      </c>
      <c r="Y1728" t="s">
        <v>0</v>
      </c>
      <c r="Z1728">
        <v>90</v>
      </c>
      <c r="AA1728">
        <v>471</v>
      </c>
      <c r="AB1728">
        <v>62</v>
      </c>
      <c r="AC1728">
        <v>274</v>
      </c>
      <c r="AD1728">
        <v>135</v>
      </c>
    </row>
    <row r="1729" spans="1:30" x14ac:dyDescent="0.2">
      <c r="A1729" t="s">
        <v>2619</v>
      </c>
      <c r="B1729" t="s">
        <v>35</v>
      </c>
      <c r="C1729" t="s">
        <v>3331</v>
      </c>
      <c r="D1729" s="33">
        <v>42401</v>
      </c>
      <c r="E1729" t="s">
        <v>541</v>
      </c>
      <c r="F1729" t="s">
        <v>800</v>
      </c>
      <c r="G1729">
        <v>1118400</v>
      </c>
      <c r="H1729">
        <v>25893</v>
      </c>
      <c r="I1729">
        <v>691</v>
      </c>
      <c r="J1729">
        <v>23437</v>
      </c>
      <c r="K1729">
        <v>19385</v>
      </c>
      <c r="L1729">
        <v>19304</v>
      </c>
      <c r="M1729">
        <v>6740</v>
      </c>
      <c r="N1729">
        <v>4559</v>
      </c>
      <c r="O1729">
        <v>2181</v>
      </c>
      <c r="P1729">
        <v>732</v>
      </c>
      <c r="Q1729" t="s">
        <v>0</v>
      </c>
      <c r="R1729">
        <v>2600</v>
      </c>
      <c r="S1729">
        <v>1565</v>
      </c>
      <c r="T1729">
        <v>11686</v>
      </c>
      <c r="U1729">
        <v>8304</v>
      </c>
      <c r="V1729">
        <v>2552</v>
      </c>
      <c r="W1729">
        <v>830</v>
      </c>
      <c r="X1729" t="s">
        <v>0</v>
      </c>
      <c r="Y1729" t="s">
        <v>0</v>
      </c>
      <c r="Z1729">
        <v>1565</v>
      </c>
      <c r="AA1729">
        <v>1888</v>
      </c>
      <c r="AB1729">
        <v>60</v>
      </c>
      <c r="AC1729">
        <v>113</v>
      </c>
      <c r="AD1729">
        <v>1715</v>
      </c>
    </row>
    <row r="1730" spans="1:30" x14ac:dyDescent="0.2">
      <c r="A1730" t="s">
        <v>2620</v>
      </c>
      <c r="B1730" t="s">
        <v>34</v>
      </c>
      <c r="C1730" t="s">
        <v>3324</v>
      </c>
      <c r="D1730" s="33">
        <v>42401</v>
      </c>
      <c r="E1730" t="s">
        <v>562</v>
      </c>
      <c r="F1730" t="s">
        <v>801</v>
      </c>
      <c r="G1730">
        <v>7229500</v>
      </c>
      <c r="H1730">
        <v>173532</v>
      </c>
      <c r="I1730">
        <v>25782</v>
      </c>
      <c r="J1730">
        <v>129038</v>
      </c>
      <c r="K1730">
        <v>75102</v>
      </c>
      <c r="L1730">
        <v>117079</v>
      </c>
      <c r="M1730">
        <v>24149</v>
      </c>
      <c r="N1730">
        <v>9154</v>
      </c>
      <c r="O1730">
        <v>14995</v>
      </c>
      <c r="P1730">
        <v>5024</v>
      </c>
      <c r="Q1730" t="s">
        <v>0</v>
      </c>
      <c r="R1730">
        <v>15122</v>
      </c>
      <c r="S1730">
        <v>9557</v>
      </c>
      <c r="T1730">
        <v>69656</v>
      </c>
      <c r="U1730">
        <v>51677</v>
      </c>
      <c r="V1730">
        <v>14361</v>
      </c>
      <c r="W1730">
        <v>3618</v>
      </c>
      <c r="X1730" t="s">
        <v>0</v>
      </c>
      <c r="Y1730" t="s">
        <v>0</v>
      </c>
      <c r="Z1730">
        <v>2640</v>
      </c>
      <c r="AA1730">
        <v>20104</v>
      </c>
      <c r="AB1730">
        <v>3568</v>
      </c>
      <c r="AC1730">
        <v>4570</v>
      </c>
      <c r="AD1730">
        <v>11966</v>
      </c>
    </row>
    <row r="1731" spans="1:30" x14ac:dyDescent="0.2">
      <c r="A1731" t="s">
        <v>2621</v>
      </c>
      <c r="B1731" t="s">
        <v>34</v>
      </c>
      <c r="C1731" t="s">
        <v>3323</v>
      </c>
      <c r="D1731" s="33">
        <v>42430</v>
      </c>
      <c r="E1731" t="s">
        <v>48</v>
      </c>
      <c r="F1731" t="s">
        <v>767</v>
      </c>
      <c r="G1731">
        <v>2636000</v>
      </c>
      <c r="H1731">
        <v>84398</v>
      </c>
      <c r="I1731">
        <v>2405</v>
      </c>
      <c r="J1731">
        <v>63282</v>
      </c>
      <c r="K1731">
        <v>58062</v>
      </c>
      <c r="L1731">
        <v>58473</v>
      </c>
      <c r="M1731">
        <v>17982</v>
      </c>
      <c r="N1731">
        <v>8212</v>
      </c>
      <c r="O1731">
        <v>9770</v>
      </c>
      <c r="P1731">
        <v>3559</v>
      </c>
      <c r="Q1731" t="s">
        <v>0</v>
      </c>
      <c r="R1731">
        <v>9434</v>
      </c>
      <c r="S1731">
        <v>5392</v>
      </c>
      <c r="T1731">
        <v>33351</v>
      </c>
      <c r="U1731">
        <v>22727</v>
      </c>
      <c r="V1731">
        <v>7287</v>
      </c>
      <c r="W1731">
        <v>3337</v>
      </c>
      <c r="X1731" t="s">
        <v>0</v>
      </c>
      <c r="Y1731" t="s">
        <v>0</v>
      </c>
      <c r="Z1731">
        <v>3711</v>
      </c>
      <c r="AA1731">
        <v>6500</v>
      </c>
      <c r="AB1731">
        <v>1053</v>
      </c>
      <c r="AC1731">
        <v>2836</v>
      </c>
      <c r="AD1731">
        <v>2611</v>
      </c>
    </row>
    <row r="1732" spans="1:30" x14ac:dyDescent="0.2">
      <c r="A1732" t="s">
        <v>2622</v>
      </c>
      <c r="B1732" t="s">
        <v>35</v>
      </c>
      <c r="C1732" t="s">
        <v>807</v>
      </c>
      <c r="D1732" s="33">
        <v>42430</v>
      </c>
      <c r="E1732" t="s">
        <v>82</v>
      </c>
      <c r="F1732" t="s">
        <v>768</v>
      </c>
      <c r="G1732">
        <v>741400</v>
      </c>
      <c r="H1732">
        <v>18127</v>
      </c>
      <c r="I1732">
        <v>891</v>
      </c>
      <c r="J1732">
        <v>17236</v>
      </c>
      <c r="K1732">
        <v>13372</v>
      </c>
      <c r="L1732">
        <v>15233</v>
      </c>
      <c r="M1732">
        <v>3654</v>
      </c>
      <c r="N1732">
        <v>1217</v>
      </c>
      <c r="O1732">
        <v>2437</v>
      </c>
      <c r="P1732">
        <v>1165</v>
      </c>
      <c r="Q1732" t="s">
        <v>0</v>
      </c>
      <c r="R1732">
        <v>2137</v>
      </c>
      <c r="S1732">
        <v>1380</v>
      </c>
      <c r="T1732">
        <v>10002</v>
      </c>
      <c r="U1732">
        <v>7510</v>
      </c>
      <c r="V1732">
        <v>1874</v>
      </c>
      <c r="W1732">
        <v>618</v>
      </c>
      <c r="X1732" t="s">
        <v>0</v>
      </c>
      <c r="Y1732" t="s">
        <v>0</v>
      </c>
      <c r="Z1732">
        <v>312</v>
      </c>
      <c r="AA1732">
        <v>1402</v>
      </c>
      <c r="AB1732">
        <v>117</v>
      </c>
      <c r="AC1732">
        <v>788</v>
      </c>
      <c r="AD1732">
        <v>497</v>
      </c>
    </row>
    <row r="1733" spans="1:30" x14ac:dyDescent="0.2">
      <c r="A1733" t="s">
        <v>2623</v>
      </c>
      <c r="B1733" t="s">
        <v>35</v>
      </c>
      <c r="C1733" t="s">
        <v>3365</v>
      </c>
      <c r="D1733" s="33">
        <v>42430</v>
      </c>
      <c r="E1733" t="s">
        <v>813</v>
      </c>
      <c r="F1733" t="s">
        <v>830</v>
      </c>
      <c r="G1733">
        <v>217800</v>
      </c>
      <c r="H1733">
        <v>4054</v>
      </c>
      <c r="I1733">
        <v>336</v>
      </c>
      <c r="J1733">
        <v>3616</v>
      </c>
      <c r="K1733">
        <v>2047</v>
      </c>
      <c r="L1733">
        <v>4331</v>
      </c>
      <c r="M1733">
        <v>756</v>
      </c>
      <c r="N1733">
        <v>136</v>
      </c>
      <c r="O1733">
        <v>620</v>
      </c>
      <c r="P1733">
        <v>138</v>
      </c>
      <c r="Q1733" t="s">
        <v>0</v>
      </c>
      <c r="R1733">
        <v>527</v>
      </c>
      <c r="S1733">
        <v>339</v>
      </c>
      <c r="T1733">
        <v>2906</v>
      </c>
      <c r="U1733">
        <v>2053</v>
      </c>
      <c r="V1733">
        <v>627</v>
      </c>
      <c r="W1733">
        <v>226</v>
      </c>
      <c r="X1733" t="s">
        <v>0</v>
      </c>
      <c r="Y1733" t="s">
        <v>0</v>
      </c>
      <c r="Z1733">
        <v>157</v>
      </c>
      <c r="AA1733">
        <v>402</v>
      </c>
      <c r="AB1733">
        <v>45</v>
      </c>
      <c r="AC1733">
        <v>223</v>
      </c>
      <c r="AD1733">
        <v>134</v>
      </c>
    </row>
    <row r="1734" spans="1:30" x14ac:dyDescent="0.2">
      <c r="A1734" t="s">
        <v>2624</v>
      </c>
      <c r="B1734" t="s">
        <v>35</v>
      </c>
      <c r="C1734" t="s">
        <v>807</v>
      </c>
      <c r="D1734" s="33">
        <v>42430</v>
      </c>
      <c r="E1734" t="s">
        <v>97</v>
      </c>
      <c r="F1734" t="s">
        <v>769</v>
      </c>
      <c r="G1734">
        <v>1015900</v>
      </c>
      <c r="H1734">
        <v>29937</v>
      </c>
      <c r="I1734">
        <v>1356</v>
      </c>
      <c r="J1734">
        <v>27426</v>
      </c>
      <c r="K1734">
        <v>20172</v>
      </c>
      <c r="L1734">
        <v>24539</v>
      </c>
      <c r="M1734">
        <v>5471</v>
      </c>
      <c r="N1734">
        <v>1067</v>
      </c>
      <c r="O1734">
        <v>4404</v>
      </c>
      <c r="P1734">
        <v>1303</v>
      </c>
      <c r="Q1734" t="s">
        <v>0</v>
      </c>
      <c r="R1734">
        <v>2913</v>
      </c>
      <c r="S1734">
        <v>2031</v>
      </c>
      <c r="T1734">
        <v>14107</v>
      </c>
      <c r="U1734">
        <v>9644</v>
      </c>
      <c r="V1734">
        <v>3009</v>
      </c>
      <c r="W1734">
        <v>1454</v>
      </c>
      <c r="X1734" t="s">
        <v>0</v>
      </c>
      <c r="Y1734" t="s">
        <v>0</v>
      </c>
      <c r="Z1734">
        <v>565</v>
      </c>
      <c r="AA1734">
        <v>4923</v>
      </c>
      <c r="AB1734">
        <v>422</v>
      </c>
      <c r="AC1734">
        <v>1357</v>
      </c>
      <c r="AD1734">
        <v>3144</v>
      </c>
    </row>
    <row r="1735" spans="1:30" x14ac:dyDescent="0.2">
      <c r="A1735" t="s">
        <v>2625</v>
      </c>
      <c r="B1735" t="s">
        <v>35</v>
      </c>
      <c r="C1735" t="s">
        <v>807</v>
      </c>
      <c r="D1735" s="33">
        <v>42430</v>
      </c>
      <c r="E1735" t="s">
        <v>117</v>
      </c>
      <c r="F1735" t="s">
        <v>770</v>
      </c>
      <c r="G1735">
        <v>1008900</v>
      </c>
      <c r="H1735">
        <v>29691</v>
      </c>
      <c r="I1735">
        <v>1535</v>
      </c>
      <c r="J1735">
        <v>27018</v>
      </c>
      <c r="K1735">
        <v>19762</v>
      </c>
      <c r="L1735">
        <v>24791</v>
      </c>
      <c r="M1735">
        <v>5698</v>
      </c>
      <c r="N1735">
        <v>1075</v>
      </c>
      <c r="O1735">
        <v>4623</v>
      </c>
      <c r="P1735">
        <v>1300</v>
      </c>
      <c r="Q1735" t="s">
        <v>0</v>
      </c>
      <c r="R1735">
        <v>2869</v>
      </c>
      <c r="S1735">
        <v>1709</v>
      </c>
      <c r="T1735">
        <v>14862</v>
      </c>
      <c r="U1735">
        <v>9729</v>
      </c>
      <c r="V1735">
        <v>4063</v>
      </c>
      <c r="W1735">
        <v>1070</v>
      </c>
      <c r="X1735" t="s">
        <v>0</v>
      </c>
      <c r="Y1735" t="s">
        <v>0</v>
      </c>
      <c r="Z1735">
        <v>1348</v>
      </c>
      <c r="AA1735">
        <v>4003</v>
      </c>
      <c r="AB1735">
        <v>377</v>
      </c>
      <c r="AC1735">
        <v>1278</v>
      </c>
      <c r="AD1735">
        <v>2348</v>
      </c>
    </row>
    <row r="1736" spans="1:30" x14ac:dyDescent="0.2">
      <c r="A1736" t="s">
        <v>2626</v>
      </c>
      <c r="B1736" t="s">
        <v>37</v>
      </c>
      <c r="C1736" t="s">
        <v>3368</v>
      </c>
      <c r="D1736" s="33">
        <v>42430</v>
      </c>
      <c r="E1736" t="s">
        <v>132</v>
      </c>
      <c r="F1736" t="s">
        <v>771</v>
      </c>
      <c r="G1736">
        <v>139900</v>
      </c>
      <c r="H1736">
        <v>6457</v>
      </c>
      <c r="I1736">
        <v>141</v>
      </c>
      <c r="J1736">
        <v>6019</v>
      </c>
      <c r="K1736">
        <v>5696</v>
      </c>
      <c r="L1736">
        <v>5892</v>
      </c>
      <c r="M1736">
        <v>1039</v>
      </c>
      <c r="N1736">
        <v>991</v>
      </c>
      <c r="O1736">
        <v>48</v>
      </c>
      <c r="P1736">
        <v>17</v>
      </c>
      <c r="Q1736" t="s">
        <v>0</v>
      </c>
      <c r="R1736">
        <v>655</v>
      </c>
      <c r="S1736">
        <v>333</v>
      </c>
      <c r="T1736">
        <v>3920</v>
      </c>
      <c r="U1736">
        <v>2321</v>
      </c>
      <c r="V1736">
        <v>1028</v>
      </c>
      <c r="W1736">
        <v>571</v>
      </c>
      <c r="X1736" t="s">
        <v>0</v>
      </c>
      <c r="Y1736" t="s">
        <v>0</v>
      </c>
      <c r="Z1736">
        <v>345</v>
      </c>
      <c r="AA1736">
        <v>639</v>
      </c>
      <c r="AB1736">
        <v>69</v>
      </c>
      <c r="AC1736">
        <v>450</v>
      </c>
      <c r="AD1736">
        <v>120</v>
      </c>
    </row>
    <row r="1737" spans="1:30" x14ac:dyDescent="0.2">
      <c r="A1737" t="s">
        <v>2627</v>
      </c>
      <c r="B1737" t="s">
        <v>36</v>
      </c>
      <c r="C1737" t="s">
        <v>3353</v>
      </c>
      <c r="D1737" s="33">
        <v>42430</v>
      </c>
      <c r="E1737" t="s">
        <v>138</v>
      </c>
      <c r="F1737" t="s">
        <v>772</v>
      </c>
      <c r="G1737">
        <v>586100</v>
      </c>
      <c r="H1737">
        <v>12473</v>
      </c>
      <c r="I1737">
        <v>64</v>
      </c>
      <c r="J1737">
        <v>11853</v>
      </c>
      <c r="K1737">
        <v>11286</v>
      </c>
      <c r="L1737">
        <v>10283</v>
      </c>
      <c r="M1737">
        <v>2048</v>
      </c>
      <c r="N1737">
        <v>1154</v>
      </c>
      <c r="O1737">
        <v>894</v>
      </c>
      <c r="P1737">
        <v>417</v>
      </c>
      <c r="Q1737" t="s">
        <v>0</v>
      </c>
      <c r="R1737">
        <v>964</v>
      </c>
      <c r="S1737">
        <v>839</v>
      </c>
      <c r="T1737">
        <v>5740</v>
      </c>
      <c r="U1737">
        <v>4268</v>
      </c>
      <c r="V1737">
        <v>1213</v>
      </c>
      <c r="W1737">
        <v>259</v>
      </c>
      <c r="X1737" t="s">
        <v>0</v>
      </c>
      <c r="Y1737" t="s">
        <v>0</v>
      </c>
      <c r="Z1737">
        <v>338</v>
      </c>
      <c r="AA1737">
        <v>2402</v>
      </c>
      <c r="AB1737">
        <v>201</v>
      </c>
      <c r="AC1737">
        <v>442</v>
      </c>
      <c r="AD1737">
        <v>1759</v>
      </c>
    </row>
    <row r="1738" spans="1:30" x14ac:dyDescent="0.2">
      <c r="A1738" t="s">
        <v>2628</v>
      </c>
      <c r="B1738" t="s">
        <v>36</v>
      </c>
      <c r="C1738" t="s">
        <v>152</v>
      </c>
      <c r="D1738" s="33">
        <v>42430</v>
      </c>
      <c r="E1738" t="s">
        <v>150</v>
      </c>
      <c r="F1738" t="s">
        <v>773</v>
      </c>
      <c r="G1738">
        <v>304200</v>
      </c>
      <c r="H1738">
        <v>10078</v>
      </c>
      <c r="I1738">
        <v>402</v>
      </c>
      <c r="J1738">
        <v>9676</v>
      </c>
      <c r="K1738">
        <v>7291</v>
      </c>
      <c r="L1738">
        <v>6513</v>
      </c>
      <c r="M1738">
        <v>1705</v>
      </c>
      <c r="N1738">
        <v>485</v>
      </c>
      <c r="O1738">
        <v>1220</v>
      </c>
      <c r="P1738">
        <v>544</v>
      </c>
      <c r="Q1738" t="s">
        <v>0</v>
      </c>
      <c r="R1738">
        <v>806</v>
      </c>
      <c r="S1738">
        <v>589</v>
      </c>
      <c r="T1738">
        <v>4061</v>
      </c>
      <c r="U1738">
        <v>3133</v>
      </c>
      <c r="V1738">
        <v>707</v>
      </c>
      <c r="W1738">
        <v>221</v>
      </c>
      <c r="X1738" t="s">
        <v>0</v>
      </c>
      <c r="Y1738" t="s">
        <v>0</v>
      </c>
      <c r="Z1738">
        <v>134</v>
      </c>
      <c r="AA1738">
        <v>923</v>
      </c>
      <c r="AB1738">
        <v>52</v>
      </c>
      <c r="AC1738">
        <v>492</v>
      </c>
      <c r="AD1738">
        <v>379</v>
      </c>
    </row>
    <row r="1739" spans="1:30" x14ac:dyDescent="0.2">
      <c r="A1739" t="s">
        <v>2629</v>
      </c>
      <c r="B1739" t="s">
        <v>36</v>
      </c>
      <c r="C1739" t="s">
        <v>152</v>
      </c>
      <c r="D1739" s="33">
        <v>42430</v>
      </c>
      <c r="E1739" t="s">
        <v>817</v>
      </c>
      <c r="F1739" t="s">
        <v>832</v>
      </c>
      <c r="G1739">
        <v>385700</v>
      </c>
      <c r="H1739">
        <v>7600</v>
      </c>
      <c r="I1739">
        <v>367</v>
      </c>
      <c r="J1739">
        <v>7233</v>
      </c>
      <c r="K1739">
        <v>5533</v>
      </c>
      <c r="L1739">
        <v>5869</v>
      </c>
      <c r="M1739">
        <v>1516</v>
      </c>
      <c r="N1739">
        <v>464</v>
      </c>
      <c r="O1739">
        <v>1052</v>
      </c>
      <c r="P1739">
        <v>493</v>
      </c>
      <c r="Q1739" t="s">
        <v>0</v>
      </c>
      <c r="R1739">
        <v>722</v>
      </c>
      <c r="S1739">
        <v>578</v>
      </c>
      <c r="T1739">
        <v>3638</v>
      </c>
      <c r="U1739">
        <v>2845</v>
      </c>
      <c r="V1739">
        <v>648</v>
      </c>
      <c r="W1739">
        <v>145</v>
      </c>
      <c r="X1739" t="s">
        <v>0</v>
      </c>
      <c r="Y1739" t="s">
        <v>0</v>
      </c>
      <c r="Z1739">
        <v>168</v>
      </c>
      <c r="AA1739">
        <v>763</v>
      </c>
      <c r="AB1739">
        <v>49</v>
      </c>
      <c r="AC1739">
        <v>431</v>
      </c>
      <c r="AD1739">
        <v>283</v>
      </c>
    </row>
    <row r="1740" spans="1:30" x14ac:dyDescent="0.2">
      <c r="A1740" t="s">
        <v>2630</v>
      </c>
      <c r="B1740" t="s">
        <v>35</v>
      </c>
      <c r="C1740" t="s">
        <v>3345</v>
      </c>
      <c r="D1740" s="33">
        <v>42430</v>
      </c>
      <c r="E1740" t="s">
        <v>156</v>
      </c>
      <c r="F1740" t="s">
        <v>774</v>
      </c>
      <c r="G1740">
        <v>1159200</v>
      </c>
      <c r="H1740">
        <v>41291</v>
      </c>
      <c r="I1740">
        <v>1298</v>
      </c>
      <c r="J1740">
        <v>33422</v>
      </c>
      <c r="K1740">
        <v>29908</v>
      </c>
      <c r="L1740">
        <v>26276</v>
      </c>
      <c r="M1740">
        <v>6957</v>
      </c>
      <c r="N1740">
        <v>4262</v>
      </c>
      <c r="O1740">
        <v>2695</v>
      </c>
      <c r="P1740">
        <v>1470</v>
      </c>
      <c r="Q1740" t="s">
        <v>0</v>
      </c>
      <c r="R1740">
        <v>2330</v>
      </c>
      <c r="S1740">
        <v>1940</v>
      </c>
      <c r="T1740">
        <v>17506</v>
      </c>
      <c r="U1740">
        <v>12948</v>
      </c>
      <c r="V1740">
        <v>3460</v>
      </c>
      <c r="W1740">
        <v>1098</v>
      </c>
      <c r="X1740" t="s">
        <v>0</v>
      </c>
      <c r="Y1740" t="s">
        <v>0</v>
      </c>
      <c r="Z1740">
        <v>1636</v>
      </c>
      <c r="AA1740">
        <v>2864</v>
      </c>
      <c r="AB1740">
        <v>415</v>
      </c>
      <c r="AC1740">
        <v>1795</v>
      </c>
      <c r="AD1740">
        <v>654</v>
      </c>
    </row>
    <row r="1741" spans="1:30" x14ac:dyDescent="0.2">
      <c r="A1741" t="s">
        <v>2631</v>
      </c>
      <c r="B1741" t="s">
        <v>35</v>
      </c>
      <c r="C1741" t="s">
        <v>3348</v>
      </c>
      <c r="D1741" s="33">
        <v>42430</v>
      </c>
      <c r="E1741" t="s">
        <v>821</v>
      </c>
      <c r="F1741" t="s">
        <v>833</v>
      </c>
      <c r="G1741">
        <v>215200</v>
      </c>
      <c r="H1741">
        <v>6976</v>
      </c>
      <c r="I1741">
        <v>247</v>
      </c>
      <c r="J1741">
        <v>6729</v>
      </c>
      <c r="K1741">
        <v>5221</v>
      </c>
      <c r="L1741">
        <v>5669</v>
      </c>
      <c r="M1741">
        <v>1739</v>
      </c>
      <c r="N1741">
        <v>689</v>
      </c>
      <c r="O1741">
        <v>1050</v>
      </c>
      <c r="P1741">
        <v>279</v>
      </c>
      <c r="Q1741" t="s">
        <v>0</v>
      </c>
      <c r="R1741">
        <v>530</v>
      </c>
      <c r="S1741">
        <v>372</v>
      </c>
      <c r="T1741">
        <v>3448</v>
      </c>
      <c r="U1741">
        <v>2301</v>
      </c>
      <c r="V1741">
        <v>941</v>
      </c>
      <c r="W1741">
        <v>206</v>
      </c>
      <c r="X1741" t="s">
        <v>0</v>
      </c>
      <c r="Y1741" t="s">
        <v>0</v>
      </c>
      <c r="Z1741">
        <v>337</v>
      </c>
      <c r="AA1741">
        <v>982</v>
      </c>
      <c r="AB1741">
        <v>79</v>
      </c>
      <c r="AC1741">
        <v>373</v>
      </c>
      <c r="AD1741">
        <v>530</v>
      </c>
    </row>
    <row r="1742" spans="1:30" x14ac:dyDescent="0.2">
      <c r="A1742" t="s">
        <v>2632</v>
      </c>
      <c r="B1742" t="s">
        <v>37</v>
      </c>
      <c r="C1742" t="s">
        <v>3365</v>
      </c>
      <c r="D1742" s="33">
        <v>42430</v>
      </c>
      <c r="E1742" t="s">
        <v>165</v>
      </c>
      <c r="F1742" t="s">
        <v>775</v>
      </c>
      <c r="G1742">
        <v>669600</v>
      </c>
      <c r="H1742">
        <v>21765</v>
      </c>
      <c r="I1742">
        <v>1863</v>
      </c>
      <c r="J1742">
        <v>19308</v>
      </c>
      <c r="K1742">
        <v>10234</v>
      </c>
      <c r="L1742">
        <v>17062</v>
      </c>
      <c r="M1742">
        <v>2756</v>
      </c>
      <c r="N1742">
        <v>480</v>
      </c>
      <c r="O1742">
        <v>2276</v>
      </c>
      <c r="P1742">
        <v>504</v>
      </c>
      <c r="Q1742" t="s">
        <v>0</v>
      </c>
      <c r="R1742">
        <v>1705</v>
      </c>
      <c r="S1742">
        <v>1310</v>
      </c>
      <c r="T1742">
        <v>11315</v>
      </c>
      <c r="U1742">
        <v>7901</v>
      </c>
      <c r="V1742">
        <v>2546</v>
      </c>
      <c r="W1742">
        <v>868</v>
      </c>
      <c r="X1742" t="s">
        <v>0</v>
      </c>
      <c r="Y1742" t="s">
        <v>0</v>
      </c>
      <c r="Z1742">
        <v>1249</v>
      </c>
      <c r="AA1742">
        <v>1483</v>
      </c>
      <c r="AB1742">
        <v>85</v>
      </c>
      <c r="AC1742">
        <v>835</v>
      </c>
      <c r="AD1742">
        <v>563</v>
      </c>
    </row>
    <row r="1743" spans="1:30" x14ac:dyDescent="0.2">
      <c r="A1743" t="s">
        <v>2633</v>
      </c>
      <c r="B1743" t="s">
        <v>35</v>
      </c>
      <c r="C1743" t="s">
        <v>3348</v>
      </c>
      <c r="D1743" s="33">
        <v>42430</v>
      </c>
      <c r="E1743" t="s">
        <v>825</v>
      </c>
      <c r="F1743" t="s">
        <v>834</v>
      </c>
      <c r="G1743">
        <v>791000</v>
      </c>
      <c r="H1743">
        <v>24335</v>
      </c>
      <c r="I1743">
        <v>2867</v>
      </c>
      <c r="J1743">
        <v>21468</v>
      </c>
      <c r="K1743">
        <v>12411</v>
      </c>
      <c r="L1743">
        <v>19219</v>
      </c>
      <c r="M1743">
        <v>5558</v>
      </c>
      <c r="N1743">
        <v>3217</v>
      </c>
      <c r="O1743">
        <v>2341</v>
      </c>
      <c r="P1743">
        <v>777</v>
      </c>
      <c r="Q1743" t="s">
        <v>0</v>
      </c>
      <c r="R1743">
        <v>2184</v>
      </c>
      <c r="S1743">
        <v>1380</v>
      </c>
      <c r="T1743">
        <v>11452</v>
      </c>
      <c r="U1743">
        <v>8080</v>
      </c>
      <c r="V1743">
        <v>2442</v>
      </c>
      <c r="W1743">
        <v>930</v>
      </c>
      <c r="X1743" t="s">
        <v>0</v>
      </c>
      <c r="Y1743" t="s">
        <v>0</v>
      </c>
      <c r="Z1743">
        <v>1398</v>
      </c>
      <c r="AA1743">
        <v>2805</v>
      </c>
      <c r="AB1743">
        <v>368</v>
      </c>
      <c r="AC1743">
        <v>1299</v>
      </c>
      <c r="AD1743">
        <v>1138</v>
      </c>
    </row>
    <row r="1744" spans="1:30" x14ac:dyDescent="0.2">
      <c r="A1744" t="s">
        <v>2634</v>
      </c>
      <c r="B1744" t="s">
        <v>35</v>
      </c>
      <c r="C1744" t="s">
        <v>152</v>
      </c>
      <c r="D1744" s="33">
        <v>42430</v>
      </c>
      <c r="E1744" t="s">
        <v>171</v>
      </c>
      <c r="F1744" t="s">
        <v>776</v>
      </c>
      <c r="G1744">
        <v>628500</v>
      </c>
      <c r="H1744">
        <v>17614</v>
      </c>
      <c r="I1744">
        <v>833</v>
      </c>
      <c r="J1744">
        <v>16781</v>
      </c>
      <c r="K1744">
        <v>12577</v>
      </c>
      <c r="L1744">
        <v>14801</v>
      </c>
      <c r="M1744">
        <v>3557</v>
      </c>
      <c r="N1744">
        <v>1106</v>
      </c>
      <c r="O1744">
        <v>2451</v>
      </c>
      <c r="P1744">
        <v>1164</v>
      </c>
      <c r="Q1744" t="s">
        <v>0</v>
      </c>
      <c r="R1744">
        <v>1879</v>
      </c>
      <c r="S1744">
        <v>1318</v>
      </c>
      <c r="T1744">
        <v>9640</v>
      </c>
      <c r="U1744">
        <v>6889</v>
      </c>
      <c r="V1744">
        <v>1860</v>
      </c>
      <c r="W1744">
        <v>891</v>
      </c>
      <c r="X1744" t="s">
        <v>0</v>
      </c>
      <c r="Y1744" t="s">
        <v>0</v>
      </c>
      <c r="Z1744">
        <v>392</v>
      </c>
      <c r="AA1744">
        <v>1572</v>
      </c>
      <c r="AB1744">
        <v>92</v>
      </c>
      <c r="AC1744">
        <v>813</v>
      </c>
      <c r="AD1744">
        <v>667</v>
      </c>
    </row>
    <row r="1745" spans="1:30" x14ac:dyDescent="0.2">
      <c r="A1745" t="s">
        <v>2635</v>
      </c>
      <c r="B1745" t="s">
        <v>35</v>
      </c>
      <c r="C1745" t="s">
        <v>3348</v>
      </c>
      <c r="D1745" s="33">
        <v>42430</v>
      </c>
      <c r="E1745" t="s">
        <v>179</v>
      </c>
      <c r="F1745" t="s">
        <v>777</v>
      </c>
      <c r="G1745">
        <v>1019200</v>
      </c>
      <c r="H1745">
        <v>27683</v>
      </c>
      <c r="I1745">
        <v>2051</v>
      </c>
      <c r="J1745">
        <v>25632</v>
      </c>
      <c r="K1745">
        <v>17823</v>
      </c>
      <c r="L1745">
        <v>23401</v>
      </c>
      <c r="M1745">
        <v>6544</v>
      </c>
      <c r="N1745">
        <v>2517</v>
      </c>
      <c r="O1745">
        <v>4027</v>
      </c>
      <c r="P1745">
        <v>860</v>
      </c>
      <c r="Q1745" t="s">
        <v>0</v>
      </c>
      <c r="R1745">
        <v>1587</v>
      </c>
      <c r="S1745">
        <v>1584</v>
      </c>
      <c r="T1745">
        <v>14726</v>
      </c>
      <c r="U1745">
        <v>10220</v>
      </c>
      <c r="V1745">
        <v>3715</v>
      </c>
      <c r="W1745">
        <v>791</v>
      </c>
      <c r="X1745" t="s">
        <v>0</v>
      </c>
      <c r="Y1745" t="s">
        <v>0</v>
      </c>
      <c r="Z1745">
        <v>1012</v>
      </c>
      <c r="AA1745">
        <v>4492</v>
      </c>
      <c r="AB1745">
        <v>380</v>
      </c>
      <c r="AC1745">
        <v>1442</v>
      </c>
      <c r="AD1745">
        <v>2670</v>
      </c>
    </row>
    <row r="1746" spans="1:30" x14ac:dyDescent="0.2">
      <c r="A1746" t="s">
        <v>2636</v>
      </c>
      <c r="B1746" t="s">
        <v>35</v>
      </c>
      <c r="C1746" t="s">
        <v>3348</v>
      </c>
      <c r="D1746" s="33">
        <v>42430</v>
      </c>
      <c r="E1746" t="s">
        <v>191</v>
      </c>
      <c r="F1746" t="s">
        <v>778</v>
      </c>
      <c r="G1746">
        <v>782300</v>
      </c>
      <c r="H1746">
        <v>24180</v>
      </c>
      <c r="I1746">
        <v>765</v>
      </c>
      <c r="J1746">
        <v>23415</v>
      </c>
      <c r="K1746">
        <v>19123</v>
      </c>
      <c r="L1746">
        <v>20390</v>
      </c>
      <c r="M1746">
        <v>6274</v>
      </c>
      <c r="N1746">
        <v>3198</v>
      </c>
      <c r="O1746">
        <v>2997</v>
      </c>
      <c r="P1746">
        <v>629</v>
      </c>
      <c r="Q1746" t="s">
        <v>0</v>
      </c>
      <c r="R1746">
        <v>1763</v>
      </c>
      <c r="S1746">
        <v>1412</v>
      </c>
      <c r="T1746">
        <v>13311</v>
      </c>
      <c r="U1746">
        <v>9622</v>
      </c>
      <c r="V1746">
        <v>3000</v>
      </c>
      <c r="W1746">
        <v>689</v>
      </c>
      <c r="X1746" t="s">
        <v>0</v>
      </c>
      <c r="Y1746" t="s">
        <v>0</v>
      </c>
      <c r="Z1746">
        <v>1136</v>
      </c>
      <c r="AA1746">
        <v>2768</v>
      </c>
      <c r="AB1746">
        <v>290</v>
      </c>
      <c r="AC1746">
        <v>1675</v>
      </c>
      <c r="AD1746">
        <v>803</v>
      </c>
    </row>
    <row r="1747" spans="1:30" x14ac:dyDescent="0.2">
      <c r="A1747" t="s">
        <v>2637</v>
      </c>
      <c r="B1747" t="s">
        <v>35</v>
      </c>
      <c r="C1747" t="s">
        <v>3345</v>
      </c>
      <c r="D1747" s="33">
        <v>42430</v>
      </c>
      <c r="E1747" t="s">
        <v>205</v>
      </c>
      <c r="F1747" t="s">
        <v>779</v>
      </c>
      <c r="G1747">
        <v>883600</v>
      </c>
      <c r="H1747">
        <v>30801</v>
      </c>
      <c r="I1747">
        <v>431</v>
      </c>
      <c r="J1747">
        <v>23865</v>
      </c>
      <c r="K1747">
        <v>22106</v>
      </c>
      <c r="L1747">
        <v>19297</v>
      </c>
      <c r="M1747">
        <v>5507</v>
      </c>
      <c r="N1747">
        <v>3485</v>
      </c>
      <c r="O1747">
        <v>2022</v>
      </c>
      <c r="P1747">
        <v>1442</v>
      </c>
      <c r="Q1747" t="s">
        <v>0</v>
      </c>
      <c r="R1747">
        <v>2129</v>
      </c>
      <c r="S1747">
        <v>1494</v>
      </c>
      <c r="T1747">
        <v>13601</v>
      </c>
      <c r="U1747">
        <v>8346</v>
      </c>
      <c r="V1747">
        <v>4201</v>
      </c>
      <c r="W1747">
        <v>1054</v>
      </c>
      <c r="X1747" t="s">
        <v>0</v>
      </c>
      <c r="Y1747" t="s">
        <v>0</v>
      </c>
      <c r="Z1747">
        <v>307</v>
      </c>
      <c r="AA1747">
        <v>1766</v>
      </c>
      <c r="AB1747">
        <v>302</v>
      </c>
      <c r="AC1747">
        <v>1117</v>
      </c>
      <c r="AD1747">
        <v>347</v>
      </c>
    </row>
    <row r="1748" spans="1:30" x14ac:dyDescent="0.2">
      <c r="A1748" t="s">
        <v>2638</v>
      </c>
      <c r="B1748" t="s">
        <v>35</v>
      </c>
      <c r="C1748" t="s">
        <v>807</v>
      </c>
      <c r="D1748" s="33">
        <v>42430</v>
      </c>
      <c r="E1748" t="s">
        <v>210</v>
      </c>
      <c r="F1748" t="s">
        <v>780</v>
      </c>
      <c r="G1748">
        <v>711500</v>
      </c>
      <c r="H1748">
        <v>22136</v>
      </c>
      <c r="I1748">
        <v>967</v>
      </c>
      <c r="J1748">
        <v>20289</v>
      </c>
      <c r="K1748">
        <v>14546</v>
      </c>
      <c r="L1748">
        <v>18863</v>
      </c>
      <c r="M1748">
        <v>4085</v>
      </c>
      <c r="N1748">
        <v>708</v>
      </c>
      <c r="O1748">
        <v>3377</v>
      </c>
      <c r="P1748">
        <v>942</v>
      </c>
      <c r="Q1748" t="s">
        <v>0</v>
      </c>
      <c r="R1748">
        <v>2018</v>
      </c>
      <c r="S1748">
        <v>1441</v>
      </c>
      <c r="T1748">
        <v>11686</v>
      </c>
      <c r="U1748">
        <v>8852</v>
      </c>
      <c r="V1748">
        <v>2363</v>
      </c>
      <c r="W1748">
        <v>471</v>
      </c>
      <c r="X1748" t="s">
        <v>0</v>
      </c>
      <c r="Y1748" t="s">
        <v>0</v>
      </c>
      <c r="Z1748">
        <v>430</v>
      </c>
      <c r="AA1748">
        <v>3288</v>
      </c>
      <c r="AB1748">
        <v>280</v>
      </c>
      <c r="AC1748">
        <v>1000</v>
      </c>
      <c r="AD1748">
        <v>2008</v>
      </c>
    </row>
    <row r="1749" spans="1:30" x14ac:dyDescent="0.2">
      <c r="A1749" t="s">
        <v>2639</v>
      </c>
      <c r="B1749" t="s">
        <v>35</v>
      </c>
      <c r="C1749" t="s">
        <v>807</v>
      </c>
      <c r="D1749" s="33">
        <v>42430</v>
      </c>
      <c r="E1749" t="s">
        <v>218</v>
      </c>
      <c r="F1749" t="s">
        <v>781</v>
      </c>
      <c r="G1749">
        <v>272300</v>
      </c>
      <c r="H1749">
        <v>6540</v>
      </c>
      <c r="I1749">
        <v>316</v>
      </c>
      <c r="J1749">
        <v>6224</v>
      </c>
      <c r="K1749">
        <v>4971</v>
      </c>
      <c r="L1749">
        <v>5342</v>
      </c>
      <c r="M1749">
        <v>1274</v>
      </c>
      <c r="N1749">
        <v>405</v>
      </c>
      <c r="O1749">
        <v>869</v>
      </c>
      <c r="P1749">
        <v>431</v>
      </c>
      <c r="Q1749" t="s">
        <v>0</v>
      </c>
      <c r="R1749">
        <v>605</v>
      </c>
      <c r="S1749">
        <v>559</v>
      </c>
      <c r="T1749">
        <v>3464</v>
      </c>
      <c r="U1749">
        <v>2432</v>
      </c>
      <c r="V1749">
        <v>586</v>
      </c>
      <c r="W1749">
        <v>446</v>
      </c>
      <c r="X1749" t="s">
        <v>0</v>
      </c>
      <c r="Y1749" t="s">
        <v>0</v>
      </c>
      <c r="Z1749">
        <v>93</v>
      </c>
      <c r="AA1749">
        <v>621</v>
      </c>
      <c r="AB1749">
        <v>54</v>
      </c>
      <c r="AC1749">
        <v>376</v>
      </c>
      <c r="AD1749">
        <v>191</v>
      </c>
    </row>
    <row r="1750" spans="1:30" x14ac:dyDescent="0.2">
      <c r="A1750" t="s">
        <v>2640</v>
      </c>
      <c r="B1750" t="s">
        <v>35</v>
      </c>
      <c r="C1750" t="s">
        <v>807</v>
      </c>
      <c r="D1750" s="33">
        <v>42430</v>
      </c>
      <c r="E1750" t="s">
        <v>223</v>
      </c>
      <c r="F1750" t="s">
        <v>782</v>
      </c>
      <c r="G1750">
        <v>1061900</v>
      </c>
      <c r="H1750">
        <v>23812</v>
      </c>
      <c r="I1750">
        <v>1031</v>
      </c>
      <c r="J1750">
        <v>21721</v>
      </c>
      <c r="K1750">
        <v>16108</v>
      </c>
      <c r="L1750">
        <v>19769</v>
      </c>
      <c r="M1750">
        <v>4548</v>
      </c>
      <c r="N1750">
        <v>906</v>
      </c>
      <c r="O1750">
        <v>3642</v>
      </c>
      <c r="P1750">
        <v>1094</v>
      </c>
      <c r="Q1750" t="s">
        <v>0</v>
      </c>
      <c r="R1750">
        <v>2606</v>
      </c>
      <c r="S1750">
        <v>1636</v>
      </c>
      <c r="T1750">
        <v>11338</v>
      </c>
      <c r="U1750">
        <v>7689</v>
      </c>
      <c r="V1750">
        <v>2545</v>
      </c>
      <c r="W1750">
        <v>1104</v>
      </c>
      <c r="X1750" t="s">
        <v>0</v>
      </c>
      <c r="Y1750" t="s">
        <v>0</v>
      </c>
      <c r="Z1750">
        <v>621</v>
      </c>
      <c r="AA1750">
        <v>3568</v>
      </c>
      <c r="AB1750">
        <v>319</v>
      </c>
      <c r="AC1750">
        <v>999</v>
      </c>
      <c r="AD1750">
        <v>2250</v>
      </c>
    </row>
    <row r="1751" spans="1:30" x14ac:dyDescent="0.2">
      <c r="A1751" t="s">
        <v>2641</v>
      </c>
      <c r="B1751" t="s">
        <v>35</v>
      </c>
      <c r="C1751" t="s">
        <v>152</v>
      </c>
      <c r="D1751" s="33">
        <v>42430</v>
      </c>
      <c r="E1751" t="s">
        <v>234</v>
      </c>
      <c r="F1751" t="s">
        <v>783</v>
      </c>
      <c r="G1751">
        <v>4666400</v>
      </c>
      <c r="H1751">
        <v>115013</v>
      </c>
      <c r="I1751">
        <v>2616</v>
      </c>
      <c r="J1751">
        <v>101094</v>
      </c>
      <c r="K1751">
        <v>85913</v>
      </c>
      <c r="L1751">
        <v>83674</v>
      </c>
      <c r="M1751">
        <v>26281</v>
      </c>
      <c r="N1751">
        <v>10572</v>
      </c>
      <c r="O1751">
        <v>15709</v>
      </c>
      <c r="P1751">
        <v>4969</v>
      </c>
      <c r="Q1751" t="s">
        <v>0</v>
      </c>
      <c r="R1751">
        <v>8921</v>
      </c>
      <c r="S1751">
        <v>6635</v>
      </c>
      <c r="T1751">
        <v>52177</v>
      </c>
      <c r="U1751">
        <v>37974</v>
      </c>
      <c r="V1751">
        <v>10746</v>
      </c>
      <c r="W1751">
        <v>3457</v>
      </c>
      <c r="X1751" t="s">
        <v>0</v>
      </c>
      <c r="Y1751" t="s">
        <v>0</v>
      </c>
      <c r="Z1751">
        <v>4881</v>
      </c>
      <c r="AA1751">
        <v>11060</v>
      </c>
      <c r="AB1751">
        <v>598</v>
      </c>
      <c r="AC1751">
        <v>5067</v>
      </c>
      <c r="AD1751">
        <v>5395</v>
      </c>
    </row>
    <row r="1752" spans="1:30" x14ac:dyDescent="0.2">
      <c r="A1752" t="s">
        <v>2642</v>
      </c>
      <c r="B1752" t="s">
        <v>36</v>
      </c>
      <c r="C1752" t="s">
        <v>152</v>
      </c>
      <c r="D1752" s="33">
        <v>42430</v>
      </c>
      <c r="E1752" t="s">
        <v>823</v>
      </c>
      <c r="F1752" t="s">
        <v>835</v>
      </c>
      <c r="G1752">
        <v>320600</v>
      </c>
      <c r="H1752">
        <v>6088</v>
      </c>
      <c r="I1752">
        <v>275</v>
      </c>
      <c r="J1752">
        <v>5813</v>
      </c>
      <c r="K1752">
        <v>4541</v>
      </c>
      <c r="L1752">
        <v>4703</v>
      </c>
      <c r="M1752">
        <v>1282</v>
      </c>
      <c r="N1752">
        <v>389</v>
      </c>
      <c r="O1752">
        <v>893</v>
      </c>
      <c r="P1752">
        <v>403</v>
      </c>
      <c r="Q1752" t="s">
        <v>0</v>
      </c>
      <c r="R1752">
        <v>488</v>
      </c>
      <c r="S1752">
        <v>485</v>
      </c>
      <c r="T1752">
        <v>2987</v>
      </c>
      <c r="U1752">
        <v>2316</v>
      </c>
      <c r="V1752">
        <v>528</v>
      </c>
      <c r="W1752">
        <v>143</v>
      </c>
      <c r="X1752" t="s">
        <v>0</v>
      </c>
      <c r="Y1752" t="s">
        <v>0</v>
      </c>
      <c r="Z1752">
        <v>78</v>
      </c>
      <c r="AA1752">
        <v>665</v>
      </c>
      <c r="AB1752">
        <v>55</v>
      </c>
      <c r="AC1752">
        <v>377</v>
      </c>
      <c r="AD1752">
        <v>233</v>
      </c>
    </row>
    <row r="1753" spans="1:30" x14ac:dyDescent="0.2">
      <c r="A1753" t="s">
        <v>2643</v>
      </c>
      <c r="B1753" t="s">
        <v>36</v>
      </c>
      <c r="C1753" t="s">
        <v>152</v>
      </c>
      <c r="D1753" s="33">
        <v>42430</v>
      </c>
      <c r="E1753" t="s">
        <v>827</v>
      </c>
      <c r="F1753" t="s">
        <v>836</v>
      </c>
      <c r="G1753">
        <v>411900</v>
      </c>
      <c r="H1753">
        <v>7792</v>
      </c>
      <c r="I1753">
        <v>338</v>
      </c>
      <c r="J1753">
        <v>7454</v>
      </c>
      <c r="K1753">
        <v>5650</v>
      </c>
      <c r="L1753">
        <v>5959</v>
      </c>
      <c r="M1753">
        <v>1612</v>
      </c>
      <c r="N1753">
        <v>477</v>
      </c>
      <c r="O1753">
        <v>1135</v>
      </c>
      <c r="P1753">
        <v>540</v>
      </c>
      <c r="Q1753" t="s">
        <v>0</v>
      </c>
      <c r="R1753">
        <v>624</v>
      </c>
      <c r="S1753">
        <v>606</v>
      </c>
      <c r="T1753">
        <v>3857</v>
      </c>
      <c r="U1753">
        <v>3010</v>
      </c>
      <c r="V1753">
        <v>711</v>
      </c>
      <c r="W1753">
        <v>136</v>
      </c>
      <c r="X1753" t="s">
        <v>0</v>
      </c>
      <c r="Y1753" t="s">
        <v>0</v>
      </c>
      <c r="Z1753">
        <v>129</v>
      </c>
      <c r="AA1753">
        <v>743</v>
      </c>
      <c r="AB1753">
        <v>51</v>
      </c>
      <c r="AC1753">
        <v>447</v>
      </c>
      <c r="AD1753">
        <v>245</v>
      </c>
    </row>
    <row r="1754" spans="1:30" x14ac:dyDescent="0.2">
      <c r="A1754" t="s">
        <v>2644</v>
      </c>
      <c r="B1754" t="s">
        <v>36</v>
      </c>
      <c r="C1754" t="s">
        <v>152</v>
      </c>
      <c r="D1754" s="33">
        <v>42430</v>
      </c>
      <c r="E1754" t="s">
        <v>837</v>
      </c>
      <c r="F1754" t="s">
        <v>838</v>
      </c>
      <c r="G1754">
        <v>376700</v>
      </c>
      <c r="H1754">
        <v>6379</v>
      </c>
      <c r="I1754">
        <v>327</v>
      </c>
      <c r="J1754">
        <v>6052</v>
      </c>
      <c r="K1754">
        <v>4611</v>
      </c>
      <c r="L1754">
        <v>4935</v>
      </c>
      <c r="M1754">
        <v>1352</v>
      </c>
      <c r="N1754">
        <v>373</v>
      </c>
      <c r="O1754">
        <v>979</v>
      </c>
      <c r="P1754">
        <v>458</v>
      </c>
      <c r="Q1754" t="s">
        <v>0</v>
      </c>
      <c r="R1754">
        <v>538</v>
      </c>
      <c r="S1754">
        <v>496</v>
      </c>
      <c r="T1754">
        <v>3150</v>
      </c>
      <c r="U1754">
        <v>2447</v>
      </c>
      <c r="V1754">
        <v>569</v>
      </c>
      <c r="W1754">
        <v>134</v>
      </c>
      <c r="X1754" t="s">
        <v>0</v>
      </c>
      <c r="Y1754" t="s">
        <v>0</v>
      </c>
      <c r="Z1754">
        <v>86</v>
      </c>
      <c r="AA1754">
        <v>665</v>
      </c>
      <c r="AB1754">
        <v>52</v>
      </c>
      <c r="AC1754">
        <v>409</v>
      </c>
      <c r="AD1754">
        <v>204</v>
      </c>
    </row>
    <row r="1755" spans="1:30" x14ac:dyDescent="0.2">
      <c r="A1755" t="s">
        <v>2645</v>
      </c>
      <c r="B1755" t="s">
        <v>36</v>
      </c>
      <c r="C1755" t="s">
        <v>152</v>
      </c>
      <c r="D1755" s="33">
        <v>42430</v>
      </c>
      <c r="E1755" t="s">
        <v>284</v>
      </c>
      <c r="F1755" t="s">
        <v>784</v>
      </c>
      <c r="G1755">
        <v>1207100</v>
      </c>
      <c r="H1755">
        <v>19695</v>
      </c>
      <c r="I1755">
        <v>836</v>
      </c>
      <c r="J1755">
        <v>18859</v>
      </c>
      <c r="K1755">
        <v>14655</v>
      </c>
      <c r="L1755">
        <v>14325</v>
      </c>
      <c r="M1755">
        <v>3783</v>
      </c>
      <c r="N1755">
        <v>1122</v>
      </c>
      <c r="O1755">
        <v>2661</v>
      </c>
      <c r="P1755">
        <v>1257</v>
      </c>
      <c r="Q1755" t="s">
        <v>0</v>
      </c>
      <c r="R1755">
        <v>1886</v>
      </c>
      <c r="S1755">
        <v>1312</v>
      </c>
      <c r="T1755">
        <v>8861</v>
      </c>
      <c r="U1755">
        <v>6861</v>
      </c>
      <c r="V1755">
        <v>1637</v>
      </c>
      <c r="W1755">
        <v>363</v>
      </c>
      <c r="X1755" t="s">
        <v>0</v>
      </c>
      <c r="Y1755" t="s">
        <v>0</v>
      </c>
      <c r="Z1755">
        <v>273</v>
      </c>
      <c r="AA1755">
        <v>1993</v>
      </c>
      <c r="AB1755">
        <v>157</v>
      </c>
      <c r="AC1755">
        <v>1147</v>
      </c>
      <c r="AD1755">
        <v>689</v>
      </c>
    </row>
    <row r="1756" spans="1:30" x14ac:dyDescent="0.2">
      <c r="A1756" t="s">
        <v>2646</v>
      </c>
      <c r="B1756" t="s">
        <v>36</v>
      </c>
      <c r="C1756" t="s">
        <v>3353</v>
      </c>
      <c r="D1756" s="33">
        <v>42430</v>
      </c>
      <c r="E1756" t="s">
        <v>298</v>
      </c>
      <c r="F1756" t="s">
        <v>785</v>
      </c>
      <c r="G1756">
        <v>1479400</v>
      </c>
      <c r="H1756">
        <v>27682</v>
      </c>
      <c r="I1756">
        <v>145</v>
      </c>
      <c r="J1756">
        <v>26535</v>
      </c>
      <c r="K1756">
        <v>25155</v>
      </c>
      <c r="L1756">
        <v>23649</v>
      </c>
      <c r="M1756">
        <v>5247</v>
      </c>
      <c r="N1756">
        <v>2839</v>
      </c>
      <c r="O1756">
        <v>2408</v>
      </c>
      <c r="P1756">
        <v>756</v>
      </c>
      <c r="Q1756" t="s">
        <v>0</v>
      </c>
      <c r="R1756">
        <v>2514</v>
      </c>
      <c r="S1756">
        <v>2157</v>
      </c>
      <c r="T1756">
        <v>14526</v>
      </c>
      <c r="U1756">
        <v>10864</v>
      </c>
      <c r="V1756">
        <v>2998</v>
      </c>
      <c r="W1756">
        <v>664</v>
      </c>
      <c r="X1756" t="s">
        <v>0</v>
      </c>
      <c r="Y1756" t="s">
        <v>0</v>
      </c>
      <c r="Z1756">
        <v>716</v>
      </c>
      <c r="AA1756">
        <v>3736</v>
      </c>
      <c r="AB1756">
        <v>540</v>
      </c>
      <c r="AC1756">
        <v>1097</v>
      </c>
      <c r="AD1756">
        <v>2099</v>
      </c>
    </row>
    <row r="1757" spans="1:30" x14ac:dyDescent="0.2">
      <c r="A1757" t="s">
        <v>2647</v>
      </c>
      <c r="B1757" t="s">
        <v>36</v>
      </c>
      <c r="C1757" t="s">
        <v>3351</v>
      </c>
      <c r="D1757" s="33">
        <v>42430</v>
      </c>
      <c r="E1757" t="s">
        <v>315</v>
      </c>
      <c r="F1757" t="s">
        <v>786</v>
      </c>
      <c r="G1757">
        <v>1037600</v>
      </c>
      <c r="H1757">
        <v>24641</v>
      </c>
      <c r="I1757">
        <v>1023</v>
      </c>
      <c r="J1757">
        <v>23602</v>
      </c>
      <c r="K1757">
        <v>17458</v>
      </c>
      <c r="L1757">
        <v>21179</v>
      </c>
      <c r="M1757">
        <v>4237</v>
      </c>
      <c r="N1757">
        <v>1794</v>
      </c>
      <c r="O1757">
        <v>2458</v>
      </c>
      <c r="P1757">
        <v>1165</v>
      </c>
      <c r="Q1757" t="s">
        <v>0</v>
      </c>
      <c r="R1757">
        <v>1922</v>
      </c>
      <c r="S1757">
        <v>1837</v>
      </c>
      <c r="T1757">
        <v>12655</v>
      </c>
      <c r="U1757">
        <v>10178</v>
      </c>
      <c r="V1757">
        <v>2151</v>
      </c>
      <c r="W1757">
        <v>326</v>
      </c>
      <c r="X1757" t="s">
        <v>0</v>
      </c>
      <c r="Y1757" t="s">
        <v>0</v>
      </c>
      <c r="Z1757">
        <v>967</v>
      </c>
      <c r="AA1757">
        <v>3798</v>
      </c>
      <c r="AB1757">
        <v>153</v>
      </c>
      <c r="AC1757">
        <v>1435</v>
      </c>
      <c r="AD1757">
        <v>2210</v>
      </c>
    </row>
    <row r="1758" spans="1:30" x14ac:dyDescent="0.2">
      <c r="A1758" t="s">
        <v>2648</v>
      </c>
      <c r="B1758" t="s">
        <v>36</v>
      </c>
      <c r="C1758" t="s">
        <v>3358</v>
      </c>
      <c r="D1758" s="33">
        <v>42430</v>
      </c>
      <c r="E1758" t="s">
        <v>330</v>
      </c>
      <c r="F1758" t="s">
        <v>787</v>
      </c>
      <c r="G1758">
        <v>1796400</v>
      </c>
      <c r="H1758">
        <v>29605</v>
      </c>
      <c r="I1758">
        <v>271</v>
      </c>
      <c r="J1758">
        <v>29121</v>
      </c>
      <c r="K1758">
        <v>27188</v>
      </c>
      <c r="L1758">
        <v>24753</v>
      </c>
      <c r="M1758">
        <v>6989</v>
      </c>
      <c r="N1758">
        <v>2158</v>
      </c>
      <c r="O1758">
        <v>2755</v>
      </c>
      <c r="P1758">
        <v>1626</v>
      </c>
      <c r="Q1758" t="s">
        <v>0</v>
      </c>
      <c r="R1758">
        <v>1661</v>
      </c>
      <c r="S1758">
        <v>1996</v>
      </c>
      <c r="T1758">
        <v>10755</v>
      </c>
      <c r="U1758">
        <v>8695</v>
      </c>
      <c r="V1758">
        <v>1541</v>
      </c>
      <c r="W1758">
        <v>519</v>
      </c>
      <c r="X1758" t="s">
        <v>0</v>
      </c>
      <c r="Y1758" t="s">
        <v>0</v>
      </c>
      <c r="Z1758">
        <v>505</v>
      </c>
      <c r="AA1758">
        <v>9836</v>
      </c>
      <c r="AB1758">
        <v>242</v>
      </c>
      <c r="AC1758">
        <v>1456</v>
      </c>
      <c r="AD1758">
        <v>8138</v>
      </c>
    </row>
    <row r="1759" spans="1:30" x14ac:dyDescent="0.2">
      <c r="A1759" t="s">
        <v>2649</v>
      </c>
      <c r="B1759" t="s">
        <v>36</v>
      </c>
      <c r="C1759" t="s">
        <v>3351</v>
      </c>
      <c r="D1759" s="33">
        <v>42430</v>
      </c>
      <c r="E1759" t="s">
        <v>351</v>
      </c>
      <c r="F1759" t="s">
        <v>788</v>
      </c>
      <c r="G1759">
        <v>926800</v>
      </c>
      <c r="H1759">
        <v>17243</v>
      </c>
      <c r="I1759">
        <v>601</v>
      </c>
      <c r="J1759">
        <v>16647</v>
      </c>
      <c r="K1759">
        <v>15002</v>
      </c>
      <c r="L1759">
        <v>12847</v>
      </c>
      <c r="M1759">
        <v>2638</v>
      </c>
      <c r="N1759">
        <v>1180</v>
      </c>
      <c r="O1759">
        <v>1479</v>
      </c>
      <c r="P1759">
        <v>685</v>
      </c>
      <c r="Q1759" t="s">
        <v>0</v>
      </c>
      <c r="R1759">
        <v>1202</v>
      </c>
      <c r="S1759">
        <v>1449</v>
      </c>
      <c r="T1759">
        <v>7980</v>
      </c>
      <c r="U1759">
        <v>6269</v>
      </c>
      <c r="V1759">
        <v>1168</v>
      </c>
      <c r="W1759">
        <v>543</v>
      </c>
      <c r="X1759" t="s">
        <v>0</v>
      </c>
      <c r="Y1759" t="s">
        <v>0</v>
      </c>
      <c r="Z1759">
        <v>305</v>
      </c>
      <c r="AA1759">
        <v>1911</v>
      </c>
      <c r="AB1759">
        <v>96</v>
      </c>
      <c r="AC1759">
        <v>1020</v>
      </c>
      <c r="AD1759">
        <v>795</v>
      </c>
    </row>
    <row r="1760" spans="1:30" x14ac:dyDescent="0.2">
      <c r="A1760" t="s">
        <v>2650</v>
      </c>
      <c r="B1760" t="s">
        <v>34</v>
      </c>
      <c r="C1760" t="s">
        <v>3327</v>
      </c>
      <c r="D1760" s="33">
        <v>42430</v>
      </c>
      <c r="E1760" t="s">
        <v>362</v>
      </c>
      <c r="F1760" t="s">
        <v>789</v>
      </c>
      <c r="G1760">
        <v>5523500</v>
      </c>
      <c r="H1760">
        <v>153286</v>
      </c>
      <c r="I1760">
        <v>7195</v>
      </c>
      <c r="J1760">
        <v>143708</v>
      </c>
      <c r="K1760">
        <v>109055</v>
      </c>
      <c r="L1760">
        <v>124338</v>
      </c>
      <c r="M1760">
        <v>24803</v>
      </c>
      <c r="N1760">
        <v>2103</v>
      </c>
      <c r="O1760">
        <v>22696</v>
      </c>
      <c r="P1760">
        <v>3800</v>
      </c>
      <c r="Q1760" t="s">
        <v>0</v>
      </c>
      <c r="R1760">
        <v>10959</v>
      </c>
      <c r="S1760">
        <v>8803</v>
      </c>
      <c r="T1760">
        <v>78386</v>
      </c>
      <c r="U1760">
        <v>54013</v>
      </c>
      <c r="V1760">
        <v>10683</v>
      </c>
      <c r="W1760">
        <v>13690</v>
      </c>
      <c r="X1760" t="s">
        <v>0</v>
      </c>
      <c r="Y1760" t="s">
        <v>0</v>
      </c>
      <c r="Z1760">
        <v>5612</v>
      </c>
      <c r="AA1760">
        <v>20578</v>
      </c>
      <c r="AB1760">
        <v>878</v>
      </c>
      <c r="AC1760">
        <v>5907</v>
      </c>
      <c r="AD1760">
        <v>13793</v>
      </c>
    </row>
    <row r="1761" spans="1:30" x14ac:dyDescent="0.2">
      <c r="A1761" t="s">
        <v>2651</v>
      </c>
      <c r="B1761" t="s">
        <v>37</v>
      </c>
      <c r="C1761" t="s">
        <v>3365</v>
      </c>
      <c r="D1761" s="33">
        <v>42430</v>
      </c>
      <c r="E1761" t="s">
        <v>434</v>
      </c>
      <c r="F1761" t="s">
        <v>790</v>
      </c>
      <c r="G1761">
        <v>1869400</v>
      </c>
      <c r="H1761">
        <v>59123</v>
      </c>
      <c r="I1761">
        <v>4819</v>
      </c>
      <c r="J1761">
        <v>52253</v>
      </c>
      <c r="K1761">
        <v>29461</v>
      </c>
      <c r="L1761">
        <v>44963</v>
      </c>
      <c r="M1761">
        <v>6889</v>
      </c>
      <c r="N1761">
        <v>1225</v>
      </c>
      <c r="O1761">
        <v>5664</v>
      </c>
      <c r="P1761">
        <v>1415</v>
      </c>
      <c r="Q1761" t="s">
        <v>0</v>
      </c>
      <c r="R1761">
        <v>5170</v>
      </c>
      <c r="S1761">
        <v>3081</v>
      </c>
      <c r="T1761">
        <v>29808</v>
      </c>
      <c r="U1761">
        <v>19028</v>
      </c>
      <c r="V1761">
        <v>6760</v>
      </c>
      <c r="W1761">
        <v>4020</v>
      </c>
      <c r="X1761" t="s">
        <v>0</v>
      </c>
      <c r="Y1761" t="s">
        <v>0</v>
      </c>
      <c r="Z1761">
        <v>3198</v>
      </c>
      <c r="AA1761">
        <v>3706</v>
      </c>
      <c r="AB1761">
        <v>296</v>
      </c>
      <c r="AC1761">
        <v>1993</v>
      </c>
      <c r="AD1761">
        <v>1417</v>
      </c>
    </row>
    <row r="1762" spans="1:30" x14ac:dyDescent="0.2">
      <c r="A1762" t="s">
        <v>2652</v>
      </c>
      <c r="B1762" t="s">
        <v>37</v>
      </c>
      <c r="C1762" t="s">
        <v>3365</v>
      </c>
      <c r="D1762" s="33">
        <v>42430</v>
      </c>
      <c r="E1762" t="s">
        <v>457</v>
      </c>
      <c r="F1762" t="s">
        <v>791</v>
      </c>
      <c r="G1762">
        <v>533800</v>
      </c>
      <c r="H1762">
        <v>17181</v>
      </c>
      <c r="I1762">
        <v>1466</v>
      </c>
      <c r="J1762">
        <v>15232</v>
      </c>
      <c r="K1762">
        <v>8083</v>
      </c>
      <c r="L1762">
        <v>11550</v>
      </c>
      <c r="M1762">
        <v>1847</v>
      </c>
      <c r="N1762">
        <v>290</v>
      </c>
      <c r="O1762">
        <v>1557</v>
      </c>
      <c r="P1762">
        <v>303</v>
      </c>
      <c r="Q1762" t="s">
        <v>0</v>
      </c>
      <c r="R1762">
        <v>1183</v>
      </c>
      <c r="S1762">
        <v>1037</v>
      </c>
      <c r="T1762">
        <v>7676</v>
      </c>
      <c r="U1762">
        <v>5495</v>
      </c>
      <c r="V1762">
        <v>1800</v>
      </c>
      <c r="W1762">
        <v>381</v>
      </c>
      <c r="X1762" t="s">
        <v>0</v>
      </c>
      <c r="Y1762" t="s">
        <v>0</v>
      </c>
      <c r="Z1762">
        <v>699</v>
      </c>
      <c r="AA1762">
        <v>955</v>
      </c>
      <c r="AB1762">
        <v>91</v>
      </c>
      <c r="AC1762">
        <v>588</v>
      </c>
      <c r="AD1762">
        <v>276</v>
      </c>
    </row>
    <row r="1763" spans="1:30" x14ac:dyDescent="0.2">
      <c r="A1763" t="s">
        <v>2653</v>
      </c>
      <c r="B1763" t="s">
        <v>37</v>
      </c>
      <c r="C1763" t="s">
        <v>3365</v>
      </c>
      <c r="D1763" s="33">
        <v>42430</v>
      </c>
      <c r="E1763" t="s">
        <v>465</v>
      </c>
      <c r="F1763" t="s">
        <v>792</v>
      </c>
      <c r="G1763">
        <v>912500</v>
      </c>
      <c r="H1763">
        <v>26318</v>
      </c>
      <c r="I1763">
        <v>2152</v>
      </c>
      <c r="J1763">
        <v>23451</v>
      </c>
      <c r="K1763">
        <v>12895</v>
      </c>
      <c r="L1763">
        <v>22633</v>
      </c>
      <c r="M1763">
        <v>3911</v>
      </c>
      <c r="N1763">
        <v>643</v>
      </c>
      <c r="O1763">
        <v>3268</v>
      </c>
      <c r="P1763">
        <v>679</v>
      </c>
      <c r="Q1763" t="s">
        <v>0</v>
      </c>
      <c r="R1763">
        <v>2383</v>
      </c>
      <c r="S1763">
        <v>1764</v>
      </c>
      <c r="T1763">
        <v>15443</v>
      </c>
      <c r="U1763">
        <v>11097</v>
      </c>
      <c r="V1763">
        <v>3631</v>
      </c>
      <c r="W1763">
        <v>715</v>
      </c>
      <c r="X1763" t="s">
        <v>0</v>
      </c>
      <c r="Y1763" t="s">
        <v>0</v>
      </c>
      <c r="Z1763">
        <v>946</v>
      </c>
      <c r="AA1763">
        <v>2097</v>
      </c>
      <c r="AB1763">
        <v>191</v>
      </c>
      <c r="AC1763">
        <v>1248</v>
      </c>
      <c r="AD1763">
        <v>658</v>
      </c>
    </row>
    <row r="1764" spans="1:30" x14ac:dyDescent="0.2">
      <c r="A1764" t="s">
        <v>2654</v>
      </c>
      <c r="B1764" t="s">
        <v>37</v>
      </c>
      <c r="C1764" t="s">
        <v>3360</v>
      </c>
      <c r="D1764" s="33">
        <v>42430</v>
      </c>
      <c r="E1764" t="s">
        <v>844</v>
      </c>
      <c r="F1764" t="s">
        <v>845</v>
      </c>
      <c r="G1764">
        <v>4621400</v>
      </c>
      <c r="H1764">
        <v>131856</v>
      </c>
      <c r="I1764">
        <v>22474</v>
      </c>
      <c r="J1764">
        <v>106188</v>
      </c>
      <c r="K1764">
        <v>50189</v>
      </c>
      <c r="L1764">
        <v>94836</v>
      </c>
      <c r="M1764">
        <v>25299</v>
      </c>
      <c r="N1764">
        <v>7340</v>
      </c>
      <c r="O1764">
        <v>17959</v>
      </c>
      <c r="P1764">
        <v>10236</v>
      </c>
      <c r="Q1764" t="s">
        <v>0</v>
      </c>
      <c r="R1764">
        <v>11561</v>
      </c>
      <c r="S1764">
        <v>6914</v>
      </c>
      <c r="T1764">
        <v>64308</v>
      </c>
      <c r="U1764">
        <v>50974</v>
      </c>
      <c r="V1764">
        <v>10007</v>
      </c>
      <c r="W1764">
        <v>3327</v>
      </c>
      <c r="X1764" t="s">
        <v>0</v>
      </c>
      <c r="Y1764" t="s">
        <v>0</v>
      </c>
      <c r="Z1764">
        <v>283</v>
      </c>
      <c r="AA1764">
        <v>11770</v>
      </c>
      <c r="AB1764">
        <v>825</v>
      </c>
      <c r="AC1764">
        <v>6393</v>
      </c>
      <c r="AD1764">
        <v>4552</v>
      </c>
    </row>
    <row r="1765" spans="1:30" x14ac:dyDescent="0.2">
      <c r="A1765" t="s">
        <v>2655</v>
      </c>
      <c r="B1765" t="s">
        <v>37</v>
      </c>
      <c r="C1765" t="s">
        <v>3373</v>
      </c>
      <c r="D1765" s="33">
        <v>42430</v>
      </c>
      <c r="E1765" t="s">
        <v>488</v>
      </c>
      <c r="F1765" t="s">
        <v>793</v>
      </c>
      <c r="G1765">
        <v>770900</v>
      </c>
      <c r="H1765">
        <v>24449</v>
      </c>
      <c r="I1765">
        <v>612</v>
      </c>
      <c r="J1765">
        <v>22322</v>
      </c>
      <c r="K1765">
        <v>19061</v>
      </c>
      <c r="L1765">
        <v>19337</v>
      </c>
      <c r="M1765">
        <v>4356</v>
      </c>
      <c r="N1765">
        <v>580</v>
      </c>
      <c r="O1765">
        <v>3776</v>
      </c>
      <c r="P1765">
        <v>566</v>
      </c>
      <c r="Q1765" t="s">
        <v>0</v>
      </c>
      <c r="R1765">
        <v>2396</v>
      </c>
      <c r="S1765">
        <v>1252</v>
      </c>
      <c r="T1765">
        <v>12334</v>
      </c>
      <c r="U1765">
        <v>8470</v>
      </c>
      <c r="V1765">
        <v>2078</v>
      </c>
      <c r="W1765">
        <v>1786</v>
      </c>
      <c r="X1765" t="s">
        <v>0</v>
      </c>
      <c r="Y1765" t="s">
        <v>0</v>
      </c>
      <c r="Z1765">
        <v>482</v>
      </c>
      <c r="AA1765">
        <v>2873</v>
      </c>
      <c r="AB1765">
        <v>265</v>
      </c>
      <c r="AC1765">
        <v>922</v>
      </c>
      <c r="AD1765">
        <v>1686</v>
      </c>
    </row>
    <row r="1766" spans="1:30" x14ac:dyDescent="0.2">
      <c r="A1766" t="s">
        <v>2656</v>
      </c>
      <c r="B1766" t="s">
        <v>37</v>
      </c>
      <c r="C1766" t="s">
        <v>152</v>
      </c>
      <c r="D1766" s="33">
        <v>42430</v>
      </c>
      <c r="E1766" t="s">
        <v>494</v>
      </c>
      <c r="F1766" t="s">
        <v>794</v>
      </c>
      <c r="G1766">
        <v>674500</v>
      </c>
      <c r="H1766">
        <v>14938</v>
      </c>
      <c r="I1766">
        <v>783</v>
      </c>
      <c r="J1766">
        <v>14155</v>
      </c>
      <c r="K1766">
        <v>10387</v>
      </c>
      <c r="L1766">
        <v>12960</v>
      </c>
      <c r="M1766">
        <v>3323</v>
      </c>
      <c r="N1766">
        <v>959</v>
      </c>
      <c r="O1766">
        <v>2364</v>
      </c>
      <c r="P1766">
        <v>1156</v>
      </c>
      <c r="Q1766" t="s">
        <v>0</v>
      </c>
      <c r="R1766">
        <v>1610</v>
      </c>
      <c r="S1766">
        <v>1095</v>
      </c>
      <c r="T1766">
        <v>8754</v>
      </c>
      <c r="U1766">
        <v>6455</v>
      </c>
      <c r="V1766">
        <v>1489</v>
      </c>
      <c r="W1766">
        <v>810</v>
      </c>
      <c r="X1766" t="s">
        <v>0</v>
      </c>
      <c r="Y1766" t="s">
        <v>0</v>
      </c>
      <c r="Z1766">
        <v>95</v>
      </c>
      <c r="AA1766">
        <v>1406</v>
      </c>
      <c r="AB1766">
        <v>108</v>
      </c>
      <c r="AC1766">
        <v>764</v>
      </c>
      <c r="AD1766">
        <v>534</v>
      </c>
    </row>
    <row r="1767" spans="1:30" x14ac:dyDescent="0.2">
      <c r="A1767" t="s">
        <v>2657</v>
      </c>
      <c r="B1767" t="s">
        <v>37</v>
      </c>
      <c r="C1767" t="s">
        <v>152</v>
      </c>
      <c r="D1767" s="33">
        <v>42430</v>
      </c>
      <c r="E1767" t="s">
        <v>502</v>
      </c>
      <c r="F1767" t="s">
        <v>795</v>
      </c>
      <c r="G1767">
        <v>942600</v>
      </c>
      <c r="H1767">
        <v>34275</v>
      </c>
      <c r="I1767">
        <v>1710</v>
      </c>
      <c r="J1767">
        <v>32565</v>
      </c>
      <c r="K1767">
        <v>24399</v>
      </c>
      <c r="L1767">
        <v>27848</v>
      </c>
      <c r="M1767">
        <v>7084</v>
      </c>
      <c r="N1767">
        <v>2147</v>
      </c>
      <c r="O1767">
        <v>4937</v>
      </c>
      <c r="P1767">
        <v>2400</v>
      </c>
      <c r="Q1767" t="s">
        <v>0</v>
      </c>
      <c r="R1767">
        <v>3366</v>
      </c>
      <c r="S1767">
        <v>2438</v>
      </c>
      <c r="T1767">
        <v>18738</v>
      </c>
      <c r="U1767">
        <v>13814</v>
      </c>
      <c r="V1767">
        <v>3154</v>
      </c>
      <c r="W1767">
        <v>1770</v>
      </c>
      <c r="X1767" t="s">
        <v>0</v>
      </c>
      <c r="Y1767" t="s">
        <v>0</v>
      </c>
      <c r="Z1767">
        <v>180</v>
      </c>
      <c r="AA1767">
        <v>3126</v>
      </c>
      <c r="AB1767">
        <v>269</v>
      </c>
      <c r="AC1767">
        <v>1723</v>
      </c>
      <c r="AD1767">
        <v>1134</v>
      </c>
    </row>
    <row r="1768" spans="1:30" x14ac:dyDescent="0.2">
      <c r="A1768" t="s">
        <v>2658</v>
      </c>
      <c r="B1768" t="s">
        <v>37</v>
      </c>
      <c r="C1768" t="s">
        <v>152</v>
      </c>
      <c r="D1768" s="33">
        <v>42430</v>
      </c>
      <c r="E1768" t="s">
        <v>513</v>
      </c>
      <c r="F1768" t="s">
        <v>796</v>
      </c>
      <c r="G1768">
        <v>845800</v>
      </c>
      <c r="H1768">
        <v>17627</v>
      </c>
      <c r="I1768">
        <v>985</v>
      </c>
      <c r="J1768">
        <v>16642</v>
      </c>
      <c r="K1768">
        <v>12450</v>
      </c>
      <c r="L1768">
        <v>14112</v>
      </c>
      <c r="M1768">
        <v>3826</v>
      </c>
      <c r="N1768">
        <v>1119</v>
      </c>
      <c r="O1768">
        <v>2707</v>
      </c>
      <c r="P1768">
        <v>1287</v>
      </c>
      <c r="Q1768" t="s">
        <v>0</v>
      </c>
      <c r="R1768">
        <v>1910</v>
      </c>
      <c r="S1768">
        <v>1231</v>
      </c>
      <c r="T1768">
        <v>9144</v>
      </c>
      <c r="U1768">
        <v>6958</v>
      </c>
      <c r="V1768">
        <v>1708</v>
      </c>
      <c r="W1768">
        <v>478</v>
      </c>
      <c r="X1768" t="s">
        <v>0</v>
      </c>
      <c r="Y1768" t="s">
        <v>0</v>
      </c>
      <c r="Z1768">
        <v>93</v>
      </c>
      <c r="AA1768">
        <v>1734</v>
      </c>
      <c r="AB1768">
        <v>130</v>
      </c>
      <c r="AC1768">
        <v>891</v>
      </c>
      <c r="AD1768">
        <v>713</v>
      </c>
    </row>
    <row r="1769" spans="1:30" x14ac:dyDescent="0.2">
      <c r="A1769" t="s">
        <v>2659</v>
      </c>
      <c r="B1769" t="s">
        <v>37</v>
      </c>
      <c r="C1769" t="s">
        <v>3331</v>
      </c>
      <c r="D1769" s="33">
        <v>42430</v>
      </c>
      <c r="E1769" t="s">
        <v>521</v>
      </c>
      <c r="F1769" t="s">
        <v>797</v>
      </c>
      <c r="G1769">
        <v>548100</v>
      </c>
      <c r="H1769">
        <v>15922</v>
      </c>
      <c r="I1769">
        <v>741</v>
      </c>
      <c r="J1769">
        <v>14550</v>
      </c>
      <c r="K1769">
        <v>10460</v>
      </c>
      <c r="L1769">
        <v>10997</v>
      </c>
      <c r="M1769">
        <v>3717</v>
      </c>
      <c r="N1769">
        <v>2338</v>
      </c>
      <c r="O1769">
        <v>1379</v>
      </c>
      <c r="P1769">
        <v>471</v>
      </c>
      <c r="Q1769" t="s">
        <v>0</v>
      </c>
      <c r="R1769">
        <v>1464</v>
      </c>
      <c r="S1769">
        <v>791</v>
      </c>
      <c r="T1769">
        <v>6696</v>
      </c>
      <c r="U1769">
        <v>4613</v>
      </c>
      <c r="V1769">
        <v>1712</v>
      </c>
      <c r="W1769">
        <v>371</v>
      </c>
      <c r="X1769" t="s">
        <v>0</v>
      </c>
      <c r="Y1769" t="s">
        <v>0</v>
      </c>
      <c r="Z1769">
        <v>938</v>
      </c>
      <c r="AA1769">
        <v>1108</v>
      </c>
      <c r="AB1769">
        <v>12</v>
      </c>
      <c r="AC1769">
        <v>588</v>
      </c>
      <c r="AD1769">
        <v>508</v>
      </c>
    </row>
    <row r="1770" spans="1:30" x14ac:dyDescent="0.2">
      <c r="A1770" t="s">
        <v>2660</v>
      </c>
      <c r="B1770" t="s">
        <v>37</v>
      </c>
      <c r="C1770" t="s">
        <v>3373</v>
      </c>
      <c r="D1770" s="33">
        <v>42430</v>
      </c>
      <c r="E1770" t="s">
        <v>527</v>
      </c>
      <c r="F1770" t="s">
        <v>798</v>
      </c>
      <c r="G1770">
        <v>556200</v>
      </c>
      <c r="H1770">
        <v>15833</v>
      </c>
      <c r="I1770">
        <v>1444</v>
      </c>
      <c r="J1770">
        <v>13000</v>
      </c>
      <c r="K1770">
        <v>6881</v>
      </c>
      <c r="L1770">
        <v>11751</v>
      </c>
      <c r="M1770">
        <v>2491</v>
      </c>
      <c r="N1770">
        <v>266</v>
      </c>
      <c r="O1770">
        <v>2225</v>
      </c>
      <c r="P1770">
        <v>691</v>
      </c>
      <c r="Q1770" t="s">
        <v>0</v>
      </c>
      <c r="R1770">
        <v>1576</v>
      </c>
      <c r="S1770">
        <v>547</v>
      </c>
      <c r="T1770">
        <v>7520</v>
      </c>
      <c r="U1770">
        <v>4928</v>
      </c>
      <c r="V1770">
        <v>2232</v>
      </c>
      <c r="W1770">
        <v>360</v>
      </c>
      <c r="X1770" t="s">
        <v>0</v>
      </c>
      <c r="Y1770" t="s">
        <v>0</v>
      </c>
      <c r="Z1770">
        <v>342</v>
      </c>
      <c r="AA1770">
        <v>1766</v>
      </c>
      <c r="AB1770">
        <v>165</v>
      </c>
      <c r="AC1770">
        <v>352</v>
      </c>
      <c r="AD1770">
        <v>1249</v>
      </c>
    </row>
    <row r="1771" spans="1:30" x14ac:dyDescent="0.2">
      <c r="A1771" t="s">
        <v>2661</v>
      </c>
      <c r="B1771" t="s">
        <v>37</v>
      </c>
      <c r="C1771" t="s">
        <v>534</v>
      </c>
      <c r="D1771" s="33">
        <v>42430</v>
      </c>
      <c r="E1771" t="s">
        <v>532</v>
      </c>
      <c r="F1771" t="s">
        <v>799</v>
      </c>
      <c r="G1771">
        <v>1172900</v>
      </c>
      <c r="H1771">
        <v>40213</v>
      </c>
      <c r="I1771">
        <v>3779</v>
      </c>
      <c r="J1771">
        <v>33342</v>
      </c>
      <c r="K1771">
        <v>17276</v>
      </c>
      <c r="L1771">
        <v>31276</v>
      </c>
      <c r="M1771">
        <v>7278</v>
      </c>
      <c r="N1771">
        <v>568</v>
      </c>
      <c r="O1771">
        <v>6710</v>
      </c>
      <c r="P1771">
        <v>3901</v>
      </c>
      <c r="Q1771" t="s">
        <v>0</v>
      </c>
      <c r="R1771">
        <v>3531</v>
      </c>
      <c r="S1771">
        <v>1699</v>
      </c>
      <c r="T1771">
        <v>21805</v>
      </c>
      <c r="U1771">
        <v>12786</v>
      </c>
      <c r="V1771">
        <v>8061</v>
      </c>
      <c r="W1771">
        <v>958</v>
      </c>
      <c r="X1771" t="s">
        <v>0</v>
      </c>
      <c r="Y1771" t="s">
        <v>0</v>
      </c>
      <c r="Z1771">
        <v>298</v>
      </c>
      <c r="AA1771">
        <v>3943</v>
      </c>
      <c r="AB1771">
        <v>468</v>
      </c>
      <c r="AC1771">
        <v>665</v>
      </c>
      <c r="AD1771">
        <v>2810</v>
      </c>
    </row>
    <row r="1772" spans="1:30" x14ac:dyDescent="0.2">
      <c r="A1772" t="s">
        <v>2662</v>
      </c>
      <c r="B1772" t="s">
        <v>35</v>
      </c>
      <c r="C1772" t="s">
        <v>3365</v>
      </c>
      <c r="D1772" s="33">
        <v>42430</v>
      </c>
      <c r="E1772" t="s">
        <v>852</v>
      </c>
      <c r="F1772" t="s">
        <v>853</v>
      </c>
      <c r="G1772">
        <v>445600</v>
      </c>
      <c r="H1772">
        <v>7813</v>
      </c>
      <c r="I1772">
        <v>701</v>
      </c>
      <c r="J1772">
        <v>6861</v>
      </c>
      <c r="K1772">
        <v>4059</v>
      </c>
      <c r="L1772">
        <v>4803</v>
      </c>
      <c r="M1772">
        <v>942</v>
      </c>
      <c r="N1772">
        <v>178</v>
      </c>
      <c r="O1772">
        <v>764</v>
      </c>
      <c r="P1772">
        <v>192</v>
      </c>
      <c r="Q1772" t="s">
        <v>0</v>
      </c>
      <c r="R1772">
        <v>522</v>
      </c>
      <c r="S1772">
        <v>507</v>
      </c>
      <c r="T1772">
        <v>3127</v>
      </c>
      <c r="U1772">
        <v>2070</v>
      </c>
      <c r="V1772">
        <v>592</v>
      </c>
      <c r="W1772">
        <v>465</v>
      </c>
      <c r="X1772" t="s">
        <v>0</v>
      </c>
      <c r="Y1772" t="s">
        <v>0</v>
      </c>
      <c r="Z1772">
        <v>105</v>
      </c>
      <c r="AA1772">
        <v>542</v>
      </c>
      <c r="AB1772">
        <v>64</v>
      </c>
      <c r="AC1772">
        <v>313</v>
      </c>
      <c r="AD1772">
        <v>165</v>
      </c>
    </row>
    <row r="1773" spans="1:30" x14ac:dyDescent="0.2">
      <c r="A1773" t="s">
        <v>2663</v>
      </c>
      <c r="B1773" t="s">
        <v>35</v>
      </c>
      <c r="C1773" t="s">
        <v>3331</v>
      </c>
      <c r="D1773" s="33">
        <v>42430</v>
      </c>
      <c r="E1773" t="s">
        <v>541</v>
      </c>
      <c r="F1773" t="s">
        <v>800</v>
      </c>
      <c r="G1773">
        <v>1118400</v>
      </c>
      <c r="H1773">
        <v>32246</v>
      </c>
      <c r="I1773">
        <v>1513</v>
      </c>
      <c r="J1773">
        <v>28570</v>
      </c>
      <c r="K1773">
        <v>21524</v>
      </c>
      <c r="L1773">
        <v>23807</v>
      </c>
      <c r="M1773">
        <v>8029</v>
      </c>
      <c r="N1773">
        <v>5083</v>
      </c>
      <c r="O1773">
        <v>2946</v>
      </c>
      <c r="P1773">
        <v>933</v>
      </c>
      <c r="Q1773" t="s">
        <v>0</v>
      </c>
      <c r="R1773">
        <v>2941</v>
      </c>
      <c r="S1773">
        <v>1846</v>
      </c>
      <c r="T1773">
        <v>15104</v>
      </c>
      <c r="U1773">
        <v>10890</v>
      </c>
      <c r="V1773">
        <v>3236</v>
      </c>
      <c r="W1773">
        <v>978</v>
      </c>
      <c r="X1773" t="s">
        <v>0</v>
      </c>
      <c r="Y1773" t="s">
        <v>0</v>
      </c>
      <c r="Z1773">
        <v>1451</v>
      </c>
      <c r="AA1773">
        <v>2465</v>
      </c>
      <c r="AB1773">
        <v>62</v>
      </c>
      <c r="AC1773">
        <v>1442</v>
      </c>
      <c r="AD1773">
        <v>961</v>
      </c>
    </row>
    <row r="1774" spans="1:30" x14ac:dyDescent="0.2">
      <c r="A1774" t="s">
        <v>2664</v>
      </c>
      <c r="B1774" t="s">
        <v>34</v>
      </c>
      <c r="C1774" t="s">
        <v>3324</v>
      </c>
      <c r="D1774" s="33">
        <v>42430</v>
      </c>
      <c r="E1774" t="s">
        <v>562</v>
      </c>
      <c r="F1774" t="s">
        <v>801</v>
      </c>
      <c r="G1774">
        <v>7229500</v>
      </c>
      <c r="H1774">
        <v>219865</v>
      </c>
      <c r="I1774">
        <v>50358</v>
      </c>
      <c r="J1774">
        <v>147873</v>
      </c>
      <c r="K1774">
        <v>72917</v>
      </c>
      <c r="L1774">
        <v>133409</v>
      </c>
      <c r="M1774">
        <v>26956</v>
      </c>
      <c r="N1774">
        <v>8316</v>
      </c>
      <c r="O1774">
        <v>18640</v>
      </c>
      <c r="P1774">
        <v>6046</v>
      </c>
      <c r="Q1774" t="s">
        <v>0</v>
      </c>
      <c r="R1774">
        <v>15646</v>
      </c>
      <c r="S1774">
        <v>10079</v>
      </c>
      <c r="T1774">
        <v>81223</v>
      </c>
      <c r="U1774">
        <v>62430</v>
      </c>
      <c r="V1774">
        <v>15724</v>
      </c>
      <c r="W1774">
        <v>3069</v>
      </c>
      <c r="X1774" t="s">
        <v>0</v>
      </c>
      <c r="Y1774" t="s">
        <v>0</v>
      </c>
      <c r="Z1774">
        <v>3374</v>
      </c>
      <c r="AA1774">
        <v>23087</v>
      </c>
      <c r="AB1774">
        <v>5210</v>
      </c>
      <c r="AC1774">
        <v>5021</v>
      </c>
      <c r="AD1774">
        <v>12856</v>
      </c>
    </row>
    <row r="1775" spans="1:30" x14ac:dyDescent="0.2">
      <c r="A1775" t="s">
        <v>2665</v>
      </c>
      <c r="B1775" t="s">
        <v>34</v>
      </c>
      <c r="C1775" t="s">
        <v>3323</v>
      </c>
      <c r="D1775" s="33">
        <v>42461</v>
      </c>
      <c r="E1775" t="s">
        <v>48</v>
      </c>
      <c r="F1775" t="s">
        <v>767</v>
      </c>
      <c r="G1775">
        <v>2636000</v>
      </c>
      <c r="H1775">
        <v>70678</v>
      </c>
      <c r="I1775">
        <v>672</v>
      </c>
      <c r="J1775">
        <v>55273</v>
      </c>
      <c r="K1775">
        <v>54024</v>
      </c>
      <c r="L1775">
        <v>50036</v>
      </c>
      <c r="M1775">
        <v>15423</v>
      </c>
      <c r="N1775">
        <v>7323</v>
      </c>
      <c r="O1775">
        <v>8100</v>
      </c>
      <c r="P1775">
        <v>3112</v>
      </c>
      <c r="Q1775" t="s">
        <v>0</v>
      </c>
      <c r="R1775">
        <v>8495</v>
      </c>
      <c r="S1775">
        <v>4712</v>
      </c>
      <c r="T1775">
        <v>28245</v>
      </c>
      <c r="U1775">
        <v>18761</v>
      </c>
      <c r="V1775">
        <v>6134</v>
      </c>
      <c r="W1775">
        <v>3350</v>
      </c>
      <c r="X1775" t="s">
        <v>0</v>
      </c>
      <c r="Y1775" t="s">
        <v>0</v>
      </c>
      <c r="Z1775">
        <v>3071</v>
      </c>
      <c r="AA1775">
        <v>5428</v>
      </c>
      <c r="AB1775">
        <v>982</v>
      </c>
      <c r="AC1775">
        <v>2430</v>
      </c>
      <c r="AD1775">
        <v>2016</v>
      </c>
    </row>
    <row r="1776" spans="1:30" x14ac:dyDescent="0.2">
      <c r="A1776" t="s">
        <v>2666</v>
      </c>
      <c r="B1776" t="s">
        <v>35</v>
      </c>
      <c r="C1776" t="s">
        <v>807</v>
      </c>
      <c r="D1776" s="33">
        <v>42461</v>
      </c>
      <c r="E1776" t="s">
        <v>82</v>
      </c>
      <c r="F1776" t="s">
        <v>768</v>
      </c>
      <c r="G1776">
        <v>741400</v>
      </c>
      <c r="H1776">
        <v>15405</v>
      </c>
      <c r="I1776">
        <v>334</v>
      </c>
      <c r="J1776">
        <v>15071</v>
      </c>
      <c r="K1776">
        <v>13372</v>
      </c>
      <c r="L1776">
        <v>12663</v>
      </c>
      <c r="M1776">
        <v>2855</v>
      </c>
      <c r="N1776">
        <v>837</v>
      </c>
      <c r="O1776">
        <v>2018</v>
      </c>
      <c r="P1776">
        <v>878</v>
      </c>
      <c r="Q1776" t="s">
        <v>0</v>
      </c>
      <c r="R1776">
        <v>1939</v>
      </c>
      <c r="S1776">
        <v>1151</v>
      </c>
      <c r="T1776">
        <v>8007</v>
      </c>
      <c r="U1776">
        <v>5822</v>
      </c>
      <c r="V1776">
        <v>1522</v>
      </c>
      <c r="W1776">
        <v>663</v>
      </c>
      <c r="X1776" t="s">
        <v>0</v>
      </c>
      <c r="Y1776" t="s">
        <v>0</v>
      </c>
      <c r="Z1776">
        <v>228</v>
      </c>
      <c r="AA1776">
        <v>1338</v>
      </c>
      <c r="AB1776">
        <v>108</v>
      </c>
      <c r="AC1776">
        <v>647</v>
      </c>
      <c r="AD1776">
        <v>583</v>
      </c>
    </row>
    <row r="1777" spans="1:30" x14ac:dyDescent="0.2">
      <c r="A1777" t="s">
        <v>2667</v>
      </c>
      <c r="B1777" t="s">
        <v>35</v>
      </c>
      <c r="C1777" t="s">
        <v>3365</v>
      </c>
      <c r="D1777" s="33">
        <v>42461</v>
      </c>
      <c r="E1777" t="s">
        <v>813</v>
      </c>
      <c r="F1777" t="s">
        <v>830</v>
      </c>
      <c r="G1777">
        <v>217800</v>
      </c>
      <c r="H1777">
        <v>3235</v>
      </c>
      <c r="I1777">
        <v>46</v>
      </c>
      <c r="J1777">
        <v>3133</v>
      </c>
      <c r="K1777">
        <v>2809</v>
      </c>
      <c r="L1777">
        <v>3724</v>
      </c>
      <c r="M1777">
        <v>706</v>
      </c>
      <c r="N1777">
        <v>194</v>
      </c>
      <c r="O1777">
        <v>512</v>
      </c>
      <c r="P1777">
        <v>152</v>
      </c>
      <c r="Q1777" t="s">
        <v>0</v>
      </c>
      <c r="R1777">
        <v>457</v>
      </c>
      <c r="S1777">
        <v>320</v>
      </c>
      <c r="T1777">
        <v>2428</v>
      </c>
      <c r="U1777">
        <v>1705</v>
      </c>
      <c r="V1777">
        <v>491</v>
      </c>
      <c r="W1777">
        <v>209</v>
      </c>
      <c r="X1777" t="s">
        <v>0</v>
      </c>
      <c r="Y1777" t="s">
        <v>0</v>
      </c>
      <c r="Z1777">
        <v>153</v>
      </c>
      <c r="AA1777">
        <v>366</v>
      </c>
      <c r="AB1777">
        <v>39</v>
      </c>
      <c r="AC1777">
        <v>213</v>
      </c>
      <c r="AD1777">
        <v>111</v>
      </c>
    </row>
    <row r="1778" spans="1:30" x14ac:dyDescent="0.2">
      <c r="A1778" t="s">
        <v>2668</v>
      </c>
      <c r="B1778" t="s">
        <v>35</v>
      </c>
      <c r="C1778" t="s">
        <v>807</v>
      </c>
      <c r="D1778" s="33">
        <v>42461</v>
      </c>
      <c r="E1778" t="s">
        <v>97</v>
      </c>
      <c r="F1778" t="s">
        <v>769</v>
      </c>
      <c r="G1778">
        <v>1015900</v>
      </c>
      <c r="H1778">
        <v>23289</v>
      </c>
      <c r="I1778">
        <v>581</v>
      </c>
      <c r="J1778">
        <v>21985</v>
      </c>
      <c r="K1778">
        <v>18848</v>
      </c>
      <c r="L1778">
        <v>20812</v>
      </c>
      <c r="M1778">
        <v>4857</v>
      </c>
      <c r="N1778">
        <v>1234</v>
      </c>
      <c r="O1778">
        <v>3623</v>
      </c>
      <c r="P1778">
        <v>1221</v>
      </c>
      <c r="Q1778" t="s">
        <v>0</v>
      </c>
      <c r="R1778">
        <v>2414</v>
      </c>
      <c r="S1778">
        <v>2527</v>
      </c>
      <c r="T1778">
        <v>11430</v>
      </c>
      <c r="U1778">
        <v>7456</v>
      </c>
      <c r="V1778">
        <v>2421</v>
      </c>
      <c r="W1778">
        <v>1553</v>
      </c>
      <c r="X1778" t="s">
        <v>0</v>
      </c>
      <c r="Y1778" t="s">
        <v>0</v>
      </c>
      <c r="Z1778">
        <v>567</v>
      </c>
      <c r="AA1778">
        <v>3874</v>
      </c>
      <c r="AB1778">
        <v>401</v>
      </c>
      <c r="AC1778">
        <v>1030</v>
      </c>
      <c r="AD1778">
        <v>2443</v>
      </c>
    </row>
    <row r="1779" spans="1:30" x14ac:dyDescent="0.2">
      <c r="A1779" t="s">
        <v>2669</v>
      </c>
      <c r="B1779" t="s">
        <v>35</v>
      </c>
      <c r="C1779" t="s">
        <v>807</v>
      </c>
      <c r="D1779" s="33">
        <v>42461</v>
      </c>
      <c r="E1779" t="s">
        <v>117</v>
      </c>
      <c r="F1779" t="s">
        <v>770</v>
      </c>
      <c r="G1779">
        <v>1008900</v>
      </c>
      <c r="H1779">
        <v>23468</v>
      </c>
      <c r="I1779">
        <v>579</v>
      </c>
      <c r="J1779">
        <v>22397</v>
      </c>
      <c r="K1779">
        <v>19081</v>
      </c>
      <c r="L1779">
        <v>20865</v>
      </c>
      <c r="M1779">
        <v>5208</v>
      </c>
      <c r="N1779">
        <v>1312</v>
      </c>
      <c r="O1779">
        <v>3896</v>
      </c>
      <c r="P1779">
        <v>1245</v>
      </c>
      <c r="Q1779" t="s">
        <v>0</v>
      </c>
      <c r="R1779">
        <v>2359</v>
      </c>
      <c r="S1779">
        <v>2397</v>
      </c>
      <c r="T1779">
        <v>11922</v>
      </c>
      <c r="U1779">
        <v>7552</v>
      </c>
      <c r="V1779">
        <v>3341</v>
      </c>
      <c r="W1779">
        <v>1029</v>
      </c>
      <c r="X1779" t="s">
        <v>0</v>
      </c>
      <c r="Y1779" t="s">
        <v>0</v>
      </c>
      <c r="Z1779">
        <v>1152</v>
      </c>
      <c r="AA1779">
        <v>3035</v>
      </c>
      <c r="AB1779">
        <v>298</v>
      </c>
      <c r="AC1779">
        <v>961</v>
      </c>
      <c r="AD1779">
        <v>1776</v>
      </c>
    </row>
    <row r="1780" spans="1:30" x14ac:dyDescent="0.2">
      <c r="A1780" t="s">
        <v>2670</v>
      </c>
      <c r="B1780" t="s">
        <v>37</v>
      </c>
      <c r="C1780" t="s">
        <v>3368</v>
      </c>
      <c r="D1780" s="33">
        <v>42461</v>
      </c>
      <c r="E1780" t="s">
        <v>132</v>
      </c>
      <c r="F1780" t="s">
        <v>771</v>
      </c>
      <c r="G1780">
        <v>139900</v>
      </c>
      <c r="H1780">
        <v>5851</v>
      </c>
      <c r="I1780">
        <v>119</v>
      </c>
      <c r="J1780">
        <v>5454</v>
      </c>
      <c r="K1780">
        <v>5184</v>
      </c>
      <c r="L1780">
        <v>5354</v>
      </c>
      <c r="M1780">
        <v>911</v>
      </c>
      <c r="N1780">
        <v>858</v>
      </c>
      <c r="O1780">
        <v>53</v>
      </c>
      <c r="P1780">
        <v>14</v>
      </c>
      <c r="Q1780" t="s">
        <v>0</v>
      </c>
      <c r="R1780">
        <v>607</v>
      </c>
      <c r="S1780">
        <v>404</v>
      </c>
      <c r="T1780">
        <v>3443</v>
      </c>
      <c r="U1780">
        <v>2078</v>
      </c>
      <c r="V1780">
        <v>849</v>
      </c>
      <c r="W1780">
        <v>516</v>
      </c>
      <c r="X1780" t="s">
        <v>0</v>
      </c>
      <c r="Y1780" t="s">
        <v>0</v>
      </c>
      <c r="Z1780">
        <v>317</v>
      </c>
      <c r="AA1780">
        <v>583</v>
      </c>
      <c r="AB1780">
        <v>68</v>
      </c>
      <c r="AC1780">
        <v>436</v>
      </c>
      <c r="AD1780">
        <v>79</v>
      </c>
    </row>
    <row r="1781" spans="1:30" x14ac:dyDescent="0.2">
      <c r="A1781" t="s">
        <v>2671</v>
      </c>
      <c r="B1781" t="s">
        <v>36</v>
      </c>
      <c r="C1781" t="s">
        <v>3353</v>
      </c>
      <c r="D1781" s="33">
        <v>42461</v>
      </c>
      <c r="E1781" t="s">
        <v>138</v>
      </c>
      <c r="F1781" t="s">
        <v>772</v>
      </c>
      <c r="G1781">
        <v>586100</v>
      </c>
      <c r="H1781">
        <v>10306</v>
      </c>
      <c r="I1781">
        <v>22</v>
      </c>
      <c r="J1781">
        <v>10065</v>
      </c>
      <c r="K1781">
        <v>9808</v>
      </c>
      <c r="L1781">
        <v>9291</v>
      </c>
      <c r="M1781">
        <v>1778</v>
      </c>
      <c r="N1781">
        <v>856</v>
      </c>
      <c r="O1781">
        <v>922</v>
      </c>
      <c r="P1781">
        <v>432</v>
      </c>
      <c r="Q1781" t="s">
        <v>0</v>
      </c>
      <c r="R1781">
        <v>884</v>
      </c>
      <c r="S1781">
        <v>756</v>
      </c>
      <c r="T1781">
        <v>4909</v>
      </c>
      <c r="U1781">
        <v>3368</v>
      </c>
      <c r="V1781">
        <v>950</v>
      </c>
      <c r="W1781">
        <v>591</v>
      </c>
      <c r="X1781" t="s">
        <v>0</v>
      </c>
      <c r="Y1781" t="s">
        <v>0</v>
      </c>
      <c r="Z1781">
        <v>213</v>
      </c>
      <c r="AA1781">
        <v>2529</v>
      </c>
      <c r="AB1781">
        <v>217</v>
      </c>
      <c r="AC1781">
        <v>428</v>
      </c>
      <c r="AD1781">
        <v>1884</v>
      </c>
    </row>
    <row r="1782" spans="1:30" x14ac:dyDescent="0.2">
      <c r="A1782" t="s">
        <v>2672</v>
      </c>
      <c r="B1782" t="s">
        <v>36</v>
      </c>
      <c r="C1782" t="s">
        <v>152</v>
      </c>
      <c r="D1782" s="33">
        <v>42461</v>
      </c>
      <c r="E1782" t="s">
        <v>150</v>
      </c>
      <c r="F1782" t="s">
        <v>773</v>
      </c>
      <c r="G1782">
        <v>304200</v>
      </c>
      <c r="H1782">
        <v>7246</v>
      </c>
      <c r="I1782">
        <v>184</v>
      </c>
      <c r="J1782">
        <v>7062</v>
      </c>
      <c r="K1782">
        <v>5972</v>
      </c>
      <c r="L1782">
        <v>4822</v>
      </c>
      <c r="M1782">
        <v>1146</v>
      </c>
      <c r="N1782">
        <v>274</v>
      </c>
      <c r="O1782">
        <v>872</v>
      </c>
      <c r="P1782">
        <v>350</v>
      </c>
      <c r="Q1782" t="s">
        <v>0</v>
      </c>
      <c r="R1782">
        <v>602</v>
      </c>
      <c r="S1782">
        <v>472</v>
      </c>
      <c r="T1782">
        <v>2908</v>
      </c>
      <c r="U1782">
        <v>2191</v>
      </c>
      <c r="V1782">
        <v>477</v>
      </c>
      <c r="W1782">
        <v>240</v>
      </c>
      <c r="X1782" t="s">
        <v>0</v>
      </c>
      <c r="Y1782" t="s">
        <v>0</v>
      </c>
      <c r="Z1782">
        <v>83</v>
      </c>
      <c r="AA1782">
        <v>757</v>
      </c>
      <c r="AB1782">
        <v>55</v>
      </c>
      <c r="AC1782">
        <v>352</v>
      </c>
      <c r="AD1782">
        <v>350</v>
      </c>
    </row>
    <row r="1783" spans="1:30" x14ac:dyDescent="0.2">
      <c r="A1783" t="s">
        <v>2673</v>
      </c>
      <c r="B1783" t="s">
        <v>36</v>
      </c>
      <c r="C1783" t="s">
        <v>152</v>
      </c>
      <c r="D1783" s="33">
        <v>42461</v>
      </c>
      <c r="E1783" t="s">
        <v>817</v>
      </c>
      <c r="F1783" t="s">
        <v>832</v>
      </c>
      <c r="G1783">
        <v>385700</v>
      </c>
      <c r="H1783">
        <v>6794</v>
      </c>
      <c r="I1783">
        <v>153</v>
      </c>
      <c r="J1783">
        <v>6641</v>
      </c>
      <c r="K1783">
        <v>5777</v>
      </c>
      <c r="L1783">
        <v>5033</v>
      </c>
      <c r="M1783">
        <v>1241</v>
      </c>
      <c r="N1783">
        <v>294</v>
      </c>
      <c r="O1783">
        <v>947</v>
      </c>
      <c r="P1783">
        <v>380</v>
      </c>
      <c r="Q1783" t="s">
        <v>0</v>
      </c>
      <c r="R1783">
        <v>596</v>
      </c>
      <c r="S1783">
        <v>510</v>
      </c>
      <c r="T1783">
        <v>3072</v>
      </c>
      <c r="U1783">
        <v>2209</v>
      </c>
      <c r="V1783">
        <v>516</v>
      </c>
      <c r="W1783">
        <v>347</v>
      </c>
      <c r="X1783" t="s">
        <v>0</v>
      </c>
      <c r="Y1783" t="s">
        <v>0</v>
      </c>
      <c r="Z1783">
        <v>134</v>
      </c>
      <c r="AA1783">
        <v>721</v>
      </c>
      <c r="AB1783">
        <v>44</v>
      </c>
      <c r="AC1783">
        <v>339</v>
      </c>
      <c r="AD1783">
        <v>338</v>
      </c>
    </row>
    <row r="1784" spans="1:30" x14ac:dyDescent="0.2">
      <c r="A1784" t="s">
        <v>2674</v>
      </c>
      <c r="B1784" t="s">
        <v>35</v>
      </c>
      <c r="C1784" t="s">
        <v>3345</v>
      </c>
      <c r="D1784" s="33">
        <v>42461</v>
      </c>
      <c r="E1784" t="s">
        <v>156</v>
      </c>
      <c r="F1784" t="s">
        <v>774</v>
      </c>
      <c r="G1784">
        <v>1159200</v>
      </c>
      <c r="H1784">
        <v>32496</v>
      </c>
      <c r="I1784">
        <v>420</v>
      </c>
      <c r="J1784">
        <v>26995</v>
      </c>
      <c r="K1784">
        <v>25537</v>
      </c>
      <c r="L1784">
        <v>20736</v>
      </c>
      <c r="M1784">
        <v>5269</v>
      </c>
      <c r="N1784">
        <v>3712</v>
      </c>
      <c r="O1784">
        <v>1557</v>
      </c>
      <c r="P1784">
        <v>949</v>
      </c>
      <c r="Q1784" t="s">
        <v>0</v>
      </c>
      <c r="R1784">
        <v>1974</v>
      </c>
      <c r="S1784">
        <v>1578</v>
      </c>
      <c r="T1784">
        <v>13543</v>
      </c>
      <c r="U1784">
        <v>9761</v>
      </c>
      <c r="V1784">
        <v>2694</v>
      </c>
      <c r="W1784">
        <v>1088</v>
      </c>
      <c r="X1784" t="s">
        <v>0</v>
      </c>
      <c r="Y1784" t="s">
        <v>0</v>
      </c>
      <c r="Z1784">
        <v>1436</v>
      </c>
      <c r="AA1784">
        <v>2205</v>
      </c>
      <c r="AB1784">
        <v>386</v>
      </c>
      <c r="AC1784">
        <v>1346</v>
      </c>
      <c r="AD1784">
        <v>473</v>
      </c>
    </row>
    <row r="1785" spans="1:30" x14ac:dyDescent="0.2">
      <c r="A1785" t="s">
        <v>2675</v>
      </c>
      <c r="B1785" t="s">
        <v>35</v>
      </c>
      <c r="C1785" t="s">
        <v>3348</v>
      </c>
      <c r="D1785" s="33">
        <v>42461</v>
      </c>
      <c r="E1785" t="s">
        <v>821</v>
      </c>
      <c r="F1785" t="s">
        <v>833</v>
      </c>
      <c r="G1785">
        <v>215200</v>
      </c>
      <c r="H1785">
        <v>5316</v>
      </c>
      <c r="I1785">
        <v>47</v>
      </c>
      <c r="J1785">
        <v>5269</v>
      </c>
      <c r="K1785">
        <v>4874</v>
      </c>
      <c r="L1785">
        <v>4569</v>
      </c>
      <c r="M1785">
        <v>1334</v>
      </c>
      <c r="N1785">
        <v>452</v>
      </c>
      <c r="O1785">
        <v>882</v>
      </c>
      <c r="P1785">
        <v>235</v>
      </c>
      <c r="Q1785" t="s">
        <v>0</v>
      </c>
      <c r="R1785">
        <v>445</v>
      </c>
      <c r="S1785">
        <v>311</v>
      </c>
      <c r="T1785">
        <v>2748</v>
      </c>
      <c r="U1785">
        <v>1761</v>
      </c>
      <c r="V1785">
        <v>786</v>
      </c>
      <c r="W1785">
        <v>201</v>
      </c>
      <c r="X1785" t="s">
        <v>0</v>
      </c>
      <c r="Y1785" t="s">
        <v>0</v>
      </c>
      <c r="Z1785">
        <v>350</v>
      </c>
      <c r="AA1785">
        <v>715</v>
      </c>
      <c r="AB1785">
        <v>68</v>
      </c>
      <c r="AC1785">
        <v>269</v>
      </c>
      <c r="AD1785">
        <v>378</v>
      </c>
    </row>
    <row r="1786" spans="1:30" x14ac:dyDescent="0.2">
      <c r="A1786" t="s">
        <v>2676</v>
      </c>
      <c r="B1786" t="s">
        <v>37</v>
      </c>
      <c r="C1786" t="s">
        <v>3365</v>
      </c>
      <c r="D1786" s="33">
        <v>42461</v>
      </c>
      <c r="E1786" t="s">
        <v>165</v>
      </c>
      <c r="F1786" t="s">
        <v>775</v>
      </c>
      <c r="G1786">
        <v>669600</v>
      </c>
      <c r="H1786">
        <v>15708</v>
      </c>
      <c r="I1786">
        <v>253</v>
      </c>
      <c r="J1786">
        <v>15198</v>
      </c>
      <c r="K1786">
        <v>13507</v>
      </c>
      <c r="L1786">
        <v>13323</v>
      </c>
      <c r="M1786">
        <v>2455</v>
      </c>
      <c r="N1786">
        <v>660</v>
      </c>
      <c r="O1786">
        <v>1795</v>
      </c>
      <c r="P1786">
        <v>551</v>
      </c>
      <c r="Q1786" t="s">
        <v>0</v>
      </c>
      <c r="R1786">
        <v>1440</v>
      </c>
      <c r="S1786">
        <v>1174</v>
      </c>
      <c r="T1786">
        <v>8411</v>
      </c>
      <c r="U1786">
        <v>5626</v>
      </c>
      <c r="V1786">
        <v>1858</v>
      </c>
      <c r="W1786">
        <v>888</v>
      </c>
      <c r="X1786" t="s">
        <v>0</v>
      </c>
      <c r="Y1786" t="s">
        <v>0</v>
      </c>
      <c r="Z1786">
        <v>1048</v>
      </c>
      <c r="AA1786">
        <v>1250</v>
      </c>
      <c r="AB1786">
        <v>89</v>
      </c>
      <c r="AC1786">
        <v>675</v>
      </c>
      <c r="AD1786">
        <v>476</v>
      </c>
    </row>
    <row r="1787" spans="1:30" x14ac:dyDescent="0.2">
      <c r="A1787" t="s">
        <v>2677</v>
      </c>
      <c r="B1787" t="s">
        <v>35</v>
      </c>
      <c r="C1787" t="s">
        <v>3348</v>
      </c>
      <c r="D1787" s="33">
        <v>42461</v>
      </c>
      <c r="E1787" t="s">
        <v>825</v>
      </c>
      <c r="F1787" t="s">
        <v>834</v>
      </c>
      <c r="G1787">
        <v>791000</v>
      </c>
      <c r="H1787">
        <v>18389</v>
      </c>
      <c r="I1787">
        <v>866</v>
      </c>
      <c r="J1787">
        <v>17523</v>
      </c>
      <c r="K1787">
        <v>13632</v>
      </c>
      <c r="L1787">
        <v>15536</v>
      </c>
      <c r="M1787">
        <v>4367</v>
      </c>
      <c r="N1787">
        <v>2495</v>
      </c>
      <c r="O1787">
        <v>1872</v>
      </c>
      <c r="P1787">
        <v>721</v>
      </c>
      <c r="Q1787" t="s">
        <v>0</v>
      </c>
      <c r="R1787">
        <v>2047</v>
      </c>
      <c r="S1787">
        <v>1217</v>
      </c>
      <c r="T1787">
        <v>8987</v>
      </c>
      <c r="U1787">
        <v>6067</v>
      </c>
      <c r="V1787">
        <v>1947</v>
      </c>
      <c r="W1787">
        <v>973</v>
      </c>
      <c r="X1787" t="s">
        <v>0</v>
      </c>
      <c r="Y1787" t="s">
        <v>0</v>
      </c>
      <c r="Z1787">
        <v>1078</v>
      </c>
      <c r="AA1787">
        <v>2207</v>
      </c>
      <c r="AB1787">
        <v>334</v>
      </c>
      <c r="AC1787">
        <v>928</v>
      </c>
      <c r="AD1787">
        <v>945</v>
      </c>
    </row>
    <row r="1788" spans="1:30" x14ac:dyDescent="0.2">
      <c r="A1788" t="s">
        <v>2678</v>
      </c>
      <c r="B1788" t="s">
        <v>35</v>
      </c>
      <c r="C1788" t="s">
        <v>152</v>
      </c>
      <c r="D1788" s="33">
        <v>42461</v>
      </c>
      <c r="E1788" t="s">
        <v>171</v>
      </c>
      <c r="F1788" t="s">
        <v>776</v>
      </c>
      <c r="G1788">
        <v>628500</v>
      </c>
      <c r="H1788">
        <v>13947</v>
      </c>
      <c r="I1788">
        <v>321</v>
      </c>
      <c r="J1788">
        <v>13626</v>
      </c>
      <c r="K1788">
        <v>11742</v>
      </c>
      <c r="L1788">
        <v>11660</v>
      </c>
      <c r="M1788">
        <v>2659</v>
      </c>
      <c r="N1788">
        <v>656</v>
      </c>
      <c r="O1788">
        <v>2003</v>
      </c>
      <c r="P1788">
        <v>852</v>
      </c>
      <c r="Q1788" t="s">
        <v>0</v>
      </c>
      <c r="R1788">
        <v>1630</v>
      </c>
      <c r="S1788">
        <v>1027</v>
      </c>
      <c r="T1788">
        <v>7260</v>
      </c>
      <c r="U1788">
        <v>5093</v>
      </c>
      <c r="V1788">
        <v>1434</v>
      </c>
      <c r="W1788">
        <v>733</v>
      </c>
      <c r="X1788" t="s">
        <v>0</v>
      </c>
      <c r="Y1788" t="s">
        <v>0</v>
      </c>
      <c r="Z1788">
        <v>356</v>
      </c>
      <c r="AA1788">
        <v>1387</v>
      </c>
      <c r="AB1788">
        <v>103</v>
      </c>
      <c r="AC1788">
        <v>660</v>
      </c>
      <c r="AD1788">
        <v>624</v>
      </c>
    </row>
    <row r="1789" spans="1:30" x14ac:dyDescent="0.2">
      <c r="A1789" t="s">
        <v>2679</v>
      </c>
      <c r="B1789" t="s">
        <v>35</v>
      </c>
      <c r="C1789" t="s">
        <v>3348</v>
      </c>
      <c r="D1789" s="33">
        <v>42461</v>
      </c>
      <c r="E1789" t="s">
        <v>179</v>
      </c>
      <c r="F1789" t="s">
        <v>777</v>
      </c>
      <c r="G1789">
        <v>1019200</v>
      </c>
      <c r="H1789">
        <v>21733</v>
      </c>
      <c r="I1789">
        <v>310</v>
      </c>
      <c r="J1789">
        <v>21423</v>
      </c>
      <c r="K1789">
        <v>19143</v>
      </c>
      <c r="L1789">
        <v>19274</v>
      </c>
      <c r="M1789">
        <v>5476</v>
      </c>
      <c r="N1789">
        <v>2023</v>
      </c>
      <c r="O1789">
        <v>3453</v>
      </c>
      <c r="P1789">
        <v>841</v>
      </c>
      <c r="Q1789" t="s">
        <v>0</v>
      </c>
      <c r="R1789">
        <v>1283</v>
      </c>
      <c r="S1789">
        <v>1422</v>
      </c>
      <c r="T1789">
        <v>11861</v>
      </c>
      <c r="U1789">
        <v>8101</v>
      </c>
      <c r="V1789">
        <v>2945</v>
      </c>
      <c r="W1789">
        <v>815</v>
      </c>
      <c r="X1789" t="s">
        <v>0</v>
      </c>
      <c r="Y1789" t="s">
        <v>0</v>
      </c>
      <c r="Z1789">
        <v>1088</v>
      </c>
      <c r="AA1789">
        <v>3620</v>
      </c>
      <c r="AB1789">
        <v>372</v>
      </c>
      <c r="AC1789">
        <v>1206</v>
      </c>
      <c r="AD1789">
        <v>2042</v>
      </c>
    </row>
    <row r="1790" spans="1:30" x14ac:dyDescent="0.2">
      <c r="A1790" t="s">
        <v>2680</v>
      </c>
      <c r="B1790" t="s">
        <v>35</v>
      </c>
      <c r="C1790" t="s">
        <v>3348</v>
      </c>
      <c r="D1790" s="33">
        <v>42461</v>
      </c>
      <c r="E1790" t="s">
        <v>191</v>
      </c>
      <c r="F1790" t="s">
        <v>778</v>
      </c>
      <c r="G1790">
        <v>782300</v>
      </c>
      <c r="H1790">
        <v>20361</v>
      </c>
      <c r="I1790">
        <v>200</v>
      </c>
      <c r="J1790">
        <v>20161</v>
      </c>
      <c r="K1790">
        <v>18205</v>
      </c>
      <c r="L1790">
        <v>17397</v>
      </c>
      <c r="M1790">
        <v>5293</v>
      </c>
      <c r="N1790">
        <v>3379</v>
      </c>
      <c r="O1790">
        <v>1836</v>
      </c>
      <c r="P1790">
        <v>520</v>
      </c>
      <c r="Q1790" t="s">
        <v>0</v>
      </c>
      <c r="R1790">
        <v>1563</v>
      </c>
      <c r="S1790">
        <v>1422</v>
      </c>
      <c r="T1790">
        <v>10996</v>
      </c>
      <c r="U1790">
        <v>7857</v>
      </c>
      <c r="V1790">
        <v>2414</v>
      </c>
      <c r="W1790">
        <v>725</v>
      </c>
      <c r="X1790" t="s">
        <v>0</v>
      </c>
      <c r="Y1790" t="s">
        <v>0</v>
      </c>
      <c r="Z1790">
        <v>1059</v>
      </c>
      <c r="AA1790">
        <v>2357</v>
      </c>
      <c r="AB1790">
        <v>271</v>
      </c>
      <c r="AC1790">
        <v>1458</v>
      </c>
      <c r="AD1790">
        <v>628</v>
      </c>
    </row>
    <row r="1791" spans="1:30" x14ac:dyDescent="0.2">
      <c r="A1791" t="s">
        <v>2681</v>
      </c>
      <c r="B1791" t="s">
        <v>35</v>
      </c>
      <c r="C1791" t="s">
        <v>3345</v>
      </c>
      <c r="D1791" s="33">
        <v>42461</v>
      </c>
      <c r="E1791" t="s">
        <v>205</v>
      </c>
      <c r="F1791" t="s">
        <v>779</v>
      </c>
      <c r="G1791">
        <v>883600</v>
      </c>
      <c r="H1791">
        <v>24287</v>
      </c>
      <c r="I1791">
        <v>148</v>
      </c>
      <c r="J1791">
        <v>19031</v>
      </c>
      <c r="K1791">
        <v>18365</v>
      </c>
      <c r="L1791">
        <v>14972</v>
      </c>
      <c r="M1791">
        <v>4332</v>
      </c>
      <c r="N1791">
        <v>3208</v>
      </c>
      <c r="O1791">
        <v>1124</v>
      </c>
      <c r="P1791">
        <v>894</v>
      </c>
      <c r="Q1791" t="s">
        <v>0</v>
      </c>
      <c r="R1791">
        <v>1599</v>
      </c>
      <c r="S1791">
        <v>1263</v>
      </c>
      <c r="T1791">
        <v>10427</v>
      </c>
      <c r="U1791">
        <v>6246</v>
      </c>
      <c r="V1791">
        <v>3294</v>
      </c>
      <c r="W1791">
        <v>887</v>
      </c>
      <c r="X1791" t="s">
        <v>0</v>
      </c>
      <c r="Y1791" t="s">
        <v>0</v>
      </c>
      <c r="Z1791">
        <v>311</v>
      </c>
      <c r="AA1791">
        <v>1372</v>
      </c>
      <c r="AB1791">
        <v>230</v>
      </c>
      <c r="AC1791">
        <v>859</v>
      </c>
      <c r="AD1791">
        <v>283</v>
      </c>
    </row>
    <row r="1792" spans="1:30" x14ac:dyDescent="0.2">
      <c r="A1792" t="s">
        <v>2682</v>
      </c>
      <c r="B1792" t="s">
        <v>35</v>
      </c>
      <c r="C1792" t="s">
        <v>807</v>
      </c>
      <c r="D1792" s="33">
        <v>42461</v>
      </c>
      <c r="E1792" t="s">
        <v>210</v>
      </c>
      <c r="F1792" t="s">
        <v>780</v>
      </c>
      <c r="G1792">
        <v>711500</v>
      </c>
      <c r="H1792">
        <v>16187</v>
      </c>
      <c r="I1792">
        <v>343</v>
      </c>
      <c r="J1792">
        <v>15484</v>
      </c>
      <c r="K1792">
        <v>13180</v>
      </c>
      <c r="L1792">
        <v>15386</v>
      </c>
      <c r="M1792">
        <v>3721</v>
      </c>
      <c r="N1792">
        <v>849</v>
      </c>
      <c r="O1792">
        <v>2872</v>
      </c>
      <c r="P1792">
        <v>917</v>
      </c>
      <c r="Q1792" t="s">
        <v>0</v>
      </c>
      <c r="R1792">
        <v>1612</v>
      </c>
      <c r="S1792">
        <v>2017</v>
      </c>
      <c r="T1792">
        <v>9018</v>
      </c>
      <c r="U1792">
        <v>6598</v>
      </c>
      <c r="V1792">
        <v>1970</v>
      </c>
      <c r="W1792">
        <v>450</v>
      </c>
      <c r="X1792" t="s">
        <v>0</v>
      </c>
      <c r="Y1792" t="s">
        <v>0</v>
      </c>
      <c r="Z1792">
        <v>359</v>
      </c>
      <c r="AA1792">
        <v>2380</v>
      </c>
      <c r="AB1792">
        <v>228</v>
      </c>
      <c r="AC1792">
        <v>814</v>
      </c>
      <c r="AD1792">
        <v>1338</v>
      </c>
    </row>
    <row r="1793" spans="1:30" x14ac:dyDescent="0.2">
      <c r="A1793" t="s">
        <v>2683</v>
      </c>
      <c r="B1793" t="s">
        <v>35</v>
      </c>
      <c r="C1793" t="s">
        <v>807</v>
      </c>
      <c r="D1793" s="33">
        <v>42461</v>
      </c>
      <c r="E1793" t="s">
        <v>218</v>
      </c>
      <c r="F1793" t="s">
        <v>781</v>
      </c>
      <c r="G1793">
        <v>272300</v>
      </c>
      <c r="H1793">
        <v>5225</v>
      </c>
      <c r="I1793">
        <v>127</v>
      </c>
      <c r="J1793">
        <v>5098</v>
      </c>
      <c r="K1793">
        <v>4476</v>
      </c>
      <c r="L1793">
        <v>4239</v>
      </c>
      <c r="M1793">
        <v>966</v>
      </c>
      <c r="N1793">
        <v>261</v>
      </c>
      <c r="O1793">
        <v>705</v>
      </c>
      <c r="P1793">
        <v>306</v>
      </c>
      <c r="Q1793" t="s">
        <v>0</v>
      </c>
      <c r="R1793">
        <v>520</v>
      </c>
      <c r="S1793">
        <v>448</v>
      </c>
      <c r="T1793">
        <v>2647</v>
      </c>
      <c r="U1793">
        <v>1809</v>
      </c>
      <c r="V1793">
        <v>440</v>
      </c>
      <c r="W1793">
        <v>398</v>
      </c>
      <c r="X1793" t="s">
        <v>0</v>
      </c>
      <c r="Y1793" t="s">
        <v>0</v>
      </c>
      <c r="Z1793">
        <v>71</v>
      </c>
      <c r="AA1793">
        <v>553</v>
      </c>
      <c r="AB1793">
        <v>51</v>
      </c>
      <c r="AC1793">
        <v>292</v>
      </c>
      <c r="AD1793">
        <v>210</v>
      </c>
    </row>
    <row r="1794" spans="1:30" x14ac:dyDescent="0.2">
      <c r="A1794" t="s">
        <v>2684</v>
      </c>
      <c r="B1794" t="s">
        <v>35</v>
      </c>
      <c r="C1794" t="s">
        <v>807</v>
      </c>
      <c r="D1794" s="33">
        <v>42461</v>
      </c>
      <c r="E1794" t="s">
        <v>223</v>
      </c>
      <c r="F1794" t="s">
        <v>782</v>
      </c>
      <c r="G1794">
        <v>1061900</v>
      </c>
      <c r="H1794">
        <v>19202</v>
      </c>
      <c r="I1794">
        <v>447</v>
      </c>
      <c r="J1794">
        <v>18263</v>
      </c>
      <c r="K1794">
        <v>15697</v>
      </c>
      <c r="L1794">
        <v>17185</v>
      </c>
      <c r="M1794">
        <v>4219</v>
      </c>
      <c r="N1794">
        <v>1107</v>
      </c>
      <c r="O1794">
        <v>3112</v>
      </c>
      <c r="P1794">
        <v>974</v>
      </c>
      <c r="Q1794" t="s">
        <v>0</v>
      </c>
      <c r="R1794">
        <v>2209</v>
      </c>
      <c r="S1794">
        <v>2011</v>
      </c>
      <c r="T1794">
        <v>9373</v>
      </c>
      <c r="U1794">
        <v>6223</v>
      </c>
      <c r="V1794">
        <v>2121</v>
      </c>
      <c r="W1794">
        <v>1029</v>
      </c>
      <c r="X1794" t="s">
        <v>0</v>
      </c>
      <c r="Y1794" t="s">
        <v>0</v>
      </c>
      <c r="Z1794">
        <v>555</v>
      </c>
      <c r="AA1794">
        <v>3037</v>
      </c>
      <c r="AB1794">
        <v>295</v>
      </c>
      <c r="AC1794">
        <v>877</v>
      </c>
      <c r="AD1794">
        <v>1865</v>
      </c>
    </row>
    <row r="1795" spans="1:30" x14ac:dyDescent="0.2">
      <c r="A1795" t="s">
        <v>2685</v>
      </c>
      <c r="B1795" t="s">
        <v>35</v>
      </c>
      <c r="C1795" t="s">
        <v>152</v>
      </c>
      <c r="D1795" s="33">
        <v>42461</v>
      </c>
      <c r="E1795" t="s">
        <v>234</v>
      </c>
      <c r="F1795" t="s">
        <v>783</v>
      </c>
      <c r="G1795">
        <v>4666400</v>
      </c>
      <c r="H1795">
        <v>94838</v>
      </c>
      <c r="I1795">
        <v>456</v>
      </c>
      <c r="J1795">
        <v>84388</v>
      </c>
      <c r="K1795">
        <v>81538</v>
      </c>
      <c r="L1795">
        <v>68219</v>
      </c>
      <c r="M1795">
        <v>22686</v>
      </c>
      <c r="N1795">
        <v>10204</v>
      </c>
      <c r="O1795">
        <v>12482</v>
      </c>
      <c r="P1795">
        <v>4891</v>
      </c>
      <c r="Q1795" t="s">
        <v>0</v>
      </c>
      <c r="R1795">
        <v>7742</v>
      </c>
      <c r="S1795">
        <v>5831</v>
      </c>
      <c r="T1795">
        <v>41841</v>
      </c>
      <c r="U1795">
        <v>30364</v>
      </c>
      <c r="V1795">
        <v>8536</v>
      </c>
      <c r="W1795">
        <v>2941</v>
      </c>
      <c r="X1795" t="s">
        <v>0</v>
      </c>
      <c r="Y1795" t="s">
        <v>0</v>
      </c>
      <c r="Z1795">
        <v>3514</v>
      </c>
      <c r="AA1795">
        <v>9291</v>
      </c>
      <c r="AB1795">
        <v>594</v>
      </c>
      <c r="AC1795">
        <v>4563</v>
      </c>
      <c r="AD1795">
        <v>4134</v>
      </c>
    </row>
    <row r="1796" spans="1:30" x14ac:dyDescent="0.2">
      <c r="A1796" t="s">
        <v>2686</v>
      </c>
      <c r="B1796" t="s">
        <v>36</v>
      </c>
      <c r="C1796" t="s">
        <v>152</v>
      </c>
      <c r="D1796" s="33">
        <v>42461</v>
      </c>
      <c r="E1796" t="s">
        <v>823</v>
      </c>
      <c r="F1796" t="s">
        <v>835</v>
      </c>
      <c r="G1796">
        <v>320600</v>
      </c>
      <c r="H1796">
        <v>5280</v>
      </c>
      <c r="I1796">
        <v>116</v>
      </c>
      <c r="J1796">
        <v>5164</v>
      </c>
      <c r="K1796">
        <v>4488</v>
      </c>
      <c r="L1796">
        <v>3951</v>
      </c>
      <c r="M1796">
        <v>1034</v>
      </c>
      <c r="N1796">
        <v>255</v>
      </c>
      <c r="O1796">
        <v>779</v>
      </c>
      <c r="P1796">
        <v>337</v>
      </c>
      <c r="Q1796" t="s">
        <v>0</v>
      </c>
      <c r="R1796">
        <v>426</v>
      </c>
      <c r="S1796">
        <v>419</v>
      </c>
      <c r="T1796">
        <v>2372</v>
      </c>
      <c r="U1796">
        <v>1801</v>
      </c>
      <c r="V1796">
        <v>389</v>
      </c>
      <c r="W1796">
        <v>182</v>
      </c>
      <c r="X1796" t="s">
        <v>0</v>
      </c>
      <c r="Y1796" t="s">
        <v>0</v>
      </c>
      <c r="Z1796">
        <v>80</v>
      </c>
      <c r="AA1796">
        <v>654</v>
      </c>
      <c r="AB1796">
        <v>54</v>
      </c>
      <c r="AC1796">
        <v>332</v>
      </c>
      <c r="AD1796">
        <v>268</v>
      </c>
    </row>
    <row r="1797" spans="1:30" x14ac:dyDescent="0.2">
      <c r="A1797" t="s">
        <v>2687</v>
      </c>
      <c r="B1797" t="s">
        <v>36</v>
      </c>
      <c r="C1797" t="s">
        <v>152</v>
      </c>
      <c r="D1797" s="33">
        <v>42461</v>
      </c>
      <c r="E1797" t="s">
        <v>827</v>
      </c>
      <c r="F1797" t="s">
        <v>836</v>
      </c>
      <c r="G1797">
        <v>411900</v>
      </c>
      <c r="H1797">
        <v>6286</v>
      </c>
      <c r="I1797">
        <v>137</v>
      </c>
      <c r="J1797">
        <v>6149</v>
      </c>
      <c r="K1797">
        <v>5332</v>
      </c>
      <c r="L1797">
        <v>4758</v>
      </c>
      <c r="M1797">
        <v>1249</v>
      </c>
      <c r="N1797">
        <v>283</v>
      </c>
      <c r="O1797">
        <v>965</v>
      </c>
      <c r="P1797">
        <v>387</v>
      </c>
      <c r="Q1797" t="s">
        <v>0</v>
      </c>
      <c r="R1797">
        <v>543</v>
      </c>
      <c r="S1797">
        <v>471</v>
      </c>
      <c r="T1797">
        <v>2899</v>
      </c>
      <c r="U1797">
        <v>2157</v>
      </c>
      <c r="V1797">
        <v>529</v>
      </c>
      <c r="W1797">
        <v>213</v>
      </c>
      <c r="X1797" t="s">
        <v>0</v>
      </c>
      <c r="Y1797" t="s">
        <v>0</v>
      </c>
      <c r="Z1797">
        <v>139</v>
      </c>
      <c r="AA1797">
        <v>706</v>
      </c>
      <c r="AB1797">
        <v>55</v>
      </c>
      <c r="AC1797">
        <v>361</v>
      </c>
      <c r="AD1797">
        <v>290</v>
      </c>
    </row>
    <row r="1798" spans="1:30" x14ac:dyDescent="0.2">
      <c r="A1798" t="s">
        <v>2688</v>
      </c>
      <c r="B1798" t="s">
        <v>36</v>
      </c>
      <c r="C1798" t="s">
        <v>152</v>
      </c>
      <c r="D1798" s="33">
        <v>42461</v>
      </c>
      <c r="E1798" t="s">
        <v>837</v>
      </c>
      <c r="F1798" t="s">
        <v>838</v>
      </c>
      <c r="G1798">
        <v>376700</v>
      </c>
      <c r="H1798">
        <v>5444</v>
      </c>
      <c r="I1798">
        <v>145</v>
      </c>
      <c r="J1798">
        <v>5299</v>
      </c>
      <c r="K1798">
        <v>4584</v>
      </c>
      <c r="L1798">
        <v>4082</v>
      </c>
      <c r="M1798">
        <v>1031</v>
      </c>
      <c r="N1798">
        <v>237</v>
      </c>
      <c r="O1798">
        <v>794</v>
      </c>
      <c r="P1798">
        <v>347</v>
      </c>
      <c r="Q1798" t="s">
        <v>0</v>
      </c>
      <c r="R1798">
        <v>454</v>
      </c>
      <c r="S1798">
        <v>395</v>
      </c>
      <c r="T1798">
        <v>2647</v>
      </c>
      <c r="U1798">
        <v>1902</v>
      </c>
      <c r="V1798">
        <v>507</v>
      </c>
      <c r="W1798">
        <v>238</v>
      </c>
      <c r="X1798" t="s">
        <v>0</v>
      </c>
      <c r="Y1798" t="s">
        <v>0</v>
      </c>
      <c r="Z1798">
        <v>76</v>
      </c>
      <c r="AA1798">
        <v>510</v>
      </c>
      <c r="AB1798">
        <v>53</v>
      </c>
      <c r="AC1798">
        <v>257</v>
      </c>
      <c r="AD1798">
        <v>200</v>
      </c>
    </row>
    <row r="1799" spans="1:30" x14ac:dyDescent="0.2">
      <c r="A1799" t="s">
        <v>2689</v>
      </c>
      <c r="B1799" t="s">
        <v>36</v>
      </c>
      <c r="C1799" t="s">
        <v>152</v>
      </c>
      <c r="D1799" s="33">
        <v>42461</v>
      </c>
      <c r="E1799" t="s">
        <v>284</v>
      </c>
      <c r="F1799" t="s">
        <v>784</v>
      </c>
      <c r="G1799">
        <v>1207100</v>
      </c>
      <c r="H1799">
        <v>16582</v>
      </c>
      <c r="I1799">
        <v>362</v>
      </c>
      <c r="J1799">
        <v>16220</v>
      </c>
      <c r="K1799">
        <v>14208</v>
      </c>
      <c r="L1799">
        <v>12226</v>
      </c>
      <c r="M1799">
        <v>3146</v>
      </c>
      <c r="N1799">
        <v>742</v>
      </c>
      <c r="O1799">
        <v>2404</v>
      </c>
      <c r="P1799">
        <v>1004</v>
      </c>
      <c r="Q1799" t="s">
        <v>0</v>
      </c>
      <c r="R1799">
        <v>1692</v>
      </c>
      <c r="S1799">
        <v>1166</v>
      </c>
      <c r="T1799">
        <v>7345</v>
      </c>
      <c r="U1799">
        <v>5362</v>
      </c>
      <c r="V1799">
        <v>1258</v>
      </c>
      <c r="W1799">
        <v>725</v>
      </c>
      <c r="X1799" t="s">
        <v>0</v>
      </c>
      <c r="Y1799" t="s">
        <v>0</v>
      </c>
      <c r="Z1799">
        <v>223</v>
      </c>
      <c r="AA1799">
        <v>1800</v>
      </c>
      <c r="AB1799">
        <v>140</v>
      </c>
      <c r="AC1799">
        <v>891</v>
      </c>
      <c r="AD1799">
        <v>769</v>
      </c>
    </row>
    <row r="1800" spans="1:30" x14ac:dyDescent="0.2">
      <c r="A1800" t="s">
        <v>2690</v>
      </c>
      <c r="B1800" t="s">
        <v>36</v>
      </c>
      <c r="C1800" t="s">
        <v>3353</v>
      </c>
      <c r="D1800" s="33">
        <v>42461</v>
      </c>
      <c r="E1800" t="s">
        <v>298</v>
      </c>
      <c r="F1800" t="s">
        <v>785</v>
      </c>
      <c r="G1800">
        <v>1479400</v>
      </c>
      <c r="H1800">
        <v>21298</v>
      </c>
      <c r="I1800">
        <v>45</v>
      </c>
      <c r="J1800">
        <v>20884</v>
      </c>
      <c r="K1800">
        <v>20256</v>
      </c>
      <c r="L1800">
        <v>19851</v>
      </c>
      <c r="M1800">
        <v>4489</v>
      </c>
      <c r="N1800">
        <v>2217</v>
      </c>
      <c r="O1800">
        <v>2272</v>
      </c>
      <c r="P1800">
        <v>925</v>
      </c>
      <c r="Q1800" t="s">
        <v>0</v>
      </c>
      <c r="R1800">
        <v>2221</v>
      </c>
      <c r="S1800">
        <v>1954</v>
      </c>
      <c r="T1800">
        <v>11641</v>
      </c>
      <c r="U1800">
        <v>8250</v>
      </c>
      <c r="V1800">
        <v>2223</v>
      </c>
      <c r="W1800">
        <v>1168</v>
      </c>
      <c r="X1800" t="s">
        <v>0</v>
      </c>
      <c r="Y1800" t="s">
        <v>0</v>
      </c>
      <c r="Z1800">
        <v>486</v>
      </c>
      <c r="AA1800">
        <v>3549</v>
      </c>
      <c r="AB1800">
        <v>470</v>
      </c>
      <c r="AC1800">
        <v>833</v>
      </c>
      <c r="AD1800">
        <v>2246</v>
      </c>
    </row>
    <row r="1801" spans="1:30" x14ac:dyDescent="0.2">
      <c r="A1801" t="s">
        <v>2691</v>
      </c>
      <c r="B1801" t="s">
        <v>36</v>
      </c>
      <c r="C1801" t="s">
        <v>3351</v>
      </c>
      <c r="D1801" s="33">
        <v>42461</v>
      </c>
      <c r="E1801" t="s">
        <v>315</v>
      </c>
      <c r="F1801" t="s">
        <v>786</v>
      </c>
      <c r="G1801">
        <v>1037600</v>
      </c>
      <c r="H1801">
        <v>18837</v>
      </c>
      <c r="I1801">
        <v>336</v>
      </c>
      <c r="J1801">
        <v>18490</v>
      </c>
      <c r="K1801">
        <v>17570</v>
      </c>
      <c r="L1801">
        <v>16346</v>
      </c>
      <c r="M1801">
        <v>3492</v>
      </c>
      <c r="N1801">
        <v>1729</v>
      </c>
      <c r="O1801">
        <v>1780</v>
      </c>
      <c r="P1801">
        <v>1203</v>
      </c>
      <c r="Q1801" t="s">
        <v>0</v>
      </c>
      <c r="R1801">
        <v>1596</v>
      </c>
      <c r="S1801">
        <v>1590</v>
      </c>
      <c r="T1801">
        <v>9447</v>
      </c>
      <c r="U1801">
        <v>7168</v>
      </c>
      <c r="V1801">
        <v>1717</v>
      </c>
      <c r="W1801">
        <v>562</v>
      </c>
      <c r="X1801" t="s">
        <v>0</v>
      </c>
      <c r="Y1801" t="s">
        <v>0</v>
      </c>
      <c r="Z1801">
        <v>749</v>
      </c>
      <c r="AA1801">
        <v>2964</v>
      </c>
      <c r="AB1801">
        <v>98</v>
      </c>
      <c r="AC1801">
        <v>1118</v>
      </c>
      <c r="AD1801">
        <v>1748</v>
      </c>
    </row>
    <row r="1802" spans="1:30" x14ac:dyDescent="0.2">
      <c r="A1802" t="s">
        <v>2692</v>
      </c>
      <c r="B1802" t="s">
        <v>36</v>
      </c>
      <c r="C1802" t="s">
        <v>3358</v>
      </c>
      <c r="D1802" s="33">
        <v>42461</v>
      </c>
      <c r="E1802" t="s">
        <v>330</v>
      </c>
      <c r="F1802" t="s">
        <v>787</v>
      </c>
      <c r="G1802">
        <v>1796400</v>
      </c>
      <c r="H1802">
        <v>25057</v>
      </c>
      <c r="I1802">
        <v>140</v>
      </c>
      <c r="J1802">
        <v>24791</v>
      </c>
      <c r="K1802">
        <v>23514</v>
      </c>
      <c r="L1802">
        <v>19970</v>
      </c>
      <c r="M1802">
        <v>5672</v>
      </c>
      <c r="N1802">
        <v>2701</v>
      </c>
      <c r="O1802">
        <v>2971</v>
      </c>
      <c r="P1802">
        <v>1928</v>
      </c>
      <c r="Q1802" t="s">
        <v>0</v>
      </c>
      <c r="R1802">
        <v>1787</v>
      </c>
      <c r="S1802">
        <v>2333</v>
      </c>
      <c r="T1802">
        <v>12219</v>
      </c>
      <c r="U1802">
        <v>9491</v>
      </c>
      <c r="V1802">
        <v>1793</v>
      </c>
      <c r="W1802">
        <v>935</v>
      </c>
      <c r="X1802" t="s">
        <v>0</v>
      </c>
      <c r="Y1802" t="s">
        <v>0</v>
      </c>
      <c r="Z1802">
        <v>586</v>
      </c>
      <c r="AA1802">
        <v>3045</v>
      </c>
      <c r="AB1802">
        <v>300</v>
      </c>
      <c r="AC1802">
        <v>1544</v>
      </c>
      <c r="AD1802">
        <v>1201</v>
      </c>
    </row>
    <row r="1803" spans="1:30" x14ac:dyDescent="0.2">
      <c r="A1803" t="s">
        <v>2693</v>
      </c>
      <c r="B1803" t="s">
        <v>36</v>
      </c>
      <c r="C1803" t="s">
        <v>3351</v>
      </c>
      <c r="D1803" s="33">
        <v>42461</v>
      </c>
      <c r="E1803" t="s">
        <v>351</v>
      </c>
      <c r="F1803" t="s">
        <v>788</v>
      </c>
      <c r="G1803">
        <v>926800</v>
      </c>
      <c r="H1803">
        <v>15099</v>
      </c>
      <c r="I1803">
        <v>235</v>
      </c>
      <c r="J1803">
        <v>14861</v>
      </c>
      <c r="K1803">
        <v>14057</v>
      </c>
      <c r="L1803">
        <v>11058</v>
      </c>
      <c r="M1803">
        <v>2361</v>
      </c>
      <c r="N1803">
        <v>1131</v>
      </c>
      <c r="O1803">
        <v>1202</v>
      </c>
      <c r="P1803">
        <v>745</v>
      </c>
      <c r="Q1803" t="s">
        <v>0</v>
      </c>
      <c r="R1803">
        <v>1000</v>
      </c>
      <c r="S1803">
        <v>1359</v>
      </c>
      <c r="T1803">
        <v>6995</v>
      </c>
      <c r="U1803">
        <v>4986</v>
      </c>
      <c r="V1803">
        <v>927</v>
      </c>
      <c r="W1803">
        <v>1082</v>
      </c>
      <c r="X1803" t="s">
        <v>0</v>
      </c>
      <c r="Y1803" t="s">
        <v>0</v>
      </c>
      <c r="Z1803">
        <v>170</v>
      </c>
      <c r="AA1803">
        <v>1534</v>
      </c>
      <c r="AB1803">
        <v>88</v>
      </c>
      <c r="AC1803">
        <v>810</v>
      </c>
      <c r="AD1803">
        <v>636</v>
      </c>
    </row>
    <row r="1804" spans="1:30" x14ac:dyDescent="0.2">
      <c r="A1804" t="s">
        <v>2694</v>
      </c>
      <c r="B1804" t="s">
        <v>34</v>
      </c>
      <c r="C1804" t="s">
        <v>3327</v>
      </c>
      <c r="D1804" s="33">
        <v>42461</v>
      </c>
      <c r="E1804" t="s">
        <v>362</v>
      </c>
      <c r="F1804" t="s">
        <v>789</v>
      </c>
      <c r="G1804">
        <v>5523500</v>
      </c>
      <c r="H1804">
        <v>128893</v>
      </c>
      <c r="I1804">
        <v>1793</v>
      </c>
      <c r="J1804">
        <v>126279</v>
      </c>
      <c r="K1804">
        <v>118032</v>
      </c>
      <c r="L1804">
        <v>107919</v>
      </c>
      <c r="M1804">
        <v>23078</v>
      </c>
      <c r="N1804">
        <v>2729</v>
      </c>
      <c r="O1804">
        <v>20348</v>
      </c>
      <c r="P1804">
        <v>4544</v>
      </c>
      <c r="Q1804" t="s">
        <v>0</v>
      </c>
      <c r="R1804">
        <v>10274</v>
      </c>
      <c r="S1804">
        <v>8129</v>
      </c>
      <c r="T1804">
        <v>67545</v>
      </c>
      <c r="U1804">
        <v>43955</v>
      </c>
      <c r="V1804">
        <v>9214</v>
      </c>
      <c r="W1804">
        <v>14376</v>
      </c>
      <c r="X1804" t="s">
        <v>0</v>
      </c>
      <c r="Y1804" t="s">
        <v>0</v>
      </c>
      <c r="Z1804">
        <v>4398</v>
      </c>
      <c r="AA1804">
        <v>17573</v>
      </c>
      <c r="AB1804">
        <v>944</v>
      </c>
      <c r="AC1804">
        <v>5558</v>
      </c>
      <c r="AD1804">
        <v>11071</v>
      </c>
    </row>
    <row r="1805" spans="1:30" x14ac:dyDescent="0.2">
      <c r="A1805" t="s">
        <v>2695</v>
      </c>
      <c r="B1805" t="s">
        <v>37</v>
      </c>
      <c r="C1805" t="s">
        <v>3365</v>
      </c>
      <c r="D1805" s="33">
        <v>42461</v>
      </c>
      <c r="E1805" t="s">
        <v>434</v>
      </c>
      <c r="F1805" t="s">
        <v>790</v>
      </c>
      <c r="G1805">
        <v>1869400</v>
      </c>
      <c r="H1805">
        <v>44694</v>
      </c>
      <c r="I1805">
        <v>700</v>
      </c>
      <c r="J1805">
        <v>43139</v>
      </c>
      <c r="K1805">
        <v>38530</v>
      </c>
      <c r="L1805">
        <v>36565</v>
      </c>
      <c r="M1805">
        <v>5746</v>
      </c>
      <c r="N1805">
        <v>1570</v>
      </c>
      <c r="O1805">
        <v>4176</v>
      </c>
      <c r="P1805">
        <v>1305</v>
      </c>
      <c r="Q1805" t="s">
        <v>0</v>
      </c>
      <c r="R1805">
        <v>4539</v>
      </c>
      <c r="S1805">
        <v>2811</v>
      </c>
      <c r="T1805">
        <v>23268</v>
      </c>
      <c r="U1805">
        <v>13996</v>
      </c>
      <c r="V1805">
        <v>5222</v>
      </c>
      <c r="W1805">
        <v>4050</v>
      </c>
      <c r="X1805" t="s">
        <v>0</v>
      </c>
      <c r="Y1805" t="s">
        <v>0</v>
      </c>
      <c r="Z1805">
        <v>2867</v>
      </c>
      <c r="AA1805">
        <v>3080</v>
      </c>
      <c r="AB1805">
        <v>279</v>
      </c>
      <c r="AC1805">
        <v>1559</v>
      </c>
      <c r="AD1805">
        <v>1242</v>
      </c>
    </row>
    <row r="1806" spans="1:30" x14ac:dyDescent="0.2">
      <c r="A1806" t="s">
        <v>2696</v>
      </c>
      <c r="B1806" t="s">
        <v>37</v>
      </c>
      <c r="C1806" t="s">
        <v>3365</v>
      </c>
      <c r="D1806" s="33">
        <v>42461</v>
      </c>
      <c r="E1806" t="s">
        <v>457</v>
      </c>
      <c r="F1806" t="s">
        <v>791</v>
      </c>
      <c r="G1806">
        <v>533800</v>
      </c>
      <c r="H1806">
        <v>12423</v>
      </c>
      <c r="I1806">
        <v>183</v>
      </c>
      <c r="J1806">
        <v>12051</v>
      </c>
      <c r="K1806">
        <v>10768</v>
      </c>
      <c r="L1806">
        <v>8883</v>
      </c>
      <c r="M1806">
        <v>1726</v>
      </c>
      <c r="N1806">
        <v>461</v>
      </c>
      <c r="O1806">
        <v>1265</v>
      </c>
      <c r="P1806">
        <v>392</v>
      </c>
      <c r="Q1806" t="s">
        <v>0</v>
      </c>
      <c r="R1806">
        <v>972</v>
      </c>
      <c r="S1806">
        <v>831</v>
      </c>
      <c r="T1806">
        <v>5689</v>
      </c>
      <c r="U1806">
        <v>3963</v>
      </c>
      <c r="V1806">
        <v>1375</v>
      </c>
      <c r="W1806">
        <v>350</v>
      </c>
      <c r="X1806" t="s">
        <v>0</v>
      </c>
      <c r="Y1806" t="s">
        <v>0</v>
      </c>
      <c r="Z1806">
        <v>545</v>
      </c>
      <c r="AA1806">
        <v>846</v>
      </c>
      <c r="AB1806">
        <v>85</v>
      </c>
      <c r="AC1806">
        <v>523</v>
      </c>
      <c r="AD1806">
        <v>236</v>
      </c>
    </row>
    <row r="1807" spans="1:30" x14ac:dyDescent="0.2">
      <c r="A1807" t="s">
        <v>2697</v>
      </c>
      <c r="B1807" t="s">
        <v>37</v>
      </c>
      <c r="C1807" t="s">
        <v>3365</v>
      </c>
      <c r="D1807" s="33">
        <v>42461</v>
      </c>
      <c r="E1807" t="s">
        <v>465</v>
      </c>
      <c r="F1807" t="s">
        <v>792</v>
      </c>
      <c r="G1807">
        <v>912500</v>
      </c>
      <c r="H1807">
        <v>18339</v>
      </c>
      <c r="I1807">
        <v>288</v>
      </c>
      <c r="J1807">
        <v>17791</v>
      </c>
      <c r="K1807">
        <v>15915</v>
      </c>
      <c r="L1807">
        <v>16990</v>
      </c>
      <c r="M1807">
        <v>3145</v>
      </c>
      <c r="N1807">
        <v>853</v>
      </c>
      <c r="O1807">
        <v>2292</v>
      </c>
      <c r="P1807">
        <v>660</v>
      </c>
      <c r="Q1807" t="s">
        <v>0</v>
      </c>
      <c r="R1807">
        <v>2010</v>
      </c>
      <c r="S1807">
        <v>1508</v>
      </c>
      <c r="T1807">
        <v>11112</v>
      </c>
      <c r="U1807">
        <v>7755</v>
      </c>
      <c r="V1807">
        <v>2603</v>
      </c>
      <c r="W1807">
        <v>715</v>
      </c>
      <c r="X1807" t="s">
        <v>0</v>
      </c>
      <c r="Y1807" t="s">
        <v>0</v>
      </c>
      <c r="Z1807">
        <v>738</v>
      </c>
      <c r="AA1807">
        <v>1622</v>
      </c>
      <c r="AB1807">
        <v>147</v>
      </c>
      <c r="AC1807">
        <v>980</v>
      </c>
      <c r="AD1807">
        <v>484</v>
      </c>
    </row>
    <row r="1808" spans="1:30" x14ac:dyDescent="0.2">
      <c r="A1808" t="s">
        <v>2698</v>
      </c>
      <c r="B1808" t="s">
        <v>37</v>
      </c>
      <c r="C1808" t="s">
        <v>3360</v>
      </c>
      <c r="D1808" s="33">
        <v>42461</v>
      </c>
      <c r="E1808" t="s">
        <v>844</v>
      </c>
      <c r="F1808" t="s">
        <v>845</v>
      </c>
      <c r="G1808">
        <v>4621400</v>
      </c>
      <c r="H1808">
        <v>95870</v>
      </c>
      <c r="I1808">
        <v>7854</v>
      </c>
      <c r="J1808">
        <v>86446</v>
      </c>
      <c r="K1808">
        <v>56313</v>
      </c>
      <c r="L1808">
        <v>76426</v>
      </c>
      <c r="M1808">
        <v>20424</v>
      </c>
      <c r="N1808">
        <v>6605</v>
      </c>
      <c r="O1808">
        <v>13819</v>
      </c>
      <c r="P1808">
        <v>7740</v>
      </c>
      <c r="Q1808" t="s">
        <v>0</v>
      </c>
      <c r="R1808">
        <v>10159</v>
      </c>
      <c r="S1808">
        <v>6201</v>
      </c>
      <c r="T1808">
        <v>50253</v>
      </c>
      <c r="U1808">
        <v>38781</v>
      </c>
      <c r="V1808">
        <v>7923</v>
      </c>
      <c r="W1808">
        <v>3549</v>
      </c>
      <c r="X1808" t="s">
        <v>0</v>
      </c>
      <c r="Y1808" t="s">
        <v>0</v>
      </c>
      <c r="Z1808">
        <v>269</v>
      </c>
      <c r="AA1808">
        <v>9544</v>
      </c>
      <c r="AB1808">
        <v>725</v>
      </c>
      <c r="AC1808">
        <v>4569</v>
      </c>
      <c r="AD1808">
        <v>4250</v>
      </c>
    </row>
    <row r="1809" spans="1:30" x14ac:dyDescent="0.2">
      <c r="A1809" t="s">
        <v>2699</v>
      </c>
      <c r="B1809" t="s">
        <v>37</v>
      </c>
      <c r="C1809" t="s">
        <v>3373</v>
      </c>
      <c r="D1809" s="33">
        <v>42461</v>
      </c>
      <c r="E1809" t="s">
        <v>488</v>
      </c>
      <c r="F1809" t="s">
        <v>793</v>
      </c>
      <c r="G1809">
        <v>770900</v>
      </c>
      <c r="H1809">
        <v>18852</v>
      </c>
      <c r="I1809">
        <v>165</v>
      </c>
      <c r="J1809">
        <v>17648</v>
      </c>
      <c r="K1809">
        <v>16590</v>
      </c>
      <c r="L1809">
        <v>15366</v>
      </c>
      <c r="M1809">
        <v>3506</v>
      </c>
      <c r="N1809">
        <v>625</v>
      </c>
      <c r="O1809">
        <v>2881</v>
      </c>
      <c r="P1809">
        <v>586</v>
      </c>
      <c r="Q1809" t="s">
        <v>0</v>
      </c>
      <c r="R1809">
        <v>2011</v>
      </c>
      <c r="S1809">
        <v>1085</v>
      </c>
      <c r="T1809">
        <v>9735</v>
      </c>
      <c r="U1809">
        <v>6242</v>
      </c>
      <c r="V1809">
        <v>1655</v>
      </c>
      <c r="W1809">
        <v>1838</v>
      </c>
      <c r="X1809" t="s">
        <v>0</v>
      </c>
      <c r="Y1809" t="s">
        <v>0</v>
      </c>
      <c r="Z1809">
        <v>305</v>
      </c>
      <c r="AA1809">
        <v>2230</v>
      </c>
      <c r="AB1809">
        <v>197</v>
      </c>
      <c r="AC1809">
        <v>809</v>
      </c>
      <c r="AD1809">
        <v>1224</v>
      </c>
    </row>
    <row r="1810" spans="1:30" x14ac:dyDescent="0.2">
      <c r="A1810" t="s">
        <v>2700</v>
      </c>
      <c r="B1810" t="s">
        <v>37</v>
      </c>
      <c r="C1810" t="s">
        <v>152</v>
      </c>
      <c r="D1810" s="33">
        <v>42461</v>
      </c>
      <c r="E1810" t="s">
        <v>494</v>
      </c>
      <c r="F1810" t="s">
        <v>794</v>
      </c>
      <c r="G1810">
        <v>674500</v>
      </c>
      <c r="H1810">
        <v>12140</v>
      </c>
      <c r="I1810">
        <v>332</v>
      </c>
      <c r="J1810">
        <v>11808</v>
      </c>
      <c r="K1810">
        <v>10060</v>
      </c>
      <c r="L1810">
        <v>10473</v>
      </c>
      <c r="M1810">
        <v>2598</v>
      </c>
      <c r="N1810">
        <v>665</v>
      </c>
      <c r="O1810">
        <v>1933</v>
      </c>
      <c r="P1810">
        <v>822</v>
      </c>
      <c r="Q1810" t="s">
        <v>0</v>
      </c>
      <c r="R1810">
        <v>1464</v>
      </c>
      <c r="S1810">
        <v>933</v>
      </c>
      <c r="T1810">
        <v>6834</v>
      </c>
      <c r="U1810">
        <v>4869</v>
      </c>
      <c r="V1810">
        <v>1176</v>
      </c>
      <c r="W1810">
        <v>789</v>
      </c>
      <c r="X1810" t="s">
        <v>0</v>
      </c>
      <c r="Y1810" t="s">
        <v>0</v>
      </c>
      <c r="Z1810">
        <v>97</v>
      </c>
      <c r="AA1810">
        <v>1145</v>
      </c>
      <c r="AB1810">
        <v>93</v>
      </c>
      <c r="AC1810">
        <v>559</v>
      </c>
      <c r="AD1810">
        <v>493</v>
      </c>
    </row>
    <row r="1811" spans="1:30" x14ac:dyDescent="0.2">
      <c r="A1811" t="s">
        <v>2701</v>
      </c>
      <c r="B1811" t="s">
        <v>37</v>
      </c>
      <c r="C1811" t="s">
        <v>152</v>
      </c>
      <c r="D1811" s="33">
        <v>42461</v>
      </c>
      <c r="E1811" t="s">
        <v>502</v>
      </c>
      <c r="F1811" t="s">
        <v>795</v>
      </c>
      <c r="G1811">
        <v>942600</v>
      </c>
      <c r="H1811">
        <v>27139</v>
      </c>
      <c r="I1811">
        <v>801</v>
      </c>
      <c r="J1811">
        <v>26338</v>
      </c>
      <c r="K1811">
        <v>22374</v>
      </c>
      <c r="L1811">
        <v>21734</v>
      </c>
      <c r="M1811">
        <v>5451</v>
      </c>
      <c r="N1811">
        <v>1389</v>
      </c>
      <c r="O1811">
        <v>4061</v>
      </c>
      <c r="P1811">
        <v>1743</v>
      </c>
      <c r="Q1811" t="s">
        <v>0</v>
      </c>
      <c r="R1811">
        <v>2905</v>
      </c>
      <c r="S1811">
        <v>2026</v>
      </c>
      <c r="T1811">
        <v>14075</v>
      </c>
      <c r="U1811">
        <v>9995</v>
      </c>
      <c r="V1811">
        <v>2332</v>
      </c>
      <c r="W1811">
        <v>1748</v>
      </c>
      <c r="X1811" t="s">
        <v>0</v>
      </c>
      <c r="Y1811" t="s">
        <v>0</v>
      </c>
      <c r="Z1811">
        <v>136</v>
      </c>
      <c r="AA1811">
        <v>2592</v>
      </c>
      <c r="AB1811">
        <v>222</v>
      </c>
      <c r="AC1811">
        <v>1282</v>
      </c>
      <c r="AD1811">
        <v>1088</v>
      </c>
    </row>
    <row r="1812" spans="1:30" x14ac:dyDescent="0.2">
      <c r="A1812" t="s">
        <v>2702</v>
      </c>
      <c r="B1812" t="s">
        <v>37</v>
      </c>
      <c r="C1812" t="s">
        <v>152</v>
      </c>
      <c r="D1812" s="33">
        <v>42461</v>
      </c>
      <c r="E1812" t="s">
        <v>513</v>
      </c>
      <c r="F1812" t="s">
        <v>796</v>
      </c>
      <c r="G1812">
        <v>845800</v>
      </c>
      <c r="H1812">
        <v>14111</v>
      </c>
      <c r="I1812">
        <v>455</v>
      </c>
      <c r="J1812">
        <v>13656</v>
      </c>
      <c r="K1812">
        <v>11689</v>
      </c>
      <c r="L1812">
        <v>11163</v>
      </c>
      <c r="M1812">
        <v>3121</v>
      </c>
      <c r="N1812">
        <v>810</v>
      </c>
      <c r="O1812">
        <v>2311</v>
      </c>
      <c r="P1812">
        <v>1051</v>
      </c>
      <c r="Q1812" t="s">
        <v>0</v>
      </c>
      <c r="R1812">
        <v>1536</v>
      </c>
      <c r="S1812">
        <v>1074</v>
      </c>
      <c r="T1812">
        <v>7092</v>
      </c>
      <c r="U1812">
        <v>5267</v>
      </c>
      <c r="V1812">
        <v>1351</v>
      </c>
      <c r="W1812">
        <v>474</v>
      </c>
      <c r="X1812" t="s">
        <v>0</v>
      </c>
      <c r="Y1812" t="s">
        <v>0</v>
      </c>
      <c r="Z1812">
        <v>68</v>
      </c>
      <c r="AA1812">
        <v>1393</v>
      </c>
      <c r="AB1812">
        <v>106</v>
      </c>
      <c r="AC1812">
        <v>662</v>
      </c>
      <c r="AD1812">
        <v>625</v>
      </c>
    </row>
    <row r="1813" spans="1:30" x14ac:dyDescent="0.2">
      <c r="A1813" t="s">
        <v>2703</v>
      </c>
      <c r="B1813" t="s">
        <v>37</v>
      </c>
      <c r="C1813" t="s">
        <v>3331</v>
      </c>
      <c r="D1813" s="33">
        <v>42461</v>
      </c>
      <c r="E1813" t="s">
        <v>521</v>
      </c>
      <c r="F1813" t="s">
        <v>797</v>
      </c>
      <c r="G1813">
        <v>548100</v>
      </c>
      <c r="H1813">
        <v>12850</v>
      </c>
      <c r="I1813">
        <v>403</v>
      </c>
      <c r="J1813">
        <v>11632</v>
      </c>
      <c r="K1813">
        <v>9926</v>
      </c>
      <c r="L1813">
        <v>8662</v>
      </c>
      <c r="M1813">
        <v>3061</v>
      </c>
      <c r="N1813">
        <v>2180</v>
      </c>
      <c r="O1813">
        <v>881</v>
      </c>
      <c r="P1813">
        <v>372</v>
      </c>
      <c r="Q1813" t="s">
        <v>0</v>
      </c>
      <c r="R1813">
        <v>1165</v>
      </c>
      <c r="S1813">
        <v>631</v>
      </c>
      <c r="T1813">
        <v>5210</v>
      </c>
      <c r="U1813">
        <v>3576</v>
      </c>
      <c r="V1813">
        <v>1311</v>
      </c>
      <c r="W1813">
        <v>323</v>
      </c>
      <c r="X1813" t="s">
        <v>0</v>
      </c>
      <c r="Y1813" t="s">
        <v>0</v>
      </c>
      <c r="Z1813">
        <v>734</v>
      </c>
      <c r="AA1813">
        <v>922</v>
      </c>
      <c r="AB1813">
        <v>23</v>
      </c>
      <c r="AC1813">
        <v>468</v>
      </c>
      <c r="AD1813">
        <v>431</v>
      </c>
    </row>
    <row r="1814" spans="1:30" x14ac:dyDescent="0.2">
      <c r="A1814" t="s">
        <v>2704</v>
      </c>
      <c r="B1814" t="s">
        <v>37</v>
      </c>
      <c r="C1814" t="s">
        <v>3373</v>
      </c>
      <c r="D1814" s="33">
        <v>42461</v>
      </c>
      <c r="E1814" t="s">
        <v>527</v>
      </c>
      <c r="F1814" t="s">
        <v>798</v>
      </c>
      <c r="G1814">
        <v>556200</v>
      </c>
      <c r="H1814">
        <v>12259</v>
      </c>
      <c r="I1814">
        <v>493</v>
      </c>
      <c r="J1814">
        <v>10840</v>
      </c>
      <c r="K1814">
        <v>7951</v>
      </c>
      <c r="L1814">
        <v>9883</v>
      </c>
      <c r="M1814">
        <v>2215</v>
      </c>
      <c r="N1814">
        <v>300</v>
      </c>
      <c r="O1814">
        <v>1915</v>
      </c>
      <c r="P1814">
        <v>625</v>
      </c>
      <c r="Q1814" t="s">
        <v>0</v>
      </c>
      <c r="R1814">
        <v>1388</v>
      </c>
      <c r="S1814">
        <v>534</v>
      </c>
      <c r="T1814">
        <v>6089</v>
      </c>
      <c r="U1814">
        <v>4002</v>
      </c>
      <c r="V1814">
        <v>1713</v>
      </c>
      <c r="W1814">
        <v>374</v>
      </c>
      <c r="X1814" t="s">
        <v>0</v>
      </c>
      <c r="Y1814" t="s">
        <v>0</v>
      </c>
      <c r="Z1814">
        <v>277</v>
      </c>
      <c r="AA1814">
        <v>1595</v>
      </c>
      <c r="AB1814">
        <v>153</v>
      </c>
      <c r="AC1814">
        <v>334</v>
      </c>
      <c r="AD1814">
        <v>1108</v>
      </c>
    </row>
    <row r="1815" spans="1:30" x14ac:dyDescent="0.2">
      <c r="A1815" t="s">
        <v>2705</v>
      </c>
      <c r="B1815" t="s">
        <v>37</v>
      </c>
      <c r="C1815" t="s">
        <v>534</v>
      </c>
      <c r="D1815" s="33">
        <v>42461</v>
      </c>
      <c r="E1815" t="s">
        <v>532</v>
      </c>
      <c r="F1815" t="s">
        <v>799</v>
      </c>
      <c r="G1815">
        <v>1172900</v>
      </c>
      <c r="H1815">
        <v>30486</v>
      </c>
      <c r="I1815">
        <v>1271</v>
      </c>
      <c r="J1815">
        <v>27209</v>
      </c>
      <c r="K1815">
        <v>20187</v>
      </c>
      <c r="L1815">
        <v>25490</v>
      </c>
      <c r="M1815">
        <v>6300</v>
      </c>
      <c r="N1815">
        <v>746</v>
      </c>
      <c r="O1815">
        <v>5554</v>
      </c>
      <c r="P1815">
        <v>3270</v>
      </c>
      <c r="Q1815" t="s">
        <v>0</v>
      </c>
      <c r="R1815">
        <v>3024</v>
      </c>
      <c r="S1815">
        <v>1528</v>
      </c>
      <c r="T1815">
        <v>17292</v>
      </c>
      <c r="U1815">
        <v>10288</v>
      </c>
      <c r="V1815">
        <v>6082</v>
      </c>
      <c r="W1815">
        <v>922</v>
      </c>
      <c r="X1815" t="s">
        <v>0</v>
      </c>
      <c r="Y1815" t="s">
        <v>0</v>
      </c>
      <c r="Z1815">
        <v>206</v>
      </c>
      <c r="AA1815">
        <v>3440</v>
      </c>
      <c r="AB1815">
        <v>401</v>
      </c>
      <c r="AC1815">
        <v>632</v>
      </c>
      <c r="AD1815">
        <v>2407</v>
      </c>
    </row>
    <row r="1816" spans="1:30" x14ac:dyDescent="0.2">
      <c r="A1816" t="s">
        <v>2706</v>
      </c>
      <c r="B1816" t="s">
        <v>35</v>
      </c>
      <c r="C1816" t="s">
        <v>3365</v>
      </c>
      <c r="D1816" s="33">
        <v>42461</v>
      </c>
      <c r="E1816" t="s">
        <v>852</v>
      </c>
      <c r="F1816" t="s">
        <v>853</v>
      </c>
      <c r="G1816">
        <v>445600</v>
      </c>
      <c r="H1816">
        <v>6029</v>
      </c>
      <c r="I1816">
        <v>101</v>
      </c>
      <c r="J1816">
        <v>5835</v>
      </c>
      <c r="K1816">
        <v>5290</v>
      </c>
      <c r="L1816">
        <v>4052</v>
      </c>
      <c r="M1816">
        <v>773</v>
      </c>
      <c r="N1816">
        <v>227</v>
      </c>
      <c r="O1816">
        <v>546</v>
      </c>
      <c r="P1816">
        <v>179</v>
      </c>
      <c r="Q1816" t="s">
        <v>0</v>
      </c>
      <c r="R1816">
        <v>482</v>
      </c>
      <c r="S1816">
        <v>451</v>
      </c>
      <c r="T1816">
        <v>2588</v>
      </c>
      <c r="U1816">
        <v>1638</v>
      </c>
      <c r="V1816">
        <v>475</v>
      </c>
      <c r="W1816">
        <v>456</v>
      </c>
      <c r="X1816" t="s">
        <v>0</v>
      </c>
      <c r="Y1816" t="s">
        <v>0</v>
      </c>
      <c r="Z1816">
        <v>104</v>
      </c>
      <c r="AA1816">
        <v>427</v>
      </c>
      <c r="AB1816">
        <v>56</v>
      </c>
      <c r="AC1816">
        <v>229</v>
      </c>
      <c r="AD1816">
        <v>139</v>
      </c>
    </row>
    <row r="1817" spans="1:30" x14ac:dyDescent="0.2">
      <c r="A1817" t="s">
        <v>2707</v>
      </c>
      <c r="B1817" t="s">
        <v>35</v>
      </c>
      <c r="C1817" t="s">
        <v>3331</v>
      </c>
      <c r="D1817" s="33">
        <v>42461</v>
      </c>
      <c r="E1817" t="s">
        <v>541</v>
      </c>
      <c r="F1817" t="s">
        <v>800</v>
      </c>
      <c r="G1817">
        <v>1118400</v>
      </c>
      <c r="H1817">
        <v>24890</v>
      </c>
      <c r="I1817">
        <v>663</v>
      </c>
      <c r="J1817">
        <v>22202</v>
      </c>
      <c r="K1817">
        <v>19305</v>
      </c>
      <c r="L1817">
        <v>18462</v>
      </c>
      <c r="M1817">
        <v>6689</v>
      </c>
      <c r="N1817">
        <v>4883</v>
      </c>
      <c r="O1817">
        <v>1806</v>
      </c>
      <c r="P1817">
        <v>732</v>
      </c>
      <c r="Q1817" t="s">
        <v>0</v>
      </c>
      <c r="R1817">
        <v>2358</v>
      </c>
      <c r="S1817">
        <v>1531</v>
      </c>
      <c r="T1817">
        <v>11477</v>
      </c>
      <c r="U1817">
        <v>7958</v>
      </c>
      <c r="V1817">
        <v>2446</v>
      </c>
      <c r="W1817">
        <v>1073</v>
      </c>
      <c r="X1817" t="s">
        <v>0</v>
      </c>
      <c r="Y1817" t="s">
        <v>0</v>
      </c>
      <c r="Z1817">
        <v>979</v>
      </c>
      <c r="AA1817">
        <v>2117</v>
      </c>
      <c r="AB1817">
        <v>58</v>
      </c>
      <c r="AC1817">
        <v>1127</v>
      </c>
      <c r="AD1817">
        <v>932</v>
      </c>
    </row>
    <row r="1818" spans="1:30" x14ac:dyDescent="0.2">
      <c r="A1818" t="s">
        <v>2708</v>
      </c>
      <c r="B1818" t="s">
        <v>34</v>
      </c>
      <c r="C1818" t="s">
        <v>3324</v>
      </c>
      <c r="D1818" s="33">
        <v>42461</v>
      </c>
      <c r="E1818" t="s">
        <v>562</v>
      </c>
      <c r="F1818" t="s">
        <v>801</v>
      </c>
      <c r="G1818">
        <v>7229500</v>
      </c>
      <c r="H1818">
        <v>165416</v>
      </c>
      <c r="I1818">
        <v>9818</v>
      </c>
      <c r="J1818">
        <v>138186</v>
      </c>
      <c r="K1818">
        <v>109864</v>
      </c>
      <c r="L1818">
        <v>125187</v>
      </c>
      <c r="M1818">
        <v>26417</v>
      </c>
      <c r="N1818">
        <v>9331</v>
      </c>
      <c r="O1818">
        <v>17086</v>
      </c>
      <c r="P1818">
        <v>6730</v>
      </c>
      <c r="Q1818" t="s">
        <v>0</v>
      </c>
      <c r="R1818">
        <v>15085</v>
      </c>
      <c r="S1818">
        <v>10600</v>
      </c>
      <c r="T1818">
        <v>73168</v>
      </c>
      <c r="U1818">
        <v>55512</v>
      </c>
      <c r="V1818">
        <v>15010</v>
      </c>
      <c r="W1818">
        <v>2646</v>
      </c>
      <c r="X1818" t="s">
        <v>0</v>
      </c>
      <c r="Y1818" t="s">
        <v>0</v>
      </c>
      <c r="Z1818">
        <v>2814</v>
      </c>
      <c r="AA1818">
        <v>23520</v>
      </c>
      <c r="AB1818">
        <v>5630</v>
      </c>
      <c r="AC1818">
        <v>4788</v>
      </c>
      <c r="AD1818">
        <v>13102</v>
      </c>
    </row>
    <row r="1819" spans="1:30" x14ac:dyDescent="0.2">
      <c r="A1819" t="s">
        <v>2709</v>
      </c>
      <c r="B1819" t="s">
        <v>34</v>
      </c>
      <c r="C1819" t="s">
        <v>3323</v>
      </c>
      <c r="D1819" s="33">
        <v>42491</v>
      </c>
      <c r="E1819" t="s">
        <v>48</v>
      </c>
      <c r="F1819" t="s">
        <v>767</v>
      </c>
      <c r="G1819">
        <v>2636000</v>
      </c>
      <c r="H1819">
        <v>79036</v>
      </c>
      <c r="I1819">
        <v>847</v>
      </c>
      <c r="J1819">
        <v>61554</v>
      </c>
      <c r="K1819">
        <v>60377</v>
      </c>
      <c r="L1819">
        <v>55830</v>
      </c>
      <c r="M1819">
        <v>16731</v>
      </c>
      <c r="N1819">
        <v>7578</v>
      </c>
      <c r="O1819">
        <v>9153</v>
      </c>
      <c r="P1819">
        <v>3666</v>
      </c>
      <c r="Q1819" t="s">
        <v>0</v>
      </c>
      <c r="R1819">
        <v>8941</v>
      </c>
      <c r="S1819">
        <v>5351</v>
      </c>
      <c r="T1819">
        <v>31623</v>
      </c>
      <c r="U1819">
        <v>20694</v>
      </c>
      <c r="V1819">
        <v>7163</v>
      </c>
      <c r="W1819">
        <v>3766</v>
      </c>
      <c r="X1819" t="s">
        <v>0</v>
      </c>
      <c r="Y1819" t="s">
        <v>0</v>
      </c>
      <c r="Z1819">
        <v>3638</v>
      </c>
      <c r="AA1819">
        <v>6179</v>
      </c>
      <c r="AB1819">
        <v>1085</v>
      </c>
      <c r="AC1819">
        <v>2763</v>
      </c>
      <c r="AD1819">
        <v>2331</v>
      </c>
    </row>
    <row r="1820" spans="1:30" x14ac:dyDescent="0.2">
      <c r="A1820" t="s">
        <v>2710</v>
      </c>
      <c r="B1820" t="s">
        <v>35</v>
      </c>
      <c r="C1820" t="s">
        <v>807</v>
      </c>
      <c r="D1820" s="33">
        <v>42491</v>
      </c>
      <c r="E1820" t="s">
        <v>82</v>
      </c>
      <c r="F1820" t="s">
        <v>768</v>
      </c>
      <c r="G1820">
        <v>741400</v>
      </c>
      <c r="H1820">
        <v>17857</v>
      </c>
      <c r="I1820">
        <v>199</v>
      </c>
      <c r="J1820">
        <v>17658</v>
      </c>
      <c r="K1820">
        <v>16594</v>
      </c>
      <c r="L1820">
        <v>14050</v>
      </c>
      <c r="M1820">
        <v>3057</v>
      </c>
      <c r="N1820">
        <v>987</v>
      </c>
      <c r="O1820">
        <v>2070</v>
      </c>
      <c r="P1820">
        <v>1036</v>
      </c>
      <c r="Q1820" t="s">
        <v>0</v>
      </c>
      <c r="R1820">
        <v>2072</v>
      </c>
      <c r="S1820">
        <v>1337</v>
      </c>
      <c r="T1820">
        <v>8877</v>
      </c>
      <c r="U1820">
        <v>6548</v>
      </c>
      <c r="V1820">
        <v>1594</v>
      </c>
      <c r="W1820">
        <v>735</v>
      </c>
      <c r="X1820" t="s">
        <v>0</v>
      </c>
      <c r="Y1820" t="s">
        <v>0</v>
      </c>
      <c r="Z1820">
        <v>322</v>
      </c>
      <c r="AA1820">
        <v>1442</v>
      </c>
      <c r="AB1820">
        <v>133</v>
      </c>
      <c r="AC1820">
        <v>736</v>
      </c>
      <c r="AD1820">
        <v>573</v>
      </c>
    </row>
    <row r="1821" spans="1:30" x14ac:dyDescent="0.2">
      <c r="A1821" t="s">
        <v>2711</v>
      </c>
      <c r="B1821" t="s">
        <v>35</v>
      </c>
      <c r="C1821" t="s">
        <v>3365</v>
      </c>
      <c r="D1821" s="33">
        <v>42491</v>
      </c>
      <c r="E1821" t="s">
        <v>813</v>
      </c>
      <c r="F1821" t="s">
        <v>830</v>
      </c>
      <c r="G1821">
        <v>217800</v>
      </c>
      <c r="H1821">
        <v>3377</v>
      </c>
      <c r="I1821">
        <v>16</v>
      </c>
      <c r="J1821">
        <v>3330</v>
      </c>
      <c r="K1821">
        <v>3164</v>
      </c>
      <c r="L1821">
        <v>4014</v>
      </c>
      <c r="M1821">
        <v>843</v>
      </c>
      <c r="N1821">
        <v>245</v>
      </c>
      <c r="O1821">
        <v>598</v>
      </c>
      <c r="P1821">
        <v>177</v>
      </c>
      <c r="Q1821" t="s">
        <v>0</v>
      </c>
      <c r="R1821">
        <v>527</v>
      </c>
      <c r="S1821">
        <v>366</v>
      </c>
      <c r="T1821">
        <v>2571</v>
      </c>
      <c r="U1821">
        <v>1764</v>
      </c>
      <c r="V1821">
        <v>552</v>
      </c>
      <c r="W1821">
        <v>255</v>
      </c>
      <c r="X1821" t="s">
        <v>0</v>
      </c>
      <c r="Y1821" t="s">
        <v>0</v>
      </c>
      <c r="Z1821">
        <v>148</v>
      </c>
      <c r="AA1821">
        <v>402</v>
      </c>
      <c r="AB1821">
        <v>35</v>
      </c>
      <c r="AC1821">
        <v>205</v>
      </c>
      <c r="AD1821">
        <v>162</v>
      </c>
    </row>
    <row r="1822" spans="1:30" x14ac:dyDescent="0.2">
      <c r="A1822" t="s">
        <v>2712</v>
      </c>
      <c r="B1822" t="s">
        <v>35</v>
      </c>
      <c r="C1822" t="s">
        <v>807</v>
      </c>
      <c r="D1822" s="33">
        <v>42491</v>
      </c>
      <c r="E1822" t="s">
        <v>97</v>
      </c>
      <c r="F1822" t="s">
        <v>769</v>
      </c>
      <c r="G1822">
        <v>1015900</v>
      </c>
      <c r="H1822">
        <v>25868</v>
      </c>
      <c r="I1822">
        <v>623</v>
      </c>
      <c r="J1822">
        <v>24424</v>
      </c>
      <c r="K1822">
        <v>20800</v>
      </c>
      <c r="L1822">
        <v>21539</v>
      </c>
      <c r="M1822">
        <v>5609</v>
      </c>
      <c r="N1822">
        <v>1651</v>
      </c>
      <c r="O1822">
        <v>3958</v>
      </c>
      <c r="P1822">
        <v>1307</v>
      </c>
      <c r="Q1822" t="s">
        <v>0</v>
      </c>
      <c r="R1822">
        <v>2682</v>
      </c>
      <c r="S1822">
        <v>2018</v>
      </c>
      <c r="T1822">
        <v>12097</v>
      </c>
      <c r="U1822">
        <v>7742</v>
      </c>
      <c r="V1822">
        <v>2549</v>
      </c>
      <c r="W1822">
        <v>1806</v>
      </c>
      <c r="X1822" t="s">
        <v>0</v>
      </c>
      <c r="Y1822" t="s">
        <v>0</v>
      </c>
      <c r="Z1822">
        <v>523</v>
      </c>
      <c r="AA1822">
        <v>4219</v>
      </c>
      <c r="AB1822">
        <v>466</v>
      </c>
      <c r="AC1822">
        <v>1076</v>
      </c>
      <c r="AD1822">
        <v>2677</v>
      </c>
    </row>
    <row r="1823" spans="1:30" x14ac:dyDescent="0.2">
      <c r="A1823" t="s">
        <v>2713</v>
      </c>
      <c r="B1823" t="s">
        <v>35</v>
      </c>
      <c r="C1823" t="s">
        <v>807</v>
      </c>
      <c r="D1823" s="33">
        <v>42491</v>
      </c>
      <c r="E1823" t="s">
        <v>117</v>
      </c>
      <c r="F1823" t="s">
        <v>770</v>
      </c>
      <c r="G1823">
        <v>1008900</v>
      </c>
      <c r="H1823">
        <v>25717</v>
      </c>
      <c r="I1823">
        <v>704</v>
      </c>
      <c r="J1823">
        <v>24388</v>
      </c>
      <c r="K1823">
        <v>20598</v>
      </c>
      <c r="L1823">
        <v>23357</v>
      </c>
      <c r="M1823">
        <v>5630</v>
      </c>
      <c r="N1823">
        <v>1502</v>
      </c>
      <c r="O1823">
        <v>4128</v>
      </c>
      <c r="P1823">
        <v>1331</v>
      </c>
      <c r="Q1823" t="s">
        <v>0</v>
      </c>
      <c r="R1823">
        <v>2642</v>
      </c>
      <c r="S1823">
        <v>1828</v>
      </c>
      <c r="T1823">
        <v>13752</v>
      </c>
      <c r="U1823">
        <v>8951</v>
      </c>
      <c r="V1823">
        <v>3649</v>
      </c>
      <c r="W1823">
        <v>1152</v>
      </c>
      <c r="X1823" t="s">
        <v>0</v>
      </c>
      <c r="Y1823" t="s">
        <v>0</v>
      </c>
      <c r="Z1823">
        <v>1371</v>
      </c>
      <c r="AA1823">
        <v>3764</v>
      </c>
      <c r="AB1823">
        <v>381</v>
      </c>
      <c r="AC1823">
        <v>1163</v>
      </c>
      <c r="AD1823">
        <v>2220</v>
      </c>
    </row>
    <row r="1824" spans="1:30" x14ac:dyDescent="0.2">
      <c r="A1824" t="s">
        <v>2714</v>
      </c>
      <c r="B1824" t="s">
        <v>37</v>
      </c>
      <c r="C1824" t="s">
        <v>3368</v>
      </c>
      <c r="D1824" s="33">
        <v>42491</v>
      </c>
      <c r="E1824" t="s">
        <v>132</v>
      </c>
      <c r="F1824" t="s">
        <v>771</v>
      </c>
      <c r="G1824">
        <v>139900</v>
      </c>
      <c r="H1824">
        <v>6442</v>
      </c>
      <c r="I1824">
        <v>113</v>
      </c>
      <c r="J1824">
        <v>6094</v>
      </c>
      <c r="K1824">
        <v>5839</v>
      </c>
      <c r="L1824">
        <v>6030</v>
      </c>
      <c r="M1824">
        <v>1039</v>
      </c>
      <c r="N1824">
        <v>992</v>
      </c>
      <c r="O1824">
        <v>47</v>
      </c>
      <c r="P1824">
        <v>16</v>
      </c>
      <c r="Q1824" t="s">
        <v>0</v>
      </c>
      <c r="R1824">
        <v>637</v>
      </c>
      <c r="S1824">
        <v>502</v>
      </c>
      <c r="T1824">
        <v>3807</v>
      </c>
      <c r="U1824">
        <v>2387</v>
      </c>
      <c r="V1824">
        <v>887</v>
      </c>
      <c r="W1824">
        <v>533</v>
      </c>
      <c r="X1824" t="s">
        <v>0</v>
      </c>
      <c r="Y1824" t="s">
        <v>0</v>
      </c>
      <c r="Z1824">
        <v>367</v>
      </c>
      <c r="AA1824">
        <v>717</v>
      </c>
      <c r="AB1824">
        <v>91</v>
      </c>
      <c r="AC1824">
        <v>521</v>
      </c>
      <c r="AD1824">
        <v>105</v>
      </c>
    </row>
    <row r="1825" spans="1:30" x14ac:dyDescent="0.2">
      <c r="A1825" t="s">
        <v>2715</v>
      </c>
      <c r="B1825" t="s">
        <v>36</v>
      </c>
      <c r="C1825" t="s">
        <v>3353</v>
      </c>
      <c r="D1825" s="33">
        <v>42491</v>
      </c>
      <c r="E1825" t="s">
        <v>138</v>
      </c>
      <c r="F1825" t="s">
        <v>772</v>
      </c>
      <c r="G1825">
        <v>586100</v>
      </c>
      <c r="H1825">
        <v>10379</v>
      </c>
      <c r="I1825">
        <v>20</v>
      </c>
      <c r="J1825">
        <v>10146</v>
      </c>
      <c r="K1825">
        <v>9865</v>
      </c>
      <c r="L1825">
        <v>9645</v>
      </c>
      <c r="M1825">
        <v>1953</v>
      </c>
      <c r="N1825">
        <v>1143</v>
      </c>
      <c r="O1825">
        <v>810</v>
      </c>
      <c r="P1825">
        <v>448</v>
      </c>
      <c r="Q1825" t="s">
        <v>0</v>
      </c>
      <c r="R1825">
        <v>874</v>
      </c>
      <c r="S1825">
        <v>876</v>
      </c>
      <c r="T1825">
        <v>5201</v>
      </c>
      <c r="U1825">
        <v>3544</v>
      </c>
      <c r="V1825">
        <v>1049</v>
      </c>
      <c r="W1825">
        <v>608</v>
      </c>
      <c r="X1825" t="s">
        <v>0</v>
      </c>
      <c r="Y1825" t="s">
        <v>0</v>
      </c>
      <c r="Z1825">
        <v>260</v>
      </c>
      <c r="AA1825">
        <v>2434</v>
      </c>
      <c r="AB1825">
        <v>220</v>
      </c>
      <c r="AC1825">
        <v>381</v>
      </c>
      <c r="AD1825">
        <v>1833</v>
      </c>
    </row>
    <row r="1826" spans="1:30" x14ac:dyDescent="0.2">
      <c r="A1826" t="s">
        <v>2716</v>
      </c>
      <c r="B1826" t="s">
        <v>36</v>
      </c>
      <c r="C1826" t="s">
        <v>152</v>
      </c>
      <c r="D1826" s="33">
        <v>42491</v>
      </c>
      <c r="E1826" t="s">
        <v>150</v>
      </c>
      <c r="F1826" t="s">
        <v>773</v>
      </c>
      <c r="G1826">
        <v>304200</v>
      </c>
      <c r="H1826">
        <v>6999</v>
      </c>
      <c r="I1826">
        <v>75</v>
      </c>
      <c r="J1826">
        <v>6924</v>
      </c>
      <c r="K1826">
        <v>6431</v>
      </c>
      <c r="L1826">
        <v>5130</v>
      </c>
      <c r="M1826">
        <v>1284</v>
      </c>
      <c r="N1826">
        <v>373</v>
      </c>
      <c r="O1826">
        <v>911</v>
      </c>
      <c r="P1826">
        <v>466</v>
      </c>
      <c r="Q1826" t="s">
        <v>0</v>
      </c>
      <c r="R1826">
        <v>609</v>
      </c>
      <c r="S1826">
        <v>537</v>
      </c>
      <c r="T1826">
        <v>3180</v>
      </c>
      <c r="U1826">
        <v>2406</v>
      </c>
      <c r="V1826">
        <v>533</v>
      </c>
      <c r="W1826">
        <v>241</v>
      </c>
      <c r="X1826" t="s">
        <v>0</v>
      </c>
      <c r="Y1826" t="s">
        <v>0</v>
      </c>
      <c r="Z1826">
        <v>88</v>
      </c>
      <c r="AA1826">
        <v>716</v>
      </c>
      <c r="AB1826">
        <v>44</v>
      </c>
      <c r="AC1826">
        <v>360</v>
      </c>
      <c r="AD1826">
        <v>312</v>
      </c>
    </row>
    <row r="1827" spans="1:30" x14ac:dyDescent="0.2">
      <c r="A1827" t="s">
        <v>2717</v>
      </c>
      <c r="B1827" t="s">
        <v>36</v>
      </c>
      <c r="C1827" t="s">
        <v>152</v>
      </c>
      <c r="D1827" s="33">
        <v>42491</v>
      </c>
      <c r="E1827" t="s">
        <v>817</v>
      </c>
      <c r="F1827" t="s">
        <v>832</v>
      </c>
      <c r="G1827">
        <v>385700</v>
      </c>
      <c r="H1827">
        <v>6850</v>
      </c>
      <c r="I1827">
        <v>65</v>
      </c>
      <c r="J1827">
        <v>6785</v>
      </c>
      <c r="K1827">
        <v>6334</v>
      </c>
      <c r="L1827">
        <v>5157</v>
      </c>
      <c r="M1827">
        <v>1298</v>
      </c>
      <c r="N1827">
        <v>375</v>
      </c>
      <c r="O1827">
        <v>923</v>
      </c>
      <c r="P1827">
        <v>460</v>
      </c>
      <c r="Q1827" t="s">
        <v>0</v>
      </c>
      <c r="R1827">
        <v>679</v>
      </c>
      <c r="S1827">
        <v>530</v>
      </c>
      <c r="T1827">
        <v>3113</v>
      </c>
      <c r="U1827">
        <v>2236</v>
      </c>
      <c r="V1827">
        <v>529</v>
      </c>
      <c r="W1827">
        <v>348</v>
      </c>
      <c r="X1827" t="s">
        <v>0</v>
      </c>
      <c r="Y1827" t="s">
        <v>0</v>
      </c>
      <c r="Z1827">
        <v>149</v>
      </c>
      <c r="AA1827">
        <v>686</v>
      </c>
      <c r="AB1827">
        <v>54</v>
      </c>
      <c r="AC1827">
        <v>376</v>
      </c>
      <c r="AD1827">
        <v>256</v>
      </c>
    </row>
    <row r="1828" spans="1:30" x14ac:dyDescent="0.2">
      <c r="A1828" t="s">
        <v>2718</v>
      </c>
      <c r="B1828" t="s">
        <v>35</v>
      </c>
      <c r="C1828" t="s">
        <v>3345</v>
      </c>
      <c r="D1828" s="33">
        <v>42491</v>
      </c>
      <c r="E1828" t="s">
        <v>156</v>
      </c>
      <c r="F1828" t="s">
        <v>774</v>
      </c>
      <c r="G1828">
        <v>1159200</v>
      </c>
      <c r="H1828">
        <v>34321</v>
      </c>
      <c r="I1828">
        <v>258</v>
      </c>
      <c r="J1828">
        <v>28081</v>
      </c>
      <c r="K1828">
        <v>27094</v>
      </c>
      <c r="L1828">
        <v>21673</v>
      </c>
      <c r="M1828">
        <v>5638</v>
      </c>
      <c r="N1828">
        <v>4448</v>
      </c>
      <c r="O1828">
        <v>1190</v>
      </c>
      <c r="P1828">
        <v>796</v>
      </c>
      <c r="Q1828" t="s">
        <v>0</v>
      </c>
      <c r="R1828">
        <v>2002</v>
      </c>
      <c r="S1828">
        <v>1699</v>
      </c>
      <c r="T1828">
        <v>14208</v>
      </c>
      <c r="U1828">
        <v>10400</v>
      </c>
      <c r="V1828">
        <v>2671</v>
      </c>
      <c r="W1828">
        <v>1137</v>
      </c>
      <c r="X1828" t="s">
        <v>0</v>
      </c>
      <c r="Y1828" t="s">
        <v>0</v>
      </c>
      <c r="Z1828">
        <v>1480</v>
      </c>
      <c r="AA1828">
        <v>2284</v>
      </c>
      <c r="AB1828">
        <v>455</v>
      </c>
      <c r="AC1828">
        <v>1316</v>
      </c>
      <c r="AD1828">
        <v>513</v>
      </c>
    </row>
    <row r="1829" spans="1:30" x14ac:dyDescent="0.2">
      <c r="A1829" t="s">
        <v>2719</v>
      </c>
      <c r="B1829" t="s">
        <v>35</v>
      </c>
      <c r="C1829" t="s">
        <v>3348</v>
      </c>
      <c r="D1829" s="33">
        <v>42491</v>
      </c>
      <c r="E1829" t="s">
        <v>821</v>
      </c>
      <c r="F1829" t="s">
        <v>833</v>
      </c>
      <c r="G1829">
        <v>215200</v>
      </c>
      <c r="H1829">
        <v>5841</v>
      </c>
      <c r="I1829">
        <v>33</v>
      </c>
      <c r="J1829">
        <v>5808</v>
      </c>
      <c r="K1829">
        <v>5480</v>
      </c>
      <c r="L1829">
        <v>5083</v>
      </c>
      <c r="M1829">
        <v>1348</v>
      </c>
      <c r="N1829">
        <v>452</v>
      </c>
      <c r="O1829">
        <v>896</v>
      </c>
      <c r="P1829">
        <v>269</v>
      </c>
      <c r="Q1829" t="s">
        <v>0</v>
      </c>
      <c r="R1829">
        <v>538</v>
      </c>
      <c r="S1829">
        <v>359</v>
      </c>
      <c r="T1829">
        <v>2963</v>
      </c>
      <c r="U1829">
        <v>1984</v>
      </c>
      <c r="V1829">
        <v>748</v>
      </c>
      <c r="W1829">
        <v>231</v>
      </c>
      <c r="X1829" t="s">
        <v>0</v>
      </c>
      <c r="Y1829" t="s">
        <v>0</v>
      </c>
      <c r="Z1829">
        <v>351</v>
      </c>
      <c r="AA1829">
        <v>872</v>
      </c>
      <c r="AB1829">
        <v>92</v>
      </c>
      <c r="AC1829">
        <v>282</v>
      </c>
      <c r="AD1829">
        <v>498</v>
      </c>
    </row>
    <row r="1830" spans="1:30" x14ac:dyDescent="0.2">
      <c r="A1830" t="s">
        <v>2720</v>
      </c>
      <c r="B1830" t="s">
        <v>37</v>
      </c>
      <c r="C1830" t="s">
        <v>3365</v>
      </c>
      <c r="D1830" s="33">
        <v>42491</v>
      </c>
      <c r="E1830" t="s">
        <v>165</v>
      </c>
      <c r="F1830" t="s">
        <v>775</v>
      </c>
      <c r="G1830">
        <v>669600</v>
      </c>
      <c r="H1830">
        <v>18148</v>
      </c>
      <c r="I1830">
        <v>92</v>
      </c>
      <c r="J1830">
        <v>17853</v>
      </c>
      <c r="K1830">
        <v>16845</v>
      </c>
      <c r="L1830">
        <v>15634</v>
      </c>
      <c r="M1830">
        <v>2780</v>
      </c>
      <c r="N1830">
        <v>837</v>
      </c>
      <c r="O1830">
        <v>1943</v>
      </c>
      <c r="P1830">
        <v>584</v>
      </c>
      <c r="Q1830" t="s">
        <v>0</v>
      </c>
      <c r="R1830">
        <v>1584</v>
      </c>
      <c r="S1830">
        <v>1408</v>
      </c>
      <c r="T1830">
        <v>10100</v>
      </c>
      <c r="U1830">
        <v>6927</v>
      </c>
      <c r="V1830">
        <v>2212</v>
      </c>
      <c r="W1830">
        <v>961</v>
      </c>
      <c r="X1830" t="s">
        <v>0</v>
      </c>
      <c r="Y1830" t="s">
        <v>0</v>
      </c>
      <c r="Z1830">
        <v>1223</v>
      </c>
      <c r="AA1830">
        <v>1319</v>
      </c>
      <c r="AB1830">
        <v>110</v>
      </c>
      <c r="AC1830">
        <v>703</v>
      </c>
      <c r="AD1830">
        <v>506</v>
      </c>
    </row>
    <row r="1831" spans="1:30" x14ac:dyDescent="0.2">
      <c r="A1831" t="s">
        <v>2721</v>
      </c>
      <c r="B1831" t="s">
        <v>35</v>
      </c>
      <c r="C1831" t="s">
        <v>3348</v>
      </c>
      <c r="D1831" s="33">
        <v>42491</v>
      </c>
      <c r="E1831" t="s">
        <v>825</v>
      </c>
      <c r="F1831" t="s">
        <v>834</v>
      </c>
      <c r="G1831">
        <v>791000</v>
      </c>
      <c r="H1831">
        <v>20316</v>
      </c>
      <c r="I1831">
        <v>508</v>
      </c>
      <c r="J1831">
        <v>19808</v>
      </c>
      <c r="K1831">
        <v>15905</v>
      </c>
      <c r="L1831">
        <v>17262</v>
      </c>
      <c r="M1831">
        <v>5062</v>
      </c>
      <c r="N1831">
        <v>2665</v>
      </c>
      <c r="O1831">
        <v>2397</v>
      </c>
      <c r="P1831">
        <v>1048</v>
      </c>
      <c r="Q1831" t="s">
        <v>0</v>
      </c>
      <c r="R1831">
        <v>2233</v>
      </c>
      <c r="S1831">
        <v>1401</v>
      </c>
      <c r="T1831">
        <v>10062</v>
      </c>
      <c r="U1831">
        <v>6689</v>
      </c>
      <c r="V1831">
        <v>2235</v>
      </c>
      <c r="W1831">
        <v>1138</v>
      </c>
      <c r="X1831" t="s">
        <v>0</v>
      </c>
      <c r="Y1831" t="s">
        <v>0</v>
      </c>
      <c r="Z1831">
        <v>1034</v>
      </c>
      <c r="AA1831">
        <v>2532</v>
      </c>
      <c r="AB1831">
        <v>336</v>
      </c>
      <c r="AC1831">
        <v>1042</v>
      </c>
      <c r="AD1831">
        <v>1154</v>
      </c>
    </row>
    <row r="1832" spans="1:30" x14ac:dyDescent="0.2">
      <c r="A1832" t="s">
        <v>2722</v>
      </c>
      <c r="B1832" t="s">
        <v>35</v>
      </c>
      <c r="C1832" t="s">
        <v>152</v>
      </c>
      <c r="D1832" s="33">
        <v>42491</v>
      </c>
      <c r="E1832" t="s">
        <v>171</v>
      </c>
      <c r="F1832" t="s">
        <v>776</v>
      </c>
      <c r="G1832">
        <v>628500</v>
      </c>
      <c r="H1832">
        <v>15810</v>
      </c>
      <c r="I1832">
        <v>180</v>
      </c>
      <c r="J1832">
        <v>15630</v>
      </c>
      <c r="K1832">
        <v>14436</v>
      </c>
      <c r="L1832">
        <v>13343</v>
      </c>
      <c r="M1832">
        <v>3063</v>
      </c>
      <c r="N1832">
        <v>881</v>
      </c>
      <c r="O1832">
        <v>2182</v>
      </c>
      <c r="P1832">
        <v>1110</v>
      </c>
      <c r="Q1832" t="s">
        <v>0</v>
      </c>
      <c r="R1832">
        <v>1678</v>
      </c>
      <c r="S1832">
        <v>1272</v>
      </c>
      <c r="T1832">
        <v>8400</v>
      </c>
      <c r="U1832">
        <v>5819</v>
      </c>
      <c r="V1832">
        <v>1602</v>
      </c>
      <c r="W1832">
        <v>979</v>
      </c>
      <c r="X1832" t="s">
        <v>0</v>
      </c>
      <c r="Y1832" t="s">
        <v>0</v>
      </c>
      <c r="Z1832">
        <v>413</v>
      </c>
      <c r="AA1832">
        <v>1580</v>
      </c>
      <c r="AB1832">
        <v>133</v>
      </c>
      <c r="AC1832">
        <v>797</v>
      </c>
      <c r="AD1832">
        <v>650</v>
      </c>
    </row>
    <row r="1833" spans="1:30" x14ac:dyDescent="0.2">
      <c r="A1833" t="s">
        <v>2723</v>
      </c>
      <c r="B1833" t="s">
        <v>35</v>
      </c>
      <c r="C1833" t="s">
        <v>3348</v>
      </c>
      <c r="D1833" s="33">
        <v>42491</v>
      </c>
      <c r="E1833" t="s">
        <v>179</v>
      </c>
      <c r="F1833" t="s">
        <v>777</v>
      </c>
      <c r="G1833">
        <v>1019200</v>
      </c>
      <c r="H1833">
        <v>23082</v>
      </c>
      <c r="I1833">
        <v>151</v>
      </c>
      <c r="J1833">
        <v>22931</v>
      </c>
      <c r="K1833">
        <v>21155</v>
      </c>
      <c r="L1833">
        <v>20607</v>
      </c>
      <c r="M1833">
        <v>5297</v>
      </c>
      <c r="N1833">
        <v>1789</v>
      </c>
      <c r="O1833">
        <v>3508</v>
      </c>
      <c r="P1833">
        <v>849</v>
      </c>
      <c r="Q1833" t="s">
        <v>0</v>
      </c>
      <c r="R1833">
        <v>1533</v>
      </c>
      <c r="S1833">
        <v>1459</v>
      </c>
      <c r="T1833">
        <v>12539</v>
      </c>
      <c r="U1833">
        <v>8670</v>
      </c>
      <c r="V1833">
        <v>3042</v>
      </c>
      <c r="W1833">
        <v>827</v>
      </c>
      <c r="X1833" t="s">
        <v>0</v>
      </c>
      <c r="Y1833" t="s">
        <v>0</v>
      </c>
      <c r="Z1833">
        <v>1224</v>
      </c>
      <c r="AA1833">
        <v>3852</v>
      </c>
      <c r="AB1833">
        <v>390</v>
      </c>
      <c r="AC1833">
        <v>1358</v>
      </c>
      <c r="AD1833">
        <v>2104</v>
      </c>
    </row>
    <row r="1834" spans="1:30" x14ac:dyDescent="0.2">
      <c r="A1834" t="s">
        <v>2724</v>
      </c>
      <c r="B1834" t="s">
        <v>35</v>
      </c>
      <c r="C1834" t="s">
        <v>3348</v>
      </c>
      <c r="D1834" s="33">
        <v>42491</v>
      </c>
      <c r="E1834" t="s">
        <v>191</v>
      </c>
      <c r="F1834" t="s">
        <v>778</v>
      </c>
      <c r="G1834">
        <v>782300</v>
      </c>
      <c r="H1834">
        <v>22295</v>
      </c>
      <c r="I1834">
        <v>161</v>
      </c>
      <c r="J1834">
        <v>22134</v>
      </c>
      <c r="K1834">
        <v>20136</v>
      </c>
      <c r="L1834">
        <v>19175</v>
      </c>
      <c r="M1834">
        <v>6012</v>
      </c>
      <c r="N1834">
        <v>3601</v>
      </c>
      <c r="O1834">
        <v>2316</v>
      </c>
      <c r="P1834">
        <v>551</v>
      </c>
      <c r="Q1834" t="s">
        <v>0</v>
      </c>
      <c r="R1834">
        <v>1605</v>
      </c>
      <c r="S1834">
        <v>1563</v>
      </c>
      <c r="T1834">
        <v>12343</v>
      </c>
      <c r="U1834">
        <v>8798</v>
      </c>
      <c r="V1834">
        <v>2773</v>
      </c>
      <c r="W1834">
        <v>772</v>
      </c>
      <c r="X1834" t="s">
        <v>0</v>
      </c>
      <c r="Y1834" t="s">
        <v>0</v>
      </c>
      <c r="Z1834">
        <v>1129</v>
      </c>
      <c r="AA1834">
        <v>2535</v>
      </c>
      <c r="AB1834">
        <v>270</v>
      </c>
      <c r="AC1834">
        <v>1581</v>
      </c>
      <c r="AD1834">
        <v>684</v>
      </c>
    </row>
    <row r="1835" spans="1:30" x14ac:dyDescent="0.2">
      <c r="A1835" t="s">
        <v>2725</v>
      </c>
      <c r="B1835" t="s">
        <v>35</v>
      </c>
      <c r="C1835" t="s">
        <v>3345</v>
      </c>
      <c r="D1835" s="33">
        <v>42491</v>
      </c>
      <c r="E1835" t="s">
        <v>205</v>
      </c>
      <c r="F1835" t="s">
        <v>779</v>
      </c>
      <c r="G1835">
        <v>883600</v>
      </c>
      <c r="H1835">
        <v>26590</v>
      </c>
      <c r="I1835">
        <v>223</v>
      </c>
      <c r="J1835">
        <v>20862</v>
      </c>
      <c r="K1835">
        <v>20107</v>
      </c>
      <c r="L1835">
        <v>16522</v>
      </c>
      <c r="M1835">
        <v>4803</v>
      </c>
      <c r="N1835">
        <v>3645</v>
      </c>
      <c r="O1835">
        <v>1158</v>
      </c>
      <c r="P1835">
        <v>908</v>
      </c>
      <c r="Q1835" t="s">
        <v>0</v>
      </c>
      <c r="R1835">
        <v>1815</v>
      </c>
      <c r="S1835">
        <v>1450</v>
      </c>
      <c r="T1835">
        <v>11400</v>
      </c>
      <c r="U1835">
        <v>6907</v>
      </c>
      <c r="V1835">
        <v>3506</v>
      </c>
      <c r="W1835">
        <v>987</v>
      </c>
      <c r="X1835" t="s">
        <v>0</v>
      </c>
      <c r="Y1835" t="s">
        <v>0</v>
      </c>
      <c r="Z1835">
        <v>305</v>
      </c>
      <c r="AA1835">
        <v>1552</v>
      </c>
      <c r="AB1835">
        <v>296</v>
      </c>
      <c r="AC1835">
        <v>956</v>
      </c>
      <c r="AD1835">
        <v>300</v>
      </c>
    </row>
    <row r="1836" spans="1:30" x14ac:dyDescent="0.2">
      <c r="A1836" t="s">
        <v>2726</v>
      </c>
      <c r="B1836" t="s">
        <v>35</v>
      </c>
      <c r="C1836" t="s">
        <v>807</v>
      </c>
      <c r="D1836" s="33">
        <v>42491</v>
      </c>
      <c r="E1836" t="s">
        <v>210</v>
      </c>
      <c r="F1836" t="s">
        <v>780</v>
      </c>
      <c r="G1836">
        <v>711500</v>
      </c>
      <c r="H1836">
        <v>17975</v>
      </c>
      <c r="I1836">
        <v>431</v>
      </c>
      <c r="J1836">
        <v>17112</v>
      </c>
      <c r="K1836">
        <v>14397</v>
      </c>
      <c r="L1836">
        <v>15830</v>
      </c>
      <c r="M1836">
        <v>4175</v>
      </c>
      <c r="N1836">
        <v>1081</v>
      </c>
      <c r="O1836">
        <v>3094</v>
      </c>
      <c r="P1836">
        <v>964</v>
      </c>
      <c r="Q1836" t="s">
        <v>0</v>
      </c>
      <c r="R1836">
        <v>1694</v>
      </c>
      <c r="S1836">
        <v>1477</v>
      </c>
      <c r="T1836">
        <v>9760</v>
      </c>
      <c r="U1836">
        <v>7146</v>
      </c>
      <c r="V1836">
        <v>2061</v>
      </c>
      <c r="W1836">
        <v>553</v>
      </c>
      <c r="X1836" t="s">
        <v>0</v>
      </c>
      <c r="Y1836" t="s">
        <v>0</v>
      </c>
      <c r="Z1836">
        <v>356</v>
      </c>
      <c r="AA1836">
        <v>2543</v>
      </c>
      <c r="AB1836">
        <v>282</v>
      </c>
      <c r="AC1836">
        <v>817</v>
      </c>
      <c r="AD1836">
        <v>1444</v>
      </c>
    </row>
    <row r="1837" spans="1:30" x14ac:dyDescent="0.2">
      <c r="A1837" t="s">
        <v>2727</v>
      </c>
      <c r="B1837" t="s">
        <v>35</v>
      </c>
      <c r="C1837" t="s">
        <v>807</v>
      </c>
      <c r="D1837" s="33">
        <v>42491</v>
      </c>
      <c r="E1837" t="s">
        <v>218</v>
      </c>
      <c r="F1837" t="s">
        <v>781</v>
      </c>
      <c r="G1837">
        <v>272300</v>
      </c>
      <c r="H1837">
        <v>5514</v>
      </c>
      <c r="I1837">
        <v>82</v>
      </c>
      <c r="J1837">
        <v>5432</v>
      </c>
      <c r="K1837">
        <v>5006</v>
      </c>
      <c r="L1837">
        <v>4631</v>
      </c>
      <c r="M1837">
        <v>1087</v>
      </c>
      <c r="N1837">
        <v>322</v>
      </c>
      <c r="O1837">
        <v>765</v>
      </c>
      <c r="P1837">
        <v>388</v>
      </c>
      <c r="Q1837" t="s">
        <v>0</v>
      </c>
      <c r="R1837">
        <v>481</v>
      </c>
      <c r="S1837">
        <v>539</v>
      </c>
      <c r="T1837">
        <v>2940</v>
      </c>
      <c r="U1837">
        <v>2039</v>
      </c>
      <c r="V1837">
        <v>453</v>
      </c>
      <c r="W1837">
        <v>448</v>
      </c>
      <c r="X1837" t="s">
        <v>0</v>
      </c>
      <c r="Y1837" t="s">
        <v>0</v>
      </c>
      <c r="Z1837">
        <v>75</v>
      </c>
      <c r="AA1837">
        <v>596</v>
      </c>
      <c r="AB1837">
        <v>76</v>
      </c>
      <c r="AC1837">
        <v>299</v>
      </c>
      <c r="AD1837">
        <v>221</v>
      </c>
    </row>
    <row r="1838" spans="1:30" x14ac:dyDescent="0.2">
      <c r="A1838" t="s">
        <v>2728</v>
      </c>
      <c r="B1838" t="s">
        <v>35</v>
      </c>
      <c r="C1838" t="s">
        <v>807</v>
      </c>
      <c r="D1838" s="33">
        <v>42491</v>
      </c>
      <c r="E1838" t="s">
        <v>223</v>
      </c>
      <c r="F1838" t="s">
        <v>782</v>
      </c>
      <c r="G1838">
        <v>1061900</v>
      </c>
      <c r="H1838">
        <v>21697</v>
      </c>
      <c r="I1838">
        <v>568</v>
      </c>
      <c r="J1838">
        <v>20523</v>
      </c>
      <c r="K1838">
        <v>17295</v>
      </c>
      <c r="L1838">
        <v>18471</v>
      </c>
      <c r="M1838">
        <v>4975</v>
      </c>
      <c r="N1838">
        <v>1416</v>
      </c>
      <c r="O1838">
        <v>3559</v>
      </c>
      <c r="P1838">
        <v>1184</v>
      </c>
      <c r="Q1838" t="s">
        <v>0</v>
      </c>
      <c r="R1838">
        <v>2360</v>
      </c>
      <c r="S1838">
        <v>1673</v>
      </c>
      <c r="T1838">
        <v>10505</v>
      </c>
      <c r="U1838">
        <v>6873</v>
      </c>
      <c r="V1838">
        <v>2403</v>
      </c>
      <c r="W1838">
        <v>1229</v>
      </c>
      <c r="X1838" t="s">
        <v>0</v>
      </c>
      <c r="Y1838" t="s">
        <v>0</v>
      </c>
      <c r="Z1838">
        <v>566</v>
      </c>
      <c r="AA1838">
        <v>3367</v>
      </c>
      <c r="AB1838">
        <v>353</v>
      </c>
      <c r="AC1838">
        <v>985</v>
      </c>
      <c r="AD1838">
        <v>2029</v>
      </c>
    </row>
    <row r="1839" spans="1:30" x14ac:dyDescent="0.2">
      <c r="A1839" t="s">
        <v>2729</v>
      </c>
      <c r="B1839" t="s">
        <v>35</v>
      </c>
      <c r="C1839" t="s">
        <v>152</v>
      </c>
      <c r="D1839" s="33">
        <v>42491</v>
      </c>
      <c r="E1839" t="s">
        <v>234</v>
      </c>
      <c r="F1839" t="s">
        <v>783</v>
      </c>
      <c r="G1839">
        <v>4666400</v>
      </c>
      <c r="H1839">
        <v>103178</v>
      </c>
      <c r="I1839">
        <v>1484</v>
      </c>
      <c r="J1839">
        <v>91533</v>
      </c>
      <c r="K1839">
        <v>83976</v>
      </c>
      <c r="L1839">
        <v>71617</v>
      </c>
      <c r="M1839">
        <v>23338</v>
      </c>
      <c r="N1839">
        <v>9402</v>
      </c>
      <c r="O1839">
        <v>13936</v>
      </c>
      <c r="P1839">
        <v>5119</v>
      </c>
      <c r="Q1839" t="s">
        <v>0</v>
      </c>
      <c r="R1839">
        <v>8052</v>
      </c>
      <c r="S1839">
        <v>6316</v>
      </c>
      <c r="T1839">
        <v>43854</v>
      </c>
      <c r="U1839">
        <v>31656</v>
      </c>
      <c r="V1839">
        <v>8893</v>
      </c>
      <c r="W1839">
        <v>3305</v>
      </c>
      <c r="X1839" t="s">
        <v>0</v>
      </c>
      <c r="Y1839" t="s">
        <v>0</v>
      </c>
      <c r="Z1839">
        <v>3639</v>
      </c>
      <c r="AA1839">
        <v>9756</v>
      </c>
      <c r="AB1839">
        <v>463</v>
      </c>
      <c r="AC1839">
        <v>4745</v>
      </c>
      <c r="AD1839">
        <v>4548</v>
      </c>
    </row>
    <row r="1840" spans="1:30" x14ac:dyDescent="0.2">
      <c r="A1840" t="s">
        <v>2730</v>
      </c>
      <c r="B1840" t="s">
        <v>36</v>
      </c>
      <c r="C1840" t="s">
        <v>152</v>
      </c>
      <c r="D1840" s="33">
        <v>42491</v>
      </c>
      <c r="E1840" t="s">
        <v>823</v>
      </c>
      <c r="F1840" t="s">
        <v>835</v>
      </c>
      <c r="G1840">
        <v>320600</v>
      </c>
      <c r="H1840">
        <v>5772</v>
      </c>
      <c r="I1840">
        <v>71</v>
      </c>
      <c r="J1840">
        <v>5701</v>
      </c>
      <c r="K1840">
        <v>5285</v>
      </c>
      <c r="L1840">
        <v>4395</v>
      </c>
      <c r="M1840">
        <v>1188</v>
      </c>
      <c r="N1840">
        <v>373</v>
      </c>
      <c r="O1840">
        <v>815</v>
      </c>
      <c r="P1840">
        <v>394</v>
      </c>
      <c r="Q1840" t="s">
        <v>0</v>
      </c>
      <c r="R1840">
        <v>500</v>
      </c>
      <c r="S1840">
        <v>485</v>
      </c>
      <c r="T1840">
        <v>2658</v>
      </c>
      <c r="U1840">
        <v>1977</v>
      </c>
      <c r="V1840">
        <v>475</v>
      </c>
      <c r="W1840">
        <v>206</v>
      </c>
      <c r="X1840" t="s">
        <v>0</v>
      </c>
      <c r="Y1840" t="s">
        <v>0</v>
      </c>
      <c r="Z1840">
        <v>82</v>
      </c>
      <c r="AA1840">
        <v>670</v>
      </c>
      <c r="AB1840">
        <v>55</v>
      </c>
      <c r="AC1840">
        <v>351</v>
      </c>
      <c r="AD1840">
        <v>264</v>
      </c>
    </row>
    <row r="1841" spans="1:30" x14ac:dyDescent="0.2">
      <c r="A1841" t="s">
        <v>2731</v>
      </c>
      <c r="B1841" t="s">
        <v>36</v>
      </c>
      <c r="C1841" t="s">
        <v>152</v>
      </c>
      <c r="D1841" s="33">
        <v>42491</v>
      </c>
      <c r="E1841" t="s">
        <v>827</v>
      </c>
      <c r="F1841" t="s">
        <v>836</v>
      </c>
      <c r="G1841">
        <v>411900</v>
      </c>
      <c r="H1841">
        <v>6765</v>
      </c>
      <c r="I1841">
        <v>72</v>
      </c>
      <c r="J1841">
        <v>6693</v>
      </c>
      <c r="K1841">
        <v>6205</v>
      </c>
      <c r="L1841">
        <v>5221</v>
      </c>
      <c r="M1841">
        <v>1387</v>
      </c>
      <c r="N1841">
        <v>390</v>
      </c>
      <c r="O1841">
        <v>997</v>
      </c>
      <c r="P1841">
        <v>489</v>
      </c>
      <c r="Q1841" t="s">
        <v>0</v>
      </c>
      <c r="R1841">
        <v>591</v>
      </c>
      <c r="S1841">
        <v>506</v>
      </c>
      <c r="T1841">
        <v>3286</v>
      </c>
      <c r="U1841">
        <v>2512</v>
      </c>
      <c r="V1841">
        <v>559</v>
      </c>
      <c r="W1841">
        <v>215</v>
      </c>
      <c r="X1841" t="s">
        <v>0</v>
      </c>
      <c r="Y1841" t="s">
        <v>0</v>
      </c>
      <c r="Z1841">
        <v>133</v>
      </c>
      <c r="AA1841">
        <v>705</v>
      </c>
      <c r="AB1841">
        <v>66</v>
      </c>
      <c r="AC1841">
        <v>414</v>
      </c>
      <c r="AD1841">
        <v>225</v>
      </c>
    </row>
    <row r="1842" spans="1:30" x14ac:dyDescent="0.2">
      <c r="A1842" t="s">
        <v>2732</v>
      </c>
      <c r="B1842" t="s">
        <v>36</v>
      </c>
      <c r="C1842" t="s">
        <v>152</v>
      </c>
      <c r="D1842" s="33">
        <v>42491</v>
      </c>
      <c r="E1842" t="s">
        <v>837</v>
      </c>
      <c r="F1842" t="s">
        <v>838</v>
      </c>
      <c r="G1842">
        <v>376700</v>
      </c>
      <c r="H1842">
        <v>5878</v>
      </c>
      <c r="I1842">
        <v>74</v>
      </c>
      <c r="J1842">
        <v>5804</v>
      </c>
      <c r="K1842">
        <v>5367</v>
      </c>
      <c r="L1842">
        <v>4534</v>
      </c>
      <c r="M1842">
        <v>1204</v>
      </c>
      <c r="N1842">
        <v>314</v>
      </c>
      <c r="O1842">
        <v>890</v>
      </c>
      <c r="P1842">
        <v>458</v>
      </c>
      <c r="Q1842" t="s">
        <v>0</v>
      </c>
      <c r="R1842">
        <v>511</v>
      </c>
      <c r="S1842">
        <v>507</v>
      </c>
      <c r="T1842">
        <v>2751</v>
      </c>
      <c r="U1842">
        <v>1994</v>
      </c>
      <c r="V1842">
        <v>497</v>
      </c>
      <c r="W1842">
        <v>260</v>
      </c>
      <c r="X1842" t="s">
        <v>0</v>
      </c>
      <c r="Y1842" t="s">
        <v>0</v>
      </c>
      <c r="Z1842">
        <v>110</v>
      </c>
      <c r="AA1842">
        <v>655</v>
      </c>
      <c r="AB1842">
        <v>47</v>
      </c>
      <c r="AC1842">
        <v>374</v>
      </c>
      <c r="AD1842">
        <v>234</v>
      </c>
    </row>
    <row r="1843" spans="1:30" x14ac:dyDescent="0.2">
      <c r="A1843" t="s">
        <v>2733</v>
      </c>
      <c r="B1843" t="s">
        <v>36</v>
      </c>
      <c r="C1843" t="s">
        <v>152</v>
      </c>
      <c r="D1843" s="33">
        <v>42491</v>
      </c>
      <c r="E1843" t="s">
        <v>284</v>
      </c>
      <c r="F1843" t="s">
        <v>784</v>
      </c>
      <c r="G1843">
        <v>1207100</v>
      </c>
      <c r="H1843">
        <v>17743</v>
      </c>
      <c r="I1843">
        <v>179</v>
      </c>
      <c r="J1843">
        <v>17564</v>
      </c>
      <c r="K1843">
        <v>16304</v>
      </c>
      <c r="L1843">
        <v>13443</v>
      </c>
      <c r="M1843">
        <v>3505</v>
      </c>
      <c r="N1843">
        <v>1016</v>
      </c>
      <c r="O1843">
        <v>2489</v>
      </c>
      <c r="P1843">
        <v>1242</v>
      </c>
      <c r="Q1843" t="s">
        <v>0</v>
      </c>
      <c r="R1843">
        <v>1792</v>
      </c>
      <c r="S1843">
        <v>1360</v>
      </c>
      <c r="T1843">
        <v>8058</v>
      </c>
      <c r="U1843">
        <v>5834</v>
      </c>
      <c r="V1843">
        <v>1424</v>
      </c>
      <c r="W1843">
        <v>800</v>
      </c>
      <c r="X1843" t="s">
        <v>0</v>
      </c>
      <c r="Y1843" t="s">
        <v>0</v>
      </c>
      <c r="Z1843">
        <v>310</v>
      </c>
      <c r="AA1843">
        <v>1923</v>
      </c>
      <c r="AB1843">
        <v>161</v>
      </c>
      <c r="AC1843">
        <v>1092</v>
      </c>
      <c r="AD1843">
        <v>670</v>
      </c>
    </row>
    <row r="1844" spans="1:30" x14ac:dyDescent="0.2">
      <c r="A1844" t="s">
        <v>2734</v>
      </c>
      <c r="B1844" t="s">
        <v>36</v>
      </c>
      <c r="C1844" t="s">
        <v>3353</v>
      </c>
      <c r="D1844" s="33">
        <v>42491</v>
      </c>
      <c r="E1844" t="s">
        <v>298</v>
      </c>
      <c r="F1844" t="s">
        <v>785</v>
      </c>
      <c r="G1844">
        <v>1479400</v>
      </c>
      <c r="H1844">
        <v>22440</v>
      </c>
      <c r="I1844">
        <v>41</v>
      </c>
      <c r="J1844">
        <v>22036</v>
      </c>
      <c r="K1844">
        <v>21335</v>
      </c>
      <c r="L1844">
        <v>21235</v>
      </c>
      <c r="M1844">
        <v>4976</v>
      </c>
      <c r="N1844">
        <v>2832</v>
      </c>
      <c r="O1844">
        <v>2144</v>
      </c>
      <c r="P1844">
        <v>1097</v>
      </c>
      <c r="Q1844" t="s">
        <v>0</v>
      </c>
      <c r="R1844">
        <v>2281</v>
      </c>
      <c r="S1844">
        <v>2100</v>
      </c>
      <c r="T1844">
        <v>12459</v>
      </c>
      <c r="U1844">
        <v>8709</v>
      </c>
      <c r="V1844">
        <v>2580</v>
      </c>
      <c r="W1844">
        <v>1170</v>
      </c>
      <c r="X1844" t="s">
        <v>0</v>
      </c>
      <c r="Y1844" t="s">
        <v>0</v>
      </c>
      <c r="Z1844">
        <v>614</v>
      </c>
      <c r="AA1844">
        <v>3781</v>
      </c>
      <c r="AB1844">
        <v>513</v>
      </c>
      <c r="AC1844">
        <v>986</v>
      </c>
      <c r="AD1844">
        <v>2282</v>
      </c>
    </row>
    <row r="1845" spans="1:30" x14ac:dyDescent="0.2">
      <c r="A1845" t="s">
        <v>2735</v>
      </c>
      <c r="B1845" t="s">
        <v>36</v>
      </c>
      <c r="C1845" t="s">
        <v>3351</v>
      </c>
      <c r="D1845" s="33">
        <v>42491</v>
      </c>
      <c r="E1845" t="s">
        <v>315</v>
      </c>
      <c r="F1845" t="s">
        <v>786</v>
      </c>
      <c r="G1845">
        <v>1037600</v>
      </c>
      <c r="H1845">
        <v>20173</v>
      </c>
      <c r="I1845">
        <v>166</v>
      </c>
      <c r="J1845">
        <v>20007</v>
      </c>
      <c r="K1845">
        <v>19621</v>
      </c>
      <c r="L1845">
        <v>16879</v>
      </c>
      <c r="M1845">
        <v>3728</v>
      </c>
      <c r="N1845">
        <v>1781</v>
      </c>
      <c r="O1845">
        <v>1965</v>
      </c>
      <c r="P1845">
        <v>1101</v>
      </c>
      <c r="Q1845" t="s">
        <v>0</v>
      </c>
      <c r="R1845">
        <v>1740</v>
      </c>
      <c r="S1845">
        <v>1601</v>
      </c>
      <c r="T1845">
        <v>9815</v>
      </c>
      <c r="U1845">
        <v>7559</v>
      </c>
      <c r="V1845">
        <v>1771</v>
      </c>
      <c r="W1845">
        <v>485</v>
      </c>
      <c r="X1845" t="s">
        <v>0</v>
      </c>
      <c r="Y1845" t="s">
        <v>0</v>
      </c>
      <c r="Z1845">
        <v>766</v>
      </c>
      <c r="AA1845">
        <v>2957</v>
      </c>
      <c r="AB1845">
        <v>151</v>
      </c>
      <c r="AC1845">
        <v>1104</v>
      </c>
      <c r="AD1845">
        <v>1702</v>
      </c>
    </row>
    <row r="1846" spans="1:30" x14ac:dyDescent="0.2">
      <c r="A1846" t="s">
        <v>2736</v>
      </c>
      <c r="B1846" t="s">
        <v>36</v>
      </c>
      <c r="C1846" t="s">
        <v>3358</v>
      </c>
      <c r="D1846" s="33">
        <v>42491</v>
      </c>
      <c r="E1846" t="s">
        <v>330</v>
      </c>
      <c r="F1846" t="s">
        <v>787</v>
      </c>
      <c r="G1846">
        <v>1796400</v>
      </c>
      <c r="H1846">
        <v>26825</v>
      </c>
      <c r="I1846">
        <v>212</v>
      </c>
      <c r="J1846">
        <v>26451</v>
      </c>
      <c r="K1846">
        <v>24768</v>
      </c>
      <c r="L1846">
        <v>20984</v>
      </c>
      <c r="M1846">
        <v>6009</v>
      </c>
      <c r="N1846">
        <v>2970</v>
      </c>
      <c r="O1846">
        <v>3039</v>
      </c>
      <c r="P1846">
        <v>1832</v>
      </c>
      <c r="Q1846" t="s">
        <v>0</v>
      </c>
      <c r="R1846">
        <v>1898</v>
      </c>
      <c r="S1846">
        <v>2424</v>
      </c>
      <c r="T1846">
        <v>12846</v>
      </c>
      <c r="U1846">
        <v>10103</v>
      </c>
      <c r="V1846">
        <v>1869</v>
      </c>
      <c r="W1846">
        <v>874</v>
      </c>
      <c r="X1846" t="s">
        <v>0</v>
      </c>
      <c r="Y1846" t="s">
        <v>0</v>
      </c>
      <c r="Z1846">
        <v>668</v>
      </c>
      <c r="AA1846">
        <v>3148</v>
      </c>
      <c r="AB1846">
        <v>367</v>
      </c>
      <c r="AC1846">
        <v>1634</v>
      </c>
      <c r="AD1846">
        <v>1147</v>
      </c>
    </row>
    <row r="1847" spans="1:30" x14ac:dyDescent="0.2">
      <c r="A1847" t="s">
        <v>2737</v>
      </c>
      <c r="B1847" t="s">
        <v>36</v>
      </c>
      <c r="C1847" t="s">
        <v>3351</v>
      </c>
      <c r="D1847" s="33">
        <v>42491</v>
      </c>
      <c r="E1847" t="s">
        <v>351</v>
      </c>
      <c r="F1847" t="s">
        <v>788</v>
      </c>
      <c r="G1847">
        <v>926800</v>
      </c>
      <c r="H1847">
        <v>16997</v>
      </c>
      <c r="I1847">
        <v>109</v>
      </c>
      <c r="J1847">
        <v>16888</v>
      </c>
      <c r="K1847">
        <v>16583</v>
      </c>
      <c r="L1847">
        <v>11973</v>
      </c>
      <c r="M1847">
        <v>2593</v>
      </c>
      <c r="N1847">
        <v>1251</v>
      </c>
      <c r="O1847">
        <v>1353</v>
      </c>
      <c r="P1847">
        <v>786</v>
      </c>
      <c r="Q1847" t="s">
        <v>0</v>
      </c>
      <c r="R1847">
        <v>1125</v>
      </c>
      <c r="S1847">
        <v>1519</v>
      </c>
      <c r="T1847">
        <v>7230</v>
      </c>
      <c r="U1847">
        <v>5489</v>
      </c>
      <c r="V1847">
        <v>1037</v>
      </c>
      <c r="W1847">
        <v>704</v>
      </c>
      <c r="X1847" t="s">
        <v>0</v>
      </c>
      <c r="Y1847" t="s">
        <v>0</v>
      </c>
      <c r="Z1847">
        <v>293</v>
      </c>
      <c r="AA1847">
        <v>1806</v>
      </c>
      <c r="AB1847">
        <v>130</v>
      </c>
      <c r="AC1847">
        <v>900</v>
      </c>
      <c r="AD1847">
        <v>776</v>
      </c>
    </row>
    <row r="1848" spans="1:30" x14ac:dyDescent="0.2">
      <c r="A1848" t="s">
        <v>2738</v>
      </c>
      <c r="B1848" t="s">
        <v>34</v>
      </c>
      <c r="C1848" t="s">
        <v>3327</v>
      </c>
      <c r="D1848" s="33">
        <v>42491</v>
      </c>
      <c r="E1848" t="s">
        <v>362</v>
      </c>
      <c r="F1848" t="s">
        <v>789</v>
      </c>
      <c r="G1848">
        <v>5523500</v>
      </c>
      <c r="H1848">
        <v>142891</v>
      </c>
      <c r="I1848">
        <v>1204</v>
      </c>
      <c r="J1848">
        <v>140862</v>
      </c>
      <c r="K1848">
        <v>134529</v>
      </c>
      <c r="L1848">
        <v>120443</v>
      </c>
      <c r="M1848">
        <v>25356</v>
      </c>
      <c r="N1848">
        <v>2813</v>
      </c>
      <c r="O1848">
        <v>22541</v>
      </c>
      <c r="P1848">
        <v>5201</v>
      </c>
      <c r="Q1848" t="s">
        <v>0</v>
      </c>
      <c r="R1848">
        <v>12508</v>
      </c>
      <c r="S1848">
        <v>9253</v>
      </c>
      <c r="T1848">
        <v>74289</v>
      </c>
      <c r="U1848">
        <v>48863</v>
      </c>
      <c r="V1848">
        <v>10175</v>
      </c>
      <c r="W1848">
        <v>15251</v>
      </c>
      <c r="X1848" t="s">
        <v>0</v>
      </c>
      <c r="Y1848" t="s">
        <v>0</v>
      </c>
      <c r="Z1848">
        <v>5014</v>
      </c>
      <c r="AA1848">
        <v>19379</v>
      </c>
      <c r="AB1848">
        <v>952</v>
      </c>
      <c r="AC1848">
        <v>6092</v>
      </c>
      <c r="AD1848">
        <v>12335</v>
      </c>
    </row>
    <row r="1849" spans="1:30" x14ac:dyDescent="0.2">
      <c r="A1849" t="s">
        <v>2739</v>
      </c>
      <c r="B1849" t="s">
        <v>37</v>
      </c>
      <c r="C1849" t="s">
        <v>3365</v>
      </c>
      <c r="D1849" s="33">
        <v>42491</v>
      </c>
      <c r="E1849" t="s">
        <v>434</v>
      </c>
      <c r="F1849" t="s">
        <v>790</v>
      </c>
      <c r="G1849">
        <v>1869400</v>
      </c>
      <c r="H1849">
        <v>49601</v>
      </c>
      <c r="I1849">
        <v>285</v>
      </c>
      <c r="J1849">
        <v>48539</v>
      </c>
      <c r="K1849">
        <v>45892</v>
      </c>
      <c r="L1849">
        <v>40967</v>
      </c>
      <c r="M1849">
        <v>6955</v>
      </c>
      <c r="N1849">
        <v>2054</v>
      </c>
      <c r="O1849">
        <v>4901</v>
      </c>
      <c r="P1849">
        <v>1546</v>
      </c>
      <c r="Q1849" t="s">
        <v>0</v>
      </c>
      <c r="R1849">
        <v>4879</v>
      </c>
      <c r="S1849">
        <v>3250</v>
      </c>
      <c r="T1849">
        <v>26220</v>
      </c>
      <c r="U1849">
        <v>15992</v>
      </c>
      <c r="V1849">
        <v>5715</v>
      </c>
      <c r="W1849">
        <v>4513</v>
      </c>
      <c r="X1849" t="s">
        <v>0</v>
      </c>
      <c r="Y1849" t="s">
        <v>0</v>
      </c>
      <c r="Z1849">
        <v>3053</v>
      </c>
      <c r="AA1849">
        <v>3565</v>
      </c>
      <c r="AB1849">
        <v>350</v>
      </c>
      <c r="AC1849">
        <v>1769</v>
      </c>
      <c r="AD1849">
        <v>1446</v>
      </c>
    </row>
    <row r="1850" spans="1:30" x14ac:dyDescent="0.2">
      <c r="A1850" t="s">
        <v>2740</v>
      </c>
      <c r="B1850" t="s">
        <v>37</v>
      </c>
      <c r="C1850" t="s">
        <v>3365</v>
      </c>
      <c r="D1850" s="33">
        <v>42491</v>
      </c>
      <c r="E1850" t="s">
        <v>457</v>
      </c>
      <c r="F1850" t="s">
        <v>791</v>
      </c>
      <c r="G1850">
        <v>533800</v>
      </c>
      <c r="H1850">
        <v>13423</v>
      </c>
      <c r="I1850">
        <v>67</v>
      </c>
      <c r="J1850">
        <v>13226</v>
      </c>
      <c r="K1850">
        <v>12618</v>
      </c>
      <c r="L1850">
        <v>9817</v>
      </c>
      <c r="M1850">
        <v>1877</v>
      </c>
      <c r="N1850">
        <v>500</v>
      </c>
      <c r="O1850">
        <v>1377</v>
      </c>
      <c r="P1850">
        <v>382</v>
      </c>
      <c r="Q1850" t="s">
        <v>0</v>
      </c>
      <c r="R1850">
        <v>1061</v>
      </c>
      <c r="S1850">
        <v>943</v>
      </c>
      <c r="T1850">
        <v>6200</v>
      </c>
      <c r="U1850">
        <v>4418</v>
      </c>
      <c r="V1850">
        <v>1362</v>
      </c>
      <c r="W1850">
        <v>420</v>
      </c>
      <c r="X1850" t="s">
        <v>0</v>
      </c>
      <c r="Y1850" t="s">
        <v>0</v>
      </c>
      <c r="Z1850">
        <v>677</v>
      </c>
      <c r="AA1850">
        <v>936</v>
      </c>
      <c r="AB1850">
        <v>88</v>
      </c>
      <c r="AC1850">
        <v>574</v>
      </c>
      <c r="AD1850">
        <v>274</v>
      </c>
    </row>
    <row r="1851" spans="1:30" x14ac:dyDescent="0.2">
      <c r="A1851" t="s">
        <v>2741</v>
      </c>
      <c r="B1851" t="s">
        <v>37</v>
      </c>
      <c r="C1851" t="s">
        <v>3365</v>
      </c>
      <c r="D1851" s="33">
        <v>42491</v>
      </c>
      <c r="E1851" t="s">
        <v>465</v>
      </c>
      <c r="F1851" t="s">
        <v>792</v>
      </c>
      <c r="G1851">
        <v>912500</v>
      </c>
      <c r="H1851">
        <v>20555</v>
      </c>
      <c r="I1851">
        <v>104</v>
      </c>
      <c r="J1851">
        <v>20259</v>
      </c>
      <c r="K1851">
        <v>19281</v>
      </c>
      <c r="L1851">
        <v>19263</v>
      </c>
      <c r="M1851">
        <v>3660</v>
      </c>
      <c r="N1851">
        <v>1043</v>
      </c>
      <c r="O1851">
        <v>2617</v>
      </c>
      <c r="P1851">
        <v>746</v>
      </c>
      <c r="Q1851" t="s">
        <v>0</v>
      </c>
      <c r="R1851">
        <v>2170</v>
      </c>
      <c r="S1851">
        <v>1715</v>
      </c>
      <c r="T1851">
        <v>12747</v>
      </c>
      <c r="U1851">
        <v>8939</v>
      </c>
      <c r="V1851">
        <v>2947</v>
      </c>
      <c r="W1851">
        <v>861</v>
      </c>
      <c r="X1851" t="s">
        <v>0</v>
      </c>
      <c r="Y1851" t="s">
        <v>0</v>
      </c>
      <c r="Z1851">
        <v>809</v>
      </c>
      <c r="AA1851">
        <v>1822</v>
      </c>
      <c r="AB1851">
        <v>169</v>
      </c>
      <c r="AC1851">
        <v>1022</v>
      </c>
      <c r="AD1851">
        <v>631</v>
      </c>
    </row>
    <row r="1852" spans="1:30" x14ac:dyDescent="0.2">
      <c r="A1852" t="s">
        <v>2742</v>
      </c>
      <c r="B1852" t="s">
        <v>37</v>
      </c>
      <c r="C1852" t="s">
        <v>3360</v>
      </c>
      <c r="D1852" s="33">
        <v>42491</v>
      </c>
      <c r="E1852" t="s">
        <v>844</v>
      </c>
      <c r="F1852" t="s">
        <v>845</v>
      </c>
      <c r="G1852">
        <v>4621400</v>
      </c>
      <c r="H1852">
        <v>105522</v>
      </c>
      <c r="I1852">
        <v>9624</v>
      </c>
      <c r="J1852">
        <v>93974</v>
      </c>
      <c r="K1852">
        <v>58798</v>
      </c>
      <c r="L1852">
        <v>83159</v>
      </c>
      <c r="M1852">
        <v>22673</v>
      </c>
      <c r="N1852">
        <v>6897</v>
      </c>
      <c r="O1852">
        <v>15776</v>
      </c>
      <c r="P1852">
        <v>9877</v>
      </c>
      <c r="Q1852" t="s">
        <v>0</v>
      </c>
      <c r="R1852">
        <v>10930</v>
      </c>
      <c r="S1852">
        <v>6842</v>
      </c>
      <c r="T1852">
        <v>54821</v>
      </c>
      <c r="U1852">
        <v>42205</v>
      </c>
      <c r="V1852">
        <v>8795</v>
      </c>
      <c r="W1852">
        <v>3821</v>
      </c>
      <c r="X1852" t="s">
        <v>0</v>
      </c>
      <c r="Y1852" t="s">
        <v>0</v>
      </c>
      <c r="Z1852">
        <v>305</v>
      </c>
      <c r="AA1852">
        <v>10261</v>
      </c>
      <c r="AB1852">
        <v>968</v>
      </c>
      <c r="AC1852">
        <v>5276</v>
      </c>
      <c r="AD1852">
        <v>4017</v>
      </c>
    </row>
    <row r="1853" spans="1:30" x14ac:dyDescent="0.2">
      <c r="A1853" t="s">
        <v>2743</v>
      </c>
      <c r="B1853" t="s">
        <v>37</v>
      </c>
      <c r="C1853" t="s">
        <v>3373</v>
      </c>
      <c r="D1853" s="33">
        <v>42491</v>
      </c>
      <c r="E1853" t="s">
        <v>488</v>
      </c>
      <c r="F1853" t="s">
        <v>793</v>
      </c>
      <c r="G1853">
        <v>770900</v>
      </c>
      <c r="H1853">
        <v>21839</v>
      </c>
      <c r="I1853">
        <v>735</v>
      </c>
      <c r="J1853">
        <v>19730</v>
      </c>
      <c r="K1853">
        <v>16192</v>
      </c>
      <c r="L1853">
        <v>17115</v>
      </c>
      <c r="M1853">
        <v>4061</v>
      </c>
      <c r="N1853">
        <v>547</v>
      </c>
      <c r="O1853">
        <v>3473</v>
      </c>
      <c r="P1853">
        <v>668</v>
      </c>
      <c r="Q1853" t="s">
        <v>0</v>
      </c>
      <c r="R1853">
        <v>2089</v>
      </c>
      <c r="S1853">
        <v>1274</v>
      </c>
      <c r="T1853">
        <v>10920</v>
      </c>
      <c r="U1853">
        <v>7111</v>
      </c>
      <c r="V1853">
        <v>1831</v>
      </c>
      <c r="W1853">
        <v>1978</v>
      </c>
      <c r="X1853" t="s">
        <v>0</v>
      </c>
      <c r="Y1853" t="s">
        <v>0</v>
      </c>
      <c r="Z1853">
        <v>362</v>
      </c>
      <c r="AA1853">
        <v>2470</v>
      </c>
      <c r="AB1853">
        <v>239</v>
      </c>
      <c r="AC1853">
        <v>889</v>
      </c>
      <c r="AD1853">
        <v>1342</v>
      </c>
    </row>
    <row r="1854" spans="1:30" x14ac:dyDescent="0.2">
      <c r="A1854" t="s">
        <v>2744</v>
      </c>
      <c r="B1854" t="s">
        <v>37</v>
      </c>
      <c r="C1854" t="s">
        <v>152</v>
      </c>
      <c r="D1854" s="33">
        <v>42491</v>
      </c>
      <c r="E1854" t="s">
        <v>494</v>
      </c>
      <c r="F1854" t="s">
        <v>794</v>
      </c>
      <c r="G1854">
        <v>674500</v>
      </c>
      <c r="H1854">
        <v>13206</v>
      </c>
      <c r="I1854">
        <v>207</v>
      </c>
      <c r="J1854">
        <v>12999</v>
      </c>
      <c r="K1854">
        <v>11859</v>
      </c>
      <c r="L1854">
        <v>11535</v>
      </c>
      <c r="M1854">
        <v>3031</v>
      </c>
      <c r="N1854">
        <v>906</v>
      </c>
      <c r="O1854">
        <v>2125</v>
      </c>
      <c r="P1854">
        <v>1128</v>
      </c>
      <c r="Q1854" t="s">
        <v>0</v>
      </c>
      <c r="R1854">
        <v>1557</v>
      </c>
      <c r="S1854">
        <v>1042</v>
      </c>
      <c r="T1854">
        <v>7522</v>
      </c>
      <c r="U1854">
        <v>5426</v>
      </c>
      <c r="V1854">
        <v>1325</v>
      </c>
      <c r="W1854">
        <v>771</v>
      </c>
      <c r="X1854" t="s">
        <v>0</v>
      </c>
      <c r="Y1854" t="s">
        <v>0</v>
      </c>
      <c r="Z1854">
        <v>99</v>
      </c>
      <c r="AA1854">
        <v>1315</v>
      </c>
      <c r="AB1854">
        <v>99</v>
      </c>
      <c r="AC1854">
        <v>711</v>
      </c>
      <c r="AD1854">
        <v>505</v>
      </c>
    </row>
    <row r="1855" spans="1:30" x14ac:dyDescent="0.2">
      <c r="A1855" t="s">
        <v>2745</v>
      </c>
      <c r="B1855" t="s">
        <v>37</v>
      </c>
      <c r="C1855" t="s">
        <v>152</v>
      </c>
      <c r="D1855" s="33">
        <v>42491</v>
      </c>
      <c r="E1855" t="s">
        <v>502</v>
      </c>
      <c r="F1855" t="s">
        <v>795</v>
      </c>
      <c r="G1855">
        <v>942600</v>
      </c>
      <c r="H1855">
        <v>28769</v>
      </c>
      <c r="I1855">
        <v>422</v>
      </c>
      <c r="J1855">
        <v>28347</v>
      </c>
      <c r="K1855">
        <v>25931</v>
      </c>
      <c r="L1855">
        <v>23335</v>
      </c>
      <c r="M1855">
        <v>6161</v>
      </c>
      <c r="N1855">
        <v>1818</v>
      </c>
      <c r="O1855">
        <v>4343</v>
      </c>
      <c r="P1855">
        <v>2192</v>
      </c>
      <c r="Q1855" t="s">
        <v>0</v>
      </c>
      <c r="R1855">
        <v>2822</v>
      </c>
      <c r="S1855">
        <v>2391</v>
      </c>
      <c r="T1855">
        <v>15149</v>
      </c>
      <c r="U1855">
        <v>10668</v>
      </c>
      <c r="V1855">
        <v>2470</v>
      </c>
      <c r="W1855">
        <v>2011</v>
      </c>
      <c r="X1855" t="s">
        <v>0</v>
      </c>
      <c r="Y1855" t="s">
        <v>0</v>
      </c>
      <c r="Z1855">
        <v>152</v>
      </c>
      <c r="AA1855">
        <v>2821</v>
      </c>
      <c r="AB1855">
        <v>251</v>
      </c>
      <c r="AC1855">
        <v>1419</v>
      </c>
      <c r="AD1855">
        <v>1151</v>
      </c>
    </row>
    <row r="1856" spans="1:30" x14ac:dyDescent="0.2">
      <c r="A1856" t="s">
        <v>2746</v>
      </c>
      <c r="B1856" t="s">
        <v>37</v>
      </c>
      <c r="C1856" t="s">
        <v>152</v>
      </c>
      <c r="D1856" s="33">
        <v>42491</v>
      </c>
      <c r="E1856" t="s">
        <v>513</v>
      </c>
      <c r="F1856" t="s">
        <v>796</v>
      </c>
      <c r="G1856">
        <v>845800</v>
      </c>
      <c r="H1856">
        <v>15102</v>
      </c>
      <c r="I1856">
        <v>223</v>
      </c>
      <c r="J1856">
        <v>14879</v>
      </c>
      <c r="K1856">
        <v>13712</v>
      </c>
      <c r="L1856">
        <v>12091</v>
      </c>
      <c r="M1856">
        <v>3325</v>
      </c>
      <c r="N1856">
        <v>1003</v>
      </c>
      <c r="O1856">
        <v>2322</v>
      </c>
      <c r="P1856">
        <v>1219</v>
      </c>
      <c r="Q1856" t="s">
        <v>0</v>
      </c>
      <c r="R1856">
        <v>1611</v>
      </c>
      <c r="S1856">
        <v>1139</v>
      </c>
      <c r="T1856">
        <v>7642</v>
      </c>
      <c r="U1856">
        <v>5690</v>
      </c>
      <c r="V1856">
        <v>1381</v>
      </c>
      <c r="W1856">
        <v>571</v>
      </c>
      <c r="X1856" t="s">
        <v>0</v>
      </c>
      <c r="Y1856" t="s">
        <v>0</v>
      </c>
      <c r="Z1856">
        <v>98</v>
      </c>
      <c r="AA1856">
        <v>1601</v>
      </c>
      <c r="AB1856">
        <v>122</v>
      </c>
      <c r="AC1856">
        <v>786</v>
      </c>
      <c r="AD1856">
        <v>693</v>
      </c>
    </row>
    <row r="1857" spans="1:30" x14ac:dyDescent="0.2">
      <c r="A1857" t="s">
        <v>2747</v>
      </c>
      <c r="B1857" t="s">
        <v>37</v>
      </c>
      <c r="C1857" t="s">
        <v>3331</v>
      </c>
      <c r="D1857" s="33">
        <v>42491</v>
      </c>
      <c r="E1857" t="s">
        <v>521</v>
      </c>
      <c r="F1857" t="s">
        <v>797</v>
      </c>
      <c r="G1857">
        <v>548100</v>
      </c>
      <c r="H1857">
        <v>14322</v>
      </c>
      <c r="I1857">
        <v>417</v>
      </c>
      <c r="J1857">
        <v>13040</v>
      </c>
      <c r="K1857">
        <v>11224</v>
      </c>
      <c r="L1857">
        <v>9557</v>
      </c>
      <c r="M1857">
        <v>3405</v>
      </c>
      <c r="N1857">
        <v>2294</v>
      </c>
      <c r="O1857">
        <v>1111</v>
      </c>
      <c r="P1857">
        <v>390</v>
      </c>
      <c r="Q1857" t="s">
        <v>0</v>
      </c>
      <c r="R1857">
        <v>1290</v>
      </c>
      <c r="S1857">
        <v>721</v>
      </c>
      <c r="T1857">
        <v>5669</v>
      </c>
      <c r="U1857">
        <v>3945</v>
      </c>
      <c r="V1857">
        <v>1341</v>
      </c>
      <c r="W1857">
        <v>383</v>
      </c>
      <c r="X1857" t="s">
        <v>0</v>
      </c>
      <c r="Y1857" t="s">
        <v>0</v>
      </c>
      <c r="Z1857">
        <v>837</v>
      </c>
      <c r="AA1857">
        <v>1040</v>
      </c>
      <c r="AB1857">
        <v>39</v>
      </c>
      <c r="AC1857">
        <v>566</v>
      </c>
      <c r="AD1857">
        <v>435</v>
      </c>
    </row>
    <row r="1858" spans="1:30" x14ac:dyDescent="0.2">
      <c r="A1858" t="s">
        <v>2748</v>
      </c>
      <c r="B1858" t="s">
        <v>37</v>
      </c>
      <c r="C1858" t="s">
        <v>3373</v>
      </c>
      <c r="D1858" s="33">
        <v>42491</v>
      </c>
      <c r="E1858" t="s">
        <v>527</v>
      </c>
      <c r="F1858" t="s">
        <v>798</v>
      </c>
      <c r="G1858">
        <v>556200</v>
      </c>
      <c r="H1858">
        <v>14838</v>
      </c>
      <c r="I1858">
        <v>1226</v>
      </c>
      <c r="J1858">
        <v>12368</v>
      </c>
      <c r="K1858">
        <v>7560</v>
      </c>
      <c r="L1858">
        <v>11221</v>
      </c>
      <c r="M1858">
        <v>2508</v>
      </c>
      <c r="N1858">
        <v>273</v>
      </c>
      <c r="O1858">
        <v>2185</v>
      </c>
      <c r="P1858">
        <v>685</v>
      </c>
      <c r="Q1858" t="s">
        <v>0</v>
      </c>
      <c r="R1858">
        <v>1566</v>
      </c>
      <c r="S1858">
        <v>595</v>
      </c>
      <c r="T1858">
        <v>7057</v>
      </c>
      <c r="U1858">
        <v>4609</v>
      </c>
      <c r="V1858">
        <v>2019</v>
      </c>
      <c r="W1858">
        <v>429</v>
      </c>
      <c r="X1858" t="s">
        <v>0</v>
      </c>
      <c r="Y1858" t="s">
        <v>0</v>
      </c>
      <c r="Z1858">
        <v>317</v>
      </c>
      <c r="AA1858">
        <v>1686</v>
      </c>
      <c r="AB1858">
        <v>170</v>
      </c>
      <c r="AC1858">
        <v>397</v>
      </c>
      <c r="AD1858">
        <v>1119</v>
      </c>
    </row>
    <row r="1859" spans="1:30" x14ac:dyDescent="0.2">
      <c r="A1859" t="s">
        <v>2749</v>
      </c>
      <c r="B1859" t="s">
        <v>37</v>
      </c>
      <c r="C1859" t="s">
        <v>534</v>
      </c>
      <c r="D1859" s="33">
        <v>42491</v>
      </c>
      <c r="E1859" t="s">
        <v>532</v>
      </c>
      <c r="F1859" t="s">
        <v>799</v>
      </c>
      <c r="G1859">
        <v>1172900</v>
      </c>
      <c r="H1859">
        <v>35494</v>
      </c>
      <c r="I1859">
        <v>2871</v>
      </c>
      <c r="J1859">
        <v>29975</v>
      </c>
      <c r="K1859">
        <v>18059</v>
      </c>
      <c r="L1859">
        <v>27778</v>
      </c>
      <c r="M1859">
        <v>7016</v>
      </c>
      <c r="N1859">
        <v>643</v>
      </c>
      <c r="O1859">
        <v>6278</v>
      </c>
      <c r="P1859">
        <v>3808</v>
      </c>
      <c r="Q1859" t="s">
        <v>0</v>
      </c>
      <c r="R1859">
        <v>3199</v>
      </c>
      <c r="S1859">
        <v>1765</v>
      </c>
      <c r="T1859">
        <v>19170</v>
      </c>
      <c r="U1859">
        <v>11055</v>
      </c>
      <c r="V1859">
        <v>7144</v>
      </c>
      <c r="W1859">
        <v>971</v>
      </c>
      <c r="X1859" t="s">
        <v>0</v>
      </c>
      <c r="Y1859" t="s">
        <v>0</v>
      </c>
      <c r="Z1859">
        <v>204</v>
      </c>
      <c r="AA1859">
        <v>3440</v>
      </c>
      <c r="AB1859">
        <v>422</v>
      </c>
      <c r="AC1859">
        <v>674</v>
      </c>
      <c r="AD1859">
        <v>2344</v>
      </c>
    </row>
    <row r="1860" spans="1:30" x14ac:dyDescent="0.2">
      <c r="A1860" t="s">
        <v>2750</v>
      </c>
      <c r="B1860" t="s">
        <v>35</v>
      </c>
      <c r="C1860" t="s">
        <v>3365</v>
      </c>
      <c r="D1860" s="33">
        <v>42491</v>
      </c>
      <c r="E1860" t="s">
        <v>852</v>
      </c>
      <c r="F1860" t="s">
        <v>853</v>
      </c>
      <c r="G1860">
        <v>445600</v>
      </c>
      <c r="H1860">
        <v>6667</v>
      </c>
      <c r="I1860">
        <v>37</v>
      </c>
      <c r="J1860">
        <v>6555</v>
      </c>
      <c r="K1860">
        <v>6274</v>
      </c>
      <c r="L1860">
        <v>4510</v>
      </c>
      <c r="M1860">
        <v>936</v>
      </c>
      <c r="N1860">
        <v>292</v>
      </c>
      <c r="O1860">
        <v>644</v>
      </c>
      <c r="P1860">
        <v>207</v>
      </c>
      <c r="Q1860" t="s">
        <v>0</v>
      </c>
      <c r="R1860">
        <v>577</v>
      </c>
      <c r="S1860">
        <v>479</v>
      </c>
      <c r="T1860">
        <v>2865</v>
      </c>
      <c r="U1860">
        <v>1832</v>
      </c>
      <c r="V1860">
        <v>535</v>
      </c>
      <c r="W1860">
        <v>498</v>
      </c>
      <c r="X1860" t="s">
        <v>0</v>
      </c>
      <c r="Y1860" t="s">
        <v>0</v>
      </c>
      <c r="Z1860">
        <v>86</v>
      </c>
      <c r="AA1860">
        <v>503</v>
      </c>
      <c r="AB1860">
        <v>72</v>
      </c>
      <c r="AC1860">
        <v>291</v>
      </c>
      <c r="AD1860">
        <v>140</v>
      </c>
    </row>
    <row r="1861" spans="1:30" x14ac:dyDescent="0.2">
      <c r="A1861" t="s">
        <v>2751</v>
      </c>
      <c r="B1861" t="s">
        <v>35</v>
      </c>
      <c r="C1861" t="s">
        <v>3331</v>
      </c>
      <c r="D1861" s="33">
        <v>42491</v>
      </c>
      <c r="E1861" t="s">
        <v>541</v>
      </c>
      <c r="F1861" t="s">
        <v>800</v>
      </c>
      <c r="G1861">
        <v>1118400</v>
      </c>
      <c r="H1861">
        <v>26872</v>
      </c>
      <c r="I1861">
        <v>741</v>
      </c>
      <c r="J1861">
        <v>24093</v>
      </c>
      <c r="K1861">
        <v>20697</v>
      </c>
      <c r="L1861">
        <v>20290</v>
      </c>
      <c r="M1861">
        <v>7325</v>
      </c>
      <c r="N1861">
        <v>5070</v>
      </c>
      <c r="O1861">
        <v>2255</v>
      </c>
      <c r="P1861">
        <v>854</v>
      </c>
      <c r="Q1861" t="s">
        <v>0</v>
      </c>
      <c r="R1861">
        <v>2591</v>
      </c>
      <c r="S1861">
        <v>1688</v>
      </c>
      <c r="T1861">
        <v>12432</v>
      </c>
      <c r="U1861">
        <v>8806</v>
      </c>
      <c r="V1861">
        <v>2446</v>
      </c>
      <c r="W1861">
        <v>1180</v>
      </c>
      <c r="X1861" t="s">
        <v>0</v>
      </c>
      <c r="Y1861" t="s">
        <v>0</v>
      </c>
      <c r="Z1861">
        <v>1142</v>
      </c>
      <c r="AA1861">
        <v>2437</v>
      </c>
      <c r="AB1861">
        <v>74</v>
      </c>
      <c r="AC1861">
        <v>1337</v>
      </c>
      <c r="AD1861">
        <v>1026</v>
      </c>
    </row>
    <row r="1862" spans="1:30" x14ac:dyDescent="0.2">
      <c r="A1862" t="s">
        <v>2752</v>
      </c>
      <c r="B1862" t="s">
        <v>34</v>
      </c>
      <c r="C1862" t="s">
        <v>3324</v>
      </c>
      <c r="D1862" s="33">
        <v>42491</v>
      </c>
      <c r="E1862" t="s">
        <v>562</v>
      </c>
      <c r="F1862" t="s">
        <v>801</v>
      </c>
      <c r="G1862">
        <v>7229500</v>
      </c>
      <c r="H1862">
        <v>177213</v>
      </c>
      <c r="I1862">
        <v>6566</v>
      </c>
      <c r="J1862">
        <v>150877</v>
      </c>
      <c r="K1862">
        <v>128512</v>
      </c>
      <c r="L1862">
        <v>136484</v>
      </c>
      <c r="M1862">
        <v>28571</v>
      </c>
      <c r="N1862">
        <v>9372</v>
      </c>
      <c r="O1862">
        <v>19199</v>
      </c>
      <c r="P1862">
        <v>7832</v>
      </c>
      <c r="Q1862" t="s">
        <v>0</v>
      </c>
      <c r="R1862">
        <v>16845</v>
      </c>
      <c r="S1862">
        <v>11535</v>
      </c>
      <c r="T1862">
        <v>78576</v>
      </c>
      <c r="U1862">
        <v>59471</v>
      </c>
      <c r="V1862">
        <v>16643</v>
      </c>
      <c r="W1862">
        <v>2462</v>
      </c>
      <c r="X1862" t="s">
        <v>0</v>
      </c>
      <c r="Y1862" t="s">
        <v>0</v>
      </c>
      <c r="Z1862">
        <v>3241</v>
      </c>
      <c r="AA1862">
        <v>26287</v>
      </c>
      <c r="AB1862">
        <v>6845</v>
      </c>
      <c r="AC1862">
        <v>5022</v>
      </c>
      <c r="AD1862">
        <v>14420</v>
      </c>
    </row>
    <row r="1863" spans="1:30" x14ac:dyDescent="0.2">
      <c r="A1863" t="s">
        <v>2753</v>
      </c>
      <c r="B1863" t="s">
        <v>34</v>
      </c>
      <c r="C1863" t="s">
        <v>3323</v>
      </c>
      <c r="D1863" s="33">
        <v>42522</v>
      </c>
      <c r="E1863" t="s">
        <v>48</v>
      </c>
      <c r="F1863" t="s">
        <v>767</v>
      </c>
      <c r="G1863">
        <v>2636000</v>
      </c>
      <c r="H1863">
        <v>67954</v>
      </c>
      <c r="I1863">
        <v>842</v>
      </c>
      <c r="J1863">
        <v>52515</v>
      </c>
      <c r="K1863">
        <v>50557</v>
      </c>
      <c r="L1863">
        <v>47605</v>
      </c>
      <c r="M1863">
        <v>14187</v>
      </c>
      <c r="N1863">
        <v>5877</v>
      </c>
      <c r="O1863">
        <v>8310</v>
      </c>
      <c r="P1863">
        <v>2997</v>
      </c>
      <c r="Q1863" t="s">
        <v>0</v>
      </c>
      <c r="R1863">
        <v>8130</v>
      </c>
      <c r="S1863">
        <v>4592</v>
      </c>
      <c r="T1863">
        <v>26249</v>
      </c>
      <c r="U1863">
        <v>17227</v>
      </c>
      <c r="V1863">
        <v>5882</v>
      </c>
      <c r="W1863">
        <v>3140</v>
      </c>
      <c r="X1863" t="s">
        <v>0</v>
      </c>
      <c r="Y1863" t="s">
        <v>0</v>
      </c>
      <c r="Z1863">
        <v>3355</v>
      </c>
      <c r="AA1863">
        <v>5208</v>
      </c>
      <c r="AB1863">
        <v>805</v>
      </c>
      <c r="AC1863">
        <v>2224</v>
      </c>
      <c r="AD1863">
        <v>2179</v>
      </c>
    </row>
    <row r="1864" spans="1:30" x14ac:dyDescent="0.2">
      <c r="A1864" t="s">
        <v>2754</v>
      </c>
      <c r="B1864" t="s">
        <v>35</v>
      </c>
      <c r="C1864" t="s">
        <v>807</v>
      </c>
      <c r="D1864" s="33">
        <v>42522</v>
      </c>
      <c r="E1864" t="s">
        <v>82</v>
      </c>
      <c r="F1864" t="s">
        <v>768</v>
      </c>
      <c r="G1864">
        <v>741400</v>
      </c>
      <c r="H1864">
        <v>14511</v>
      </c>
      <c r="I1864">
        <v>154</v>
      </c>
      <c r="J1864">
        <v>14357</v>
      </c>
      <c r="K1864">
        <v>13668</v>
      </c>
      <c r="L1864">
        <v>11945</v>
      </c>
      <c r="M1864">
        <v>2682</v>
      </c>
      <c r="N1864">
        <v>969</v>
      </c>
      <c r="O1864">
        <v>1713</v>
      </c>
      <c r="P1864">
        <v>920</v>
      </c>
      <c r="Q1864" t="s">
        <v>0</v>
      </c>
      <c r="R1864">
        <v>1890</v>
      </c>
      <c r="S1864">
        <v>1177</v>
      </c>
      <c r="T1864">
        <v>7389</v>
      </c>
      <c r="U1864">
        <v>5373</v>
      </c>
      <c r="V1864">
        <v>1408</v>
      </c>
      <c r="W1864">
        <v>608</v>
      </c>
      <c r="X1864" t="s">
        <v>0</v>
      </c>
      <c r="Y1864" t="s">
        <v>0</v>
      </c>
      <c r="Z1864">
        <v>226</v>
      </c>
      <c r="AA1864">
        <v>1263</v>
      </c>
      <c r="AB1864">
        <v>116</v>
      </c>
      <c r="AC1864">
        <v>667</v>
      </c>
      <c r="AD1864">
        <v>480</v>
      </c>
    </row>
    <row r="1865" spans="1:30" x14ac:dyDescent="0.2">
      <c r="A1865" t="s">
        <v>2755</v>
      </c>
      <c r="B1865" t="s">
        <v>35</v>
      </c>
      <c r="C1865" t="s">
        <v>3365</v>
      </c>
      <c r="D1865" s="33">
        <v>42522</v>
      </c>
      <c r="E1865" t="s">
        <v>813</v>
      </c>
      <c r="F1865" t="s">
        <v>830</v>
      </c>
      <c r="G1865">
        <v>217800</v>
      </c>
      <c r="H1865">
        <v>2983</v>
      </c>
      <c r="I1865">
        <v>15</v>
      </c>
      <c r="J1865">
        <v>2937</v>
      </c>
      <c r="K1865">
        <v>2850</v>
      </c>
      <c r="L1865">
        <v>3432</v>
      </c>
      <c r="M1865">
        <v>648</v>
      </c>
      <c r="N1865">
        <v>154</v>
      </c>
      <c r="O1865">
        <v>494</v>
      </c>
      <c r="P1865">
        <v>140</v>
      </c>
      <c r="Q1865" t="s">
        <v>0</v>
      </c>
      <c r="R1865">
        <v>475</v>
      </c>
      <c r="S1865">
        <v>363</v>
      </c>
      <c r="T1865">
        <v>2119</v>
      </c>
      <c r="U1865">
        <v>1499</v>
      </c>
      <c r="V1865">
        <v>431</v>
      </c>
      <c r="W1865">
        <v>189</v>
      </c>
      <c r="X1865" t="s">
        <v>0</v>
      </c>
      <c r="Y1865" t="s">
        <v>0</v>
      </c>
      <c r="Z1865">
        <v>135</v>
      </c>
      <c r="AA1865">
        <v>340</v>
      </c>
      <c r="AB1865">
        <v>43</v>
      </c>
      <c r="AC1865">
        <v>191</v>
      </c>
      <c r="AD1865">
        <v>106</v>
      </c>
    </row>
    <row r="1866" spans="1:30" x14ac:dyDescent="0.2">
      <c r="A1866" t="s">
        <v>2756</v>
      </c>
      <c r="B1866" t="s">
        <v>35</v>
      </c>
      <c r="C1866" t="s">
        <v>807</v>
      </c>
      <c r="D1866" s="33">
        <v>42522</v>
      </c>
      <c r="E1866" t="s">
        <v>97</v>
      </c>
      <c r="F1866" t="s">
        <v>769</v>
      </c>
      <c r="G1866">
        <v>1015900</v>
      </c>
      <c r="H1866">
        <v>22340</v>
      </c>
      <c r="I1866">
        <v>624</v>
      </c>
      <c r="J1866">
        <v>21094</v>
      </c>
      <c r="K1866">
        <v>17619</v>
      </c>
      <c r="L1866">
        <v>18828</v>
      </c>
      <c r="M1866">
        <v>4821</v>
      </c>
      <c r="N1866">
        <v>1393</v>
      </c>
      <c r="O1866">
        <v>3428</v>
      </c>
      <c r="P1866">
        <v>1115</v>
      </c>
      <c r="Q1866" t="s">
        <v>0</v>
      </c>
      <c r="R1866">
        <v>2651</v>
      </c>
      <c r="S1866">
        <v>1674</v>
      </c>
      <c r="T1866">
        <v>10557</v>
      </c>
      <c r="U1866">
        <v>6891</v>
      </c>
      <c r="V1866">
        <v>2120</v>
      </c>
      <c r="W1866">
        <v>1546</v>
      </c>
      <c r="X1866" t="s">
        <v>0</v>
      </c>
      <c r="Y1866" t="s">
        <v>0</v>
      </c>
      <c r="Z1866">
        <v>520</v>
      </c>
      <c r="AA1866">
        <v>3426</v>
      </c>
      <c r="AB1866">
        <v>348</v>
      </c>
      <c r="AC1866">
        <v>935</v>
      </c>
      <c r="AD1866">
        <v>2143</v>
      </c>
    </row>
    <row r="1867" spans="1:30" x14ac:dyDescent="0.2">
      <c r="A1867" t="s">
        <v>2757</v>
      </c>
      <c r="B1867" t="s">
        <v>35</v>
      </c>
      <c r="C1867" t="s">
        <v>807</v>
      </c>
      <c r="D1867" s="33">
        <v>42522</v>
      </c>
      <c r="E1867" t="s">
        <v>117</v>
      </c>
      <c r="F1867" t="s">
        <v>770</v>
      </c>
      <c r="G1867">
        <v>1008900</v>
      </c>
      <c r="H1867">
        <v>22008</v>
      </c>
      <c r="I1867">
        <v>656</v>
      </c>
      <c r="J1867">
        <v>20829</v>
      </c>
      <c r="K1867">
        <v>17276</v>
      </c>
      <c r="L1867">
        <v>19236</v>
      </c>
      <c r="M1867">
        <v>4907</v>
      </c>
      <c r="N1867">
        <v>1372</v>
      </c>
      <c r="O1867">
        <v>3535</v>
      </c>
      <c r="P1867">
        <v>1129</v>
      </c>
      <c r="Q1867" t="s">
        <v>0</v>
      </c>
      <c r="R1867">
        <v>2407</v>
      </c>
      <c r="S1867">
        <v>1544</v>
      </c>
      <c r="T1867">
        <v>11179</v>
      </c>
      <c r="U1867">
        <v>7201</v>
      </c>
      <c r="V1867">
        <v>2987</v>
      </c>
      <c r="W1867">
        <v>991</v>
      </c>
      <c r="X1867" t="s">
        <v>0</v>
      </c>
      <c r="Y1867" t="s">
        <v>0</v>
      </c>
      <c r="Z1867">
        <v>1099</v>
      </c>
      <c r="AA1867">
        <v>3007</v>
      </c>
      <c r="AB1867">
        <v>320</v>
      </c>
      <c r="AC1867">
        <v>962</v>
      </c>
      <c r="AD1867">
        <v>1725</v>
      </c>
    </row>
    <row r="1868" spans="1:30" x14ac:dyDescent="0.2">
      <c r="A1868" t="s">
        <v>2758</v>
      </c>
      <c r="B1868" t="s">
        <v>37</v>
      </c>
      <c r="C1868" t="s">
        <v>3368</v>
      </c>
      <c r="D1868" s="33">
        <v>42522</v>
      </c>
      <c r="E1868" t="s">
        <v>132</v>
      </c>
      <c r="F1868" t="s">
        <v>771</v>
      </c>
      <c r="G1868">
        <v>139900</v>
      </c>
      <c r="H1868">
        <v>5825</v>
      </c>
      <c r="I1868">
        <v>103</v>
      </c>
      <c r="J1868">
        <v>5465</v>
      </c>
      <c r="K1868">
        <v>5197</v>
      </c>
      <c r="L1868">
        <v>5465</v>
      </c>
      <c r="M1868">
        <v>950</v>
      </c>
      <c r="N1868">
        <v>911</v>
      </c>
      <c r="O1868">
        <v>39</v>
      </c>
      <c r="P1868">
        <v>14</v>
      </c>
      <c r="Q1868" t="s">
        <v>0</v>
      </c>
      <c r="R1868">
        <v>566</v>
      </c>
      <c r="S1868">
        <v>435</v>
      </c>
      <c r="T1868">
        <v>3326</v>
      </c>
      <c r="U1868">
        <v>1946</v>
      </c>
      <c r="V1868">
        <v>816</v>
      </c>
      <c r="W1868">
        <v>564</v>
      </c>
      <c r="X1868" t="s">
        <v>0</v>
      </c>
      <c r="Y1868" t="s">
        <v>0</v>
      </c>
      <c r="Z1868">
        <v>337</v>
      </c>
      <c r="AA1868">
        <v>801</v>
      </c>
      <c r="AB1868">
        <v>98</v>
      </c>
      <c r="AC1868">
        <v>462</v>
      </c>
      <c r="AD1868">
        <v>241</v>
      </c>
    </row>
    <row r="1869" spans="1:30" x14ac:dyDescent="0.2">
      <c r="A1869" t="s">
        <v>2759</v>
      </c>
      <c r="B1869" t="s">
        <v>36</v>
      </c>
      <c r="C1869" t="s">
        <v>3353</v>
      </c>
      <c r="D1869" s="33">
        <v>42522</v>
      </c>
      <c r="E1869" t="s">
        <v>138</v>
      </c>
      <c r="F1869" t="s">
        <v>772</v>
      </c>
      <c r="G1869">
        <v>586100</v>
      </c>
      <c r="H1869">
        <v>9941</v>
      </c>
      <c r="I1869">
        <v>33</v>
      </c>
      <c r="J1869">
        <v>9690</v>
      </c>
      <c r="K1869">
        <v>9382</v>
      </c>
      <c r="L1869">
        <v>8997</v>
      </c>
      <c r="M1869">
        <v>1928</v>
      </c>
      <c r="N1869">
        <v>1212</v>
      </c>
      <c r="O1869">
        <v>716</v>
      </c>
      <c r="P1869">
        <v>379</v>
      </c>
      <c r="Q1869" t="s">
        <v>0</v>
      </c>
      <c r="R1869">
        <v>922</v>
      </c>
      <c r="S1869">
        <v>840</v>
      </c>
      <c r="T1869">
        <v>4690</v>
      </c>
      <c r="U1869">
        <v>3187</v>
      </c>
      <c r="V1869">
        <v>954</v>
      </c>
      <c r="W1869">
        <v>549</v>
      </c>
      <c r="X1869" t="s">
        <v>0</v>
      </c>
      <c r="Y1869" t="s">
        <v>0</v>
      </c>
      <c r="Z1869">
        <v>210</v>
      </c>
      <c r="AA1869">
        <v>2335</v>
      </c>
      <c r="AB1869">
        <v>201</v>
      </c>
      <c r="AC1869">
        <v>337</v>
      </c>
      <c r="AD1869">
        <v>1797</v>
      </c>
    </row>
    <row r="1870" spans="1:30" x14ac:dyDescent="0.2">
      <c r="A1870" t="s">
        <v>2760</v>
      </c>
      <c r="B1870" t="s">
        <v>36</v>
      </c>
      <c r="C1870" t="s">
        <v>152</v>
      </c>
      <c r="D1870" s="33">
        <v>42522</v>
      </c>
      <c r="E1870" t="s">
        <v>150</v>
      </c>
      <c r="F1870" t="s">
        <v>773</v>
      </c>
      <c r="G1870">
        <v>304200</v>
      </c>
      <c r="H1870">
        <v>6151</v>
      </c>
      <c r="I1870">
        <v>69</v>
      </c>
      <c r="J1870">
        <v>6082</v>
      </c>
      <c r="K1870">
        <v>5729</v>
      </c>
      <c r="L1870">
        <v>4599</v>
      </c>
      <c r="M1870">
        <v>1155</v>
      </c>
      <c r="N1870">
        <v>349</v>
      </c>
      <c r="O1870">
        <v>806</v>
      </c>
      <c r="P1870">
        <v>423</v>
      </c>
      <c r="Q1870" t="s">
        <v>0</v>
      </c>
      <c r="R1870">
        <v>596</v>
      </c>
      <c r="S1870">
        <v>444</v>
      </c>
      <c r="T1870">
        <v>2812</v>
      </c>
      <c r="U1870">
        <v>2143</v>
      </c>
      <c r="V1870">
        <v>457</v>
      </c>
      <c r="W1870">
        <v>212</v>
      </c>
      <c r="X1870" t="s">
        <v>0</v>
      </c>
      <c r="Y1870" t="s">
        <v>0</v>
      </c>
      <c r="Z1870">
        <v>76</v>
      </c>
      <c r="AA1870">
        <v>671</v>
      </c>
      <c r="AB1870">
        <v>55</v>
      </c>
      <c r="AC1870">
        <v>334</v>
      </c>
      <c r="AD1870">
        <v>282</v>
      </c>
    </row>
    <row r="1871" spans="1:30" x14ac:dyDescent="0.2">
      <c r="A1871" t="s">
        <v>2761</v>
      </c>
      <c r="B1871" t="s">
        <v>36</v>
      </c>
      <c r="C1871" t="s">
        <v>152</v>
      </c>
      <c r="D1871" s="33">
        <v>42522</v>
      </c>
      <c r="E1871" t="s">
        <v>817</v>
      </c>
      <c r="F1871" t="s">
        <v>832</v>
      </c>
      <c r="G1871">
        <v>385700</v>
      </c>
      <c r="H1871">
        <v>6440</v>
      </c>
      <c r="I1871">
        <v>49</v>
      </c>
      <c r="J1871">
        <v>6391</v>
      </c>
      <c r="K1871">
        <v>6027</v>
      </c>
      <c r="L1871">
        <v>4998</v>
      </c>
      <c r="M1871">
        <v>1260</v>
      </c>
      <c r="N1871">
        <v>394</v>
      </c>
      <c r="O1871">
        <v>865</v>
      </c>
      <c r="P1871">
        <v>438</v>
      </c>
      <c r="Q1871" t="s">
        <v>0</v>
      </c>
      <c r="R1871">
        <v>697</v>
      </c>
      <c r="S1871">
        <v>528</v>
      </c>
      <c r="T1871">
        <v>2973</v>
      </c>
      <c r="U1871">
        <v>2114</v>
      </c>
      <c r="V1871">
        <v>494</v>
      </c>
      <c r="W1871">
        <v>365</v>
      </c>
      <c r="X1871" t="s">
        <v>0</v>
      </c>
      <c r="Y1871" t="s">
        <v>0</v>
      </c>
      <c r="Z1871">
        <v>126</v>
      </c>
      <c r="AA1871">
        <v>674</v>
      </c>
      <c r="AB1871">
        <v>62</v>
      </c>
      <c r="AC1871">
        <v>345</v>
      </c>
      <c r="AD1871">
        <v>267</v>
      </c>
    </row>
    <row r="1872" spans="1:30" x14ac:dyDescent="0.2">
      <c r="A1872" t="s">
        <v>2762</v>
      </c>
      <c r="B1872" t="s">
        <v>35</v>
      </c>
      <c r="C1872" t="s">
        <v>3345</v>
      </c>
      <c r="D1872" s="33">
        <v>42522</v>
      </c>
      <c r="E1872" t="s">
        <v>156</v>
      </c>
      <c r="F1872" t="s">
        <v>774</v>
      </c>
      <c r="G1872">
        <v>1159200</v>
      </c>
      <c r="H1872">
        <v>29373</v>
      </c>
      <c r="I1872">
        <v>213</v>
      </c>
      <c r="J1872">
        <v>25262</v>
      </c>
      <c r="K1872">
        <v>24442</v>
      </c>
      <c r="L1872">
        <v>19059</v>
      </c>
      <c r="M1872">
        <v>5068</v>
      </c>
      <c r="N1872">
        <v>3790</v>
      </c>
      <c r="O1872">
        <v>1278</v>
      </c>
      <c r="P1872">
        <v>832</v>
      </c>
      <c r="Q1872" t="s">
        <v>0</v>
      </c>
      <c r="R1872">
        <v>1975</v>
      </c>
      <c r="S1872">
        <v>1590</v>
      </c>
      <c r="T1872">
        <v>12116</v>
      </c>
      <c r="U1872">
        <v>8760</v>
      </c>
      <c r="V1872">
        <v>2437</v>
      </c>
      <c r="W1872">
        <v>919</v>
      </c>
      <c r="X1872" t="s">
        <v>0</v>
      </c>
      <c r="Y1872" t="s">
        <v>0</v>
      </c>
      <c r="Z1872">
        <v>1322</v>
      </c>
      <c r="AA1872">
        <v>2056</v>
      </c>
      <c r="AB1872">
        <v>396</v>
      </c>
      <c r="AC1872">
        <v>1176</v>
      </c>
      <c r="AD1872">
        <v>484</v>
      </c>
    </row>
    <row r="1873" spans="1:30" x14ac:dyDescent="0.2">
      <c r="A1873" t="s">
        <v>2763</v>
      </c>
      <c r="B1873" t="s">
        <v>35</v>
      </c>
      <c r="C1873" t="s">
        <v>3348</v>
      </c>
      <c r="D1873" s="33">
        <v>42522</v>
      </c>
      <c r="E1873" t="s">
        <v>821</v>
      </c>
      <c r="F1873" t="s">
        <v>833</v>
      </c>
      <c r="G1873">
        <v>215200</v>
      </c>
      <c r="H1873">
        <v>5028</v>
      </c>
      <c r="I1873">
        <v>14</v>
      </c>
      <c r="J1873">
        <v>5014</v>
      </c>
      <c r="K1873">
        <v>4854</v>
      </c>
      <c r="L1873">
        <v>4351</v>
      </c>
      <c r="M1873">
        <v>1117</v>
      </c>
      <c r="N1873">
        <v>346</v>
      </c>
      <c r="O1873">
        <v>771</v>
      </c>
      <c r="P1873">
        <v>202</v>
      </c>
      <c r="Q1873" t="s">
        <v>0</v>
      </c>
      <c r="R1873">
        <v>496</v>
      </c>
      <c r="S1873">
        <v>292</v>
      </c>
      <c r="T1873">
        <v>2491</v>
      </c>
      <c r="U1873">
        <v>1624</v>
      </c>
      <c r="V1873">
        <v>646</v>
      </c>
      <c r="W1873">
        <v>221</v>
      </c>
      <c r="X1873" t="s">
        <v>0</v>
      </c>
      <c r="Y1873" t="s">
        <v>0</v>
      </c>
      <c r="Z1873">
        <v>329</v>
      </c>
      <c r="AA1873">
        <v>743</v>
      </c>
      <c r="AB1873">
        <v>74</v>
      </c>
      <c r="AC1873">
        <v>241</v>
      </c>
      <c r="AD1873">
        <v>428</v>
      </c>
    </row>
    <row r="1874" spans="1:30" x14ac:dyDescent="0.2">
      <c r="A1874" t="s">
        <v>2764</v>
      </c>
      <c r="B1874" t="s">
        <v>37</v>
      </c>
      <c r="C1874" t="s">
        <v>3365</v>
      </c>
      <c r="D1874" s="33">
        <v>42522</v>
      </c>
      <c r="E1874" t="s">
        <v>165</v>
      </c>
      <c r="F1874" t="s">
        <v>775</v>
      </c>
      <c r="G1874">
        <v>669600</v>
      </c>
      <c r="H1874">
        <v>15127</v>
      </c>
      <c r="I1874">
        <v>53</v>
      </c>
      <c r="J1874">
        <v>14947</v>
      </c>
      <c r="K1874">
        <v>14374</v>
      </c>
      <c r="L1874">
        <v>12944</v>
      </c>
      <c r="M1874">
        <v>2343</v>
      </c>
      <c r="N1874">
        <v>581</v>
      </c>
      <c r="O1874">
        <v>1762</v>
      </c>
      <c r="P1874">
        <v>480</v>
      </c>
      <c r="Q1874" t="s">
        <v>0</v>
      </c>
      <c r="R1874">
        <v>1491</v>
      </c>
      <c r="S1874">
        <v>1210</v>
      </c>
      <c r="T1874">
        <v>8105</v>
      </c>
      <c r="U1874">
        <v>5468</v>
      </c>
      <c r="V1874">
        <v>1864</v>
      </c>
      <c r="W1874">
        <v>773</v>
      </c>
      <c r="X1874" t="s">
        <v>0</v>
      </c>
      <c r="Y1874" t="s">
        <v>0</v>
      </c>
      <c r="Z1874">
        <v>962</v>
      </c>
      <c r="AA1874">
        <v>1176</v>
      </c>
      <c r="AB1874">
        <v>116</v>
      </c>
      <c r="AC1874">
        <v>629</v>
      </c>
      <c r="AD1874">
        <v>431</v>
      </c>
    </row>
    <row r="1875" spans="1:30" x14ac:dyDescent="0.2">
      <c r="A1875" t="s">
        <v>2765</v>
      </c>
      <c r="B1875" t="s">
        <v>35</v>
      </c>
      <c r="C1875" t="s">
        <v>3348</v>
      </c>
      <c r="D1875" s="33">
        <v>42522</v>
      </c>
      <c r="E1875" t="s">
        <v>825</v>
      </c>
      <c r="F1875" t="s">
        <v>834</v>
      </c>
      <c r="G1875">
        <v>791000</v>
      </c>
      <c r="H1875">
        <v>18224</v>
      </c>
      <c r="I1875">
        <v>125</v>
      </c>
      <c r="J1875">
        <v>18099</v>
      </c>
      <c r="K1875">
        <v>16601</v>
      </c>
      <c r="L1875">
        <v>15224</v>
      </c>
      <c r="M1875">
        <v>4325</v>
      </c>
      <c r="N1875">
        <v>2051</v>
      </c>
      <c r="O1875">
        <v>2274</v>
      </c>
      <c r="P1875">
        <v>914</v>
      </c>
      <c r="Q1875" t="s">
        <v>0</v>
      </c>
      <c r="R1875">
        <v>2062</v>
      </c>
      <c r="S1875">
        <v>1212</v>
      </c>
      <c r="T1875">
        <v>8626</v>
      </c>
      <c r="U1875">
        <v>5640</v>
      </c>
      <c r="V1875">
        <v>2065</v>
      </c>
      <c r="W1875">
        <v>921</v>
      </c>
      <c r="X1875" t="s">
        <v>0</v>
      </c>
      <c r="Y1875" t="s">
        <v>0</v>
      </c>
      <c r="Z1875">
        <v>1015</v>
      </c>
      <c r="AA1875">
        <v>2309</v>
      </c>
      <c r="AB1875">
        <v>304</v>
      </c>
      <c r="AC1875">
        <v>888</v>
      </c>
      <c r="AD1875">
        <v>1117</v>
      </c>
    </row>
    <row r="1876" spans="1:30" x14ac:dyDescent="0.2">
      <c r="A1876" t="s">
        <v>2766</v>
      </c>
      <c r="B1876" t="s">
        <v>35</v>
      </c>
      <c r="C1876" t="s">
        <v>152</v>
      </c>
      <c r="D1876" s="33">
        <v>42522</v>
      </c>
      <c r="E1876" t="s">
        <v>171</v>
      </c>
      <c r="F1876" t="s">
        <v>776</v>
      </c>
      <c r="G1876">
        <v>628500</v>
      </c>
      <c r="H1876">
        <v>13237</v>
      </c>
      <c r="I1876">
        <v>98</v>
      </c>
      <c r="J1876">
        <v>13139</v>
      </c>
      <c r="K1876">
        <v>12489</v>
      </c>
      <c r="L1876">
        <v>11179</v>
      </c>
      <c r="M1876">
        <v>2710</v>
      </c>
      <c r="N1876">
        <v>855</v>
      </c>
      <c r="O1876">
        <v>1855</v>
      </c>
      <c r="P1876">
        <v>935</v>
      </c>
      <c r="Q1876" t="s">
        <v>0</v>
      </c>
      <c r="R1876">
        <v>1534</v>
      </c>
      <c r="S1876">
        <v>1099</v>
      </c>
      <c r="T1876">
        <v>6848</v>
      </c>
      <c r="U1876">
        <v>4647</v>
      </c>
      <c r="V1876">
        <v>1409</v>
      </c>
      <c r="W1876">
        <v>792</v>
      </c>
      <c r="X1876" t="s">
        <v>0</v>
      </c>
      <c r="Y1876" t="s">
        <v>0</v>
      </c>
      <c r="Z1876">
        <v>372</v>
      </c>
      <c r="AA1876">
        <v>1326</v>
      </c>
      <c r="AB1876">
        <v>104</v>
      </c>
      <c r="AC1876">
        <v>636</v>
      </c>
      <c r="AD1876">
        <v>586</v>
      </c>
    </row>
    <row r="1877" spans="1:30" x14ac:dyDescent="0.2">
      <c r="A1877" t="s">
        <v>2767</v>
      </c>
      <c r="B1877" t="s">
        <v>35</v>
      </c>
      <c r="C1877" t="s">
        <v>3348</v>
      </c>
      <c r="D1877" s="33">
        <v>42522</v>
      </c>
      <c r="E1877" t="s">
        <v>179</v>
      </c>
      <c r="F1877" t="s">
        <v>777</v>
      </c>
      <c r="G1877">
        <v>1019200</v>
      </c>
      <c r="H1877">
        <v>20168</v>
      </c>
      <c r="I1877">
        <v>51</v>
      </c>
      <c r="J1877">
        <v>20117</v>
      </c>
      <c r="K1877">
        <v>19307</v>
      </c>
      <c r="L1877">
        <v>17473</v>
      </c>
      <c r="M1877">
        <v>4446</v>
      </c>
      <c r="N1877">
        <v>1468</v>
      </c>
      <c r="O1877">
        <v>2978</v>
      </c>
      <c r="P1877">
        <v>748</v>
      </c>
      <c r="Q1877" t="s">
        <v>0</v>
      </c>
      <c r="R1877">
        <v>1621</v>
      </c>
      <c r="S1877">
        <v>1335</v>
      </c>
      <c r="T1877">
        <v>10149</v>
      </c>
      <c r="U1877">
        <v>6895</v>
      </c>
      <c r="V1877">
        <v>2514</v>
      </c>
      <c r="W1877">
        <v>740</v>
      </c>
      <c r="X1877" t="s">
        <v>0</v>
      </c>
      <c r="Y1877" t="s">
        <v>0</v>
      </c>
      <c r="Z1877">
        <v>1095</v>
      </c>
      <c r="AA1877">
        <v>3273</v>
      </c>
      <c r="AB1877">
        <v>339</v>
      </c>
      <c r="AC1877">
        <v>1127</v>
      </c>
      <c r="AD1877">
        <v>1807</v>
      </c>
    </row>
    <row r="1878" spans="1:30" x14ac:dyDescent="0.2">
      <c r="A1878" t="s">
        <v>2768</v>
      </c>
      <c r="B1878" t="s">
        <v>35</v>
      </c>
      <c r="C1878" t="s">
        <v>3348</v>
      </c>
      <c r="D1878" s="33">
        <v>42522</v>
      </c>
      <c r="E1878" t="s">
        <v>191</v>
      </c>
      <c r="F1878" t="s">
        <v>778</v>
      </c>
      <c r="G1878">
        <v>782300</v>
      </c>
      <c r="H1878">
        <v>19518</v>
      </c>
      <c r="I1878">
        <v>55</v>
      </c>
      <c r="J1878">
        <v>19463</v>
      </c>
      <c r="K1878">
        <v>18437</v>
      </c>
      <c r="L1878">
        <v>16479</v>
      </c>
      <c r="M1878">
        <v>4986</v>
      </c>
      <c r="N1878">
        <v>2882</v>
      </c>
      <c r="O1878">
        <v>2021</v>
      </c>
      <c r="P1878">
        <v>498</v>
      </c>
      <c r="Q1878" t="s">
        <v>0</v>
      </c>
      <c r="R1878">
        <v>1585</v>
      </c>
      <c r="S1878">
        <v>1406</v>
      </c>
      <c r="T1878">
        <v>10232</v>
      </c>
      <c r="U1878">
        <v>7428</v>
      </c>
      <c r="V1878">
        <v>2255</v>
      </c>
      <c r="W1878">
        <v>549</v>
      </c>
      <c r="X1878" t="s">
        <v>0</v>
      </c>
      <c r="Y1878" t="s">
        <v>0</v>
      </c>
      <c r="Z1878">
        <v>1011</v>
      </c>
      <c r="AA1878">
        <v>2245</v>
      </c>
      <c r="AB1878">
        <v>267</v>
      </c>
      <c r="AC1878">
        <v>1364</v>
      </c>
      <c r="AD1878">
        <v>614</v>
      </c>
    </row>
    <row r="1879" spans="1:30" x14ac:dyDescent="0.2">
      <c r="A1879" t="s">
        <v>2769</v>
      </c>
      <c r="B1879" t="s">
        <v>35</v>
      </c>
      <c r="C1879" t="s">
        <v>3345</v>
      </c>
      <c r="D1879" s="33">
        <v>42522</v>
      </c>
      <c r="E1879" t="s">
        <v>205</v>
      </c>
      <c r="F1879" t="s">
        <v>779</v>
      </c>
      <c r="G1879">
        <v>883600</v>
      </c>
      <c r="H1879">
        <v>22822</v>
      </c>
      <c r="I1879">
        <v>101</v>
      </c>
      <c r="J1879">
        <v>18292</v>
      </c>
      <c r="K1879">
        <v>17899</v>
      </c>
      <c r="L1879">
        <v>14280</v>
      </c>
      <c r="M1879">
        <v>4291</v>
      </c>
      <c r="N1879">
        <v>3213</v>
      </c>
      <c r="O1879">
        <v>1078</v>
      </c>
      <c r="P1879">
        <v>770</v>
      </c>
      <c r="Q1879" t="s">
        <v>0</v>
      </c>
      <c r="R1879">
        <v>1720</v>
      </c>
      <c r="S1879">
        <v>1331</v>
      </c>
      <c r="T1879">
        <v>9508</v>
      </c>
      <c r="U1879">
        <v>5853</v>
      </c>
      <c r="V1879">
        <v>2866</v>
      </c>
      <c r="W1879">
        <v>789</v>
      </c>
      <c r="X1879" t="s">
        <v>0</v>
      </c>
      <c r="Y1879" t="s">
        <v>0</v>
      </c>
      <c r="Z1879">
        <v>296</v>
      </c>
      <c r="AA1879">
        <v>1425</v>
      </c>
      <c r="AB1879">
        <v>251</v>
      </c>
      <c r="AC1879">
        <v>866</v>
      </c>
      <c r="AD1879">
        <v>308</v>
      </c>
    </row>
    <row r="1880" spans="1:30" x14ac:dyDescent="0.2">
      <c r="A1880" t="s">
        <v>2770</v>
      </c>
      <c r="B1880" t="s">
        <v>35</v>
      </c>
      <c r="C1880" t="s">
        <v>807</v>
      </c>
      <c r="D1880" s="33">
        <v>42522</v>
      </c>
      <c r="E1880" t="s">
        <v>210</v>
      </c>
      <c r="F1880" t="s">
        <v>780</v>
      </c>
      <c r="G1880">
        <v>711500</v>
      </c>
      <c r="H1880">
        <v>16189</v>
      </c>
      <c r="I1880">
        <v>449</v>
      </c>
      <c r="J1880">
        <v>15299</v>
      </c>
      <c r="K1880">
        <v>12542</v>
      </c>
      <c r="L1880">
        <v>14004</v>
      </c>
      <c r="M1880">
        <v>3704</v>
      </c>
      <c r="N1880">
        <v>1022</v>
      </c>
      <c r="O1880">
        <v>2682</v>
      </c>
      <c r="P1880">
        <v>788</v>
      </c>
      <c r="Q1880" t="s">
        <v>0</v>
      </c>
      <c r="R1880">
        <v>1814</v>
      </c>
      <c r="S1880">
        <v>1293</v>
      </c>
      <c r="T1880">
        <v>8316</v>
      </c>
      <c r="U1880">
        <v>6082</v>
      </c>
      <c r="V1880">
        <v>1758</v>
      </c>
      <c r="W1880">
        <v>476</v>
      </c>
      <c r="X1880" t="s">
        <v>0</v>
      </c>
      <c r="Y1880" t="s">
        <v>0</v>
      </c>
      <c r="Z1880">
        <v>326</v>
      </c>
      <c r="AA1880">
        <v>2255</v>
      </c>
      <c r="AB1880">
        <v>241</v>
      </c>
      <c r="AC1880">
        <v>716</v>
      </c>
      <c r="AD1880">
        <v>1298</v>
      </c>
    </row>
    <row r="1881" spans="1:30" x14ac:dyDescent="0.2">
      <c r="A1881" t="s">
        <v>2771</v>
      </c>
      <c r="B1881" t="s">
        <v>35</v>
      </c>
      <c r="C1881" t="s">
        <v>807</v>
      </c>
      <c r="D1881" s="33">
        <v>42522</v>
      </c>
      <c r="E1881" t="s">
        <v>218</v>
      </c>
      <c r="F1881" t="s">
        <v>781</v>
      </c>
      <c r="G1881">
        <v>272300</v>
      </c>
      <c r="H1881">
        <v>5479</v>
      </c>
      <c r="I1881">
        <v>67</v>
      </c>
      <c r="J1881">
        <v>5412</v>
      </c>
      <c r="K1881">
        <v>5139</v>
      </c>
      <c r="L1881">
        <v>4146</v>
      </c>
      <c r="M1881">
        <v>987</v>
      </c>
      <c r="N1881">
        <v>344</v>
      </c>
      <c r="O1881">
        <v>643</v>
      </c>
      <c r="P1881">
        <v>340</v>
      </c>
      <c r="Q1881" t="s">
        <v>0</v>
      </c>
      <c r="R1881">
        <v>479</v>
      </c>
      <c r="S1881">
        <v>496</v>
      </c>
      <c r="T1881">
        <v>2603</v>
      </c>
      <c r="U1881">
        <v>1772</v>
      </c>
      <c r="V1881">
        <v>449</v>
      </c>
      <c r="W1881">
        <v>382</v>
      </c>
      <c r="X1881" t="s">
        <v>0</v>
      </c>
      <c r="Y1881" t="s">
        <v>0</v>
      </c>
      <c r="Z1881">
        <v>53</v>
      </c>
      <c r="AA1881">
        <v>515</v>
      </c>
      <c r="AB1881">
        <v>52</v>
      </c>
      <c r="AC1881">
        <v>285</v>
      </c>
      <c r="AD1881">
        <v>178</v>
      </c>
    </row>
    <row r="1882" spans="1:30" x14ac:dyDescent="0.2">
      <c r="A1882" t="s">
        <v>2772</v>
      </c>
      <c r="B1882" t="s">
        <v>35</v>
      </c>
      <c r="C1882" t="s">
        <v>807</v>
      </c>
      <c r="D1882" s="33">
        <v>42522</v>
      </c>
      <c r="E1882" t="s">
        <v>223</v>
      </c>
      <c r="F1882" t="s">
        <v>782</v>
      </c>
      <c r="G1882">
        <v>1061900</v>
      </c>
      <c r="H1882">
        <v>18929</v>
      </c>
      <c r="I1882">
        <v>525</v>
      </c>
      <c r="J1882">
        <v>17862</v>
      </c>
      <c r="K1882">
        <v>14866</v>
      </c>
      <c r="L1882">
        <v>16192</v>
      </c>
      <c r="M1882">
        <v>4324</v>
      </c>
      <c r="N1882">
        <v>1271</v>
      </c>
      <c r="O1882">
        <v>3053</v>
      </c>
      <c r="P1882">
        <v>962</v>
      </c>
      <c r="Q1882" t="s">
        <v>0</v>
      </c>
      <c r="R1882">
        <v>2285</v>
      </c>
      <c r="S1882">
        <v>1048</v>
      </c>
      <c r="T1882">
        <v>9395</v>
      </c>
      <c r="U1882">
        <v>6301</v>
      </c>
      <c r="V1882">
        <v>2072</v>
      </c>
      <c r="W1882">
        <v>1022</v>
      </c>
      <c r="X1882" t="s">
        <v>0</v>
      </c>
      <c r="Y1882" t="s">
        <v>0</v>
      </c>
      <c r="Z1882">
        <v>490</v>
      </c>
      <c r="AA1882">
        <v>2974</v>
      </c>
      <c r="AB1882">
        <v>324</v>
      </c>
      <c r="AC1882">
        <v>910</v>
      </c>
      <c r="AD1882">
        <v>1740</v>
      </c>
    </row>
    <row r="1883" spans="1:30" x14ac:dyDescent="0.2">
      <c r="A1883" t="s">
        <v>2773</v>
      </c>
      <c r="B1883" t="s">
        <v>35</v>
      </c>
      <c r="C1883" t="s">
        <v>152</v>
      </c>
      <c r="D1883" s="33">
        <v>42522</v>
      </c>
      <c r="E1883" t="s">
        <v>234</v>
      </c>
      <c r="F1883" t="s">
        <v>783</v>
      </c>
      <c r="G1883">
        <v>4666400</v>
      </c>
      <c r="H1883">
        <v>89576</v>
      </c>
      <c r="I1883">
        <v>973</v>
      </c>
      <c r="J1883">
        <v>79002</v>
      </c>
      <c r="K1883">
        <v>73059</v>
      </c>
      <c r="L1883">
        <v>62728</v>
      </c>
      <c r="M1883">
        <v>20874</v>
      </c>
      <c r="N1883">
        <v>9151</v>
      </c>
      <c r="O1883">
        <v>11723</v>
      </c>
      <c r="P1883">
        <v>3631</v>
      </c>
      <c r="Q1883" t="s">
        <v>0</v>
      </c>
      <c r="R1883">
        <v>7919</v>
      </c>
      <c r="S1883">
        <v>5757</v>
      </c>
      <c r="T1883">
        <v>37271</v>
      </c>
      <c r="U1883">
        <v>27095</v>
      </c>
      <c r="V1883">
        <v>7497</v>
      </c>
      <c r="W1883">
        <v>2679</v>
      </c>
      <c r="X1883" t="s">
        <v>0</v>
      </c>
      <c r="Y1883" t="s">
        <v>0</v>
      </c>
      <c r="Z1883">
        <v>2993</v>
      </c>
      <c r="AA1883">
        <v>8788</v>
      </c>
      <c r="AB1883">
        <v>623</v>
      </c>
      <c r="AC1883">
        <v>4010</v>
      </c>
      <c r="AD1883">
        <v>4155</v>
      </c>
    </row>
    <row r="1884" spans="1:30" x14ac:dyDescent="0.2">
      <c r="A1884" t="s">
        <v>2774</v>
      </c>
      <c r="B1884" t="s">
        <v>36</v>
      </c>
      <c r="C1884" t="s">
        <v>152</v>
      </c>
      <c r="D1884" s="33">
        <v>42522</v>
      </c>
      <c r="E1884" t="s">
        <v>823</v>
      </c>
      <c r="F1884" t="s">
        <v>835</v>
      </c>
      <c r="G1884">
        <v>320600</v>
      </c>
      <c r="H1884">
        <v>4909</v>
      </c>
      <c r="I1884">
        <v>27</v>
      </c>
      <c r="J1884">
        <v>4882</v>
      </c>
      <c r="K1884">
        <v>4592</v>
      </c>
      <c r="L1884">
        <v>3912</v>
      </c>
      <c r="M1884">
        <v>1035</v>
      </c>
      <c r="N1884">
        <v>327</v>
      </c>
      <c r="O1884">
        <v>708</v>
      </c>
      <c r="P1884">
        <v>367</v>
      </c>
      <c r="Q1884" t="s">
        <v>0</v>
      </c>
      <c r="R1884">
        <v>493</v>
      </c>
      <c r="S1884">
        <v>442</v>
      </c>
      <c r="T1884">
        <v>2316</v>
      </c>
      <c r="U1884">
        <v>1700</v>
      </c>
      <c r="V1884">
        <v>418</v>
      </c>
      <c r="W1884">
        <v>198</v>
      </c>
      <c r="X1884" t="s">
        <v>0</v>
      </c>
      <c r="Y1884" t="s">
        <v>0</v>
      </c>
      <c r="Z1884">
        <v>52</v>
      </c>
      <c r="AA1884">
        <v>609</v>
      </c>
      <c r="AB1884">
        <v>53</v>
      </c>
      <c r="AC1884">
        <v>345</v>
      </c>
      <c r="AD1884">
        <v>211</v>
      </c>
    </row>
    <row r="1885" spans="1:30" x14ac:dyDescent="0.2">
      <c r="A1885" t="s">
        <v>2775</v>
      </c>
      <c r="B1885" t="s">
        <v>36</v>
      </c>
      <c r="C1885" t="s">
        <v>152</v>
      </c>
      <c r="D1885" s="33">
        <v>42522</v>
      </c>
      <c r="E1885" t="s">
        <v>827</v>
      </c>
      <c r="F1885" t="s">
        <v>836</v>
      </c>
      <c r="G1885">
        <v>411900</v>
      </c>
      <c r="H1885">
        <v>5989</v>
      </c>
      <c r="I1885">
        <v>50</v>
      </c>
      <c r="J1885">
        <v>5939</v>
      </c>
      <c r="K1885">
        <v>5570</v>
      </c>
      <c r="L1885">
        <v>4645</v>
      </c>
      <c r="M1885">
        <v>1236</v>
      </c>
      <c r="N1885">
        <v>357</v>
      </c>
      <c r="O1885">
        <v>879</v>
      </c>
      <c r="P1885">
        <v>451</v>
      </c>
      <c r="Q1885" t="s">
        <v>0</v>
      </c>
      <c r="R1885">
        <v>509</v>
      </c>
      <c r="S1885">
        <v>452</v>
      </c>
      <c r="T1885">
        <v>2879</v>
      </c>
      <c r="U1885">
        <v>2139</v>
      </c>
      <c r="V1885">
        <v>528</v>
      </c>
      <c r="W1885">
        <v>212</v>
      </c>
      <c r="X1885" t="s">
        <v>0</v>
      </c>
      <c r="Y1885" t="s">
        <v>0</v>
      </c>
      <c r="Z1885">
        <v>117</v>
      </c>
      <c r="AA1885">
        <v>688</v>
      </c>
      <c r="AB1885">
        <v>73</v>
      </c>
      <c r="AC1885">
        <v>372</v>
      </c>
      <c r="AD1885">
        <v>243</v>
      </c>
    </row>
    <row r="1886" spans="1:30" x14ac:dyDescent="0.2">
      <c r="A1886" t="s">
        <v>2776</v>
      </c>
      <c r="B1886" t="s">
        <v>36</v>
      </c>
      <c r="C1886" t="s">
        <v>152</v>
      </c>
      <c r="D1886" s="33">
        <v>42522</v>
      </c>
      <c r="E1886" t="s">
        <v>837</v>
      </c>
      <c r="F1886" t="s">
        <v>838</v>
      </c>
      <c r="G1886">
        <v>376700</v>
      </c>
      <c r="H1886">
        <v>4977</v>
      </c>
      <c r="I1886">
        <v>53</v>
      </c>
      <c r="J1886">
        <v>4924</v>
      </c>
      <c r="K1886">
        <v>4649</v>
      </c>
      <c r="L1886">
        <v>3932</v>
      </c>
      <c r="M1886">
        <v>1062</v>
      </c>
      <c r="N1886">
        <v>329</v>
      </c>
      <c r="O1886">
        <v>733</v>
      </c>
      <c r="P1886">
        <v>391</v>
      </c>
      <c r="Q1886" t="s">
        <v>0</v>
      </c>
      <c r="R1886">
        <v>426</v>
      </c>
      <c r="S1886">
        <v>461</v>
      </c>
      <c r="T1886">
        <v>2371</v>
      </c>
      <c r="U1886">
        <v>1753</v>
      </c>
      <c r="V1886">
        <v>384</v>
      </c>
      <c r="W1886">
        <v>234</v>
      </c>
      <c r="X1886" t="s">
        <v>0</v>
      </c>
      <c r="Y1886" t="s">
        <v>0</v>
      </c>
      <c r="Z1886">
        <v>90</v>
      </c>
      <c r="AA1886">
        <v>584</v>
      </c>
      <c r="AB1886">
        <v>75</v>
      </c>
      <c r="AC1886">
        <v>321</v>
      </c>
      <c r="AD1886">
        <v>188</v>
      </c>
    </row>
    <row r="1887" spans="1:30" x14ac:dyDescent="0.2">
      <c r="A1887" t="s">
        <v>2777</v>
      </c>
      <c r="B1887" t="s">
        <v>36</v>
      </c>
      <c r="C1887" t="s">
        <v>152</v>
      </c>
      <c r="D1887" s="33">
        <v>42522</v>
      </c>
      <c r="E1887" t="s">
        <v>284</v>
      </c>
      <c r="F1887" t="s">
        <v>784</v>
      </c>
      <c r="G1887">
        <v>1207100</v>
      </c>
      <c r="H1887">
        <v>15600</v>
      </c>
      <c r="I1887">
        <v>130</v>
      </c>
      <c r="J1887">
        <v>15470</v>
      </c>
      <c r="K1887">
        <v>14539</v>
      </c>
      <c r="L1887">
        <v>12040</v>
      </c>
      <c r="M1887">
        <v>3068</v>
      </c>
      <c r="N1887">
        <v>1021</v>
      </c>
      <c r="O1887">
        <v>2047</v>
      </c>
      <c r="P1887">
        <v>1062</v>
      </c>
      <c r="Q1887" t="s">
        <v>0</v>
      </c>
      <c r="R1887">
        <v>1721</v>
      </c>
      <c r="S1887">
        <v>1270</v>
      </c>
      <c r="T1887">
        <v>7002</v>
      </c>
      <c r="U1887">
        <v>5057</v>
      </c>
      <c r="V1887">
        <v>1257</v>
      </c>
      <c r="W1887">
        <v>688</v>
      </c>
      <c r="X1887" t="s">
        <v>0</v>
      </c>
      <c r="Y1887" t="s">
        <v>0</v>
      </c>
      <c r="Z1887">
        <v>237</v>
      </c>
      <c r="AA1887">
        <v>1810</v>
      </c>
      <c r="AB1887">
        <v>195</v>
      </c>
      <c r="AC1887">
        <v>941</v>
      </c>
      <c r="AD1887">
        <v>674</v>
      </c>
    </row>
    <row r="1888" spans="1:30" x14ac:dyDescent="0.2">
      <c r="A1888" t="s">
        <v>2778</v>
      </c>
      <c r="B1888" t="s">
        <v>36</v>
      </c>
      <c r="C1888" t="s">
        <v>3353</v>
      </c>
      <c r="D1888" s="33">
        <v>42522</v>
      </c>
      <c r="E1888" t="s">
        <v>298</v>
      </c>
      <c r="F1888" t="s">
        <v>785</v>
      </c>
      <c r="G1888">
        <v>1479400</v>
      </c>
      <c r="H1888">
        <v>21000</v>
      </c>
      <c r="I1888">
        <v>57</v>
      </c>
      <c r="J1888">
        <v>20545</v>
      </c>
      <c r="K1888">
        <v>19750</v>
      </c>
      <c r="L1888">
        <v>18906</v>
      </c>
      <c r="M1888">
        <v>4768</v>
      </c>
      <c r="N1888">
        <v>3021</v>
      </c>
      <c r="O1888">
        <v>1747</v>
      </c>
      <c r="P1888">
        <v>924</v>
      </c>
      <c r="Q1888" t="s">
        <v>0</v>
      </c>
      <c r="R1888">
        <v>2407</v>
      </c>
      <c r="S1888">
        <v>1947</v>
      </c>
      <c r="T1888">
        <v>10596</v>
      </c>
      <c r="U1888">
        <v>7319</v>
      </c>
      <c r="V1888">
        <v>2269</v>
      </c>
      <c r="W1888">
        <v>1008</v>
      </c>
      <c r="X1888" t="s">
        <v>0</v>
      </c>
      <c r="Y1888" t="s">
        <v>0</v>
      </c>
      <c r="Z1888">
        <v>464</v>
      </c>
      <c r="AA1888">
        <v>3492</v>
      </c>
      <c r="AB1888">
        <v>467</v>
      </c>
      <c r="AC1888">
        <v>852</v>
      </c>
      <c r="AD1888">
        <v>2173</v>
      </c>
    </row>
    <row r="1889" spans="1:30" x14ac:dyDescent="0.2">
      <c r="A1889" t="s">
        <v>2779</v>
      </c>
      <c r="B1889" t="s">
        <v>36</v>
      </c>
      <c r="C1889" t="s">
        <v>3351</v>
      </c>
      <c r="D1889" s="33">
        <v>42522</v>
      </c>
      <c r="E1889" t="s">
        <v>315</v>
      </c>
      <c r="F1889" t="s">
        <v>786</v>
      </c>
      <c r="G1889">
        <v>1037600</v>
      </c>
      <c r="H1889">
        <v>17523</v>
      </c>
      <c r="I1889">
        <v>125</v>
      </c>
      <c r="J1889">
        <v>17398</v>
      </c>
      <c r="K1889">
        <v>17169</v>
      </c>
      <c r="L1889">
        <v>14715</v>
      </c>
      <c r="M1889">
        <v>2955</v>
      </c>
      <c r="N1889">
        <v>1505</v>
      </c>
      <c r="O1889">
        <v>1450</v>
      </c>
      <c r="P1889">
        <v>940</v>
      </c>
      <c r="Q1889" t="s">
        <v>0</v>
      </c>
      <c r="R1889">
        <v>1626</v>
      </c>
      <c r="S1889">
        <v>1463</v>
      </c>
      <c r="T1889">
        <v>8477</v>
      </c>
      <c r="U1889">
        <v>6447</v>
      </c>
      <c r="V1889">
        <v>1494</v>
      </c>
      <c r="W1889">
        <v>536</v>
      </c>
      <c r="X1889" t="s">
        <v>0</v>
      </c>
      <c r="Y1889" t="s">
        <v>0</v>
      </c>
      <c r="Z1889">
        <v>549</v>
      </c>
      <c r="AA1889">
        <v>2600</v>
      </c>
      <c r="AB1889">
        <v>138</v>
      </c>
      <c r="AC1889">
        <v>892</v>
      </c>
      <c r="AD1889">
        <v>1570</v>
      </c>
    </row>
    <row r="1890" spans="1:30" x14ac:dyDescent="0.2">
      <c r="A1890" t="s">
        <v>2780</v>
      </c>
      <c r="B1890" t="s">
        <v>36</v>
      </c>
      <c r="C1890" t="s">
        <v>3358</v>
      </c>
      <c r="D1890" s="33">
        <v>42522</v>
      </c>
      <c r="E1890" t="s">
        <v>330</v>
      </c>
      <c r="F1890" t="s">
        <v>787</v>
      </c>
      <c r="G1890">
        <v>1796400</v>
      </c>
      <c r="H1890">
        <v>23718</v>
      </c>
      <c r="I1890">
        <v>143</v>
      </c>
      <c r="J1890">
        <v>23419</v>
      </c>
      <c r="K1890">
        <v>22066</v>
      </c>
      <c r="L1890">
        <v>18582</v>
      </c>
      <c r="M1890">
        <v>5355</v>
      </c>
      <c r="N1890">
        <v>2556</v>
      </c>
      <c r="O1890">
        <v>2799</v>
      </c>
      <c r="P1890">
        <v>1814</v>
      </c>
      <c r="Q1890" t="s">
        <v>0</v>
      </c>
      <c r="R1890">
        <v>1857</v>
      </c>
      <c r="S1890">
        <v>2303</v>
      </c>
      <c r="T1890">
        <v>11147</v>
      </c>
      <c r="U1890">
        <v>8703</v>
      </c>
      <c r="V1890">
        <v>1673</v>
      </c>
      <c r="W1890">
        <v>771</v>
      </c>
      <c r="X1890" t="s">
        <v>0</v>
      </c>
      <c r="Y1890" t="s">
        <v>0</v>
      </c>
      <c r="Z1890">
        <v>547</v>
      </c>
      <c r="AA1890">
        <v>2728</v>
      </c>
      <c r="AB1890">
        <v>355</v>
      </c>
      <c r="AC1890">
        <v>1426</v>
      </c>
      <c r="AD1890">
        <v>947</v>
      </c>
    </row>
    <row r="1891" spans="1:30" x14ac:dyDescent="0.2">
      <c r="A1891" t="s">
        <v>2781</v>
      </c>
      <c r="B1891" t="s">
        <v>36</v>
      </c>
      <c r="C1891" t="s">
        <v>3351</v>
      </c>
      <c r="D1891" s="33">
        <v>42522</v>
      </c>
      <c r="E1891" t="s">
        <v>351</v>
      </c>
      <c r="F1891" t="s">
        <v>788</v>
      </c>
      <c r="G1891">
        <v>926800</v>
      </c>
      <c r="H1891">
        <v>15195</v>
      </c>
      <c r="I1891">
        <v>97</v>
      </c>
      <c r="J1891">
        <v>15098</v>
      </c>
      <c r="K1891">
        <v>14877</v>
      </c>
      <c r="L1891">
        <v>10513</v>
      </c>
      <c r="M1891">
        <v>2228</v>
      </c>
      <c r="N1891">
        <v>1094</v>
      </c>
      <c r="O1891">
        <v>1134</v>
      </c>
      <c r="P1891">
        <v>405</v>
      </c>
      <c r="Q1891" t="s">
        <v>0</v>
      </c>
      <c r="R1891">
        <v>1065</v>
      </c>
      <c r="S1891">
        <v>1317</v>
      </c>
      <c r="T1891">
        <v>6188</v>
      </c>
      <c r="U1891">
        <v>4627</v>
      </c>
      <c r="V1891">
        <v>871</v>
      </c>
      <c r="W1891">
        <v>690</v>
      </c>
      <c r="X1891" t="s">
        <v>0</v>
      </c>
      <c r="Y1891" t="s">
        <v>0</v>
      </c>
      <c r="Z1891">
        <v>234</v>
      </c>
      <c r="AA1891">
        <v>1709</v>
      </c>
      <c r="AB1891">
        <v>122</v>
      </c>
      <c r="AC1891">
        <v>793</v>
      </c>
      <c r="AD1891">
        <v>794</v>
      </c>
    </row>
    <row r="1892" spans="1:30" x14ac:dyDescent="0.2">
      <c r="A1892" t="s">
        <v>2782</v>
      </c>
      <c r="B1892" t="s">
        <v>34</v>
      </c>
      <c r="C1892" t="s">
        <v>3327</v>
      </c>
      <c r="D1892" s="33">
        <v>42522</v>
      </c>
      <c r="E1892" t="s">
        <v>362</v>
      </c>
      <c r="F1892" t="s">
        <v>789</v>
      </c>
      <c r="G1892">
        <v>5523500</v>
      </c>
      <c r="H1892">
        <v>121387</v>
      </c>
      <c r="I1892">
        <v>1018</v>
      </c>
      <c r="J1892">
        <v>119618</v>
      </c>
      <c r="K1892">
        <v>112946</v>
      </c>
      <c r="L1892">
        <v>102356</v>
      </c>
      <c r="M1892">
        <v>22268</v>
      </c>
      <c r="N1892">
        <v>5107</v>
      </c>
      <c r="O1892">
        <v>17158</v>
      </c>
      <c r="P1892">
        <v>4060</v>
      </c>
      <c r="Q1892" t="s">
        <v>0</v>
      </c>
      <c r="R1892">
        <v>11237</v>
      </c>
      <c r="S1892">
        <v>8082</v>
      </c>
      <c r="T1892">
        <v>62011</v>
      </c>
      <c r="U1892">
        <v>39767</v>
      </c>
      <c r="V1892">
        <v>8619</v>
      </c>
      <c r="W1892">
        <v>13625</v>
      </c>
      <c r="X1892" t="s">
        <v>0</v>
      </c>
      <c r="Y1892" t="s">
        <v>0</v>
      </c>
      <c r="Z1892">
        <v>3877</v>
      </c>
      <c r="AA1892">
        <v>17149</v>
      </c>
      <c r="AB1892">
        <v>729</v>
      </c>
      <c r="AC1892">
        <v>5434</v>
      </c>
      <c r="AD1892">
        <v>10986</v>
      </c>
    </row>
    <row r="1893" spans="1:30" x14ac:dyDescent="0.2">
      <c r="A1893" t="s">
        <v>2783</v>
      </c>
      <c r="B1893" t="s">
        <v>37</v>
      </c>
      <c r="C1893" t="s">
        <v>3365</v>
      </c>
      <c r="D1893" s="33">
        <v>42522</v>
      </c>
      <c r="E1893" t="s">
        <v>434</v>
      </c>
      <c r="F1893" t="s">
        <v>790</v>
      </c>
      <c r="G1893">
        <v>1869400</v>
      </c>
      <c r="H1893">
        <v>42410</v>
      </c>
      <c r="I1893">
        <v>160</v>
      </c>
      <c r="J1893">
        <v>41710</v>
      </c>
      <c r="K1893">
        <v>40021</v>
      </c>
      <c r="L1893">
        <v>34821</v>
      </c>
      <c r="M1893">
        <v>6009</v>
      </c>
      <c r="N1893">
        <v>1525</v>
      </c>
      <c r="O1893">
        <v>4484</v>
      </c>
      <c r="P1893">
        <v>1314</v>
      </c>
      <c r="Q1893" t="s">
        <v>0</v>
      </c>
      <c r="R1893">
        <v>4588</v>
      </c>
      <c r="S1893">
        <v>2896</v>
      </c>
      <c r="T1893">
        <v>21604</v>
      </c>
      <c r="U1893">
        <v>12880</v>
      </c>
      <c r="V1893">
        <v>4644</v>
      </c>
      <c r="W1893">
        <v>4080</v>
      </c>
      <c r="X1893" t="s">
        <v>0</v>
      </c>
      <c r="Y1893" t="s">
        <v>0</v>
      </c>
      <c r="Z1893">
        <v>2598</v>
      </c>
      <c r="AA1893">
        <v>3135</v>
      </c>
      <c r="AB1893">
        <v>311</v>
      </c>
      <c r="AC1893">
        <v>1535</v>
      </c>
      <c r="AD1893">
        <v>1289</v>
      </c>
    </row>
    <row r="1894" spans="1:30" x14ac:dyDescent="0.2">
      <c r="A1894" t="s">
        <v>2784</v>
      </c>
      <c r="B1894" t="s">
        <v>37</v>
      </c>
      <c r="C1894" t="s">
        <v>3365</v>
      </c>
      <c r="D1894" s="33">
        <v>42522</v>
      </c>
      <c r="E1894" t="s">
        <v>457</v>
      </c>
      <c r="F1894" t="s">
        <v>791</v>
      </c>
      <c r="G1894">
        <v>533800</v>
      </c>
      <c r="H1894">
        <v>11458</v>
      </c>
      <c r="I1894">
        <v>31</v>
      </c>
      <c r="J1894">
        <v>11291</v>
      </c>
      <c r="K1894">
        <v>10905</v>
      </c>
      <c r="L1894">
        <v>8347</v>
      </c>
      <c r="M1894">
        <v>1571</v>
      </c>
      <c r="N1894">
        <v>326</v>
      </c>
      <c r="O1894">
        <v>1245</v>
      </c>
      <c r="P1894">
        <v>295</v>
      </c>
      <c r="Q1894" t="s">
        <v>0</v>
      </c>
      <c r="R1894">
        <v>1005</v>
      </c>
      <c r="S1894">
        <v>823</v>
      </c>
      <c r="T1894">
        <v>5191</v>
      </c>
      <c r="U1894">
        <v>3713</v>
      </c>
      <c r="V1894">
        <v>1164</v>
      </c>
      <c r="W1894">
        <v>314</v>
      </c>
      <c r="X1894" t="s">
        <v>0</v>
      </c>
      <c r="Y1894" t="s">
        <v>0</v>
      </c>
      <c r="Z1894">
        <v>540</v>
      </c>
      <c r="AA1894">
        <v>788</v>
      </c>
      <c r="AB1894">
        <v>91</v>
      </c>
      <c r="AC1894">
        <v>476</v>
      </c>
      <c r="AD1894">
        <v>221</v>
      </c>
    </row>
    <row r="1895" spans="1:30" x14ac:dyDescent="0.2">
      <c r="A1895" t="s">
        <v>2785</v>
      </c>
      <c r="B1895" t="s">
        <v>37</v>
      </c>
      <c r="C1895" t="s">
        <v>3365</v>
      </c>
      <c r="D1895" s="33">
        <v>42522</v>
      </c>
      <c r="E1895" t="s">
        <v>465</v>
      </c>
      <c r="F1895" t="s">
        <v>792</v>
      </c>
      <c r="G1895">
        <v>912500</v>
      </c>
      <c r="H1895">
        <v>17657</v>
      </c>
      <c r="I1895">
        <v>75</v>
      </c>
      <c r="J1895">
        <v>17423</v>
      </c>
      <c r="K1895">
        <v>16865</v>
      </c>
      <c r="L1895">
        <v>16210</v>
      </c>
      <c r="M1895">
        <v>3215</v>
      </c>
      <c r="N1895">
        <v>763</v>
      </c>
      <c r="O1895">
        <v>2452</v>
      </c>
      <c r="P1895">
        <v>669</v>
      </c>
      <c r="Q1895" t="s">
        <v>0</v>
      </c>
      <c r="R1895">
        <v>1948</v>
      </c>
      <c r="S1895">
        <v>1546</v>
      </c>
      <c r="T1895">
        <v>10390</v>
      </c>
      <c r="U1895">
        <v>7181</v>
      </c>
      <c r="V1895">
        <v>2408</v>
      </c>
      <c r="W1895">
        <v>801</v>
      </c>
      <c r="X1895" t="s">
        <v>0</v>
      </c>
      <c r="Y1895" t="s">
        <v>0</v>
      </c>
      <c r="Z1895">
        <v>635</v>
      </c>
      <c r="AA1895">
        <v>1691</v>
      </c>
      <c r="AB1895">
        <v>176</v>
      </c>
      <c r="AC1895">
        <v>900</v>
      </c>
      <c r="AD1895">
        <v>615</v>
      </c>
    </row>
    <row r="1896" spans="1:30" x14ac:dyDescent="0.2">
      <c r="A1896" t="s">
        <v>2786</v>
      </c>
      <c r="B1896" t="s">
        <v>37</v>
      </c>
      <c r="C1896" t="s">
        <v>3360</v>
      </c>
      <c r="D1896" s="33">
        <v>42522</v>
      </c>
      <c r="E1896" t="s">
        <v>844</v>
      </c>
      <c r="F1896" t="s">
        <v>845</v>
      </c>
      <c r="G1896">
        <v>4621400</v>
      </c>
      <c r="H1896">
        <v>89468</v>
      </c>
      <c r="I1896">
        <v>4532</v>
      </c>
      <c r="J1896">
        <v>83784</v>
      </c>
      <c r="K1896">
        <v>63926</v>
      </c>
      <c r="L1896">
        <v>72615</v>
      </c>
      <c r="M1896">
        <v>19462</v>
      </c>
      <c r="N1896">
        <v>6134</v>
      </c>
      <c r="O1896">
        <v>13328</v>
      </c>
      <c r="P1896">
        <v>8217</v>
      </c>
      <c r="Q1896" t="s">
        <v>0</v>
      </c>
      <c r="R1896">
        <v>10258</v>
      </c>
      <c r="S1896">
        <v>6457</v>
      </c>
      <c r="T1896">
        <v>46663</v>
      </c>
      <c r="U1896">
        <v>35615</v>
      </c>
      <c r="V1896">
        <v>7555</v>
      </c>
      <c r="W1896">
        <v>3493</v>
      </c>
      <c r="X1896" t="s">
        <v>0</v>
      </c>
      <c r="Y1896" t="s">
        <v>0</v>
      </c>
      <c r="Z1896">
        <v>289</v>
      </c>
      <c r="AA1896">
        <v>8948</v>
      </c>
      <c r="AB1896">
        <v>886</v>
      </c>
      <c r="AC1896">
        <v>4372</v>
      </c>
      <c r="AD1896">
        <v>3690</v>
      </c>
    </row>
    <row r="1897" spans="1:30" x14ac:dyDescent="0.2">
      <c r="A1897" t="s">
        <v>2787</v>
      </c>
      <c r="B1897" t="s">
        <v>37</v>
      </c>
      <c r="C1897" t="s">
        <v>3373</v>
      </c>
      <c r="D1897" s="33">
        <v>42522</v>
      </c>
      <c r="E1897" t="s">
        <v>488</v>
      </c>
      <c r="F1897" t="s">
        <v>793</v>
      </c>
      <c r="G1897">
        <v>770900</v>
      </c>
      <c r="H1897">
        <v>18246</v>
      </c>
      <c r="I1897">
        <v>604</v>
      </c>
      <c r="J1897">
        <v>16463</v>
      </c>
      <c r="K1897">
        <v>13800</v>
      </c>
      <c r="L1897">
        <v>14190</v>
      </c>
      <c r="M1897">
        <v>3402</v>
      </c>
      <c r="N1897">
        <v>453</v>
      </c>
      <c r="O1897">
        <v>2904</v>
      </c>
      <c r="P1897">
        <v>522</v>
      </c>
      <c r="Q1897" t="s">
        <v>0</v>
      </c>
      <c r="R1897">
        <v>1852</v>
      </c>
      <c r="S1897">
        <v>1152</v>
      </c>
      <c r="T1897">
        <v>8875</v>
      </c>
      <c r="U1897">
        <v>5709</v>
      </c>
      <c r="V1897">
        <v>1392</v>
      </c>
      <c r="W1897">
        <v>1774</v>
      </c>
      <c r="X1897" t="s">
        <v>0</v>
      </c>
      <c r="Y1897" t="s">
        <v>0</v>
      </c>
      <c r="Z1897">
        <v>264</v>
      </c>
      <c r="AA1897">
        <v>2047</v>
      </c>
      <c r="AB1897">
        <v>193</v>
      </c>
      <c r="AC1897">
        <v>697</v>
      </c>
      <c r="AD1897">
        <v>1157</v>
      </c>
    </row>
    <row r="1898" spans="1:30" x14ac:dyDescent="0.2">
      <c r="A1898" t="s">
        <v>2788</v>
      </c>
      <c r="B1898" t="s">
        <v>37</v>
      </c>
      <c r="C1898" t="s">
        <v>152</v>
      </c>
      <c r="D1898" s="33">
        <v>42522</v>
      </c>
      <c r="E1898" t="s">
        <v>494</v>
      </c>
      <c r="F1898" t="s">
        <v>794</v>
      </c>
      <c r="G1898">
        <v>674500</v>
      </c>
      <c r="H1898">
        <v>11255</v>
      </c>
      <c r="I1898">
        <v>121</v>
      </c>
      <c r="J1898">
        <v>11134</v>
      </c>
      <c r="K1898">
        <v>10399</v>
      </c>
      <c r="L1898">
        <v>9848</v>
      </c>
      <c r="M1898">
        <v>2660</v>
      </c>
      <c r="N1898">
        <v>837</v>
      </c>
      <c r="O1898">
        <v>1823</v>
      </c>
      <c r="P1898">
        <v>980</v>
      </c>
      <c r="Q1898" t="s">
        <v>0</v>
      </c>
      <c r="R1898">
        <v>1334</v>
      </c>
      <c r="S1898">
        <v>940</v>
      </c>
      <c r="T1898">
        <v>6271</v>
      </c>
      <c r="U1898">
        <v>4448</v>
      </c>
      <c r="V1898">
        <v>1111</v>
      </c>
      <c r="W1898">
        <v>712</v>
      </c>
      <c r="X1898" t="s">
        <v>0</v>
      </c>
      <c r="Y1898" t="s">
        <v>0</v>
      </c>
      <c r="Z1898">
        <v>87</v>
      </c>
      <c r="AA1898">
        <v>1216</v>
      </c>
      <c r="AB1898">
        <v>115</v>
      </c>
      <c r="AC1898">
        <v>590</v>
      </c>
      <c r="AD1898">
        <v>511</v>
      </c>
    </row>
    <row r="1899" spans="1:30" x14ac:dyDescent="0.2">
      <c r="A1899" t="s">
        <v>2789</v>
      </c>
      <c r="B1899" t="s">
        <v>37</v>
      </c>
      <c r="C1899" t="s">
        <v>152</v>
      </c>
      <c r="D1899" s="33">
        <v>42522</v>
      </c>
      <c r="E1899" t="s">
        <v>502</v>
      </c>
      <c r="F1899" t="s">
        <v>795</v>
      </c>
      <c r="G1899">
        <v>942600</v>
      </c>
      <c r="H1899">
        <v>25041</v>
      </c>
      <c r="I1899">
        <v>294</v>
      </c>
      <c r="J1899">
        <v>24747</v>
      </c>
      <c r="K1899">
        <v>23239</v>
      </c>
      <c r="L1899">
        <v>20260</v>
      </c>
      <c r="M1899">
        <v>5542</v>
      </c>
      <c r="N1899">
        <v>1784</v>
      </c>
      <c r="O1899">
        <v>3758</v>
      </c>
      <c r="P1899">
        <v>2019</v>
      </c>
      <c r="Q1899" t="s">
        <v>0</v>
      </c>
      <c r="R1899">
        <v>2676</v>
      </c>
      <c r="S1899">
        <v>2072</v>
      </c>
      <c r="T1899">
        <v>12675</v>
      </c>
      <c r="U1899">
        <v>8870</v>
      </c>
      <c r="V1899">
        <v>2147</v>
      </c>
      <c r="W1899">
        <v>1658</v>
      </c>
      <c r="X1899" t="s">
        <v>0</v>
      </c>
      <c r="Y1899" t="s">
        <v>0</v>
      </c>
      <c r="Z1899">
        <v>142</v>
      </c>
      <c r="AA1899">
        <v>2695</v>
      </c>
      <c r="AB1899">
        <v>236</v>
      </c>
      <c r="AC1899">
        <v>1399</v>
      </c>
      <c r="AD1899">
        <v>1060</v>
      </c>
    </row>
    <row r="1900" spans="1:30" x14ac:dyDescent="0.2">
      <c r="A1900" t="s">
        <v>2790</v>
      </c>
      <c r="B1900" t="s">
        <v>37</v>
      </c>
      <c r="C1900" t="s">
        <v>152</v>
      </c>
      <c r="D1900" s="33">
        <v>42522</v>
      </c>
      <c r="E1900" t="s">
        <v>513</v>
      </c>
      <c r="F1900" t="s">
        <v>796</v>
      </c>
      <c r="G1900">
        <v>845800</v>
      </c>
      <c r="H1900">
        <v>13318</v>
      </c>
      <c r="I1900">
        <v>161</v>
      </c>
      <c r="J1900">
        <v>13157</v>
      </c>
      <c r="K1900">
        <v>12300</v>
      </c>
      <c r="L1900">
        <v>10615</v>
      </c>
      <c r="M1900">
        <v>2991</v>
      </c>
      <c r="N1900">
        <v>995</v>
      </c>
      <c r="O1900">
        <v>1996</v>
      </c>
      <c r="P1900">
        <v>1061</v>
      </c>
      <c r="Q1900" t="s">
        <v>0</v>
      </c>
      <c r="R1900">
        <v>1468</v>
      </c>
      <c r="S1900">
        <v>1031</v>
      </c>
      <c r="T1900">
        <v>6563</v>
      </c>
      <c r="U1900">
        <v>4886</v>
      </c>
      <c r="V1900">
        <v>1250</v>
      </c>
      <c r="W1900">
        <v>427</v>
      </c>
      <c r="X1900" t="s">
        <v>0</v>
      </c>
      <c r="Y1900" t="s">
        <v>0</v>
      </c>
      <c r="Z1900">
        <v>101</v>
      </c>
      <c r="AA1900">
        <v>1452</v>
      </c>
      <c r="AB1900">
        <v>148</v>
      </c>
      <c r="AC1900">
        <v>704</v>
      </c>
      <c r="AD1900">
        <v>600</v>
      </c>
    </row>
    <row r="1901" spans="1:30" x14ac:dyDescent="0.2">
      <c r="A1901" t="s">
        <v>2791</v>
      </c>
      <c r="B1901" t="s">
        <v>37</v>
      </c>
      <c r="C1901" t="s">
        <v>3331</v>
      </c>
      <c r="D1901" s="33">
        <v>42522</v>
      </c>
      <c r="E1901" t="s">
        <v>521</v>
      </c>
      <c r="F1901" t="s">
        <v>797</v>
      </c>
      <c r="G1901">
        <v>548100</v>
      </c>
      <c r="H1901">
        <v>12149</v>
      </c>
      <c r="I1901">
        <v>242</v>
      </c>
      <c r="J1901">
        <v>11180</v>
      </c>
      <c r="K1901">
        <v>9858</v>
      </c>
      <c r="L1901">
        <v>8248</v>
      </c>
      <c r="M1901">
        <v>3052</v>
      </c>
      <c r="N1901">
        <v>2152</v>
      </c>
      <c r="O1901">
        <v>900</v>
      </c>
      <c r="P1901">
        <v>316</v>
      </c>
      <c r="Q1901" t="s">
        <v>0</v>
      </c>
      <c r="R1901">
        <v>1179</v>
      </c>
      <c r="S1901">
        <v>640</v>
      </c>
      <c r="T1901">
        <v>4905</v>
      </c>
      <c r="U1901">
        <v>3402</v>
      </c>
      <c r="V1901">
        <v>1131</v>
      </c>
      <c r="W1901">
        <v>372</v>
      </c>
      <c r="X1901" t="s">
        <v>0</v>
      </c>
      <c r="Y1901" t="s">
        <v>0</v>
      </c>
      <c r="Z1901">
        <v>637</v>
      </c>
      <c r="AA1901">
        <v>887</v>
      </c>
      <c r="AB1901">
        <v>22</v>
      </c>
      <c r="AC1901">
        <v>461</v>
      </c>
      <c r="AD1901">
        <v>404</v>
      </c>
    </row>
    <row r="1902" spans="1:30" x14ac:dyDescent="0.2">
      <c r="A1902" t="s">
        <v>2792</v>
      </c>
      <c r="B1902" t="s">
        <v>37</v>
      </c>
      <c r="C1902" t="s">
        <v>3373</v>
      </c>
      <c r="D1902" s="33">
        <v>42522</v>
      </c>
      <c r="E1902" t="s">
        <v>527</v>
      </c>
      <c r="F1902" t="s">
        <v>798</v>
      </c>
      <c r="G1902">
        <v>556200</v>
      </c>
      <c r="H1902">
        <v>12838</v>
      </c>
      <c r="I1902">
        <v>904</v>
      </c>
      <c r="J1902">
        <v>10898</v>
      </c>
      <c r="K1902">
        <v>6926</v>
      </c>
      <c r="L1902">
        <v>9722</v>
      </c>
      <c r="M1902">
        <v>2200</v>
      </c>
      <c r="N1902">
        <v>214</v>
      </c>
      <c r="O1902">
        <v>1964</v>
      </c>
      <c r="P1902">
        <v>559</v>
      </c>
      <c r="Q1902" t="s">
        <v>0</v>
      </c>
      <c r="R1902">
        <v>1354</v>
      </c>
      <c r="S1902">
        <v>599</v>
      </c>
      <c r="T1902">
        <v>5747</v>
      </c>
      <c r="U1902">
        <v>3844</v>
      </c>
      <c r="V1902">
        <v>1528</v>
      </c>
      <c r="W1902">
        <v>375</v>
      </c>
      <c r="X1902" t="s">
        <v>0</v>
      </c>
      <c r="Y1902" t="s">
        <v>0</v>
      </c>
      <c r="Z1902">
        <v>283</v>
      </c>
      <c r="AA1902">
        <v>1739</v>
      </c>
      <c r="AB1902">
        <v>148</v>
      </c>
      <c r="AC1902">
        <v>378</v>
      </c>
      <c r="AD1902">
        <v>1213</v>
      </c>
    </row>
    <row r="1903" spans="1:30" x14ac:dyDescent="0.2">
      <c r="A1903" t="s">
        <v>2793</v>
      </c>
      <c r="B1903" t="s">
        <v>37</v>
      </c>
      <c r="C1903" t="s">
        <v>534</v>
      </c>
      <c r="D1903" s="33">
        <v>42522</v>
      </c>
      <c r="E1903" t="s">
        <v>532</v>
      </c>
      <c r="F1903" t="s">
        <v>799</v>
      </c>
      <c r="G1903">
        <v>1172900</v>
      </c>
      <c r="H1903">
        <v>29588</v>
      </c>
      <c r="I1903">
        <v>2127</v>
      </c>
      <c r="J1903">
        <v>25368</v>
      </c>
      <c r="K1903">
        <v>15965</v>
      </c>
      <c r="L1903">
        <v>23541</v>
      </c>
      <c r="M1903">
        <v>6096</v>
      </c>
      <c r="N1903">
        <v>527</v>
      </c>
      <c r="O1903">
        <v>5503</v>
      </c>
      <c r="P1903">
        <v>3349</v>
      </c>
      <c r="Q1903" t="s">
        <v>0</v>
      </c>
      <c r="R1903">
        <v>3090</v>
      </c>
      <c r="S1903">
        <v>1588</v>
      </c>
      <c r="T1903">
        <v>15294</v>
      </c>
      <c r="U1903">
        <v>9021</v>
      </c>
      <c r="V1903">
        <v>5353</v>
      </c>
      <c r="W1903">
        <v>920</v>
      </c>
      <c r="X1903" t="s">
        <v>0</v>
      </c>
      <c r="Y1903" t="s">
        <v>0</v>
      </c>
      <c r="Z1903">
        <v>190</v>
      </c>
      <c r="AA1903">
        <v>3379</v>
      </c>
      <c r="AB1903">
        <v>402</v>
      </c>
      <c r="AC1903">
        <v>616</v>
      </c>
      <c r="AD1903">
        <v>2361</v>
      </c>
    </row>
    <row r="1904" spans="1:30" x14ac:dyDescent="0.2">
      <c r="A1904" t="s">
        <v>2794</v>
      </c>
      <c r="B1904" t="s">
        <v>35</v>
      </c>
      <c r="C1904" t="s">
        <v>3365</v>
      </c>
      <c r="D1904" s="33">
        <v>42522</v>
      </c>
      <c r="E1904" t="s">
        <v>852</v>
      </c>
      <c r="F1904" t="s">
        <v>853</v>
      </c>
      <c r="G1904">
        <v>445600</v>
      </c>
      <c r="H1904">
        <v>5888</v>
      </c>
      <c r="I1904">
        <v>33</v>
      </c>
      <c r="J1904">
        <v>5793</v>
      </c>
      <c r="K1904">
        <v>5609</v>
      </c>
      <c r="L1904">
        <v>3951</v>
      </c>
      <c r="M1904">
        <v>799</v>
      </c>
      <c r="N1904">
        <v>207</v>
      </c>
      <c r="O1904">
        <v>592</v>
      </c>
      <c r="P1904">
        <v>157</v>
      </c>
      <c r="Q1904" t="s">
        <v>0</v>
      </c>
      <c r="R1904">
        <v>519</v>
      </c>
      <c r="S1904">
        <v>430</v>
      </c>
      <c r="T1904">
        <v>2482</v>
      </c>
      <c r="U1904">
        <v>1600</v>
      </c>
      <c r="V1904">
        <v>478</v>
      </c>
      <c r="W1904">
        <v>404</v>
      </c>
      <c r="X1904" t="s">
        <v>0</v>
      </c>
      <c r="Y1904" t="s">
        <v>0</v>
      </c>
      <c r="Z1904">
        <v>110</v>
      </c>
      <c r="AA1904">
        <v>410</v>
      </c>
      <c r="AB1904">
        <v>50</v>
      </c>
      <c r="AC1904">
        <v>233</v>
      </c>
      <c r="AD1904">
        <v>127</v>
      </c>
    </row>
    <row r="1905" spans="1:30" x14ac:dyDescent="0.2">
      <c r="A1905" t="s">
        <v>2795</v>
      </c>
      <c r="B1905" t="s">
        <v>35</v>
      </c>
      <c r="C1905" t="s">
        <v>3331</v>
      </c>
      <c r="D1905" s="33">
        <v>42522</v>
      </c>
      <c r="E1905" t="s">
        <v>541</v>
      </c>
      <c r="F1905" t="s">
        <v>800</v>
      </c>
      <c r="G1905">
        <v>1118400</v>
      </c>
      <c r="H1905">
        <v>22940</v>
      </c>
      <c r="I1905">
        <v>455</v>
      </c>
      <c r="J1905">
        <v>20522</v>
      </c>
      <c r="K1905">
        <v>18257</v>
      </c>
      <c r="L1905">
        <v>17061</v>
      </c>
      <c r="M1905">
        <v>6223</v>
      </c>
      <c r="N1905">
        <v>4490</v>
      </c>
      <c r="O1905">
        <v>1733</v>
      </c>
      <c r="P1905">
        <v>617</v>
      </c>
      <c r="Q1905" t="s">
        <v>0</v>
      </c>
      <c r="R1905">
        <v>2322</v>
      </c>
      <c r="S1905">
        <v>1517</v>
      </c>
      <c r="T1905">
        <v>10045</v>
      </c>
      <c r="U1905">
        <v>6954</v>
      </c>
      <c r="V1905">
        <v>2160</v>
      </c>
      <c r="W1905">
        <v>931</v>
      </c>
      <c r="X1905" t="s">
        <v>0</v>
      </c>
      <c r="Y1905" t="s">
        <v>0</v>
      </c>
      <c r="Z1905">
        <v>1059</v>
      </c>
      <c r="AA1905">
        <v>2118</v>
      </c>
      <c r="AB1905">
        <v>68</v>
      </c>
      <c r="AC1905">
        <v>1058</v>
      </c>
      <c r="AD1905">
        <v>992</v>
      </c>
    </row>
    <row r="1906" spans="1:30" x14ac:dyDescent="0.2">
      <c r="A1906" t="s">
        <v>2796</v>
      </c>
      <c r="B1906" t="s">
        <v>34</v>
      </c>
      <c r="C1906" t="s">
        <v>3324</v>
      </c>
      <c r="D1906" s="33">
        <v>42522</v>
      </c>
      <c r="E1906" t="s">
        <v>562</v>
      </c>
      <c r="F1906" t="s">
        <v>801</v>
      </c>
      <c r="G1906">
        <v>7229500</v>
      </c>
      <c r="H1906">
        <v>150613</v>
      </c>
      <c r="I1906">
        <v>3091</v>
      </c>
      <c r="J1906">
        <v>129266</v>
      </c>
      <c r="K1906">
        <v>116456</v>
      </c>
      <c r="L1906">
        <v>115726</v>
      </c>
      <c r="M1906">
        <v>23505</v>
      </c>
      <c r="N1906">
        <v>7575</v>
      </c>
      <c r="O1906">
        <v>15930</v>
      </c>
      <c r="P1906">
        <v>6439</v>
      </c>
      <c r="Q1906" t="s">
        <v>0</v>
      </c>
      <c r="R1906">
        <v>15661</v>
      </c>
      <c r="S1906">
        <v>10284</v>
      </c>
      <c r="T1906">
        <v>64100</v>
      </c>
      <c r="U1906">
        <v>48386</v>
      </c>
      <c r="V1906">
        <v>13417</v>
      </c>
      <c r="W1906">
        <v>2297</v>
      </c>
      <c r="X1906" t="s">
        <v>0</v>
      </c>
      <c r="Y1906" t="s">
        <v>0</v>
      </c>
      <c r="Z1906">
        <v>2637</v>
      </c>
      <c r="AA1906">
        <v>23044</v>
      </c>
      <c r="AB1906">
        <v>6076</v>
      </c>
      <c r="AC1906">
        <v>4344</v>
      </c>
      <c r="AD1906">
        <v>12624</v>
      </c>
    </row>
    <row r="1907" spans="1:30" x14ac:dyDescent="0.2">
      <c r="A1907" t="s">
        <v>2797</v>
      </c>
      <c r="B1907" t="s">
        <v>34</v>
      </c>
      <c r="C1907" t="s">
        <v>3323</v>
      </c>
      <c r="D1907" s="33">
        <v>42552</v>
      </c>
      <c r="E1907" t="s">
        <v>48</v>
      </c>
      <c r="F1907" t="s">
        <v>767</v>
      </c>
      <c r="G1907">
        <v>2636000</v>
      </c>
      <c r="H1907">
        <v>76976</v>
      </c>
      <c r="I1907">
        <v>1437</v>
      </c>
      <c r="J1907">
        <v>56839</v>
      </c>
      <c r="K1907">
        <v>54013</v>
      </c>
      <c r="L1907">
        <v>51475</v>
      </c>
      <c r="M1907">
        <v>15121</v>
      </c>
      <c r="N1907">
        <v>5664</v>
      </c>
      <c r="O1907">
        <v>9457</v>
      </c>
      <c r="P1907">
        <v>3155</v>
      </c>
      <c r="Q1907" t="s">
        <v>0</v>
      </c>
      <c r="R1907">
        <v>8497</v>
      </c>
      <c r="S1907">
        <v>5198</v>
      </c>
      <c r="T1907">
        <v>28419</v>
      </c>
      <c r="U1907">
        <v>18537</v>
      </c>
      <c r="V1907">
        <v>6373</v>
      </c>
      <c r="W1907">
        <v>3509</v>
      </c>
      <c r="X1907" t="s">
        <v>0</v>
      </c>
      <c r="Y1907" t="s">
        <v>0</v>
      </c>
      <c r="Z1907">
        <v>3551</v>
      </c>
      <c r="AA1907">
        <v>5727</v>
      </c>
      <c r="AB1907">
        <v>936</v>
      </c>
      <c r="AC1907">
        <v>2409</v>
      </c>
      <c r="AD1907">
        <v>2382</v>
      </c>
    </row>
    <row r="1908" spans="1:30" x14ac:dyDescent="0.2">
      <c r="A1908" t="s">
        <v>2798</v>
      </c>
      <c r="B1908" t="s">
        <v>35</v>
      </c>
      <c r="C1908" t="s">
        <v>807</v>
      </c>
      <c r="D1908" s="33">
        <v>42552</v>
      </c>
      <c r="E1908" t="s">
        <v>82</v>
      </c>
      <c r="F1908" t="s">
        <v>768</v>
      </c>
      <c r="G1908">
        <v>741400</v>
      </c>
      <c r="H1908">
        <v>16739</v>
      </c>
      <c r="I1908">
        <v>311</v>
      </c>
      <c r="J1908">
        <v>16428</v>
      </c>
      <c r="K1908">
        <v>15061</v>
      </c>
      <c r="L1908">
        <v>13512</v>
      </c>
      <c r="M1908">
        <v>3139</v>
      </c>
      <c r="N1908">
        <v>1116</v>
      </c>
      <c r="O1908">
        <v>2023</v>
      </c>
      <c r="P1908">
        <v>920</v>
      </c>
      <c r="Q1908" t="s">
        <v>0</v>
      </c>
      <c r="R1908">
        <v>2239</v>
      </c>
      <c r="S1908">
        <v>1388</v>
      </c>
      <c r="T1908">
        <v>8157</v>
      </c>
      <c r="U1908">
        <v>6040</v>
      </c>
      <c r="V1908">
        <v>1412</v>
      </c>
      <c r="W1908">
        <v>705</v>
      </c>
      <c r="X1908" t="s">
        <v>0</v>
      </c>
      <c r="Y1908" t="s">
        <v>0</v>
      </c>
      <c r="Z1908">
        <v>283</v>
      </c>
      <c r="AA1908">
        <v>1445</v>
      </c>
      <c r="AB1908">
        <v>116</v>
      </c>
      <c r="AC1908">
        <v>687</v>
      </c>
      <c r="AD1908">
        <v>642</v>
      </c>
    </row>
    <row r="1909" spans="1:30" x14ac:dyDescent="0.2">
      <c r="A1909" t="s">
        <v>2799</v>
      </c>
      <c r="B1909" t="s">
        <v>35</v>
      </c>
      <c r="C1909" t="s">
        <v>3365</v>
      </c>
      <c r="D1909" s="33">
        <v>42552</v>
      </c>
      <c r="E1909" t="s">
        <v>813</v>
      </c>
      <c r="F1909" t="s">
        <v>830</v>
      </c>
      <c r="G1909">
        <v>217800</v>
      </c>
      <c r="H1909">
        <v>3104</v>
      </c>
      <c r="I1909">
        <v>19</v>
      </c>
      <c r="J1909">
        <v>3065</v>
      </c>
      <c r="K1909">
        <v>2909</v>
      </c>
      <c r="L1909">
        <v>3721</v>
      </c>
      <c r="M1909">
        <v>697</v>
      </c>
      <c r="N1909">
        <v>172</v>
      </c>
      <c r="O1909">
        <v>525</v>
      </c>
      <c r="P1909">
        <v>126</v>
      </c>
      <c r="Q1909" t="s">
        <v>0</v>
      </c>
      <c r="R1909">
        <v>514</v>
      </c>
      <c r="S1909">
        <v>348</v>
      </c>
      <c r="T1909">
        <v>2369</v>
      </c>
      <c r="U1909">
        <v>1679</v>
      </c>
      <c r="V1909">
        <v>438</v>
      </c>
      <c r="W1909">
        <v>252</v>
      </c>
      <c r="X1909" t="s">
        <v>0</v>
      </c>
      <c r="Y1909" t="s">
        <v>0</v>
      </c>
      <c r="Z1909">
        <v>147</v>
      </c>
      <c r="AA1909">
        <v>343</v>
      </c>
      <c r="AB1909">
        <v>38</v>
      </c>
      <c r="AC1909">
        <v>196</v>
      </c>
      <c r="AD1909">
        <v>109</v>
      </c>
    </row>
    <row r="1910" spans="1:30" x14ac:dyDescent="0.2">
      <c r="A1910" t="s">
        <v>2800</v>
      </c>
      <c r="B1910" t="s">
        <v>35</v>
      </c>
      <c r="C1910" t="s">
        <v>807</v>
      </c>
      <c r="D1910" s="33">
        <v>42552</v>
      </c>
      <c r="E1910" t="s">
        <v>97</v>
      </c>
      <c r="F1910" t="s">
        <v>769</v>
      </c>
      <c r="G1910">
        <v>1015900</v>
      </c>
      <c r="H1910">
        <v>24436</v>
      </c>
      <c r="I1910">
        <v>450</v>
      </c>
      <c r="J1910">
        <v>22943</v>
      </c>
      <c r="K1910">
        <v>21170</v>
      </c>
      <c r="L1910">
        <v>20329</v>
      </c>
      <c r="M1910">
        <v>5276</v>
      </c>
      <c r="N1910">
        <v>1676</v>
      </c>
      <c r="O1910">
        <v>3600</v>
      </c>
      <c r="P1910">
        <v>1168</v>
      </c>
      <c r="Q1910" t="s">
        <v>0</v>
      </c>
      <c r="R1910">
        <v>2563</v>
      </c>
      <c r="S1910">
        <v>1804</v>
      </c>
      <c r="T1910">
        <v>11420</v>
      </c>
      <c r="U1910">
        <v>7579</v>
      </c>
      <c r="V1910">
        <v>2329</v>
      </c>
      <c r="W1910">
        <v>1512</v>
      </c>
      <c r="X1910" t="s">
        <v>0</v>
      </c>
      <c r="Y1910" t="s">
        <v>0</v>
      </c>
      <c r="Z1910">
        <v>770</v>
      </c>
      <c r="AA1910">
        <v>3772</v>
      </c>
      <c r="AB1910">
        <v>424</v>
      </c>
      <c r="AC1910">
        <v>1042</v>
      </c>
      <c r="AD1910">
        <v>2306</v>
      </c>
    </row>
    <row r="1911" spans="1:30" x14ac:dyDescent="0.2">
      <c r="A1911" t="s">
        <v>2801</v>
      </c>
      <c r="B1911" t="s">
        <v>35</v>
      </c>
      <c r="C1911" t="s">
        <v>807</v>
      </c>
      <c r="D1911" s="33">
        <v>42552</v>
      </c>
      <c r="E1911" t="s">
        <v>117</v>
      </c>
      <c r="F1911" t="s">
        <v>770</v>
      </c>
      <c r="G1911">
        <v>1008900</v>
      </c>
      <c r="H1911">
        <v>25488</v>
      </c>
      <c r="I1911">
        <v>579</v>
      </c>
      <c r="J1911">
        <v>23989</v>
      </c>
      <c r="K1911">
        <v>22129</v>
      </c>
      <c r="L1911">
        <v>21511</v>
      </c>
      <c r="M1911">
        <v>5605</v>
      </c>
      <c r="N1911">
        <v>1767</v>
      </c>
      <c r="O1911">
        <v>3838</v>
      </c>
      <c r="P1911">
        <v>1234</v>
      </c>
      <c r="Q1911" t="s">
        <v>0</v>
      </c>
      <c r="R1911">
        <v>2286</v>
      </c>
      <c r="S1911">
        <v>1682</v>
      </c>
      <c r="T1911">
        <v>13201</v>
      </c>
      <c r="U1911">
        <v>8744</v>
      </c>
      <c r="V1911">
        <v>3382</v>
      </c>
      <c r="W1911">
        <v>1075</v>
      </c>
      <c r="X1911" t="s">
        <v>0</v>
      </c>
      <c r="Y1911" t="s">
        <v>0</v>
      </c>
      <c r="Z1911">
        <v>1166</v>
      </c>
      <c r="AA1911">
        <v>3176</v>
      </c>
      <c r="AB1911">
        <v>349</v>
      </c>
      <c r="AC1911">
        <v>995</v>
      </c>
      <c r="AD1911">
        <v>1832</v>
      </c>
    </row>
    <row r="1912" spans="1:30" x14ac:dyDescent="0.2">
      <c r="A1912" t="s">
        <v>2802</v>
      </c>
      <c r="B1912" t="s">
        <v>37</v>
      </c>
      <c r="C1912" t="s">
        <v>3368</v>
      </c>
      <c r="D1912" s="33">
        <v>42552</v>
      </c>
      <c r="E1912" t="s">
        <v>132</v>
      </c>
      <c r="F1912" t="s">
        <v>771</v>
      </c>
      <c r="G1912">
        <v>139900</v>
      </c>
      <c r="H1912">
        <v>6692</v>
      </c>
      <c r="I1912">
        <v>160</v>
      </c>
      <c r="J1912">
        <v>6214</v>
      </c>
      <c r="K1912">
        <v>5811</v>
      </c>
      <c r="L1912">
        <v>6214</v>
      </c>
      <c r="M1912">
        <v>1054</v>
      </c>
      <c r="N1912">
        <v>1011</v>
      </c>
      <c r="O1912">
        <v>43</v>
      </c>
      <c r="P1912">
        <v>22</v>
      </c>
      <c r="Q1912" t="s">
        <v>0</v>
      </c>
      <c r="R1912">
        <v>611</v>
      </c>
      <c r="S1912">
        <v>536</v>
      </c>
      <c r="T1912">
        <v>3788</v>
      </c>
      <c r="U1912">
        <v>2458</v>
      </c>
      <c r="V1912">
        <v>760</v>
      </c>
      <c r="W1912">
        <v>570</v>
      </c>
      <c r="X1912" t="s">
        <v>0</v>
      </c>
      <c r="Y1912" t="s">
        <v>0</v>
      </c>
      <c r="Z1912">
        <v>447</v>
      </c>
      <c r="AA1912">
        <v>832</v>
      </c>
      <c r="AB1912">
        <v>89</v>
      </c>
      <c r="AC1912">
        <v>402</v>
      </c>
      <c r="AD1912">
        <v>341</v>
      </c>
    </row>
    <row r="1913" spans="1:30" x14ac:dyDescent="0.2">
      <c r="A1913" t="s">
        <v>2803</v>
      </c>
      <c r="B1913" t="s">
        <v>36</v>
      </c>
      <c r="C1913" t="s">
        <v>3353</v>
      </c>
      <c r="D1913" s="33">
        <v>42552</v>
      </c>
      <c r="E1913" t="s">
        <v>138</v>
      </c>
      <c r="F1913" t="s">
        <v>772</v>
      </c>
      <c r="G1913">
        <v>586100</v>
      </c>
      <c r="H1913">
        <v>10337</v>
      </c>
      <c r="I1913">
        <v>28</v>
      </c>
      <c r="J1913">
        <v>10081</v>
      </c>
      <c r="K1913">
        <v>9809</v>
      </c>
      <c r="L1913">
        <v>9314</v>
      </c>
      <c r="M1913">
        <v>1947</v>
      </c>
      <c r="N1913">
        <v>1192</v>
      </c>
      <c r="O1913">
        <v>755</v>
      </c>
      <c r="P1913">
        <v>417</v>
      </c>
      <c r="Q1913" t="s">
        <v>0</v>
      </c>
      <c r="R1913">
        <v>983</v>
      </c>
      <c r="S1913">
        <v>862</v>
      </c>
      <c r="T1913">
        <v>4949</v>
      </c>
      <c r="U1913">
        <v>3440</v>
      </c>
      <c r="V1913">
        <v>1007</v>
      </c>
      <c r="W1913">
        <v>502</v>
      </c>
      <c r="X1913" t="s">
        <v>0</v>
      </c>
      <c r="Y1913" t="s">
        <v>0</v>
      </c>
      <c r="Z1913">
        <v>249</v>
      </c>
      <c r="AA1913">
        <v>2271</v>
      </c>
      <c r="AB1913">
        <v>194</v>
      </c>
      <c r="AC1913">
        <v>393</v>
      </c>
      <c r="AD1913">
        <v>1684</v>
      </c>
    </row>
    <row r="1914" spans="1:30" x14ac:dyDescent="0.2">
      <c r="A1914" t="s">
        <v>2804</v>
      </c>
      <c r="B1914" t="s">
        <v>36</v>
      </c>
      <c r="C1914" t="s">
        <v>152</v>
      </c>
      <c r="D1914" s="33">
        <v>42552</v>
      </c>
      <c r="E1914" t="s">
        <v>150</v>
      </c>
      <c r="F1914" t="s">
        <v>773</v>
      </c>
      <c r="G1914">
        <v>304200</v>
      </c>
      <c r="H1914">
        <v>6573</v>
      </c>
      <c r="I1914">
        <v>82</v>
      </c>
      <c r="J1914">
        <v>6491</v>
      </c>
      <c r="K1914">
        <v>5958</v>
      </c>
      <c r="L1914">
        <v>5019</v>
      </c>
      <c r="M1914">
        <v>1263</v>
      </c>
      <c r="N1914">
        <v>358</v>
      </c>
      <c r="O1914">
        <v>905</v>
      </c>
      <c r="P1914">
        <v>431</v>
      </c>
      <c r="Q1914" t="s">
        <v>0</v>
      </c>
      <c r="R1914">
        <v>651</v>
      </c>
      <c r="S1914">
        <v>529</v>
      </c>
      <c r="T1914">
        <v>3011</v>
      </c>
      <c r="U1914">
        <v>2263</v>
      </c>
      <c r="V1914">
        <v>516</v>
      </c>
      <c r="W1914">
        <v>232</v>
      </c>
      <c r="X1914" t="s">
        <v>0</v>
      </c>
      <c r="Y1914" t="s">
        <v>0</v>
      </c>
      <c r="Z1914">
        <v>93</v>
      </c>
      <c r="AA1914">
        <v>735</v>
      </c>
      <c r="AB1914">
        <v>55</v>
      </c>
      <c r="AC1914">
        <v>360</v>
      </c>
      <c r="AD1914">
        <v>320</v>
      </c>
    </row>
    <row r="1915" spans="1:30" x14ac:dyDescent="0.2">
      <c r="A1915" t="s">
        <v>2805</v>
      </c>
      <c r="B1915" t="s">
        <v>36</v>
      </c>
      <c r="C1915" t="s">
        <v>152</v>
      </c>
      <c r="D1915" s="33">
        <v>42552</v>
      </c>
      <c r="E1915" t="s">
        <v>817</v>
      </c>
      <c r="F1915" t="s">
        <v>832</v>
      </c>
      <c r="G1915">
        <v>385700</v>
      </c>
      <c r="H1915">
        <v>7030</v>
      </c>
      <c r="I1915">
        <v>100</v>
      </c>
      <c r="J1915">
        <v>6930</v>
      </c>
      <c r="K1915">
        <v>6391</v>
      </c>
      <c r="L1915">
        <v>5348</v>
      </c>
      <c r="M1915">
        <v>1285</v>
      </c>
      <c r="N1915">
        <v>353</v>
      </c>
      <c r="O1915">
        <v>932</v>
      </c>
      <c r="P1915">
        <v>410</v>
      </c>
      <c r="Q1915" t="s">
        <v>0</v>
      </c>
      <c r="R1915">
        <v>780</v>
      </c>
      <c r="S1915">
        <v>542</v>
      </c>
      <c r="T1915">
        <v>3117</v>
      </c>
      <c r="U1915">
        <v>2222</v>
      </c>
      <c r="V1915">
        <v>511</v>
      </c>
      <c r="W1915">
        <v>384</v>
      </c>
      <c r="X1915" t="s">
        <v>0</v>
      </c>
      <c r="Y1915" t="s">
        <v>0</v>
      </c>
      <c r="Z1915">
        <v>155</v>
      </c>
      <c r="AA1915">
        <v>754</v>
      </c>
      <c r="AB1915">
        <v>55</v>
      </c>
      <c r="AC1915">
        <v>377</v>
      </c>
      <c r="AD1915">
        <v>322</v>
      </c>
    </row>
    <row r="1916" spans="1:30" x14ac:dyDescent="0.2">
      <c r="A1916" t="s">
        <v>2806</v>
      </c>
      <c r="B1916" t="s">
        <v>35</v>
      </c>
      <c r="C1916" t="s">
        <v>3345</v>
      </c>
      <c r="D1916" s="33">
        <v>42552</v>
      </c>
      <c r="E1916" t="s">
        <v>156</v>
      </c>
      <c r="F1916" t="s">
        <v>774</v>
      </c>
      <c r="G1916">
        <v>1159200</v>
      </c>
      <c r="H1916">
        <v>28983</v>
      </c>
      <c r="I1916">
        <v>437</v>
      </c>
      <c r="J1916">
        <v>27872</v>
      </c>
      <c r="K1916">
        <v>26297</v>
      </c>
      <c r="L1916">
        <v>21231</v>
      </c>
      <c r="M1916">
        <v>5721</v>
      </c>
      <c r="N1916">
        <v>4120</v>
      </c>
      <c r="O1916">
        <v>1601</v>
      </c>
      <c r="P1916">
        <v>1076</v>
      </c>
      <c r="Q1916" t="s">
        <v>0</v>
      </c>
      <c r="R1916">
        <v>2174</v>
      </c>
      <c r="S1916">
        <v>1868</v>
      </c>
      <c r="T1916">
        <v>13494</v>
      </c>
      <c r="U1916">
        <v>9705</v>
      </c>
      <c r="V1916">
        <v>2706</v>
      </c>
      <c r="W1916">
        <v>1083</v>
      </c>
      <c r="X1916" t="s">
        <v>0</v>
      </c>
      <c r="Y1916" t="s">
        <v>0</v>
      </c>
      <c r="Z1916">
        <v>1354</v>
      </c>
      <c r="AA1916">
        <v>2341</v>
      </c>
      <c r="AB1916">
        <v>400</v>
      </c>
      <c r="AC1916">
        <v>1373</v>
      </c>
      <c r="AD1916">
        <v>568</v>
      </c>
    </row>
    <row r="1917" spans="1:30" x14ac:dyDescent="0.2">
      <c r="A1917" t="s">
        <v>2807</v>
      </c>
      <c r="B1917" t="s">
        <v>35</v>
      </c>
      <c r="C1917" t="s">
        <v>3348</v>
      </c>
      <c r="D1917" s="33">
        <v>42552</v>
      </c>
      <c r="E1917" t="s">
        <v>821</v>
      </c>
      <c r="F1917" t="s">
        <v>833</v>
      </c>
      <c r="G1917">
        <v>215200</v>
      </c>
      <c r="H1917">
        <v>5348</v>
      </c>
      <c r="I1917">
        <v>24</v>
      </c>
      <c r="J1917">
        <v>5324</v>
      </c>
      <c r="K1917">
        <v>5051</v>
      </c>
      <c r="L1917">
        <v>4620</v>
      </c>
      <c r="M1917">
        <v>1078</v>
      </c>
      <c r="N1917">
        <v>345</v>
      </c>
      <c r="O1917">
        <v>733</v>
      </c>
      <c r="P1917">
        <v>209</v>
      </c>
      <c r="Q1917" t="s">
        <v>0</v>
      </c>
      <c r="R1917">
        <v>559</v>
      </c>
      <c r="S1917">
        <v>317</v>
      </c>
      <c r="T1917">
        <v>2649</v>
      </c>
      <c r="U1917">
        <v>1723</v>
      </c>
      <c r="V1917">
        <v>706</v>
      </c>
      <c r="W1917">
        <v>220</v>
      </c>
      <c r="X1917" t="s">
        <v>0</v>
      </c>
      <c r="Y1917" t="s">
        <v>0</v>
      </c>
      <c r="Z1917">
        <v>272</v>
      </c>
      <c r="AA1917">
        <v>823</v>
      </c>
      <c r="AB1917">
        <v>65</v>
      </c>
      <c r="AC1917">
        <v>241</v>
      </c>
      <c r="AD1917">
        <v>517</v>
      </c>
    </row>
    <row r="1918" spans="1:30" x14ac:dyDescent="0.2">
      <c r="A1918" t="s">
        <v>2808</v>
      </c>
      <c r="B1918" t="s">
        <v>37</v>
      </c>
      <c r="C1918" t="s">
        <v>3365</v>
      </c>
      <c r="D1918" s="33">
        <v>42552</v>
      </c>
      <c r="E1918" t="s">
        <v>165</v>
      </c>
      <c r="F1918" t="s">
        <v>775</v>
      </c>
      <c r="G1918">
        <v>669600</v>
      </c>
      <c r="H1918">
        <v>16609</v>
      </c>
      <c r="I1918">
        <v>91</v>
      </c>
      <c r="J1918">
        <v>16332</v>
      </c>
      <c r="K1918">
        <v>15504</v>
      </c>
      <c r="L1918">
        <v>14240</v>
      </c>
      <c r="M1918">
        <v>2605</v>
      </c>
      <c r="N1918">
        <v>698</v>
      </c>
      <c r="O1918">
        <v>1907</v>
      </c>
      <c r="P1918">
        <v>522</v>
      </c>
      <c r="Q1918" t="s">
        <v>0</v>
      </c>
      <c r="R1918">
        <v>1554</v>
      </c>
      <c r="S1918">
        <v>1360</v>
      </c>
      <c r="T1918">
        <v>8922</v>
      </c>
      <c r="U1918">
        <v>5972</v>
      </c>
      <c r="V1918">
        <v>2051</v>
      </c>
      <c r="W1918">
        <v>899</v>
      </c>
      <c r="X1918" t="s">
        <v>0</v>
      </c>
      <c r="Y1918" t="s">
        <v>0</v>
      </c>
      <c r="Z1918">
        <v>1053</v>
      </c>
      <c r="AA1918">
        <v>1351</v>
      </c>
      <c r="AB1918">
        <v>120</v>
      </c>
      <c r="AC1918">
        <v>695</v>
      </c>
      <c r="AD1918">
        <v>536</v>
      </c>
    </row>
    <row r="1919" spans="1:30" x14ac:dyDescent="0.2">
      <c r="A1919" t="s">
        <v>2809</v>
      </c>
      <c r="B1919" t="s">
        <v>35</v>
      </c>
      <c r="C1919" t="s">
        <v>3348</v>
      </c>
      <c r="D1919" s="33">
        <v>42552</v>
      </c>
      <c r="E1919" t="s">
        <v>825</v>
      </c>
      <c r="F1919" t="s">
        <v>834</v>
      </c>
      <c r="G1919">
        <v>791000</v>
      </c>
      <c r="H1919">
        <v>20942</v>
      </c>
      <c r="I1919">
        <v>116</v>
      </c>
      <c r="J1919">
        <v>20826</v>
      </c>
      <c r="K1919">
        <v>19311</v>
      </c>
      <c r="L1919">
        <v>17494</v>
      </c>
      <c r="M1919">
        <v>4815</v>
      </c>
      <c r="N1919">
        <v>2250</v>
      </c>
      <c r="O1919">
        <v>2565</v>
      </c>
      <c r="P1919">
        <v>1075</v>
      </c>
      <c r="Q1919" t="s">
        <v>0</v>
      </c>
      <c r="R1919">
        <v>2458</v>
      </c>
      <c r="S1919">
        <v>1519</v>
      </c>
      <c r="T1919">
        <v>9591</v>
      </c>
      <c r="U1919">
        <v>6476</v>
      </c>
      <c r="V1919">
        <v>2058</v>
      </c>
      <c r="W1919">
        <v>1057</v>
      </c>
      <c r="X1919" t="s">
        <v>0</v>
      </c>
      <c r="Y1919" t="s">
        <v>0</v>
      </c>
      <c r="Z1919">
        <v>1332</v>
      </c>
      <c r="AA1919">
        <v>2594</v>
      </c>
      <c r="AB1919">
        <v>318</v>
      </c>
      <c r="AC1919">
        <v>872</v>
      </c>
      <c r="AD1919">
        <v>1404</v>
      </c>
    </row>
    <row r="1920" spans="1:30" x14ac:dyDescent="0.2">
      <c r="A1920" t="s">
        <v>2810</v>
      </c>
      <c r="B1920" t="s">
        <v>35</v>
      </c>
      <c r="C1920" t="s">
        <v>152</v>
      </c>
      <c r="D1920" s="33">
        <v>42552</v>
      </c>
      <c r="E1920" t="s">
        <v>171</v>
      </c>
      <c r="F1920" t="s">
        <v>776</v>
      </c>
      <c r="G1920">
        <v>628500</v>
      </c>
      <c r="H1920">
        <v>15404</v>
      </c>
      <c r="I1920">
        <v>97</v>
      </c>
      <c r="J1920">
        <v>15307</v>
      </c>
      <c r="K1920">
        <v>14725</v>
      </c>
      <c r="L1920">
        <v>12669</v>
      </c>
      <c r="M1920">
        <v>3072</v>
      </c>
      <c r="N1920">
        <v>926</v>
      </c>
      <c r="O1920">
        <v>2146</v>
      </c>
      <c r="P1920">
        <v>968</v>
      </c>
      <c r="Q1920" t="s">
        <v>0</v>
      </c>
      <c r="R1920">
        <v>1690</v>
      </c>
      <c r="S1920">
        <v>1332</v>
      </c>
      <c r="T1920">
        <v>7731</v>
      </c>
      <c r="U1920">
        <v>5445</v>
      </c>
      <c r="V1920">
        <v>1446</v>
      </c>
      <c r="W1920">
        <v>840</v>
      </c>
      <c r="X1920" t="s">
        <v>0</v>
      </c>
      <c r="Y1920" t="s">
        <v>0</v>
      </c>
      <c r="Z1920">
        <v>405</v>
      </c>
      <c r="AA1920">
        <v>1511</v>
      </c>
      <c r="AB1920">
        <v>111</v>
      </c>
      <c r="AC1920">
        <v>661</v>
      </c>
      <c r="AD1920">
        <v>739</v>
      </c>
    </row>
    <row r="1921" spans="1:30" x14ac:dyDescent="0.2">
      <c r="A1921" t="s">
        <v>2811</v>
      </c>
      <c r="B1921" t="s">
        <v>35</v>
      </c>
      <c r="C1921" t="s">
        <v>3348</v>
      </c>
      <c r="D1921" s="33">
        <v>42552</v>
      </c>
      <c r="E1921" t="s">
        <v>179</v>
      </c>
      <c r="F1921" t="s">
        <v>777</v>
      </c>
      <c r="G1921">
        <v>1019200</v>
      </c>
      <c r="H1921">
        <v>22414</v>
      </c>
      <c r="I1921">
        <v>120</v>
      </c>
      <c r="J1921">
        <v>22294</v>
      </c>
      <c r="K1921">
        <v>20766</v>
      </c>
      <c r="L1921">
        <v>19707</v>
      </c>
      <c r="M1921">
        <v>4973</v>
      </c>
      <c r="N1921">
        <v>1270</v>
      </c>
      <c r="O1921">
        <v>3703</v>
      </c>
      <c r="P1921">
        <v>702</v>
      </c>
      <c r="Q1921" t="s">
        <v>0</v>
      </c>
      <c r="R1921">
        <v>1802</v>
      </c>
      <c r="S1921">
        <v>1523</v>
      </c>
      <c r="T1921">
        <v>11558</v>
      </c>
      <c r="U1921">
        <v>7790</v>
      </c>
      <c r="V1921">
        <v>2919</v>
      </c>
      <c r="W1921">
        <v>849</v>
      </c>
      <c r="X1921" t="s">
        <v>0</v>
      </c>
      <c r="Y1921" t="s">
        <v>0</v>
      </c>
      <c r="Z1921">
        <v>1117</v>
      </c>
      <c r="AA1921">
        <v>3707</v>
      </c>
      <c r="AB1921">
        <v>355</v>
      </c>
      <c r="AC1921">
        <v>1176</v>
      </c>
      <c r="AD1921">
        <v>2176</v>
      </c>
    </row>
    <row r="1922" spans="1:30" x14ac:dyDescent="0.2">
      <c r="A1922" t="s">
        <v>2812</v>
      </c>
      <c r="B1922" t="s">
        <v>35</v>
      </c>
      <c r="C1922" t="s">
        <v>3348</v>
      </c>
      <c r="D1922" s="33">
        <v>42552</v>
      </c>
      <c r="E1922" t="s">
        <v>191</v>
      </c>
      <c r="F1922" t="s">
        <v>778</v>
      </c>
      <c r="G1922">
        <v>782300</v>
      </c>
      <c r="H1922">
        <v>21230</v>
      </c>
      <c r="I1922">
        <v>62</v>
      </c>
      <c r="J1922">
        <v>21168</v>
      </c>
      <c r="K1922">
        <v>19859</v>
      </c>
      <c r="L1922">
        <v>17921</v>
      </c>
      <c r="M1922">
        <v>5290</v>
      </c>
      <c r="N1922">
        <v>3233</v>
      </c>
      <c r="O1922">
        <v>1944</v>
      </c>
      <c r="P1922">
        <v>492</v>
      </c>
      <c r="Q1922" t="s">
        <v>0</v>
      </c>
      <c r="R1922">
        <v>1856</v>
      </c>
      <c r="S1922">
        <v>1564</v>
      </c>
      <c r="T1922">
        <v>11189</v>
      </c>
      <c r="U1922">
        <v>8231</v>
      </c>
      <c r="V1922">
        <v>2373</v>
      </c>
      <c r="W1922">
        <v>585</v>
      </c>
      <c r="X1922" t="s">
        <v>0</v>
      </c>
      <c r="Y1922" t="s">
        <v>0</v>
      </c>
      <c r="Z1922">
        <v>958</v>
      </c>
      <c r="AA1922">
        <v>2354</v>
      </c>
      <c r="AB1922">
        <v>279</v>
      </c>
      <c r="AC1922">
        <v>1435</v>
      </c>
      <c r="AD1922">
        <v>640</v>
      </c>
    </row>
    <row r="1923" spans="1:30" x14ac:dyDescent="0.2">
      <c r="A1923" t="s">
        <v>2813</v>
      </c>
      <c r="B1923" t="s">
        <v>35</v>
      </c>
      <c r="C1923" t="s">
        <v>3345</v>
      </c>
      <c r="D1923" s="33">
        <v>42552</v>
      </c>
      <c r="E1923" t="s">
        <v>205</v>
      </c>
      <c r="F1923" t="s">
        <v>779</v>
      </c>
      <c r="G1923">
        <v>883600</v>
      </c>
      <c r="H1923">
        <v>22166</v>
      </c>
      <c r="I1923">
        <v>202</v>
      </c>
      <c r="J1923">
        <v>21372</v>
      </c>
      <c r="K1923">
        <v>20573</v>
      </c>
      <c r="L1923">
        <v>16399</v>
      </c>
      <c r="M1923">
        <v>4760</v>
      </c>
      <c r="N1923">
        <v>3619</v>
      </c>
      <c r="O1923">
        <v>1141</v>
      </c>
      <c r="P1923">
        <v>929</v>
      </c>
      <c r="Q1923" t="s">
        <v>0</v>
      </c>
      <c r="R1923">
        <v>1884</v>
      </c>
      <c r="S1923">
        <v>1560</v>
      </c>
      <c r="T1923">
        <v>10903</v>
      </c>
      <c r="U1923">
        <v>6721</v>
      </c>
      <c r="V1923">
        <v>3283</v>
      </c>
      <c r="W1923">
        <v>899</v>
      </c>
      <c r="X1923" t="s">
        <v>0</v>
      </c>
      <c r="Y1923" t="s">
        <v>0</v>
      </c>
      <c r="Z1923">
        <v>358</v>
      </c>
      <c r="AA1923">
        <v>1694</v>
      </c>
      <c r="AB1923">
        <v>319</v>
      </c>
      <c r="AC1923">
        <v>1013</v>
      </c>
      <c r="AD1923">
        <v>362</v>
      </c>
    </row>
    <row r="1924" spans="1:30" x14ac:dyDescent="0.2">
      <c r="A1924" t="s">
        <v>2814</v>
      </c>
      <c r="B1924" t="s">
        <v>35</v>
      </c>
      <c r="C1924" t="s">
        <v>807</v>
      </c>
      <c r="D1924" s="33">
        <v>42552</v>
      </c>
      <c r="E1924" t="s">
        <v>210</v>
      </c>
      <c r="F1924" t="s">
        <v>780</v>
      </c>
      <c r="G1924">
        <v>711500</v>
      </c>
      <c r="H1924">
        <v>17940</v>
      </c>
      <c r="I1924">
        <v>303</v>
      </c>
      <c r="J1924">
        <v>17074</v>
      </c>
      <c r="K1924">
        <v>15736</v>
      </c>
      <c r="L1924">
        <v>15998</v>
      </c>
      <c r="M1924">
        <v>4168</v>
      </c>
      <c r="N1924">
        <v>1190</v>
      </c>
      <c r="O1924">
        <v>2978</v>
      </c>
      <c r="P1924">
        <v>915</v>
      </c>
      <c r="Q1924" t="s">
        <v>0</v>
      </c>
      <c r="R1924">
        <v>1688</v>
      </c>
      <c r="S1924">
        <v>1471</v>
      </c>
      <c r="T1924">
        <v>9607</v>
      </c>
      <c r="U1924">
        <v>7057</v>
      </c>
      <c r="V1924">
        <v>2087</v>
      </c>
      <c r="W1924">
        <v>463</v>
      </c>
      <c r="X1924" t="s">
        <v>0</v>
      </c>
      <c r="Y1924" t="s">
        <v>0</v>
      </c>
      <c r="Z1924">
        <v>474</v>
      </c>
      <c r="AA1924">
        <v>2758</v>
      </c>
      <c r="AB1924">
        <v>290</v>
      </c>
      <c r="AC1924">
        <v>857</v>
      </c>
      <c r="AD1924">
        <v>1611</v>
      </c>
    </row>
    <row r="1925" spans="1:30" x14ac:dyDescent="0.2">
      <c r="A1925" t="s">
        <v>2815</v>
      </c>
      <c r="B1925" t="s">
        <v>35</v>
      </c>
      <c r="C1925" t="s">
        <v>807</v>
      </c>
      <c r="D1925" s="33">
        <v>42552</v>
      </c>
      <c r="E1925" t="s">
        <v>218</v>
      </c>
      <c r="F1925" t="s">
        <v>781</v>
      </c>
      <c r="G1925">
        <v>272300</v>
      </c>
      <c r="H1925">
        <v>5625</v>
      </c>
      <c r="I1925">
        <v>91</v>
      </c>
      <c r="J1925">
        <v>5534</v>
      </c>
      <c r="K1925">
        <v>5126</v>
      </c>
      <c r="L1925">
        <v>4255</v>
      </c>
      <c r="M1925">
        <v>1084</v>
      </c>
      <c r="N1925">
        <v>334</v>
      </c>
      <c r="O1925">
        <v>750</v>
      </c>
      <c r="P1925">
        <v>320</v>
      </c>
      <c r="Q1925" t="s">
        <v>0</v>
      </c>
      <c r="R1925">
        <v>503</v>
      </c>
      <c r="S1925">
        <v>484</v>
      </c>
      <c r="T1925">
        <v>2587</v>
      </c>
      <c r="U1925">
        <v>1749</v>
      </c>
      <c r="V1925">
        <v>442</v>
      </c>
      <c r="W1925">
        <v>396</v>
      </c>
      <c r="X1925" t="s">
        <v>0</v>
      </c>
      <c r="Y1925" t="s">
        <v>0</v>
      </c>
      <c r="Z1925">
        <v>88</v>
      </c>
      <c r="AA1925">
        <v>593</v>
      </c>
      <c r="AB1925">
        <v>68</v>
      </c>
      <c r="AC1925">
        <v>285</v>
      </c>
      <c r="AD1925">
        <v>240</v>
      </c>
    </row>
    <row r="1926" spans="1:30" x14ac:dyDescent="0.2">
      <c r="A1926" t="s">
        <v>2816</v>
      </c>
      <c r="B1926" t="s">
        <v>35</v>
      </c>
      <c r="C1926" t="s">
        <v>807</v>
      </c>
      <c r="D1926" s="33">
        <v>42552</v>
      </c>
      <c r="E1926" t="s">
        <v>223</v>
      </c>
      <c r="F1926" t="s">
        <v>782</v>
      </c>
      <c r="G1926">
        <v>1061900</v>
      </c>
      <c r="H1926">
        <v>19799</v>
      </c>
      <c r="I1926">
        <v>373</v>
      </c>
      <c r="J1926">
        <v>18686</v>
      </c>
      <c r="K1926">
        <v>17248</v>
      </c>
      <c r="L1926">
        <v>17195</v>
      </c>
      <c r="M1926">
        <v>4549</v>
      </c>
      <c r="N1926">
        <v>1438</v>
      </c>
      <c r="O1926">
        <v>3111</v>
      </c>
      <c r="P1926">
        <v>1005</v>
      </c>
      <c r="Q1926" t="s">
        <v>0</v>
      </c>
      <c r="R1926">
        <v>2205</v>
      </c>
      <c r="S1926">
        <v>1056</v>
      </c>
      <c r="T1926">
        <v>10109</v>
      </c>
      <c r="U1926">
        <v>6733</v>
      </c>
      <c r="V1926">
        <v>2293</v>
      </c>
      <c r="W1926">
        <v>1083</v>
      </c>
      <c r="X1926" t="s">
        <v>0</v>
      </c>
      <c r="Y1926" t="s">
        <v>0</v>
      </c>
      <c r="Z1926">
        <v>737</v>
      </c>
      <c r="AA1926">
        <v>3088</v>
      </c>
      <c r="AB1926">
        <v>344</v>
      </c>
      <c r="AC1926">
        <v>887</v>
      </c>
      <c r="AD1926">
        <v>1857</v>
      </c>
    </row>
    <row r="1927" spans="1:30" x14ac:dyDescent="0.2">
      <c r="A1927" t="s">
        <v>2817</v>
      </c>
      <c r="B1927" t="s">
        <v>35</v>
      </c>
      <c r="C1927" t="s">
        <v>152</v>
      </c>
      <c r="D1927" s="33">
        <v>42552</v>
      </c>
      <c r="E1927" t="s">
        <v>234</v>
      </c>
      <c r="F1927" t="s">
        <v>783</v>
      </c>
      <c r="G1927">
        <v>4666400</v>
      </c>
      <c r="H1927">
        <v>95786</v>
      </c>
      <c r="I1927">
        <v>1740</v>
      </c>
      <c r="J1927">
        <v>85044</v>
      </c>
      <c r="K1927">
        <v>75259</v>
      </c>
      <c r="L1927">
        <v>68050</v>
      </c>
      <c r="M1927">
        <v>22593</v>
      </c>
      <c r="N1927">
        <v>8959</v>
      </c>
      <c r="O1927">
        <v>13634</v>
      </c>
      <c r="P1927">
        <v>3740</v>
      </c>
      <c r="Q1927" t="s">
        <v>0</v>
      </c>
      <c r="R1927">
        <v>8011</v>
      </c>
      <c r="S1927">
        <v>5874</v>
      </c>
      <c r="T1927">
        <v>40697</v>
      </c>
      <c r="U1927">
        <v>29939</v>
      </c>
      <c r="V1927">
        <v>8222</v>
      </c>
      <c r="W1927">
        <v>2536</v>
      </c>
      <c r="X1927" t="s">
        <v>0</v>
      </c>
      <c r="Y1927" t="s">
        <v>0</v>
      </c>
      <c r="Z1927">
        <v>3600</v>
      </c>
      <c r="AA1927">
        <v>9868</v>
      </c>
      <c r="AB1927">
        <v>381</v>
      </c>
      <c r="AC1927">
        <v>4417</v>
      </c>
      <c r="AD1927">
        <v>5070</v>
      </c>
    </row>
    <row r="1928" spans="1:30" x14ac:dyDescent="0.2">
      <c r="A1928" t="s">
        <v>2818</v>
      </c>
      <c r="B1928" t="s">
        <v>36</v>
      </c>
      <c r="C1928" t="s">
        <v>152</v>
      </c>
      <c r="D1928" s="33">
        <v>42552</v>
      </c>
      <c r="E1928" t="s">
        <v>823</v>
      </c>
      <c r="F1928" t="s">
        <v>835</v>
      </c>
      <c r="G1928">
        <v>320600</v>
      </c>
      <c r="H1928">
        <v>5736</v>
      </c>
      <c r="I1928">
        <v>146</v>
      </c>
      <c r="J1928">
        <v>5590</v>
      </c>
      <c r="K1928">
        <v>5103</v>
      </c>
      <c r="L1928">
        <v>4099</v>
      </c>
      <c r="M1928">
        <v>1109</v>
      </c>
      <c r="N1928">
        <v>314</v>
      </c>
      <c r="O1928">
        <v>795</v>
      </c>
      <c r="P1928">
        <v>375</v>
      </c>
      <c r="Q1928" t="s">
        <v>0</v>
      </c>
      <c r="R1928">
        <v>470</v>
      </c>
      <c r="S1928">
        <v>474</v>
      </c>
      <c r="T1928">
        <v>2366</v>
      </c>
      <c r="U1928">
        <v>1762</v>
      </c>
      <c r="V1928">
        <v>382</v>
      </c>
      <c r="W1928">
        <v>222</v>
      </c>
      <c r="X1928" t="s">
        <v>0</v>
      </c>
      <c r="Y1928" t="s">
        <v>0</v>
      </c>
      <c r="Z1928">
        <v>83</v>
      </c>
      <c r="AA1928">
        <v>706</v>
      </c>
      <c r="AB1928">
        <v>52</v>
      </c>
      <c r="AC1928">
        <v>365</v>
      </c>
      <c r="AD1928">
        <v>289</v>
      </c>
    </row>
    <row r="1929" spans="1:30" x14ac:dyDescent="0.2">
      <c r="A1929" t="s">
        <v>2819</v>
      </c>
      <c r="B1929" t="s">
        <v>36</v>
      </c>
      <c r="C1929" t="s">
        <v>152</v>
      </c>
      <c r="D1929" s="33">
        <v>42552</v>
      </c>
      <c r="E1929" t="s">
        <v>827</v>
      </c>
      <c r="F1929" t="s">
        <v>836</v>
      </c>
      <c r="G1929">
        <v>411900</v>
      </c>
      <c r="H1929">
        <v>6622</v>
      </c>
      <c r="I1929">
        <v>114</v>
      </c>
      <c r="J1929">
        <v>6508</v>
      </c>
      <c r="K1929">
        <v>5977</v>
      </c>
      <c r="L1929">
        <v>5110</v>
      </c>
      <c r="M1929">
        <v>1341</v>
      </c>
      <c r="N1929">
        <v>392</v>
      </c>
      <c r="O1929">
        <v>949</v>
      </c>
      <c r="P1929">
        <v>433</v>
      </c>
      <c r="Q1929" t="s">
        <v>0</v>
      </c>
      <c r="R1929">
        <v>626</v>
      </c>
      <c r="S1929">
        <v>520</v>
      </c>
      <c r="T1929">
        <v>3130</v>
      </c>
      <c r="U1929">
        <v>2313</v>
      </c>
      <c r="V1929">
        <v>555</v>
      </c>
      <c r="W1929">
        <v>262</v>
      </c>
      <c r="X1929" t="s">
        <v>0</v>
      </c>
      <c r="Y1929" t="s">
        <v>0</v>
      </c>
      <c r="Z1929">
        <v>139</v>
      </c>
      <c r="AA1929">
        <v>695</v>
      </c>
      <c r="AB1929">
        <v>59</v>
      </c>
      <c r="AC1929">
        <v>357</v>
      </c>
      <c r="AD1929">
        <v>279</v>
      </c>
    </row>
    <row r="1930" spans="1:30" x14ac:dyDescent="0.2">
      <c r="A1930" t="s">
        <v>2820</v>
      </c>
      <c r="B1930" t="s">
        <v>36</v>
      </c>
      <c r="C1930" t="s">
        <v>152</v>
      </c>
      <c r="D1930" s="33">
        <v>42552</v>
      </c>
      <c r="E1930" t="s">
        <v>837</v>
      </c>
      <c r="F1930" t="s">
        <v>838</v>
      </c>
      <c r="G1930">
        <v>376700</v>
      </c>
      <c r="H1930">
        <v>5471</v>
      </c>
      <c r="I1930">
        <v>78</v>
      </c>
      <c r="J1930">
        <v>5393</v>
      </c>
      <c r="K1930">
        <v>4946</v>
      </c>
      <c r="L1930">
        <v>4198</v>
      </c>
      <c r="M1930">
        <v>1102</v>
      </c>
      <c r="N1930">
        <v>270</v>
      </c>
      <c r="O1930">
        <v>832</v>
      </c>
      <c r="P1930">
        <v>398</v>
      </c>
      <c r="Q1930" t="s">
        <v>0</v>
      </c>
      <c r="R1930">
        <v>523</v>
      </c>
      <c r="S1930">
        <v>446</v>
      </c>
      <c r="T1930">
        <v>2519</v>
      </c>
      <c r="U1930">
        <v>1862</v>
      </c>
      <c r="V1930">
        <v>415</v>
      </c>
      <c r="W1930">
        <v>242</v>
      </c>
      <c r="X1930" t="s">
        <v>0</v>
      </c>
      <c r="Y1930" t="s">
        <v>0</v>
      </c>
      <c r="Z1930">
        <v>82</v>
      </c>
      <c r="AA1930">
        <v>628</v>
      </c>
      <c r="AB1930">
        <v>62</v>
      </c>
      <c r="AC1930">
        <v>316</v>
      </c>
      <c r="AD1930">
        <v>250</v>
      </c>
    </row>
    <row r="1931" spans="1:30" x14ac:dyDescent="0.2">
      <c r="A1931" t="s">
        <v>2821</v>
      </c>
      <c r="B1931" t="s">
        <v>36</v>
      </c>
      <c r="C1931" t="s">
        <v>152</v>
      </c>
      <c r="D1931" s="33">
        <v>42552</v>
      </c>
      <c r="E1931" t="s">
        <v>284</v>
      </c>
      <c r="F1931" t="s">
        <v>784</v>
      </c>
      <c r="G1931">
        <v>1207100</v>
      </c>
      <c r="H1931">
        <v>16499</v>
      </c>
      <c r="I1931">
        <v>207</v>
      </c>
      <c r="J1931">
        <v>16292</v>
      </c>
      <c r="K1931">
        <v>14902</v>
      </c>
      <c r="L1931">
        <v>12628</v>
      </c>
      <c r="M1931">
        <v>3195</v>
      </c>
      <c r="N1931">
        <v>890</v>
      </c>
      <c r="O1931">
        <v>2305</v>
      </c>
      <c r="P1931">
        <v>1104</v>
      </c>
      <c r="Q1931" t="s">
        <v>0</v>
      </c>
      <c r="R1931">
        <v>1726</v>
      </c>
      <c r="S1931">
        <v>1295</v>
      </c>
      <c r="T1931">
        <v>7441</v>
      </c>
      <c r="U1931">
        <v>5386</v>
      </c>
      <c r="V1931">
        <v>1259</v>
      </c>
      <c r="W1931">
        <v>796</v>
      </c>
      <c r="X1931" t="s">
        <v>0</v>
      </c>
      <c r="Y1931" t="s">
        <v>0</v>
      </c>
      <c r="Z1931">
        <v>285</v>
      </c>
      <c r="AA1931">
        <v>1881</v>
      </c>
      <c r="AB1931">
        <v>185</v>
      </c>
      <c r="AC1931">
        <v>949</v>
      </c>
      <c r="AD1931">
        <v>747</v>
      </c>
    </row>
    <row r="1932" spans="1:30" x14ac:dyDescent="0.2">
      <c r="A1932" t="s">
        <v>2822</v>
      </c>
      <c r="B1932" t="s">
        <v>36</v>
      </c>
      <c r="C1932" t="s">
        <v>3353</v>
      </c>
      <c r="D1932" s="33">
        <v>42552</v>
      </c>
      <c r="E1932" t="s">
        <v>298</v>
      </c>
      <c r="F1932" t="s">
        <v>785</v>
      </c>
      <c r="G1932">
        <v>1479400</v>
      </c>
      <c r="H1932">
        <v>22288</v>
      </c>
      <c r="I1932">
        <v>52</v>
      </c>
      <c r="J1932">
        <v>21891</v>
      </c>
      <c r="K1932">
        <v>21163</v>
      </c>
      <c r="L1932">
        <v>19847</v>
      </c>
      <c r="M1932">
        <v>4729</v>
      </c>
      <c r="N1932">
        <v>2948</v>
      </c>
      <c r="O1932">
        <v>1781</v>
      </c>
      <c r="P1932">
        <v>931</v>
      </c>
      <c r="Q1932" t="s">
        <v>0</v>
      </c>
      <c r="R1932">
        <v>2354</v>
      </c>
      <c r="S1932">
        <v>2132</v>
      </c>
      <c r="T1932">
        <v>11042</v>
      </c>
      <c r="U1932">
        <v>7819</v>
      </c>
      <c r="V1932">
        <v>2273</v>
      </c>
      <c r="W1932">
        <v>950</v>
      </c>
      <c r="X1932" t="s">
        <v>0</v>
      </c>
      <c r="Y1932" t="s">
        <v>0</v>
      </c>
      <c r="Z1932">
        <v>498</v>
      </c>
      <c r="AA1932">
        <v>3821</v>
      </c>
      <c r="AB1932">
        <v>501</v>
      </c>
      <c r="AC1932">
        <v>896</v>
      </c>
      <c r="AD1932">
        <v>2424</v>
      </c>
    </row>
    <row r="1933" spans="1:30" x14ac:dyDescent="0.2">
      <c r="A1933" t="s">
        <v>2823</v>
      </c>
      <c r="B1933" t="s">
        <v>36</v>
      </c>
      <c r="C1933" t="s">
        <v>3351</v>
      </c>
      <c r="D1933" s="33">
        <v>42552</v>
      </c>
      <c r="E1933" t="s">
        <v>315</v>
      </c>
      <c r="F1933" t="s">
        <v>786</v>
      </c>
      <c r="G1933">
        <v>1037600</v>
      </c>
      <c r="H1933">
        <v>19423</v>
      </c>
      <c r="I1933">
        <v>170</v>
      </c>
      <c r="J1933">
        <v>19253</v>
      </c>
      <c r="K1933">
        <v>18616</v>
      </c>
      <c r="L1933">
        <v>16225</v>
      </c>
      <c r="M1933">
        <v>3430</v>
      </c>
      <c r="N1933">
        <v>1763</v>
      </c>
      <c r="O1933">
        <v>1688</v>
      </c>
      <c r="P1933">
        <v>1072</v>
      </c>
      <c r="Q1933" t="s">
        <v>0</v>
      </c>
      <c r="R1933">
        <v>1814</v>
      </c>
      <c r="S1933">
        <v>1759</v>
      </c>
      <c r="T1933">
        <v>9215</v>
      </c>
      <c r="U1933">
        <v>7084</v>
      </c>
      <c r="V1933">
        <v>1759</v>
      </c>
      <c r="W1933">
        <v>372</v>
      </c>
      <c r="X1933" t="s">
        <v>0</v>
      </c>
      <c r="Y1933" t="s">
        <v>0</v>
      </c>
      <c r="Z1933">
        <v>651</v>
      </c>
      <c r="AA1933">
        <v>2786</v>
      </c>
      <c r="AB1933">
        <v>178</v>
      </c>
      <c r="AC1933">
        <v>1002</v>
      </c>
      <c r="AD1933">
        <v>1606</v>
      </c>
    </row>
    <row r="1934" spans="1:30" x14ac:dyDescent="0.2">
      <c r="A1934" t="s">
        <v>2824</v>
      </c>
      <c r="B1934" t="s">
        <v>36</v>
      </c>
      <c r="C1934" t="s">
        <v>3358</v>
      </c>
      <c r="D1934" s="33">
        <v>42552</v>
      </c>
      <c r="E1934" t="s">
        <v>330</v>
      </c>
      <c r="F1934" t="s">
        <v>787</v>
      </c>
      <c r="G1934">
        <v>1796400</v>
      </c>
      <c r="H1934">
        <v>26637</v>
      </c>
      <c r="I1934">
        <v>427</v>
      </c>
      <c r="J1934">
        <v>25971</v>
      </c>
      <c r="K1934">
        <v>23547</v>
      </c>
      <c r="L1934">
        <v>19922</v>
      </c>
      <c r="M1934">
        <v>5458</v>
      </c>
      <c r="N1934">
        <v>2110</v>
      </c>
      <c r="O1934">
        <v>3348</v>
      </c>
      <c r="P1934">
        <v>1906</v>
      </c>
      <c r="Q1934" t="s">
        <v>0</v>
      </c>
      <c r="R1934">
        <v>2005</v>
      </c>
      <c r="S1934">
        <v>2372</v>
      </c>
      <c r="T1934">
        <v>12104</v>
      </c>
      <c r="U1934">
        <v>9437</v>
      </c>
      <c r="V1934">
        <v>1881</v>
      </c>
      <c r="W1934">
        <v>786</v>
      </c>
      <c r="X1934" t="s">
        <v>0</v>
      </c>
      <c r="Y1934" t="s">
        <v>0</v>
      </c>
      <c r="Z1934">
        <v>582</v>
      </c>
      <c r="AA1934">
        <v>2859</v>
      </c>
      <c r="AB1934">
        <v>258</v>
      </c>
      <c r="AC1934">
        <v>1447</v>
      </c>
      <c r="AD1934">
        <v>1154</v>
      </c>
    </row>
    <row r="1935" spans="1:30" x14ac:dyDescent="0.2">
      <c r="A1935" t="s">
        <v>2825</v>
      </c>
      <c r="B1935" t="s">
        <v>36</v>
      </c>
      <c r="C1935" t="s">
        <v>3351</v>
      </c>
      <c r="D1935" s="33">
        <v>42552</v>
      </c>
      <c r="E1935" t="s">
        <v>351</v>
      </c>
      <c r="F1935" t="s">
        <v>788</v>
      </c>
      <c r="G1935">
        <v>926800</v>
      </c>
      <c r="H1935">
        <v>15997</v>
      </c>
      <c r="I1935">
        <v>152</v>
      </c>
      <c r="J1935">
        <v>15845</v>
      </c>
      <c r="K1935">
        <v>15503</v>
      </c>
      <c r="L1935">
        <v>11186</v>
      </c>
      <c r="M1935">
        <v>2593</v>
      </c>
      <c r="N1935">
        <v>1251</v>
      </c>
      <c r="O1935">
        <v>1353</v>
      </c>
      <c r="P1935">
        <v>786</v>
      </c>
      <c r="Q1935" t="s">
        <v>0</v>
      </c>
      <c r="R1935">
        <v>1204</v>
      </c>
      <c r="S1935">
        <v>1448</v>
      </c>
      <c r="T1935">
        <v>6474</v>
      </c>
      <c r="U1935">
        <v>4902</v>
      </c>
      <c r="V1935">
        <v>960</v>
      </c>
      <c r="W1935">
        <v>612</v>
      </c>
      <c r="X1935" t="s">
        <v>0</v>
      </c>
      <c r="Y1935" t="s">
        <v>0</v>
      </c>
      <c r="Z1935">
        <v>248</v>
      </c>
      <c r="AA1935">
        <v>1812</v>
      </c>
      <c r="AB1935">
        <v>131</v>
      </c>
      <c r="AC1935">
        <v>859</v>
      </c>
      <c r="AD1935">
        <v>822</v>
      </c>
    </row>
    <row r="1936" spans="1:30" x14ac:dyDescent="0.2">
      <c r="A1936" t="s">
        <v>2826</v>
      </c>
      <c r="B1936" t="s">
        <v>34</v>
      </c>
      <c r="C1936" t="s">
        <v>3327</v>
      </c>
      <c r="D1936" s="33">
        <v>42552</v>
      </c>
      <c r="E1936" t="s">
        <v>362</v>
      </c>
      <c r="F1936" t="s">
        <v>789</v>
      </c>
      <c r="G1936">
        <v>5523500</v>
      </c>
      <c r="H1936">
        <v>134309</v>
      </c>
      <c r="I1936">
        <v>1866</v>
      </c>
      <c r="J1936">
        <v>131242</v>
      </c>
      <c r="K1936">
        <v>118736</v>
      </c>
      <c r="L1936">
        <v>112420</v>
      </c>
      <c r="M1936">
        <v>24139</v>
      </c>
      <c r="N1936">
        <v>4622</v>
      </c>
      <c r="O1936">
        <v>19516</v>
      </c>
      <c r="P1936">
        <v>4054</v>
      </c>
      <c r="Q1936" t="s">
        <v>0</v>
      </c>
      <c r="R1936">
        <v>12080</v>
      </c>
      <c r="S1936">
        <v>9050</v>
      </c>
      <c r="T1936">
        <v>68033</v>
      </c>
      <c r="U1936">
        <v>44459</v>
      </c>
      <c r="V1936">
        <v>9380</v>
      </c>
      <c r="W1936">
        <v>14194</v>
      </c>
      <c r="X1936" t="s">
        <v>0</v>
      </c>
      <c r="Y1936" t="s">
        <v>0</v>
      </c>
      <c r="Z1936">
        <v>4531</v>
      </c>
      <c r="AA1936">
        <v>18726</v>
      </c>
      <c r="AB1936">
        <v>837</v>
      </c>
      <c r="AC1936">
        <v>5686</v>
      </c>
      <c r="AD1936">
        <v>12203</v>
      </c>
    </row>
    <row r="1937" spans="1:30" x14ac:dyDescent="0.2">
      <c r="A1937" t="s">
        <v>2827</v>
      </c>
      <c r="B1937" t="s">
        <v>37</v>
      </c>
      <c r="C1937" t="s">
        <v>3365</v>
      </c>
      <c r="D1937" s="33">
        <v>42552</v>
      </c>
      <c r="E1937" t="s">
        <v>434</v>
      </c>
      <c r="F1937" t="s">
        <v>790</v>
      </c>
      <c r="G1937">
        <v>1869400</v>
      </c>
      <c r="H1937">
        <v>47613</v>
      </c>
      <c r="I1937">
        <v>260</v>
      </c>
      <c r="J1937">
        <v>46591</v>
      </c>
      <c r="K1937">
        <v>44086</v>
      </c>
      <c r="L1937">
        <v>39222</v>
      </c>
      <c r="M1937">
        <v>6759</v>
      </c>
      <c r="N1937">
        <v>1844</v>
      </c>
      <c r="O1937">
        <v>4915</v>
      </c>
      <c r="P1937">
        <v>1443</v>
      </c>
      <c r="Q1937" t="s">
        <v>0</v>
      </c>
      <c r="R1937">
        <v>4828</v>
      </c>
      <c r="S1937">
        <v>3270</v>
      </c>
      <c r="T1937">
        <v>24578</v>
      </c>
      <c r="U1937">
        <v>14752</v>
      </c>
      <c r="V1937">
        <v>5453</v>
      </c>
      <c r="W1937">
        <v>4373</v>
      </c>
      <c r="X1937" t="s">
        <v>0</v>
      </c>
      <c r="Y1937" t="s">
        <v>0</v>
      </c>
      <c r="Z1937">
        <v>3067</v>
      </c>
      <c r="AA1937">
        <v>3479</v>
      </c>
      <c r="AB1937">
        <v>311</v>
      </c>
      <c r="AC1937">
        <v>1740</v>
      </c>
      <c r="AD1937">
        <v>1428</v>
      </c>
    </row>
    <row r="1938" spans="1:30" x14ac:dyDescent="0.2">
      <c r="A1938" t="s">
        <v>2828</v>
      </c>
      <c r="B1938" t="s">
        <v>37</v>
      </c>
      <c r="C1938" t="s">
        <v>3365</v>
      </c>
      <c r="D1938" s="33">
        <v>42552</v>
      </c>
      <c r="E1938" t="s">
        <v>457</v>
      </c>
      <c r="F1938" t="s">
        <v>791</v>
      </c>
      <c r="G1938">
        <v>533800</v>
      </c>
      <c r="H1938">
        <v>12725</v>
      </c>
      <c r="I1938">
        <v>70</v>
      </c>
      <c r="J1938">
        <v>12535</v>
      </c>
      <c r="K1938">
        <v>11927</v>
      </c>
      <c r="L1938">
        <v>9424</v>
      </c>
      <c r="M1938">
        <v>1800</v>
      </c>
      <c r="N1938">
        <v>349</v>
      </c>
      <c r="O1938">
        <v>1451</v>
      </c>
      <c r="P1938">
        <v>342</v>
      </c>
      <c r="Q1938" t="s">
        <v>0</v>
      </c>
      <c r="R1938">
        <v>1121</v>
      </c>
      <c r="S1938">
        <v>963</v>
      </c>
      <c r="T1938">
        <v>5810</v>
      </c>
      <c r="U1938">
        <v>4160</v>
      </c>
      <c r="V1938">
        <v>1294</v>
      </c>
      <c r="W1938">
        <v>356</v>
      </c>
      <c r="X1938" t="s">
        <v>0</v>
      </c>
      <c r="Y1938" t="s">
        <v>0</v>
      </c>
      <c r="Z1938">
        <v>663</v>
      </c>
      <c r="AA1938">
        <v>867</v>
      </c>
      <c r="AB1938">
        <v>82</v>
      </c>
      <c r="AC1938">
        <v>508</v>
      </c>
      <c r="AD1938">
        <v>277</v>
      </c>
    </row>
    <row r="1939" spans="1:30" x14ac:dyDescent="0.2">
      <c r="A1939" t="s">
        <v>2829</v>
      </c>
      <c r="B1939" t="s">
        <v>37</v>
      </c>
      <c r="C1939" t="s">
        <v>3365</v>
      </c>
      <c r="D1939" s="33">
        <v>42552</v>
      </c>
      <c r="E1939" t="s">
        <v>465</v>
      </c>
      <c r="F1939" t="s">
        <v>792</v>
      </c>
      <c r="G1939">
        <v>912500</v>
      </c>
      <c r="H1939">
        <v>20332</v>
      </c>
      <c r="I1939">
        <v>112</v>
      </c>
      <c r="J1939">
        <v>20015</v>
      </c>
      <c r="K1939">
        <v>19101</v>
      </c>
      <c r="L1939">
        <v>18496</v>
      </c>
      <c r="M1939">
        <v>3529</v>
      </c>
      <c r="N1939">
        <v>893</v>
      </c>
      <c r="O1939">
        <v>2636</v>
      </c>
      <c r="P1939">
        <v>738</v>
      </c>
      <c r="Q1939" t="s">
        <v>0</v>
      </c>
      <c r="R1939">
        <v>2156</v>
      </c>
      <c r="S1939">
        <v>1700</v>
      </c>
      <c r="T1939">
        <v>12167</v>
      </c>
      <c r="U1939">
        <v>8326</v>
      </c>
      <c r="V1939">
        <v>2978</v>
      </c>
      <c r="W1939">
        <v>863</v>
      </c>
      <c r="X1939" t="s">
        <v>0</v>
      </c>
      <c r="Y1939" t="s">
        <v>0</v>
      </c>
      <c r="Z1939">
        <v>692</v>
      </c>
      <c r="AA1939">
        <v>1781</v>
      </c>
      <c r="AB1939">
        <v>181</v>
      </c>
      <c r="AC1939">
        <v>981</v>
      </c>
      <c r="AD1939">
        <v>619</v>
      </c>
    </row>
    <row r="1940" spans="1:30" x14ac:dyDescent="0.2">
      <c r="A1940" t="s">
        <v>2830</v>
      </c>
      <c r="B1940" t="s">
        <v>37</v>
      </c>
      <c r="C1940" t="s">
        <v>3360</v>
      </c>
      <c r="D1940" s="33">
        <v>42552</v>
      </c>
      <c r="E1940" t="s">
        <v>844</v>
      </c>
      <c r="F1940" t="s">
        <v>845</v>
      </c>
      <c r="G1940">
        <v>4621400</v>
      </c>
      <c r="H1940">
        <v>100716</v>
      </c>
      <c r="I1940">
        <v>5756</v>
      </c>
      <c r="J1940">
        <v>93615</v>
      </c>
      <c r="K1940">
        <v>68910</v>
      </c>
      <c r="L1940">
        <v>81395</v>
      </c>
      <c r="M1940">
        <v>22111</v>
      </c>
      <c r="N1940">
        <v>6845</v>
      </c>
      <c r="O1940">
        <v>15266</v>
      </c>
      <c r="P1940">
        <v>9676</v>
      </c>
      <c r="Q1940" t="s">
        <v>0</v>
      </c>
      <c r="R1940">
        <v>11201</v>
      </c>
      <c r="S1940">
        <v>7169</v>
      </c>
      <c r="T1940">
        <v>52644</v>
      </c>
      <c r="U1940">
        <v>40495</v>
      </c>
      <c r="V1940">
        <v>8204</v>
      </c>
      <c r="W1940">
        <v>3945</v>
      </c>
      <c r="X1940" t="s">
        <v>0</v>
      </c>
      <c r="Y1940" t="s">
        <v>0</v>
      </c>
      <c r="Z1940">
        <v>274</v>
      </c>
      <c r="AA1940">
        <v>10107</v>
      </c>
      <c r="AB1940">
        <v>1016</v>
      </c>
      <c r="AC1940">
        <v>4998</v>
      </c>
      <c r="AD1940">
        <v>4093</v>
      </c>
    </row>
    <row r="1941" spans="1:30" x14ac:dyDescent="0.2">
      <c r="A1941" t="s">
        <v>2831</v>
      </c>
      <c r="B1941" t="s">
        <v>37</v>
      </c>
      <c r="C1941" t="s">
        <v>3373</v>
      </c>
      <c r="D1941" s="33">
        <v>42552</v>
      </c>
      <c r="E1941" t="s">
        <v>488</v>
      </c>
      <c r="F1941" t="s">
        <v>793</v>
      </c>
      <c r="G1941">
        <v>770900</v>
      </c>
      <c r="H1941">
        <v>21051</v>
      </c>
      <c r="I1941">
        <v>1142</v>
      </c>
      <c r="J1941">
        <v>18434</v>
      </c>
      <c r="K1941">
        <v>13973</v>
      </c>
      <c r="L1941">
        <v>15965</v>
      </c>
      <c r="M1941">
        <v>3670</v>
      </c>
      <c r="N1941">
        <v>464</v>
      </c>
      <c r="O1941">
        <v>3187</v>
      </c>
      <c r="P1941">
        <v>490</v>
      </c>
      <c r="Q1941" t="s">
        <v>0</v>
      </c>
      <c r="R1941">
        <v>2106</v>
      </c>
      <c r="S1941">
        <v>1293</v>
      </c>
      <c r="T1941">
        <v>9775</v>
      </c>
      <c r="U1941">
        <v>6363</v>
      </c>
      <c r="V1941">
        <v>1535</v>
      </c>
      <c r="W1941">
        <v>1877</v>
      </c>
      <c r="X1941" t="s">
        <v>0</v>
      </c>
      <c r="Y1941" t="s">
        <v>0</v>
      </c>
      <c r="Z1941">
        <v>404</v>
      </c>
      <c r="AA1941">
        <v>2387</v>
      </c>
      <c r="AB1941">
        <v>226</v>
      </c>
      <c r="AC1941">
        <v>719</v>
      </c>
      <c r="AD1941">
        <v>1442</v>
      </c>
    </row>
    <row r="1942" spans="1:30" x14ac:dyDescent="0.2">
      <c r="A1942" t="s">
        <v>2832</v>
      </c>
      <c r="B1942" t="s">
        <v>37</v>
      </c>
      <c r="C1942" t="s">
        <v>152</v>
      </c>
      <c r="D1942" s="33">
        <v>42552</v>
      </c>
      <c r="E1942" t="s">
        <v>494</v>
      </c>
      <c r="F1942" t="s">
        <v>794</v>
      </c>
      <c r="G1942">
        <v>674500</v>
      </c>
      <c r="H1942">
        <v>12479</v>
      </c>
      <c r="I1942">
        <v>193</v>
      </c>
      <c r="J1942">
        <v>12286</v>
      </c>
      <c r="K1942">
        <v>11089</v>
      </c>
      <c r="L1942">
        <v>10905</v>
      </c>
      <c r="M1942">
        <v>2777</v>
      </c>
      <c r="N1942">
        <v>764</v>
      </c>
      <c r="O1942">
        <v>2013</v>
      </c>
      <c r="P1942">
        <v>949</v>
      </c>
      <c r="Q1942" t="s">
        <v>0</v>
      </c>
      <c r="R1942">
        <v>1450</v>
      </c>
      <c r="S1942">
        <v>1101</v>
      </c>
      <c r="T1942">
        <v>6984</v>
      </c>
      <c r="U1942">
        <v>4998</v>
      </c>
      <c r="V1942">
        <v>1213</v>
      </c>
      <c r="W1942">
        <v>773</v>
      </c>
      <c r="X1942" t="s">
        <v>0</v>
      </c>
      <c r="Y1942" t="s">
        <v>0</v>
      </c>
      <c r="Z1942">
        <v>89</v>
      </c>
      <c r="AA1942">
        <v>1281</v>
      </c>
      <c r="AB1942">
        <v>126</v>
      </c>
      <c r="AC1942">
        <v>606</v>
      </c>
      <c r="AD1942">
        <v>549</v>
      </c>
    </row>
    <row r="1943" spans="1:30" x14ac:dyDescent="0.2">
      <c r="A1943" t="s">
        <v>2833</v>
      </c>
      <c r="B1943" t="s">
        <v>37</v>
      </c>
      <c r="C1943" t="s">
        <v>152</v>
      </c>
      <c r="D1943" s="33">
        <v>42552</v>
      </c>
      <c r="E1943" t="s">
        <v>502</v>
      </c>
      <c r="F1943" t="s">
        <v>795</v>
      </c>
      <c r="G1943">
        <v>942600</v>
      </c>
      <c r="H1943">
        <v>27426</v>
      </c>
      <c r="I1943">
        <v>467</v>
      </c>
      <c r="J1943">
        <v>26959</v>
      </c>
      <c r="K1943">
        <v>24506</v>
      </c>
      <c r="L1943">
        <v>22120</v>
      </c>
      <c r="M1943">
        <v>5768</v>
      </c>
      <c r="N1943">
        <v>1679</v>
      </c>
      <c r="O1943">
        <v>4089</v>
      </c>
      <c r="P1943">
        <v>1927</v>
      </c>
      <c r="Q1943" t="s">
        <v>0</v>
      </c>
      <c r="R1943">
        <v>2891</v>
      </c>
      <c r="S1943">
        <v>2340</v>
      </c>
      <c r="T1943">
        <v>13996</v>
      </c>
      <c r="U1943">
        <v>9757</v>
      </c>
      <c r="V1943">
        <v>2356</v>
      </c>
      <c r="W1943">
        <v>1883</v>
      </c>
      <c r="X1943" t="s">
        <v>0</v>
      </c>
      <c r="Y1943" t="s">
        <v>0</v>
      </c>
      <c r="Z1943">
        <v>140</v>
      </c>
      <c r="AA1943">
        <v>2753</v>
      </c>
      <c r="AB1943">
        <v>240</v>
      </c>
      <c r="AC1943">
        <v>1324</v>
      </c>
      <c r="AD1943">
        <v>1189</v>
      </c>
    </row>
    <row r="1944" spans="1:30" x14ac:dyDescent="0.2">
      <c r="A1944" t="s">
        <v>2834</v>
      </c>
      <c r="B1944" t="s">
        <v>37</v>
      </c>
      <c r="C1944" t="s">
        <v>152</v>
      </c>
      <c r="D1944" s="33">
        <v>42552</v>
      </c>
      <c r="E1944" t="s">
        <v>513</v>
      </c>
      <c r="F1944" t="s">
        <v>796</v>
      </c>
      <c r="G1944">
        <v>845800</v>
      </c>
      <c r="H1944">
        <v>14664</v>
      </c>
      <c r="I1944">
        <v>282</v>
      </c>
      <c r="J1944">
        <v>14382</v>
      </c>
      <c r="K1944">
        <v>13137</v>
      </c>
      <c r="L1944">
        <v>11384</v>
      </c>
      <c r="M1944">
        <v>3241</v>
      </c>
      <c r="N1944">
        <v>933</v>
      </c>
      <c r="O1944">
        <v>2308</v>
      </c>
      <c r="P1944">
        <v>1129</v>
      </c>
      <c r="Q1944" t="s">
        <v>0</v>
      </c>
      <c r="R1944">
        <v>1539</v>
      </c>
      <c r="S1944">
        <v>1210</v>
      </c>
      <c r="T1944">
        <v>6991</v>
      </c>
      <c r="U1944">
        <v>5135</v>
      </c>
      <c r="V1944">
        <v>1327</v>
      </c>
      <c r="W1944">
        <v>529</v>
      </c>
      <c r="X1944" t="s">
        <v>0</v>
      </c>
      <c r="Y1944" t="s">
        <v>0</v>
      </c>
      <c r="Z1944">
        <v>87</v>
      </c>
      <c r="AA1944">
        <v>1557</v>
      </c>
      <c r="AB1944">
        <v>117</v>
      </c>
      <c r="AC1944">
        <v>698</v>
      </c>
      <c r="AD1944">
        <v>742</v>
      </c>
    </row>
    <row r="1945" spans="1:30" x14ac:dyDescent="0.2">
      <c r="A1945" t="s">
        <v>2835</v>
      </c>
      <c r="B1945" t="s">
        <v>37</v>
      </c>
      <c r="C1945" t="s">
        <v>3331</v>
      </c>
      <c r="D1945" s="33">
        <v>42552</v>
      </c>
      <c r="E1945" t="s">
        <v>521</v>
      </c>
      <c r="F1945" t="s">
        <v>797</v>
      </c>
      <c r="G1945">
        <v>548100</v>
      </c>
      <c r="H1945">
        <v>13596</v>
      </c>
      <c r="I1945">
        <v>389</v>
      </c>
      <c r="J1945">
        <v>12424</v>
      </c>
      <c r="K1945">
        <v>10484</v>
      </c>
      <c r="L1945">
        <v>9004</v>
      </c>
      <c r="M1945">
        <v>3208</v>
      </c>
      <c r="N1945">
        <v>2240</v>
      </c>
      <c r="O1945">
        <v>968</v>
      </c>
      <c r="P1945">
        <v>343</v>
      </c>
      <c r="Q1945" t="s">
        <v>0</v>
      </c>
      <c r="R1945">
        <v>1342</v>
      </c>
      <c r="S1945">
        <v>752</v>
      </c>
      <c r="T1945">
        <v>5211</v>
      </c>
      <c r="U1945">
        <v>3592</v>
      </c>
      <c r="V1945">
        <v>1299</v>
      </c>
      <c r="W1945">
        <v>320</v>
      </c>
      <c r="X1945" t="s">
        <v>0</v>
      </c>
      <c r="Y1945" t="s">
        <v>0</v>
      </c>
      <c r="Z1945">
        <v>743</v>
      </c>
      <c r="AA1945">
        <v>956</v>
      </c>
      <c r="AB1945">
        <v>24</v>
      </c>
      <c r="AC1945">
        <v>455</v>
      </c>
      <c r="AD1945">
        <v>477</v>
      </c>
    </row>
    <row r="1946" spans="1:30" x14ac:dyDescent="0.2">
      <c r="A1946" t="s">
        <v>2836</v>
      </c>
      <c r="B1946" t="s">
        <v>37</v>
      </c>
      <c r="C1946" t="s">
        <v>3373</v>
      </c>
      <c r="D1946" s="33">
        <v>42552</v>
      </c>
      <c r="E1946" t="s">
        <v>527</v>
      </c>
      <c r="F1946" t="s">
        <v>798</v>
      </c>
      <c r="G1946">
        <v>556200</v>
      </c>
      <c r="H1946">
        <v>14654</v>
      </c>
      <c r="I1946">
        <v>1554</v>
      </c>
      <c r="J1946">
        <v>11805</v>
      </c>
      <c r="K1946">
        <v>6368</v>
      </c>
      <c r="L1946">
        <v>10847</v>
      </c>
      <c r="M1946">
        <v>2397</v>
      </c>
      <c r="N1946">
        <v>272</v>
      </c>
      <c r="O1946">
        <v>2116</v>
      </c>
      <c r="P1946">
        <v>468</v>
      </c>
      <c r="Q1946" t="s">
        <v>0</v>
      </c>
      <c r="R1946">
        <v>1586</v>
      </c>
      <c r="S1946">
        <v>686</v>
      </c>
      <c r="T1946">
        <v>6441</v>
      </c>
      <c r="U1946">
        <v>4451</v>
      </c>
      <c r="V1946">
        <v>1619</v>
      </c>
      <c r="W1946">
        <v>371</v>
      </c>
      <c r="X1946" t="s">
        <v>0</v>
      </c>
      <c r="Y1946" t="s">
        <v>0</v>
      </c>
      <c r="Z1946">
        <v>411</v>
      </c>
      <c r="AA1946">
        <v>1723</v>
      </c>
      <c r="AB1946">
        <v>184</v>
      </c>
      <c r="AC1946">
        <v>357</v>
      </c>
      <c r="AD1946">
        <v>1182</v>
      </c>
    </row>
    <row r="1947" spans="1:30" x14ac:dyDescent="0.2">
      <c r="A1947" t="s">
        <v>2837</v>
      </c>
      <c r="B1947" t="s">
        <v>37</v>
      </c>
      <c r="C1947" t="s">
        <v>534</v>
      </c>
      <c r="D1947" s="33">
        <v>42552</v>
      </c>
      <c r="E1947" t="s">
        <v>532</v>
      </c>
      <c r="F1947" t="s">
        <v>799</v>
      </c>
      <c r="G1947">
        <v>1172900</v>
      </c>
      <c r="H1947">
        <v>32412</v>
      </c>
      <c r="I1947">
        <v>3585</v>
      </c>
      <c r="J1947">
        <v>26114</v>
      </c>
      <c r="K1947">
        <v>14086</v>
      </c>
      <c r="L1947">
        <v>24169</v>
      </c>
      <c r="M1947">
        <v>6609</v>
      </c>
      <c r="N1947">
        <v>577</v>
      </c>
      <c r="O1947">
        <v>6008</v>
      </c>
      <c r="P1947">
        <v>3193</v>
      </c>
      <c r="Q1947" t="s">
        <v>0</v>
      </c>
      <c r="R1947">
        <v>3080</v>
      </c>
      <c r="S1947">
        <v>1850</v>
      </c>
      <c r="T1947">
        <v>15609</v>
      </c>
      <c r="U1947">
        <v>9849</v>
      </c>
      <c r="V1947">
        <v>4888</v>
      </c>
      <c r="W1947">
        <v>872</v>
      </c>
      <c r="X1947" t="s">
        <v>0</v>
      </c>
      <c r="Y1947" t="s">
        <v>0</v>
      </c>
      <c r="Z1947">
        <v>204</v>
      </c>
      <c r="AA1947">
        <v>3426</v>
      </c>
      <c r="AB1947">
        <v>425</v>
      </c>
      <c r="AC1947">
        <v>576</v>
      </c>
      <c r="AD1947">
        <v>2425</v>
      </c>
    </row>
    <row r="1948" spans="1:30" x14ac:dyDescent="0.2">
      <c r="A1948" t="s">
        <v>2838</v>
      </c>
      <c r="B1948" t="s">
        <v>35</v>
      </c>
      <c r="C1948" t="s">
        <v>3365</v>
      </c>
      <c r="D1948" s="33">
        <v>42552</v>
      </c>
      <c r="E1948" t="s">
        <v>852</v>
      </c>
      <c r="F1948" t="s">
        <v>853</v>
      </c>
      <c r="G1948">
        <v>445600</v>
      </c>
      <c r="H1948">
        <v>6363</v>
      </c>
      <c r="I1948">
        <v>49</v>
      </c>
      <c r="J1948">
        <v>6242</v>
      </c>
      <c r="K1948">
        <v>5945</v>
      </c>
      <c r="L1948">
        <v>4262</v>
      </c>
      <c r="M1948">
        <v>923</v>
      </c>
      <c r="N1948">
        <v>234</v>
      </c>
      <c r="O1948">
        <v>689</v>
      </c>
      <c r="P1948">
        <v>221</v>
      </c>
      <c r="Q1948" t="s">
        <v>0</v>
      </c>
      <c r="R1948">
        <v>543</v>
      </c>
      <c r="S1948">
        <v>511</v>
      </c>
      <c r="T1948">
        <v>2661</v>
      </c>
      <c r="U1948">
        <v>1760</v>
      </c>
      <c r="V1948">
        <v>501</v>
      </c>
      <c r="W1948">
        <v>400</v>
      </c>
      <c r="X1948" t="s">
        <v>0</v>
      </c>
      <c r="Y1948" t="s">
        <v>0</v>
      </c>
      <c r="Z1948">
        <v>105</v>
      </c>
      <c r="AA1948">
        <v>442</v>
      </c>
      <c r="AB1948">
        <v>47</v>
      </c>
      <c r="AC1948">
        <v>242</v>
      </c>
      <c r="AD1948">
        <v>153</v>
      </c>
    </row>
    <row r="1949" spans="1:30" x14ac:dyDescent="0.2">
      <c r="A1949" t="s">
        <v>2839</v>
      </c>
      <c r="B1949" t="s">
        <v>35</v>
      </c>
      <c r="C1949" t="s">
        <v>3331</v>
      </c>
      <c r="D1949" s="33">
        <v>42552</v>
      </c>
      <c r="E1949" t="s">
        <v>541</v>
      </c>
      <c r="F1949" t="s">
        <v>800</v>
      </c>
      <c r="G1949">
        <v>1118400</v>
      </c>
      <c r="H1949">
        <v>24740</v>
      </c>
      <c r="I1949">
        <v>602</v>
      </c>
      <c r="J1949">
        <v>22410</v>
      </c>
      <c r="K1949">
        <v>19173</v>
      </c>
      <c r="L1949">
        <v>18663</v>
      </c>
      <c r="M1949">
        <v>7071</v>
      </c>
      <c r="N1949">
        <v>5036</v>
      </c>
      <c r="O1949">
        <v>2035</v>
      </c>
      <c r="P1949">
        <v>805</v>
      </c>
      <c r="Q1949" t="s">
        <v>0</v>
      </c>
      <c r="R1949">
        <v>2533</v>
      </c>
      <c r="S1949">
        <v>1771</v>
      </c>
      <c r="T1949">
        <v>11347</v>
      </c>
      <c r="U1949">
        <v>6954</v>
      </c>
      <c r="V1949">
        <v>2160</v>
      </c>
      <c r="W1949">
        <v>2233</v>
      </c>
      <c r="X1949" t="s">
        <v>0</v>
      </c>
      <c r="Y1949" t="s">
        <v>0</v>
      </c>
      <c r="Z1949">
        <v>970</v>
      </c>
      <c r="AA1949">
        <v>2042</v>
      </c>
      <c r="AB1949">
        <v>68</v>
      </c>
      <c r="AC1949">
        <v>1058</v>
      </c>
      <c r="AD1949">
        <v>916</v>
      </c>
    </row>
    <row r="1950" spans="1:30" x14ac:dyDescent="0.2">
      <c r="A1950" t="s">
        <v>2840</v>
      </c>
      <c r="B1950" t="s">
        <v>34</v>
      </c>
      <c r="C1950" t="s">
        <v>3324</v>
      </c>
      <c r="D1950" s="33">
        <v>42552</v>
      </c>
      <c r="E1950" t="s">
        <v>562</v>
      </c>
      <c r="F1950" t="s">
        <v>801</v>
      </c>
      <c r="G1950">
        <v>7229500</v>
      </c>
      <c r="H1950">
        <v>167598</v>
      </c>
      <c r="I1950">
        <v>6295</v>
      </c>
      <c r="J1950">
        <v>140160</v>
      </c>
      <c r="K1950">
        <v>116231</v>
      </c>
      <c r="L1950">
        <v>126176</v>
      </c>
      <c r="M1950">
        <v>25407</v>
      </c>
      <c r="N1950">
        <v>8345</v>
      </c>
      <c r="O1950">
        <v>17062</v>
      </c>
      <c r="P1950">
        <v>6473</v>
      </c>
      <c r="Q1950" t="s">
        <v>0</v>
      </c>
      <c r="R1950">
        <v>17096</v>
      </c>
      <c r="S1950">
        <v>10839</v>
      </c>
      <c r="T1950">
        <v>70606</v>
      </c>
      <c r="U1950">
        <v>53478</v>
      </c>
      <c r="V1950">
        <v>14625</v>
      </c>
      <c r="W1950">
        <v>2503</v>
      </c>
      <c r="X1950" t="s">
        <v>0</v>
      </c>
      <c r="Y1950" t="s">
        <v>0</v>
      </c>
      <c r="Z1950">
        <v>2882</v>
      </c>
      <c r="AA1950">
        <v>24753</v>
      </c>
      <c r="AB1950">
        <v>6621</v>
      </c>
      <c r="AC1950">
        <v>4675</v>
      </c>
      <c r="AD1950">
        <v>13457</v>
      </c>
    </row>
    <row r="1951" spans="1:30" x14ac:dyDescent="0.2">
      <c r="A1951" t="s">
        <v>2841</v>
      </c>
      <c r="B1951" t="s">
        <v>34</v>
      </c>
      <c r="C1951" t="s">
        <v>3323</v>
      </c>
      <c r="D1951" s="33">
        <v>42583</v>
      </c>
      <c r="E1951" t="s">
        <v>48</v>
      </c>
      <c r="F1951" t="s">
        <v>767</v>
      </c>
      <c r="G1951">
        <v>2636000</v>
      </c>
      <c r="H1951">
        <v>77036</v>
      </c>
      <c r="I1951">
        <v>1543</v>
      </c>
      <c r="J1951">
        <v>51781</v>
      </c>
      <c r="K1951">
        <v>49836</v>
      </c>
      <c r="L1951">
        <v>46809</v>
      </c>
      <c r="M1951">
        <v>13097</v>
      </c>
      <c r="N1951">
        <v>4861</v>
      </c>
      <c r="O1951">
        <v>8236</v>
      </c>
      <c r="P1951">
        <v>2895</v>
      </c>
      <c r="Q1951" t="s">
        <v>0</v>
      </c>
      <c r="R1951">
        <v>7667</v>
      </c>
      <c r="S1951">
        <v>4545</v>
      </c>
      <c r="T1951">
        <v>26383</v>
      </c>
      <c r="U1951">
        <v>16664</v>
      </c>
      <c r="V1951">
        <v>5806</v>
      </c>
      <c r="W1951">
        <v>3913</v>
      </c>
      <c r="X1951" t="s">
        <v>0</v>
      </c>
      <c r="Y1951" t="s">
        <v>0</v>
      </c>
      <c r="Z1951">
        <v>3558</v>
      </c>
      <c r="AA1951">
        <v>4591</v>
      </c>
      <c r="AB1951">
        <v>848</v>
      </c>
      <c r="AC1951">
        <v>2062</v>
      </c>
      <c r="AD1951">
        <v>1681</v>
      </c>
    </row>
    <row r="1952" spans="1:30" x14ac:dyDescent="0.2">
      <c r="A1952" t="s">
        <v>2842</v>
      </c>
      <c r="B1952" t="s">
        <v>35</v>
      </c>
      <c r="C1952" t="s">
        <v>807</v>
      </c>
      <c r="D1952" s="33">
        <v>42583</v>
      </c>
      <c r="E1952" t="s">
        <v>82</v>
      </c>
      <c r="F1952" t="s">
        <v>768</v>
      </c>
      <c r="G1952">
        <v>741400</v>
      </c>
      <c r="H1952">
        <v>15434</v>
      </c>
      <c r="I1952">
        <v>128</v>
      </c>
      <c r="J1952">
        <v>15306</v>
      </c>
      <c r="K1952">
        <v>14588</v>
      </c>
      <c r="L1952">
        <v>12658</v>
      </c>
      <c r="M1952">
        <v>3049</v>
      </c>
      <c r="N1952">
        <v>1336</v>
      </c>
      <c r="O1952">
        <v>1713</v>
      </c>
      <c r="P1952">
        <v>1014</v>
      </c>
      <c r="Q1952" t="s">
        <v>0</v>
      </c>
      <c r="R1952">
        <v>2036</v>
      </c>
      <c r="S1952">
        <v>1274</v>
      </c>
      <c r="T1952">
        <v>7822</v>
      </c>
      <c r="U1952">
        <v>5587</v>
      </c>
      <c r="V1952">
        <v>1442</v>
      </c>
      <c r="W1952">
        <v>793</v>
      </c>
      <c r="X1952" t="s">
        <v>0</v>
      </c>
      <c r="Y1952" t="s">
        <v>0</v>
      </c>
      <c r="Z1952">
        <v>265</v>
      </c>
      <c r="AA1952">
        <v>1261</v>
      </c>
      <c r="AB1952">
        <v>164</v>
      </c>
      <c r="AC1952">
        <v>588</v>
      </c>
      <c r="AD1952">
        <v>509</v>
      </c>
    </row>
    <row r="1953" spans="1:30" x14ac:dyDescent="0.2">
      <c r="A1953" t="s">
        <v>2843</v>
      </c>
      <c r="B1953" t="s">
        <v>35</v>
      </c>
      <c r="C1953" t="s">
        <v>3365</v>
      </c>
      <c r="D1953" s="33">
        <v>42583</v>
      </c>
      <c r="E1953" t="s">
        <v>813</v>
      </c>
      <c r="F1953" t="s">
        <v>830</v>
      </c>
      <c r="G1953">
        <v>217800</v>
      </c>
      <c r="H1953">
        <v>2610</v>
      </c>
      <c r="I1953">
        <v>12</v>
      </c>
      <c r="J1953">
        <v>2576</v>
      </c>
      <c r="K1953">
        <v>2523</v>
      </c>
      <c r="L1953">
        <v>2975</v>
      </c>
      <c r="M1953">
        <v>617</v>
      </c>
      <c r="N1953">
        <v>222</v>
      </c>
      <c r="O1953">
        <v>395</v>
      </c>
      <c r="P1953">
        <v>121</v>
      </c>
      <c r="Q1953" t="s">
        <v>0</v>
      </c>
      <c r="R1953">
        <v>422</v>
      </c>
      <c r="S1953">
        <v>321</v>
      </c>
      <c r="T1953">
        <v>1827</v>
      </c>
      <c r="U1953">
        <v>1274</v>
      </c>
      <c r="V1953">
        <v>347</v>
      </c>
      <c r="W1953">
        <v>206</v>
      </c>
      <c r="X1953" t="s">
        <v>0</v>
      </c>
      <c r="Y1953" t="s">
        <v>0</v>
      </c>
      <c r="Z1953">
        <v>124</v>
      </c>
      <c r="AA1953">
        <v>281</v>
      </c>
      <c r="AB1953">
        <v>32</v>
      </c>
      <c r="AC1953">
        <v>166</v>
      </c>
      <c r="AD1953">
        <v>83</v>
      </c>
    </row>
    <row r="1954" spans="1:30" x14ac:dyDescent="0.2">
      <c r="A1954" t="s">
        <v>2844</v>
      </c>
      <c r="B1954" t="s">
        <v>35</v>
      </c>
      <c r="C1954" t="s">
        <v>807</v>
      </c>
      <c r="D1954" s="33">
        <v>42583</v>
      </c>
      <c r="E1954" t="s">
        <v>97</v>
      </c>
      <c r="F1954" t="s">
        <v>769</v>
      </c>
      <c r="G1954">
        <v>1015900</v>
      </c>
      <c r="H1954">
        <v>21606</v>
      </c>
      <c r="I1954">
        <v>152</v>
      </c>
      <c r="J1954">
        <v>20599</v>
      </c>
      <c r="K1954">
        <v>19959</v>
      </c>
      <c r="L1954">
        <v>17929</v>
      </c>
      <c r="M1954">
        <v>4828</v>
      </c>
      <c r="N1954">
        <v>1550</v>
      </c>
      <c r="O1954">
        <v>3278</v>
      </c>
      <c r="P1954">
        <v>1076</v>
      </c>
      <c r="Q1954" t="s">
        <v>0</v>
      </c>
      <c r="R1954">
        <v>2255</v>
      </c>
      <c r="S1954">
        <v>1544</v>
      </c>
      <c r="T1954">
        <v>10134</v>
      </c>
      <c r="U1954">
        <v>6383</v>
      </c>
      <c r="V1954">
        <v>2115</v>
      </c>
      <c r="W1954">
        <v>1636</v>
      </c>
      <c r="X1954" t="s">
        <v>0</v>
      </c>
      <c r="Y1954" t="s">
        <v>0</v>
      </c>
      <c r="Z1954">
        <v>813</v>
      </c>
      <c r="AA1954">
        <v>3183</v>
      </c>
      <c r="AB1954">
        <v>399</v>
      </c>
      <c r="AC1954">
        <v>891</v>
      </c>
      <c r="AD1954">
        <v>1893</v>
      </c>
    </row>
    <row r="1955" spans="1:30" x14ac:dyDescent="0.2">
      <c r="A1955" t="s">
        <v>2845</v>
      </c>
      <c r="B1955" t="s">
        <v>35</v>
      </c>
      <c r="C1955" t="s">
        <v>807</v>
      </c>
      <c r="D1955" s="33">
        <v>42583</v>
      </c>
      <c r="E1955" t="s">
        <v>117</v>
      </c>
      <c r="F1955" t="s">
        <v>770</v>
      </c>
      <c r="G1955">
        <v>1008900</v>
      </c>
      <c r="H1955">
        <v>22642</v>
      </c>
      <c r="I1955">
        <v>184</v>
      </c>
      <c r="J1955">
        <v>21974</v>
      </c>
      <c r="K1955">
        <v>21259</v>
      </c>
      <c r="L1955">
        <v>20163</v>
      </c>
      <c r="M1955">
        <v>5118</v>
      </c>
      <c r="N1955">
        <v>1676</v>
      </c>
      <c r="O1955">
        <v>3442</v>
      </c>
      <c r="P1955">
        <v>1144</v>
      </c>
      <c r="Q1955" t="s">
        <v>0</v>
      </c>
      <c r="R1955">
        <v>2190</v>
      </c>
      <c r="S1955">
        <v>1475</v>
      </c>
      <c r="T1955">
        <v>12219</v>
      </c>
      <c r="U1955">
        <v>7790</v>
      </c>
      <c r="V1955">
        <v>3330</v>
      </c>
      <c r="W1955">
        <v>1099</v>
      </c>
      <c r="X1955" t="s">
        <v>0</v>
      </c>
      <c r="Y1955" t="s">
        <v>0</v>
      </c>
      <c r="Z1955">
        <v>1180</v>
      </c>
      <c r="AA1955">
        <v>3099</v>
      </c>
      <c r="AB1955">
        <v>357</v>
      </c>
      <c r="AC1955">
        <v>907</v>
      </c>
      <c r="AD1955">
        <v>1835</v>
      </c>
    </row>
    <row r="1956" spans="1:30" x14ac:dyDescent="0.2">
      <c r="A1956" t="s">
        <v>2846</v>
      </c>
      <c r="B1956" t="s">
        <v>37</v>
      </c>
      <c r="C1956" t="s">
        <v>3368</v>
      </c>
      <c r="D1956" s="33">
        <v>42583</v>
      </c>
      <c r="E1956" t="s">
        <v>132</v>
      </c>
      <c r="F1956" t="s">
        <v>771</v>
      </c>
      <c r="G1956">
        <v>139900</v>
      </c>
      <c r="H1956">
        <v>6638</v>
      </c>
      <c r="I1956">
        <v>170</v>
      </c>
      <c r="J1956">
        <v>6194</v>
      </c>
      <c r="K1956">
        <v>5804</v>
      </c>
      <c r="L1956">
        <v>6179</v>
      </c>
      <c r="M1956">
        <v>948</v>
      </c>
      <c r="N1956">
        <v>914</v>
      </c>
      <c r="O1956">
        <v>34</v>
      </c>
      <c r="P1956">
        <v>13</v>
      </c>
      <c r="Q1956" t="s">
        <v>0</v>
      </c>
      <c r="R1956">
        <v>623</v>
      </c>
      <c r="S1956">
        <v>520</v>
      </c>
      <c r="T1956">
        <v>3685</v>
      </c>
      <c r="U1956">
        <v>2393</v>
      </c>
      <c r="V1956">
        <v>662</v>
      </c>
      <c r="W1956">
        <v>630</v>
      </c>
      <c r="X1956" t="s">
        <v>0</v>
      </c>
      <c r="Y1956" t="s">
        <v>0</v>
      </c>
      <c r="Z1956">
        <v>421</v>
      </c>
      <c r="AA1956">
        <v>930</v>
      </c>
      <c r="AB1956">
        <v>95</v>
      </c>
      <c r="AC1956">
        <v>350</v>
      </c>
      <c r="AD1956">
        <v>485</v>
      </c>
    </row>
    <row r="1957" spans="1:30" x14ac:dyDescent="0.2">
      <c r="A1957" t="s">
        <v>2847</v>
      </c>
      <c r="B1957" t="s">
        <v>36</v>
      </c>
      <c r="C1957" t="s">
        <v>3353</v>
      </c>
      <c r="D1957" s="33">
        <v>42583</v>
      </c>
      <c r="E1957" t="s">
        <v>138</v>
      </c>
      <c r="F1957" t="s">
        <v>772</v>
      </c>
      <c r="G1957">
        <v>586100</v>
      </c>
      <c r="H1957">
        <v>10885</v>
      </c>
      <c r="I1957">
        <v>36</v>
      </c>
      <c r="J1957">
        <v>10631</v>
      </c>
      <c r="K1957">
        <v>10317</v>
      </c>
      <c r="L1957">
        <v>8937</v>
      </c>
      <c r="M1957">
        <v>1701</v>
      </c>
      <c r="N1957">
        <v>1058</v>
      </c>
      <c r="O1957">
        <v>643</v>
      </c>
      <c r="P1957">
        <v>340</v>
      </c>
      <c r="Q1957" t="s">
        <v>0</v>
      </c>
      <c r="R1957">
        <v>915</v>
      </c>
      <c r="S1957">
        <v>677</v>
      </c>
      <c r="T1957">
        <v>4452</v>
      </c>
      <c r="U1957">
        <v>3012</v>
      </c>
      <c r="V1957">
        <v>909</v>
      </c>
      <c r="W1957">
        <v>531</v>
      </c>
      <c r="X1957" t="s">
        <v>0</v>
      </c>
      <c r="Y1957" t="s">
        <v>0</v>
      </c>
      <c r="Z1957">
        <v>219</v>
      </c>
      <c r="AA1957">
        <v>2674</v>
      </c>
      <c r="AB1957">
        <v>215</v>
      </c>
      <c r="AC1957">
        <v>331</v>
      </c>
      <c r="AD1957">
        <v>2128</v>
      </c>
    </row>
    <row r="1958" spans="1:30" x14ac:dyDescent="0.2">
      <c r="A1958" t="s">
        <v>2848</v>
      </c>
      <c r="B1958" t="s">
        <v>36</v>
      </c>
      <c r="C1958" t="s">
        <v>152</v>
      </c>
      <c r="D1958" s="33">
        <v>42583</v>
      </c>
      <c r="E1958" t="s">
        <v>150</v>
      </c>
      <c r="F1958" t="s">
        <v>773</v>
      </c>
      <c r="G1958">
        <v>304200</v>
      </c>
      <c r="H1958">
        <v>5902</v>
      </c>
      <c r="I1958">
        <v>38</v>
      </c>
      <c r="J1958">
        <v>5864</v>
      </c>
      <c r="K1958">
        <v>5608</v>
      </c>
      <c r="L1958">
        <v>4521</v>
      </c>
      <c r="M1958">
        <v>1203</v>
      </c>
      <c r="N1958">
        <v>520</v>
      </c>
      <c r="O1958">
        <v>683</v>
      </c>
      <c r="P1958">
        <v>386</v>
      </c>
      <c r="Q1958" t="s">
        <v>0</v>
      </c>
      <c r="R1958">
        <v>592</v>
      </c>
      <c r="S1958">
        <v>495</v>
      </c>
      <c r="T1958">
        <v>2696</v>
      </c>
      <c r="U1958">
        <v>1969</v>
      </c>
      <c r="V1958">
        <v>463</v>
      </c>
      <c r="W1958">
        <v>264</v>
      </c>
      <c r="X1958" t="s">
        <v>0</v>
      </c>
      <c r="Y1958" t="s">
        <v>0</v>
      </c>
      <c r="Z1958">
        <v>101</v>
      </c>
      <c r="AA1958">
        <v>637</v>
      </c>
      <c r="AB1958">
        <v>71</v>
      </c>
      <c r="AC1958">
        <v>280</v>
      </c>
      <c r="AD1958">
        <v>286</v>
      </c>
    </row>
    <row r="1959" spans="1:30" x14ac:dyDescent="0.2">
      <c r="A1959" t="s">
        <v>2849</v>
      </c>
      <c r="B1959" t="s">
        <v>36</v>
      </c>
      <c r="C1959" t="s">
        <v>152</v>
      </c>
      <c r="D1959" s="33">
        <v>42583</v>
      </c>
      <c r="E1959" t="s">
        <v>817</v>
      </c>
      <c r="F1959" t="s">
        <v>832</v>
      </c>
      <c r="G1959">
        <v>385700</v>
      </c>
      <c r="H1959">
        <v>6597</v>
      </c>
      <c r="I1959">
        <v>47</v>
      </c>
      <c r="J1959">
        <v>6550</v>
      </c>
      <c r="K1959">
        <v>6293</v>
      </c>
      <c r="L1959">
        <v>4877</v>
      </c>
      <c r="M1959">
        <v>1272</v>
      </c>
      <c r="N1959">
        <v>479</v>
      </c>
      <c r="O1959">
        <v>793</v>
      </c>
      <c r="P1959">
        <v>450</v>
      </c>
      <c r="Q1959" t="s">
        <v>0</v>
      </c>
      <c r="R1959">
        <v>673</v>
      </c>
      <c r="S1959">
        <v>515</v>
      </c>
      <c r="T1959">
        <v>2927</v>
      </c>
      <c r="U1959">
        <v>2015</v>
      </c>
      <c r="V1959">
        <v>470</v>
      </c>
      <c r="W1959">
        <v>442</v>
      </c>
      <c r="X1959" t="s">
        <v>0</v>
      </c>
      <c r="Y1959" t="s">
        <v>0</v>
      </c>
      <c r="Z1959">
        <v>130</v>
      </c>
      <c r="AA1959">
        <v>632</v>
      </c>
      <c r="AB1959">
        <v>66</v>
      </c>
      <c r="AC1959">
        <v>314</v>
      </c>
      <c r="AD1959">
        <v>252</v>
      </c>
    </row>
    <row r="1960" spans="1:30" x14ac:dyDescent="0.2">
      <c r="A1960" t="s">
        <v>2850</v>
      </c>
      <c r="B1960" t="s">
        <v>35</v>
      </c>
      <c r="C1960" t="s">
        <v>3345</v>
      </c>
      <c r="D1960" s="33">
        <v>42583</v>
      </c>
      <c r="E1960" t="s">
        <v>156</v>
      </c>
      <c r="F1960" t="s">
        <v>774</v>
      </c>
      <c r="G1960">
        <v>1159200</v>
      </c>
      <c r="H1960">
        <v>25283</v>
      </c>
      <c r="I1960">
        <v>163</v>
      </c>
      <c r="J1960">
        <v>24591</v>
      </c>
      <c r="K1960">
        <v>23938</v>
      </c>
      <c r="L1960">
        <v>18637</v>
      </c>
      <c r="M1960">
        <v>5026</v>
      </c>
      <c r="N1960">
        <v>3928</v>
      </c>
      <c r="O1960">
        <v>1098</v>
      </c>
      <c r="P1960">
        <v>783</v>
      </c>
      <c r="Q1960" t="s">
        <v>0</v>
      </c>
      <c r="R1960">
        <v>1908</v>
      </c>
      <c r="S1960">
        <v>1594</v>
      </c>
      <c r="T1960">
        <v>11878</v>
      </c>
      <c r="U1960">
        <v>8458</v>
      </c>
      <c r="V1960">
        <v>2396</v>
      </c>
      <c r="W1960">
        <v>1024</v>
      </c>
      <c r="X1960" t="s">
        <v>0</v>
      </c>
      <c r="Y1960" t="s">
        <v>0</v>
      </c>
      <c r="Z1960">
        <v>1264</v>
      </c>
      <c r="AA1960">
        <v>1993</v>
      </c>
      <c r="AB1960">
        <v>401</v>
      </c>
      <c r="AC1960">
        <v>1142</v>
      </c>
      <c r="AD1960">
        <v>450</v>
      </c>
    </row>
    <row r="1961" spans="1:30" x14ac:dyDescent="0.2">
      <c r="A1961" t="s">
        <v>2851</v>
      </c>
      <c r="B1961" t="s">
        <v>35</v>
      </c>
      <c r="C1961" t="s">
        <v>3348</v>
      </c>
      <c r="D1961" s="33">
        <v>42583</v>
      </c>
      <c r="E1961" t="s">
        <v>821</v>
      </c>
      <c r="F1961" t="s">
        <v>833</v>
      </c>
      <c r="G1961">
        <v>215200</v>
      </c>
      <c r="H1961">
        <v>4704</v>
      </c>
      <c r="I1961">
        <v>24</v>
      </c>
      <c r="J1961">
        <v>4680</v>
      </c>
      <c r="K1961">
        <v>4334</v>
      </c>
      <c r="L1961">
        <v>4070</v>
      </c>
      <c r="M1961">
        <v>1023</v>
      </c>
      <c r="N1961">
        <v>445</v>
      </c>
      <c r="O1961">
        <v>578</v>
      </c>
      <c r="P1961">
        <v>195</v>
      </c>
      <c r="Q1961" t="s">
        <v>0</v>
      </c>
      <c r="R1961">
        <v>497</v>
      </c>
      <c r="S1961">
        <v>300</v>
      </c>
      <c r="T1961">
        <v>2467</v>
      </c>
      <c r="U1961">
        <v>1600</v>
      </c>
      <c r="V1961">
        <v>605</v>
      </c>
      <c r="W1961">
        <v>262</v>
      </c>
      <c r="X1961" t="s">
        <v>0</v>
      </c>
      <c r="Y1961" t="s">
        <v>0</v>
      </c>
      <c r="Z1961">
        <v>246</v>
      </c>
      <c r="AA1961">
        <v>560</v>
      </c>
      <c r="AB1961">
        <v>50</v>
      </c>
      <c r="AC1961">
        <v>191</v>
      </c>
      <c r="AD1961">
        <v>319</v>
      </c>
    </row>
    <row r="1962" spans="1:30" x14ac:dyDescent="0.2">
      <c r="A1962" t="s">
        <v>2852</v>
      </c>
      <c r="B1962" t="s">
        <v>37</v>
      </c>
      <c r="C1962" t="s">
        <v>3365</v>
      </c>
      <c r="D1962" s="33">
        <v>42583</v>
      </c>
      <c r="E1962" t="s">
        <v>165</v>
      </c>
      <c r="F1962" t="s">
        <v>775</v>
      </c>
      <c r="G1962">
        <v>669600</v>
      </c>
      <c r="H1962">
        <v>15013</v>
      </c>
      <c r="I1962">
        <v>25</v>
      </c>
      <c r="J1962">
        <v>14855</v>
      </c>
      <c r="K1962">
        <v>14455</v>
      </c>
      <c r="L1962">
        <v>12600</v>
      </c>
      <c r="M1962">
        <v>2378</v>
      </c>
      <c r="N1962">
        <v>842</v>
      </c>
      <c r="O1962">
        <v>1536</v>
      </c>
      <c r="P1962">
        <v>481</v>
      </c>
      <c r="Q1962" t="s">
        <v>0</v>
      </c>
      <c r="R1962">
        <v>1380</v>
      </c>
      <c r="S1962">
        <v>1121</v>
      </c>
      <c r="T1962">
        <v>8046</v>
      </c>
      <c r="U1962">
        <v>5283</v>
      </c>
      <c r="V1962">
        <v>1870</v>
      </c>
      <c r="W1962">
        <v>893</v>
      </c>
      <c r="X1962" t="s">
        <v>0</v>
      </c>
      <c r="Y1962" t="s">
        <v>0</v>
      </c>
      <c r="Z1962">
        <v>901</v>
      </c>
      <c r="AA1962">
        <v>1152</v>
      </c>
      <c r="AB1962">
        <v>84</v>
      </c>
      <c r="AC1962">
        <v>601</v>
      </c>
      <c r="AD1962">
        <v>467</v>
      </c>
    </row>
    <row r="1963" spans="1:30" x14ac:dyDescent="0.2">
      <c r="A1963" t="s">
        <v>2853</v>
      </c>
      <c r="B1963" t="s">
        <v>35</v>
      </c>
      <c r="C1963" t="s">
        <v>3348</v>
      </c>
      <c r="D1963" s="33">
        <v>42583</v>
      </c>
      <c r="E1963" t="s">
        <v>825</v>
      </c>
      <c r="F1963" t="s">
        <v>834</v>
      </c>
      <c r="G1963">
        <v>791000</v>
      </c>
      <c r="H1963">
        <v>18495</v>
      </c>
      <c r="I1963">
        <v>306</v>
      </c>
      <c r="J1963">
        <v>18189</v>
      </c>
      <c r="K1963">
        <v>16042</v>
      </c>
      <c r="L1963">
        <v>15757</v>
      </c>
      <c r="M1963">
        <v>4192</v>
      </c>
      <c r="N1963">
        <v>2002</v>
      </c>
      <c r="O1963">
        <v>2190</v>
      </c>
      <c r="P1963">
        <v>901</v>
      </c>
      <c r="Q1963" t="s">
        <v>0</v>
      </c>
      <c r="R1963">
        <v>2172</v>
      </c>
      <c r="S1963">
        <v>1485</v>
      </c>
      <c r="T1963">
        <v>8899</v>
      </c>
      <c r="U1963">
        <v>5860</v>
      </c>
      <c r="V1963">
        <v>1920</v>
      </c>
      <c r="W1963">
        <v>1119</v>
      </c>
      <c r="X1963" t="s">
        <v>0</v>
      </c>
      <c r="Y1963" t="s">
        <v>0</v>
      </c>
      <c r="Z1963">
        <v>1051</v>
      </c>
      <c r="AA1963">
        <v>2150</v>
      </c>
      <c r="AB1963">
        <v>348</v>
      </c>
      <c r="AC1963">
        <v>816</v>
      </c>
      <c r="AD1963">
        <v>986</v>
      </c>
    </row>
    <row r="1964" spans="1:30" x14ac:dyDescent="0.2">
      <c r="A1964" t="s">
        <v>2854</v>
      </c>
      <c r="B1964" t="s">
        <v>35</v>
      </c>
      <c r="C1964" t="s">
        <v>152</v>
      </c>
      <c r="D1964" s="33">
        <v>42583</v>
      </c>
      <c r="E1964" t="s">
        <v>171</v>
      </c>
      <c r="F1964" t="s">
        <v>776</v>
      </c>
      <c r="G1964">
        <v>628500</v>
      </c>
      <c r="H1964">
        <v>14105</v>
      </c>
      <c r="I1964">
        <v>82</v>
      </c>
      <c r="J1964">
        <v>14023</v>
      </c>
      <c r="K1964">
        <v>13441</v>
      </c>
      <c r="L1964">
        <v>11772</v>
      </c>
      <c r="M1964">
        <v>2826</v>
      </c>
      <c r="N1964">
        <v>1181</v>
      </c>
      <c r="O1964">
        <v>1645</v>
      </c>
      <c r="P1964">
        <v>951</v>
      </c>
      <c r="Q1964" t="s">
        <v>0</v>
      </c>
      <c r="R1964">
        <v>1628</v>
      </c>
      <c r="S1964">
        <v>1229</v>
      </c>
      <c r="T1964">
        <v>7242</v>
      </c>
      <c r="U1964">
        <v>4931</v>
      </c>
      <c r="V1964">
        <v>1378</v>
      </c>
      <c r="W1964">
        <v>933</v>
      </c>
      <c r="X1964" t="s">
        <v>0</v>
      </c>
      <c r="Y1964" t="s">
        <v>0</v>
      </c>
      <c r="Z1964">
        <v>381</v>
      </c>
      <c r="AA1964">
        <v>1292</v>
      </c>
      <c r="AB1964">
        <v>117</v>
      </c>
      <c r="AC1964">
        <v>630</v>
      </c>
      <c r="AD1964">
        <v>545</v>
      </c>
    </row>
    <row r="1965" spans="1:30" x14ac:dyDescent="0.2">
      <c r="A1965" t="s">
        <v>2855</v>
      </c>
      <c r="B1965" t="s">
        <v>35</v>
      </c>
      <c r="C1965" t="s">
        <v>3348</v>
      </c>
      <c r="D1965" s="33">
        <v>42583</v>
      </c>
      <c r="E1965" t="s">
        <v>179</v>
      </c>
      <c r="F1965" t="s">
        <v>777</v>
      </c>
      <c r="G1965">
        <v>1019200</v>
      </c>
      <c r="H1965">
        <v>20168</v>
      </c>
      <c r="I1965">
        <v>215</v>
      </c>
      <c r="J1965">
        <v>19953</v>
      </c>
      <c r="K1965">
        <v>17821</v>
      </c>
      <c r="L1965">
        <v>17522</v>
      </c>
      <c r="M1965">
        <v>4440</v>
      </c>
      <c r="N1965">
        <v>1676</v>
      </c>
      <c r="O1965">
        <v>2764</v>
      </c>
      <c r="P1965">
        <v>1003</v>
      </c>
      <c r="Q1965" t="s">
        <v>0</v>
      </c>
      <c r="R1965">
        <v>1488</v>
      </c>
      <c r="S1965">
        <v>1436</v>
      </c>
      <c r="T1965">
        <v>10430</v>
      </c>
      <c r="U1965">
        <v>6910</v>
      </c>
      <c r="V1965">
        <v>2633</v>
      </c>
      <c r="W1965">
        <v>887</v>
      </c>
      <c r="X1965" t="s">
        <v>0</v>
      </c>
      <c r="Y1965" t="s">
        <v>0</v>
      </c>
      <c r="Z1965">
        <v>847</v>
      </c>
      <c r="AA1965">
        <v>3321</v>
      </c>
      <c r="AB1965">
        <v>354</v>
      </c>
      <c r="AC1965">
        <v>1159</v>
      </c>
      <c r="AD1965">
        <v>1808</v>
      </c>
    </row>
    <row r="1966" spans="1:30" x14ac:dyDescent="0.2">
      <c r="A1966" t="s">
        <v>2856</v>
      </c>
      <c r="B1966" t="s">
        <v>35</v>
      </c>
      <c r="C1966" t="s">
        <v>3348</v>
      </c>
      <c r="D1966" s="33">
        <v>42583</v>
      </c>
      <c r="E1966" t="s">
        <v>191</v>
      </c>
      <c r="F1966" t="s">
        <v>778</v>
      </c>
      <c r="G1966">
        <v>782300</v>
      </c>
      <c r="H1966">
        <v>18748</v>
      </c>
      <c r="I1966">
        <v>233</v>
      </c>
      <c r="J1966">
        <v>18515</v>
      </c>
      <c r="K1966">
        <v>16666</v>
      </c>
      <c r="L1966">
        <v>15761</v>
      </c>
      <c r="M1966">
        <v>4430</v>
      </c>
      <c r="N1966">
        <v>2624</v>
      </c>
      <c r="O1966">
        <v>1718</v>
      </c>
      <c r="P1966">
        <v>493</v>
      </c>
      <c r="Q1966" t="s">
        <v>0</v>
      </c>
      <c r="R1966">
        <v>1582</v>
      </c>
      <c r="S1966">
        <v>1381</v>
      </c>
      <c r="T1966">
        <v>9821</v>
      </c>
      <c r="U1966">
        <v>7165</v>
      </c>
      <c r="V1966">
        <v>2075</v>
      </c>
      <c r="W1966">
        <v>581</v>
      </c>
      <c r="X1966" t="s">
        <v>0</v>
      </c>
      <c r="Y1966" t="s">
        <v>0</v>
      </c>
      <c r="Z1966">
        <v>840</v>
      </c>
      <c r="AA1966">
        <v>2137</v>
      </c>
      <c r="AB1966">
        <v>288</v>
      </c>
      <c r="AC1966">
        <v>1217</v>
      </c>
      <c r="AD1966">
        <v>632</v>
      </c>
    </row>
    <row r="1967" spans="1:30" x14ac:dyDescent="0.2">
      <c r="A1967" t="s">
        <v>2857</v>
      </c>
      <c r="B1967" t="s">
        <v>35</v>
      </c>
      <c r="C1967" t="s">
        <v>3345</v>
      </c>
      <c r="D1967" s="33">
        <v>42583</v>
      </c>
      <c r="E1967" t="s">
        <v>205</v>
      </c>
      <c r="F1967" t="s">
        <v>779</v>
      </c>
      <c r="G1967">
        <v>883600</v>
      </c>
      <c r="H1967">
        <v>19284</v>
      </c>
      <c r="I1967">
        <v>127</v>
      </c>
      <c r="J1967">
        <v>18565</v>
      </c>
      <c r="K1967">
        <v>18095</v>
      </c>
      <c r="L1967">
        <v>14230</v>
      </c>
      <c r="M1967">
        <v>3990</v>
      </c>
      <c r="N1967">
        <v>2968</v>
      </c>
      <c r="O1967">
        <v>1022</v>
      </c>
      <c r="P1967">
        <v>808</v>
      </c>
      <c r="Q1967" t="s">
        <v>0</v>
      </c>
      <c r="R1967">
        <v>1732</v>
      </c>
      <c r="S1967">
        <v>1275</v>
      </c>
      <c r="T1967">
        <v>9428</v>
      </c>
      <c r="U1967">
        <v>5778</v>
      </c>
      <c r="V1967">
        <v>2704</v>
      </c>
      <c r="W1967">
        <v>946</v>
      </c>
      <c r="X1967" t="s">
        <v>0</v>
      </c>
      <c r="Y1967" t="s">
        <v>0</v>
      </c>
      <c r="Z1967">
        <v>396</v>
      </c>
      <c r="AA1967">
        <v>1399</v>
      </c>
      <c r="AB1967">
        <v>249</v>
      </c>
      <c r="AC1967">
        <v>793</v>
      </c>
      <c r="AD1967">
        <v>357</v>
      </c>
    </row>
    <row r="1968" spans="1:30" x14ac:dyDescent="0.2">
      <c r="A1968" t="s">
        <v>2858</v>
      </c>
      <c r="B1968" t="s">
        <v>35</v>
      </c>
      <c r="C1968" t="s">
        <v>807</v>
      </c>
      <c r="D1968" s="33">
        <v>42583</v>
      </c>
      <c r="E1968" t="s">
        <v>210</v>
      </c>
      <c r="F1968" t="s">
        <v>780</v>
      </c>
      <c r="G1968">
        <v>711500</v>
      </c>
      <c r="H1968">
        <v>15173</v>
      </c>
      <c r="I1968">
        <v>115</v>
      </c>
      <c r="J1968">
        <v>14719</v>
      </c>
      <c r="K1968">
        <v>14292</v>
      </c>
      <c r="L1968">
        <v>13608</v>
      </c>
      <c r="M1968">
        <v>3580</v>
      </c>
      <c r="N1968">
        <v>1178</v>
      </c>
      <c r="O1968">
        <v>2402</v>
      </c>
      <c r="P1968">
        <v>809</v>
      </c>
      <c r="Q1968" t="s">
        <v>0</v>
      </c>
      <c r="R1968">
        <v>1550</v>
      </c>
      <c r="S1968">
        <v>1271</v>
      </c>
      <c r="T1968">
        <v>8187</v>
      </c>
      <c r="U1968">
        <v>5984</v>
      </c>
      <c r="V1968">
        <v>1722</v>
      </c>
      <c r="W1968">
        <v>481</v>
      </c>
      <c r="X1968" t="s">
        <v>0</v>
      </c>
      <c r="Y1968" t="s">
        <v>0</v>
      </c>
      <c r="Z1968">
        <v>402</v>
      </c>
      <c r="AA1968">
        <v>2198</v>
      </c>
      <c r="AB1968">
        <v>295</v>
      </c>
      <c r="AC1968">
        <v>660</v>
      </c>
      <c r="AD1968">
        <v>1243</v>
      </c>
    </row>
    <row r="1969" spans="1:30" x14ac:dyDescent="0.2">
      <c r="A1969" t="s">
        <v>2859</v>
      </c>
      <c r="B1969" t="s">
        <v>35</v>
      </c>
      <c r="C1969" t="s">
        <v>807</v>
      </c>
      <c r="D1969" s="33">
        <v>42583</v>
      </c>
      <c r="E1969" t="s">
        <v>218</v>
      </c>
      <c r="F1969" t="s">
        <v>781</v>
      </c>
      <c r="G1969">
        <v>272300</v>
      </c>
      <c r="H1969">
        <v>4807</v>
      </c>
      <c r="I1969">
        <v>41</v>
      </c>
      <c r="J1969">
        <v>4766</v>
      </c>
      <c r="K1969">
        <v>4542</v>
      </c>
      <c r="L1969">
        <v>3894</v>
      </c>
      <c r="M1969">
        <v>986</v>
      </c>
      <c r="N1969">
        <v>414</v>
      </c>
      <c r="O1969">
        <v>572</v>
      </c>
      <c r="P1969">
        <v>323</v>
      </c>
      <c r="Q1969" t="s">
        <v>0</v>
      </c>
      <c r="R1969">
        <v>460</v>
      </c>
      <c r="S1969">
        <v>486</v>
      </c>
      <c r="T1969">
        <v>2423</v>
      </c>
      <c r="U1969">
        <v>1564</v>
      </c>
      <c r="V1969">
        <v>381</v>
      </c>
      <c r="W1969">
        <v>478</v>
      </c>
      <c r="X1969" t="s">
        <v>0</v>
      </c>
      <c r="Y1969" t="s">
        <v>0</v>
      </c>
      <c r="Z1969">
        <v>56</v>
      </c>
      <c r="AA1969">
        <v>469</v>
      </c>
      <c r="AB1969">
        <v>66</v>
      </c>
      <c r="AC1969">
        <v>246</v>
      </c>
      <c r="AD1969">
        <v>157</v>
      </c>
    </row>
    <row r="1970" spans="1:30" x14ac:dyDescent="0.2">
      <c r="A1970" t="s">
        <v>2860</v>
      </c>
      <c r="B1970" t="s">
        <v>35</v>
      </c>
      <c r="C1970" t="s">
        <v>807</v>
      </c>
      <c r="D1970" s="33">
        <v>42583</v>
      </c>
      <c r="E1970" t="s">
        <v>223</v>
      </c>
      <c r="F1970" t="s">
        <v>782</v>
      </c>
      <c r="G1970">
        <v>1061900</v>
      </c>
      <c r="H1970">
        <v>18195</v>
      </c>
      <c r="I1970">
        <v>161</v>
      </c>
      <c r="J1970">
        <v>17534</v>
      </c>
      <c r="K1970">
        <v>16981</v>
      </c>
      <c r="L1970">
        <v>15793</v>
      </c>
      <c r="M1970">
        <v>4195</v>
      </c>
      <c r="N1970">
        <v>1427</v>
      </c>
      <c r="O1970">
        <v>2768</v>
      </c>
      <c r="P1970">
        <v>920</v>
      </c>
      <c r="Q1970" t="s">
        <v>0</v>
      </c>
      <c r="R1970">
        <v>2101</v>
      </c>
      <c r="S1970">
        <v>975</v>
      </c>
      <c r="T1970">
        <v>9189</v>
      </c>
      <c r="U1970">
        <v>6020</v>
      </c>
      <c r="V1970">
        <v>2029</v>
      </c>
      <c r="W1970">
        <v>1140</v>
      </c>
      <c r="X1970" t="s">
        <v>0</v>
      </c>
      <c r="Y1970" t="s">
        <v>0</v>
      </c>
      <c r="Z1970">
        <v>752</v>
      </c>
      <c r="AA1970">
        <v>2776</v>
      </c>
      <c r="AB1970">
        <v>315</v>
      </c>
      <c r="AC1970">
        <v>761</v>
      </c>
      <c r="AD1970">
        <v>1700</v>
      </c>
    </row>
    <row r="1971" spans="1:30" x14ac:dyDescent="0.2">
      <c r="A1971" t="s">
        <v>2861</v>
      </c>
      <c r="B1971" t="s">
        <v>35</v>
      </c>
      <c r="C1971" t="s">
        <v>152</v>
      </c>
      <c r="D1971" s="33">
        <v>42583</v>
      </c>
      <c r="E1971" t="s">
        <v>234</v>
      </c>
      <c r="F1971" t="s">
        <v>783</v>
      </c>
      <c r="G1971">
        <v>4666400</v>
      </c>
      <c r="H1971">
        <v>85964</v>
      </c>
      <c r="I1971">
        <v>1578</v>
      </c>
      <c r="J1971">
        <v>75761</v>
      </c>
      <c r="K1971">
        <v>67083</v>
      </c>
      <c r="L1971">
        <v>60180</v>
      </c>
      <c r="M1971">
        <v>19582</v>
      </c>
      <c r="N1971">
        <v>7889</v>
      </c>
      <c r="O1971">
        <v>11693</v>
      </c>
      <c r="P1971">
        <v>4002</v>
      </c>
      <c r="Q1971" t="s">
        <v>0</v>
      </c>
      <c r="R1971">
        <v>6919</v>
      </c>
      <c r="S1971">
        <v>5401</v>
      </c>
      <c r="T1971">
        <v>36106</v>
      </c>
      <c r="U1971">
        <v>26139</v>
      </c>
      <c r="V1971">
        <v>7295</v>
      </c>
      <c r="W1971">
        <v>2672</v>
      </c>
      <c r="X1971" t="s">
        <v>0</v>
      </c>
      <c r="Y1971" t="s">
        <v>0</v>
      </c>
      <c r="Z1971">
        <v>3507</v>
      </c>
      <c r="AA1971">
        <v>8247</v>
      </c>
      <c r="AB1971">
        <v>599</v>
      </c>
      <c r="AC1971">
        <v>3761</v>
      </c>
      <c r="AD1971">
        <v>3887</v>
      </c>
    </row>
    <row r="1972" spans="1:30" x14ac:dyDescent="0.2">
      <c r="A1972" t="s">
        <v>2862</v>
      </c>
      <c r="B1972" t="s">
        <v>36</v>
      </c>
      <c r="C1972" t="s">
        <v>152</v>
      </c>
      <c r="D1972" s="33">
        <v>42583</v>
      </c>
      <c r="E1972" t="s">
        <v>823</v>
      </c>
      <c r="F1972" t="s">
        <v>835</v>
      </c>
      <c r="G1972">
        <v>320600</v>
      </c>
      <c r="H1972">
        <v>5141</v>
      </c>
      <c r="I1972">
        <v>61</v>
      </c>
      <c r="J1972">
        <v>5080</v>
      </c>
      <c r="K1972">
        <v>4836</v>
      </c>
      <c r="L1972">
        <v>3794</v>
      </c>
      <c r="M1972">
        <v>1097</v>
      </c>
      <c r="N1972">
        <v>444</v>
      </c>
      <c r="O1972">
        <v>653</v>
      </c>
      <c r="P1972">
        <v>348</v>
      </c>
      <c r="Q1972" t="s">
        <v>0</v>
      </c>
      <c r="R1972">
        <v>464</v>
      </c>
      <c r="S1972">
        <v>391</v>
      </c>
      <c r="T1972">
        <v>2274</v>
      </c>
      <c r="U1972">
        <v>1667</v>
      </c>
      <c r="V1972">
        <v>381</v>
      </c>
      <c r="W1972">
        <v>226</v>
      </c>
      <c r="X1972" t="s">
        <v>0</v>
      </c>
      <c r="Y1972" t="s">
        <v>0</v>
      </c>
      <c r="Z1972">
        <v>74</v>
      </c>
      <c r="AA1972">
        <v>591</v>
      </c>
      <c r="AB1972">
        <v>45</v>
      </c>
      <c r="AC1972">
        <v>334</v>
      </c>
      <c r="AD1972">
        <v>212</v>
      </c>
    </row>
    <row r="1973" spans="1:30" x14ac:dyDescent="0.2">
      <c r="A1973" t="s">
        <v>2863</v>
      </c>
      <c r="B1973" t="s">
        <v>36</v>
      </c>
      <c r="C1973" t="s">
        <v>152</v>
      </c>
      <c r="D1973" s="33">
        <v>42583</v>
      </c>
      <c r="E1973" t="s">
        <v>827</v>
      </c>
      <c r="F1973" t="s">
        <v>836</v>
      </c>
      <c r="G1973">
        <v>411900</v>
      </c>
      <c r="H1973">
        <v>5939</v>
      </c>
      <c r="I1973">
        <v>44</v>
      </c>
      <c r="J1973">
        <v>5895</v>
      </c>
      <c r="K1973">
        <v>5664</v>
      </c>
      <c r="L1973">
        <v>4525</v>
      </c>
      <c r="M1973">
        <v>1205</v>
      </c>
      <c r="N1973">
        <v>482</v>
      </c>
      <c r="O1973">
        <v>723</v>
      </c>
      <c r="P1973">
        <v>400</v>
      </c>
      <c r="Q1973" t="s">
        <v>0</v>
      </c>
      <c r="R1973">
        <v>568</v>
      </c>
      <c r="S1973">
        <v>461</v>
      </c>
      <c r="T1973">
        <v>2758</v>
      </c>
      <c r="U1973">
        <v>2008</v>
      </c>
      <c r="V1973">
        <v>496</v>
      </c>
      <c r="W1973">
        <v>254</v>
      </c>
      <c r="X1973" t="s">
        <v>0</v>
      </c>
      <c r="Y1973" t="s">
        <v>0</v>
      </c>
      <c r="Z1973">
        <v>118</v>
      </c>
      <c r="AA1973">
        <v>620</v>
      </c>
      <c r="AB1973">
        <v>72</v>
      </c>
      <c r="AC1973">
        <v>321</v>
      </c>
      <c r="AD1973">
        <v>227</v>
      </c>
    </row>
    <row r="1974" spans="1:30" x14ac:dyDescent="0.2">
      <c r="A1974" t="s">
        <v>2864</v>
      </c>
      <c r="B1974" t="s">
        <v>36</v>
      </c>
      <c r="C1974" t="s">
        <v>152</v>
      </c>
      <c r="D1974" s="33">
        <v>42583</v>
      </c>
      <c r="E1974" t="s">
        <v>837</v>
      </c>
      <c r="F1974" t="s">
        <v>838</v>
      </c>
      <c r="G1974">
        <v>376700</v>
      </c>
      <c r="H1974">
        <v>5032</v>
      </c>
      <c r="I1974">
        <v>32</v>
      </c>
      <c r="J1974">
        <v>5000</v>
      </c>
      <c r="K1974">
        <v>4807</v>
      </c>
      <c r="L1974">
        <v>3871</v>
      </c>
      <c r="M1974">
        <v>1014</v>
      </c>
      <c r="N1974">
        <v>370</v>
      </c>
      <c r="O1974">
        <v>644</v>
      </c>
      <c r="P1974">
        <v>363</v>
      </c>
      <c r="Q1974" t="s">
        <v>0</v>
      </c>
      <c r="R1974">
        <v>420</v>
      </c>
      <c r="S1974">
        <v>446</v>
      </c>
      <c r="T1974">
        <v>2371</v>
      </c>
      <c r="U1974">
        <v>1715</v>
      </c>
      <c r="V1974">
        <v>414</v>
      </c>
      <c r="W1974">
        <v>242</v>
      </c>
      <c r="X1974" t="s">
        <v>0</v>
      </c>
      <c r="Y1974" t="s">
        <v>0</v>
      </c>
      <c r="Z1974">
        <v>86</v>
      </c>
      <c r="AA1974">
        <v>548</v>
      </c>
      <c r="AB1974">
        <v>55</v>
      </c>
      <c r="AC1974">
        <v>310</v>
      </c>
      <c r="AD1974">
        <v>183</v>
      </c>
    </row>
    <row r="1975" spans="1:30" x14ac:dyDescent="0.2">
      <c r="A1975" t="s">
        <v>2865</v>
      </c>
      <c r="B1975" t="s">
        <v>36</v>
      </c>
      <c r="C1975" t="s">
        <v>152</v>
      </c>
      <c r="D1975" s="33">
        <v>42583</v>
      </c>
      <c r="E1975" t="s">
        <v>284</v>
      </c>
      <c r="F1975" t="s">
        <v>784</v>
      </c>
      <c r="G1975">
        <v>1207100</v>
      </c>
      <c r="H1975">
        <v>15507</v>
      </c>
      <c r="I1975">
        <v>93</v>
      </c>
      <c r="J1975">
        <v>15414</v>
      </c>
      <c r="K1975">
        <v>14771</v>
      </c>
      <c r="L1975">
        <v>11782</v>
      </c>
      <c r="M1975">
        <v>3085</v>
      </c>
      <c r="N1975">
        <v>1248</v>
      </c>
      <c r="O1975">
        <v>1837</v>
      </c>
      <c r="P1975">
        <v>1030</v>
      </c>
      <c r="Q1975" t="s">
        <v>0</v>
      </c>
      <c r="R1975">
        <v>1546</v>
      </c>
      <c r="S1975">
        <v>1225</v>
      </c>
      <c r="T1975">
        <v>7069</v>
      </c>
      <c r="U1975">
        <v>5008</v>
      </c>
      <c r="V1975">
        <v>1254</v>
      </c>
      <c r="W1975">
        <v>807</v>
      </c>
      <c r="X1975" t="s">
        <v>0</v>
      </c>
      <c r="Y1975" t="s">
        <v>0</v>
      </c>
      <c r="Z1975">
        <v>253</v>
      </c>
      <c r="AA1975">
        <v>1689</v>
      </c>
      <c r="AB1975">
        <v>182</v>
      </c>
      <c r="AC1975">
        <v>887</v>
      </c>
      <c r="AD1975">
        <v>620</v>
      </c>
    </row>
    <row r="1976" spans="1:30" x14ac:dyDescent="0.2">
      <c r="A1976" t="s">
        <v>2866</v>
      </c>
      <c r="B1976" t="s">
        <v>36</v>
      </c>
      <c r="C1976" t="s">
        <v>3353</v>
      </c>
      <c r="D1976" s="33">
        <v>42583</v>
      </c>
      <c r="E1976" t="s">
        <v>298</v>
      </c>
      <c r="F1976" t="s">
        <v>785</v>
      </c>
      <c r="G1976">
        <v>1479400</v>
      </c>
      <c r="H1976">
        <v>20749</v>
      </c>
      <c r="I1976">
        <v>70</v>
      </c>
      <c r="J1976">
        <v>20273</v>
      </c>
      <c r="K1976">
        <v>19647</v>
      </c>
      <c r="L1976">
        <v>18746</v>
      </c>
      <c r="M1976">
        <v>4422</v>
      </c>
      <c r="N1976">
        <v>2876</v>
      </c>
      <c r="O1976">
        <v>1546</v>
      </c>
      <c r="P1976">
        <v>783</v>
      </c>
      <c r="Q1976" t="s">
        <v>0</v>
      </c>
      <c r="R1976">
        <v>2355</v>
      </c>
      <c r="S1976">
        <v>1982</v>
      </c>
      <c r="T1976">
        <v>10361</v>
      </c>
      <c r="U1976">
        <v>7232</v>
      </c>
      <c r="V1976">
        <v>2105</v>
      </c>
      <c r="W1976">
        <v>1024</v>
      </c>
      <c r="X1976" t="s">
        <v>0</v>
      </c>
      <c r="Y1976" t="s">
        <v>0</v>
      </c>
      <c r="Z1976">
        <v>516</v>
      </c>
      <c r="AA1976">
        <v>3532</v>
      </c>
      <c r="AB1976">
        <v>472</v>
      </c>
      <c r="AC1976">
        <v>852</v>
      </c>
      <c r="AD1976">
        <v>2208</v>
      </c>
    </row>
    <row r="1977" spans="1:30" x14ac:dyDescent="0.2">
      <c r="A1977" t="s">
        <v>2867</v>
      </c>
      <c r="B1977" t="s">
        <v>36</v>
      </c>
      <c r="C1977" t="s">
        <v>3351</v>
      </c>
      <c r="D1977" s="33">
        <v>42583</v>
      </c>
      <c r="E1977" t="s">
        <v>315</v>
      </c>
      <c r="F1977" t="s">
        <v>786</v>
      </c>
      <c r="G1977">
        <v>1037600</v>
      </c>
      <c r="H1977">
        <v>17052</v>
      </c>
      <c r="I1977">
        <v>132</v>
      </c>
      <c r="J1977">
        <v>16920</v>
      </c>
      <c r="K1977">
        <v>16604</v>
      </c>
      <c r="L1977">
        <v>13865</v>
      </c>
      <c r="M1977">
        <v>3019</v>
      </c>
      <c r="N1977">
        <v>1472</v>
      </c>
      <c r="O1977">
        <v>1547</v>
      </c>
      <c r="P1977">
        <v>991</v>
      </c>
      <c r="Q1977" t="s">
        <v>0</v>
      </c>
      <c r="R1977">
        <v>1613</v>
      </c>
      <c r="S1977">
        <v>1502</v>
      </c>
      <c r="T1977">
        <v>7685</v>
      </c>
      <c r="U1977">
        <v>5764</v>
      </c>
      <c r="V1977">
        <v>1383</v>
      </c>
      <c r="W1977">
        <v>538</v>
      </c>
      <c r="X1977" t="s">
        <v>0</v>
      </c>
      <c r="Y1977" t="s">
        <v>0</v>
      </c>
      <c r="Z1977">
        <v>678</v>
      </c>
      <c r="AA1977">
        <v>2387</v>
      </c>
      <c r="AB1977">
        <v>191</v>
      </c>
      <c r="AC1977">
        <v>764</v>
      </c>
      <c r="AD1977">
        <v>1432</v>
      </c>
    </row>
    <row r="1978" spans="1:30" x14ac:dyDescent="0.2">
      <c r="A1978" t="s">
        <v>2868</v>
      </c>
      <c r="B1978" t="s">
        <v>36</v>
      </c>
      <c r="C1978" t="s">
        <v>3358</v>
      </c>
      <c r="D1978" s="33">
        <v>42583</v>
      </c>
      <c r="E1978" t="s">
        <v>330</v>
      </c>
      <c r="F1978" t="s">
        <v>787</v>
      </c>
      <c r="G1978">
        <v>1796400</v>
      </c>
      <c r="H1978">
        <v>23695</v>
      </c>
      <c r="I1978">
        <v>108</v>
      </c>
      <c r="J1978">
        <v>23418</v>
      </c>
      <c r="K1978">
        <v>22411</v>
      </c>
      <c r="L1978">
        <v>18361</v>
      </c>
      <c r="M1978">
        <v>5175</v>
      </c>
      <c r="N1978">
        <v>2665</v>
      </c>
      <c r="O1978">
        <v>2510</v>
      </c>
      <c r="P1978">
        <v>1594</v>
      </c>
      <c r="Q1978" t="s">
        <v>0</v>
      </c>
      <c r="R1978">
        <v>1714</v>
      </c>
      <c r="S1978">
        <v>2165</v>
      </c>
      <c r="T1978">
        <v>11127</v>
      </c>
      <c r="U1978">
        <v>8595</v>
      </c>
      <c r="V1978">
        <v>1634</v>
      </c>
      <c r="W1978">
        <v>898</v>
      </c>
      <c r="X1978" t="s">
        <v>0</v>
      </c>
      <c r="Y1978" t="s">
        <v>0</v>
      </c>
      <c r="Z1978">
        <v>525</v>
      </c>
      <c r="AA1978">
        <v>2830</v>
      </c>
      <c r="AB1978">
        <v>367</v>
      </c>
      <c r="AC1978">
        <v>1313</v>
      </c>
      <c r="AD1978">
        <v>1150</v>
      </c>
    </row>
    <row r="1979" spans="1:30" x14ac:dyDescent="0.2">
      <c r="A1979" t="s">
        <v>2869</v>
      </c>
      <c r="B1979" t="s">
        <v>36</v>
      </c>
      <c r="C1979" t="s">
        <v>3351</v>
      </c>
      <c r="D1979" s="33">
        <v>42583</v>
      </c>
      <c r="E1979" t="s">
        <v>351</v>
      </c>
      <c r="F1979" t="s">
        <v>788</v>
      </c>
      <c r="G1979">
        <v>926800</v>
      </c>
      <c r="H1979">
        <v>15289</v>
      </c>
      <c r="I1979">
        <v>153</v>
      </c>
      <c r="J1979">
        <v>15136</v>
      </c>
      <c r="K1979">
        <v>14882</v>
      </c>
      <c r="L1979">
        <v>12136</v>
      </c>
      <c r="M1979">
        <v>2666</v>
      </c>
      <c r="N1979">
        <v>1337</v>
      </c>
      <c r="O1979">
        <v>1329</v>
      </c>
      <c r="P1979">
        <v>864</v>
      </c>
      <c r="Q1979" t="s">
        <v>0</v>
      </c>
      <c r="R1979">
        <v>1469</v>
      </c>
      <c r="S1979">
        <v>1432</v>
      </c>
      <c r="T1979">
        <v>6678</v>
      </c>
      <c r="U1979">
        <v>5009</v>
      </c>
      <c r="V1979">
        <v>1202</v>
      </c>
      <c r="W1979">
        <v>467</v>
      </c>
      <c r="X1979" t="s">
        <v>0</v>
      </c>
      <c r="Y1979" t="s">
        <v>0</v>
      </c>
      <c r="Z1979">
        <v>498</v>
      </c>
      <c r="AA1979">
        <v>2059</v>
      </c>
      <c r="AB1979">
        <v>165</v>
      </c>
      <c r="AC1979">
        <v>659</v>
      </c>
      <c r="AD1979">
        <v>1235</v>
      </c>
    </row>
    <row r="1980" spans="1:30" x14ac:dyDescent="0.2">
      <c r="A1980" t="s">
        <v>2870</v>
      </c>
      <c r="B1980" t="s">
        <v>34</v>
      </c>
      <c r="C1980" t="s">
        <v>3327</v>
      </c>
      <c r="D1980" s="33">
        <v>42583</v>
      </c>
      <c r="E1980" t="s">
        <v>362</v>
      </c>
      <c r="F1980" t="s">
        <v>789</v>
      </c>
      <c r="G1980">
        <v>5523500</v>
      </c>
      <c r="H1980">
        <v>119157</v>
      </c>
      <c r="I1980">
        <v>805</v>
      </c>
      <c r="J1980">
        <v>117674</v>
      </c>
      <c r="K1980">
        <v>112700</v>
      </c>
      <c r="L1980">
        <v>101227</v>
      </c>
      <c r="M1980">
        <v>21999</v>
      </c>
      <c r="N1980">
        <v>4581</v>
      </c>
      <c r="O1980">
        <v>17416</v>
      </c>
      <c r="P1980">
        <v>4290</v>
      </c>
      <c r="Q1980" t="s">
        <v>0</v>
      </c>
      <c r="R1980">
        <v>10921</v>
      </c>
      <c r="S1980">
        <v>8189</v>
      </c>
      <c r="T1980">
        <v>60818</v>
      </c>
      <c r="U1980">
        <v>37839</v>
      </c>
      <c r="V1980">
        <v>8296</v>
      </c>
      <c r="W1980">
        <v>14683</v>
      </c>
      <c r="X1980" t="s">
        <v>0</v>
      </c>
      <c r="Y1980" t="s">
        <v>0</v>
      </c>
      <c r="Z1980">
        <v>4033</v>
      </c>
      <c r="AA1980">
        <v>17266</v>
      </c>
      <c r="AB1980">
        <v>907</v>
      </c>
      <c r="AC1980">
        <v>5095</v>
      </c>
      <c r="AD1980">
        <v>11264</v>
      </c>
    </row>
    <row r="1981" spans="1:30" x14ac:dyDescent="0.2">
      <c r="A1981" t="s">
        <v>2871</v>
      </c>
      <c r="B1981" t="s">
        <v>37</v>
      </c>
      <c r="C1981" t="s">
        <v>3365</v>
      </c>
      <c r="D1981" s="33">
        <v>42583</v>
      </c>
      <c r="E1981" t="s">
        <v>434</v>
      </c>
      <c r="F1981" t="s">
        <v>790</v>
      </c>
      <c r="G1981">
        <v>1869400</v>
      </c>
      <c r="H1981">
        <v>43626</v>
      </c>
      <c r="I1981">
        <v>100</v>
      </c>
      <c r="J1981">
        <v>42981</v>
      </c>
      <c r="K1981">
        <v>41525</v>
      </c>
      <c r="L1981">
        <v>35590</v>
      </c>
      <c r="M1981">
        <v>6304</v>
      </c>
      <c r="N1981">
        <v>2300</v>
      </c>
      <c r="O1981">
        <v>4004</v>
      </c>
      <c r="P1981">
        <v>1249</v>
      </c>
      <c r="Q1981" t="s">
        <v>0</v>
      </c>
      <c r="R1981">
        <v>4259</v>
      </c>
      <c r="S1981">
        <v>3093</v>
      </c>
      <c r="T1981">
        <v>22499</v>
      </c>
      <c r="U1981">
        <v>12980</v>
      </c>
      <c r="V1981">
        <v>4842</v>
      </c>
      <c r="W1981">
        <v>4677</v>
      </c>
      <c r="X1981" t="s">
        <v>0</v>
      </c>
      <c r="Y1981" t="s">
        <v>0</v>
      </c>
      <c r="Z1981">
        <v>2697</v>
      </c>
      <c r="AA1981">
        <v>3042</v>
      </c>
      <c r="AB1981">
        <v>347</v>
      </c>
      <c r="AC1981">
        <v>1517</v>
      </c>
      <c r="AD1981">
        <v>1178</v>
      </c>
    </row>
    <row r="1982" spans="1:30" x14ac:dyDescent="0.2">
      <c r="A1982" t="s">
        <v>2872</v>
      </c>
      <c r="B1982" t="s">
        <v>37</v>
      </c>
      <c r="C1982" t="s">
        <v>3365</v>
      </c>
      <c r="D1982" s="33">
        <v>42583</v>
      </c>
      <c r="E1982" t="s">
        <v>457</v>
      </c>
      <c r="F1982" t="s">
        <v>791</v>
      </c>
      <c r="G1982">
        <v>533800</v>
      </c>
      <c r="H1982">
        <v>11191</v>
      </c>
      <c r="I1982">
        <v>30</v>
      </c>
      <c r="J1982">
        <v>11067</v>
      </c>
      <c r="K1982">
        <v>10778</v>
      </c>
      <c r="L1982">
        <v>8041</v>
      </c>
      <c r="M1982">
        <v>1604</v>
      </c>
      <c r="N1982">
        <v>480</v>
      </c>
      <c r="O1982">
        <v>1124</v>
      </c>
      <c r="P1982">
        <v>336</v>
      </c>
      <c r="Q1982" t="s">
        <v>0</v>
      </c>
      <c r="R1982">
        <v>911</v>
      </c>
      <c r="S1982">
        <v>829</v>
      </c>
      <c r="T1982">
        <v>4980</v>
      </c>
      <c r="U1982">
        <v>3446</v>
      </c>
      <c r="V1982">
        <v>1199</v>
      </c>
      <c r="W1982">
        <v>335</v>
      </c>
      <c r="X1982" t="s">
        <v>0</v>
      </c>
      <c r="Y1982" t="s">
        <v>0</v>
      </c>
      <c r="Z1982">
        <v>623</v>
      </c>
      <c r="AA1982">
        <v>698</v>
      </c>
      <c r="AB1982">
        <v>69</v>
      </c>
      <c r="AC1982">
        <v>436</v>
      </c>
      <c r="AD1982">
        <v>193</v>
      </c>
    </row>
    <row r="1983" spans="1:30" x14ac:dyDescent="0.2">
      <c r="A1983" t="s">
        <v>2873</v>
      </c>
      <c r="B1983" t="s">
        <v>37</v>
      </c>
      <c r="C1983" t="s">
        <v>3365</v>
      </c>
      <c r="D1983" s="33">
        <v>42583</v>
      </c>
      <c r="E1983" t="s">
        <v>465</v>
      </c>
      <c r="F1983" t="s">
        <v>792</v>
      </c>
      <c r="G1983">
        <v>912500</v>
      </c>
      <c r="H1983">
        <v>17244</v>
      </c>
      <c r="I1983">
        <v>34</v>
      </c>
      <c r="J1983">
        <v>17070</v>
      </c>
      <c r="K1983">
        <v>16684</v>
      </c>
      <c r="L1983">
        <v>15894</v>
      </c>
      <c r="M1983">
        <v>3253</v>
      </c>
      <c r="N1983">
        <v>1091</v>
      </c>
      <c r="O1983">
        <v>2162</v>
      </c>
      <c r="P1983">
        <v>653</v>
      </c>
      <c r="Q1983" t="s">
        <v>0</v>
      </c>
      <c r="R1983">
        <v>1854</v>
      </c>
      <c r="S1983">
        <v>1631</v>
      </c>
      <c r="T1983">
        <v>10219</v>
      </c>
      <c r="U1983">
        <v>6984</v>
      </c>
      <c r="V1983">
        <v>2409</v>
      </c>
      <c r="W1983">
        <v>826</v>
      </c>
      <c r="X1983" t="s">
        <v>0</v>
      </c>
      <c r="Y1983" t="s">
        <v>0</v>
      </c>
      <c r="Z1983">
        <v>666</v>
      </c>
      <c r="AA1983">
        <v>1524</v>
      </c>
      <c r="AB1983">
        <v>167</v>
      </c>
      <c r="AC1983">
        <v>867</v>
      </c>
      <c r="AD1983">
        <v>490</v>
      </c>
    </row>
    <row r="1984" spans="1:30" x14ac:dyDescent="0.2">
      <c r="A1984" t="s">
        <v>2874</v>
      </c>
      <c r="B1984" t="s">
        <v>37</v>
      </c>
      <c r="C1984" t="s">
        <v>3360</v>
      </c>
      <c r="D1984" s="33">
        <v>42583</v>
      </c>
      <c r="E1984" t="s">
        <v>844</v>
      </c>
      <c r="F1984" t="s">
        <v>845</v>
      </c>
      <c r="G1984">
        <v>4621400</v>
      </c>
      <c r="H1984">
        <v>90429</v>
      </c>
      <c r="I1984">
        <v>841</v>
      </c>
      <c r="J1984">
        <v>89080</v>
      </c>
      <c r="K1984">
        <v>81384</v>
      </c>
      <c r="L1984">
        <v>76287</v>
      </c>
      <c r="M1984">
        <v>21121</v>
      </c>
      <c r="N1984">
        <v>8524</v>
      </c>
      <c r="O1984">
        <v>12597</v>
      </c>
      <c r="P1984">
        <v>8838</v>
      </c>
      <c r="Q1984" t="s">
        <v>0</v>
      </c>
      <c r="R1984">
        <v>10494</v>
      </c>
      <c r="S1984">
        <v>7123</v>
      </c>
      <c r="T1984">
        <v>48957</v>
      </c>
      <c r="U1984">
        <v>37607</v>
      </c>
      <c r="V1984">
        <v>7437</v>
      </c>
      <c r="W1984">
        <v>3913</v>
      </c>
      <c r="X1984" t="s">
        <v>0</v>
      </c>
      <c r="Y1984" t="s">
        <v>0</v>
      </c>
      <c r="Z1984">
        <v>307</v>
      </c>
      <c r="AA1984">
        <v>9406</v>
      </c>
      <c r="AB1984">
        <v>986</v>
      </c>
      <c r="AC1984">
        <v>4547</v>
      </c>
      <c r="AD1984">
        <v>3873</v>
      </c>
    </row>
    <row r="1985" spans="1:30" x14ac:dyDescent="0.2">
      <c r="A1985" t="s">
        <v>2875</v>
      </c>
      <c r="B1985" t="s">
        <v>37</v>
      </c>
      <c r="C1985" t="s">
        <v>3373</v>
      </c>
      <c r="D1985" s="33">
        <v>42583</v>
      </c>
      <c r="E1985" t="s">
        <v>488</v>
      </c>
      <c r="F1985" t="s">
        <v>793</v>
      </c>
      <c r="G1985">
        <v>770900</v>
      </c>
      <c r="H1985">
        <v>20001</v>
      </c>
      <c r="I1985">
        <v>940</v>
      </c>
      <c r="J1985">
        <v>17729</v>
      </c>
      <c r="K1985">
        <v>13995</v>
      </c>
      <c r="L1985">
        <v>15365</v>
      </c>
      <c r="M1985">
        <v>3128</v>
      </c>
      <c r="N1985">
        <v>428</v>
      </c>
      <c r="O1985">
        <v>2700</v>
      </c>
      <c r="P1985">
        <v>500</v>
      </c>
      <c r="Q1985" t="s">
        <v>0</v>
      </c>
      <c r="R1985">
        <v>1905</v>
      </c>
      <c r="S1985">
        <v>1186</v>
      </c>
      <c r="T1985">
        <v>9822</v>
      </c>
      <c r="U1985">
        <v>6191</v>
      </c>
      <c r="V1985">
        <v>1477</v>
      </c>
      <c r="W1985">
        <v>2154</v>
      </c>
      <c r="X1985" t="s">
        <v>0</v>
      </c>
      <c r="Y1985" t="s">
        <v>0</v>
      </c>
      <c r="Z1985">
        <v>334</v>
      </c>
      <c r="AA1985">
        <v>2118</v>
      </c>
      <c r="AB1985">
        <v>244</v>
      </c>
      <c r="AC1985">
        <v>804</v>
      </c>
      <c r="AD1985">
        <v>1070</v>
      </c>
    </row>
    <row r="1986" spans="1:30" x14ac:dyDescent="0.2">
      <c r="A1986" t="s">
        <v>2876</v>
      </c>
      <c r="B1986" t="s">
        <v>37</v>
      </c>
      <c r="C1986" t="s">
        <v>152</v>
      </c>
      <c r="D1986" s="33">
        <v>42583</v>
      </c>
      <c r="E1986" t="s">
        <v>494</v>
      </c>
      <c r="F1986" t="s">
        <v>794</v>
      </c>
      <c r="G1986">
        <v>674500</v>
      </c>
      <c r="H1986">
        <v>11214</v>
      </c>
      <c r="I1986">
        <v>73</v>
      </c>
      <c r="J1986">
        <v>11141</v>
      </c>
      <c r="K1986">
        <v>10679</v>
      </c>
      <c r="L1986">
        <v>9800</v>
      </c>
      <c r="M1986">
        <v>2706</v>
      </c>
      <c r="N1986">
        <v>1190</v>
      </c>
      <c r="O1986">
        <v>1516</v>
      </c>
      <c r="P1986">
        <v>904</v>
      </c>
      <c r="Q1986" t="s">
        <v>0</v>
      </c>
      <c r="R1986">
        <v>1375</v>
      </c>
      <c r="S1986">
        <v>1001</v>
      </c>
      <c r="T1986">
        <v>6258</v>
      </c>
      <c r="U1986">
        <v>4432</v>
      </c>
      <c r="V1986">
        <v>1035</v>
      </c>
      <c r="W1986">
        <v>791</v>
      </c>
      <c r="X1986" t="s">
        <v>0</v>
      </c>
      <c r="Y1986" t="s">
        <v>0</v>
      </c>
      <c r="Z1986">
        <v>93</v>
      </c>
      <c r="AA1986">
        <v>1073</v>
      </c>
      <c r="AB1986">
        <v>115</v>
      </c>
      <c r="AC1986">
        <v>545</v>
      </c>
      <c r="AD1986">
        <v>413</v>
      </c>
    </row>
    <row r="1987" spans="1:30" x14ac:dyDescent="0.2">
      <c r="A1987" t="s">
        <v>2877</v>
      </c>
      <c r="B1987" t="s">
        <v>37</v>
      </c>
      <c r="C1987" t="s">
        <v>152</v>
      </c>
      <c r="D1987" s="33">
        <v>42583</v>
      </c>
      <c r="E1987" t="s">
        <v>502</v>
      </c>
      <c r="F1987" t="s">
        <v>795</v>
      </c>
      <c r="G1987">
        <v>942600</v>
      </c>
      <c r="H1987">
        <v>24587</v>
      </c>
      <c r="I1987">
        <v>178</v>
      </c>
      <c r="J1987">
        <v>24409</v>
      </c>
      <c r="K1987">
        <v>23375</v>
      </c>
      <c r="L1987">
        <v>19802</v>
      </c>
      <c r="M1987">
        <v>5289</v>
      </c>
      <c r="N1987">
        <v>2299</v>
      </c>
      <c r="O1987">
        <v>2990</v>
      </c>
      <c r="P1987">
        <v>1650</v>
      </c>
      <c r="Q1987" t="s">
        <v>0</v>
      </c>
      <c r="R1987">
        <v>2620</v>
      </c>
      <c r="S1987">
        <v>1998</v>
      </c>
      <c r="T1987">
        <v>12800</v>
      </c>
      <c r="U1987">
        <v>8687</v>
      </c>
      <c r="V1987">
        <v>2204</v>
      </c>
      <c r="W1987">
        <v>1909</v>
      </c>
      <c r="X1987" t="s">
        <v>0</v>
      </c>
      <c r="Y1987" t="s">
        <v>0</v>
      </c>
      <c r="Z1987">
        <v>136</v>
      </c>
      <c r="AA1987">
        <v>2248</v>
      </c>
      <c r="AB1987">
        <v>241</v>
      </c>
      <c r="AC1987">
        <v>1123</v>
      </c>
      <c r="AD1987">
        <v>884</v>
      </c>
    </row>
    <row r="1988" spans="1:30" x14ac:dyDescent="0.2">
      <c r="A1988" t="s">
        <v>2878</v>
      </c>
      <c r="B1988" t="s">
        <v>37</v>
      </c>
      <c r="C1988" t="s">
        <v>152</v>
      </c>
      <c r="D1988" s="33">
        <v>42583</v>
      </c>
      <c r="E1988" t="s">
        <v>513</v>
      </c>
      <c r="F1988" t="s">
        <v>796</v>
      </c>
      <c r="G1988">
        <v>845800</v>
      </c>
      <c r="H1988">
        <v>13076</v>
      </c>
      <c r="I1988">
        <v>83</v>
      </c>
      <c r="J1988">
        <v>12993</v>
      </c>
      <c r="K1988">
        <v>12436</v>
      </c>
      <c r="L1988">
        <v>10527</v>
      </c>
      <c r="M1988">
        <v>2984</v>
      </c>
      <c r="N1988">
        <v>1375</v>
      </c>
      <c r="O1988">
        <v>1609</v>
      </c>
      <c r="P1988">
        <v>914</v>
      </c>
      <c r="Q1988" t="s">
        <v>0</v>
      </c>
      <c r="R1988">
        <v>1422</v>
      </c>
      <c r="S1988">
        <v>1084</v>
      </c>
      <c r="T1988">
        <v>6648</v>
      </c>
      <c r="U1988">
        <v>4882</v>
      </c>
      <c r="V1988">
        <v>1218</v>
      </c>
      <c r="W1988">
        <v>548</v>
      </c>
      <c r="X1988" t="s">
        <v>0</v>
      </c>
      <c r="Y1988" t="s">
        <v>0</v>
      </c>
      <c r="Z1988">
        <v>78</v>
      </c>
      <c r="AA1988">
        <v>1295</v>
      </c>
      <c r="AB1988">
        <v>135</v>
      </c>
      <c r="AC1988">
        <v>620</v>
      </c>
      <c r="AD1988">
        <v>540</v>
      </c>
    </row>
    <row r="1989" spans="1:30" x14ac:dyDescent="0.2">
      <c r="A1989" t="s">
        <v>2879</v>
      </c>
      <c r="B1989" t="s">
        <v>37</v>
      </c>
      <c r="C1989" t="s">
        <v>3331</v>
      </c>
      <c r="D1989" s="33">
        <v>42583</v>
      </c>
      <c r="E1989" t="s">
        <v>521</v>
      </c>
      <c r="F1989" t="s">
        <v>797</v>
      </c>
      <c r="G1989">
        <v>548100</v>
      </c>
      <c r="H1989">
        <v>12485</v>
      </c>
      <c r="I1989">
        <v>88</v>
      </c>
      <c r="J1989">
        <v>11681</v>
      </c>
      <c r="K1989">
        <v>11149</v>
      </c>
      <c r="L1989">
        <v>8491</v>
      </c>
      <c r="M1989">
        <v>2990</v>
      </c>
      <c r="N1989">
        <v>1874</v>
      </c>
      <c r="O1989">
        <v>1116</v>
      </c>
      <c r="P1989">
        <v>470</v>
      </c>
      <c r="Q1989" t="s">
        <v>0</v>
      </c>
      <c r="R1989">
        <v>1226</v>
      </c>
      <c r="S1989">
        <v>661</v>
      </c>
      <c r="T1989">
        <v>5055</v>
      </c>
      <c r="U1989">
        <v>3421</v>
      </c>
      <c r="V1989">
        <v>1234</v>
      </c>
      <c r="W1989">
        <v>400</v>
      </c>
      <c r="X1989" t="s">
        <v>0</v>
      </c>
      <c r="Y1989" t="s">
        <v>0</v>
      </c>
      <c r="Z1989">
        <v>637</v>
      </c>
      <c r="AA1989">
        <v>912</v>
      </c>
      <c r="AB1989">
        <v>10</v>
      </c>
      <c r="AC1989">
        <v>475</v>
      </c>
      <c r="AD1989">
        <v>427</v>
      </c>
    </row>
    <row r="1990" spans="1:30" x14ac:dyDescent="0.2">
      <c r="A1990" t="s">
        <v>2880</v>
      </c>
      <c r="B1990" t="s">
        <v>37</v>
      </c>
      <c r="C1990" t="s">
        <v>3373</v>
      </c>
      <c r="D1990" s="33">
        <v>42583</v>
      </c>
      <c r="E1990" t="s">
        <v>527</v>
      </c>
      <c r="F1990" t="s">
        <v>798</v>
      </c>
      <c r="G1990">
        <v>556200</v>
      </c>
      <c r="H1990">
        <v>13865</v>
      </c>
      <c r="I1990">
        <v>1008</v>
      </c>
      <c r="J1990">
        <v>11802</v>
      </c>
      <c r="K1990">
        <v>7767</v>
      </c>
      <c r="L1990">
        <v>10766</v>
      </c>
      <c r="M1990">
        <v>2404</v>
      </c>
      <c r="N1990">
        <v>277</v>
      </c>
      <c r="O1990">
        <v>2126</v>
      </c>
      <c r="P1990">
        <v>581</v>
      </c>
      <c r="Q1990" t="s">
        <v>0</v>
      </c>
      <c r="R1990">
        <v>1534</v>
      </c>
      <c r="S1990">
        <v>660</v>
      </c>
      <c r="T1990">
        <v>6547</v>
      </c>
      <c r="U1990">
        <v>4482</v>
      </c>
      <c r="V1990">
        <v>1626</v>
      </c>
      <c r="W1990">
        <v>439</v>
      </c>
      <c r="X1990" t="s">
        <v>0</v>
      </c>
      <c r="Y1990" t="s">
        <v>0</v>
      </c>
      <c r="Z1990">
        <v>328</v>
      </c>
      <c r="AA1990">
        <v>1697</v>
      </c>
      <c r="AB1990">
        <v>192</v>
      </c>
      <c r="AC1990">
        <v>386</v>
      </c>
      <c r="AD1990">
        <v>1119</v>
      </c>
    </row>
    <row r="1991" spans="1:30" x14ac:dyDescent="0.2">
      <c r="A1991" t="s">
        <v>2881</v>
      </c>
      <c r="B1991" t="s">
        <v>37</v>
      </c>
      <c r="C1991" t="s">
        <v>534</v>
      </c>
      <c r="D1991" s="33">
        <v>42583</v>
      </c>
      <c r="E1991" t="s">
        <v>532</v>
      </c>
      <c r="F1991" t="s">
        <v>799</v>
      </c>
      <c r="G1991">
        <v>1172900</v>
      </c>
      <c r="H1991">
        <v>27001</v>
      </c>
      <c r="I1991">
        <v>2009</v>
      </c>
      <c r="J1991">
        <v>22909</v>
      </c>
      <c r="K1991">
        <v>15055</v>
      </c>
      <c r="L1991">
        <v>21063</v>
      </c>
      <c r="M1991">
        <v>5569</v>
      </c>
      <c r="N1991">
        <v>465</v>
      </c>
      <c r="O1991">
        <v>5103</v>
      </c>
      <c r="P1991">
        <v>3120</v>
      </c>
      <c r="Q1991" t="s">
        <v>0</v>
      </c>
      <c r="R1991">
        <v>2680</v>
      </c>
      <c r="S1991">
        <v>1626</v>
      </c>
      <c r="T1991">
        <v>13468</v>
      </c>
      <c r="U1991">
        <v>8263</v>
      </c>
      <c r="V1991">
        <v>4291</v>
      </c>
      <c r="W1991">
        <v>914</v>
      </c>
      <c r="X1991" t="s">
        <v>0</v>
      </c>
      <c r="Y1991" t="s">
        <v>0</v>
      </c>
      <c r="Z1991">
        <v>145</v>
      </c>
      <c r="AA1991">
        <v>3144</v>
      </c>
      <c r="AB1991">
        <v>376</v>
      </c>
      <c r="AC1991">
        <v>560</v>
      </c>
      <c r="AD1991">
        <v>2208</v>
      </c>
    </row>
    <row r="1992" spans="1:30" x14ac:dyDescent="0.2">
      <c r="A1992" t="s">
        <v>2882</v>
      </c>
      <c r="B1992" t="s">
        <v>35</v>
      </c>
      <c r="C1992" t="s">
        <v>3365</v>
      </c>
      <c r="D1992" s="33">
        <v>42583</v>
      </c>
      <c r="E1992" t="s">
        <v>852</v>
      </c>
      <c r="F1992" t="s">
        <v>853</v>
      </c>
      <c r="G1992">
        <v>445600</v>
      </c>
      <c r="H1992">
        <v>5644</v>
      </c>
      <c r="I1992">
        <v>16</v>
      </c>
      <c r="J1992">
        <v>5577</v>
      </c>
      <c r="K1992">
        <v>5460</v>
      </c>
      <c r="L1992">
        <v>3830</v>
      </c>
      <c r="M1992">
        <v>864</v>
      </c>
      <c r="N1992">
        <v>287</v>
      </c>
      <c r="O1992">
        <v>577</v>
      </c>
      <c r="P1992">
        <v>180</v>
      </c>
      <c r="Q1992" t="s">
        <v>0</v>
      </c>
      <c r="R1992">
        <v>498</v>
      </c>
      <c r="S1992">
        <v>483</v>
      </c>
      <c r="T1992">
        <v>2340</v>
      </c>
      <c r="U1992">
        <v>1498</v>
      </c>
      <c r="V1992">
        <v>463</v>
      </c>
      <c r="W1992">
        <v>379</v>
      </c>
      <c r="X1992" t="s">
        <v>0</v>
      </c>
      <c r="Y1992" t="s">
        <v>0</v>
      </c>
      <c r="Z1992">
        <v>97</v>
      </c>
      <c r="AA1992">
        <v>412</v>
      </c>
      <c r="AB1992">
        <v>47</v>
      </c>
      <c r="AC1992">
        <v>240</v>
      </c>
      <c r="AD1992">
        <v>125</v>
      </c>
    </row>
    <row r="1993" spans="1:30" x14ac:dyDescent="0.2">
      <c r="A1993" t="s">
        <v>2883</v>
      </c>
      <c r="B1993" t="s">
        <v>35</v>
      </c>
      <c r="C1993" t="s">
        <v>3331</v>
      </c>
      <c r="D1993" s="33">
        <v>42583</v>
      </c>
      <c r="E1993" t="s">
        <v>541</v>
      </c>
      <c r="F1993" t="s">
        <v>800</v>
      </c>
      <c r="G1993">
        <v>1118400</v>
      </c>
      <c r="H1993">
        <v>22726</v>
      </c>
      <c r="I1993">
        <v>199</v>
      </c>
      <c r="J1993">
        <v>20540</v>
      </c>
      <c r="K1993">
        <v>19599</v>
      </c>
      <c r="L1993">
        <v>17107</v>
      </c>
      <c r="M1993">
        <v>6236</v>
      </c>
      <c r="N1993">
        <v>4020</v>
      </c>
      <c r="O1993">
        <v>2216</v>
      </c>
      <c r="P1993">
        <v>1034</v>
      </c>
      <c r="Q1993" t="s">
        <v>0</v>
      </c>
      <c r="R1993">
        <v>2431</v>
      </c>
      <c r="S1993">
        <v>1527</v>
      </c>
      <c r="T1993">
        <v>10288</v>
      </c>
      <c r="U1993">
        <v>6954</v>
      </c>
      <c r="V1993">
        <v>2249</v>
      </c>
      <c r="W1993">
        <v>1085</v>
      </c>
      <c r="X1993" t="s">
        <v>0</v>
      </c>
      <c r="Y1993" t="s">
        <v>0</v>
      </c>
      <c r="Z1993">
        <v>848</v>
      </c>
      <c r="AA1993">
        <v>2013</v>
      </c>
      <c r="AB1993">
        <v>39</v>
      </c>
      <c r="AC1993">
        <v>1011</v>
      </c>
      <c r="AD1993">
        <v>963</v>
      </c>
    </row>
    <row r="1994" spans="1:30" x14ac:dyDescent="0.2">
      <c r="A1994" t="s">
        <v>2884</v>
      </c>
      <c r="B1994" t="s">
        <v>34</v>
      </c>
      <c r="C1994" t="s">
        <v>3324</v>
      </c>
      <c r="D1994" s="33">
        <v>42583</v>
      </c>
      <c r="E1994" t="s">
        <v>562</v>
      </c>
      <c r="F1994" t="s">
        <v>801</v>
      </c>
      <c r="G1994">
        <v>7229500</v>
      </c>
      <c r="H1994">
        <v>148268</v>
      </c>
      <c r="I1994">
        <v>2637</v>
      </c>
      <c r="J1994">
        <v>127402</v>
      </c>
      <c r="K1994">
        <v>115118</v>
      </c>
      <c r="L1994">
        <v>114711</v>
      </c>
      <c r="M1994">
        <v>22967</v>
      </c>
      <c r="N1994">
        <v>8132</v>
      </c>
      <c r="O1994">
        <v>14835</v>
      </c>
      <c r="P1994">
        <v>5748</v>
      </c>
      <c r="Q1994" t="s">
        <v>0</v>
      </c>
      <c r="R1994">
        <v>16217</v>
      </c>
      <c r="S1994">
        <v>9971</v>
      </c>
      <c r="T1994">
        <v>63272</v>
      </c>
      <c r="U1994">
        <v>47860</v>
      </c>
      <c r="V1994">
        <v>12875</v>
      </c>
      <c r="W1994">
        <v>2537</v>
      </c>
      <c r="X1994" t="s">
        <v>0</v>
      </c>
      <c r="Y1994" t="s">
        <v>0</v>
      </c>
      <c r="Z1994">
        <v>2838</v>
      </c>
      <c r="AA1994">
        <v>22413</v>
      </c>
      <c r="AB1994">
        <v>6590</v>
      </c>
      <c r="AC1994">
        <v>4088</v>
      </c>
      <c r="AD1994">
        <v>11735</v>
      </c>
    </row>
    <row r="1995" spans="1:30" x14ac:dyDescent="0.2">
      <c r="A1995" t="s">
        <v>2885</v>
      </c>
      <c r="B1995" t="s">
        <v>34</v>
      </c>
      <c r="C1995" t="s">
        <v>3323</v>
      </c>
      <c r="D1995" s="33">
        <v>42614</v>
      </c>
      <c r="E1995" t="s">
        <v>48</v>
      </c>
      <c r="F1995" t="s">
        <v>767</v>
      </c>
      <c r="G1995">
        <v>2636000</v>
      </c>
      <c r="H1995">
        <v>74157</v>
      </c>
      <c r="I1995">
        <v>1613</v>
      </c>
      <c r="J1995">
        <v>50041</v>
      </c>
      <c r="K1995">
        <v>47740</v>
      </c>
      <c r="L1995">
        <v>45403</v>
      </c>
      <c r="M1995">
        <v>12845</v>
      </c>
      <c r="N1995">
        <v>4404</v>
      </c>
      <c r="O1995">
        <v>8441</v>
      </c>
      <c r="P1995">
        <v>3098</v>
      </c>
      <c r="Q1995" t="s">
        <v>0</v>
      </c>
      <c r="R1995">
        <v>7663</v>
      </c>
      <c r="S1995">
        <v>4645</v>
      </c>
      <c r="T1995">
        <v>24936</v>
      </c>
      <c r="U1995">
        <v>16140</v>
      </c>
      <c r="V1995">
        <v>5567</v>
      </c>
      <c r="W1995">
        <v>3229</v>
      </c>
      <c r="X1995" t="s">
        <v>0</v>
      </c>
      <c r="Y1995" t="s">
        <v>0</v>
      </c>
      <c r="Z1995">
        <v>3542</v>
      </c>
      <c r="AA1995">
        <v>4530</v>
      </c>
      <c r="AB1995">
        <v>811</v>
      </c>
      <c r="AC1995">
        <v>2019</v>
      </c>
      <c r="AD1995">
        <v>1700</v>
      </c>
    </row>
    <row r="1996" spans="1:30" x14ac:dyDescent="0.2">
      <c r="A1996" t="s">
        <v>2886</v>
      </c>
      <c r="B1996" t="s">
        <v>35</v>
      </c>
      <c r="C1996" t="s">
        <v>807</v>
      </c>
      <c r="D1996" s="33">
        <v>42614</v>
      </c>
      <c r="E1996" t="s">
        <v>82</v>
      </c>
      <c r="F1996" t="s">
        <v>768</v>
      </c>
      <c r="G1996">
        <v>741400</v>
      </c>
      <c r="H1996">
        <v>14266</v>
      </c>
      <c r="I1996">
        <v>178</v>
      </c>
      <c r="J1996">
        <v>14040</v>
      </c>
      <c r="K1996">
        <v>13227</v>
      </c>
      <c r="L1996">
        <v>11630</v>
      </c>
      <c r="M1996">
        <v>2864</v>
      </c>
      <c r="N1996">
        <v>1050</v>
      </c>
      <c r="O1996">
        <v>1814</v>
      </c>
      <c r="P1996">
        <v>864</v>
      </c>
      <c r="Q1996" t="s">
        <v>0</v>
      </c>
      <c r="R1996">
        <v>1891</v>
      </c>
      <c r="S1996">
        <v>1094</v>
      </c>
      <c r="T1996">
        <v>7040</v>
      </c>
      <c r="U1996">
        <v>5030</v>
      </c>
      <c r="V1996">
        <v>1331</v>
      </c>
      <c r="W1996">
        <v>679</v>
      </c>
      <c r="X1996" t="s">
        <v>0</v>
      </c>
      <c r="Y1996" t="s">
        <v>0</v>
      </c>
      <c r="Z1996">
        <v>289</v>
      </c>
      <c r="AA1996">
        <v>1316</v>
      </c>
      <c r="AB1996">
        <v>183</v>
      </c>
      <c r="AC1996">
        <v>563</v>
      </c>
      <c r="AD1996">
        <v>570</v>
      </c>
    </row>
    <row r="1997" spans="1:30" x14ac:dyDescent="0.2">
      <c r="A1997" t="s">
        <v>2887</v>
      </c>
      <c r="B1997" t="s">
        <v>35</v>
      </c>
      <c r="C1997" t="s">
        <v>3365</v>
      </c>
      <c r="D1997" s="33">
        <v>42614</v>
      </c>
      <c r="E1997" t="s">
        <v>813</v>
      </c>
      <c r="F1997" t="s">
        <v>830</v>
      </c>
      <c r="G1997">
        <v>217800</v>
      </c>
      <c r="H1997">
        <v>2717</v>
      </c>
      <c r="I1997">
        <v>14</v>
      </c>
      <c r="J1997">
        <v>2676</v>
      </c>
      <c r="K1997">
        <v>2589</v>
      </c>
      <c r="L1997">
        <v>3072</v>
      </c>
      <c r="M1997">
        <v>638</v>
      </c>
      <c r="N1997">
        <v>236</v>
      </c>
      <c r="O1997">
        <v>402</v>
      </c>
      <c r="P1997">
        <v>127</v>
      </c>
      <c r="Q1997" t="s">
        <v>0</v>
      </c>
      <c r="R1997">
        <v>421</v>
      </c>
      <c r="S1997">
        <v>301</v>
      </c>
      <c r="T1997">
        <v>1906</v>
      </c>
      <c r="U1997">
        <v>1344</v>
      </c>
      <c r="V1997">
        <v>364</v>
      </c>
      <c r="W1997">
        <v>198</v>
      </c>
      <c r="X1997" t="s">
        <v>0</v>
      </c>
      <c r="Y1997" t="s">
        <v>0</v>
      </c>
      <c r="Z1997">
        <v>134</v>
      </c>
      <c r="AA1997">
        <v>310</v>
      </c>
      <c r="AB1997">
        <v>38</v>
      </c>
      <c r="AC1997">
        <v>169</v>
      </c>
      <c r="AD1997">
        <v>103</v>
      </c>
    </row>
    <row r="1998" spans="1:30" x14ac:dyDescent="0.2">
      <c r="A1998" t="s">
        <v>2888</v>
      </c>
      <c r="B1998" t="s">
        <v>35</v>
      </c>
      <c r="C1998" t="s">
        <v>807</v>
      </c>
      <c r="D1998" s="33">
        <v>42614</v>
      </c>
      <c r="E1998" t="s">
        <v>97</v>
      </c>
      <c r="F1998" t="s">
        <v>769</v>
      </c>
      <c r="G1998">
        <v>1015900</v>
      </c>
      <c r="H1998">
        <v>20882</v>
      </c>
      <c r="I1998">
        <v>123</v>
      </c>
      <c r="J1998">
        <v>20148</v>
      </c>
      <c r="K1998">
        <v>19624</v>
      </c>
      <c r="L1998">
        <v>17400</v>
      </c>
      <c r="M1998">
        <v>4439</v>
      </c>
      <c r="N1998">
        <v>1519</v>
      </c>
      <c r="O1998">
        <v>2920</v>
      </c>
      <c r="P1998">
        <v>863</v>
      </c>
      <c r="Q1998" t="s">
        <v>0</v>
      </c>
      <c r="R1998">
        <v>2396</v>
      </c>
      <c r="S1998">
        <v>1523</v>
      </c>
      <c r="T1998">
        <v>9457</v>
      </c>
      <c r="U1998">
        <v>6165</v>
      </c>
      <c r="V1998">
        <v>1902</v>
      </c>
      <c r="W1998">
        <v>1390</v>
      </c>
      <c r="X1998" t="s">
        <v>0</v>
      </c>
      <c r="Y1998" t="s">
        <v>0</v>
      </c>
      <c r="Z1998">
        <v>879</v>
      </c>
      <c r="AA1998">
        <v>3145</v>
      </c>
      <c r="AB1998">
        <v>383</v>
      </c>
      <c r="AC1998">
        <v>767</v>
      </c>
      <c r="AD1998">
        <v>1995</v>
      </c>
    </row>
    <row r="1999" spans="1:30" x14ac:dyDescent="0.2">
      <c r="A1999" t="s">
        <v>2889</v>
      </c>
      <c r="B1999" t="s">
        <v>35</v>
      </c>
      <c r="C1999" t="s">
        <v>807</v>
      </c>
      <c r="D1999" s="33">
        <v>42614</v>
      </c>
      <c r="E1999" t="s">
        <v>117</v>
      </c>
      <c r="F1999" t="s">
        <v>770</v>
      </c>
      <c r="G1999">
        <v>1008900</v>
      </c>
      <c r="H1999">
        <v>22002</v>
      </c>
      <c r="I1999">
        <v>155</v>
      </c>
      <c r="J1999">
        <v>21360</v>
      </c>
      <c r="K1999">
        <v>20850</v>
      </c>
      <c r="L1999">
        <v>19615</v>
      </c>
      <c r="M1999">
        <v>5027</v>
      </c>
      <c r="N1999">
        <v>1758</v>
      </c>
      <c r="O1999">
        <v>3269</v>
      </c>
      <c r="P1999">
        <v>970</v>
      </c>
      <c r="Q1999" t="s">
        <v>0</v>
      </c>
      <c r="R1999">
        <v>2514</v>
      </c>
      <c r="S1999">
        <v>1540</v>
      </c>
      <c r="T1999">
        <v>11472</v>
      </c>
      <c r="U1999">
        <v>7350</v>
      </c>
      <c r="V1999">
        <v>3150</v>
      </c>
      <c r="W1999">
        <v>972</v>
      </c>
      <c r="X1999" t="s">
        <v>0</v>
      </c>
      <c r="Y1999" t="s">
        <v>0</v>
      </c>
      <c r="Z1999">
        <v>1082</v>
      </c>
      <c r="AA1999">
        <v>3007</v>
      </c>
      <c r="AB1999">
        <v>331</v>
      </c>
      <c r="AC1999">
        <v>834</v>
      </c>
      <c r="AD1999">
        <v>1842</v>
      </c>
    </row>
    <row r="2000" spans="1:30" x14ac:dyDescent="0.2">
      <c r="A2000" t="s">
        <v>2890</v>
      </c>
      <c r="B2000" t="s">
        <v>37</v>
      </c>
      <c r="C2000" t="s">
        <v>3368</v>
      </c>
      <c r="D2000" s="33">
        <v>42614</v>
      </c>
      <c r="E2000" t="s">
        <v>132</v>
      </c>
      <c r="F2000" t="s">
        <v>771</v>
      </c>
      <c r="G2000">
        <v>139900</v>
      </c>
      <c r="H2000">
        <v>5622</v>
      </c>
      <c r="I2000">
        <v>131</v>
      </c>
      <c r="J2000">
        <v>5243</v>
      </c>
      <c r="K2000">
        <v>4960</v>
      </c>
      <c r="L2000">
        <v>5186</v>
      </c>
      <c r="M2000">
        <v>942</v>
      </c>
      <c r="N2000">
        <v>910</v>
      </c>
      <c r="O2000">
        <v>32</v>
      </c>
      <c r="P2000">
        <v>12</v>
      </c>
      <c r="Q2000" t="s">
        <v>0</v>
      </c>
      <c r="R2000">
        <v>581</v>
      </c>
      <c r="S2000">
        <v>441</v>
      </c>
      <c r="T2000">
        <v>3060</v>
      </c>
      <c r="U2000">
        <v>1909</v>
      </c>
      <c r="V2000">
        <v>620</v>
      </c>
      <c r="W2000">
        <v>531</v>
      </c>
      <c r="X2000" t="s">
        <v>0</v>
      </c>
      <c r="Y2000" t="s">
        <v>0</v>
      </c>
      <c r="Z2000">
        <v>330</v>
      </c>
      <c r="AA2000">
        <v>774</v>
      </c>
      <c r="AB2000">
        <v>83</v>
      </c>
      <c r="AC2000">
        <v>277</v>
      </c>
      <c r="AD2000">
        <v>414</v>
      </c>
    </row>
    <row r="2001" spans="1:30" x14ac:dyDescent="0.2">
      <c r="A2001" t="s">
        <v>2891</v>
      </c>
      <c r="B2001" t="s">
        <v>36</v>
      </c>
      <c r="C2001" t="s">
        <v>3353</v>
      </c>
      <c r="D2001" s="33">
        <v>42614</v>
      </c>
      <c r="E2001" t="s">
        <v>138</v>
      </c>
      <c r="F2001" t="s">
        <v>772</v>
      </c>
      <c r="G2001">
        <v>586100</v>
      </c>
      <c r="H2001">
        <v>12055</v>
      </c>
      <c r="I2001">
        <v>39</v>
      </c>
      <c r="J2001">
        <v>11690</v>
      </c>
      <c r="K2001">
        <v>11209</v>
      </c>
      <c r="L2001">
        <v>9430</v>
      </c>
      <c r="M2001">
        <v>1645</v>
      </c>
      <c r="N2001">
        <v>1028</v>
      </c>
      <c r="O2001">
        <v>617</v>
      </c>
      <c r="P2001">
        <v>297</v>
      </c>
      <c r="Q2001" t="s">
        <v>0</v>
      </c>
      <c r="R2001">
        <v>921</v>
      </c>
      <c r="S2001">
        <v>750</v>
      </c>
      <c r="T2001">
        <v>4469</v>
      </c>
      <c r="U2001">
        <v>3054</v>
      </c>
      <c r="V2001">
        <v>919</v>
      </c>
      <c r="W2001">
        <v>496</v>
      </c>
      <c r="X2001" t="s">
        <v>0</v>
      </c>
      <c r="Y2001" t="s">
        <v>0</v>
      </c>
      <c r="Z2001">
        <v>188</v>
      </c>
      <c r="AA2001">
        <v>3102</v>
      </c>
      <c r="AB2001">
        <v>252</v>
      </c>
      <c r="AC2001">
        <v>368</v>
      </c>
      <c r="AD2001">
        <v>2482</v>
      </c>
    </row>
    <row r="2002" spans="1:30" x14ac:dyDescent="0.2">
      <c r="A2002" t="s">
        <v>2892</v>
      </c>
      <c r="B2002" t="s">
        <v>36</v>
      </c>
      <c r="C2002" t="s">
        <v>152</v>
      </c>
      <c r="D2002" s="33">
        <v>42614</v>
      </c>
      <c r="E2002" t="s">
        <v>150</v>
      </c>
      <c r="F2002" t="s">
        <v>773</v>
      </c>
      <c r="G2002">
        <v>304200</v>
      </c>
      <c r="H2002">
        <v>5527</v>
      </c>
      <c r="I2002">
        <v>42</v>
      </c>
      <c r="J2002">
        <v>5485</v>
      </c>
      <c r="K2002">
        <v>5236</v>
      </c>
      <c r="L2002">
        <v>4266</v>
      </c>
      <c r="M2002">
        <v>1201</v>
      </c>
      <c r="N2002">
        <v>497</v>
      </c>
      <c r="O2002">
        <v>704</v>
      </c>
      <c r="P2002">
        <v>339</v>
      </c>
      <c r="Q2002" t="s">
        <v>0</v>
      </c>
      <c r="R2002">
        <v>566</v>
      </c>
      <c r="S2002">
        <v>432</v>
      </c>
      <c r="T2002">
        <v>2503</v>
      </c>
      <c r="U2002">
        <v>1831</v>
      </c>
      <c r="V2002">
        <v>473</v>
      </c>
      <c r="W2002">
        <v>199</v>
      </c>
      <c r="X2002" t="s">
        <v>0</v>
      </c>
      <c r="Y2002" t="s">
        <v>0</v>
      </c>
      <c r="Z2002">
        <v>83</v>
      </c>
      <c r="AA2002">
        <v>682</v>
      </c>
      <c r="AB2002">
        <v>72</v>
      </c>
      <c r="AC2002">
        <v>326</v>
      </c>
      <c r="AD2002">
        <v>284</v>
      </c>
    </row>
    <row r="2003" spans="1:30" x14ac:dyDescent="0.2">
      <c r="A2003" t="s">
        <v>2893</v>
      </c>
      <c r="B2003" t="s">
        <v>36</v>
      </c>
      <c r="C2003" t="s">
        <v>152</v>
      </c>
      <c r="D2003" s="33">
        <v>42614</v>
      </c>
      <c r="E2003" t="s">
        <v>817</v>
      </c>
      <c r="F2003" t="s">
        <v>832</v>
      </c>
      <c r="G2003">
        <v>0</v>
      </c>
      <c r="H2003">
        <v>5828</v>
      </c>
      <c r="I2003">
        <v>57</v>
      </c>
      <c r="J2003">
        <v>5771</v>
      </c>
      <c r="K2003">
        <v>5476</v>
      </c>
      <c r="L2003">
        <v>4206</v>
      </c>
      <c r="M2003">
        <v>1083</v>
      </c>
      <c r="N2003">
        <v>405</v>
      </c>
      <c r="O2003">
        <v>678</v>
      </c>
      <c r="P2003">
        <v>361</v>
      </c>
      <c r="Q2003" t="s">
        <v>0</v>
      </c>
      <c r="R2003">
        <v>582</v>
      </c>
      <c r="S2003">
        <v>466</v>
      </c>
      <c r="T2003">
        <v>2476</v>
      </c>
      <c r="U2003">
        <v>1744</v>
      </c>
      <c r="V2003">
        <v>416</v>
      </c>
      <c r="W2003">
        <v>316</v>
      </c>
      <c r="X2003" t="s">
        <v>0</v>
      </c>
      <c r="Y2003" t="s">
        <v>0</v>
      </c>
      <c r="Z2003">
        <v>130</v>
      </c>
      <c r="AA2003">
        <v>552</v>
      </c>
      <c r="AB2003">
        <v>46</v>
      </c>
      <c r="AC2003">
        <v>275</v>
      </c>
      <c r="AD2003">
        <v>231</v>
      </c>
    </row>
    <row r="2004" spans="1:30" x14ac:dyDescent="0.2">
      <c r="A2004" t="s">
        <v>2894</v>
      </c>
      <c r="B2004" t="s">
        <v>35</v>
      </c>
      <c r="C2004" t="s">
        <v>3345</v>
      </c>
      <c r="D2004" s="33">
        <v>42614</v>
      </c>
      <c r="E2004" t="s">
        <v>156</v>
      </c>
      <c r="F2004" t="s">
        <v>774</v>
      </c>
      <c r="G2004">
        <v>1159200</v>
      </c>
      <c r="H2004">
        <v>24392</v>
      </c>
      <c r="I2004">
        <v>365</v>
      </c>
      <c r="J2004">
        <v>23453</v>
      </c>
      <c r="K2004">
        <v>22268</v>
      </c>
      <c r="L2004">
        <v>18420</v>
      </c>
      <c r="M2004">
        <v>4994</v>
      </c>
      <c r="N2004">
        <v>3814</v>
      </c>
      <c r="O2004">
        <v>1180</v>
      </c>
      <c r="P2004">
        <v>817</v>
      </c>
      <c r="Q2004" t="s">
        <v>0</v>
      </c>
      <c r="R2004">
        <v>2109</v>
      </c>
      <c r="S2004">
        <v>1558</v>
      </c>
      <c r="T2004">
        <v>11406</v>
      </c>
      <c r="U2004">
        <v>8205</v>
      </c>
      <c r="V2004">
        <v>2300</v>
      </c>
      <c r="W2004">
        <v>901</v>
      </c>
      <c r="X2004" t="s">
        <v>0</v>
      </c>
      <c r="Y2004" t="s">
        <v>0</v>
      </c>
      <c r="Z2004">
        <v>1250</v>
      </c>
      <c r="AA2004">
        <v>2097</v>
      </c>
      <c r="AB2004">
        <v>403</v>
      </c>
      <c r="AC2004">
        <v>1243</v>
      </c>
      <c r="AD2004">
        <v>451</v>
      </c>
    </row>
    <row r="2005" spans="1:30" x14ac:dyDescent="0.2">
      <c r="A2005" t="s">
        <v>2895</v>
      </c>
      <c r="B2005" t="s">
        <v>35</v>
      </c>
      <c r="C2005" t="s">
        <v>3348</v>
      </c>
      <c r="D2005" s="33">
        <v>42614</v>
      </c>
      <c r="E2005" t="s">
        <v>821</v>
      </c>
      <c r="F2005" t="s">
        <v>833</v>
      </c>
      <c r="G2005">
        <v>215200</v>
      </c>
      <c r="H2005">
        <v>5138</v>
      </c>
      <c r="I2005">
        <v>37</v>
      </c>
      <c r="J2005">
        <v>5101</v>
      </c>
      <c r="K2005">
        <v>4721</v>
      </c>
      <c r="L2005">
        <v>3862</v>
      </c>
      <c r="M2005">
        <v>1016</v>
      </c>
      <c r="N2005">
        <v>382</v>
      </c>
      <c r="O2005">
        <v>634</v>
      </c>
      <c r="P2005">
        <v>227</v>
      </c>
      <c r="Q2005" t="s">
        <v>0</v>
      </c>
      <c r="R2005">
        <v>508</v>
      </c>
      <c r="S2005">
        <v>300</v>
      </c>
      <c r="T2005">
        <v>2194</v>
      </c>
      <c r="U2005">
        <v>1432</v>
      </c>
      <c r="V2005">
        <v>558</v>
      </c>
      <c r="W2005">
        <v>204</v>
      </c>
      <c r="X2005" t="s">
        <v>0</v>
      </c>
      <c r="Y2005" t="s">
        <v>0</v>
      </c>
      <c r="Z2005">
        <v>245</v>
      </c>
      <c r="AA2005">
        <v>615</v>
      </c>
      <c r="AB2005">
        <v>46</v>
      </c>
      <c r="AC2005">
        <v>227</v>
      </c>
      <c r="AD2005">
        <v>342</v>
      </c>
    </row>
    <row r="2006" spans="1:30" x14ac:dyDescent="0.2">
      <c r="A2006" t="s">
        <v>2896</v>
      </c>
      <c r="B2006" t="s">
        <v>37</v>
      </c>
      <c r="C2006" t="s">
        <v>3365</v>
      </c>
      <c r="D2006" s="33">
        <v>42614</v>
      </c>
      <c r="E2006" t="s">
        <v>165</v>
      </c>
      <c r="F2006" t="s">
        <v>775</v>
      </c>
      <c r="G2006">
        <v>669600</v>
      </c>
      <c r="H2006">
        <v>14326</v>
      </c>
      <c r="I2006">
        <v>59</v>
      </c>
      <c r="J2006">
        <v>14119</v>
      </c>
      <c r="K2006">
        <v>13529</v>
      </c>
      <c r="L2006">
        <v>12156</v>
      </c>
      <c r="M2006">
        <v>2306</v>
      </c>
      <c r="N2006">
        <v>895</v>
      </c>
      <c r="O2006">
        <v>1411</v>
      </c>
      <c r="P2006">
        <v>456</v>
      </c>
      <c r="Q2006" t="s">
        <v>0</v>
      </c>
      <c r="R2006">
        <v>1419</v>
      </c>
      <c r="S2006">
        <v>1172</v>
      </c>
      <c r="T2006">
        <v>7681</v>
      </c>
      <c r="U2006">
        <v>5085</v>
      </c>
      <c r="V2006">
        <v>1826</v>
      </c>
      <c r="W2006">
        <v>770</v>
      </c>
      <c r="X2006" t="s">
        <v>0</v>
      </c>
      <c r="Y2006" t="s">
        <v>0</v>
      </c>
      <c r="Z2006">
        <v>848</v>
      </c>
      <c r="AA2006">
        <v>1036</v>
      </c>
      <c r="AB2006">
        <v>64</v>
      </c>
      <c r="AC2006">
        <v>554</v>
      </c>
      <c r="AD2006">
        <v>418</v>
      </c>
    </row>
    <row r="2007" spans="1:30" x14ac:dyDescent="0.2">
      <c r="A2007" t="s">
        <v>2897</v>
      </c>
      <c r="B2007" t="s">
        <v>35</v>
      </c>
      <c r="C2007" t="s">
        <v>3348</v>
      </c>
      <c r="D2007" s="33">
        <v>42614</v>
      </c>
      <c r="E2007" t="s">
        <v>825</v>
      </c>
      <c r="F2007" t="s">
        <v>834</v>
      </c>
      <c r="G2007">
        <v>791000</v>
      </c>
      <c r="H2007">
        <v>17468</v>
      </c>
      <c r="I2007">
        <v>135</v>
      </c>
      <c r="J2007">
        <v>17333</v>
      </c>
      <c r="K2007">
        <v>15855</v>
      </c>
      <c r="L2007">
        <v>15133</v>
      </c>
      <c r="M2007">
        <v>4068</v>
      </c>
      <c r="N2007">
        <v>1818</v>
      </c>
      <c r="O2007">
        <v>2250</v>
      </c>
      <c r="P2007">
        <v>887</v>
      </c>
      <c r="Q2007" t="s">
        <v>0</v>
      </c>
      <c r="R2007">
        <v>2130</v>
      </c>
      <c r="S2007">
        <v>1306</v>
      </c>
      <c r="T2007">
        <v>8491</v>
      </c>
      <c r="U2007">
        <v>5546</v>
      </c>
      <c r="V2007">
        <v>1952</v>
      </c>
      <c r="W2007">
        <v>993</v>
      </c>
      <c r="X2007" t="s">
        <v>0</v>
      </c>
      <c r="Y2007" t="s">
        <v>0</v>
      </c>
      <c r="Z2007">
        <v>1051</v>
      </c>
      <c r="AA2007">
        <v>2155</v>
      </c>
      <c r="AB2007">
        <v>312</v>
      </c>
      <c r="AC2007">
        <v>821</v>
      </c>
      <c r="AD2007">
        <v>1022</v>
      </c>
    </row>
    <row r="2008" spans="1:30" x14ac:dyDescent="0.2">
      <c r="A2008" t="s">
        <v>2898</v>
      </c>
      <c r="B2008" t="s">
        <v>35</v>
      </c>
      <c r="C2008" t="s">
        <v>152</v>
      </c>
      <c r="D2008" s="33">
        <v>42614</v>
      </c>
      <c r="E2008" t="s">
        <v>171</v>
      </c>
      <c r="F2008" t="s">
        <v>776</v>
      </c>
      <c r="G2008">
        <v>628500</v>
      </c>
      <c r="H2008">
        <v>13304</v>
      </c>
      <c r="I2008">
        <v>131</v>
      </c>
      <c r="J2008">
        <v>13173</v>
      </c>
      <c r="K2008">
        <v>12466</v>
      </c>
      <c r="L2008">
        <v>11108</v>
      </c>
      <c r="M2008">
        <v>2659</v>
      </c>
      <c r="N2008">
        <v>1039</v>
      </c>
      <c r="O2008">
        <v>1620</v>
      </c>
      <c r="P2008">
        <v>798</v>
      </c>
      <c r="Q2008" t="s">
        <v>0</v>
      </c>
      <c r="R2008">
        <v>1497</v>
      </c>
      <c r="S2008">
        <v>1120</v>
      </c>
      <c r="T2008">
        <v>6863</v>
      </c>
      <c r="U2008">
        <v>4422</v>
      </c>
      <c r="V2008">
        <v>1271</v>
      </c>
      <c r="W2008">
        <v>1170</v>
      </c>
      <c r="X2008" t="s">
        <v>0</v>
      </c>
      <c r="Y2008" t="s">
        <v>0</v>
      </c>
      <c r="Z2008">
        <v>323</v>
      </c>
      <c r="AA2008">
        <v>1305</v>
      </c>
      <c r="AB2008">
        <v>125</v>
      </c>
      <c r="AC2008">
        <v>570</v>
      </c>
      <c r="AD2008">
        <v>610</v>
      </c>
    </row>
    <row r="2009" spans="1:30" x14ac:dyDescent="0.2">
      <c r="A2009" t="s">
        <v>2899</v>
      </c>
      <c r="B2009" t="s">
        <v>35</v>
      </c>
      <c r="C2009" t="s">
        <v>3348</v>
      </c>
      <c r="D2009" s="33">
        <v>42614</v>
      </c>
      <c r="E2009" t="s">
        <v>179</v>
      </c>
      <c r="F2009" t="s">
        <v>777</v>
      </c>
      <c r="G2009">
        <v>1019200</v>
      </c>
      <c r="H2009">
        <v>19310</v>
      </c>
      <c r="I2009">
        <v>229</v>
      </c>
      <c r="J2009">
        <v>19081</v>
      </c>
      <c r="K2009">
        <v>17067</v>
      </c>
      <c r="L2009">
        <v>16723</v>
      </c>
      <c r="M2009">
        <v>4457</v>
      </c>
      <c r="N2009">
        <v>1692</v>
      </c>
      <c r="O2009">
        <v>2765</v>
      </c>
      <c r="P2009">
        <v>1025</v>
      </c>
      <c r="Q2009" t="s">
        <v>0</v>
      </c>
      <c r="R2009">
        <v>1497</v>
      </c>
      <c r="S2009">
        <v>1345</v>
      </c>
      <c r="T2009">
        <v>10021</v>
      </c>
      <c r="U2009">
        <v>6726</v>
      </c>
      <c r="V2009">
        <v>2541</v>
      </c>
      <c r="W2009">
        <v>754</v>
      </c>
      <c r="X2009" t="s">
        <v>0</v>
      </c>
      <c r="Y2009" t="s">
        <v>0</v>
      </c>
      <c r="Z2009">
        <v>726</v>
      </c>
      <c r="AA2009">
        <v>3134</v>
      </c>
      <c r="AB2009">
        <v>355</v>
      </c>
      <c r="AC2009">
        <v>1156</v>
      </c>
      <c r="AD2009">
        <v>1623</v>
      </c>
    </row>
    <row r="2010" spans="1:30" x14ac:dyDescent="0.2">
      <c r="A2010" t="s">
        <v>2900</v>
      </c>
      <c r="B2010" t="s">
        <v>35</v>
      </c>
      <c r="C2010" t="s">
        <v>3348</v>
      </c>
      <c r="D2010" s="33">
        <v>42614</v>
      </c>
      <c r="E2010" t="s">
        <v>191</v>
      </c>
      <c r="F2010" t="s">
        <v>778</v>
      </c>
      <c r="G2010">
        <v>782300</v>
      </c>
      <c r="H2010">
        <v>17803</v>
      </c>
      <c r="I2010">
        <v>106</v>
      </c>
      <c r="J2010">
        <v>17697</v>
      </c>
      <c r="K2010">
        <v>16362</v>
      </c>
      <c r="L2010">
        <v>15293</v>
      </c>
      <c r="M2010">
        <v>4389</v>
      </c>
      <c r="N2010">
        <v>2378</v>
      </c>
      <c r="O2010">
        <v>1935</v>
      </c>
      <c r="P2010">
        <v>588</v>
      </c>
      <c r="Q2010" t="s">
        <v>0</v>
      </c>
      <c r="R2010">
        <v>1713</v>
      </c>
      <c r="S2010">
        <v>1364</v>
      </c>
      <c r="T2010">
        <v>9463</v>
      </c>
      <c r="U2010">
        <v>7000</v>
      </c>
      <c r="V2010">
        <v>1919</v>
      </c>
      <c r="W2010">
        <v>544</v>
      </c>
      <c r="X2010" t="s">
        <v>0</v>
      </c>
      <c r="Y2010" t="s">
        <v>0</v>
      </c>
      <c r="Z2010">
        <v>800</v>
      </c>
      <c r="AA2010">
        <v>1953</v>
      </c>
      <c r="AB2010">
        <v>277</v>
      </c>
      <c r="AC2010">
        <v>1110</v>
      </c>
      <c r="AD2010">
        <v>566</v>
      </c>
    </row>
    <row r="2011" spans="1:30" x14ac:dyDescent="0.2">
      <c r="A2011" t="s">
        <v>2901</v>
      </c>
      <c r="B2011" t="s">
        <v>35</v>
      </c>
      <c r="C2011" t="s">
        <v>3345</v>
      </c>
      <c r="D2011" s="33">
        <v>42614</v>
      </c>
      <c r="E2011" t="s">
        <v>205</v>
      </c>
      <c r="F2011" t="s">
        <v>779</v>
      </c>
      <c r="G2011">
        <v>883600</v>
      </c>
      <c r="H2011">
        <v>18401</v>
      </c>
      <c r="I2011">
        <v>219</v>
      </c>
      <c r="J2011">
        <v>17714</v>
      </c>
      <c r="K2011">
        <v>17009</v>
      </c>
      <c r="L2011">
        <v>13916</v>
      </c>
      <c r="M2011">
        <v>3900</v>
      </c>
      <c r="N2011">
        <v>2916</v>
      </c>
      <c r="O2011">
        <v>984</v>
      </c>
      <c r="P2011">
        <v>797</v>
      </c>
      <c r="Q2011" t="s">
        <v>0</v>
      </c>
      <c r="R2011">
        <v>1817</v>
      </c>
      <c r="S2011">
        <v>1237</v>
      </c>
      <c r="T2011">
        <v>9160</v>
      </c>
      <c r="U2011">
        <v>5674</v>
      </c>
      <c r="V2011">
        <v>2573</v>
      </c>
      <c r="W2011">
        <v>913</v>
      </c>
      <c r="X2011" t="s">
        <v>0</v>
      </c>
      <c r="Y2011" t="s">
        <v>0</v>
      </c>
      <c r="Z2011">
        <v>351</v>
      </c>
      <c r="AA2011">
        <v>1351</v>
      </c>
      <c r="AB2011">
        <v>268</v>
      </c>
      <c r="AC2011">
        <v>772</v>
      </c>
      <c r="AD2011">
        <v>311</v>
      </c>
    </row>
    <row r="2012" spans="1:30" x14ac:dyDescent="0.2">
      <c r="A2012" t="s">
        <v>2902</v>
      </c>
      <c r="B2012" t="s">
        <v>35</v>
      </c>
      <c r="C2012" t="s">
        <v>807</v>
      </c>
      <c r="D2012" s="33">
        <v>42614</v>
      </c>
      <c r="E2012" t="s">
        <v>210</v>
      </c>
      <c r="F2012" t="s">
        <v>780</v>
      </c>
      <c r="G2012">
        <v>711500</v>
      </c>
      <c r="H2012">
        <v>14406</v>
      </c>
      <c r="I2012">
        <v>95</v>
      </c>
      <c r="J2012">
        <v>13988</v>
      </c>
      <c r="K2012">
        <v>13617</v>
      </c>
      <c r="L2012">
        <v>12825</v>
      </c>
      <c r="M2012">
        <v>3321</v>
      </c>
      <c r="N2012">
        <v>1126</v>
      </c>
      <c r="O2012">
        <v>2195</v>
      </c>
      <c r="P2012">
        <v>677</v>
      </c>
      <c r="Q2012" t="s">
        <v>0</v>
      </c>
      <c r="R2012">
        <v>1592</v>
      </c>
      <c r="S2012">
        <v>1181</v>
      </c>
      <c r="T2012">
        <v>7569</v>
      </c>
      <c r="U2012">
        <v>5542</v>
      </c>
      <c r="V2012">
        <v>1605</v>
      </c>
      <c r="W2012">
        <v>422</v>
      </c>
      <c r="X2012" t="s">
        <v>0</v>
      </c>
      <c r="Y2012" t="s">
        <v>0</v>
      </c>
      <c r="Z2012">
        <v>399</v>
      </c>
      <c r="AA2012">
        <v>2084</v>
      </c>
      <c r="AB2012">
        <v>309</v>
      </c>
      <c r="AC2012">
        <v>596</v>
      </c>
      <c r="AD2012">
        <v>1179</v>
      </c>
    </row>
    <row r="2013" spans="1:30" x14ac:dyDescent="0.2">
      <c r="A2013" t="s">
        <v>2903</v>
      </c>
      <c r="B2013" t="s">
        <v>35</v>
      </c>
      <c r="C2013" t="s">
        <v>807</v>
      </c>
      <c r="D2013" s="33">
        <v>42614</v>
      </c>
      <c r="E2013" t="s">
        <v>218</v>
      </c>
      <c r="F2013" t="s">
        <v>781</v>
      </c>
      <c r="G2013">
        <v>272300</v>
      </c>
      <c r="H2013">
        <v>4688</v>
      </c>
      <c r="I2013">
        <v>59</v>
      </c>
      <c r="J2013">
        <v>4629</v>
      </c>
      <c r="K2013">
        <v>4411</v>
      </c>
      <c r="L2013">
        <v>3669</v>
      </c>
      <c r="M2013">
        <v>918</v>
      </c>
      <c r="N2013">
        <v>376</v>
      </c>
      <c r="O2013">
        <v>542</v>
      </c>
      <c r="P2013">
        <v>266</v>
      </c>
      <c r="Q2013" t="s">
        <v>0</v>
      </c>
      <c r="R2013">
        <v>422</v>
      </c>
      <c r="S2013">
        <v>471</v>
      </c>
      <c r="T2013">
        <v>2280</v>
      </c>
      <c r="U2013">
        <v>1513</v>
      </c>
      <c r="V2013">
        <v>400</v>
      </c>
      <c r="W2013">
        <v>367</v>
      </c>
      <c r="X2013" t="s">
        <v>0</v>
      </c>
      <c r="Y2013" t="s">
        <v>0</v>
      </c>
      <c r="Z2013">
        <v>63</v>
      </c>
      <c r="AA2013">
        <v>433</v>
      </c>
      <c r="AB2013">
        <v>57</v>
      </c>
      <c r="AC2013">
        <v>239</v>
      </c>
      <c r="AD2013">
        <v>137</v>
      </c>
    </row>
    <row r="2014" spans="1:30" x14ac:dyDescent="0.2">
      <c r="A2014" t="s">
        <v>2904</v>
      </c>
      <c r="B2014" t="s">
        <v>35</v>
      </c>
      <c r="C2014" t="s">
        <v>807</v>
      </c>
      <c r="D2014" s="33">
        <v>42614</v>
      </c>
      <c r="E2014" t="s">
        <v>223</v>
      </c>
      <c r="F2014" t="s">
        <v>782</v>
      </c>
      <c r="G2014">
        <v>1061900</v>
      </c>
      <c r="H2014">
        <v>17627</v>
      </c>
      <c r="I2014">
        <v>109</v>
      </c>
      <c r="J2014">
        <v>17073</v>
      </c>
      <c r="K2014">
        <v>16668</v>
      </c>
      <c r="L2014">
        <v>15397</v>
      </c>
      <c r="M2014">
        <v>4239</v>
      </c>
      <c r="N2014">
        <v>1518</v>
      </c>
      <c r="O2014">
        <v>2721</v>
      </c>
      <c r="P2014">
        <v>852</v>
      </c>
      <c r="Q2014" t="s">
        <v>0</v>
      </c>
      <c r="R2014">
        <v>2171</v>
      </c>
      <c r="S2014">
        <v>923</v>
      </c>
      <c r="T2014">
        <v>8857</v>
      </c>
      <c r="U2014">
        <v>5967</v>
      </c>
      <c r="V2014">
        <v>1855</v>
      </c>
      <c r="W2014">
        <v>1035</v>
      </c>
      <c r="X2014" t="s">
        <v>0</v>
      </c>
      <c r="Y2014" t="s">
        <v>0</v>
      </c>
      <c r="Z2014">
        <v>749</v>
      </c>
      <c r="AA2014">
        <v>2697</v>
      </c>
      <c r="AB2014">
        <v>335</v>
      </c>
      <c r="AC2014">
        <v>777</v>
      </c>
      <c r="AD2014">
        <v>1585</v>
      </c>
    </row>
    <row r="2015" spans="1:30" x14ac:dyDescent="0.2">
      <c r="A2015" t="s">
        <v>2905</v>
      </c>
      <c r="B2015" t="s">
        <v>35</v>
      </c>
      <c r="C2015" t="s">
        <v>152</v>
      </c>
      <c r="D2015" s="33">
        <v>42614</v>
      </c>
      <c r="E2015" t="s">
        <v>234</v>
      </c>
      <c r="F2015" t="s">
        <v>783</v>
      </c>
      <c r="G2015">
        <v>4666400</v>
      </c>
      <c r="H2015">
        <v>85048</v>
      </c>
      <c r="I2015">
        <v>2490</v>
      </c>
      <c r="J2015">
        <v>73779</v>
      </c>
      <c r="K2015">
        <v>62492</v>
      </c>
      <c r="L2015">
        <v>58672</v>
      </c>
      <c r="M2015">
        <v>19392</v>
      </c>
      <c r="N2015">
        <v>7649</v>
      </c>
      <c r="O2015">
        <v>11743</v>
      </c>
      <c r="P2015">
        <v>4561</v>
      </c>
      <c r="Q2015" t="s">
        <v>0</v>
      </c>
      <c r="R2015">
        <v>6947</v>
      </c>
      <c r="S2015">
        <v>5515</v>
      </c>
      <c r="T2015">
        <v>35186</v>
      </c>
      <c r="U2015">
        <v>26375</v>
      </c>
      <c r="V2015">
        <v>7660</v>
      </c>
      <c r="W2015">
        <v>1151</v>
      </c>
      <c r="X2015" t="s">
        <v>0</v>
      </c>
      <c r="Y2015" t="s">
        <v>0</v>
      </c>
      <c r="Z2015">
        <v>3105</v>
      </c>
      <c r="AA2015">
        <v>7919</v>
      </c>
      <c r="AB2015">
        <v>498</v>
      </c>
      <c r="AC2015">
        <v>3950</v>
      </c>
      <c r="AD2015">
        <v>3471</v>
      </c>
    </row>
    <row r="2016" spans="1:30" x14ac:dyDescent="0.2">
      <c r="A2016" t="s">
        <v>2906</v>
      </c>
      <c r="B2016" t="s">
        <v>36</v>
      </c>
      <c r="C2016" t="s">
        <v>152</v>
      </c>
      <c r="D2016" s="33">
        <v>42614</v>
      </c>
      <c r="E2016" t="s">
        <v>823</v>
      </c>
      <c r="F2016" t="s">
        <v>835</v>
      </c>
      <c r="G2016">
        <v>0</v>
      </c>
      <c r="H2016">
        <v>4322</v>
      </c>
      <c r="I2016">
        <v>47</v>
      </c>
      <c r="J2016">
        <v>4275</v>
      </c>
      <c r="K2016">
        <v>4046</v>
      </c>
      <c r="L2016">
        <v>3302</v>
      </c>
      <c r="M2016">
        <v>899</v>
      </c>
      <c r="N2016">
        <v>353</v>
      </c>
      <c r="O2016">
        <v>546</v>
      </c>
      <c r="P2016">
        <v>266</v>
      </c>
      <c r="Q2016" t="s">
        <v>0</v>
      </c>
      <c r="R2016">
        <v>349</v>
      </c>
      <c r="S2016">
        <v>374</v>
      </c>
      <c r="T2016">
        <v>2036</v>
      </c>
      <c r="U2016">
        <v>1496</v>
      </c>
      <c r="V2016">
        <v>365</v>
      </c>
      <c r="W2016">
        <v>175</v>
      </c>
      <c r="X2016" t="s">
        <v>0</v>
      </c>
      <c r="Y2016" t="s">
        <v>0</v>
      </c>
      <c r="Z2016">
        <v>59</v>
      </c>
      <c r="AA2016">
        <v>484</v>
      </c>
      <c r="AB2016">
        <v>43</v>
      </c>
      <c r="AC2016">
        <v>254</v>
      </c>
      <c r="AD2016">
        <v>187</v>
      </c>
    </row>
    <row r="2017" spans="1:30" x14ac:dyDescent="0.2">
      <c r="A2017" t="s">
        <v>2907</v>
      </c>
      <c r="B2017" t="s">
        <v>36</v>
      </c>
      <c r="C2017" t="s">
        <v>152</v>
      </c>
      <c r="D2017" s="33">
        <v>42614</v>
      </c>
      <c r="E2017" t="s">
        <v>827</v>
      </c>
      <c r="F2017" t="s">
        <v>836</v>
      </c>
      <c r="G2017">
        <v>0</v>
      </c>
      <c r="H2017">
        <v>5366</v>
      </c>
      <c r="I2017">
        <v>38</v>
      </c>
      <c r="J2017">
        <v>5328</v>
      </c>
      <c r="K2017">
        <v>5078</v>
      </c>
      <c r="L2017">
        <v>4184</v>
      </c>
      <c r="M2017">
        <v>1093</v>
      </c>
      <c r="N2017">
        <v>373</v>
      </c>
      <c r="O2017">
        <v>720</v>
      </c>
      <c r="P2017">
        <v>336</v>
      </c>
      <c r="Q2017" t="s">
        <v>0</v>
      </c>
      <c r="R2017">
        <v>478</v>
      </c>
      <c r="S2017">
        <v>438</v>
      </c>
      <c r="T2017">
        <v>2522</v>
      </c>
      <c r="U2017">
        <v>1806</v>
      </c>
      <c r="V2017">
        <v>490</v>
      </c>
      <c r="W2017">
        <v>226</v>
      </c>
      <c r="X2017" t="s">
        <v>0</v>
      </c>
      <c r="Y2017" t="s">
        <v>0</v>
      </c>
      <c r="Z2017">
        <v>121</v>
      </c>
      <c r="AA2017">
        <v>625</v>
      </c>
      <c r="AB2017">
        <v>61</v>
      </c>
      <c r="AC2017">
        <v>333</v>
      </c>
      <c r="AD2017">
        <v>231</v>
      </c>
    </row>
    <row r="2018" spans="1:30" x14ac:dyDescent="0.2">
      <c r="A2018" t="s">
        <v>2908</v>
      </c>
      <c r="B2018" t="s">
        <v>36</v>
      </c>
      <c r="C2018" t="s">
        <v>152</v>
      </c>
      <c r="D2018" s="33">
        <v>42614</v>
      </c>
      <c r="E2018" t="s">
        <v>837</v>
      </c>
      <c r="F2018" t="s">
        <v>838</v>
      </c>
      <c r="G2018">
        <v>0</v>
      </c>
      <c r="H2018">
        <v>4684</v>
      </c>
      <c r="I2018">
        <v>41</v>
      </c>
      <c r="J2018">
        <v>4643</v>
      </c>
      <c r="K2018">
        <v>4422</v>
      </c>
      <c r="L2018">
        <v>3613</v>
      </c>
      <c r="M2018">
        <v>968</v>
      </c>
      <c r="N2018">
        <v>366</v>
      </c>
      <c r="O2018">
        <v>602</v>
      </c>
      <c r="P2018">
        <v>298</v>
      </c>
      <c r="Q2018" t="s">
        <v>0</v>
      </c>
      <c r="R2018">
        <v>421</v>
      </c>
      <c r="S2018">
        <v>438</v>
      </c>
      <c r="T2018">
        <v>2175</v>
      </c>
      <c r="U2018">
        <v>1565</v>
      </c>
      <c r="V2018">
        <v>369</v>
      </c>
      <c r="W2018">
        <v>241</v>
      </c>
      <c r="X2018" t="s">
        <v>0</v>
      </c>
      <c r="Y2018" t="s">
        <v>0</v>
      </c>
      <c r="Z2018">
        <v>79</v>
      </c>
      <c r="AA2018">
        <v>500</v>
      </c>
      <c r="AB2018">
        <v>43</v>
      </c>
      <c r="AC2018">
        <v>280</v>
      </c>
      <c r="AD2018">
        <v>177</v>
      </c>
    </row>
    <row r="2019" spans="1:30" x14ac:dyDescent="0.2">
      <c r="A2019" t="s">
        <v>2909</v>
      </c>
      <c r="B2019" t="s">
        <v>36</v>
      </c>
      <c r="C2019" t="s">
        <v>152</v>
      </c>
      <c r="D2019" s="33">
        <v>42614</v>
      </c>
      <c r="E2019" t="s">
        <v>284</v>
      </c>
      <c r="F2019" t="s">
        <v>784</v>
      </c>
      <c r="G2019">
        <v>1207100</v>
      </c>
      <c r="H2019">
        <v>15304</v>
      </c>
      <c r="I2019">
        <v>110</v>
      </c>
      <c r="J2019">
        <v>15194</v>
      </c>
      <c r="K2019">
        <v>14469</v>
      </c>
      <c r="L2019">
        <v>11564</v>
      </c>
      <c r="M2019">
        <v>3183</v>
      </c>
      <c r="N2019">
        <v>1264</v>
      </c>
      <c r="O2019">
        <v>1919</v>
      </c>
      <c r="P2019">
        <v>988</v>
      </c>
      <c r="Q2019" t="s">
        <v>0</v>
      </c>
      <c r="R2019">
        <v>1593</v>
      </c>
      <c r="S2019">
        <v>1287</v>
      </c>
      <c r="T2019">
        <v>6773</v>
      </c>
      <c r="U2019">
        <v>4769</v>
      </c>
      <c r="V2019">
        <v>1275</v>
      </c>
      <c r="W2019">
        <v>729</v>
      </c>
      <c r="X2019" t="s">
        <v>0</v>
      </c>
      <c r="Y2019" t="s">
        <v>0</v>
      </c>
      <c r="Z2019">
        <v>249</v>
      </c>
      <c r="AA2019">
        <v>1662</v>
      </c>
      <c r="AB2019">
        <v>188</v>
      </c>
      <c r="AC2019">
        <v>793</v>
      </c>
      <c r="AD2019">
        <v>681</v>
      </c>
    </row>
    <row r="2020" spans="1:30" x14ac:dyDescent="0.2">
      <c r="A2020" t="s">
        <v>2910</v>
      </c>
      <c r="B2020" t="s">
        <v>36</v>
      </c>
      <c r="C2020" t="s">
        <v>3353</v>
      </c>
      <c r="D2020" s="33">
        <v>42614</v>
      </c>
      <c r="E2020" t="s">
        <v>298</v>
      </c>
      <c r="F2020" t="s">
        <v>785</v>
      </c>
      <c r="G2020">
        <v>1479400</v>
      </c>
      <c r="H2020">
        <v>20704</v>
      </c>
      <c r="I2020">
        <v>101</v>
      </c>
      <c r="J2020">
        <v>20037</v>
      </c>
      <c r="K2020">
        <v>19131</v>
      </c>
      <c r="L2020">
        <v>18966</v>
      </c>
      <c r="M2020">
        <v>3970</v>
      </c>
      <c r="N2020">
        <v>2545</v>
      </c>
      <c r="O2020">
        <v>1425</v>
      </c>
      <c r="P2020">
        <v>683</v>
      </c>
      <c r="Q2020" t="s">
        <v>0</v>
      </c>
      <c r="R2020">
        <v>2375</v>
      </c>
      <c r="S2020">
        <v>1990</v>
      </c>
      <c r="T2020">
        <v>10513</v>
      </c>
      <c r="U2020">
        <v>7269</v>
      </c>
      <c r="V2020">
        <v>2156</v>
      </c>
      <c r="W2020">
        <v>1088</v>
      </c>
      <c r="X2020" t="s">
        <v>0</v>
      </c>
      <c r="Y2020" t="s">
        <v>0</v>
      </c>
      <c r="Z2020">
        <v>458</v>
      </c>
      <c r="AA2020">
        <v>3630</v>
      </c>
      <c r="AB2020">
        <v>447</v>
      </c>
      <c r="AC2020">
        <v>852</v>
      </c>
      <c r="AD2020">
        <v>2331</v>
      </c>
    </row>
    <row r="2021" spans="1:30" x14ac:dyDescent="0.2">
      <c r="A2021" t="s">
        <v>2911</v>
      </c>
      <c r="B2021" t="s">
        <v>36</v>
      </c>
      <c r="C2021" t="s">
        <v>3351</v>
      </c>
      <c r="D2021" s="33">
        <v>42614</v>
      </c>
      <c r="E2021" t="s">
        <v>315</v>
      </c>
      <c r="F2021" t="s">
        <v>786</v>
      </c>
      <c r="G2021">
        <v>1037600</v>
      </c>
      <c r="H2021">
        <v>18709</v>
      </c>
      <c r="I2021">
        <v>139</v>
      </c>
      <c r="J2021">
        <v>18570</v>
      </c>
      <c r="K2021">
        <v>18177</v>
      </c>
      <c r="L2021">
        <v>15945</v>
      </c>
      <c r="M2021">
        <v>3759</v>
      </c>
      <c r="N2021">
        <v>2112</v>
      </c>
      <c r="O2021">
        <v>1648</v>
      </c>
      <c r="P2021">
        <v>946</v>
      </c>
      <c r="Q2021" t="s">
        <v>0</v>
      </c>
      <c r="R2021">
        <v>1728</v>
      </c>
      <c r="S2021">
        <v>1980</v>
      </c>
      <c r="T2021">
        <v>8939</v>
      </c>
      <c r="U2021">
        <v>6855</v>
      </c>
      <c r="V2021">
        <v>1496</v>
      </c>
      <c r="W2021">
        <v>588</v>
      </c>
      <c r="X2021" t="s">
        <v>0</v>
      </c>
      <c r="Y2021" t="s">
        <v>0</v>
      </c>
      <c r="Z2021">
        <v>554</v>
      </c>
      <c r="AA2021">
        <v>2744</v>
      </c>
      <c r="AB2021">
        <v>251</v>
      </c>
      <c r="AC2021">
        <v>884</v>
      </c>
      <c r="AD2021">
        <v>1609</v>
      </c>
    </row>
    <row r="2022" spans="1:30" x14ac:dyDescent="0.2">
      <c r="A2022" t="s">
        <v>2912</v>
      </c>
      <c r="B2022" t="s">
        <v>36</v>
      </c>
      <c r="C2022" t="s">
        <v>3358</v>
      </c>
      <c r="D2022" s="33">
        <v>42614</v>
      </c>
      <c r="E2022" t="s">
        <v>330</v>
      </c>
      <c r="F2022" t="s">
        <v>787</v>
      </c>
      <c r="G2022">
        <v>1796400</v>
      </c>
      <c r="H2022">
        <v>22255</v>
      </c>
      <c r="I2022">
        <v>138</v>
      </c>
      <c r="J2022">
        <v>21947</v>
      </c>
      <c r="K2022">
        <v>20758</v>
      </c>
      <c r="L2022">
        <v>16914</v>
      </c>
      <c r="M2022">
        <v>4724</v>
      </c>
      <c r="N2022">
        <v>2221</v>
      </c>
      <c r="O2022">
        <v>2503</v>
      </c>
      <c r="P2022">
        <v>1528</v>
      </c>
      <c r="Q2022" t="s">
        <v>0</v>
      </c>
      <c r="R2022">
        <v>1498</v>
      </c>
      <c r="S2022">
        <v>2151</v>
      </c>
      <c r="T2022">
        <v>10273</v>
      </c>
      <c r="U2022">
        <v>8103</v>
      </c>
      <c r="V2022">
        <v>1351</v>
      </c>
      <c r="W2022">
        <v>819</v>
      </c>
      <c r="X2022" t="s">
        <v>0</v>
      </c>
      <c r="Y2022" t="s">
        <v>0</v>
      </c>
      <c r="Z2022">
        <v>486</v>
      </c>
      <c r="AA2022">
        <v>2506</v>
      </c>
      <c r="AB2022">
        <v>273</v>
      </c>
      <c r="AC2022">
        <v>1187</v>
      </c>
      <c r="AD2022">
        <v>1046</v>
      </c>
    </row>
    <row r="2023" spans="1:30" x14ac:dyDescent="0.2">
      <c r="A2023" t="s">
        <v>2913</v>
      </c>
      <c r="B2023" t="s">
        <v>36</v>
      </c>
      <c r="C2023" t="s">
        <v>3351</v>
      </c>
      <c r="D2023" s="33">
        <v>42614</v>
      </c>
      <c r="E2023" t="s">
        <v>351</v>
      </c>
      <c r="F2023" t="s">
        <v>788</v>
      </c>
      <c r="G2023">
        <v>926800</v>
      </c>
      <c r="H2023">
        <v>11951</v>
      </c>
      <c r="I2023">
        <v>87</v>
      </c>
      <c r="J2023">
        <v>11864</v>
      </c>
      <c r="K2023">
        <v>11611</v>
      </c>
      <c r="L2023">
        <v>8046</v>
      </c>
      <c r="M2023">
        <v>1899</v>
      </c>
      <c r="N2023">
        <v>1110</v>
      </c>
      <c r="O2023">
        <v>794</v>
      </c>
      <c r="P2023">
        <v>472</v>
      </c>
      <c r="Q2023" t="s">
        <v>0</v>
      </c>
      <c r="R2023">
        <v>804</v>
      </c>
      <c r="S2023">
        <v>1113</v>
      </c>
      <c r="T2023">
        <v>4754</v>
      </c>
      <c r="U2023">
        <v>3517</v>
      </c>
      <c r="V2023">
        <v>658</v>
      </c>
      <c r="W2023">
        <v>579</v>
      </c>
      <c r="X2023" t="s">
        <v>0</v>
      </c>
      <c r="Y2023" t="s">
        <v>0</v>
      </c>
      <c r="Z2023">
        <v>125</v>
      </c>
      <c r="AA2023">
        <v>1250</v>
      </c>
      <c r="AB2023">
        <v>79</v>
      </c>
      <c r="AC2023">
        <v>617</v>
      </c>
      <c r="AD2023">
        <v>554</v>
      </c>
    </row>
    <row r="2024" spans="1:30" x14ac:dyDescent="0.2">
      <c r="A2024" t="s">
        <v>2914</v>
      </c>
      <c r="B2024" t="s">
        <v>34</v>
      </c>
      <c r="C2024" t="s">
        <v>3327</v>
      </c>
      <c r="D2024" s="33">
        <v>42614</v>
      </c>
      <c r="E2024" t="s">
        <v>362</v>
      </c>
      <c r="F2024" t="s">
        <v>789</v>
      </c>
      <c r="G2024">
        <v>5523500</v>
      </c>
      <c r="H2024">
        <v>117835</v>
      </c>
      <c r="I2024">
        <v>1621</v>
      </c>
      <c r="J2024">
        <v>115257</v>
      </c>
      <c r="K2024">
        <v>105269</v>
      </c>
      <c r="L2024">
        <v>98843</v>
      </c>
      <c r="M2024">
        <v>21458</v>
      </c>
      <c r="N2024">
        <v>3826</v>
      </c>
      <c r="O2024">
        <v>17632</v>
      </c>
      <c r="P2024">
        <v>3865</v>
      </c>
      <c r="Q2024" t="s">
        <v>0</v>
      </c>
      <c r="R2024">
        <v>10845</v>
      </c>
      <c r="S2024">
        <v>8085</v>
      </c>
      <c r="T2024">
        <v>58769</v>
      </c>
      <c r="U2024">
        <v>37380</v>
      </c>
      <c r="V2024">
        <v>7772</v>
      </c>
      <c r="W2024">
        <v>13617</v>
      </c>
      <c r="X2024" t="s">
        <v>0</v>
      </c>
      <c r="Y2024" t="s">
        <v>0</v>
      </c>
      <c r="Z2024">
        <v>3624</v>
      </c>
      <c r="AA2024">
        <v>17520</v>
      </c>
      <c r="AB2024">
        <v>755</v>
      </c>
      <c r="AC2024">
        <v>4853</v>
      </c>
      <c r="AD2024">
        <v>11912</v>
      </c>
    </row>
    <row r="2025" spans="1:30" x14ac:dyDescent="0.2">
      <c r="A2025" t="s">
        <v>2915</v>
      </c>
      <c r="B2025" t="s">
        <v>37</v>
      </c>
      <c r="C2025" t="s">
        <v>3365</v>
      </c>
      <c r="D2025" s="33">
        <v>42614</v>
      </c>
      <c r="E2025" t="s">
        <v>434</v>
      </c>
      <c r="F2025" t="s">
        <v>790</v>
      </c>
      <c r="G2025">
        <v>1869400</v>
      </c>
      <c r="H2025">
        <v>41725</v>
      </c>
      <c r="I2025">
        <v>154</v>
      </c>
      <c r="J2025">
        <v>40977</v>
      </c>
      <c r="K2025">
        <v>39215</v>
      </c>
      <c r="L2025">
        <v>34040</v>
      </c>
      <c r="M2025">
        <v>6322</v>
      </c>
      <c r="N2025">
        <v>2415</v>
      </c>
      <c r="O2025">
        <v>3907</v>
      </c>
      <c r="P2025">
        <v>1331</v>
      </c>
      <c r="Q2025" t="s">
        <v>0</v>
      </c>
      <c r="R2025">
        <v>4086</v>
      </c>
      <c r="S2025">
        <v>2853</v>
      </c>
      <c r="T2025">
        <v>21585</v>
      </c>
      <c r="U2025">
        <v>12653</v>
      </c>
      <c r="V2025">
        <v>4775</v>
      </c>
      <c r="W2025">
        <v>4157</v>
      </c>
      <c r="X2025" t="s">
        <v>0</v>
      </c>
      <c r="Y2025" t="s">
        <v>0</v>
      </c>
      <c r="Z2025">
        <v>2502</v>
      </c>
      <c r="AA2025">
        <v>3014</v>
      </c>
      <c r="AB2025">
        <v>308</v>
      </c>
      <c r="AC2025">
        <v>1460</v>
      </c>
      <c r="AD2025">
        <v>1246</v>
      </c>
    </row>
    <row r="2026" spans="1:30" x14ac:dyDescent="0.2">
      <c r="A2026" t="s">
        <v>2916</v>
      </c>
      <c r="B2026" t="s">
        <v>37</v>
      </c>
      <c r="C2026" t="s">
        <v>3365</v>
      </c>
      <c r="D2026" s="33">
        <v>42614</v>
      </c>
      <c r="E2026" t="s">
        <v>457</v>
      </c>
      <c r="F2026" t="s">
        <v>791</v>
      </c>
      <c r="G2026">
        <v>533800</v>
      </c>
      <c r="H2026">
        <v>13153</v>
      </c>
      <c r="I2026">
        <v>68</v>
      </c>
      <c r="J2026">
        <v>12917</v>
      </c>
      <c r="K2026">
        <v>12428</v>
      </c>
      <c r="L2026">
        <v>8608</v>
      </c>
      <c r="M2026">
        <v>1993</v>
      </c>
      <c r="N2026">
        <v>625</v>
      </c>
      <c r="O2026">
        <v>1368</v>
      </c>
      <c r="P2026">
        <v>418</v>
      </c>
      <c r="Q2026" t="s">
        <v>0</v>
      </c>
      <c r="R2026">
        <v>892</v>
      </c>
      <c r="S2026">
        <v>854</v>
      </c>
      <c r="T2026">
        <v>5314</v>
      </c>
      <c r="U2026">
        <v>3567</v>
      </c>
      <c r="V2026">
        <v>1438</v>
      </c>
      <c r="W2026">
        <v>309</v>
      </c>
      <c r="X2026" t="s">
        <v>0</v>
      </c>
      <c r="Y2026" t="s">
        <v>0</v>
      </c>
      <c r="Z2026">
        <v>615</v>
      </c>
      <c r="AA2026">
        <v>933</v>
      </c>
      <c r="AB2026">
        <v>78</v>
      </c>
      <c r="AC2026">
        <v>467</v>
      </c>
      <c r="AD2026">
        <v>388</v>
      </c>
    </row>
    <row r="2027" spans="1:30" x14ac:dyDescent="0.2">
      <c r="A2027" t="s">
        <v>2917</v>
      </c>
      <c r="B2027" t="s">
        <v>37</v>
      </c>
      <c r="C2027" t="s">
        <v>3365</v>
      </c>
      <c r="D2027" s="33">
        <v>42614</v>
      </c>
      <c r="E2027" t="s">
        <v>465</v>
      </c>
      <c r="F2027" t="s">
        <v>792</v>
      </c>
      <c r="G2027">
        <v>912500</v>
      </c>
      <c r="H2027">
        <v>17202</v>
      </c>
      <c r="I2027">
        <v>73</v>
      </c>
      <c r="J2027">
        <v>16960</v>
      </c>
      <c r="K2027">
        <v>16300</v>
      </c>
      <c r="L2027">
        <v>15595</v>
      </c>
      <c r="M2027">
        <v>3244</v>
      </c>
      <c r="N2027">
        <v>1209</v>
      </c>
      <c r="O2027">
        <v>2035</v>
      </c>
      <c r="P2027">
        <v>651</v>
      </c>
      <c r="Q2027" t="s">
        <v>0</v>
      </c>
      <c r="R2027">
        <v>1820</v>
      </c>
      <c r="S2027">
        <v>1601</v>
      </c>
      <c r="T2027">
        <v>10017</v>
      </c>
      <c r="U2027">
        <v>6910</v>
      </c>
      <c r="V2027">
        <v>2367</v>
      </c>
      <c r="W2027">
        <v>740</v>
      </c>
      <c r="X2027" t="s">
        <v>0</v>
      </c>
      <c r="Y2027" t="s">
        <v>0</v>
      </c>
      <c r="Z2027">
        <v>649</v>
      </c>
      <c r="AA2027">
        <v>1508</v>
      </c>
      <c r="AB2027">
        <v>144</v>
      </c>
      <c r="AC2027">
        <v>839</v>
      </c>
      <c r="AD2027">
        <v>525</v>
      </c>
    </row>
    <row r="2028" spans="1:30" x14ac:dyDescent="0.2">
      <c r="A2028" t="s">
        <v>2918</v>
      </c>
      <c r="B2028" t="s">
        <v>37</v>
      </c>
      <c r="C2028" t="s">
        <v>3360</v>
      </c>
      <c r="D2028" s="33">
        <v>42614</v>
      </c>
      <c r="E2028" t="s">
        <v>844</v>
      </c>
      <c r="F2028" t="s">
        <v>845</v>
      </c>
      <c r="G2028">
        <v>4621400</v>
      </c>
      <c r="H2028">
        <v>86765</v>
      </c>
      <c r="I2028">
        <v>2184</v>
      </c>
      <c r="J2028">
        <v>83594</v>
      </c>
      <c r="K2028">
        <v>69954</v>
      </c>
      <c r="L2028">
        <v>71808</v>
      </c>
      <c r="M2028">
        <v>19429</v>
      </c>
      <c r="N2028">
        <v>8000</v>
      </c>
      <c r="O2028">
        <v>11429</v>
      </c>
      <c r="P2028">
        <v>7176</v>
      </c>
      <c r="Q2028" t="s">
        <v>0</v>
      </c>
      <c r="R2028">
        <v>10102</v>
      </c>
      <c r="S2028">
        <v>6606</v>
      </c>
      <c r="T2028">
        <v>45695</v>
      </c>
      <c r="U2028">
        <v>35183</v>
      </c>
      <c r="V2028">
        <v>7019</v>
      </c>
      <c r="W2028">
        <v>3493</v>
      </c>
      <c r="X2028" t="s">
        <v>0</v>
      </c>
      <c r="Y2028" t="s">
        <v>0</v>
      </c>
      <c r="Z2028">
        <v>298</v>
      </c>
      <c r="AA2028">
        <v>9107</v>
      </c>
      <c r="AB2028">
        <v>1118</v>
      </c>
      <c r="AC2028">
        <v>4384</v>
      </c>
      <c r="AD2028">
        <v>3605</v>
      </c>
    </row>
    <row r="2029" spans="1:30" x14ac:dyDescent="0.2">
      <c r="A2029" t="s">
        <v>2919</v>
      </c>
      <c r="B2029" t="s">
        <v>37</v>
      </c>
      <c r="C2029" t="s">
        <v>3373</v>
      </c>
      <c r="D2029" s="33">
        <v>42614</v>
      </c>
      <c r="E2029" t="s">
        <v>488</v>
      </c>
      <c r="F2029" t="s">
        <v>793</v>
      </c>
      <c r="G2029">
        <v>770900</v>
      </c>
      <c r="H2029">
        <v>18054</v>
      </c>
      <c r="I2029">
        <v>498</v>
      </c>
      <c r="J2029">
        <v>16432</v>
      </c>
      <c r="K2029">
        <v>14005</v>
      </c>
      <c r="L2029">
        <v>14323</v>
      </c>
      <c r="M2029">
        <v>2476</v>
      </c>
      <c r="N2029">
        <v>325</v>
      </c>
      <c r="O2029">
        <v>2147</v>
      </c>
      <c r="P2029">
        <v>360</v>
      </c>
      <c r="Q2029" t="s">
        <v>0</v>
      </c>
      <c r="R2029">
        <v>2040</v>
      </c>
      <c r="S2029">
        <v>1138</v>
      </c>
      <c r="T2029">
        <v>8645</v>
      </c>
      <c r="U2029">
        <v>5338</v>
      </c>
      <c r="V2029">
        <v>1516</v>
      </c>
      <c r="W2029">
        <v>1791</v>
      </c>
      <c r="X2029" t="s">
        <v>0</v>
      </c>
      <c r="Y2029" t="s">
        <v>0</v>
      </c>
      <c r="Z2029">
        <v>299</v>
      </c>
      <c r="AA2029">
        <v>2201</v>
      </c>
      <c r="AB2029">
        <v>226</v>
      </c>
      <c r="AC2029">
        <v>673</v>
      </c>
      <c r="AD2029">
        <v>1302</v>
      </c>
    </row>
    <row r="2030" spans="1:30" x14ac:dyDescent="0.2">
      <c r="A2030" t="s">
        <v>2920</v>
      </c>
      <c r="B2030" t="s">
        <v>37</v>
      </c>
      <c r="C2030" t="s">
        <v>152</v>
      </c>
      <c r="D2030" s="33">
        <v>42614</v>
      </c>
      <c r="E2030" t="s">
        <v>494</v>
      </c>
      <c r="F2030" t="s">
        <v>794</v>
      </c>
      <c r="G2030">
        <v>674500</v>
      </c>
      <c r="H2030">
        <v>10615</v>
      </c>
      <c r="I2030">
        <v>90</v>
      </c>
      <c r="J2030">
        <v>10525</v>
      </c>
      <c r="K2030">
        <v>10007</v>
      </c>
      <c r="L2030">
        <v>9251</v>
      </c>
      <c r="M2030">
        <v>2556</v>
      </c>
      <c r="N2030">
        <v>984</v>
      </c>
      <c r="O2030">
        <v>1572</v>
      </c>
      <c r="P2030">
        <v>791</v>
      </c>
      <c r="Q2030" t="s">
        <v>0</v>
      </c>
      <c r="R2030">
        <v>1262</v>
      </c>
      <c r="S2030">
        <v>949</v>
      </c>
      <c r="T2030">
        <v>5874</v>
      </c>
      <c r="U2030">
        <v>4178</v>
      </c>
      <c r="V2030">
        <v>1028</v>
      </c>
      <c r="W2030">
        <v>668</v>
      </c>
      <c r="X2030" t="s">
        <v>0</v>
      </c>
      <c r="Y2030" t="s">
        <v>0</v>
      </c>
      <c r="Z2030">
        <v>81</v>
      </c>
      <c r="AA2030">
        <v>1085</v>
      </c>
      <c r="AB2030">
        <v>103</v>
      </c>
      <c r="AC2030">
        <v>526</v>
      </c>
      <c r="AD2030">
        <v>456</v>
      </c>
    </row>
    <row r="2031" spans="1:30" x14ac:dyDescent="0.2">
      <c r="A2031" t="s">
        <v>2921</v>
      </c>
      <c r="B2031" t="s">
        <v>37</v>
      </c>
      <c r="C2031" t="s">
        <v>152</v>
      </c>
      <c r="D2031" s="33">
        <v>42614</v>
      </c>
      <c r="E2031" t="s">
        <v>502</v>
      </c>
      <c r="F2031" t="s">
        <v>795</v>
      </c>
      <c r="G2031">
        <v>942600</v>
      </c>
      <c r="H2031">
        <v>24038</v>
      </c>
      <c r="I2031">
        <v>218</v>
      </c>
      <c r="J2031">
        <v>23820</v>
      </c>
      <c r="K2031">
        <v>22660</v>
      </c>
      <c r="L2031">
        <v>19297</v>
      </c>
      <c r="M2031">
        <v>5197</v>
      </c>
      <c r="N2031">
        <v>2076</v>
      </c>
      <c r="O2031">
        <v>3121</v>
      </c>
      <c r="P2031">
        <v>1623</v>
      </c>
      <c r="Q2031" t="s">
        <v>0</v>
      </c>
      <c r="R2031">
        <v>2589</v>
      </c>
      <c r="S2031">
        <v>2082</v>
      </c>
      <c r="T2031">
        <v>12219</v>
      </c>
      <c r="U2031">
        <v>8407</v>
      </c>
      <c r="V2031">
        <v>2169</v>
      </c>
      <c r="W2031">
        <v>1643</v>
      </c>
      <c r="X2031" t="s">
        <v>0</v>
      </c>
      <c r="Y2031" t="s">
        <v>0</v>
      </c>
      <c r="Z2031">
        <v>124</v>
      </c>
      <c r="AA2031">
        <v>2283</v>
      </c>
      <c r="AB2031">
        <v>225</v>
      </c>
      <c r="AC2031">
        <v>1116</v>
      </c>
      <c r="AD2031">
        <v>942</v>
      </c>
    </row>
    <row r="2032" spans="1:30" x14ac:dyDescent="0.2">
      <c r="A2032" t="s">
        <v>2922</v>
      </c>
      <c r="B2032" t="s">
        <v>37</v>
      </c>
      <c r="C2032" t="s">
        <v>152</v>
      </c>
      <c r="D2032" s="33">
        <v>42614</v>
      </c>
      <c r="E2032" t="s">
        <v>513</v>
      </c>
      <c r="F2032" t="s">
        <v>796</v>
      </c>
      <c r="G2032">
        <v>845800</v>
      </c>
      <c r="H2032">
        <v>12101</v>
      </c>
      <c r="I2032">
        <v>123</v>
      </c>
      <c r="J2032">
        <v>11978</v>
      </c>
      <c r="K2032">
        <v>11503</v>
      </c>
      <c r="L2032">
        <v>9886</v>
      </c>
      <c r="M2032">
        <v>2933</v>
      </c>
      <c r="N2032">
        <v>1151</v>
      </c>
      <c r="O2032">
        <v>1782</v>
      </c>
      <c r="P2032">
        <v>908</v>
      </c>
      <c r="Q2032" t="s">
        <v>0</v>
      </c>
      <c r="R2032">
        <v>1396</v>
      </c>
      <c r="S2032">
        <v>1039</v>
      </c>
      <c r="T2032">
        <v>6055</v>
      </c>
      <c r="U2032">
        <v>4396</v>
      </c>
      <c r="V2032">
        <v>1188</v>
      </c>
      <c r="W2032">
        <v>471</v>
      </c>
      <c r="X2032" t="s">
        <v>0</v>
      </c>
      <c r="Y2032" t="s">
        <v>0</v>
      </c>
      <c r="Z2032">
        <v>69</v>
      </c>
      <c r="AA2032">
        <v>1327</v>
      </c>
      <c r="AB2032">
        <v>121</v>
      </c>
      <c r="AC2032">
        <v>660</v>
      </c>
      <c r="AD2032">
        <v>546</v>
      </c>
    </row>
    <row r="2033" spans="1:30" x14ac:dyDescent="0.2">
      <c r="A2033" t="s">
        <v>2923</v>
      </c>
      <c r="B2033" t="s">
        <v>37</v>
      </c>
      <c r="C2033" t="s">
        <v>3331</v>
      </c>
      <c r="D2033" s="33">
        <v>42614</v>
      </c>
      <c r="E2033" t="s">
        <v>521</v>
      </c>
      <c r="F2033" t="s">
        <v>797</v>
      </c>
      <c r="G2033">
        <v>548100</v>
      </c>
      <c r="H2033">
        <v>11223</v>
      </c>
      <c r="I2033">
        <v>84</v>
      </c>
      <c r="J2033">
        <v>10488</v>
      </c>
      <c r="K2033">
        <v>10027</v>
      </c>
      <c r="L2033">
        <v>7964</v>
      </c>
      <c r="M2033">
        <v>2775</v>
      </c>
      <c r="N2033">
        <v>1746</v>
      </c>
      <c r="O2033">
        <v>1029</v>
      </c>
      <c r="P2033">
        <v>426</v>
      </c>
      <c r="Q2033" t="s">
        <v>0</v>
      </c>
      <c r="R2033">
        <v>1324</v>
      </c>
      <c r="S2033">
        <v>619</v>
      </c>
      <c r="T2033">
        <v>4565</v>
      </c>
      <c r="U2033">
        <v>3162</v>
      </c>
      <c r="V2033">
        <v>1086</v>
      </c>
      <c r="W2033">
        <v>317</v>
      </c>
      <c r="X2033" t="s">
        <v>0</v>
      </c>
      <c r="Y2033" t="s">
        <v>0</v>
      </c>
      <c r="Z2033">
        <v>616</v>
      </c>
      <c r="AA2033">
        <v>840</v>
      </c>
      <c r="AB2033">
        <v>29</v>
      </c>
      <c r="AC2033">
        <v>395</v>
      </c>
      <c r="AD2033">
        <v>416</v>
      </c>
    </row>
    <row r="2034" spans="1:30" x14ac:dyDescent="0.2">
      <c r="A2034" t="s">
        <v>2924</v>
      </c>
      <c r="B2034" t="s">
        <v>37</v>
      </c>
      <c r="C2034" t="s">
        <v>3373</v>
      </c>
      <c r="D2034" s="33">
        <v>42614</v>
      </c>
      <c r="E2034" t="s">
        <v>527</v>
      </c>
      <c r="F2034" t="s">
        <v>798</v>
      </c>
      <c r="G2034">
        <v>556200</v>
      </c>
      <c r="H2034">
        <v>11521</v>
      </c>
      <c r="I2034">
        <v>147</v>
      </c>
      <c r="J2034">
        <v>10675</v>
      </c>
      <c r="K2034">
        <v>9977</v>
      </c>
      <c r="L2034">
        <v>9461</v>
      </c>
      <c r="M2034">
        <v>2007</v>
      </c>
      <c r="N2034">
        <v>260</v>
      </c>
      <c r="O2034">
        <v>1746</v>
      </c>
      <c r="P2034">
        <v>480</v>
      </c>
      <c r="Q2034" t="s">
        <v>0</v>
      </c>
      <c r="R2034">
        <v>1514</v>
      </c>
      <c r="S2034">
        <v>620</v>
      </c>
      <c r="T2034">
        <v>5614</v>
      </c>
      <c r="U2034">
        <v>3724</v>
      </c>
      <c r="V2034">
        <v>1506</v>
      </c>
      <c r="W2034">
        <v>384</v>
      </c>
      <c r="X2034" t="s">
        <v>0</v>
      </c>
      <c r="Y2034" t="s">
        <v>0</v>
      </c>
      <c r="Z2034">
        <v>296</v>
      </c>
      <c r="AA2034">
        <v>1417</v>
      </c>
      <c r="AB2034">
        <v>128</v>
      </c>
      <c r="AC2034">
        <v>373</v>
      </c>
      <c r="AD2034">
        <v>916</v>
      </c>
    </row>
    <row r="2035" spans="1:30" x14ac:dyDescent="0.2">
      <c r="A2035" t="s">
        <v>2925</v>
      </c>
      <c r="B2035" t="s">
        <v>37</v>
      </c>
      <c r="C2035" t="s">
        <v>534</v>
      </c>
      <c r="D2035" s="33">
        <v>42614</v>
      </c>
      <c r="E2035" t="s">
        <v>532</v>
      </c>
      <c r="F2035" t="s">
        <v>799</v>
      </c>
      <c r="G2035">
        <v>1172900</v>
      </c>
      <c r="H2035">
        <v>26764</v>
      </c>
      <c r="I2035">
        <v>545</v>
      </c>
      <c r="J2035">
        <v>24825</v>
      </c>
      <c r="K2035">
        <v>22327</v>
      </c>
      <c r="L2035">
        <v>22404</v>
      </c>
      <c r="M2035">
        <v>6314</v>
      </c>
      <c r="N2035">
        <v>820</v>
      </c>
      <c r="O2035">
        <v>5494</v>
      </c>
      <c r="P2035">
        <v>3112</v>
      </c>
      <c r="Q2035" t="s">
        <v>0</v>
      </c>
      <c r="R2035">
        <v>3086</v>
      </c>
      <c r="S2035">
        <v>1571</v>
      </c>
      <c r="T2035">
        <v>13955</v>
      </c>
      <c r="U2035">
        <v>8621</v>
      </c>
      <c r="V2035">
        <v>4453</v>
      </c>
      <c r="W2035">
        <v>881</v>
      </c>
      <c r="X2035" t="s">
        <v>0</v>
      </c>
      <c r="Y2035" t="s">
        <v>0</v>
      </c>
      <c r="Z2035">
        <v>206</v>
      </c>
      <c r="AA2035">
        <v>3586</v>
      </c>
      <c r="AB2035">
        <v>349</v>
      </c>
      <c r="AC2035">
        <v>692</v>
      </c>
      <c r="AD2035">
        <v>2545</v>
      </c>
    </row>
    <row r="2036" spans="1:30" x14ac:dyDescent="0.2">
      <c r="A2036" t="s">
        <v>2926</v>
      </c>
      <c r="B2036" t="s">
        <v>35</v>
      </c>
      <c r="C2036" t="s">
        <v>3365</v>
      </c>
      <c r="D2036" s="33">
        <v>42614</v>
      </c>
      <c r="E2036" t="s">
        <v>852</v>
      </c>
      <c r="F2036" t="s">
        <v>853</v>
      </c>
      <c r="G2036">
        <v>445600</v>
      </c>
      <c r="H2036">
        <v>5651</v>
      </c>
      <c r="I2036">
        <v>25</v>
      </c>
      <c r="J2036">
        <v>5546</v>
      </c>
      <c r="K2036">
        <v>5372</v>
      </c>
      <c r="L2036">
        <v>3768</v>
      </c>
      <c r="M2036">
        <v>815</v>
      </c>
      <c r="N2036">
        <v>281</v>
      </c>
      <c r="O2036">
        <v>534</v>
      </c>
      <c r="P2036">
        <v>199</v>
      </c>
      <c r="Q2036" t="s">
        <v>0</v>
      </c>
      <c r="R2036">
        <v>496</v>
      </c>
      <c r="S2036">
        <v>497</v>
      </c>
      <c r="T2036">
        <v>2286</v>
      </c>
      <c r="U2036">
        <v>1507</v>
      </c>
      <c r="V2036">
        <v>442</v>
      </c>
      <c r="W2036">
        <v>337</v>
      </c>
      <c r="X2036" t="s">
        <v>0</v>
      </c>
      <c r="Y2036" t="s">
        <v>0</v>
      </c>
      <c r="Z2036">
        <v>108</v>
      </c>
      <c r="AA2036">
        <v>381</v>
      </c>
      <c r="AB2036">
        <v>45</v>
      </c>
      <c r="AC2036">
        <v>220</v>
      </c>
      <c r="AD2036">
        <v>116</v>
      </c>
    </row>
    <row r="2037" spans="1:30" x14ac:dyDescent="0.2">
      <c r="A2037" t="s">
        <v>2927</v>
      </c>
      <c r="B2037" t="s">
        <v>35</v>
      </c>
      <c r="C2037" t="s">
        <v>3331</v>
      </c>
      <c r="D2037" s="33">
        <v>42614</v>
      </c>
      <c r="E2037" t="s">
        <v>541</v>
      </c>
      <c r="F2037" t="s">
        <v>800</v>
      </c>
      <c r="G2037">
        <v>1118400</v>
      </c>
      <c r="H2037">
        <v>21693</v>
      </c>
      <c r="I2037">
        <v>210</v>
      </c>
      <c r="J2037">
        <v>19789</v>
      </c>
      <c r="K2037">
        <v>18957</v>
      </c>
      <c r="L2037">
        <v>16689</v>
      </c>
      <c r="M2037">
        <v>6236</v>
      </c>
      <c r="N2037">
        <v>4020</v>
      </c>
      <c r="O2037">
        <v>2305</v>
      </c>
      <c r="P2037">
        <v>1153</v>
      </c>
      <c r="Q2037" t="s">
        <v>0</v>
      </c>
      <c r="R2037">
        <v>2440</v>
      </c>
      <c r="S2037">
        <v>1550</v>
      </c>
      <c r="T2037">
        <v>9755</v>
      </c>
      <c r="U2037">
        <v>6628</v>
      </c>
      <c r="V2037">
        <v>2153</v>
      </c>
      <c r="W2037">
        <v>974</v>
      </c>
      <c r="X2037" t="s">
        <v>0</v>
      </c>
      <c r="Y2037" t="s">
        <v>0</v>
      </c>
      <c r="Z2037">
        <v>832</v>
      </c>
      <c r="AA2037">
        <v>2112</v>
      </c>
      <c r="AB2037">
        <v>42</v>
      </c>
      <c r="AC2037">
        <v>1050</v>
      </c>
      <c r="AD2037">
        <v>1020</v>
      </c>
    </row>
    <row r="2038" spans="1:30" x14ac:dyDescent="0.2">
      <c r="A2038" t="s">
        <v>2928</v>
      </c>
      <c r="B2038" t="s">
        <v>34</v>
      </c>
      <c r="C2038" t="s">
        <v>3324</v>
      </c>
      <c r="D2038" s="33">
        <v>42614</v>
      </c>
      <c r="E2038" t="s">
        <v>562</v>
      </c>
      <c r="F2038" t="s">
        <v>801</v>
      </c>
      <c r="G2038">
        <v>7229500</v>
      </c>
      <c r="H2038">
        <v>146004</v>
      </c>
      <c r="I2038">
        <v>2911</v>
      </c>
      <c r="J2038">
        <v>123219</v>
      </c>
      <c r="K2038">
        <v>109569</v>
      </c>
      <c r="L2038">
        <v>109904</v>
      </c>
      <c r="M2038">
        <v>22143</v>
      </c>
      <c r="N2038">
        <v>8022</v>
      </c>
      <c r="O2038">
        <v>14121</v>
      </c>
      <c r="P2038">
        <v>4772</v>
      </c>
      <c r="Q2038" t="s">
        <v>0</v>
      </c>
      <c r="R2038">
        <v>16371</v>
      </c>
      <c r="S2038">
        <v>9606</v>
      </c>
      <c r="T2038">
        <v>59978</v>
      </c>
      <c r="U2038">
        <v>45300</v>
      </c>
      <c r="V2038">
        <v>12007</v>
      </c>
      <c r="W2038">
        <v>2671</v>
      </c>
      <c r="X2038" t="s">
        <v>0</v>
      </c>
      <c r="Y2038" t="s">
        <v>0</v>
      </c>
      <c r="Z2038">
        <v>2744</v>
      </c>
      <c r="AA2038">
        <v>21205</v>
      </c>
      <c r="AB2038">
        <v>5616</v>
      </c>
      <c r="AC2038">
        <v>3881</v>
      </c>
      <c r="AD2038">
        <v>11708</v>
      </c>
    </row>
    <row r="2039" spans="1:30" x14ac:dyDescent="0.2">
      <c r="A2039" t="s">
        <v>2929</v>
      </c>
      <c r="B2039" t="s">
        <v>36</v>
      </c>
      <c r="C2039" t="s">
        <v>3356</v>
      </c>
      <c r="D2039" s="33">
        <v>42614</v>
      </c>
      <c r="E2039" t="s">
        <v>855</v>
      </c>
      <c r="F2039" t="s">
        <v>856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 t="s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 t="s">
        <v>0</v>
      </c>
      <c r="Y2039" t="s">
        <v>0</v>
      </c>
      <c r="Z2039">
        <v>0</v>
      </c>
      <c r="AA2039">
        <v>0</v>
      </c>
      <c r="AB2039">
        <v>0</v>
      </c>
      <c r="AC2039">
        <v>0</v>
      </c>
      <c r="AD2039">
        <v>0</v>
      </c>
    </row>
    <row r="2040" spans="1:30" x14ac:dyDescent="0.2">
      <c r="A2040" t="s">
        <v>2930</v>
      </c>
      <c r="B2040" t="s">
        <v>36</v>
      </c>
      <c r="C2040" t="s">
        <v>3356</v>
      </c>
      <c r="D2040" s="33">
        <v>42614</v>
      </c>
      <c r="E2040" t="s">
        <v>857</v>
      </c>
      <c r="F2040" t="s">
        <v>858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 t="s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 t="s">
        <v>0</v>
      </c>
      <c r="Y2040" t="s">
        <v>0</v>
      </c>
      <c r="Z2040">
        <v>0</v>
      </c>
      <c r="AA2040">
        <v>0</v>
      </c>
      <c r="AB2040">
        <v>0</v>
      </c>
      <c r="AC2040">
        <v>0</v>
      </c>
      <c r="AD2040">
        <v>0</v>
      </c>
    </row>
    <row r="2041" spans="1:30" x14ac:dyDescent="0.2">
      <c r="A2041" t="s">
        <v>2931</v>
      </c>
      <c r="B2041" t="s">
        <v>36</v>
      </c>
      <c r="C2041" t="s">
        <v>3356</v>
      </c>
      <c r="D2041" s="33">
        <v>42614</v>
      </c>
      <c r="E2041" t="s">
        <v>859</v>
      </c>
      <c r="F2041" t="s">
        <v>860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 t="s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 t="s">
        <v>0</v>
      </c>
      <c r="Y2041" t="s">
        <v>0</v>
      </c>
      <c r="Z2041">
        <v>0</v>
      </c>
      <c r="AA2041">
        <v>0</v>
      </c>
      <c r="AB2041">
        <v>0</v>
      </c>
      <c r="AC2041">
        <v>0</v>
      </c>
      <c r="AD2041">
        <v>0</v>
      </c>
    </row>
    <row r="2042" spans="1:30" x14ac:dyDescent="0.2">
      <c r="A2042" t="s">
        <v>2932</v>
      </c>
      <c r="B2042" t="s">
        <v>36</v>
      </c>
      <c r="C2042" t="s">
        <v>3356</v>
      </c>
      <c r="D2042" s="33">
        <v>42614</v>
      </c>
      <c r="E2042" t="s">
        <v>861</v>
      </c>
      <c r="F2042" t="s">
        <v>862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 t="s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 t="s">
        <v>0</v>
      </c>
      <c r="Y2042" t="s">
        <v>0</v>
      </c>
      <c r="Z2042">
        <v>0</v>
      </c>
      <c r="AA2042">
        <v>0</v>
      </c>
      <c r="AB2042">
        <v>0</v>
      </c>
      <c r="AC2042">
        <v>0</v>
      </c>
      <c r="AD2042">
        <v>0</v>
      </c>
    </row>
    <row r="2043" spans="1:30" x14ac:dyDescent="0.2">
      <c r="A2043" t="s">
        <v>2933</v>
      </c>
      <c r="B2043" t="s">
        <v>36</v>
      </c>
      <c r="C2043" t="s">
        <v>3356</v>
      </c>
      <c r="D2043" s="33">
        <v>42614</v>
      </c>
      <c r="E2043" t="s">
        <v>673</v>
      </c>
      <c r="F2043" t="s">
        <v>803</v>
      </c>
      <c r="G2043">
        <v>1494900</v>
      </c>
      <c r="H2043">
        <v>1739</v>
      </c>
      <c r="I2043">
        <v>88</v>
      </c>
      <c r="J2043">
        <v>1587</v>
      </c>
      <c r="K2043">
        <v>1468</v>
      </c>
      <c r="L2043">
        <v>1353</v>
      </c>
      <c r="M2043">
        <v>532</v>
      </c>
      <c r="N2043">
        <v>329</v>
      </c>
      <c r="O2043">
        <v>203</v>
      </c>
      <c r="P2043">
        <v>131</v>
      </c>
      <c r="Q2043" t="s">
        <v>0</v>
      </c>
      <c r="R2043">
        <v>198</v>
      </c>
      <c r="S2043">
        <v>131</v>
      </c>
      <c r="T2043">
        <v>727</v>
      </c>
      <c r="U2043">
        <v>496</v>
      </c>
      <c r="V2043">
        <v>137</v>
      </c>
      <c r="W2043">
        <v>94</v>
      </c>
      <c r="X2043" t="s">
        <v>0</v>
      </c>
      <c r="Y2043" t="s">
        <v>0</v>
      </c>
      <c r="Z2043">
        <v>57</v>
      </c>
      <c r="AA2043">
        <v>240</v>
      </c>
      <c r="AB2043">
        <v>31</v>
      </c>
      <c r="AC2043">
        <v>117</v>
      </c>
      <c r="AD2043">
        <v>92</v>
      </c>
    </row>
    <row r="2044" spans="1:30" x14ac:dyDescent="0.2">
      <c r="A2044" t="s">
        <v>2934</v>
      </c>
      <c r="B2044" t="s">
        <v>34</v>
      </c>
      <c r="C2044" t="s">
        <v>3323</v>
      </c>
      <c r="D2044" s="33">
        <v>42644</v>
      </c>
      <c r="E2044" t="s">
        <v>48</v>
      </c>
      <c r="F2044" t="s">
        <v>767</v>
      </c>
      <c r="G2044">
        <v>2636000</v>
      </c>
      <c r="H2044">
        <v>79067</v>
      </c>
      <c r="I2044">
        <v>1606</v>
      </c>
      <c r="J2044">
        <v>57951</v>
      </c>
      <c r="K2044">
        <v>54930</v>
      </c>
      <c r="L2044">
        <v>52935</v>
      </c>
      <c r="M2044">
        <v>14604</v>
      </c>
      <c r="N2044">
        <v>4898</v>
      </c>
      <c r="O2044">
        <v>9706</v>
      </c>
      <c r="P2044">
        <v>3135</v>
      </c>
      <c r="Q2044" t="s">
        <v>0</v>
      </c>
      <c r="R2044">
        <v>9171</v>
      </c>
      <c r="S2044">
        <v>4994</v>
      </c>
      <c r="T2044">
        <v>29176</v>
      </c>
      <c r="U2044">
        <v>19221</v>
      </c>
      <c r="V2044">
        <v>6433</v>
      </c>
      <c r="W2044">
        <v>3522</v>
      </c>
      <c r="X2044" t="s">
        <v>0</v>
      </c>
      <c r="Y2044" t="s">
        <v>0</v>
      </c>
      <c r="Z2044">
        <v>4285</v>
      </c>
      <c r="AA2044">
        <v>5221</v>
      </c>
      <c r="AB2044">
        <v>921</v>
      </c>
      <c r="AC2044">
        <v>2336</v>
      </c>
      <c r="AD2044">
        <v>1964</v>
      </c>
    </row>
    <row r="2045" spans="1:30" x14ac:dyDescent="0.2">
      <c r="A2045" t="s">
        <v>2935</v>
      </c>
      <c r="B2045" t="s">
        <v>35</v>
      </c>
      <c r="C2045" t="s">
        <v>807</v>
      </c>
      <c r="D2045" s="33">
        <v>42644</v>
      </c>
      <c r="E2045" t="s">
        <v>82</v>
      </c>
      <c r="F2045" t="s">
        <v>768</v>
      </c>
      <c r="G2045">
        <v>741400</v>
      </c>
      <c r="H2045">
        <v>16840</v>
      </c>
      <c r="I2045">
        <v>513</v>
      </c>
      <c r="J2045">
        <v>15580</v>
      </c>
      <c r="K2045">
        <v>13799</v>
      </c>
      <c r="L2045">
        <v>13866</v>
      </c>
      <c r="M2045">
        <v>3484</v>
      </c>
      <c r="N2045">
        <v>806</v>
      </c>
      <c r="O2045">
        <v>2678</v>
      </c>
      <c r="P2045">
        <v>485</v>
      </c>
      <c r="Q2045" t="s">
        <v>0</v>
      </c>
      <c r="R2045">
        <v>1965</v>
      </c>
      <c r="S2045">
        <v>1089</v>
      </c>
      <c r="T2045">
        <v>7797</v>
      </c>
      <c r="U2045">
        <v>5350</v>
      </c>
      <c r="V2045">
        <v>1671</v>
      </c>
      <c r="W2045">
        <v>776</v>
      </c>
      <c r="X2045" t="s">
        <v>0</v>
      </c>
      <c r="Y2045" t="s">
        <v>0</v>
      </c>
      <c r="Z2045">
        <v>551</v>
      </c>
      <c r="AA2045">
        <v>2464</v>
      </c>
      <c r="AB2045">
        <v>295</v>
      </c>
      <c r="AC2045">
        <v>603</v>
      </c>
      <c r="AD2045">
        <v>1566</v>
      </c>
    </row>
    <row r="2046" spans="1:30" x14ac:dyDescent="0.2">
      <c r="A2046" t="s">
        <v>2936</v>
      </c>
      <c r="B2046" t="s">
        <v>35</v>
      </c>
      <c r="C2046" t="s">
        <v>3365</v>
      </c>
      <c r="D2046" s="33">
        <v>42644</v>
      </c>
      <c r="E2046" t="s">
        <v>813</v>
      </c>
      <c r="F2046" t="s">
        <v>830</v>
      </c>
      <c r="G2046">
        <v>217800</v>
      </c>
      <c r="H2046">
        <v>2867</v>
      </c>
      <c r="I2046">
        <v>15</v>
      </c>
      <c r="J2046">
        <v>2816</v>
      </c>
      <c r="K2046">
        <v>2664</v>
      </c>
      <c r="L2046">
        <v>3490</v>
      </c>
      <c r="M2046">
        <v>754</v>
      </c>
      <c r="N2046">
        <v>233</v>
      </c>
      <c r="O2046">
        <v>521</v>
      </c>
      <c r="P2046">
        <v>166</v>
      </c>
      <c r="Q2046" t="s">
        <v>0</v>
      </c>
      <c r="R2046">
        <v>476</v>
      </c>
      <c r="S2046">
        <v>314</v>
      </c>
      <c r="T2046">
        <v>2231</v>
      </c>
      <c r="U2046">
        <v>1583</v>
      </c>
      <c r="V2046">
        <v>452</v>
      </c>
      <c r="W2046">
        <v>196</v>
      </c>
      <c r="X2046" t="s">
        <v>0</v>
      </c>
      <c r="Y2046" t="s">
        <v>0</v>
      </c>
      <c r="Z2046">
        <v>147</v>
      </c>
      <c r="AA2046">
        <v>322</v>
      </c>
      <c r="AB2046">
        <v>35</v>
      </c>
      <c r="AC2046">
        <v>177</v>
      </c>
      <c r="AD2046">
        <v>110</v>
      </c>
    </row>
    <row r="2047" spans="1:30" x14ac:dyDescent="0.2">
      <c r="A2047" t="s">
        <v>2937</v>
      </c>
      <c r="B2047" t="s">
        <v>35</v>
      </c>
      <c r="C2047" t="s">
        <v>807</v>
      </c>
      <c r="D2047" s="33">
        <v>42644</v>
      </c>
      <c r="E2047" t="s">
        <v>97</v>
      </c>
      <c r="F2047" t="s">
        <v>769</v>
      </c>
      <c r="G2047">
        <v>1015900</v>
      </c>
      <c r="H2047">
        <v>25016</v>
      </c>
      <c r="I2047">
        <v>628</v>
      </c>
      <c r="J2047">
        <v>23097</v>
      </c>
      <c r="K2047">
        <v>20552</v>
      </c>
      <c r="L2047">
        <v>19953</v>
      </c>
      <c r="M2047">
        <v>5188</v>
      </c>
      <c r="N2047">
        <v>1094</v>
      </c>
      <c r="O2047">
        <v>4094</v>
      </c>
      <c r="P2047">
        <v>671</v>
      </c>
      <c r="Q2047" t="s">
        <v>0</v>
      </c>
      <c r="R2047">
        <v>2611</v>
      </c>
      <c r="S2047">
        <v>1658</v>
      </c>
      <c r="T2047">
        <v>10451</v>
      </c>
      <c r="U2047">
        <v>6933</v>
      </c>
      <c r="V2047">
        <v>2084</v>
      </c>
      <c r="W2047">
        <v>1434</v>
      </c>
      <c r="X2047" t="s">
        <v>0</v>
      </c>
      <c r="Y2047" t="s">
        <v>0</v>
      </c>
      <c r="Z2047">
        <v>1814</v>
      </c>
      <c r="AA2047">
        <v>3419</v>
      </c>
      <c r="AB2047">
        <v>433</v>
      </c>
      <c r="AC2047">
        <v>809</v>
      </c>
      <c r="AD2047">
        <v>2177</v>
      </c>
    </row>
    <row r="2048" spans="1:30" x14ac:dyDescent="0.2">
      <c r="A2048" t="s">
        <v>2938</v>
      </c>
      <c r="B2048" t="s">
        <v>35</v>
      </c>
      <c r="C2048" t="s">
        <v>807</v>
      </c>
      <c r="D2048" s="33">
        <v>42644</v>
      </c>
      <c r="E2048" t="s">
        <v>117</v>
      </c>
      <c r="F2048" t="s">
        <v>770</v>
      </c>
      <c r="G2048">
        <v>1008900</v>
      </c>
      <c r="H2048">
        <v>25263</v>
      </c>
      <c r="I2048">
        <v>736</v>
      </c>
      <c r="J2048">
        <v>23461</v>
      </c>
      <c r="K2048">
        <v>20908</v>
      </c>
      <c r="L2048">
        <v>21582</v>
      </c>
      <c r="M2048">
        <v>5370</v>
      </c>
      <c r="N2048">
        <v>1229</v>
      </c>
      <c r="O2048">
        <v>4141</v>
      </c>
      <c r="P2048">
        <v>844</v>
      </c>
      <c r="Q2048" t="s">
        <v>0</v>
      </c>
      <c r="R2048">
        <v>2419</v>
      </c>
      <c r="S2048">
        <v>1530</v>
      </c>
      <c r="T2048">
        <v>12643</v>
      </c>
      <c r="U2048">
        <v>8011</v>
      </c>
      <c r="V2048">
        <v>3587</v>
      </c>
      <c r="W2048">
        <v>1045</v>
      </c>
      <c r="X2048" t="s">
        <v>0</v>
      </c>
      <c r="Y2048" t="s">
        <v>0</v>
      </c>
      <c r="Z2048">
        <v>1588</v>
      </c>
      <c r="AA2048">
        <v>3402</v>
      </c>
      <c r="AB2048">
        <v>391</v>
      </c>
      <c r="AC2048">
        <v>848</v>
      </c>
      <c r="AD2048">
        <v>2163</v>
      </c>
    </row>
    <row r="2049" spans="1:30" x14ac:dyDescent="0.2">
      <c r="A2049" t="s">
        <v>2939</v>
      </c>
      <c r="B2049" t="s">
        <v>37</v>
      </c>
      <c r="C2049" t="s">
        <v>3368</v>
      </c>
      <c r="D2049" s="33">
        <v>42644</v>
      </c>
      <c r="E2049" t="s">
        <v>132</v>
      </c>
      <c r="F2049" t="s">
        <v>771</v>
      </c>
      <c r="G2049">
        <v>139900</v>
      </c>
      <c r="H2049">
        <v>6459</v>
      </c>
      <c r="I2049">
        <v>124</v>
      </c>
      <c r="J2049">
        <v>6079</v>
      </c>
      <c r="K2049">
        <v>5730</v>
      </c>
      <c r="L2049">
        <v>5997</v>
      </c>
      <c r="M2049">
        <v>1045</v>
      </c>
      <c r="N2049">
        <v>1002</v>
      </c>
      <c r="O2049">
        <v>43</v>
      </c>
      <c r="P2049">
        <v>13</v>
      </c>
      <c r="Q2049" t="s">
        <v>0</v>
      </c>
      <c r="R2049">
        <v>715</v>
      </c>
      <c r="S2049">
        <v>528</v>
      </c>
      <c r="T2049">
        <v>3523</v>
      </c>
      <c r="U2049">
        <v>2244</v>
      </c>
      <c r="V2049">
        <v>743</v>
      </c>
      <c r="W2049">
        <v>536</v>
      </c>
      <c r="X2049" t="s">
        <v>0</v>
      </c>
      <c r="Y2049" t="s">
        <v>0</v>
      </c>
      <c r="Z2049">
        <v>391</v>
      </c>
      <c r="AA2049">
        <v>840</v>
      </c>
      <c r="AB2049">
        <v>77</v>
      </c>
      <c r="AC2049">
        <v>304</v>
      </c>
      <c r="AD2049">
        <v>459</v>
      </c>
    </row>
    <row r="2050" spans="1:30" x14ac:dyDescent="0.2">
      <c r="A2050" t="s">
        <v>2940</v>
      </c>
      <c r="B2050" t="s">
        <v>36</v>
      </c>
      <c r="C2050" t="s">
        <v>3353</v>
      </c>
      <c r="D2050" s="33">
        <v>42644</v>
      </c>
      <c r="E2050" t="s">
        <v>138</v>
      </c>
      <c r="F2050" t="s">
        <v>772</v>
      </c>
      <c r="G2050">
        <v>586100</v>
      </c>
      <c r="H2050">
        <v>11469</v>
      </c>
      <c r="I2050">
        <v>104</v>
      </c>
      <c r="J2050">
        <v>10882</v>
      </c>
      <c r="K2050">
        <v>10146</v>
      </c>
      <c r="L2050">
        <v>9878</v>
      </c>
      <c r="M2050">
        <v>1974</v>
      </c>
      <c r="N2050">
        <v>1268</v>
      </c>
      <c r="O2050">
        <v>706</v>
      </c>
      <c r="P2050">
        <v>310</v>
      </c>
      <c r="Q2050" t="s">
        <v>0</v>
      </c>
      <c r="R2050">
        <v>1098</v>
      </c>
      <c r="S2050">
        <v>946</v>
      </c>
      <c r="T2050">
        <v>5197</v>
      </c>
      <c r="U2050">
        <v>3578</v>
      </c>
      <c r="V2050">
        <v>1094</v>
      </c>
      <c r="W2050">
        <v>525</v>
      </c>
      <c r="X2050" t="s">
        <v>0</v>
      </c>
      <c r="Y2050" t="s">
        <v>0</v>
      </c>
      <c r="Z2050">
        <v>265</v>
      </c>
      <c r="AA2050">
        <v>2372</v>
      </c>
      <c r="AB2050">
        <v>253</v>
      </c>
      <c r="AC2050">
        <v>444</v>
      </c>
      <c r="AD2050">
        <v>1675</v>
      </c>
    </row>
    <row r="2051" spans="1:30" x14ac:dyDescent="0.2">
      <c r="A2051" t="s">
        <v>2941</v>
      </c>
      <c r="B2051" t="s">
        <v>36</v>
      </c>
      <c r="C2051" t="s">
        <v>152</v>
      </c>
      <c r="D2051" s="33">
        <v>42644</v>
      </c>
      <c r="E2051" t="s">
        <v>150</v>
      </c>
      <c r="F2051" t="s">
        <v>773</v>
      </c>
      <c r="G2051">
        <v>304200</v>
      </c>
      <c r="H2051">
        <v>6023</v>
      </c>
      <c r="I2051">
        <v>9</v>
      </c>
      <c r="J2051">
        <v>6014</v>
      </c>
      <c r="K2051">
        <v>5921</v>
      </c>
      <c r="L2051">
        <v>4725</v>
      </c>
      <c r="M2051">
        <v>1279</v>
      </c>
      <c r="N2051">
        <v>591</v>
      </c>
      <c r="O2051">
        <v>688</v>
      </c>
      <c r="P2051">
        <v>453</v>
      </c>
      <c r="Q2051" t="s">
        <v>0</v>
      </c>
      <c r="R2051">
        <v>662</v>
      </c>
      <c r="S2051">
        <v>489</v>
      </c>
      <c r="T2051">
        <v>2868</v>
      </c>
      <c r="U2051">
        <v>2122</v>
      </c>
      <c r="V2051">
        <v>515</v>
      </c>
      <c r="W2051">
        <v>231</v>
      </c>
      <c r="X2051" t="s">
        <v>0</v>
      </c>
      <c r="Y2051" t="s">
        <v>0</v>
      </c>
      <c r="Z2051">
        <v>82</v>
      </c>
      <c r="AA2051">
        <v>624</v>
      </c>
      <c r="AB2051">
        <v>54</v>
      </c>
      <c r="AC2051">
        <v>330</v>
      </c>
      <c r="AD2051">
        <v>240</v>
      </c>
    </row>
    <row r="2052" spans="1:30" x14ac:dyDescent="0.2">
      <c r="A2052" t="s">
        <v>2942</v>
      </c>
      <c r="B2052" t="s">
        <v>35</v>
      </c>
      <c r="C2052" t="s">
        <v>3345</v>
      </c>
      <c r="D2052" s="33">
        <v>42644</v>
      </c>
      <c r="E2052" t="s">
        <v>156</v>
      </c>
      <c r="F2052" t="s">
        <v>774</v>
      </c>
      <c r="G2052">
        <v>1159200</v>
      </c>
      <c r="H2052">
        <v>28337</v>
      </c>
      <c r="I2052">
        <v>481</v>
      </c>
      <c r="J2052">
        <v>27271</v>
      </c>
      <c r="K2052">
        <v>25734</v>
      </c>
      <c r="L2052">
        <v>21452</v>
      </c>
      <c r="M2052">
        <v>5797</v>
      </c>
      <c r="N2052">
        <v>4269</v>
      </c>
      <c r="O2052">
        <v>1528</v>
      </c>
      <c r="P2052">
        <v>1072</v>
      </c>
      <c r="Q2052" t="s">
        <v>0</v>
      </c>
      <c r="R2052">
        <v>2337</v>
      </c>
      <c r="S2052">
        <v>1828</v>
      </c>
      <c r="T2052">
        <v>13485</v>
      </c>
      <c r="U2052">
        <v>9757</v>
      </c>
      <c r="V2052">
        <v>2683</v>
      </c>
      <c r="W2052">
        <v>1045</v>
      </c>
      <c r="X2052" t="s">
        <v>0</v>
      </c>
      <c r="Y2052" t="s">
        <v>0</v>
      </c>
      <c r="Z2052">
        <v>1428</v>
      </c>
      <c r="AA2052">
        <v>2374</v>
      </c>
      <c r="AB2052">
        <v>464</v>
      </c>
      <c r="AC2052">
        <v>1359</v>
      </c>
      <c r="AD2052">
        <v>551</v>
      </c>
    </row>
    <row r="2053" spans="1:30" x14ac:dyDescent="0.2">
      <c r="A2053" t="s">
        <v>2943</v>
      </c>
      <c r="B2053" t="s">
        <v>35</v>
      </c>
      <c r="C2053" t="s">
        <v>3348</v>
      </c>
      <c r="D2053" s="33">
        <v>42644</v>
      </c>
      <c r="E2053" t="s">
        <v>821</v>
      </c>
      <c r="F2053" t="s">
        <v>833</v>
      </c>
      <c r="G2053">
        <v>215200</v>
      </c>
      <c r="H2053">
        <v>5183</v>
      </c>
      <c r="I2053">
        <v>12</v>
      </c>
      <c r="J2053">
        <v>5171</v>
      </c>
      <c r="K2053">
        <v>4845</v>
      </c>
      <c r="L2053">
        <v>4450</v>
      </c>
      <c r="M2053">
        <v>1081</v>
      </c>
      <c r="N2053">
        <v>404</v>
      </c>
      <c r="O2053">
        <v>677</v>
      </c>
      <c r="P2053">
        <v>295</v>
      </c>
      <c r="Q2053" t="s">
        <v>0</v>
      </c>
      <c r="R2053">
        <v>559</v>
      </c>
      <c r="S2053">
        <v>336</v>
      </c>
      <c r="T2053">
        <v>2703</v>
      </c>
      <c r="U2053">
        <v>1823</v>
      </c>
      <c r="V2053">
        <v>663</v>
      </c>
      <c r="W2053">
        <v>217</v>
      </c>
      <c r="X2053" t="s">
        <v>0</v>
      </c>
      <c r="Y2053" t="s">
        <v>0</v>
      </c>
      <c r="Z2053">
        <v>234</v>
      </c>
      <c r="AA2053">
        <v>618</v>
      </c>
      <c r="AB2053">
        <v>72</v>
      </c>
      <c r="AC2053">
        <v>206</v>
      </c>
      <c r="AD2053">
        <v>340</v>
      </c>
    </row>
    <row r="2054" spans="1:30" x14ac:dyDescent="0.2">
      <c r="A2054" t="s">
        <v>2944</v>
      </c>
      <c r="B2054" t="s">
        <v>37</v>
      </c>
      <c r="C2054" t="s">
        <v>3365</v>
      </c>
      <c r="D2054" s="33">
        <v>42644</v>
      </c>
      <c r="E2054" t="s">
        <v>165</v>
      </c>
      <c r="F2054" t="s">
        <v>775</v>
      </c>
      <c r="G2054">
        <v>669600</v>
      </c>
      <c r="H2054">
        <v>16953</v>
      </c>
      <c r="I2054">
        <v>93</v>
      </c>
      <c r="J2054">
        <v>16650</v>
      </c>
      <c r="K2054">
        <v>15514</v>
      </c>
      <c r="L2054">
        <v>14405</v>
      </c>
      <c r="M2054">
        <v>2811</v>
      </c>
      <c r="N2054">
        <v>845</v>
      </c>
      <c r="O2054">
        <v>1966</v>
      </c>
      <c r="P2054">
        <v>612</v>
      </c>
      <c r="Q2054" t="s">
        <v>0</v>
      </c>
      <c r="R2054">
        <v>1530</v>
      </c>
      <c r="S2054">
        <v>1353</v>
      </c>
      <c r="T2054">
        <v>9191</v>
      </c>
      <c r="U2054">
        <v>6148</v>
      </c>
      <c r="V2054">
        <v>2180</v>
      </c>
      <c r="W2054">
        <v>863</v>
      </c>
      <c r="X2054" t="s">
        <v>0</v>
      </c>
      <c r="Y2054" t="s">
        <v>0</v>
      </c>
      <c r="Z2054">
        <v>1084</v>
      </c>
      <c r="AA2054">
        <v>1247</v>
      </c>
      <c r="AB2054">
        <v>96</v>
      </c>
      <c r="AC2054">
        <v>697</v>
      </c>
      <c r="AD2054">
        <v>454</v>
      </c>
    </row>
    <row r="2055" spans="1:30" x14ac:dyDescent="0.2">
      <c r="A2055" t="s">
        <v>2945</v>
      </c>
      <c r="B2055" t="s">
        <v>35</v>
      </c>
      <c r="C2055" t="s">
        <v>3348</v>
      </c>
      <c r="D2055" s="33">
        <v>42644</v>
      </c>
      <c r="E2055" t="s">
        <v>825</v>
      </c>
      <c r="F2055" t="s">
        <v>834</v>
      </c>
      <c r="G2055">
        <v>791000</v>
      </c>
      <c r="H2055">
        <v>19545</v>
      </c>
      <c r="I2055">
        <v>132</v>
      </c>
      <c r="J2055">
        <v>19413</v>
      </c>
      <c r="K2055">
        <v>17552</v>
      </c>
      <c r="L2055">
        <v>17099</v>
      </c>
      <c r="M2055">
        <v>4341</v>
      </c>
      <c r="N2055">
        <v>2072</v>
      </c>
      <c r="O2055">
        <v>2269</v>
      </c>
      <c r="P2055">
        <v>897</v>
      </c>
      <c r="Q2055" t="s">
        <v>0</v>
      </c>
      <c r="R2055">
        <v>2467</v>
      </c>
      <c r="S2055">
        <v>1288</v>
      </c>
      <c r="T2055">
        <v>9922</v>
      </c>
      <c r="U2055">
        <v>6578</v>
      </c>
      <c r="V2055">
        <v>2213</v>
      </c>
      <c r="W2055">
        <v>1131</v>
      </c>
      <c r="X2055" t="s">
        <v>0</v>
      </c>
      <c r="Y2055" t="s">
        <v>0</v>
      </c>
      <c r="Z2055">
        <v>1247</v>
      </c>
      <c r="AA2055">
        <v>2175</v>
      </c>
      <c r="AB2055">
        <v>305</v>
      </c>
      <c r="AC2055">
        <v>886</v>
      </c>
      <c r="AD2055">
        <v>984</v>
      </c>
    </row>
    <row r="2056" spans="1:30" x14ac:dyDescent="0.2">
      <c r="A2056" t="s">
        <v>2946</v>
      </c>
      <c r="B2056" t="s">
        <v>35</v>
      </c>
      <c r="C2056" t="s">
        <v>152</v>
      </c>
      <c r="D2056" s="33">
        <v>42644</v>
      </c>
      <c r="E2056" t="s">
        <v>171</v>
      </c>
      <c r="F2056" t="s">
        <v>776</v>
      </c>
      <c r="G2056">
        <v>628500</v>
      </c>
      <c r="H2056">
        <v>15439</v>
      </c>
      <c r="I2056">
        <v>40</v>
      </c>
      <c r="J2056">
        <v>15399</v>
      </c>
      <c r="K2056">
        <v>15175</v>
      </c>
      <c r="L2056">
        <v>12815</v>
      </c>
      <c r="M2056">
        <v>3109</v>
      </c>
      <c r="N2056">
        <v>1346</v>
      </c>
      <c r="O2056">
        <v>1763</v>
      </c>
      <c r="P2056">
        <v>1086</v>
      </c>
      <c r="Q2056" t="s">
        <v>0</v>
      </c>
      <c r="R2056">
        <v>1760</v>
      </c>
      <c r="S2056">
        <v>1281</v>
      </c>
      <c r="T2056">
        <v>7964</v>
      </c>
      <c r="U2056">
        <v>5323</v>
      </c>
      <c r="V2056">
        <v>1590</v>
      </c>
      <c r="W2056">
        <v>1051</v>
      </c>
      <c r="X2056" t="s">
        <v>0</v>
      </c>
      <c r="Y2056" t="s">
        <v>0</v>
      </c>
      <c r="Z2056">
        <v>392</v>
      </c>
      <c r="AA2056">
        <v>1418</v>
      </c>
      <c r="AB2056">
        <v>149</v>
      </c>
      <c r="AC2056">
        <v>676</v>
      </c>
      <c r="AD2056">
        <v>593</v>
      </c>
    </row>
    <row r="2057" spans="1:30" x14ac:dyDescent="0.2">
      <c r="A2057" t="s">
        <v>2947</v>
      </c>
      <c r="B2057" t="s">
        <v>35</v>
      </c>
      <c r="C2057" t="s">
        <v>3348</v>
      </c>
      <c r="D2057" s="33">
        <v>42644</v>
      </c>
      <c r="E2057" t="s">
        <v>179</v>
      </c>
      <c r="F2057" t="s">
        <v>777</v>
      </c>
      <c r="G2057">
        <v>1019200</v>
      </c>
      <c r="H2057">
        <v>22096</v>
      </c>
      <c r="I2057">
        <v>102</v>
      </c>
      <c r="J2057">
        <v>21994</v>
      </c>
      <c r="K2057">
        <v>20125</v>
      </c>
      <c r="L2057">
        <v>19647</v>
      </c>
      <c r="M2057">
        <v>5107</v>
      </c>
      <c r="N2057">
        <v>1658</v>
      </c>
      <c r="O2057">
        <v>3449</v>
      </c>
      <c r="P2057">
        <v>1220</v>
      </c>
      <c r="Q2057" t="s">
        <v>0</v>
      </c>
      <c r="R2057">
        <v>1835</v>
      </c>
      <c r="S2057">
        <v>1553</v>
      </c>
      <c r="T2057">
        <v>11620</v>
      </c>
      <c r="U2057">
        <v>7944</v>
      </c>
      <c r="V2057">
        <v>2892</v>
      </c>
      <c r="W2057">
        <v>784</v>
      </c>
      <c r="X2057" t="s">
        <v>0</v>
      </c>
      <c r="Y2057" t="s">
        <v>0</v>
      </c>
      <c r="Z2057">
        <v>915</v>
      </c>
      <c r="AA2057">
        <v>3724</v>
      </c>
      <c r="AB2057">
        <v>399</v>
      </c>
      <c r="AC2057">
        <v>1255</v>
      </c>
      <c r="AD2057">
        <v>2070</v>
      </c>
    </row>
    <row r="2058" spans="1:30" x14ac:dyDescent="0.2">
      <c r="A2058" t="s">
        <v>2948</v>
      </c>
      <c r="B2058" t="s">
        <v>35</v>
      </c>
      <c r="C2058" t="s">
        <v>3348</v>
      </c>
      <c r="D2058" s="33">
        <v>42644</v>
      </c>
      <c r="E2058" t="s">
        <v>191</v>
      </c>
      <c r="F2058" t="s">
        <v>778</v>
      </c>
      <c r="G2058">
        <v>782300</v>
      </c>
      <c r="H2058">
        <v>20819</v>
      </c>
      <c r="I2058">
        <v>98</v>
      </c>
      <c r="J2058">
        <v>20721</v>
      </c>
      <c r="K2058">
        <v>19103</v>
      </c>
      <c r="L2058">
        <v>17801</v>
      </c>
      <c r="M2058">
        <v>5254</v>
      </c>
      <c r="N2058">
        <v>2812</v>
      </c>
      <c r="O2058">
        <v>2375</v>
      </c>
      <c r="P2058">
        <v>577</v>
      </c>
      <c r="Q2058" t="s">
        <v>0</v>
      </c>
      <c r="R2058">
        <v>1838</v>
      </c>
      <c r="S2058">
        <v>1420</v>
      </c>
      <c r="T2058">
        <v>11431</v>
      </c>
      <c r="U2058">
        <v>8263</v>
      </c>
      <c r="V2058">
        <v>2572</v>
      </c>
      <c r="W2058">
        <v>596</v>
      </c>
      <c r="X2058" t="s">
        <v>0</v>
      </c>
      <c r="Y2058" t="s">
        <v>0</v>
      </c>
      <c r="Z2058">
        <v>1009</v>
      </c>
      <c r="AA2058">
        <v>2103</v>
      </c>
      <c r="AB2058">
        <v>256</v>
      </c>
      <c r="AC2058">
        <v>1246</v>
      </c>
      <c r="AD2058">
        <v>601</v>
      </c>
    </row>
    <row r="2059" spans="1:30" x14ac:dyDescent="0.2">
      <c r="A2059" t="s">
        <v>2949</v>
      </c>
      <c r="B2059" t="s">
        <v>35</v>
      </c>
      <c r="C2059" t="s">
        <v>3345</v>
      </c>
      <c r="D2059" s="33">
        <v>42644</v>
      </c>
      <c r="E2059" t="s">
        <v>205</v>
      </c>
      <c r="F2059" t="s">
        <v>779</v>
      </c>
      <c r="G2059">
        <v>883600</v>
      </c>
      <c r="H2059">
        <v>20605</v>
      </c>
      <c r="I2059">
        <v>312</v>
      </c>
      <c r="J2059">
        <v>19713</v>
      </c>
      <c r="K2059">
        <v>18840</v>
      </c>
      <c r="L2059">
        <v>15838</v>
      </c>
      <c r="M2059">
        <v>4294</v>
      </c>
      <c r="N2059">
        <v>3047</v>
      </c>
      <c r="O2059">
        <v>1247</v>
      </c>
      <c r="P2059">
        <v>961</v>
      </c>
      <c r="Q2059" t="s">
        <v>0</v>
      </c>
      <c r="R2059">
        <v>2078</v>
      </c>
      <c r="S2059">
        <v>1379</v>
      </c>
      <c r="T2059">
        <v>10197</v>
      </c>
      <c r="U2059">
        <v>6387</v>
      </c>
      <c r="V2059">
        <v>2824</v>
      </c>
      <c r="W2059">
        <v>986</v>
      </c>
      <c r="X2059" t="s">
        <v>0</v>
      </c>
      <c r="Y2059" t="s">
        <v>0</v>
      </c>
      <c r="Z2059">
        <v>600</v>
      </c>
      <c r="AA2059">
        <v>1584</v>
      </c>
      <c r="AB2059">
        <v>279</v>
      </c>
      <c r="AC2059">
        <v>958</v>
      </c>
      <c r="AD2059">
        <v>347</v>
      </c>
    </row>
    <row r="2060" spans="1:30" x14ac:dyDescent="0.2">
      <c r="A2060" t="s">
        <v>2950</v>
      </c>
      <c r="B2060" t="s">
        <v>35</v>
      </c>
      <c r="C2060" t="s">
        <v>807</v>
      </c>
      <c r="D2060" s="33">
        <v>42644</v>
      </c>
      <c r="E2060" t="s">
        <v>210</v>
      </c>
      <c r="F2060" t="s">
        <v>780</v>
      </c>
      <c r="G2060">
        <v>711500</v>
      </c>
      <c r="H2060">
        <v>17787</v>
      </c>
      <c r="I2060">
        <v>483</v>
      </c>
      <c r="J2060">
        <v>16497</v>
      </c>
      <c r="K2060">
        <v>14624</v>
      </c>
      <c r="L2060">
        <v>15177</v>
      </c>
      <c r="M2060">
        <v>3984</v>
      </c>
      <c r="N2060">
        <v>858</v>
      </c>
      <c r="O2060">
        <v>3126</v>
      </c>
      <c r="P2060">
        <v>535</v>
      </c>
      <c r="Q2060" t="s">
        <v>0</v>
      </c>
      <c r="R2060">
        <v>1808</v>
      </c>
      <c r="S2060">
        <v>1305</v>
      </c>
      <c r="T2060">
        <v>9085</v>
      </c>
      <c r="U2060">
        <v>6645</v>
      </c>
      <c r="V2060">
        <v>1979</v>
      </c>
      <c r="W2060">
        <v>461</v>
      </c>
      <c r="X2060" t="s">
        <v>0</v>
      </c>
      <c r="Y2060" t="s">
        <v>0</v>
      </c>
      <c r="Z2060">
        <v>480</v>
      </c>
      <c r="AA2060">
        <v>2499</v>
      </c>
      <c r="AB2060">
        <v>300</v>
      </c>
      <c r="AC2060">
        <v>707</v>
      </c>
      <c r="AD2060">
        <v>1492</v>
      </c>
    </row>
    <row r="2061" spans="1:30" x14ac:dyDescent="0.2">
      <c r="A2061" t="s">
        <v>2951</v>
      </c>
      <c r="B2061" t="s">
        <v>35</v>
      </c>
      <c r="C2061" t="s">
        <v>807</v>
      </c>
      <c r="D2061" s="33">
        <v>42644</v>
      </c>
      <c r="E2061" t="s">
        <v>218</v>
      </c>
      <c r="F2061" t="s">
        <v>781</v>
      </c>
      <c r="G2061">
        <v>272300</v>
      </c>
      <c r="H2061">
        <v>5124</v>
      </c>
      <c r="I2061">
        <v>25</v>
      </c>
      <c r="J2061">
        <v>5099</v>
      </c>
      <c r="K2061">
        <v>5018</v>
      </c>
      <c r="L2061">
        <v>4208</v>
      </c>
      <c r="M2061">
        <v>1056</v>
      </c>
      <c r="N2061">
        <v>455</v>
      </c>
      <c r="O2061">
        <v>601</v>
      </c>
      <c r="P2061">
        <v>363</v>
      </c>
      <c r="Q2061" t="s">
        <v>0</v>
      </c>
      <c r="R2061">
        <v>526</v>
      </c>
      <c r="S2061">
        <v>486</v>
      </c>
      <c r="T2061">
        <v>2626</v>
      </c>
      <c r="U2061">
        <v>1720</v>
      </c>
      <c r="V2061">
        <v>508</v>
      </c>
      <c r="W2061">
        <v>398</v>
      </c>
      <c r="X2061" t="s">
        <v>0</v>
      </c>
      <c r="Y2061" t="s">
        <v>0</v>
      </c>
      <c r="Z2061">
        <v>72</v>
      </c>
      <c r="AA2061">
        <v>498</v>
      </c>
      <c r="AB2061">
        <v>61</v>
      </c>
      <c r="AC2061">
        <v>290</v>
      </c>
      <c r="AD2061">
        <v>147</v>
      </c>
    </row>
    <row r="2062" spans="1:30" x14ac:dyDescent="0.2">
      <c r="A2062" t="s">
        <v>2952</v>
      </c>
      <c r="B2062" t="s">
        <v>35</v>
      </c>
      <c r="C2062" t="s">
        <v>807</v>
      </c>
      <c r="D2062" s="33">
        <v>42644</v>
      </c>
      <c r="E2062" t="s">
        <v>223</v>
      </c>
      <c r="F2062" t="s">
        <v>782</v>
      </c>
      <c r="G2062">
        <v>1061900</v>
      </c>
      <c r="H2062">
        <v>20730</v>
      </c>
      <c r="I2062">
        <v>466</v>
      </c>
      <c r="J2062">
        <v>19262</v>
      </c>
      <c r="K2062">
        <v>17175</v>
      </c>
      <c r="L2062">
        <v>17626</v>
      </c>
      <c r="M2062">
        <v>4644</v>
      </c>
      <c r="N2062">
        <v>1043</v>
      </c>
      <c r="O2062">
        <v>3601</v>
      </c>
      <c r="P2062">
        <v>635</v>
      </c>
      <c r="Q2062" t="s">
        <v>0</v>
      </c>
      <c r="R2062">
        <v>2403</v>
      </c>
      <c r="S2062">
        <v>998</v>
      </c>
      <c r="T2062">
        <v>10133</v>
      </c>
      <c r="U2062">
        <v>6857</v>
      </c>
      <c r="V2062">
        <v>2235</v>
      </c>
      <c r="W2062">
        <v>1041</v>
      </c>
      <c r="X2062" t="s">
        <v>0</v>
      </c>
      <c r="Y2062" t="s">
        <v>0</v>
      </c>
      <c r="Z2062">
        <v>1088</v>
      </c>
      <c r="AA2062">
        <v>3004</v>
      </c>
      <c r="AB2062">
        <v>338</v>
      </c>
      <c r="AC2062">
        <v>789</v>
      </c>
      <c r="AD2062">
        <v>1877</v>
      </c>
    </row>
    <row r="2063" spans="1:30" x14ac:dyDescent="0.2">
      <c r="A2063" t="s">
        <v>2953</v>
      </c>
      <c r="B2063" t="s">
        <v>35</v>
      </c>
      <c r="C2063" t="s">
        <v>152</v>
      </c>
      <c r="D2063" s="33">
        <v>42644</v>
      </c>
      <c r="E2063" t="s">
        <v>234</v>
      </c>
      <c r="F2063" t="s">
        <v>783</v>
      </c>
      <c r="G2063">
        <v>4666400</v>
      </c>
      <c r="H2063">
        <v>94350</v>
      </c>
      <c r="I2063">
        <v>2635</v>
      </c>
      <c r="J2063">
        <v>84606</v>
      </c>
      <c r="K2063">
        <v>71637</v>
      </c>
      <c r="L2063">
        <v>68990</v>
      </c>
      <c r="M2063">
        <v>21961</v>
      </c>
      <c r="N2063">
        <v>7992</v>
      </c>
      <c r="O2063">
        <v>13969</v>
      </c>
      <c r="P2063">
        <v>5319</v>
      </c>
      <c r="Q2063" t="s">
        <v>0</v>
      </c>
      <c r="R2063">
        <v>8194</v>
      </c>
      <c r="S2063">
        <v>6225</v>
      </c>
      <c r="T2063">
        <v>42123</v>
      </c>
      <c r="U2063">
        <v>30643</v>
      </c>
      <c r="V2063">
        <v>8472</v>
      </c>
      <c r="W2063">
        <v>3008</v>
      </c>
      <c r="X2063" t="s">
        <v>0</v>
      </c>
      <c r="Y2063" t="s">
        <v>0</v>
      </c>
      <c r="Z2063">
        <v>3342</v>
      </c>
      <c r="AA2063">
        <v>9106</v>
      </c>
      <c r="AB2063">
        <v>790</v>
      </c>
      <c r="AC2063">
        <v>3733</v>
      </c>
      <c r="AD2063">
        <v>4583</v>
      </c>
    </row>
    <row r="2064" spans="1:30" x14ac:dyDescent="0.2">
      <c r="A2064" t="s">
        <v>2954</v>
      </c>
      <c r="B2064" t="s">
        <v>36</v>
      </c>
      <c r="C2064" t="s">
        <v>152</v>
      </c>
      <c r="D2064" s="33">
        <v>42644</v>
      </c>
      <c r="E2064" t="s">
        <v>284</v>
      </c>
      <c r="F2064" t="s">
        <v>784</v>
      </c>
      <c r="G2064">
        <v>1207100</v>
      </c>
      <c r="H2064">
        <v>16604</v>
      </c>
      <c r="I2064">
        <v>31</v>
      </c>
      <c r="J2064">
        <v>16573</v>
      </c>
      <c r="K2064">
        <v>16311</v>
      </c>
      <c r="L2064">
        <v>12831</v>
      </c>
      <c r="M2064">
        <v>3489</v>
      </c>
      <c r="N2064">
        <v>1553</v>
      </c>
      <c r="O2064">
        <v>1936</v>
      </c>
      <c r="P2064">
        <v>1193</v>
      </c>
      <c r="Q2064" t="s">
        <v>0</v>
      </c>
      <c r="R2064">
        <v>1736</v>
      </c>
      <c r="S2064">
        <v>1331</v>
      </c>
      <c r="T2064">
        <v>7784</v>
      </c>
      <c r="U2064">
        <v>5591</v>
      </c>
      <c r="V2064">
        <v>1517</v>
      </c>
      <c r="W2064">
        <v>676</v>
      </c>
      <c r="X2064" t="s">
        <v>0</v>
      </c>
      <c r="Y2064" t="s">
        <v>0</v>
      </c>
      <c r="Z2064">
        <v>250</v>
      </c>
      <c r="AA2064">
        <v>1730</v>
      </c>
      <c r="AB2064">
        <v>177</v>
      </c>
      <c r="AC2064">
        <v>981</v>
      </c>
      <c r="AD2064">
        <v>572</v>
      </c>
    </row>
    <row r="2065" spans="1:30" x14ac:dyDescent="0.2">
      <c r="A2065" t="s">
        <v>2955</v>
      </c>
      <c r="B2065" t="s">
        <v>36</v>
      </c>
      <c r="C2065" t="s">
        <v>3353</v>
      </c>
      <c r="D2065" s="33">
        <v>42644</v>
      </c>
      <c r="E2065" t="s">
        <v>298</v>
      </c>
      <c r="F2065" t="s">
        <v>785</v>
      </c>
      <c r="G2065">
        <v>1479400</v>
      </c>
      <c r="H2065">
        <v>21777</v>
      </c>
      <c r="I2065">
        <v>149</v>
      </c>
      <c r="J2065">
        <v>20938</v>
      </c>
      <c r="K2065">
        <v>19244</v>
      </c>
      <c r="L2065">
        <v>18279</v>
      </c>
      <c r="M2065">
        <v>5302</v>
      </c>
      <c r="N2065">
        <v>2967</v>
      </c>
      <c r="O2065">
        <v>2335</v>
      </c>
      <c r="P2065">
        <v>269</v>
      </c>
      <c r="Q2065" t="s">
        <v>0</v>
      </c>
      <c r="R2065">
        <v>2004</v>
      </c>
      <c r="S2065">
        <v>1657</v>
      </c>
      <c r="T2065">
        <v>8423</v>
      </c>
      <c r="U2065">
        <v>5846</v>
      </c>
      <c r="V2065">
        <v>1680</v>
      </c>
      <c r="W2065">
        <v>897</v>
      </c>
      <c r="X2065" t="s">
        <v>0</v>
      </c>
      <c r="Y2065" t="s">
        <v>0</v>
      </c>
      <c r="Z2065">
        <v>2238</v>
      </c>
      <c r="AA2065">
        <v>3957</v>
      </c>
      <c r="AB2065">
        <v>442</v>
      </c>
      <c r="AC2065">
        <v>684</v>
      </c>
      <c r="AD2065">
        <v>2831</v>
      </c>
    </row>
    <row r="2066" spans="1:30" x14ac:dyDescent="0.2">
      <c r="A2066" t="s">
        <v>2956</v>
      </c>
      <c r="B2066" t="s">
        <v>36</v>
      </c>
      <c r="C2066" t="s">
        <v>3351</v>
      </c>
      <c r="D2066" s="33">
        <v>42644</v>
      </c>
      <c r="E2066" t="s">
        <v>315</v>
      </c>
      <c r="F2066" t="s">
        <v>786</v>
      </c>
      <c r="G2066">
        <v>1037600</v>
      </c>
      <c r="H2066">
        <v>22678</v>
      </c>
      <c r="I2066">
        <v>219</v>
      </c>
      <c r="J2066">
        <v>22459</v>
      </c>
      <c r="K2066">
        <v>21853</v>
      </c>
      <c r="L2066">
        <v>18944</v>
      </c>
      <c r="M2066">
        <v>4582</v>
      </c>
      <c r="N2066">
        <v>2532</v>
      </c>
      <c r="O2066">
        <v>2051</v>
      </c>
      <c r="P2066">
        <v>956</v>
      </c>
      <c r="Q2066" t="s">
        <v>0</v>
      </c>
      <c r="R2066">
        <v>1989</v>
      </c>
      <c r="S2066">
        <v>2136</v>
      </c>
      <c r="T2066">
        <v>10919</v>
      </c>
      <c r="U2066">
        <v>8293</v>
      </c>
      <c r="V2066">
        <v>1969</v>
      </c>
      <c r="W2066">
        <v>657</v>
      </c>
      <c r="X2066" t="s">
        <v>0</v>
      </c>
      <c r="Y2066" t="s">
        <v>0</v>
      </c>
      <c r="Z2066">
        <v>630</v>
      </c>
      <c r="AA2066">
        <v>3270</v>
      </c>
      <c r="AB2066">
        <v>195</v>
      </c>
      <c r="AC2066">
        <v>1237</v>
      </c>
      <c r="AD2066">
        <v>1838</v>
      </c>
    </row>
    <row r="2067" spans="1:30" x14ac:dyDescent="0.2">
      <c r="A2067" t="s">
        <v>2957</v>
      </c>
      <c r="B2067" t="s">
        <v>36</v>
      </c>
      <c r="C2067" t="s">
        <v>3358</v>
      </c>
      <c r="D2067" s="33">
        <v>42644</v>
      </c>
      <c r="E2067" t="s">
        <v>330</v>
      </c>
      <c r="F2067" t="s">
        <v>787</v>
      </c>
      <c r="G2067">
        <v>1796400</v>
      </c>
      <c r="H2067">
        <v>26840</v>
      </c>
      <c r="I2067">
        <v>118</v>
      </c>
      <c r="J2067">
        <v>26505</v>
      </c>
      <c r="K2067">
        <v>25174</v>
      </c>
      <c r="L2067">
        <v>21811</v>
      </c>
      <c r="M2067">
        <v>5988</v>
      </c>
      <c r="N2067">
        <v>2987</v>
      </c>
      <c r="O2067">
        <v>3001</v>
      </c>
      <c r="P2067">
        <v>1772</v>
      </c>
      <c r="Q2067" t="s">
        <v>0</v>
      </c>
      <c r="R2067">
        <v>2627</v>
      </c>
      <c r="S2067">
        <v>2985</v>
      </c>
      <c r="T2067">
        <v>12524</v>
      </c>
      <c r="U2067">
        <v>9770</v>
      </c>
      <c r="V2067">
        <v>1995</v>
      </c>
      <c r="W2067">
        <v>759</v>
      </c>
      <c r="X2067" t="s">
        <v>0</v>
      </c>
      <c r="Y2067" t="s">
        <v>0</v>
      </c>
      <c r="Z2067">
        <v>586</v>
      </c>
      <c r="AA2067">
        <v>3089</v>
      </c>
      <c r="AB2067">
        <v>356</v>
      </c>
      <c r="AC2067">
        <v>1549</v>
      </c>
      <c r="AD2067">
        <v>1184</v>
      </c>
    </row>
    <row r="2068" spans="1:30" x14ac:dyDescent="0.2">
      <c r="A2068" t="s">
        <v>2958</v>
      </c>
      <c r="B2068" t="s">
        <v>36</v>
      </c>
      <c r="C2068" t="s">
        <v>3351</v>
      </c>
      <c r="D2068" s="33">
        <v>42644</v>
      </c>
      <c r="E2068" t="s">
        <v>351</v>
      </c>
      <c r="F2068" t="s">
        <v>788</v>
      </c>
      <c r="G2068">
        <v>926800</v>
      </c>
      <c r="H2068">
        <v>11022</v>
      </c>
      <c r="I2068">
        <v>108</v>
      </c>
      <c r="J2068">
        <v>10914</v>
      </c>
      <c r="K2068">
        <v>10650</v>
      </c>
      <c r="L2068">
        <v>7840</v>
      </c>
      <c r="M2068">
        <v>1755</v>
      </c>
      <c r="N2068">
        <v>955</v>
      </c>
      <c r="O2068">
        <v>800</v>
      </c>
      <c r="P2068">
        <v>354</v>
      </c>
      <c r="Q2068" t="s">
        <v>0</v>
      </c>
      <c r="R2068">
        <v>819</v>
      </c>
      <c r="S2068">
        <v>1150</v>
      </c>
      <c r="T2068">
        <v>4546</v>
      </c>
      <c r="U2068">
        <v>3349</v>
      </c>
      <c r="V2068">
        <v>607</v>
      </c>
      <c r="W2068">
        <v>590</v>
      </c>
      <c r="X2068" t="s">
        <v>0</v>
      </c>
      <c r="Y2068" t="s">
        <v>0</v>
      </c>
      <c r="Z2068">
        <v>136</v>
      </c>
      <c r="AA2068">
        <v>1189</v>
      </c>
      <c r="AB2068">
        <v>83</v>
      </c>
      <c r="AC2068">
        <v>607</v>
      </c>
      <c r="AD2068">
        <v>499</v>
      </c>
    </row>
    <row r="2069" spans="1:30" x14ac:dyDescent="0.2">
      <c r="A2069" t="s">
        <v>2959</v>
      </c>
      <c r="B2069" t="s">
        <v>34</v>
      </c>
      <c r="C2069" t="s">
        <v>3327</v>
      </c>
      <c r="D2069" s="33">
        <v>42644</v>
      </c>
      <c r="E2069" t="s">
        <v>362</v>
      </c>
      <c r="F2069" t="s">
        <v>789</v>
      </c>
      <c r="G2069">
        <v>5523500</v>
      </c>
      <c r="H2069">
        <v>137978</v>
      </c>
      <c r="I2069">
        <v>1726</v>
      </c>
      <c r="J2069">
        <v>135002</v>
      </c>
      <c r="K2069">
        <v>124478</v>
      </c>
      <c r="L2069">
        <v>116586</v>
      </c>
      <c r="M2069">
        <v>23717</v>
      </c>
      <c r="N2069">
        <v>3704</v>
      </c>
      <c r="O2069">
        <v>20011</v>
      </c>
      <c r="P2069">
        <v>4157</v>
      </c>
      <c r="Q2069" t="s">
        <v>0</v>
      </c>
      <c r="R2069">
        <v>12768</v>
      </c>
      <c r="S2069">
        <v>8800</v>
      </c>
      <c r="T2069">
        <v>69773</v>
      </c>
      <c r="U2069">
        <v>45914</v>
      </c>
      <c r="V2069">
        <v>9770</v>
      </c>
      <c r="W2069">
        <v>14089</v>
      </c>
      <c r="X2069" t="s">
        <v>0</v>
      </c>
      <c r="Y2069" t="s">
        <v>0</v>
      </c>
      <c r="Z2069">
        <v>4586</v>
      </c>
      <c r="AA2069">
        <v>20659</v>
      </c>
      <c r="AB2069">
        <v>821</v>
      </c>
      <c r="AC2069">
        <v>5632</v>
      </c>
      <c r="AD2069">
        <v>14206</v>
      </c>
    </row>
    <row r="2070" spans="1:30" x14ac:dyDescent="0.2">
      <c r="A2070" t="s">
        <v>2960</v>
      </c>
      <c r="B2070" t="s">
        <v>37</v>
      </c>
      <c r="C2070" t="s">
        <v>3365</v>
      </c>
      <c r="D2070" s="33">
        <v>42644</v>
      </c>
      <c r="E2070" t="s">
        <v>434</v>
      </c>
      <c r="F2070" t="s">
        <v>790</v>
      </c>
      <c r="G2070">
        <v>1869400</v>
      </c>
      <c r="H2070">
        <v>47323</v>
      </c>
      <c r="I2070">
        <v>283</v>
      </c>
      <c r="J2070">
        <v>46353</v>
      </c>
      <c r="K2070">
        <v>43277</v>
      </c>
      <c r="L2070">
        <v>39141</v>
      </c>
      <c r="M2070">
        <v>7168</v>
      </c>
      <c r="N2070">
        <v>2237</v>
      </c>
      <c r="O2070">
        <v>4931</v>
      </c>
      <c r="P2070">
        <v>1575</v>
      </c>
      <c r="Q2070" t="s">
        <v>0</v>
      </c>
      <c r="R2070">
        <v>4823</v>
      </c>
      <c r="S2070">
        <v>3269</v>
      </c>
      <c r="T2070">
        <v>24546</v>
      </c>
      <c r="U2070">
        <v>14967</v>
      </c>
      <c r="V2070">
        <v>5605</v>
      </c>
      <c r="W2070">
        <v>3974</v>
      </c>
      <c r="X2070" t="s">
        <v>0</v>
      </c>
      <c r="Y2070" t="s">
        <v>0</v>
      </c>
      <c r="Z2070">
        <v>3273</v>
      </c>
      <c r="AA2070">
        <v>3230</v>
      </c>
      <c r="AB2070">
        <v>283</v>
      </c>
      <c r="AC2070">
        <v>1675</v>
      </c>
      <c r="AD2070">
        <v>1272</v>
      </c>
    </row>
    <row r="2071" spans="1:30" x14ac:dyDescent="0.2">
      <c r="A2071" t="s">
        <v>2961</v>
      </c>
      <c r="B2071" t="s">
        <v>37</v>
      </c>
      <c r="C2071" t="s">
        <v>3365</v>
      </c>
      <c r="D2071" s="33">
        <v>42644</v>
      </c>
      <c r="E2071" t="s">
        <v>457</v>
      </c>
      <c r="F2071" t="s">
        <v>791</v>
      </c>
      <c r="G2071">
        <v>533800</v>
      </c>
      <c r="H2071">
        <v>13727</v>
      </c>
      <c r="I2071">
        <v>96</v>
      </c>
      <c r="J2071">
        <v>13476</v>
      </c>
      <c r="K2071">
        <v>12549</v>
      </c>
      <c r="L2071">
        <v>10137</v>
      </c>
      <c r="M2071">
        <v>2483</v>
      </c>
      <c r="N2071">
        <v>579</v>
      </c>
      <c r="O2071">
        <v>1904</v>
      </c>
      <c r="P2071">
        <v>566</v>
      </c>
      <c r="Q2071" t="s">
        <v>0</v>
      </c>
      <c r="R2071">
        <v>1085</v>
      </c>
      <c r="S2071">
        <v>909</v>
      </c>
      <c r="T2071">
        <v>6087</v>
      </c>
      <c r="U2071">
        <v>4103</v>
      </c>
      <c r="V2071">
        <v>1664</v>
      </c>
      <c r="W2071">
        <v>320</v>
      </c>
      <c r="X2071" t="s">
        <v>0</v>
      </c>
      <c r="Y2071" t="s">
        <v>0</v>
      </c>
      <c r="Z2071">
        <v>812</v>
      </c>
      <c r="AA2071">
        <v>1244</v>
      </c>
      <c r="AB2071">
        <v>64</v>
      </c>
      <c r="AC2071">
        <v>631</v>
      </c>
      <c r="AD2071">
        <v>549</v>
      </c>
    </row>
    <row r="2072" spans="1:30" x14ac:dyDescent="0.2">
      <c r="A2072" t="s">
        <v>2962</v>
      </c>
      <c r="B2072" t="s">
        <v>37</v>
      </c>
      <c r="C2072" t="s">
        <v>3365</v>
      </c>
      <c r="D2072" s="33">
        <v>42644</v>
      </c>
      <c r="E2072" t="s">
        <v>465</v>
      </c>
      <c r="F2072" t="s">
        <v>792</v>
      </c>
      <c r="G2072">
        <v>912500</v>
      </c>
      <c r="H2072">
        <v>19546</v>
      </c>
      <c r="I2072">
        <v>137</v>
      </c>
      <c r="J2072">
        <v>19212</v>
      </c>
      <c r="K2072">
        <v>18088</v>
      </c>
      <c r="L2072">
        <v>17818</v>
      </c>
      <c r="M2072">
        <v>3711</v>
      </c>
      <c r="N2072">
        <v>1084</v>
      </c>
      <c r="O2072">
        <v>2627</v>
      </c>
      <c r="P2072">
        <v>809</v>
      </c>
      <c r="Q2072" t="s">
        <v>0</v>
      </c>
      <c r="R2072">
        <v>2130</v>
      </c>
      <c r="S2072">
        <v>1713</v>
      </c>
      <c r="T2072">
        <v>11618</v>
      </c>
      <c r="U2072">
        <v>8180</v>
      </c>
      <c r="V2072">
        <v>2632</v>
      </c>
      <c r="W2072">
        <v>806</v>
      </c>
      <c r="X2072" t="s">
        <v>0</v>
      </c>
      <c r="Y2072" t="s">
        <v>0</v>
      </c>
      <c r="Z2072">
        <v>707</v>
      </c>
      <c r="AA2072">
        <v>1650</v>
      </c>
      <c r="AB2072">
        <v>127</v>
      </c>
      <c r="AC2072">
        <v>966</v>
      </c>
      <c r="AD2072">
        <v>557</v>
      </c>
    </row>
    <row r="2073" spans="1:30" x14ac:dyDescent="0.2">
      <c r="A2073" t="s">
        <v>2963</v>
      </c>
      <c r="B2073" t="s">
        <v>37</v>
      </c>
      <c r="C2073" t="s">
        <v>3360</v>
      </c>
      <c r="D2073" s="33">
        <v>42644</v>
      </c>
      <c r="E2073" t="s">
        <v>844</v>
      </c>
      <c r="F2073" t="s">
        <v>845</v>
      </c>
      <c r="G2073">
        <v>4621400</v>
      </c>
      <c r="H2073">
        <v>98849</v>
      </c>
      <c r="I2073">
        <v>2202</v>
      </c>
      <c r="J2073">
        <v>95572</v>
      </c>
      <c r="K2073">
        <v>80155</v>
      </c>
      <c r="L2073">
        <v>82417</v>
      </c>
      <c r="M2073">
        <v>20998</v>
      </c>
      <c r="N2073">
        <v>5491</v>
      </c>
      <c r="O2073">
        <v>15507</v>
      </c>
      <c r="P2073">
        <v>8831</v>
      </c>
      <c r="Q2073" t="s">
        <v>0</v>
      </c>
      <c r="R2073">
        <v>11741</v>
      </c>
      <c r="S2073">
        <v>6996</v>
      </c>
      <c r="T2073">
        <v>52717</v>
      </c>
      <c r="U2073">
        <v>40533</v>
      </c>
      <c r="V2073">
        <v>8656</v>
      </c>
      <c r="W2073">
        <v>3528</v>
      </c>
      <c r="X2073" t="s">
        <v>0</v>
      </c>
      <c r="Y2073" t="s">
        <v>0</v>
      </c>
      <c r="Z2073">
        <v>323</v>
      </c>
      <c r="AA2073">
        <v>10640</v>
      </c>
      <c r="AB2073">
        <v>1135</v>
      </c>
      <c r="AC2073">
        <v>5062</v>
      </c>
      <c r="AD2073">
        <v>4443</v>
      </c>
    </row>
    <row r="2074" spans="1:30" x14ac:dyDescent="0.2">
      <c r="A2074" t="s">
        <v>2964</v>
      </c>
      <c r="B2074" t="s">
        <v>37</v>
      </c>
      <c r="C2074" t="s">
        <v>3373</v>
      </c>
      <c r="D2074" s="33">
        <v>42644</v>
      </c>
      <c r="E2074" t="s">
        <v>488</v>
      </c>
      <c r="F2074" t="s">
        <v>793</v>
      </c>
      <c r="G2074">
        <v>770900</v>
      </c>
      <c r="H2074">
        <v>20053</v>
      </c>
      <c r="I2074">
        <v>1100</v>
      </c>
      <c r="J2074">
        <v>17682</v>
      </c>
      <c r="K2074">
        <v>13869</v>
      </c>
      <c r="L2074">
        <v>15633</v>
      </c>
      <c r="M2074">
        <v>3502</v>
      </c>
      <c r="N2074">
        <v>594</v>
      </c>
      <c r="O2074">
        <v>2908</v>
      </c>
      <c r="P2074">
        <v>689</v>
      </c>
      <c r="Q2074" t="s">
        <v>0</v>
      </c>
      <c r="R2074">
        <v>2430</v>
      </c>
      <c r="S2074">
        <v>1212</v>
      </c>
      <c r="T2074">
        <v>9430</v>
      </c>
      <c r="U2074">
        <v>6018</v>
      </c>
      <c r="V2074">
        <v>1586</v>
      </c>
      <c r="W2074">
        <v>1826</v>
      </c>
      <c r="X2074" t="s">
        <v>0</v>
      </c>
      <c r="Y2074" t="s">
        <v>0</v>
      </c>
      <c r="Z2074">
        <v>305</v>
      </c>
      <c r="AA2074">
        <v>2256</v>
      </c>
      <c r="AB2074">
        <v>218</v>
      </c>
      <c r="AC2074">
        <v>752</v>
      </c>
      <c r="AD2074">
        <v>1286</v>
      </c>
    </row>
    <row r="2075" spans="1:30" x14ac:dyDescent="0.2">
      <c r="A2075" t="s">
        <v>2965</v>
      </c>
      <c r="B2075" t="s">
        <v>37</v>
      </c>
      <c r="C2075" t="s">
        <v>152</v>
      </c>
      <c r="D2075" s="33">
        <v>42644</v>
      </c>
      <c r="E2075" t="s">
        <v>494</v>
      </c>
      <c r="F2075" t="s">
        <v>794</v>
      </c>
      <c r="G2075">
        <v>674500</v>
      </c>
      <c r="H2075">
        <v>12311</v>
      </c>
      <c r="I2075">
        <v>29</v>
      </c>
      <c r="J2075">
        <v>12282</v>
      </c>
      <c r="K2075">
        <v>12044</v>
      </c>
      <c r="L2075">
        <v>10951</v>
      </c>
      <c r="M2075">
        <v>3041</v>
      </c>
      <c r="N2075">
        <v>1319</v>
      </c>
      <c r="O2075">
        <v>1722</v>
      </c>
      <c r="P2075">
        <v>1086</v>
      </c>
      <c r="Q2075" t="s">
        <v>0</v>
      </c>
      <c r="R2075">
        <v>1607</v>
      </c>
      <c r="S2075">
        <v>1048</v>
      </c>
      <c r="T2075">
        <v>7034</v>
      </c>
      <c r="U2075">
        <v>5006</v>
      </c>
      <c r="V2075">
        <v>1298</v>
      </c>
      <c r="W2075">
        <v>730</v>
      </c>
      <c r="X2075" t="s">
        <v>0</v>
      </c>
      <c r="Y2075" t="s">
        <v>0</v>
      </c>
      <c r="Z2075">
        <v>111</v>
      </c>
      <c r="AA2075">
        <v>1151</v>
      </c>
      <c r="AB2075">
        <v>114</v>
      </c>
      <c r="AC2075">
        <v>660</v>
      </c>
      <c r="AD2075">
        <v>377</v>
      </c>
    </row>
    <row r="2076" spans="1:30" x14ac:dyDescent="0.2">
      <c r="A2076" t="s">
        <v>2966</v>
      </c>
      <c r="B2076" t="s">
        <v>37</v>
      </c>
      <c r="C2076" t="s">
        <v>152</v>
      </c>
      <c r="D2076" s="33">
        <v>42644</v>
      </c>
      <c r="E2076" t="s">
        <v>502</v>
      </c>
      <c r="F2076" t="s">
        <v>795</v>
      </c>
      <c r="G2076">
        <v>942600</v>
      </c>
      <c r="H2076">
        <v>28165</v>
      </c>
      <c r="I2076">
        <v>73</v>
      </c>
      <c r="J2076">
        <v>28092</v>
      </c>
      <c r="K2076">
        <v>27556</v>
      </c>
      <c r="L2076">
        <v>23074</v>
      </c>
      <c r="M2076">
        <v>6372</v>
      </c>
      <c r="N2076">
        <v>2885</v>
      </c>
      <c r="O2076">
        <v>3487</v>
      </c>
      <c r="P2076">
        <v>2206</v>
      </c>
      <c r="Q2076" t="s">
        <v>0</v>
      </c>
      <c r="R2076">
        <v>3117</v>
      </c>
      <c r="S2076">
        <v>2365</v>
      </c>
      <c r="T2076">
        <v>14879</v>
      </c>
      <c r="U2076">
        <v>10498</v>
      </c>
      <c r="V2076">
        <v>2690</v>
      </c>
      <c r="W2076">
        <v>1691</v>
      </c>
      <c r="X2076" t="s">
        <v>0</v>
      </c>
      <c r="Y2076" t="s">
        <v>0</v>
      </c>
      <c r="Z2076">
        <v>165</v>
      </c>
      <c r="AA2076">
        <v>2548</v>
      </c>
      <c r="AB2076">
        <v>223</v>
      </c>
      <c r="AC2076">
        <v>1398</v>
      </c>
      <c r="AD2076">
        <v>927</v>
      </c>
    </row>
    <row r="2077" spans="1:30" x14ac:dyDescent="0.2">
      <c r="A2077" t="s">
        <v>2967</v>
      </c>
      <c r="B2077" t="s">
        <v>37</v>
      </c>
      <c r="C2077" t="s">
        <v>152</v>
      </c>
      <c r="D2077" s="33">
        <v>42644</v>
      </c>
      <c r="E2077" t="s">
        <v>513</v>
      </c>
      <c r="F2077" t="s">
        <v>796</v>
      </c>
      <c r="G2077">
        <v>845800</v>
      </c>
      <c r="H2077">
        <v>14443</v>
      </c>
      <c r="I2077">
        <v>37</v>
      </c>
      <c r="J2077">
        <v>14406</v>
      </c>
      <c r="K2077">
        <v>14147</v>
      </c>
      <c r="L2077">
        <v>11653</v>
      </c>
      <c r="M2077">
        <v>3454</v>
      </c>
      <c r="N2077">
        <v>1552</v>
      </c>
      <c r="O2077">
        <v>1902</v>
      </c>
      <c r="P2077">
        <v>1205</v>
      </c>
      <c r="Q2077" t="s">
        <v>0</v>
      </c>
      <c r="R2077">
        <v>1691</v>
      </c>
      <c r="S2077">
        <v>1211</v>
      </c>
      <c r="T2077">
        <v>7257</v>
      </c>
      <c r="U2077">
        <v>5342</v>
      </c>
      <c r="V2077">
        <v>1414</v>
      </c>
      <c r="W2077">
        <v>501</v>
      </c>
      <c r="X2077" t="s">
        <v>0</v>
      </c>
      <c r="Y2077" t="s">
        <v>0</v>
      </c>
      <c r="Z2077">
        <v>105</v>
      </c>
      <c r="AA2077">
        <v>1389</v>
      </c>
      <c r="AB2077">
        <v>121</v>
      </c>
      <c r="AC2077">
        <v>691</v>
      </c>
      <c r="AD2077">
        <v>577</v>
      </c>
    </row>
    <row r="2078" spans="1:30" x14ac:dyDescent="0.2">
      <c r="A2078" t="s">
        <v>2968</v>
      </c>
      <c r="B2078" t="s">
        <v>37</v>
      </c>
      <c r="C2078" t="s">
        <v>3331</v>
      </c>
      <c r="D2078" s="33">
        <v>42644</v>
      </c>
      <c r="E2078" t="s">
        <v>521</v>
      </c>
      <c r="F2078" t="s">
        <v>797</v>
      </c>
      <c r="G2078">
        <v>548100</v>
      </c>
      <c r="H2078">
        <v>13578</v>
      </c>
      <c r="I2078">
        <v>261</v>
      </c>
      <c r="J2078">
        <v>12411</v>
      </c>
      <c r="K2078">
        <v>11040</v>
      </c>
      <c r="L2078">
        <v>9140</v>
      </c>
      <c r="M2078">
        <v>3170</v>
      </c>
      <c r="N2078">
        <v>1776</v>
      </c>
      <c r="O2078">
        <v>1394</v>
      </c>
      <c r="P2078">
        <v>465</v>
      </c>
      <c r="Q2078" t="s">
        <v>0</v>
      </c>
      <c r="R2078">
        <v>1442</v>
      </c>
      <c r="S2078">
        <v>694</v>
      </c>
      <c r="T2078">
        <v>5309</v>
      </c>
      <c r="U2078">
        <v>3598</v>
      </c>
      <c r="V2078">
        <v>1286</v>
      </c>
      <c r="W2078">
        <v>425</v>
      </c>
      <c r="X2078" t="s">
        <v>0</v>
      </c>
      <c r="Y2078" t="s">
        <v>0</v>
      </c>
      <c r="Z2078">
        <v>753</v>
      </c>
      <c r="AA2078">
        <v>942</v>
      </c>
      <c r="AB2078">
        <v>17</v>
      </c>
      <c r="AC2078">
        <v>484</v>
      </c>
      <c r="AD2078">
        <v>441</v>
      </c>
    </row>
    <row r="2079" spans="1:30" x14ac:dyDescent="0.2">
      <c r="A2079" t="s">
        <v>2969</v>
      </c>
      <c r="B2079" t="s">
        <v>37</v>
      </c>
      <c r="C2079" t="s">
        <v>3373</v>
      </c>
      <c r="D2079" s="33">
        <v>42644</v>
      </c>
      <c r="E2079" t="s">
        <v>527</v>
      </c>
      <c r="F2079" t="s">
        <v>798</v>
      </c>
      <c r="G2079">
        <v>556200</v>
      </c>
      <c r="H2079">
        <v>12926</v>
      </c>
      <c r="I2079">
        <v>754</v>
      </c>
      <c r="J2079">
        <v>11288</v>
      </c>
      <c r="K2079">
        <v>8747</v>
      </c>
      <c r="L2079">
        <v>10136</v>
      </c>
      <c r="M2079">
        <v>1955</v>
      </c>
      <c r="N2079">
        <v>342</v>
      </c>
      <c r="O2079">
        <v>1612</v>
      </c>
      <c r="P2079">
        <v>419</v>
      </c>
      <c r="Q2079" t="s">
        <v>0</v>
      </c>
      <c r="R2079">
        <v>1865</v>
      </c>
      <c r="S2079">
        <v>619</v>
      </c>
      <c r="T2079">
        <v>6051</v>
      </c>
      <c r="U2079">
        <v>4313</v>
      </c>
      <c r="V2079">
        <v>1360</v>
      </c>
      <c r="W2079">
        <v>378</v>
      </c>
      <c r="X2079" t="s">
        <v>0</v>
      </c>
      <c r="Y2079" t="s">
        <v>0</v>
      </c>
      <c r="Z2079">
        <v>293</v>
      </c>
      <c r="AA2079">
        <v>1308</v>
      </c>
      <c r="AB2079">
        <v>151</v>
      </c>
      <c r="AC2079">
        <v>463</v>
      </c>
      <c r="AD2079">
        <v>694</v>
      </c>
    </row>
    <row r="2080" spans="1:30" x14ac:dyDescent="0.2">
      <c r="A2080" t="s">
        <v>2970</v>
      </c>
      <c r="B2080" t="s">
        <v>37</v>
      </c>
      <c r="C2080" t="s">
        <v>534</v>
      </c>
      <c r="D2080" s="33">
        <v>42644</v>
      </c>
      <c r="E2080" t="s">
        <v>532</v>
      </c>
      <c r="F2080" t="s">
        <v>799</v>
      </c>
      <c r="G2080">
        <v>1172900</v>
      </c>
      <c r="H2080">
        <v>25712</v>
      </c>
      <c r="I2080">
        <v>1007</v>
      </c>
      <c r="J2080">
        <v>23750</v>
      </c>
      <c r="K2080">
        <v>19759</v>
      </c>
      <c r="L2080">
        <v>21871</v>
      </c>
      <c r="M2080">
        <v>7518</v>
      </c>
      <c r="N2080">
        <v>2738</v>
      </c>
      <c r="O2080">
        <v>4780</v>
      </c>
      <c r="P2080">
        <v>3084</v>
      </c>
      <c r="Q2080" t="s">
        <v>0</v>
      </c>
      <c r="R2080">
        <v>4293</v>
      </c>
      <c r="S2080">
        <v>1954</v>
      </c>
      <c r="T2080">
        <v>12893</v>
      </c>
      <c r="U2080">
        <v>9519</v>
      </c>
      <c r="V2080">
        <v>3002</v>
      </c>
      <c r="W2080">
        <v>372</v>
      </c>
      <c r="X2080" t="s">
        <v>0</v>
      </c>
      <c r="Y2080" t="s">
        <v>0</v>
      </c>
      <c r="Z2080">
        <v>265</v>
      </c>
      <c r="AA2080">
        <v>2466</v>
      </c>
      <c r="AB2080">
        <v>172</v>
      </c>
      <c r="AC2080">
        <v>1208</v>
      </c>
      <c r="AD2080">
        <v>1086</v>
      </c>
    </row>
    <row r="2081" spans="1:30" x14ac:dyDescent="0.2">
      <c r="A2081" t="s">
        <v>2971</v>
      </c>
      <c r="B2081" t="s">
        <v>35</v>
      </c>
      <c r="C2081" t="s">
        <v>3365</v>
      </c>
      <c r="D2081" s="33">
        <v>42644</v>
      </c>
      <c r="E2081" t="s">
        <v>852</v>
      </c>
      <c r="F2081" t="s">
        <v>853</v>
      </c>
      <c r="G2081">
        <v>445600</v>
      </c>
      <c r="H2081">
        <v>6495</v>
      </c>
      <c r="I2081">
        <v>47</v>
      </c>
      <c r="J2081">
        <v>6371</v>
      </c>
      <c r="K2081">
        <v>5991</v>
      </c>
      <c r="L2081">
        <v>4284</v>
      </c>
      <c r="M2081">
        <v>878</v>
      </c>
      <c r="N2081">
        <v>265</v>
      </c>
      <c r="O2081">
        <v>613</v>
      </c>
      <c r="P2081">
        <v>195</v>
      </c>
      <c r="Q2081" t="s">
        <v>0</v>
      </c>
      <c r="R2081">
        <v>504</v>
      </c>
      <c r="S2081">
        <v>535</v>
      </c>
      <c r="T2081">
        <v>2689</v>
      </c>
      <c r="U2081">
        <v>1829</v>
      </c>
      <c r="V2081">
        <v>530</v>
      </c>
      <c r="W2081">
        <v>330</v>
      </c>
      <c r="X2081" t="s">
        <v>0</v>
      </c>
      <c r="Y2081" t="s">
        <v>0</v>
      </c>
      <c r="Z2081">
        <v>96</v>
      </c>
      <c r="AA2081">
        <v>460</v>
      </c>
      <c r="AB2081">
        <v>59</v>
      </c>
      <c r="AC2081">
        <v>276</v>
      </c>
      <c r="AD2081">
        <v>125</v>
      </c>
    </row>
    <row r="2082" spans="1:30" x14ac:dyDescent="0.2">
      <c r="A2082" t="s">
        <v>2972</v>
      </c>
      <c r="B2082" t="s">
        <v>35</v>
      </c>
      <c r="C2082" t="s">
        <v>3331</v>
      </c>
      <c r="D2082" s="33">
        <v>42644</v>
      </c>
      <c r="E2082" t="s">
        <v>541</v>
      </c>
      <c r="F2082" t="s">
        <v>800</v>
      </c>
      <c r="G2082">
        <v>1118400</v>
      </c>
      <c r="H2082">
        <v>26250</v>
      </c>
      <c r="I2082">
        <v>526</v>
      </c>
      <c r="J2082">
        <v>23464</v>
      </c>
      <c r="K2082">
        <v>21063</v>
      </c>
      <c r="L2082">
        <v>19222</v>
      </c>
      <c r="M2082">
        <v>6798</v>
      </c>
      <c r="N2082">
        <v>3827</v>
      </c>
      <c r="O2082">
        <v>2971</v>
      </c>
      <c r="P2082">
        <v>1225</v>
      </c>
      <c r="Q2082" t="s">
        <v>0</v>
      </c>
      <c r="R2082">
        <v>2806</v>
      </c>
      <c r="S2082">
        <v>1755</v>
      </c>
      <c r="T2082">
        <v>11554</v>
      </c>
      <c r="U2082">
        <v>8015</v>
      </c>
      <c r="V2082">
        <v>2656</v>
      </c>
      <c r="W2082">
        <v>883</v>
      </c>
      <c r="X2082" t="s">
        <v>0</v>
      </c>
      <c r="Y2082" t="s">
        <v>0</v>
      </c>
      <c r="Z2082">
        <v>1084</v>
      </c>
      <c r="AA2082">
        <v>2023</v>
      </c>
      <c r="AB2082">
        <v>29</v>
      </c>
      <c r="AC2082">
        <v>1151</v>
      </c>
      <c r="AD2082">
        <v>843</v>
      </c>
    </row>
    <row r="2083" spans="1:30" x14ac:dyDescent="0.2">
      <c r="A2083" t="s">
        <v>2973</v>
      </c>
      <c r="B2083" t="s">
        <v>34</v>
      </c>
      <c r="C2083" t="s">
        <v>3324</v>
      </c>
      <c r="D2083" s="33">
        <v>42644</v>
      </c>
      <c r="E2083" t="s">
        <v>562</v>
      </c>
      <c r="F2083" t="s">
        <v>801</v>
      </c>
      <c r="G2083">
        <v>7229500</v>
      </c>
      <c r="H2083">
        <v>173033</v>
      </c>
      <c r="I2083">
        <v>11108</v>
      </c>
      <c r="J2083">
        <v>138268</v>
      </c>
      <c r="K2083">
        <v>98658</v>
      </c>
      <c r="L2083">
        <v>123480</v>
      </c>
      <c r="M2083">
        <v>23922</v>
      </c>
      <c r="N2083">
        <v>7946</v>
      </c>
      <c r="O2083">
        <v>15976</v>
      </c>
      <c r="P2083">
        <v>5549</v>
      </c>
      <c r="Q2083" t="s">
        <v>0</v>
      </c>
      <c r="R2083">
        <v>17860</v>
      </c>
      <c r="S2083">
        <v>9984</v>
      </c>
      <c r="T2083">
        <v>70837</v>
      </c>
      <c r="U2083">
        <v>53359</v>
      </c>
      <c r="V2083">
        <v>14713</v>
      </c>
      <c r="W2083">
        <v>2765</v>
      </c>
      <c r="X2083" t="s">
        <v>0</v>
      </c>
      <c r="Y2083" t="s">
        <v>0</v>
      </c>
      <c r="Z2083">
        <v>2731</v>
      </c>
      <c r="AA2083">
        <v>22068</v>
      </c>
      <c r="AB2083">
        <v>5429</v>
      </c>
      <c r="AC2083">
        <v>4262</v>
      </c>
      <c r="AD2083">
        <v>12377</v>
      </c>
    </row>
    <row r="2084" spans="1:30" x14ac:dyDescent="0.2">
      <c r="A2084" t="s">
        <v>2974</v>
      </c>
      <c r="B2084" t="s">
        <v>36</v>
      </c>
      <c r="C2084" t="s">
        <v>3356</v>
      </c>
      <c r="D2084" s="33">
        <v>42644</v>
      </c>
      <c r="E2084" t="s">
        <v>673</v>
      </c>
      <c r="F2084" t="s">
        <v>863</v>
      </c>
      <c r="G2084">
        <v>1494900</v>
      </c>
      <c r="H2084">
        <v>25753</v>
      </c>
      <c r="I2084">
        <v>645</v>
      </c>
      <c r="J2084">
        <v>24506</v>
      </c>
      <c r="K2084">
        <v>22011</v>
      </c>
      <c r="L2084">
        <v>19988</v>
      </c>
      <c r="M2084">
        <v>6776</v>
      </c>
      <c r="N2084">
        <v>3315</v>
      </c>
      <c r="O2084">
        <v>3461</v>
      </c>
      <c r="P2084">
        <v>2237</v>
      </c>
      <c r="Q2084" t="s">
        <v>0</v>
      </c>
      <c r="R2084">
        <v>2862</v>
      </c>
      <c r="S2084">
        <v>1904</v>
      </c>
      <c r="T2084">
        <v>11107</v>
      </c>
      <c r="U2084">
        <v>8075</v>
      </c>
      <c r="V2084">
        <v>2275</v>
      </c>
      <c r="W2084">
        <v>757</v>
      </c>
      <c r="X2084" t="s">
        <v>0</v>
      </c>
      <c r="Y2084" t="s">
        <v>0</v>
      </c>
      <c r="Z2084">
        <v>786</v>
      </c>
      <c r="AA2084">
        <v>3329</v>
      </c>
      <c r="AB2084">
        <v>398</v>
      </c>
      <c r="AC2084">
        <v>1567</v>
      </c>
      <c r="AD2084">
        <v>1364</v>
      </c>
    </row>
    <row r="2085" spans="1:30" x14ac:dyDescent="0.2">
      <c r="A2085" t="s">
        <v>2975</v>
      </c>
      <c r="B2085" t="s">
        <v>34</v>
      </c>
      <c r="C2085" t="s">
        <v>3323</v>
      </c>
      <c r="D2085" s="33">
        <v>42675</v>
      </c>
      <c r="E2085" t="s">
        <v>48</v>
      </c>
      <c r="F2085" t="s">
        <v>767</v>
      </c>
      <c r="G2085">
        <v>2636000</v>
      </c>
      <c r="H2085">
        <v>65442</v>
      </c>
      <c r="I2085">
        <v>607</v>
      </c>
      <c r="J2085">
        <v>55252</v>
      </c>
      <c r="K2085">
        <v>52905</v>
      </c>
      <c r="L2085">
        <v>51217</v>
      </c>
      <c r="M2085">
        <v>14926</v>
      </c>
      <c r="N2085">
        <v>6620</v>
      </c>
      <c r="O2085">
        <v>8306</v>
      </c>
      <c r="P2085">
        <v>2873</v>
      </c>
      <c r="Q2085">
        <v>14926</v>
      </c>
      <c r="R2085">
        <v>9465</v>
      </c>
      <c r="S2085">
        <v>5021</v>
      </c>
      <c r="T2085">
        <v>27878</v>
      </c>
      <c r="U2085">
        <v>18454</v>
      </c>
      <c r="V2085">
        <v>6345</v>
      </c>
      <c r="W2085">
        <v>3079</v>
      </c>
      <c r="X2085" t="s">
        <v>0</v>
      </c>
      <c r="Y2085" t="s">
        <v>0</v>
      </c>
      <c r="Z2085">
        <v>3623</v>
      </c>
      <c r="AA2085">
        <v>5138</v>
      </c>
      <c r="AB2085">
        <v>833</v>
      </c>
      <c r="AC2085">
        <v>2423</v>
      </c>
      <c r="AD2085">
        <v>1882</v>
      </c>
    </row>
    <row r="2086" spans="1:30" x14ac:dyDescent="0.2">
      <c r="A2086" t="s">
        <v>2976</v>
      </c>
      <c r="B2086" t="s">
        <v>35</v>
      </c>
      <c r="C2086" t="s">
        <v>807</v>
      </c>
      <c r="D2086" s="33">
        <v>42675</v>
      </c>
      <c r="E2086" t="s">
        <v>82</v>
      </c>
      <c r="F2086" t="s">
        <v>768</v>
      </c>
      <c r="G2086">
        <v>741400</v>
      </c>
      <c r="H2086">
        <v>15306</v>
      </c>
      <c r="I2086">
        <v>222</v>
      </c>
      <c r="J2086">
        <v>14628</v>
      </c>
      <c r="K2086">
        <v>13966</v>
      </c>
      <c r="L2086">
        <v>13437</v>
      </c>
      <c r="M2086">
        <v>3502</v>
      </c>
      <c r="N2086">
        <v>815</v>
      </c>
      <c r="O2086">
        <v>2687</v>
      </c>
      <c r="P2086">
        <v>477</v>
      </c>
      <c r="Q2086">
        <v>4020</v>
      </c>
      <c r="R2086">
        <v>1909</v>
      </c>
      <c r="S2086">
        <v>973</v>
      </c>
      <c r="T2086">
        <v>7809</v>
      </c>
      <c r="U2086">
        <v>5221</v>
      </c>
      <c r="V2086">
        <v>1729</v>
      </c>
      <c r="W2086">
        <v>859</v>
      </c>
      <c r="X2086" t="s">
        <v>0</v>
      </c>
      <c r="Y2086" t="s">
        <v>0</v>
      </c>
      <c r="Z2086">
        <v>439</v>
      </c>
      <c r="AA2086">
        <v>2307</v>
      </c>
      <c r="AB2086">
        <v>271</v>
      </c>
      <c r="AC2086">
        <v>556</v>
      </c>
      <c r="AD2086">
        <v>1480</v>
      </c>
    </row>
    <row r="2087" spans="1:30" x14ac:dyDescent="0.2">
      <c r="A2087" t="s">
        <v>2977</v>
      </c>
      <c r="B2087" t="s">
        <v>35</v>
      </c>
      <c r="C2087" t="s">
        <v>3365</v>
      </c>
      <c r="D2087" s="33">
        <v>42675</v>
      </c>
      <c r="E2087" t="s">
        <v>813</v>
      </c>
      <c r="F2087" t="s">
        <v>830</v>
      </c>
      <c r="G2087">
        <v>217800</v>
      </c>
      <c r="H2087">
        <v>2985</v>
      </c>
      <c r="I2087">
        <v>12</v>
      </c>
      <c r="J2087">
        <v>2941</v>
      </c>
      <c r="K2087">
        <v>2831</v>
      </c>
      <c r="L2087">
        <v>3655</v>
      </c>
      <c r="M2087">
        <v>740</v>
      </c>
      <c r="N2087">
        <v>246</v>
      </c>
      <c r="O2087">
        <v>494</v>
      </c>
      <c r="P2087">
        <v>132</v>
      </c>
      <c r="Q2087">
        <v>740</v>
      </c>
      <c r="R2087">
        <v>450</v>
      </c>
      <c r="S2087">
        <v>354</v>
      </c>
      <c r="T2087">
        <v>2362</v>
      </c>
      <c r="U2087">
        <v>1721</v>
      </c>
      <c r="V2087">
        <v>461</v>
      </c>
      <c r="W2087">
        <v>180</v>
      </c>
      <c r="X2087" t="s">
        <v>0</v>
      </c>
      <c r="Y2087" t="s">
        <v>0</v>
      </c>
      <c r="Z2087">
        <v>163</v>
      </c>
      <c r="AA2087">
        <v>326</v>
      </c>
      <c r="AB2087">
        <v>31</v>
      </c>
      <c r="AC2087">
        <v>189</v>
      </c>
      <c r="AD2087">
        <v>106</v>
      </c>
    </row>
    <row r="2088" spans="1:30" x14ac:dyDescent="0.2">
      <c r="A2088" t="s">
        <v>2978</v>
      </c>
      <c r="B2088" t="s">
        <v>35</v>
      </c>
      <c r="C2088" t="s">
        <v>807</v>
      </c>
      <c r="D2088" s="33">
        <v>42675</v>
      </c>
      <c r="E2088" t="s">
        <v>97</v>
      </c>
      <c r="F2088" t="s">
        <v>769</v>
      </c>
      <c r="G2088">
        <v>1015900</v>
      </c>
      <c r="H2088">
        <v>23434</v>
      </c>
      <c r="I2088">
        <v>277</v>
      </c>
      <c r="J2088">
        <v>22493</v>
      </c>
      <c r="K2088">
        <v>21523</v>
      </c>
      <c r="L2088">
        <v>20147</v>
      </c>
      <c r="M2088">
        <v>5278</v>
      </c>
      <c r="N2088">
        <v>1225</v>
      </c>
      <c r="O2088">
        <v>4053</v>
      </c>
      <c r="P2088">
        <v>618</v>
      </c>
      <c r="Q2088">
        <v>6001</v>
      </c>
      <c r="R2088">
        <v>2593</v>
      </c>
      <c r="S2088">
        <v>1558</v>
      </c>
      <c r="T2088">
        <v>10888</v>
      </c>
      <c r="U2088">
        <v>7126</v>
      </c>
      <c r="V2088">
        <v>2114</v>
      </c>
      <c r="W2088">
        <v>1648</v>
      </c>
      <c r="X2088" t="s">
        <v>0</v>
      </c>
      <c r="Y2088" t="s">
        <v>0</v>
      </c>
      <c r="Z2088">
        <v>1762</v>
      </c>
      <c r="AA2088">
        <v>3346</v>
      </c>
      <c r="AB2088">
        <v>397</v>
      </c>
      <c r="AC2088">
        <v>800</v>
      </c>
      <c r="AD2088">
        <v>2149</v>
      </c>
    </row>
    <row r="2089" spans="1:30" x14ac:dyDescent="0.2">
      <c r="A2089" t="s">
        <v>2979</v>
      </c>
      <c r="B2089" t="s">
        <v>35</v>
      </c>
      <c r="C2089" t="s">
        <v>807</v>
      </c>
      <c r="D2089" s="33">
        <v>42675</v>
      </c>
      <c r="E2089" t="s">
        <v>117</v>
      </c>
      <c r="F2089" t="s">
        <v>770</v>
      </c>
      <c r="G2089">
        <v>1008900</v>
      </c>
      <c r="H2089">
        <v>24260</v>
      </c>
      <c r="I2089">
        <v>290</v>
      </c>
      <c r="J2089">
        <v>23251</v>
      </c>
      <c r="K2089">
        <v>22192</v>
      </c>
      <c r="L2089">
        <v>21389</v>
      </c>
      <c r="M2089">
        <v>5392</v>
      </c>
      <c r="N2089">
        <v>1243</v>
      </c>
      <c r="O2089">
        <v>4149</v>
      </c>
      <c r="P2089">
        <v>695</v>
      </c>
      <c r="Q2089">
        <v>6096</v>
      </c>
      <c r="R2089">
        <v>2605</v>
      </c>
      <c r="S2089">
        <v>1542</v>
      </c>
      <c r="T2089">
        <v>12684</v>
      </c>
      <c r="U2089">
        <v>8164</v>
      </c>
      <c r="V2089">
        <v>3380</v>
      </c>
      <c r="W2089">
        <v>1140</v>
      </c>
      <c r="X2089" t="s">
        <v>0</v>
      </c>
      <c r="Y2089" t="s">
        <v>0</v>
      </c>
      <c r="Z2089">
        <v>1164</v>
      </c>
      <c r="AA2089">
        <v>3394</v>
      </c>
      <c r="AB2089">
        <v>337</v>
      </c>
      <c r="AC2089">
        <v>891</v>
      </c>
      <c r="AD2089">
        <v>2166</v>
      </c>
    </row>
    <row r="2090" spans="1:30" x14ac:dyDescent="0.2">
      <c r="A2090" t="s">
        <v>2980</v>
      </c>
      <c r="B2090" t="s">
        <v>37</v>
      </c>
      <c r="C2090" t="s">
        <v>3368</v>
      </c>
      <c r="D2090" s="33">
        <v>42675</v>
      </c>
      <c r="E2090" t="s">
        <v>132</v>
      </c>
      <c r="F2090" t="s">
        <v>771</v>
      </c>
      <c r="G2090">
        <v>139900</v>
      </c>
      <c r="H2090">
        <v>6420</v>
      </c>
      <c r="I2090">
        <v>164</v>
      </c>
      <c r="J2090">
        <v>5989</v>
      </c>
      <c r="K2090">
        <v>5617</v>
      </c>
      <c r="L2090">
        <v>5889</v>
      </c>
      <c r="M2090">
        <v>1158</v>
      </c>
      <c r="N2090">
        <v>1111</v>
      </c>
      <c r="O2090">
        <v>47</v>
      </c>
      <c r="P2090">
        <v>19</v>
      </c>
      <c r="Q2090">
        <v>1158</v>
      </c>
      <c r="R2090">
        <v>669</v>
      </c>
      <c r="S2090">
        <v>544</v>
      </c>
      <c r="T2090">
        <v>3482</v>
      </c>
      <c r="U2090">
        <v>2271</v>
      </c>
      <c r="V2090">
        <v>711</v>
      </c>
      <c r="W2090">
        <v>500</v>
      </c>
      <c r="X2090" t="s">
        <v>0</v>
      </c>
      <c r="Y2090" t="s">
        <v>0</v>
      </c>
      <c r="Z2090">
        <v>347</v>
      </c>
      <c r="AA2090">
        <v>847</v>
      </c>
      <c r="AB2090">
        <v>73</v>
      </c>
      <c r="AC2090">
        <v>337</v>
      </c>
      <c r="AD2090">
        <v>437</v>
      </c>
    </row>
    <row r="2091" spans="1:30" x14ac:dyDescent="0.2">
      <c r="A2091" t="s">
        <v>2981</v>
      </c>
      <c r="B2091" t="s">
        <v>36</v>
      </c>
      <c r="C2091" t="s">
        <v>3353</v>
      </c>
      <c r="D2091" s="33">
        <v>42675</v>
      </c>
      <c r="E2091" t="s">
        <v>138</v>
      </c>
      <c r="F2091" t="s">
        <v>772</v>
      </c>
      <c r="G2091">
        <v>586100</v>
      </c>
      <c r="H2091">
        <v>10270</v>
      </c>
      <c r="I2091">
        <v>39</v>
      </c>
      <c r="J2091">
        <v>9718</v>
      </c>
      <c r="K2091">
        <v>9348</v>
      </c>
      <c r="L2091">
        <v>8748</v>
      </c>
      <c r="M2091">
        <v>1912</v>
      </c>
      <c r="N2091">
        <v>1278</v>
      </c>
      <c r="O2091">
        <v>631</v>
      </c>
      <c r="P2091">
        <v>278</v>
      </c>
      <c r="Q2091">
        <v>3190</v>
      </c>
      <c r="R2091">
        <v>1029</v>
      </c>
      <c r="S2091">
        <v>893</v>
      </c>
      <c r="T2091">
        <v>4956</v>
      </c>
      <c r="U2091">
        <v>3491</v>
      </c>
      <c r="V2091">
        <v>957</v>
      </c>
      <c r="W2091">
        <v>508</v>
      </c>
      <c r="X2091" t="s">
        <v>0</v>
      </c>
      <c r="Y2091" t="s">
        <v>0</v>
      </c>
      <c r="Z2091">
        <v>232</v>
      </c>
      <c r="AA2091">
        <v>1638</v>
      </c>
      <c r="AB2091">
        <v>238</v>
      </c>
      <c r="AC2091">
        <v>437</v>
      </c>
      <c r="AD2091">
        <v>963</v>
      </c>
    </row>
    <row r="2092" spans="1:30" x14ac:dyDescent="0.2">
      <c r="A2092" t="s">
        <v>2982</v>
      </c>
      <c r="B2092" t="s">
        <v>36</v>
      </c>
      <c r="C2092" t="s">
        <v>152</v>
      </c>
      <c r="D2092" s="33">
        <v>42675</v>
      </c>
      <c r="E2092" t="s">
        <v>150</v>
      </c>
      <c r="F2092" t="s">
        <v>773</v>
      </c>
      <c r="G2092">
        <v>304200</v>
      </c>
      <c r="H2092">
        <v>6688</v>
      </c>
      <c r="I2092">
        <v>33</v>
      </c>
      <c r="J2092">
        <v>6655</v>
      </c>
      <c r="K2092">
        <v>6490</v>
      </c>
      <c r="L2092">
        <v>5439</v>
      </c>
      <c r="M2092">
        <v>1457</v>
      </c>
      <c r="N2092">
        <v>654</v>
      </c>
      <c r="O2092">
        <v>803</v>
      </c>
      <c r="P2092">
        <v>495</v>
      </c>
      <c r="Q2092">
        <v>1457</v>
      </c>
      <c r="R2092">
        <v>733</v>
      </c>
      <c r="S2092">
        <v>511</v>
      </c>
      <c r="T2092">
        <v>3313</v>
      </c>
      <c r="U2092">
        <v>2483</v>
      </c>
      <c r="V2092">
        <v>607</v>
      </c>
      <c r="W2092">
        <v>223</v>
      </c>
      <c r="X2092" t="s">
        <v>0</v>
      </c>
      <c r="Y2092" t="s">
        <v>0</v>
      </c>
      <c r="Z2092">
        <v>99</v>
      </c>
      <c r="AA2092">
        <v>783</v>
      </c>
      <c r="AB2092">
        <v>55</v>
      </c>
      <c r="AC2092">
        <v>421</v>
      </c>
      <c r="AD2092">
        <v>307</v>
      </c>
    </row>
    <row r="2093" spans="1:30" x14ac:dyDescent="0.2">
      <c r="A2093" t="s">
        <v>2983</v>
      </c>
      <c r="B2093" t="s">
        <v>35</v>
      </c>
      <c r="C2093" t="s">
        <v>3345</v>
      </c>
      <c r="D2093" s="33">
        <v>42675</v>
      </c>
      <c r="E2093" t="s">
        <v>156</v>
      </c>
      <c r="F2093" t="s">
        <v>774</v>
      </c>
      <c r="G2093">
        <v>1159200</v>
      </c>
      <c r="H2093">
        <v>27346</v>
      </c>
      <c r="I2093">
        <v>663</v>
      </c>
      <c r="J2093">
        <v>26111</v>
      </c>
      <c r="K2093">
        <v>24257</v>
      </c>
      <c r="L2093">
        <v>21156</v>
      </c>
      <c r="M2093">
        <v>5882</v>
      </c>
      <c r="N2093">
        <v>4194</v>
      </c>
      <c r="O2093">
        <v>1688</v>
      </c>
      <c r="P2093">
        <v>1133</v>
      </c>
      <c r="Q2093">
        <v>6570</v>
      </c>
      <c r="R2093">
        <v>2390</v>
      </c>
      <c r="S2093">
        <v>1739</v>
      </c>
      <c r="T2093">
        <v>13453</v>
      </c>
      <c r="U2093">
        <v>9792</v>
      </c>
      <c r="V2093">
        <v>2799</v>
      </c>
      <c r="W2093">
        <v>862</v>
      </c>
      <c r="X2093" t="s">
        <v>0</v>
      </c>
      <c r="Y2093" t="s">
        <v>0</v>
      </c>
      <c r="Z2093">
        <v>1198</v>
      </c>
      <c r="AA2093">
        <v>2376</v>
      </c>
      <c r="AB2093">
        <v>418</v>
      </c>
      <c r="AC2093">
        <v>1380</v>
      </c>
      <c r="AD2093">
        <v>578</v>
      </c>
    </row>
    <row r="2094" spans="1:30" x14ac:dyDescent="0.2">
      <c r="A2094" t="s">
        <v>2984</v>
      </c>
      <c r="B2094" t="s">
        <v>35</v>
      </c>
      <c r="C2094" t="s">
        <v>3348</v>
      </c>
      <c r="D2094" s="33">
        <v>42675</v>
      </c>
      <c r="E2094" t="s">
        <v>821</v>
      </c>
      <c r="F2094" t="s">
        <v>833</v>
      </c>
      <c r="G2094">
        <v>215200</v>
      </c>
      <c r="H2094">
        <v>4798</v>
      </c>
      <c r="I2094">
        <v>34</v>
      </c>
      <c r="J2094">
        <v>4542</v>
      </c>
      <c r="K2094">
        <v>4210</v>
      </c>
      <c r="L2094">
        <v>4333</v>
      </c>
      <c r="M2094">
        <v>1164</v>
      </c>
      <c r="N2094">
        <v>339</v>
      </c>
      <c r="O2094">
        <v>825</v>
      </c>
      <c r="P2094">
        <v>295</v>
      </c>
      <c r="Q2094">
        <v>1584</v>
      </c>
      <c r="R2094">
        <v>552</v>
      </c>
      <c r="S2094">
        <v>307</v>
      </c>
      <c r="T2094">
        <v>2633</v>
      </c>
      <c r="U2094">
        <v>1827</v>
      </c>
      <c r="V2094">
        <v>633</v>
      </c>
      <c r="W2094">
        <v>173</v>
      </c>
      <c r="X2094" t="s">
        <v>0</v>
      </c>
      <c r="Y2094" t="s">
        <v>0</v>
      </c>
      <c r="Z2094">
        <v>253</v>
      </c>
      <c r="AA2094">
        <v>588</v>
      </c>
      <c r="AB2094">
        <v>59</v>
      </c>
      <c r="AC2094">
        <v>206</v>
      </c>
      <c r="AD2094">
        <v>323</v>
      </c>
    </row>
    <row r="2095" spans="1:30" x14ac:dyDescent="0.2">
      <c r="A2095" t="s">
        <v>2985</v>
      </c>
      <c r="B2095" t="s">
        <v>37</v>
      </c>
      <c r="C2095" t="s">
        <v>3365</v>
      </c>
      <c r="D2095" s="33">
        <v>42675</v>
      </c>
      <c r="E2095" t="s">
        <v>165</v>
      </c>
      <c r="F2095" t="s">
        <v>775</v>
      </c>
      <c r="G2095">
        <v>669600</v>
      </c>
      <c r="H2095">
        <v>15931</v>
      </c>
      <c r="I2095">
        <v>67</v>
      </c>
      <c r="J2095">
        <v>15719</v>
      </c>
      <c r="K2095">
        <v>15056</v>
      </c>
      <c r="L2095">
        <v>13673</v>
      </c>
      <c r="M2095">
        <v>2702</v>
      </c>
      <c r="N2095">
        <v>916</v>
      </c>
      <c r="O2095">
        <v>1786</v>
      </c>
      <c r="P2095">
        <v>506</v>
      </c>
      <c r="Q2095">
        <v>2702</v>
      </c>
      <c r="R2095">
        <v>1498</v>
      </c>
      <c r="S2095">
        <v>1163</v>
      </c>
      <c r="T2095">
        <v>8759</v>
      </c>
      <c r="U2095">
        <v>6020</v>
      </c>
      <c r="V2095">
        <v>2023</v>
      </c>
      <c r="W2095">
        <v>716</v>
      </c>
      <c r="X2095" t="s">
        <v>0</v>
      </c>
      <c r="Y2095" t="s">
        <v>0</v>
      </c>
      <c r="Z2095">
        <v>1018</v>
      </c>
      <c r="AA2095">
        <v>1235</v>
      </c>
      <c r="AB2095">
        <v>90</v>
      </c>
      <c r="AC2095">
        <v>715</v>
      </c>
      <c r="AD2095">
        <v>430</v>
      </c>
    </row>
    <row r="2096" spans="1:30" x14ac:dyDescent="0.2">
      <c r="A2096" t="s">
        <v>2986</v>
      </c>
      <c r="B2096" t="s">
        <v>35</v>
      </c>
      <c r="C2096" t="s">
        <v>3348</v>
      </c>
      <c r="D2096" s="33">
        <v>42675</v>
      </c>
      <c r="E2096" t="s">
        <v>825</v>
      </c>
      <c r="F2096" t="s">
        <v>834</v>
      </c>
      <c r="G2096">
        <v>791000</v>
      </c>
      <c r="H2096">
        <v>19287</v>
      </c>
      <c r="I2096">
        <v>186</v>
      </c>
      <c r="J2096">
        <v>18208</v>
      </c>
      <c r="K2096">
        <v>16652</v>
      </c>
      <c r="L2096">
        <v>16084</v>
      </c>
      <c r="M2096">
        <v>4040</v>
      </c>
      <c r="N2096">
        <v>1303</v>
      </c>
      <c r="O2096">
        <v>2737</v>
      </c>
      <c r="P2096">
        <v>963</v>
      </c>
      <c r="Q2096">
        <v>5708</v>
      </c>
      <c r="R2096">
        <v>2274</v>
      </c>
      <c r="S2096">
        <v>1264</v>
      </c>
      <c r="T2096">
        <v>9237</v>
      </c>
      <c r="U2096">
        <v>6239</v>
      </c>
      <c r="V2096">
        <v>2134</v>
      </c>
      <c r="W2096">
        <v>864</v>
      </c>
      <c r="X2096" t="s">
        <v>0</v>
      </c>
      <c r="Y2096" t="s">
        <v>0</v>
      </c>
      <c r="Z2096">
        <v>1227</v>
      </c>
      <c r="AA2096">
        <v>2082</v>
      </c>
      <c r="AB2096">
        <v>237</v>
      </c>
      <c r="AC2096">
        <v>863</v>
      </c>
      <c r="AD2096">
        <v>982</v>
      </c>
    </row>
    <row r="2097" spans="1:30" x14ac:dyDescent="0.2">
      <c r="A2097" t="s">
        <v>2987</v>
      </c>
      <c r="B2097" t="s">
        <v>35</v>
      </c>
      <c r="C2097" t="s">
        <v>152</v>
      </c>
      <c r="D2097" s="33">
        <v>42675</v>
      </c>
      <c r="E2097" t="s">
        <v>171</v>
      </c>
      <c r="F2097" t="s">
        <v>776</v>
      </c>
      <c r="G2097">
        <v>628500</v>
      </c>
      <c r="H2097">
        <v>14630</v>
      </c>
      <c r="I2097">
        <v>48</v>
      </c>
      <c r="J2097">
        <v>14582</v>
      </c>
      <c r="K2097">
        <v>14274</v>
      </c>
      <c r="L2097">
        <v>12695</v>
      </c>
      <c r="M2097">
        <v>3126</v>
      </c>
      <c r="N2097">
        <v>1332</v>
      </c>
      <c r="O2097">
        <v>1793</v>
      </c>
      <c r="P2097">
        <v>1158</v>
      </c>
      <c r="Q2097">
        <v>3126</v>
      </c>
      <c r="R2097">
        <v>1809</v>
      </c>
      <c r="S2097">
        <v>1142</v>
      </c>
      <c r="T2097">
        <v>7890</v>
      </c>
      <c r="U2097">
        <v>5276</v>
      </c>
      <c r="V2097">
        <v>1632</v>
      </c>
      <c r="W2097">
        <v>982</v>
      </c>
      <c r="X2097" t="s">
        <v>0</v>
      </c>
      <c r="Y2097" t="s">
        <v>0</v>
      </c>
      <c r="Z2097">
        <v>367</v>
      </c>
      <c r="AA2097">
        <v>1487</v>
      </c>
      <c r="AB2097">
        <v>149</v>
      </c>
      <c r="AC2097">
        <v>665</v>
      </c>
      <c r="AD2097">
        <v>673</v>
      </c>
    </row>
    <row r="2098" spans="1:30" x14ac:dyDescent="0.2">
      <c r="A2098" t="s">
        <v>2988</v>
      </c>
      <c r="B2098" t="s">
        <v>35</v>
      </c>
      <c r="C2098" t="s">
        <v>3348</v>
      </c>
      <c r="D2098" s="33">
        <v>42675</v>
      </c>
      <c r="E2098" t="s">
        <v>179</v>
      </c>
      <c r="F2098" t="s">
        <v>777</v>
      </c>
      <c r="G2098">
        <v>1019200</v>
      </c>
      <c r="H2098">
        <v>22658</v>
      </c>
      <c r="I2098">
        <v>125</v>
      </c>
      <c r="J2098">
        <v>21279</v>
      </c>
      <c r="K2098">
        <v>19499</v>
      </c>
      <c r="L2098">
        <v>19219</v>
      </c>
      <c r="M2098">
        <v>4982</v>
      </c>
      <c r="N2098">
        <v>1567</v>
      </c>
      <c r="O2098">
        <v>3415</v>
      </c>
      <c r="P2098">
        <v>1199</v>
      </c>
      <c r="Q2098">
        <v>6967</v>
      </c>
      <c r="R2098">
        <v>1856</v>
      </c>
      <c r="S2098">
        <v>1379</v>
      </c>
      <c r="T2098">
        <v>11533</v>
      </c>
      <c r="U2098">
        <v>8299</v>
      </c>
      <c r="V2098">
        <v>2499</v>
      </c>
      <c r="W2098">
        <v>735</v>
      </c>
      <c r="X2098" t="s">
        <v>0</v>
      </c>
      <c r="Y2098" t="s">
        <v>0</v>
      </c>
      <c r="Z2098">
        <v>1003</v>
      </c>
      <c r="AA2098">
        <v>3448</v>
      </c>
      <c r="AB2098">
        <v>362</v>
      </c>
      <c r="AC2098">
        <v>1249</v>
      </c>
      <c r="AD2098">
        <v>1837</v>
      </c>
    </row>
    <row r="2099" spans="1:30" x14ac:dyDescent="0.2">
      <c r="A2099" t="s">
        <v>2989</v>
      </c>
      <c r="B2099" t="s">
        <v>35</v>
      </c>
      <c r="C2099" t="s">
        <v>3348</v>
      </c>
      <c r="D2099" s="33">
        <v>42675</v>
      </c>
      <c r="E2099" t="s">
        <v>191</v>
      </c>
      <c r="F2099" t="s">
        <v>778</v>
      </c>
      <c r="G2099">
        <v>782300</v>
      </c>
      <c r="H2099">
        <v>20218</v>
      </c>
      <c r="I2099">
        <v>82</v>
      </c>
      <c r="J2099">
        <v>20136</v>
      </c>
      <c r="K2099">
        <v>18931</v>
      </c>
      <c r="L2099">
        <v>17605</v>
      </c>
      <c r="M2099">
        <v>5118</v>
      </c>
      <c r="N2099">
        <v>2505</v>
      </c>
      <c r="O2099">
        <v>2565</v>
      </c>
      <c r="P2099">
        <v>645</v>
      </c>
      <c r="Q2099">
        <v>6580</v>
      </c>
      <c r="R2099">
        <v>1787</v>
      </c>
      <c r="S2099">
        <v>1329</v>
      </c>
      <c r="T2099">
        <v>11166</v>
      </c>
      <c r="U2099">
        <v>8268</v>
      </c>
      <c r="V2099">
        <v>2355</v>
      </c>
      <c r="W2099">
        <v>543</v>
      </c>
      <c r="X2099" t="s">
        <v>0</v>
      </c>
      <c r="Y2099" t="s">
        <v>0</v>
      </c>
      <c r="Z2099">
        <v>1012</v>
      </c>
      <c r="AA2099">
        <v>2311</v>
      </c>
      <c r="AB2099">
        <v>280</v>
      </c>
      <c r="AC2099">
        <v>1305</v>
      </c>
      <c r="AD2099">
        <v>726</v>
      </c>
    </row>
    <row r="2100" spans="1:30" x14ac:dyDescent="0.2">
      <c r="A2100" t="s">
        <v>2990</v>
      </c>
      <c r="B2100" t="s">
        <v>35</v>
      </c>
      <c r="C2100" t="s">
        <v>3345</v>
      </c>
      <c r="D2100" s="33">
        <v>42675</v>
      </c>
      <c r="E2100" t="s">
        <v>205</v>
      </c>
      <c r="F2100" t="s">
        <v>779</v>
      </c>
      <c r="G2100">
        <v>883600</v>
      </c>
      <c r="H2100">
        <v>19610</v>
      </c>
      <c r="I2100">
        <v>504</v>
      </c>
      <c r="J2100">
        <v>18635</v>
      </c>
      <c r="K2100">
        <v>16585</v>
      </c>
      <c r="L2100">
        <v>15484</v>
      </c>
      <c r="M2100">
        <v>4089</v>
      </c>
      <c r="N2100">
        <v>2979</v>
      </c>
      <c r="O2100">
        <v>1110</v>
      </c>
      <c r="P2100">
        <v>823</v>
      </c>
      <c r="Q2100">
        <v>5483</v>
      </c>
      <c r="R2100">
        <v>2076</v>
      </c>
      <c r="S2100">
        <v>1398</v>
      </c>
      <c r="T2100">
        <v>9680</v>
      </c>
      <c r="U2100">
        <v>5957</v>
      </c>
      <c r="V2100">
        <v>2924</v>
      </c>
      <c r="W2100">
        <v>799</v>
      </c>
      <c r="X2100" t="s">
        <v>0</v>
      </c>
      <c r="Y2100" t="s">
        <v>0</v>
      </c>
      <c r="Z2100">
        <v>782</v>
      </c>
      <c r="AA2100">
        <v>1548</v>
      </c>
      <c r="AB2100">
        <v>248</v>
      </c>
      <c r="AC2100">
        <v>904</v>
      </c>
      <c r="AD2100">
        <v>396</v>
      </c>
    </row>
    <row r="2101" spans="1:30" x14ac:dyDescent="0.2">
      <c r="A2101" t="s">
        <v>2991</v>
      </c>
      <c r="B2101" t="s">
        <v>35</v>
      </c>
      <c r="C2101" t="s">
        <v>807</v>
      </c>
      <c r="D2101" s="33">
        <v>42675</v>
      </c>
      <c r="E2101" t="s">
        <v>210</v>
      </c>
      <c r="F2101" t="s">
        <v>780</v>
      </c>
      <c r="G2101">
        <v>711500</v>
      </c>
      <c r="H2101">
        <v>16255</v>
      </c>
      <c r="I2101">
        <v>221</v>
      </c>
      <c r="J2101">
        <v>15583</v>
      </c>
      <c r="K2101">
        <v>14871</v>
      </c>
      <c r="L2101">
        <v>14329</v>
      </c>
      <c r="M2101">
        <v>3803</v>
      </c>
      <c r="N2101">
        <v>808</v>
      </c>
      <c r="O2101">
        <v>2995</v>
      </c>
      <c r="P2101">
        <v>518</v>
      </c>
      <c r="Q2101">
        <v>4192</v>
      </c>
      <c r="R2101">
        <v>1882</v>
      </c>
      <c r="S2101">
        <v>1178</v>
      </c>
      <c r="T2101">
        <v>8503</v>
      </c>
      <c r="U2101">
        <v>6274</v>
      </c>
      <c r="V2101">
        <v>1761</v>
      </c>
      <c r="W2101">
        <v>468</v>
      </c>
      <c r="X2101" t="s">
        <v>0</v>
      </c>
      <c r="Y2101" t="s">
        <v>0</v>
      </c>
      <c r="Z2101">
        <v>419</v>
      </c>
      <c r="AA2101">
        <v>2347</v>
      </c>
      <c r="AB2101">
        <v>262</v>
      </c>
      <c r="AC2101">
        <v>679</v>
      </c>
      <c r="AD2101">
        <v>1406</v>
      </c>
    </row>
    <row r="2102" spans="1:30" x14ac:dyDescent="0.2">
      <c r="A2102" t="s">
        <v>2992</v>
      </c>
      <c r="B2102" t="s">
        <v>35</v>
      </c>
      <c r="C2102" t="s">
        <v>807</v>
      </c>
      <c r="D2102" s="33">
        <v>42675</v>
      </c>
      <c r="E2102" t="s">
        <v>218</v>
      </c>
      <c r="F2102" t="s">
        <v>781</v>
      </c>
      <c r="G2102">
        <v>272300</v>
      </c>
      <c r="H2102">
        <v>4974</v>
      </c>
      <c r="I2102">
        <v>15</v>
      </c>
      <c r="J2102">
        <v>4959</v>
      </c>
      <c r="K2102">
        <v>4855</v>
      </c>
      <c r="L2102">
        <v>4182</v>
      </c>
      <c r="M2102">
        <v>1037</v>
      </c>
      <c r="N2102">
        <v>467</v>
      </c>
      <c r="O2102">
        <v>570</v>
      </c>
      <c r="P2102">
        <v>338</v>
      </c>
      <c r="Q2102">
        <v>1037</v>
      </c>
      <c r="R2102">
        <v>540</v>
      </c>
      <c r="S2102">
        <v>475</v>
      </c>
      <c r="T2102">
        <v>2584</v>
      </c>
      <c r="U2102">
        <v>1723</v>
      </c>
      <c r="V2102">
        <v>462</v>
      </c>
      <c r="W2102">
        <v>399</v>
      </c>
      <c r="X2102" t="s">
        <v>0</v>
      </c>
      <c r="Y2102" t="s">
        <v>0</v>
      </c>
      <c r="Z2102">
        <v>82</v>
      </c>
      <c r="AA2102">
        <v>501</v>
      </c>
      <c r="AB2102">
        <v>68</v>
      </c>
      <c r="AC2102">
        <v>265</v>
      </c>
      <c r="AD2102">
        <v>168</v>
      </c>
    </row>
    <row r="2103" spans="1:30" x14ac:dyDescent="0.2">
      <c r="A2103" t="s">
        <v>2993</v>
      </c>
      <c r="B2103" t="s">
        <v>35</v>
      </c>
      <c r="C2103" t="s">
        <v>807</v>
      </c>
      <c r="D2103" s="33">
        <v>42675</v>
      </c>
      <c r="E2103" t="s">
        <v>223</v>
      </c>
      <c r="F2103" t="s">
        <v>782</v>
      </c>
      <c r="G2103">
        <v>1061900</v>
      </c>
      <c r="H2103">
        <v>20015</v>
      </c>
      <c r="I2103">
        <v>254</v>
      </c>
      <c r="J2103">
        <v>19173</v>
      </c>
      <c r="K2103">
        <v>18304</v>
      </c>
      <c r="L2103">
        <v>17731</v>
      </c>
      <c r="M2103">
        <v>4818</v>
      </c>
      <c r="N2103">
        <v>1089</v>
      </c>
      <c r="O2103">
        <v>3729</v>
      </c>
      <c r="P2103">
        <v>338</v>
      </c>
      <c r="Q2103">
        <v>5463</v>
      </c>
      <c r="R2103">
        <v>2437</v>
      </c>
      <c r="S2103">
        <v>1007</v>
      </c>
      <c r="T2103">
        <v>10445</v>
      </c>
      <c r="U2103">
        <v>7142</v>
      </c>
      <c r="V2103">
        <v>2284</v>
      </c>
      <c r="W2103">
        <v>1019</v>
      </c>
      <c r="X2103" t="s">
        <v>0</v>
      </c>
      <c r="Y2103" t="s">
        <v>0</v>
      </c>
      <c r="Z2103">
        <v>892</v>
      </c>
      <c r="AA2103">
        <v>2950</v>
      </c>
      <c r="AB2103">
        <v>308</v>
      </c>
      <c r="AC2103">
        <v>838</v>
      </c>
      <c r="AD2103">
        <v>1804</v>
      </c>
    </row>
    <row r="2104" spans="1:30" x14ac:dyDescent="0.2">
      <c r="A2104" t="s">
        <v>2994</v>
      </c>
      <c r="B2104" t="s">
        <v>35</v>
      </c>
      <c r="C2104" t="s">
        <v>152</v>
      </c>
      <c r="D2104" s="33">
        <v>42675</v>
      </c>
      <c r="E2104" t="s">
        <v>234</v>
      </c>
      <c r="F2104" t="s">
        <v>783</v>
      </c>
      <c r="G2104">
        <v>4666400</v>
      </c>
      <c r="H2104">
        <v>88376</v>
      </c>
      <c r="I2104">
        <v>3519</v>
      </c>
      <c r="J2104">
        <v>82917</v>
      </c>
      <c r="K2104">
        <v>68987</v>
      </c>
      <c r="L2104">
        <v>67907</v>
      </c>
      <c r="M2104">
        <v>20355</v>
      </c>
      <c r="N2104">
        <v>8091</v>
      </c>
      <c r="O2104">
        <v>12264</v>
      </c>
      <c r="P2104">
        <v>6700</v>
      </c>
      <c r="Q2104">
        <v>20355</v>
      </c>
      <c r="R2104">
        <v>8868</v>
      </c>
      <c r="S2104">
        <v>5952</v>
      </c>
      <c r="T2104">
        <v>40665</v>
      </c>
      <c r="U2104">
        <v>30171</v>
      </c>
      <c r="V2104">
        <v>7436</v>
      </c>
      <c r="W2104">
        <v>3058</v>
      </c>
      <c r="X2104" t="s">
        <v>0</v>
      </c>
      <c r="Y2104" t="s">
        <v>0</v>
      </c>
      <c r="Z2104">
        <v>4431</v>
      </c>
      <c r="AA2104">
        <v>7991</v>
      </c>
      <c r="AB2104">
        <v>843</v>
      </c>
      <c r="AC2104">
        <v>3859</v>
      </c>
      <c r="AD2104">
        <v>3289</v>
      </c>
    </row>
    <row r="2105" spans="1:30" x14ac:dyDescent="0.2">
      <c r="A2105" t="s">
        <v>2995</v>
      </c>
      <c r="B2105" t="s">
        <v>36</v>
      </c>
      <c r="C2105" t="s">
        <v>152</v>
      </c>
      <c r="D2105" s="33">
        <v>42675</v>
      </c>
      <c r="E2105" t="s">
        <v>284</v>
      </c>
      <c r="F2105" t="s">
        <v>784</v>
      </c>
      <c r="G2105">
        <v>1207100</v>
      </c>
      <c r="H2105">
        <v>15843</v>
      </c>
      <c r="I2105">
        <v>49</v>
      </c>
      <c r="J2105">
        <v>15794</v>
      </c>
      <c r="K2105">
        <v>15397</v>
      </c>
      <c r="L2105">
        <v>12880</v>
      </c>
      <c r="M2105">
        <v>3706</v>
      </c>
      <c r="N2105">
        <v>1655</v>
      </c>
      <c r="O2105">
        <v>2050</v>
      </c>
      <c r="P2105">
        <v>1310</v>
      </c>
      <c r="Q2105">
        <v>3706</v>
      </c>
      <c r="R2105">
        <v>1741</v>
      </c>
      <c r="S2105">
        <v>1291</v>
      </c>
      <c r="T2105">
        <v>7733</v>
      </c>
      <c r="U2105">
        <v>5658</v>
      </c>
      <c r="V2105">
        <v>1441</v>
      </c>
      <c r="W2105">
        <v>634</v>
      </c>
      <c r="X2105" t="s">
        <v>0</v>
      </c>
      <c r="Y2105" t="s">
        <v>0</v>
      </c>
      <c r="Z2105">
        <v>295</v>
      </c>
      <c r="AA2105">
        <v>1820</v>
      </c>
      <c r="AB2105">
        <v>186</v>
      </c>
      <c r="AC2105">
        <v>1056</v>
      </c>
      <c r="AD2105">
        <v>578</v>
      </c>
    </row>
    <row r="2106" spans="1:30" x14ac:dyDescent="0.2">
      <c r="A2106" t="s">
        <v>2996</v>
      </c>
      <c r="B2106" t="s">
        <v>36</v>
      </c>
      <c r="C2106" t="s">
        <v>3353</v>
      </c>
      <c r="D2106" s="33">
        <v>42675</v>
      </c>
      <c r="E2106" t="s">
        <v>298</v>
      </c>
      <c r="F2106" t="s">
        <v>785</v>
      </c>
      <c r="G2106">
        <v>1479400</v>
      </c>
      <c r="H2106">
        <v>22205</v>
      </c>
      <c r="I2106">
        <v>97</v>
      </c>
      <c r="J2106">
        <v>21344</v>
      </c>
      <c r="K2106">
        <v>20229</v>
      </c>
      <c r="L2106">
        <v>20933</v>
      </c>
      <c r="M2106">
        <v>6074</v>
      </c>
      <c r="N2106">
        <v>3309</v>
      </c>
      <c r="O2106">
        <v>2765</v>
      </c>
      <c r="P2106">
        <v>314</v>
      </c>
      <c r="Q2106">
        <v>7117</v>
      </c>
      <c r="R2106">
        <v>2399</v>
      </c>
      <c r="S2106">
        <v>1906</v>
      </c>
      <c r="T2106">
        <v>9673</v>
      </c>
      <c r="U2106">
        <v>6859</v>
      </c>
      <c r="V2106">
        <v>1895</v>
      </c>
      <c r="W2106">
        <v>919</v>
      </c>
      <c r="X2106" t="s">
        <v>0</v>
      </c>
      <c r="Y2106" t="s">
        <v>0</v>
      </c>
      <c r="Z2106">
        <v>2543</v>
      </c>
      <c r="AA2106">
        <v>4412</v>
      </c>
      <c r="AB2106">
        <v>504</v>
      </c>
      <c r="AC2106">
        <v>778</v>
      </c>
      <c r="AD2106">
        <v>3130</v>
      </c>
    </row>
    <row r="2107" spans="1:30" x14ac:dyDescent="0.2">
      <c r="A2107" t="s">
        <v>2997</v>
      </c>
      <c r="B2107" t="s">
        <v>36</v>
      </c>
      <c r="C2107" t="s">
        <v>3351</v>
      </c>
      <c r="D2107" s="33">
        <v>42675</v>
      </c>
      <c r="E2107" t="s">
        <v>315</v>
      </c>
      <c r="F2107" t="s">
        <v>786</v>
      </c>
      <c r="G2107">
        <v>1037600</v>
      </c>
      <c r="H2107">
        <v>22457</v>
      </c>
      <c r="I2107">
        <v>214</v>
      </c>
      <c r="J2107">
        <v>22241</v>
      </c>
      <c r="K2107">
        <v>21623</v>
      </c>
      <c r="L2107">
        <v>19238</v>
      </c>
      <c r="M2107">
        <v>4525</v>
      </c>
      <c r="N2107">
        <v>2456</v>
      </c>
      <c r="O2107">
        <v>2070</v>
      </c>
      <c r="P2107">
        <v>1027</v>
      </c>
      <c r="Q2107">
        <v>4686</v>
      </c>
      <c r="R2107">
        <v>2064</v>
      </c>
      <c r="S2107">
        <v>2083</v>
      </c>
      <c r="T2107">
        <v>11337</v>
      </c>
      <c r="U2107">
        <v>8699</v>
      </c>
      <c r="V2107">
        <v>2041</v>
      </c>
      <c r="W2107">
        <v>597</v>
      </c>
      <c r="X2107" t="s">
        <v>0</v>
      </c>
      <c r="Y2107" t="s">
        <v>0</v>
      </c>
      <c r="Z2107">
        <v>657</v>
      </c>
      <c r="AA2107">
        <v>3097</v>
      </c>
      <c r="AB2107">
        <v>232</v>
      </c>
      <c r="AC2107">
        <v>1248</v>
      </c>
      <c r="AD2107">
        <v>1617</v>
      </c>
    </row>
    <row r="2108" spans="1:30" x14ac:dyDescent="0.2">
      <c r="A2108" t="s">
        <v>2998</v>
      </c>
      <c r="B2108" t="s">
        <v>36</v>
      </c>
      <c r="C2108" t="s">
        <v>3358</v>
      </c>
      <c r="D2108" s="33">
        <v>42675</v>
      </c>
      <c r="E2108" t="s">
        <v>330</v>
      </c>
      <c r="F2108" t="s">
        <v>787</v>
      </c>
      <c r="G2108">
        <v>1796400</v>
      </c>
      <c r="H2108">
        <v>26431</v>
      </c>
      <c r="I2108">
        <v>184</v>
      </c>
      <c r="J2108">
        <v>26037</v>
      </c>
      <c r="K2108">
        <v>24376</v>
      </c>
      <c r="L2108">
        <v>21084</v>
      </c>
      <c r="M2108">
        <v>5907</v>
      </c>
      <c r="N2108">
        <v>2588</v>
      </c>
      <c r="O2108">
        <v>3319</v>
      </c>
      <c r="P2108">
        <v>1826</v>
      </c>
      <c r="Q2108">
        <v>5907</v>
      </c>
      <c r="R2108">
        <v>2185</v>
      </c>
      <c r="S2108">
        <v>2373</v>
      </c>
      <c r="T2108">
        <v>12681</v>
      </c>
      <c r="U2108">
        <v>10064</v>
      </c>
      <c r="V2108">
        <v>1902</v>
      </c>
      <c r="W2108">
        <v>715</v>
      </c>
      <c r="X2108" t="s">
        <v>0</v>
      </c>
      <c r="Y2108" t="s">
        <v>0</v>
      </c>
      <c r="Z2108">
        <v>519</v>
      </c>
      <c r="AA2108">
        <v>3326</v>
      </c>
      <c r="AB2108">
        <v>332</v>
      </c>
      <c r="AC2108">
        <v>1620</v>
      </c>
      <c r="AD2108">
        <v>5770</v>
      </c>
    </row>
    <row r="2109" spans="1:30" x14ac:dyDescent="0.2">
      <c r="A2109" t="s">
        <v>2999</v>
      </c>
      <c r="B2109" t="s">
        <v>36</v>
      </c>
      <c r="C2109" t="s">
        <v>3351</v>
      </c>
      <c r="D2109" s="33">
        <v>42675</v>
      </c>
      <c r="E2109" t="s">
        <v>351</v>
      </c>
      <c r="F2109" t="s">
        <v>788</v>
      </c>
      <c r="G2109">
        <v>926800</v>
      </c>
      <c r="H2109">
        <v>11110</v>
      </c>
      <c r="I2109">
        <v>87</v>
      </c>
      <c r="J2109">
        <v>11017</v>
      </c>
      <c r="K2109">
        <v>10752</v>
      </c>
      <c r="L2109">
        <v>8046</v>
      </c>
      <c r="M2109">
        <v>1869</v>
      </c>
      <c r="N2109">
        <v>1040</v>
      </c>
      <c r="O2109">
        <v>833</v>
      </c>
      <c r="P2109">
        <v>391</v>
      </c>
      <c r="Q2109">
        <v>1869</v>
      </c>
      <c r="R2109">
        <v>826</v>
      </c>
      <c r="S2109">
        <v>1121</v>
      </c>
      <c r="T2109">
        <v>4728</v>
      </c>
      <c r="U2109">
        <v>3478</v>
      </c>
      <c r="V2109">
        <v>655</v>
      </c>
      <c r="W2109">
        <v>595</v>
      </c>
      <c r="X2109" t="s">
        <v>0</v>
      </c>
      <c r="Y2109" t="s">
        <v>0</v>
      </c>
      <c r="Z2109">
        <v>129</v>
      </c>
      <c r="AA2109">
        <v>1242</v>
      </c>
      <c r="AB2109">
        <v>94</v>
      </c>
      <c r="AC2109">
        <v>628</v>
      </c>
      <c r="AD2109">
        <v>520</v>
      </c>
    </row>
    <row r="2110" spans="1:30" x14ac:dyDescent="0.2">
      <c r="A2110" t="s">
        <v>3000</v>
      </c>
      <c r="B2110" t="s">
        <v>34</v>
      </c>
      <c r="C2110" t="s">
        <v>3327</v>
      </c>
      <c r="D2110" s="33">
        <v>42675</v>
      </c>
      <c r="E2110" t="s">
        <v>362</v>
      </c>
      <c r="F2110" t="s">
        <v>789</v>
      </c>
      <c r="G2110">
        <v>5523500</v>
      </c>
      <c r="H2110">
        <v>128775</v>
      </c>
      <c r="I2110">
        <v>1918</v>
      </c>
      <c r="J2110">
        <v>125888</v>
      </c>
      <c r="K2110">
        <v>114857</v>
      </c>
      <c r="L2110">
        <v>110236</v>
      </c>
      <c r="M2110">
        <v>23442</v>
      </c>
      <c r="N2110">
        <v>2405</v>
      </c>
      <c r="O2110">
        <v>19804</v>
      </c>
      <c r="P2110">
        <v>3581</v>
      </c>
      <c r="Q2110">
        <v>23442</v>
      </c>
      <c r="R2110">
        <v>12686</v>
      </c>
      <c r="S2110">
        <v>7985</v>
      </c>
      <c r="T2110">
        <v>65057</v>
      </c>
      <c r="U2110">
        <v>42605</v>
      </c>
      <c r="V2110">
        <v>9250</v>
      </c>
      <c r="W2110">
        <v>13202</v>
      </c>
      <c r="X2110" t="s">
        <v>0</v>
      </c>
      <c r="Y2110" t="s">
        <v>0</v>
      </c>
      <c r="Z2110">
        <v>4177</v>
      </c>
      <c r="AA2110">
        <v>20331</v>
      </c>
      <c r="AB2110">
        <v>766</v>
      </c>
      <c r="AC2110">
        <v>5054</v>
      </c>
      <c r="AD2110">
        <v>14511</v>
      </c>
    </row>
    <row r="2111" spans="1:30" x14ac:dyDescent="0.2">
      <c r="A2111" t="s">
        <v>3001</v>
      </c>
      <c r="B2111" t="s">
        <v>37</v>
      </c>
      <c r="C2111" t="s">
        <v>3365</v>
      </c>
      <c r="D2111" s="33">
        <v>42675</v>
      </c>
      <c r="E2111" t="s">
        <v>434</v>
      </c>
      <c r="F2111" t="s">
        <v>790</v>
      </c>
      <c r="G2111">
        <v>1869400</v>
      </c>
      <c r="H2111">
        <v>46037</v>
      </c>
      <c r="I2111">
        <v>223</v>
      </c>
      <c r="J2111">
        <v>45215</v>
      </c>
      <c r="K2111">
        <v>43005</v>
      </c>
      <c r="L2111">
        <v>38405</v>
      </c>
      <c r="M2111">
        <v>7141</v>
      </c>
      <c r="N2111">
        <v>2525</v>
      </c>
      <c r="O2111">
        <v>4616</v>
      </c>
      <c r="P2111">
        <v>1442</v>
      </c>
      <c r="Q2111">
        <v>7141</v>
      </c>
      <c r="R2111">
        <v>4756</v>
      </c>
      <c r="S2111">
        <v>3150</v>
      </c>
      <c r="T2111">
        <v>24364</v>
      </c>
      <c r="U2111">
        <v>15017</v>
      </c>
      <c r="V2111">
        <v>5453</v>
      </c>
      <c r="W2111">
        <v>3894</v>
      </c>
      <c r="X2111" t="s">
        <v>0</v>
      </c>
      <c r="Y2111" t="s">
        <v>0</v>
      </c>
      <c r="Z2111">
        <v>3009</v>
      </c>
      <c r="AA2111">
        <v>3126</v>
      </c>
      <c r="AB2111">
        <v>299</v>
      </c>
      <c r="AC2111">
        <v>1671</v>
      </c>
      <c r="AD2111">
        <v>1156</v>
      </c>
    </row>
    <row r="2112" spans="1:30" x14ac:dyDescent="0.2">
      <c r="A2112" t="s">
        <v>3002</v>
      </c>
      <c r="B2112" t="s">
        <v>37</v>
      </c>
      <c r="C2112" t="s">
        <v>3365</v>
      </c>
      <c r="D2112" s="33">
        <v>42675</v>
      </c>
      <c r="E2112" t="s">
        <v>457</v>
      </c>
      <c r="F2112" t="s">
        <v>791</v>
      </c>
      <c r="G2112">
        <v>533800</v>
      </c>
      <c r="H2112">
        <v>12497</v>
      </c>
      <c r="I2112">
        <v>65</v>
      </c>
      <c r="J2112">
        <v>12278</v>
      </c>
      <c r="K2112">
        <v>11779</v>
      </c>
      <c r="L2112">
        <v>9469</v>
      </c>
      <c r="M2112">
        <v>2255</v>
      </c>
      <c r="N2112">
        <v>612</v>
      </c>
      <c r="O2112">
        <v>1643</v>
      </c>
      <c r="P2112">
        <v>455</v>
      </c>
      <c r="Q2112">
        <v>2255</v>
      </c>
      <c r="R2112">
        <v>1017</v>
      </c>
      <c r="S2112">
        <v>842</v>
      </c>
      <c r="T2112">
        <v>5843</v>
      </c>
      <c r="U2112">
        <v>4056</v>
      </c>
      <c r="V2112">
        <v>1502</v>
      </c>
      <c r="W2112">
        <v>285</v>
      </c>
      <c r="X2112" t="s">
        <v>0</v>
      </c>
      <c r="Y2112" t="s">
        <v>0</v>
      </c>
      <c r="Z2112">
        <v>761</v>
      </c>
      <c r="AA2112">
        <v>1006</v>
      </c>
      <c r="AB2112">
        <v>68</v>
      </c>
      <c r="AC2112">
        <v>590</v>
      </c>
      <c r="AD2112">
        <v>348</v>
      </c>
    </row>
    <row r="2113" spans="1:30" x14ac:dyDescent="0.2">
      <c r="A2113" t="s">
        <v>3003</v>
      </c>
      <c r="B2113" t="s">
        <v>37</v>
      </c>
      <c r="C2113" t="s">
        <v>3365</v>
      </c>
      <c r="D2113" s="33">
        <v>42675</v>
      </c>
      <c r="E2113" t="s">
        <v>465</v>
      </c>
      <c r="F2113" t="s">
        <v>792</v>
      </c>
      <c r="G2113">
        <v>912500</v>
      </c>
      <c r="H2113">
        <v>19434</v>
      </c>
      <c r="I2113">
        <v>73</v>
      </c>
      <c r="J2113">
        <v>19141</v>
      </c>
      <c r="K2113">
        <v>18361</v>
      </c>
      <c r="L2113">
        <v>17736</v>
      </c>
      <c r="M2113">
        <v>3666</v>
      </c>
      <c r="N2113">
        <v>1256</v>
      </c>
      <c r="O2113">
        <v>2410</v>
      </c>
      <c r="P2113">
        <v>661</v>
      </c>
      <c r="Q2113">
        <v>3666</v>
      </c>
      <c r="R2113">
        <v>2076</v>
      </c>
      <c r="S2113">
        <v>1620</v>
      </c>
      <c r="T2113">
        <v>11723</v>
      </c>
      <c r="U2113">
        <v>8151</v>
      </c>
      <c r="V2113">
        <v>2802</v>
      </c>
      <c r="W2113">
        <v>770</v>
      </c>
      <c r="X2113" t="s">
        <v>0</v>
      </c>
      <c r="Y2113" t="s">
        <v>0</v>
      </c>
      <c r="Z2113">
        <v>668</v>
      </c>
      <c r="AA2113">
        <v>1649</v>
      </c>
      <c r="AB2113">
        <v>185</v>
      </c>
      <c r="AC2113">
        <v>944</v>
      </c>
      <c r="AD2113">
        <v>520</v>
      </c>
    </row>
    <row r="2114" spans="1:30" x14ac:dyDescent="0.2">
      <c r="A2114" t="s">
        <v>3004</v>
      </c>
      <c r="B2114" t="s">
        <v>37</v>
      </c>
      <c r="C2114" t="s">
        <v>3373</v>
      </c>
      <c r="D2114" s="33">
        <v>42675</v>
      </c>
      <c r="E2114" t="s">
        <v>488</v>
      </c>
      <c r="F2114" t="s">
        <v>793</v>
      </c>
      <c r="G2114">
        <v>770900</v>
      </c>
      <c r="H2114">
        <v>18592</v>
      </c>
      <c r="I2114">
        <v>1113</v>
      </c>
      <c r="J2114">
        <v>16265</v>
      </c>
      <c r="K2114">
        <v>12454</v>
      </c>
      <c r="L2114">
        <v>14566</v>
      </c>
      <c r="M2114">
        <v>3630</v>
      </c>
      <c r="N2114">
        <v>750</v>
      </c>
      <c r="O2114">
        <v>2880</v>
      </c>
      <c r="P2114">
        <v>621</v>
      </c>
      <c r="Q2114">
        <v>3630</v>
      </c>
      <c r="R2114">
        <v>2373</v>
      </c>
      <c r="S2114">
        <v>1084</v>
      </c>
      <c r="T2114">
        <v>8667</v>
      </c>
      <c r="U2114">
        <v>5461</v>
      </c>
      <c r="V2114">
        <v>1475</v>
      </c>
      <c r="W2114">
        <v>1731</v>
      </c>
      <c r="X2114" t="s">
        <v>0</v>
      </c>
      <c r="Y2114" t="s">
        <v>0</v>
      </c>
      <c r="Z2114">
        <v>281</v>
      </c>
      <c r="AA2114">
        <v>2161</v>
      </c>
      <c r="AB2114">
        <v>205</v>
      </c>
      <c r="AC2114">
        <v>788</v>
      </c>
      <c r="AD2114">
        <v>1168</v>
      </c>
    </row>
    <row r="2115" spans="1:30" x14ac:dyDescent="0.2">
      <c r="A2115" t="s">
        <v>3005</v>
      </c>
      <c r="B2115" t="s">
        <v>37</v>
      </c>
      <c r="C2115" t="s">
        <v>152</v>
      </c>
      <c r="D2115" s="33">
        <v>42675</v>
      </c>
      <c r="E2115" t="s">
        <v>494</v>
      </c>
      <c r="F2115" t="s">
        <v>794</v>
      </c>
      <c r="G2115">
        <v>674500</v>
      </c>
      <c r="H2115">
        <v>12068</v>
      </c>
      <c r="I2115">
        <v>38</v>
      </c>
      <c r="J2115">
        <v>12030</v>
      </c>
      <c r="K2115">
        <v>11773</v>
      </c>
      <c r="L2115">
        <v>10851</v>
      </c>
      <c r="M2115">
        <v>2985</v>
      </c>
      <c r="N2115">
        <v>1260</v>
      </c>
      <c r="O2115">
        <v>1725</v>
      </c>
      <c r="P2115">
        <v>1104</v>
      </c>
      <c r="Q2115">
        <v>2985</v>
      </c>
      <c r="R2115">
        <v>1584</v>
      </c>
      <c r="S2115">
        <v>951</v>
      </c>
      <c r="T2115">
        <v>7019</v>
      </c>
      <c r="U2115">
        <v>4924</v>
      </c>
      <c r="V2115">
        <v>1342</v>
      </c>
      <c r="W2115">
        <v>753</v>
      </c>
      <c r="X2115" t="s">
        <v>0</v>
      </c>
      <c r="Y2115" t="s">
        <v>0</v>
      </c>
      <c r="Z2115">
        <v>99</v>
      </c>
      <c r="AA2115">
        <v>1198</v>
      </c>
      <c r="AB2115">
        <v>127</v>
      </c>
      <c r="AC2115">
        <v>644</v>
      </c>
      <c r="AD2115">
        <v>427</v>
      </c>
    </row>
    <row r="2116" spans="1:30" x14ac:dyDescent="0.2">
      <c r="A2116" t="s">
        <v>3006</v>
      </c>
      <c r="B2116" t="s">
        <v>37</v>
      </c>
      <c r="C2116" t="s">
        <v>152</v>
      </c>
      <c r="D2116" s="33">
        <v>42675</v>
      </c>
      <c r="E2116" t="s">
        <v>502</v>
      </c>
      <c r="F2116" t="s">
        <v>795</v>
      </c>
      <c r="G2116">
        <v>942600</v>
      </c>
      <c r="H2116">
        <v>27064</v>
      </c>
      <c r="I2116">
        <v>87</v>
      </c>
      <c r="J2116">
        <v>26977</v>
      </c>
      <c r="K2116">
        <v>26455</v>
      </c>
      <c r="L2116">
        <v>23309</v>
      </c>
      <c r="M2116">
        <v>6573</v>
      </c>
      <c r="N2116">
        <v>2946</v>
      </c>
      <c r="O2116">
        <v>3627</v>
      </c>
      <c r="P2116">
        <v>2290</v>
      </c>
      <c r="Q2116">
        <v>6573</v>
      </c>
      <c r="R2116">
        <v>3162</v>
      </c>
      <c r="S2116">
        <v>2353</v>
      </c>
      <c r="T2116">
        <v>14975</v>
      </c>
      <c r="U2116">
        <v>10648</v>
      </c>
      <c r="V2116">
        <v>2695</v>
      </c>
      <c r="W2116">
        <v>1632</v>
      </c>
      <c r="X2116" t="s">
        <v>0</v>
      </c>
      <c r="Y2116" t="s">
        <v>0</v>
      </c>
      <c r="Z2116">
        <v>185</v>
      </c>
      <c r="AA2116">
        <v>2634</v>
      </c>
      <c r="AB2116">
        <v>235</v>
      </c>
      <c r="AC2116">
        <v>1435</v>
      </c>
      <c r="AD2116">
        <v>964</v>
      </c>
    </row>
    <row r="2117" spans="1:30" x14ac:dyDescent="0.2">
      <c r="A2117" t="s">
        <v>3007</v>
      </c>
      <c r="B2117" t="s">
        <v>37</v>
      </c>
      <c r="C2117" t="s">
        <v>152</v>
      </c>
      <c r="D2117" s="33">
        <v>42675</v>
      </c>
      <c r="E2117" t="s">
        <v>513</v>
      </c>
      <c r="F2117" t="s">
        <v>796</v>
      </c>
      <c r="G2117">
        <v>845800</v>
      </c>
      <c r="H2117">
        <v>13353</v>
      </c>
      <c r="I2117">
        <v>66</v>
      </c>
      <c r="J2117">
        <v>13287</v>
      </c>
      <c r="K2117">
        <v>13014</v>
      </c>
      <c r="L2117">
        <v>10940</v>
      </c>
      <c r="M2117">
        <v>3121</v>
      </c>
      <c r="N2117">
        <v>1390</v>
      </c>
      <c r="O2117">
        <v>1731</v>
      </c>
      <c r="P2117">
        <v>1059</v>
      </c>
      <c r="Q2117">
        <v>3121</v>
      </c>
      <c r="R2117">
        <v>1615</v>
      </c>
      <c r="S2117">
        <v>1131</v>
      </c>
      <c r="T2117">
        <v>6728</v>
      </c>
      <c r="U2117">
        <v>4991</v>
      </c>
      <c r="V2117">
        <v>1297</v>
      </c>
      <c r="W2117">
        <v>440</v>
      </c>
      <c r="X2117" t="s">
        <v>0</v>
      </c>
      <c r="Y2117" t="s">
        <v>0</v>
      </c>
      <c r="Z2117">
        <v>97</v>
      </c>
      <c r="AA2117">
        <v>1369</v>
      </c>
      <c r="AB2117">
        <v>107</v>
      </c>
      <c r="AC2117">
        <v>718</v>
      </c>
      <c r="AD2117">
        <v>544</v>
      </c>
    </row>
    <row r="2118" spans="1:30" x14ac:dyDescent="0.2">
      <c r="A2118" t="s">
        <v>3008</v>
      </c>
      <c r="B2118" t="s">
        <v>37</v>
      </c>
      <c r="C2118" t="s">
        <v>3331</v>
      </c>
      <c r="D2118" s="33">
        <v>42675</v>
      </c>
      <c r="E2118" t="s">
        <v>521</v>
      </c>
      <c r="F2118" t="s">
        <v>797</v>
      </c>
      <c r="G2118">
        <v>548100</v>
      </c>
      <c r="H2118">
        <v>13923</v>
      </c>
      <c r="I2118">
        <v>282</v>
      </c>
      <c r="J2118">
        <v>12752</v>
      </c>
      <c r="K2118">
        <v>11402</v>
      </c>
      <c r="L2118">
        <v>9066</v>
      </c>
      <c r="M2118">
        <v>3244</v>
      </c>
      <c r="N2118">
        <v>1739</v>
      </c>
      <c r="O2118">
        <v>1505</v>
      </c>
      <c r="P2118">
        <v>510</v>
      </c>
      <c r="Q2118">
        <v>3244</v>
      </c>
      <c r="R2118">
        <v>1454</v>
      </c>
      <c r="S2118">
        <v>706</v>
      </c>
      <c r="T2118">
        <v>5308</v>
      </c>
      <c r="U2118">
        <v>3709</v>
      </c>
      <c r="V2118">
        <v>1280</v>
      </c>
      <c r="W2118">
        <v>319</v>
      </c>
      <c r="X2118" t="s">
        <v>0</v>
      </c>
      <c r="Y2118" t="s">
        <v>0</v>
      </c>
      <c r="Z2118">
        <v>666</v>
      </c>
      <c r="AA2118">
        <v>932</v>
      </c>
      <c r="AB2118">
        <v>11</v>
      </c>
      <c r="AC2118">
        <v>483</v>
      </c>
      <c r="AD2118">
        <v>438</v>
      </c>
    </row>
    <row r="2119" spans="1:30" x14ac:dyDescent="0.2">
      <c r="A2119" t="s">
        <v>3009</v>
      </c>
      <c r="B2119" t="s">
        <v>37</v>
      </c>
      <c r="C2119" t="s">
        <v>3373</v>
      </c>
      <c r="D2119" s="33">
        <v>42675</v>
      </c>
      <c r="E2119" t="s">
        <v>527</v>
      </c>
      <c r="F2119" t="s">
        <v>798</v>
      </c>
      <c r="G2119">
        <v>556200</v>
      </c>
      <c r="H2119">
        <v>11926</v>
      </c>
      <c r="I2119">
        <v>717</v>
      </c>
      <c r="J2119">
        <v>10425</v>
      </c>
      <c r="K2119">
        <v>7892</v>
      </c>
      <c r="L2119">
        <v>9503</v>
      </c>
      <c r="M2119">
        <v>2530</v>
      </c>
      <c r="N2119">
        <v>489</v>
      </c>
      <c r="O2119">
        <v>2041</v>
      </c>
      <c r="P2119">
        <v>477</v>
      </c>
      <c r="Q2119">
        <v>2530</v>
      </c>
      <c r="R2119">
        <v>1749</v>
      </c>
      <c r="S2119">
        <v>639</v>
      </c>
      <c r="T2119">
        <v>5402</v>
      </c>
      <c r="U2119">
        <v>3766</v>
      </c>
      <c r="V2119">
        <v>1293</v>
      </c>
      <c r="W2119">
        <v>343</v>
      </c>
      <c r="X2119" t="s">
        <v>0</v>
      </c>
      <c r="Y2119" t="s">
        <v>0</v>
      </c>
      <c r="Z2119">
        <v>254</v>
      </c>
      <c r="AA2119">
        <v>1459</v>
      </c>
      <c r="AB2119">
        <v>144</v>
      </c>
      <c r="AC2119">
        <v>475</v>
      </c>
      <c r="AD2119">
        <v>840</v>
      </c>
    </row>
    <row r="2120" spans="1:30" x14ac:dyDescent="0.2">
      <c r="A2120" t="s">
        <v>3010</v>
      </c>
      <c r="B2120" t="s">
        <v>37</v>
      </c>
      <c r="C2120" t="s">
        <v>534</v>
      </c>
      <c r="D2120" s="33">
        <v>42675</v>
      </c>
      <c r="E2120" t="s">
        <v>532</v>
      </c>
      <c r="F2120" t="s">
        <v>799</v>
      </c>
      <c r="G2120">
        <v>1172900</v>
      </c>
      <c r="H2120">
        <v>24221</v>
      </c>
      <c r="I2120">
        <v>726</v>
      </c>
      <c r="J2120">
        <v>22773</v>
      </c>
      <c r="K2120">
        <v>19969</v>
      </c>
      <c r="L2120">
        <v>20949</v>
      </c>
      <c r="M2120">
        <v>7470</v>
      </c>
      <c r="N2120">
        <v>3267</v>
      </c>
      <c r="O2120">
        <v>4203</v>
      </c>
      <c r="P2120">
        <v>2941</v>
      </c>
      <c r="Q2120">
        <v>7470</v>
      </c>
      <c r="R2120">
        <v>4150</v>
      </c>
      <c r="S2120">
        <v>1818</v>
      </c>
      <c r="T2120">
        <v>12553</v>
      </c>
      <c r="U2120">
        <v>9400</v>
      </c>
      <c r="V2120">
        <v>2943</v>
      </c>
      <c r="W2120">
        <v>210</v>
      </c>
      <c r="X2120" t="s">
        <v>0</v>
      </c>
      <c r="Y2120" t="s">
        <v>0</v>
      </c>
      <c r="Z2120">
        <v>171</v>
      </c>
      <c r="AA2120">
        <v>2257</v>
      </c>
      <c r="AB2120">
        <v>142</v>
      </c>
      <c r="AC2120">
        <v>1148</v>
      </c>
      <c r="AD2120">
        <v>967</v>
      </c>
    </row>
    <row r="2121" spans="1:30" x14ac:dyDescent="0.2">
      <c r="A2121" t="s">
        <v>3011</v>
      </c>
      <c r="B2121" t="s">
        <v>35</v>
      </c>
      <c r="C2121" t="s">
        <v>3365</v>
      </c>
      <c r="D2121" s="33">
        <v>42675</v>
      </c>
      <c r="E2121" t="s">
        <v>852</v>
      </c>
      <c r="F2121" t="s">
        <v>853</v>
      </c>
      <c r="G2121">
        <v>445600</v>
      </c>
      <c r="H2121">
        <v>6562</v>
      </c>
      <c r="I2121">
        <v>28</v>
      </c>
      <c r="J2121">
        <v>6452</v>
      </c>
      <c r="K2121">
        <v>6191</v>
      </c>
      <c r="L2121">
        <v>4321</v>
      </c>
      <c r="M2121">
        <v>1006</v>
      </c>
      <c r="N2121">
        <v>339</v>
      </c>
      <c r="O2121">
        <v>667</v>
      </c>
      <c r="P2121">
        <v>208</v>
      </c>
      <c r="Q2121">
        <v>1006</v>
      </c>
      <c r="R2121">
        <v>523</v>
      </c>
      <c r="S2121">
        <v>496</v>
      </c>
      <c r="T2121">
        <v>2703</v>
      </c>
      <c r="U2121">
        <v>1851</v>
      </c>
      <c r="V2121">
        <v>544</v>
      </c>
      <c r="W2121">
        <v>308</v>
      </c>
      <c r="X2121" t="s">
        <v>0</v>
      </c>
      <c r="Y2121" t="s">
        <v>0</v>
      </c>
      <c r="Z2121">
        <v>119</v>
      </c>
      <c r="AA2121">
        <v>480</v>
      </c>
      <c r="AB2121">
        <v>57</v>
      </c>
      <c r="AC2121">
        <v>292</v>
      </c>
      <c r="AD2121">
        <v>131</v>
      </c>
    </row>
    <row r="2122" spans="1:30" x14ac:dyDescent="0.2">
      <c r="A2122" t="s">
        <v>3012</v>
      </c>
      <c r="B2122" t="s">
        <v>35</v>
      </c>
      <c r="C2122" t="s">
        <v>3331</v>
      </c>
      <c r="D2122" s="33">
        <v>42675</v>
      </c>
      <c r="E2122" t="s">
        <v>541</v>
      </c>
      <c r="F2122" t="s">
        <v>800</v>
      </c>
      <c r="G2122">
        <v>1118400</v>
      </c>
      <c r="H2122">
        <v>25685</v>
      </c>
      <c r="I2122">
        <v>552</v>
      </c>
      <c r="J2122">
        <v>23239</v>
      </c>
      <c r="K2122">
        <v>20725</v>
      </c>
      <c r="L2122">
        <v>18635</v>
      </c>
      <c r="M2122">
        <v>6810</v>
      </c>
      <c r="N2122">
        <v>3811</v>
      </c>
      <c r="O2122">
        <v>2999</v>
      </c>
      <c r="P2122">
        <v>1308</v>
      </c>
      <c r="Q2122">
        <v>6810</v>
      </c>
      <c r="R2122">
        <v>2741</v>
      </c>
      <c r="S2122">
        <v>1596</v>
      </c>
      <c r="T2122">
        <v>11308</v>
      </c>
      <c r="U2122">
        <v>7963</v>
      </c>
      <c r="V2122">
        <v>2693</v>
      </c>
      <c r="W2122">
        <v>652</v>
      </c>
      <c r="X2122" t="s">
        <v>0</v>
      </c>
      <c r="Y2122" t="s">
        <v>0</v>
      </c>
      <c r="Z2122">
        <v>978</v>
      </c>
      <c r="AA2122">
        <v>2012</v>
      </c>
      <c r="AB2122">
        <v>35</v>
      </c>
      <c r="AC2122">
        <v>1153</v>
      </c>
      <c r="AD2122">
        <v>824</v>
      </c>
    </row>
    <row r="2123" spans="1:30" x14ac:dyDescent="0.2">
      <c r="A2123" t="s">
        <v>3013</v>
      </c>
      <c r="B2123" t="s">
        <v>34</v>
      </c>
      <c r="C2123" t="s">
        <v>3324</v>
      </c>
      <c r="D2123" s="33">
        <v>42675</v>
      </c>
      <c r="E2123" t="s">
        <v>562</v>
      </c>
      <c r="F2123" t="s">
        <v>801</v>
      </c>
      <c r="G2123">
        <v>7229500</v>
      </c>
      <c r="H2123">
        <v>164317</v>
      </c>
      <c r="I2123">
        <v>11308</v>
      </c>
      <c r="J2123">
        <v>128121</v>
      </c>
      <c r="K2123">
        <v>86449</v>
      </c>
      <c r="L2123">
        <v>115000</v>
      </c>
      <c r="M2123">
        <v>22520</v>
      </c>
      <c r="N2123">
        <v>7874</v>
      </c>
      <c r="O2123">
        <v>14646</v>
      </c>
      <c r="P2123">
        <v>5278</v>
      </c>
      <c r="Q2123">
        <v>22520</v>
      </c>
      <c r="R2123">
        <v>17129</v>
      </c>
      <c r="S2123">
        <v>9290</v>
      </c>
      <c r="T2123">
        <v>65216</v>
      </c>
      <c r="U2123">
        <v>49110</v>
      </c>
      <c r="V2123">
        <v>13289</v>
      </c>
      <c r="W2123">
        <v>2817</v>
      </c>
      <c r="X2123" t="s">
        <v>0</v>
      </c>
      <c r="Y2123" t="s">
        <v>0</v>
      </c>
      <c r="Z2123">
        <v>2849</v>
      </c>
      <c r="AA2123">
        <v>20516</v>
      </c>
      <c r="AB2123">
        <v>4741</v>
      </c>
      <c r="AC2123">
        <v>3877</v>
      </c>
      <c r="AD2123">
        <v>11898</v>
      </c>
    </row>
    <row r="2124" spans="1:30" x14ac:dyDescent="0.2">
      <c r="A2124" t="s">
        <v>3014</v>
      </c>
      <c r="B2124" t="s">
        <v>37</v>
      </c>
      <c r="C2124" t="s">
        <v>660</v>
      </c>
      <c r="D2124" s="33">
        <v>42675</v>
      </c>
      <c r="E2124" t="s">
        <v>658</v>
      </c>
      <c r="F2124" t="s">
        <v>802</v>
      </c>
      <c r="G2124">
        <v>682800</v>
      </c>
      <c r="H2124">
        <v>2135</v>
      </c>
      <c r="I2124">
        <v>92</v>
      </c>
      <c r="J2124">
        <v>2043</v>
      </c>
      <c r="K2124">
        <v>1753</v>
      </c>
      <c r="L2124">
        <v>1794</v>
      </c>
      <c r="M2124">
        <v>550</v>
      </c>
      <c r="N2124">
        <v>257</v>
      </c>
      <c r="O2124">
        <v>293</v>
      </c>
      <c r="P2124">
        <v>32</v>
      </c>
      <c r="Q2124">
        <v>550</v>
      </c>
      <c r="R2124">
        <v>348</v>
      </c>
      <c r="S2124">
        <v>92</v>
      </c>
      <c r="T2124">
        <v>1039</v>
      </c>
      <c r="U2124">
        <v>762</v>
      </c>
      <c r="V2124">
        <v>211</v>
      </c>
      <c r="W2124">
        <v>66</v>
      </c>
      <c r="X2124" t="s">
        <v>0</v>
      </c>
      <c r="Y2124" t="s">
        <v>0</v>
      </c>
      <c r="Z2124">
        <v>27</v>
      </c>
      <c r="AA2124">
        <v>288</v>
      </c>
      <c r="AB2124">
        <v>34</v>
      </c>
      <c r="AC2124">
        <v>133</v>
      </c>
      <c r="AD2124">
        <v>121</v>
      </c>
    </row>
    <row r="2125" spans="1:30" x14ac:dyDescent="0.2">
      <c r="A2125" t="s">
        <v>3015</v>
      </c>
      <c r="B2125" t="s">
        <v>36</v>
      </c>
      <c r="C2125" t="s">
        <v>3356</v>
      </c>
      <c r="D2125" s="33">
        <v>42675</v>
      </c>
      <c r="E2125" t="s">
        <v>673</v>
      </c>
      <c r="F2125" t="s">
        <v>803</v>
      </c>
      <c r="G2125">
        <v>1494900</v>
      </c>
      <c r="H2125">
        <v>25218</v>
      </c>
      <c r="I2125">
        <v>297</v>
      </c>
      <c r="J2125">
        <v>24372</v>
      </c>
      <c r="K2125">
        <v>22586</v>
      </c>
      <c r="L2125">
        <v>19567</v>
      </c>
      <c r="M2125">
        <v>6926</v>
      </c>
      <c r="N2125">
        <v>3411</v>
      </c>
      <c r="O2125">
        <v>3515</v>
      </c>
      <c r="P2125">
        <v>2373</v>
      </c>
      <c r="Q2125">
        <v>6926</v>
      </c>
      <c r="R2125">
        <v>2961</v>
      </c>
      <c r="S2125">
        <v>1857</v>
      </c>
      <c r="T2125">
        <v>11055</v>
      </c>
      <c r="U2125">
        <v>8055</v>
      </c>
      <c r="V2125">
        <v>2170</v>
      </c>
      <c r="W2125">
        <v>830</v>
      </c>
      <c r="X2125" t="s">
        <v>0</v>
      </c>
      <c r="Y2125" t="s">
        <v>0</v>
      </c>
      <c r="Z2125">
        <v>685</v>
      </c>
      <c r="AA2125">
        <v>3009</v>
      </c>
      <c r="AB2125">
        <v>314</v>
      </c>
      <c r="AC2125">
        <v>1453</v>
      </c>
      <c r="AD2125">
        <v>1242</v>
      </c>
    </row>
    <row r="2126" spans="1:30" x14ac:dyDescent="0.2">
      <c r="A2126" t="s">
        <v>3016</v>
      </c>
      <c r="B2126" t="s">
        <v>37</v>
      </c>
      <c r="C2126" t="s">
        <v>3360</v>
      </c>
      <c r="D2126" s="33">
        <v>42675</v>
      </c>
      <c r="E2126" t="s">
        <v>694</v>
      </c>
      <c r="F2126" t="s">
        <v>804</v>
      </c>
      <c r="G2126">
        <v>3938600</v>
      </c>
      <c r="H2126">
        <v>94065</v>
      </c>
      <c r="I2126">
        <v>3491</v>
      </c>
      <c r="J2126">
        <v>89299</v>
      </c>
      <c r="K2126">
        <v>69237</v>
      </c>
      <c r="L2126">
        <v>77507</v>
      </c>
      <c r="M2126">
        <v>20059</v>
      </c>
      <c r="N2126">
        <v>5603</v>
      </c>
      <c r="O2126">
        <v>14456</v>
      </c>
      <c r="P2126">
        <v>8735</v>
      </c>
      <c r="Q2126">
        <v>20059</v>
      </c>
      <c r="R2126">
        <v>11272</v>
      </c>
      <c r="S2126">
        <v>6202</v>
      </c>
      <c r="T2126">
        <v>49565</v>
      </c>
      <c r="U2126">
        <v>38005</v>
      </c>
      <c r="V2126">
        <v>8431</v>
      </c>
      <c r="W2126">
        <v>3129</v>
      </c>
      <c r="X2126" t="s">
        <v>0</v>
      </c>
      <c r="Y2126" t="s">
        <v>0</v>
      </c>
      <c r="Z2126">
        <v>264</v>
      </c>
      <c r="AA2126">
        <v>10204</v>
      </c>
      <c r="AB2126">
        <v>1042</v>
      </c>
      <c r="AC2126">
        <v>5130</v>
      </c>
      <c r="AD2126">
        <v>4032</v>
      </c>
    </row>
    <row r="2127" spans="1:30" x14ac:dyDescent="0.2">
      <c r="A2127" t="s">
        <v>3017</v>
      </c>
      <c r="B2127" t="s">
        <v>34</v>
      </c>
      <c r="C2127" t="s">
        <v>3323</v>
      </c>
      <c r="D2127" s="33">
        <v>42705</v>
      </c>
      <c r="E2127" t="s">
        <v>48</v>
      </c>
      <c r="F2127" t="s">
        <v>767</v>
      </c>
      <c r="G2127">
        <v>2636000</v>
      </c>
      <c r="H2127">
        <v>83065</v>
      </c>
      <c r="I2127">
        <v>1986</v>
      </c>
      <c r="J2127">
        <v>69467</v>
      </c>
      <c r="K2127">
        <v>64235</v>
      </c>
      <c r="L2127">
        <v>64127</v>
      </c>
      <c r="M2127">
        <v>17716</v>
      </c>
      <c r="N2127">
        <v>7583</v>
      </c>
      <c r="O2127">
        <v>10470</v>
      </c>
      <c r="P2127">
        <v>4242</v>
      </c>
      <c r="Q2127">
        <v>18111</v>
      </c>
      <c r="R2127">
        <v>11256</v>
      </c>
      <c r="S2127">
        <v>5178</v>
      </c>
      <c r="T2127">
        <v>36500</v>
      </c>
      <c r="U2127">
        <v>23748</v>
      </c>
      <c r="V2127">
        <v>8406</v>
      </c>
      <c r="W2127">
        <v>4346</v>
      </c>
      <c r="X2127" t="s">
        <v>0</v>
      </c>
      <c r="Y2127" t="s">
        <v>0</v>
      </c>
      <c r="Z2127">
        <v>4734</v>
      </c>
      <c r="AA2127">
        <v>6340</v>
      </c>
      <c r="AB2127">
        <v>930</v>
      </c>
      <c r="AC2127">
        <v>2993</v>
      </c>
      <c r="AD2127">
        <v>2417</v>
      </c>
    </row>
    <row r="2128" spans="1:30" x14ac:dyDescent="0.2">
      <c r="A2128" t="s">
        <v>3018</v>
      </c>
      <c r="B2128" t="s">
        <v>35</v>
      </c>
      <c r="C2128" t="s">
        <v>807</v>
      </c>
      <c r="D2128" s="33">
        <v>42705</v>
      </c>
      <c r="E2128" t="s">
        <v>82</v>
      </c>
      <c r="F2128" t="s">
        <v>768</v>
      </c>
      <c r="G2128">
        <v>741400</v>
      </c>
      <c r="H2128">
        <v>20803</v>
      </c>
      <c r="I2128">
        <v>880</v>
      </c>
      <c r="J2128">
        <v>18980</v>
      </c>
      <c r="K2128">
        <v>17345</v>
      </c>
      <c r="L2128">
        <v>16586</v>
      </c>
      <c r="M2128">
        <v>4072</v>
      </c>
      <c r="N2128">
        <v>974</v>
      </c>
      <c r="O2128">
        <v>3098</v>
      </c>
      <c r="P2128">
        <v>536</v>
      </c>
      <c r="Q2128">
        <v>5096</v>
      </c>
      <c r="R2128">
        <v>2208</v>
      </c>
      <c r="S2128">
        <v>921</v>
      </c>
      <c r="T2128">
        <v>9981</v>
      </c>
      <c r="U2128">
        <v>6826</v>
      </c>
      <c r="V2128">
        <v>2252</v>
      </c>
      <c r="W2128">
        <v>903</v>
      </c>
      <c r="X2128" t="s">
        <v>0</v>
      </c>
      <c r="Y2128" t="s">
        <v>0</v>
      </c>
      <c r="Z2128">
        <v>589</v>
      </c>
      <c r="AA2128">
        <v>2887</v>
      </c>
      <c r="AB2128">
        <v>279</v>
      </c>
      <c r="AC2128">
        <v>581</v>
      </c>
      <c r="AD2128">
        <v>2027</v>
      </c>
    </row>
    <row r="2129" spans="1:30" x14ac:dyDescent="0.2">
      <c r="A2129" t="s">
        <v>3019</v>
      </c>
      <c r="B2129" t="s">
        <v>35</v>
      </c>
      <c r="C2129" t="s">
        <v>3365</v>
      </c>
      <c r="D2129" s="33">
        <v>42705</v>
      </c>
      <c r="E2129" t="s">
        <v>813</v>
      </c>
      <c r="F2129" t="s">
        <v>830</v>
      </c>
      <c r="G2129">
        <v>217800</v>
      </c>
      <c r="H2129">
        <v>4039</v>
      </c>
      <c r="I2129">
        <v>91</v>
      </c>
      <c r="J2129">
        <v>3877</v>
      </c>
      <c r="K2129">
        <v>3261</v>
      </c>
      <c r="L2129">
        <v>4686</v>
      </c>
      <c r="M2129">
        <v>938</v>
      </c>
      <c r="N2129">
        <v>301</v>
      </c>
      <c r="O2129">
        <v>637</v>
      </c>
      <c r="P2129">
        <v>137</v>
      </c>
      <c r="Q2129">
        <v>938</v>
      </c>
      <c r="R2129">
        <v>562</v>
      </c>
      <c r="S2129">
        <v>411</v>
      </c>
      <c r="T2129">
        <v>3079</v>
      </c>
      <c r="U2129">
        <v>2197</v>
      </c>
      <c r="V2129">
        <v>674</v>
      </c>
      <c r="W2129">
        <v>208</v>
      </c>
      <c r="X2129" t="s">
        <v>0</v>
      </c>
      <c r="Y2129" t="s">
        <v>0</v>
      </c>
      <c r="Z2129">
        <v>220</v>
      </c>
      <c r="AA2129">
        <v>414</v>
      </c>
      <c r="AB2129">
        <v>34</v>
      </c>
      <c r="AC2129">
        <v>219</v>
      </c>
      <c r="AD2129">
        <v>161</v>
      </c>
    </row>
    <row r="2130" spans="1:30" x14ac:dyDescent="0.2">
      <c r="A2130" t="s">
        <v>3020</v>
      </c>
      <c r="B2130" t="s">
        <v>35</v>
      </c>
      <c r="C2130" t="s">
        <v>807</v>
      </c>
      <c r="D2130" s="33">
        <v>42705</v>
      </c>
      <c r="E2130" t="s">
        <v>97</v>
      </c>
      <c r="F2130" t="s">
        <v>769</v>
      </c>
      <c r="G2130">
        <v>1015900</v>
      </c>
      <c r="H2130">
        <v>29467</v>
      </c>
      <c r="I2130">
        <v>845</v>
      </c>
      <c r="J2130">
        <v>27392</v>
      </c>
      <c r="K2130">
        <v>25205</v>
      </c>
      <c r="L2130">
        <v>24431</v>
      </c>
      <c r="M2130">
        <v>5979</v>
      </c>
      <c r="N2130">
        <v>1379</v>
      </c>
      <c r="O2130">
        <v>4600</v>
      </c>
      <c r="P2130">
        <v>698</v>
      </c>
      <c r="Q2130">
        <v>6915</v>
      </c>
      <c r="R2130">
        <v>3136</v>
      </c>
      <c r="S2130">
        <v>1558</v>
      </c>
      <c r="T2130">
        <v>13293</v>
      </c>
      <c r="U2130">
        <v>8693</v>
      </c>
      <c r="V2130">
        <v>2612</v>
      </c>
      <c r="W2130">
        <v>1988</v>
      </c>
      <c r="X2130" t="s">
        <v>0</v>
      </c>
      <c r="Y2130" t="s">
        <v>0</v>
      </c>
      <c r="Z2130">
        <v>2318</v>
      </c>
      <c r="AA2130">
        <v>4126</v>
      </c>
      <c r="AB2130">
        <v>429</v>
      </c>
      <c r="AC2130">
        <v>792</v>
      </c>
      <c r="AD2130">
        <v>2905</v>
      </c>
    </row>
    <row r="2131" spans="1:30" x14ac:dyDescent="0.2">
      <c r="A2131" t="s">
        <v>3021</v>
      </c>
      <c r="B2131" t="s">
        <v>35</v>
      </c>
      <c r="C2131" t="s">
        <v>807</v>
      </c>
      <c r="D2131" s="33">
        <v>42705</v>
      </c>
      <c r="E2131" t="s">
        <v>117</v>
      </c>
      <c r="F2131" t="s">
        <v>770</v>
      </c>
      <c r="G2131">
        <v>1008900</v>
      </c>
      <c r="H2131">
        <v>31427</v>
      </c>
      <c r="I2131">
        <v>1145</v>
      </c>
      <c r="J2131">
        <v>29097</v>
      </c>
      <c r="K2131">
        <v>26774</v>
      </c>
      <c r="L2131">
        <v>25900</v>
      </c>
      <c r="M2131">
        <v>6321</v>
      </c>
      <c r="N2131">
        <v>1492</v>
      </c>
      <c r="O2131">
        <v>4829</v>
      </c>
      <c r="P2131">
        <v>828</v>
      </c>
      <c r="Q2131">
        <v>7174</v>
      </c>
      <c r="R2131">
        <v>3068</v>
      </c>
      <c r="S2131">
        <v>1798</v>
      </c>
      <c r="T2131">
        <v>15803</v>
      </c>
      <c r="U2131">
        <v>10238</v>
      </c>
      <c r="V2131">
        <v>4155</v>
      </c>
      <c r="W2131">
        <v>1410</v>
      </c>
      <c r="X2131" t="s">
        <v>0</v>
      </c>
      <c r="Y2131" t="s">
        <v>0</v>
      </c>
      <c r="Z2131">
        <v>1449</v>
      </c>
      <c r="AA2131">
        <v>3782</v>
      </c>
      <c r="AB2131">
        <v>389</v>
      </c>
      <c r="AC2131">
        <v>968</v>
      </c>
      <c r="AD2131">
        <v>2425</v>
      </c>
    </row>
    <row r="2132" spans="1:30" x14ac:dyDescent="0.2">
      <c r="A2132" t="s">
        <v>3022</v>
      </c>
      <c r="B2132" t="s">
        <v>37</v>
      </c>
      <c r="C2132" t="s">
        <v>3368</v>
      </c>
      <c r="D2132" s="33">
        <v>42705</v>
      </c>
      <c r="E2132" t="s">
        <v>132</v>
      </c>
      <c r="F2132" t="s">
        <v>771</v>
      </c>
      <c r="G2132">
        <v>139900</v>
      </c>
      <c r="H2132">
        <v>7538</v>
      </c>
      <c r="I2132">
        <v>258</v>
      </c>
      <c r="J2132">
        <v>6976</v>
      </c>
      <c r="K2132">
        <v>6411</v>
      </c>
      <c r="L2132">
        <v>6875</v>
      </c>
      <c r="M2132">
        <v>1373</v>
      </c>
      <c r="N2132">
        <v>1323</v>
      </c>
      <c r="O2132">
        <v>50</v>
      </c>
      <c r="P2132">
        <v>17</v>
      </c>
      <c r="Q2132">
        <v>1373</v>
      </c>
      <c r="R2132">
        <v>806</v>
      </c>
      <c r="S2132">
        <v>604</v>
      </c>
      <c r="T2132">
        <v>4044</v>
      </c>
      <c r="U2132">
        <v>2742</v>
      </c>
      <c r="V2132">
        <v>777</v>
      </c>
      <c r="W2132">
        <v>525</v>
      </c>
      <c r="X2132" t="s">
        <v>0</v>
      </c>
      <c r="Y2132" t="s">
        <v>0</v>
      </c>
      <c r="Z2132">
        <v>488</v>
      </c>
      <c r="AA2132">
        <v>933</v>
      </c>
      <c r="AB2132">
        <v>94</v>
      </c>
      <c r="AC2132">
        <v>363</v>
      </c>
      <c r="AD2132">
        <v>476</v>
      </c>
    </row>
    <row r="2133" spans="1:30" x14ac:dyDescent="0.2">
      <c r="A2133" t="s">
        <v>3023</v>
      </c>
      <c r="B2133" t="s">
        <v>36</v>
      </c>
      <c r="C2133" t="s">
        <v>3353</v>
      </c>
      <c r="D2133" s="33">
        <v>42705</v>
      </c>
      <c r="E2133" t="s">
        <v>138</v>
      </c>
      <c r="F2133" t="s">
        <v>772</v>
      </c>
      <c r="G2133">
        <v>586100</v>
      </c>
      <c r="H2133">
        <v>12072</v>
      </c>
      <c r="I2133">
        <v>58</v>
      </c>
      <c r="J2133">
        <v>11530</v>
      </c>
      <c r="K2133">
        <v>10922</v>
      </c>
      <c r="L2133">
        <v>11026</v>
      </c>
      <c r="M2133">
        <v>2340</v>
      </c>
      <c r="N2133">
        <v>1430</v>
      </c>
      <c r="O2133">
        <v>910</v>
      </c>
      <c r="P2133">
        <v>339</v>
      </c>
      <c r="Q2133">
        <v>2340</v>
      </c>
      <c r="R2133">
        <v>1274</v>
      </c>
      <c r="S2133">
        <v>930</v>
      </c>
      <c r="T2133">
        <v>6674</v>
      </c>
      <c r="U2133">
        <v>4779</v>
      </c>
      <c r="V2133">
        <v>1154</v>
      </c>
      <c r="W2133">
        <v>741</v>
      </c>
      <c r="X2133" t="s">
        <v>0</v>
      </c>
      <c r="Y2133" t="s">
        <v>0</v>
      </c>
      <c r="Z2133">
        <v>289</v>
      </c>
      <c r="AA2133">
        <v>1859</v>
      </c>
      <c r="AB2133">
        <v>249</v>
      </c>
      <c r="AC2133">
        <v>508</v>
      </c>
      <c r="AD2133">
        <v>1102</v>
      </c>
    </row>
    <row r="2134" spans="1:30" x14ac:dyDescent="0.2">
      <c r="A2134" t="s">
        <v>3024</v>
      </c>
      <c r="B2134" t="s">
        <v>36</v>
      </c>
      <c r="C2134" t="s">
        <v>152</v>
      </c>
      <c r="D2134" s="33">
        <v>42705</v>
      </c>
      <c r="E2134" t="s">
        <v>150</v>
      </c>
      <c r="F2134" t="s">
        <v>773</v>
      </c>
      <c r="G2134">
        <v>304200</v>
      </c>
      <c r="H2134">
        <v>7893</v>
      </c>
      <c r="I2134">
        <v>134</v>
      </c>
      <c r="J2134">
        <v>7759</v>
      </c>
      <c r="K2134">
        <v>7337</v>
      </c>
      <c r="L2134">
        <v>6199</v>
      </c>
      <c r="M2134">
        <v>1698</v>
      </c>
      <c r="N2134">
        <v>610</v>
      </c>
      <c r="O2134">
        <v>1088</v>
      </c>
      <c r="P2134">
        <v>661</v>
      </c>
      <c r="Q2134">
        <v>1698</v>
      </c>
      <c r="R2134">
        <v>793</v>
      </c>
      <c r="S2134">
        <v>564</v>
      </c>
      <c r="T2134">
        <v>3931</v>
      </c>
      <c r="U2134">
        <v>2859</v>
      </c>
      <c r="V2134">
        <v>773</v>
      </c>
      <c r="W2134">
        <v>299</v>
      </c>
      <c r="X2134" t="s">
        <v>0</v>
      </c>
      <c r="Y2134" t="s">
        <v>0</v>
      </c>
      <c r="Z2134">
        <v>103</v>
      </c>
      <c r="AA2134">
        <v>808</v>
      </c>
      <c r="AB2134">
        <v>51</v>
      </c>
      <c r="AC2134">
        <v>428</v>
      </c>
      <c r="AD2134">
        <v>329</v>
      </c>
    </row>
    <row r="2135" spans="1:30" x14ac:dyDescent="0.2">
      <c r="A2135" t="s">
        <v>3025</v>
      </c>
      <c r="B2135" t="s">
        <v>35</v>
      </c>
      <c r="C2135" t="s">
        <v>3345</v>
      </c>
      <c r="D2135" s="33">
        <v>42705</v>
      </c>
      <c r="E2135" t="s">
        <v>156</v>
      </c>
      <c r="F2135" t="s">
        <v>774</v>
      </c>
      <c r="G2135">
        <v>1159200</v>
      </c>
      <c r="H2135">
        <v>35019</v>
      </c>
      <c r="I2135">
        <v>1197</v>
      </c>
      <c r="J2135">
        <v>33145</v>
      </c>
      <c r="K2135">
        <v>29309</v>
      </c>
      <c r="L2135">
        <v>26488</v>
      </c>
      <c r="M2135">
        <v>7234</v>
      </c>
      <c r="N2135">
        <v>5341</v>
      </c>
      <c r="O2135">
        <v>1893</v>
      </c>
      <c r="P2135">
        <v>1269</v>
      </c>
      <c r="Q2135">
        <v>8741</v>
      </c>
      <c r="R2135">
        <v>2884</v>
      </c>
      <c r="S2135">
        <v>2007</v>
      </c>
      <c r="T2135">
        <v>17133</v>
      </c>
      <c r="U2135">
        <v>12325</v>
      </c>
      <c r="V2135">
        <v>3603</v>
      </c>
      <c r="W2135">
        <v>1205</v>
      </c>
      <c r="X2135" t="s">
        <v>0</v>
      </c>
      <c r="Y2135" t="s">
        <v>0</v>
      </c>
      <c r="Z2135">
        <v>1564</v>
      </c>
      <c r="AA2135">
        <v>2900</v>
      </c>
      <c r="AB2135">
        <v>492</v>
      </c>
      <c r="AC2135">
        <v>1793</v>
      </c>
      <c r="AD2135">
        <v>615</v>
      </c>
    </row>
    <row r="2136" spans="1:30" x14ac:dyDescent="0.2">
      <c r="A2136" t="s">
        <v>3026</v>
      </c>
      <c r="B2136" t="s">
        <v>35</v>
      </c>
      <c r="C2136" t="s">
        <v>3348</v>
      </c>
      <c r="D2136" s="33">
        <v>42705</v>
      </c>
      <c r="E2136" t="s">
        <v>821</v>
      </c>
      <c r="F2136" t="s">
        <v>833</v>
      </c>
      <c r="G2136">
        <v>215200</v>
      </c>
      <c r="H2136">
        <v>6919</v>
      </c>
      <c r="I2136">
        <v>247</v>
      </c>
      <c r="J2136">
        <v>6217</v>
      </c>
      <c r="K2136">
        <v>5355</v>
      </c>
      <c r="L2136">
        <v>5979</v>
      </c>
      <c r="M2136">
        <v>1454</v>
      </c>
      <c r="N2136">
        <v>397</v>
      </c>
      <c r="O2136">
        <v>1057</v>
      </c>
      <c r="P2136">
        <v>328</v>
      </c>
      <c r="Q2136">
        <v>2071</v>
      </c>
      <c r="R2136">
        <v>720</v>
      </c>
      <c r="S2136">
        <v>359</v>
      </c>
      <c r="T2136">
        <v>3730</v>
      </c>
      <c r="U2136">
        <v>2572</v>
      </c>
      <c r="V2136">
        <v>839</v>
      </c>
      <c r="W2136">
        <v>319</v>
      </c>
      <c r="X2136" t="s">
        <v>0</v>
      </c>
      <c r="Y2136" t="s">
        <v>0</v>
      </c>
      <c r="Z2136">
        <v>344</v>
      </c>
      <c r="AA2136">
        <v>826</v>
      </c>
      <c r="AB2136">
        <v>51</v>
      </c>
      <c r="AC2136">
        <v>298</v>
      </c>
      <c r="AD2136">
        <v>477</v>
      </c>
    </row>
    <row r="2137" spans="1:30" x14ac:dyDescent="0.2">
      <c r="A2137" t="s">
        <v>3027</v>
      </c>
      <c r="B2137" t="s">
        <v>37</v>
      </c>
      <c r="C2137" t="s">
        <v>3365</v>
      </c>
      <c r="D2137" s="33">
        <v>42705</v>
      </c>
      <c r="E2137" t="s">
        <v>165</v>
      </c>
      <c r="F2137" t="s">
        <v>775</v>
      </c>
      <c r="G2137">
        <v>669600</v>
      </c>
      <c r="H2137">
        <v>20658</v>
      </c>
      <c r="I2137">
        <v>608</v>
      </c>
      <c r="J2137">
        <v>19636</v>
      </c>
      <c r="K2137">
        <v>15864</v>
      </c>
      <c r="L2137">
        <v>17085</v>
      </c>
      <c r="M2137">
        <v>3304</v>
      </c>
      <c r="N2137">
        <v>986</v>
      </c>
      <c r="O2137">
        <v>2318</v>
      </c>
      <c r="P2137">
        <v>491</v>
      </c>
      <c r="Q2137">
        <v>3304</v>
      </c>
      <c r="R2137">
        <v>1734</v>
      </c>
      <c r="S2137">
        <v>1429</v>
      </c>
      <c r="T2137">
        <v>11277</v>
      </c>
      <c r="U2137">
        <v>7713</v>
      </c>
      <c r="V2137">
        <v>2617</v>
      </c>
      <c r="W2137">
        <v>947</v>
      </c>
      <c r="X2137" t="s">
        <v>0</v>
      </c>
      <c r="Y2137" t="s">
        <v>0</v>
      </c>
      <c r="Z2137">
        <v>1219</v>
      </c>
      <c r="AA2137">
        <v>1426</v>
      </c>
      <c r="AB2137">
        <v>90</v>
      </c>
      <c r="AC2137">
        <v>760</v>
      </c>
      <c r="AD2137">
        <v>576</v>
      </c>
    </row>
    <row r="2138" spans="1:30" x14ac:dyDescent="0.2">
      <c r="A2138" t="s">
        <v>3028</v>
      </c>
      <c r="B2138" t="s">
        <v>35</v>
      </c>
      <c r="C2138" t="s">
        <v>3348</v>
      </c>
      <c r="D2138" s="33">
        <v>42705</v>
      </c>
      <c r="E2138" t="s">
        <v>825</v>
      </c>
      <c r="F2138" t="s">
        <v>834</v>
      </c>
      <c r="G2138">
        <v>791000</v>
      </c>
      <c r="H2138">
        <v>27142</v>
      </c>
      <c r="I2138">
        <v>1213</v>
      </c>
      <c r="J2138">
        <v>23680</v>
      </c>
      <c r="K2138">
        <v>20368</v>
      </c>
      <c r="L2138">
        <v>20663</v>
      </c>
      <c r="M2138">
        <v>5185</v>
      </c>
      <c r="N2138">
        <v>1539</v>
      </c>
      <c r="O2138">
        <v>3646</v>
      </c>
      <c r="P2138">
        <v>1177</v>
      </c>
      <c r="Q2138">
        <v>7373</v>
      </c>
      <c r="R2138">
        <v>2721</v>
      </c>
      <c r="S2138">
        <v>1430</v>
      </c>
      <c r="T2138">
        <v>12024</v>
      </c>
      <c r="U2138">
        <v>8107</v>
      </c>
      <c r="V2138">
        <v>2657</v>
      </c>
      <c r="W2138">
        <v>1260</v>
      </c>
      <c r="X2138" t="s">
        <v>0</v>
      </c>
      <c r="Y2138" t="s">
        <v>0</v>
      </c>
      <c r="Z2138">
        <v>1659</v>
      </c>
      <c r="AA2138">
        <v>2829</v>
      </c>
      <c r="AB2138">
        <v>283</v>
      </c>
      <c r="AC2138">
        <v>1062</v>
      </c>
      <c r="AD2138">
        <v>1484</v>
      </c>
    </row>
    <row r="2139" spans="1:30" x14ac:dyDescent="0.2">
      <c r="A2139" t="s">
        <v>3029</v>
      </c>
      <c r="B2139" t="s">
        <v>35</v>
      </c>
      <c r="C2139" t="s">
        <v>152</v>
      </c>
      <c r="D2139" s="33">
        <v>42705</v>
      </c>
      <c r="E2139" t="s">
        <v>171</v>
      </c>
      <c r="F2139" t="s">
        <v>776</v>
      </c>
      <c r="G2139">
        <v>628500</v>
      </c>
      <c r="H2139">
        <v>19139</v>
      </c>
      <c r="I2139">
        <v>272</v>
      </c>
      <c r="J2139">
        <v>18867</v>
      </c>
      <c r="K2139">
        <v>17810</v>
      </c>
      <c r="L2139">
        <v>16133</v>
      </c>
      <c r="M2139">
        <v>3950</v>
      </c>
      <c r="N2139">
        <v>1507</v>
      </c>
      <c r="O2139">
        <v>2443</v>
      </c>
      <c r="P2139">
        <v>1465</v>
      </c>
      <c r="Q2139">
        <v>3950</v>
      </c>
      <c r="R2139">
        <v>2089</v>
      </c>
      <c r="S2139">
        <v>1314</v>
      </c>
      <c r="T2139">
        <v>10495</v>
      </c>
      <c r="U2139">
        <v>7188</v>
      </c>
      <c r="V2139">
        <v>2078</v>
      </c>
      <c r="W2139">
        <v>1229</v>
      </c>
      <c r="X2139" t="s">
        <v>0</v>
      </c>
      <c r="Y2139" t="s">
        <v>0</v>
      </c>
      <c r="Z2139">
        <v>513</v>
      </c>
      <c r="AA2139">
        <v>1722</v>
      </c>
      <c r="AB2139">
        <v>181</v>
      </c>
      <c r="AC2139">
        <v>832</v>
      </c>
      <c r="AD2139">
        <v>709</v>
      </c>
    </row>
    <row r="2140" spans="1:30" x14ac:dyDescent="0.2">
      <c r="A2140" t="s">
        <v>3030</v>
      </c>
      <c r="B2140" t="s">
        <v>35</v>
      </c>
      <c r="C2140" t="s">
        <v>3348</v>
      </c>
      <c r="D2140" s="33">
        <v>42705</v>
      </c>
      <c r="E2140" t="s">
        <v>179</v>
      </c>
      <c r="F2140" t="s">
        <v>777</v>
      </c>
      <c r="G2140">
        <v>1019200</v>
      </c>
      <c r="H2140">
        <v>30861</v>
      </c>
      <c r="I2140">
        <v>1004</v>
      </c>
      <c r="J2140">
        <v>27421</v>
      </c>
      <c r="K2140">
        <v>23822</v>
      </c>
      <c r="L2140">
        <v>25293</v>
      </c>
      <c r="M2140">
        <v>6033</v>
      </c>
      <c r="N2140">
        <v>1733</v>
      </c>
      <c r="O2140">
        <v>4300</v>
      </c>
      <c r="P2140">
        <v>1432</v>
      </c>
      <c r="Q2140">
        <v>8710</v>
      </c>
      <c r="R2140">
        <v>2294</v>
      </c>
      <c r="S2140">
        <v>1586</v>
      </c>
      <c r="T2140">
        <v>14991</v>
      </c>
      <c r="U2140">
        <v>10677</v>
      </c>
      <c r="V2140">
        <v>3296</v>
      </c>
      <c r="W2140">
        <v>1018</v>
      </c>
      <c r="X2140" t="s">
        <v>0</v>
      </c>
      <c r="Y2140" t="s">
        <v>0</v>
      </c>
      <c r="Z2140">
        <v>1584</v>
      </c>
      <c r="AA2140">
        <v>4838</v>
      </c>
      <c r="AB2140">
        <v>399</v>
      </c>
      <c r="AC2140">
        <v>1530</v>
      </c>
      <c r="AD2140">
        <v>2909</v>
      </c>
    </row>
    <row r="2141" spans="1:30" x14ac:dyDescent="0.2">
      <c r="A2141" t="s">
        <v>3031</v>
      </c>
      <c r="B2141" t="s">
        <v>35</v>
      </c>
      <c r="C2141" t="s">
        <v>3348</v>
      </c>
      <c r="D2141" s="33">
        <v>42705</v>
      </c>
      <c r="E2141" t="s">
        <v>191</v>
      </c>
      <c r="F2141" t="s">
        <v>778</v>
      </c>
      <c r="G2141">
        <v>782300</v>
      </c>
      <c r="H2141">
        <v>30268</v>
      </c>
      <c r="I2141">
        <v>802</v>
      </c>
      <c r="J2141">
        <v>27313</v>
      </c>
      <c r="K2141">
        <v>23372</v>
      </c>
      <c r="L2141">
        <v>24463</v>
      </c>
      <c r="M2141">
        <v>6528</v>
      </c>
      <c r="N2141">
        <v>2619</v>
      </c>
      <c r="O2141">
        <v>3901</v>
      </c>
      <c r="P2141">
        <v>1134</v>
      </c>
      <c r="Q2141">
        <v>6959</v>
      </c>
      <c r="R2141">
        <v>2209</v>
      </c>
      <c r="S2141">
        <v>1511</v>
      </c>
      <c r="T2141">
        <v>15029</v>
      </c>
      <c r="U2141">
        <v>11201</v>
      </c>
      <c r="V2141">
        <v>3145</v>
      </c>
      <c r="W2141">
        <v>683</v>
      </c>
      <c r="X2141" t="s">
        <v>0</v>
      </c>
      <c r="Y2141" t="s">
        <v>0</v>
      </c>
      <c r="Z2141">
        <v>1404</v>
      </c>
      <c r="AA2141">
        <v>4310</v>
      </c>
      <c r="AB2141">
        <v>305</v>
      </c>
      <c r="AC2141">
        <v>1673</v>
      </c>
      <c r="AD2141">
        <v>2332</v>
      </c>
    </row>
    <row r="2142" spans="1:30" x14ac:dyDescent="0.2">
      <c r="A2142" t="s">
        <v>3032</v>
      </c>
      <c r="B2142" t="s">
        <v>35</v>
      </c>
      <c r="C2142" t="s">
        <v>3345</v>
      </c>
      <c r="D2142" s="33">
        <v>42705</v>
      </c>
      <c r="E2142" t="s">
        <v>205</v>
      </c>
      <c r="F2142" t="s">
        <v>779</v>
      </c>
      <c r="G2142">
        <v>883600</v>
      </c>
      <c r="H2142">
        <v>23269</v>
      </c>
      <c r="I2142">
        <v>519</v>
      </c>
      <c r="J2142">
        <v>22268</v>
      </c>
      <c r="K2142">
        <v>20140</v>
      </c>
      <c r="L2142">
        <v>18758</v>
      </c>
      <c r="M2142">
        <v>4980</v>
      </c>
      <c r="N2142">
        <v>3243</v>
      </c>
      <c r="O2142">
        <v>1737</v>
      </c>
      <c r="P2142">
        <v>1149</v>
      </c>
      <c r="Q2142">
        <v>6169</v>
      </c>
      <c r="R2142">
        <v>2603</v>
      </c>
      <c r="S2142">
        <v>1631</v>
      </c>
      <c r="T2142">
        <v>12376</v>
      </c>
      <c r="U2142">
        <v>7695</v>
      </c>
      <c r="V2142">
        <v>3664</v>
      </c>
      <c r="W2142">
        <v>1017</v>
      </c>
      <c r="X2142" t="s">
        <v>0</v>
      </c>
      <c r="Y2142" t="s">
        <v>0</v>
      </c>
      <c r="Z2142">
        <v>482</v>
      </c>
      <c r="AA2142">
        <v>1666</v>
      </c>
      <c r="AB2142">
        <v>267</v>
      </c>
      <c r="AC2142">
        <v>1017</v>
      </c>
      <c r="AD2142">
        <v>382</v>
      </c>
    </row>
    <row r="2143" spans="1:30" x14ac:dyDescent="0.2">
      <c r="A2143" t="s">
        <v>3033</v>
      </c>
      <c r="B2143" t="s">
        <v>35</v>
      </c>
      <c r="C2143" t="s">
        <v>807</v>
      </c>
      <c r="D2143" s="33">
        <v>42705</v>
      </c>
      <c r="E2143" t="s">
        <v>210</v>
      </c>
      <c r="F2143" t="s">
        <v>780</v>
      </c>
      <c r="G2143">
        <v>711500</v>
      </c>
      <c r="H2143">
        <v>21817</v>
      </c>
      <c r="I2143">
        <v>684</v>
      </c>
      <c r="J2143">
        <v>20332</v>
      </c>
      <c r="K2143">
        <v>18650</v>
      </c>
      <c r="L2143">
        <v>18207</v>
      </c>
      <c r="M2143">
        <v>4609</v>
      </c>
      <c r="N2143">
        <v>1085</v>
      </c>
      <c r="O2143">
        <v>3524</v>
      </c>
      <c r="P2143">
        <v>624</v>
      </c>
      <c r="Q2143">
        <v>5145</v>
      </c>
      <c r="R2143">
        <v>2178</v>
      </c>
      <c r="S2143">
        <v>1402</v>
      </c>
      <c r="T2143">
        <v>10975</v>
      </c>
      <c r="U2143">
        <v>7983</v>
      </c>
      <c r="V2143">
        <v>2392</v>
      </c>
      <c r="W2143">
        <v>600</v>
      </c>
      <c r="X2143" t="s">
        <v>0</v>
      </c>
      <c r="Y2143" t="s">
        <v>0</v>
      </c>
      <c r="Z2143">
        <v>570</v>
      </c>
      <c r="AA2143">
        <v>3082</v>
      </c>
      <c r="AB2143">
        <v>302</v>
      </c>
      <c r="AC2143">
        <v>777</v>
      </c>
      <c r="AD2143">
        <v>2003</v>
      </c>
    </row>
    <row r="2144" spans="1:30" x14ac:dyDescent="0.2">
      <c r="A2144" t="s">
        <v>3034</v>
      </c>
      <c r="B2144" t="s">
        <v>35</v>
      </c>
      <c r="C2144" t="s">
        <v>807</v>
      </c>
      <c r="D2144" s="33">
        <v>42705</v>
      </c>
      <c r="E2144" t="s">
        <v>218</v>
      </c>
      <c r="F2144" t="s">
        <v>781</v>
      </c>
      <c r="G2144">
        <v>272300</v>
      </c>
      <c r="H2144">
        <v>5675</v>
      </c>
      <c r="I2144">
        <v>76</v>
      </c>
      <c r="J2144">
        <v>5599</v>
      </c>
      <c r="K2144">
        <v>5335</v>
      </c>
      <c r="L2144">
        <v>4844</v>
      </c>
      <c r="M2144">
        <v>1217</v>
      </c>
      <c r="N2144">
        <v>447</v>
      </c>
      <c r="O2144">
        <v>770</v>
      </c>
      <c r="P2144">
        <v>441</v>
      </c>
      <c r="Q2144">
        <v>1217</v>
      </c>
      <c r="R2144">
        <v>583</v>
      </c>
      <c r="S2144">
        <v>490</v>
      </c>
      <c r="T2144">
        <v>3111</v>
      </c>
      <c r="U2144">
        <v>2097</v>
      </c>
      <c r="V2144">
        <v>560</v>
      </c>
      <c r="W2144">
        <v>454</v>
      </c>
      <c r="X2144" t="s">
        <v>0</v>
      </c>
      <c r="Y2144" t="s">
        <v>0</v>
      </c>
      <c r="Z2144">
        <v>83</v>
      </c>
      <c r="AA2144">
        <v>577</v>
      </c>
      <c r="AB2144">
        <v>66</v>
      </c>
      <c r="AC2144">
        <v>349</v>
      </c>
      <c r="AD2144">
        <v>162</v>
      </c>
    </row>
    <row r="2145" spans="1:30" x14ac:dyDescent="0.2">
      <c r="A2145" t="s">
        <v>3035</v>
      </c>
      <c r="B2145" t="s">
        <v>35</v>
      </c>
      <c r="C2145" t="s">
        <v>807</v>
      </c>
      <c r="D2145" s="33">
        <v>42705</v>
      </c>
      <c r="E2145" t="s">
        <v>223</v>
      </c>
      <c r="F2145" t="s">
        <v>782</v>
      </c>
      <c r="G2145">
        <v>1061900</v>
      </c>
      <c r="H2145">
        <v>25206</v>
      </c>
      <c r="I2145">
        <v>755</v>
      </c>
      <c r="J2145">
        <v>23519</v>
      </c>
      <c r="K2145">
        <v>21689</v>
      </c>
      <c r="L2145">
        <v>21617</v>
      </c>
      <c r="M2145">
        <v>5342</v>
      </c>
      <c r="N2145">
        <v>1205</v>
      </c>
      <c r="O2145">
        <v>4137</v>
      </c>
      <c r="P2145">
        <v>657</v>
      </c>
      <c r="Q2145">
        <v>6485</v>
      </c>
      <c r="R2145">
        <v>2753</v>
      </c>
      <c r="S2145">
        <v>890</v>
      </c>
      <c r="T2145">
        <v>12861</v>
      </c>
      <c r="U2145">
        <v>8540</v>
      </c>
      <c r="V2145">
        <v>2781</v>
      </c>
      <c r="W2145">
        <v>1540</v>
      </c>
      <c r="X2145" t="s">
        <v>0</v>
      </c>
      <c r="Y2145" t="s">
        <v>0</v>
      </c>
      <c r="Z2145">
        <v>1595</v>
      </c>
      <c r="AA2145">
        <v>3518</v>
      </c>
      <c r="AB2145">
        <v>343</v>
      </c>
      <c r="AC2145">
        <v>824</v>
      </c>
      <c r="AD2145">
        <v>2351</v>
      </c>
    </row>
    <row r="2146" spans="1:30" x14ac:dyDescent="0.2">
      <c r="A2146" t="s">
        <v>3036</v>
      </c>
      <c r="B2146" t="s">
        <v>35</v>
      </c>
      <c r="C2146" t="s">
        <v>152</v>
      </c>
      <c r="D2146" s="33">
        <v>42705</v>
      </c>
      <c r="E2146" t="s">
        <v>234</v>
      </c>
      <c r="F2146" t="s">
        <v>783</v>
      </c>
      <c r="G2146">
        <v>4666400</v>
      </c>
      <c r="H2146">
        <v>103355</v>
      </c>
      <c r="I2146">
        <v>4077</v>
      </c>
      <c r="J2146">
        <v>99278</v>
      </c>
      <c r="K2146">
        <v>85764</v>
      </c>
      <c r="L2146">
        <v>81597</v>
      </c>
      <c r="M2146">
        <v>23804</v>
      </c>
      <c r="N2146">
        <v>7619</v>
      </c>
      <c r="O2146">
        <v>14874</v>
      </c>
      <c r="P2146">
        <v>8809</v>
      </c>
      <c r="Q2146">
        <v>23804</v>
      </c>
      <c r="R2146">
        <v>10871</v>
      </c>
      <c r="S2146">
        <v>6220</v>
      </c>
      <c r="T2146">
        <v>49436</v>
      </c>
      <c r="U2146">
        <v>36286</v>
      </c>
      <c r="V2146">
        <v>9359</v>
      </c>
      <c r="W2146">
        <v>3791</v>
      </c>
      <c r="X2146" t="s">
        <v>0</v>
      </c>
      <c r="Y2146" t="s">
        <v>0</v>
      </c>
      <c r="Z2146">
        <v>5712</v>
      </c>
      <c r="AA2146">
        <v>9358</v>
      </c>
      <c r="AB2146">
        <v>1039</v>
      </c>
      <c r="AC2146">
        <v>4664</v>
      </c>
      <c r="AD2146">
        <v>3655</v>
      </c>
    </row>
    <row r="2147" spans="1:30" x14ac:dyDescent="0.2">
      <c r="A2147" t="s">
        <v>3037</v>
      </c>
      <c r="B2147" t="s">
        <v>36</v>
      </c>
      <c r="C2147" t="s">
        <v>152</v>
      </c>
      <c r="D2147" s="33">
        <v>42705</v>
      </c>
      <c r="E2147" t="s">
        <v>284</v>
      </c>
      <c r="F2147" t="s">
        <v>784</v>
      </c>
      <c r="G2147">
        <v>1207100</v>
      </c>
      <c r="H2147">
        <v>20406</v>
      </c>
      <c r="I2147">
        <v>296</v>
      </c>
      <c r="J2147">
        <v>20110</v>
      </c>
      <c r="K2147">
        <v>19130</v>
      </c>
      <c r="L2147">
        <v>16164</v>
      </c>
      <c r="M2147">
        <v>4366</v>
      </c>
      <c r="N2147">
        <v>1602</v>
      </c>
      <c r="O2147">
        <v>2764</v>
      </c>
      <c r="P2147">
        <v>1667</v>
      </c>
      <c r="Q2147">
        <v>4366</v>
      </c>
      <c r="R2147">
        <v>2245</v>
      </c>
      <c r="S2147">
        <v>1326</v>
      </c>
      <c r="T2147">
        <v>9968</v>
      </c>
      <c r="U2147">
        <v>7310</v>
      </c>
      <c r="V2147">
        <v>1776</v>
      </c>
      <c r="W2147">
        <v>882</v>
      </c>
      <c r="X2147" t="s">
        <v>0</v>
      </c>
      <c r="Y2147" t="s">
        <v>0</v>
      </c>
      <c r="Z2147">
        <v>402</v>
      </c>
      <c r="AA2147">
        <v>2223</v>
      </c>
      <c r="AB2147">
        <v>216</v>
      </c>
      <c r="AC2147">
        <v>1263</v>
      </c>
      <c r="AD2147">
        <v>744</v>
      </c>
    </row>
    <row r="2148" spans="1:30" x14ac:dyDescent="0.2">
      <c r="A2148" t="s">
        <v>3038</v>
      </c>
      <c r="B2148" t="s">
        <v>36</v>
      </c>
      <c r="C2148" t="s">
        <v>3353</v>
      </c>
      <c r="D2148" s="33">
        <v>42705</v>
      </c>
      <c r="E2148" t="s">
        <v>298</v>
      </c>
      <c r="F2148" t="s">
        <v>785</v>
      </c>
      <c r="G2148">
        <v>1479400</v>
      </c>
      <c r="H2148">
        <v>27075</v>
      </c>
      <c r="I2148">
        <v>164</v>
      </c>
      <c r="J2148">
        <v>26101</v>
      </c>
      <c r="K2148">
        <v>24455</v>
      </c>
      <c r="L2148">
        <v>26245</v>
      </c>
      <c r="M2148">
        <v>6587</v>
      </c>
      <c r="N2148">
        <v>3655</v>
      </c>
      <c r="O2148">
        <v>2932</v>
      </c>
      <c r="P2148">
        <v>329</v>
      </c>
      <c r="Q2148">
        <v>8355</v>
      </c>
      <c r="R2148">
        <v>2982</v>
      </c>
      <c r="S2148">
        <v>2110</v>
      </c>
      <c r="T2148">
        <v>13235</v>
      </c>
      <c r="U2148">
        <v>9315</v>
      </c>
      <c r="V2148">
        <v>2613</v>
      </c>
      <c r="W2148">
        <v>1307</v>
      </c>
      <c r="X2148" t="s">
        <v>0</v>
      </c>
      <c r="Y2148" t="s">
        <v>0</v>
      </c>
      <c r="Z2148">
        <v>2013</v>
      </c>
      <c r="AA2148">
        <v>5905</v>
      </c>
      <c r="AB2148">
        <v>558</v>
      </c>
      <c r="AC2148">
        <v>1084</v>
      </c>
      <c r="AD2148">
        <v>4263</v>
      </c>
    </row>
    <row r="2149" spans="1:30" x14ac:dyDescent="0.2">
      <c r="A2149" t="s">
        <v>3039</v>
      </c>
      <c r="B2149" t="s">
        <v>36</v>
      </c>
      <c r="C2149" t="s">
        <v>3351</v>
      </c>
      <c r="D2149" s="33">
        <v>42705</v>
      </c>
      <c r="E2149" t="s">
        <v>315</v>
      </c>
      <c r="F2149" t="s">
        <v>786</v>
      </c>
      <c r="G2149">
        <v>1037600</v>
      </c>
      <c r="H2149">
        <v>28602</v>
      </c>
      <c r="I2149">
        <v>715</v>
      </c>
      <c r="J2149">
        <v>27898</v>
      </c>
      <c r="K2149">
        <v>26160</v>
      </c>
      <c r="L2149">
        <v>24000</v>
      </c>
      <c r="M2149">
        <v>5512</v>
      </c>
      <c r="N2149">
        <v>2972</v>
      </c>
      <c r="O2149">
        <v>2532</v>
      </c>
      <c r="P2149">
        <v>278</v>
      </c>
      <c r="Q2149">
        <v>7543</v>
      </c>
      <c r="R2149">
        <v>2497</v>
      </c>
      <c r="S2149">
        <v>2518</v>
      </c>
      <c r="T2149">
        <v>14596</v>
      </c>
      <c r="U2149">
        <v>10990</v>
      </c>
      <c r="V2149">
        <v>2792</v>
      </c>
      <c r="W2149">
        <v>814</v>
      </c>
      <c r="X2149" t="s">
        <v>0</v>
      </c>
      <c r="Y2149" t="s">
        <v>0</v>
      </c>
      <c r="Z2149">
        <v>810</v>
      </c>
      <c r="AA2149">
        <v>3579</v>
      </c>
      <c r="AB2149">
        <v>195</v>
      </c>
      <c r="AC2149">
        <v>1418</v>
      </c>
      <c r="AD2149">
        <v>1966</v>
      </c>
    </row>
    <row r="2150" spans="1:30" x14ac:dyDescent="0.2">
      <c r="A2150" t="s">
        <v>3040</v>
      </c>
      <c r="B2150" t="s">
        <v>36</v>
      </c>
      <c r="C2150" t="s">
        <v>3358</v>
      </c>
      <c r="D2150" s="33">
        <v>42705</v>
      </c>
      <c r="E2150" t="s">
        <v>330</v>
      </c>
      <c r="F2150" t="s">
        <v>787</v>
      </c>
      <c r="G2150">
        <v>1796400</v>
      </c>
      <c r="H2150">
        <v>32779</v>
      </c>
      <c r="I2150">
        <v>267</v>
      </c>
      <c r="J2150">
        <v>32237</v>
      </c>
      <c r="K2150">
        <v>30093</v>
      </c>
      <c r="L2150">
        <v>25418</v>
      </c>
      <c r="M2150">
        <v>10174</v>
      </c>
      <c r="N2150">
        <v>6273</v>
      </c>
      <c r="O2150">
        <v>3901</v>
      </c>
      <c r="P2150">
        <v>2149</v>
      </c>
      <c r="Q2150">
        <v>10594</v>
      </c>
      <c r="R2150">
        <v>2468</v>
      </c>
      <c r="S2150">
        <v>2659</v>
      </c>
      <c r="T2150">
        <v>15932</v>
      </c>
      <c r="U2150">
        <v>12315</v>
      </c>
      <c r="V2150">
        <v>2654</v>
      </c>
      <c r="W2150">
        <v>963</v>
      </c>
      <c r="X2150" t="s">
        <v>0</v>
      </c>
      <c r="Y2150" t="s">
        <v>0</v>
      </c>
      <c r="Z2150">
        <v>816</v>
      </c>
      <c r="AA2150">
        <v>3543</v>
      </c>
      <c r="AB2150">
        <v>349</v>
      </c>
      <c r="AC2150">
        <v>1827</v>
      </c>
      <c r="AD2150">
        <v>7372</v>
      </c>
    </row>
    <row r="2151" spans="1:30" x14ac:dyDescent="0.2">
      <c r="A2151" t="s">
        <v>3041</v>
      </c>
      <c r="B2151" t="s">
        <v>36</v>
      </c>
      <c r="C2151" t="s">
        <v>3351</v>
      </c>
      <c r="D2151" s="33">
        <v>42705</v>
      </c>
      <c r="E2151" t="s">
        <v>351</v>
      </c>
      <c r="F2151" t="s">
        <v>788</v>
      </c>
      <c r="G2151">
        <v>926800</v>
      </c>
      <c r="H2151">
        <v>12534</v>
      </c>
      <c r="I2151">
        <v>93</v>
      </c>
      <c r="J2151">
        <v>12439</v>
      </c>
      <c r="K2151">
        <v>12182</v>
      </c>
      <c r="L2151">
        <v>9371</v>
      </c>
      <c r="M2151">
        <v>2096</v>
      </c>
      <c r="N2151">
        <v>1209</v>
      </c>
      <c r="O2151">
        <v>887</v>
      </c>
      <c r="P2151">
        <v>233</v>
      </c>
      <c r="Q2151">
        <v>2096</v>
      </c>
      <c r="R2151">
        <v>1098</v>
      </c>
      <c r="S2151">
        <v>1195</v>
      </c>
      <c r="T2151">
        <v>5561</v>
      </c>
      <c r="U2151">
        <v>4033</v>
      </c>
      <c r="V2151">
        <v>798</v>
      </c>
      <c r="W2151">
        <v>730</v>
      </c>
      <c r="X2151" t="s">
        <v>0</v>
      </c>
      <c r="Y2151" t="s">
        <v>0</v>
      </c>
      <c r="Z2151">
        <v>155</v>
      </c>
      <c r="AA2151">
        <v>1362</v>
      </c>
      <c r="AB2151">
        <v>89</v>
      </c>
      <c r="AC2151">
        <v>653</v>
      </c>
      <c r="AD2151">
        <v>620</v>
      </c>
    </row>
    <row r="2152" spans="1:30" x14ac:dyDescent="0.2">
      <c r="A2152" t="s">
        <v>3042</v>
      </c>
      <c r="B2152" t="s">
        <v>34</v>
      </c>
      <c r="C2152" t="s">
        <v>3327</v>
      </c>
      <c r="D2152" s="33">
        <v>42705</v>
      </c>
      <c r="E2152" t="s">
        <v>362</v>
      </c>
      <c r="F2152" t="s">
        <v>789</v>
      </c>
      <c r="G2152">
        <v>5523500</v>
      </c>
      <c r="H2152">
        <v>157502</v>
      </c>
      <c r="I2152">
        <v>1305</v>
      </c>
      <c r="J2152">
        <v>155392</v>
      </c>
      <c r="K2152">
        <v>146468</v>
      </c>
      <c r="L2152">
        <v>135445</v>
      </c>
      <c r="M2152">
        <v>27551</v>
      </c>
      <c r="N2152">
        <v>4078</v>
      </c>
      <c r="O2152">
        <v>23473</v>
      </c>
      <c r="P2152">
        <v>4876</v>
      </c>
      <c r="Q2152">
        <v>27551</v>
      </c>
      <c r="R2152">
        <v>14204</v>
      </c>
      <c r="S2152">
        <v>9315</v>
      </c>
      <c r="T2152">
        <v>82826</v>
      </c>
      <c r="U2152">
        <v>55433</v>
      </c>
      <c r="V2152">
        <v>12178</v>
      </c>
      <c r="W2152">
        <v>15215</v>
      </c>
      <c r="X2152" t="s">
        <v>0</v>
      </c>
      <c r="Y2152" t="s">
        <v>0</v>
      </c>
      <c r="Z2152">
        <v>5441</v>
      </c>
      <c r="AA2152">
        <v>23659</v>
      </c>
      <c r="AB2152">
        <v>776</v>
      </c>
      <c r="AC2152">
        <v>5915</v>
      </c>
      <c r="AD2152">
        <v>16968</v>
      </c>
    </row>
    <row r="2153" spans="1:30" x14ac:dyDescent="0.2">
      <c r="A2153" t="s">
        <v>3043</v>
      </c>
      <c r="B2153" t="s">
        <v>37</v>
      </c>
      <c r="C2153" t="s">
        <v>3365</v>
      </c>
      <c r="D2153" s="33">
        <v>42705</v>
      </c>
      <c r="E2153" t="s">
        <v>434</v>
      </c>
      <c r="F2153" t="s">
        <v>790</v>
      </c>
      <c r="G2153">
        <v>1869400</v>
      </c>
      <c r="H2153">
        <v>56638</v>
      </c>
      <c r="I2153">
        <v>1441</v>
      </c>
      <c r="J2153">
        <v>53956</v>
      </c>
      <c r="K2153">
        <v>44505</v>
      </c>
      <c r="L2153">
        <v>46149</v>
      </c>
      <c r="M2153">
        <v>8338</v>
      </c>
      <c r="N2153">
        <v>2646</v>
      </c>
      <c r="O2153">
        <v>5692</v>
      </c>
      <c r="P2153">
        <v>1263</v>
      </c>
      <c r="Q2153">
        <v>8338</v>
      </c>
      <c r="R2153">
        <v>5226</v>
      </c>
      <c r="S2153">
        <v>3361</v>
      </c>
      <c r="T2153">
        <v>30006</v>
      </c>
      <c r="U2153">
        <v>18505</v>
      </c>
      <c r="V2153">
        <v>7269</v>
      </c>
      <c r="W2153">
        <v>4232</v>
      </c>
      <c r="X2153" t="s">
        <v>0</v>
      </c>
      <c r="Y2153" t="s">
        <v>0</v>
      </c>
      <c r="Z2153">
        <v>3953</v>
      </c>
      <c r="AA2153">
        <v>3603</v>
      </c>
      <c r="AB2153">
        <v>299</v>
      </c>
      <c r="AC2153">
        <v>1846</v>
      </c>
      <c r="AD2153">
        <v>1458</v>
      </c>
    </row>
    <row r="2154" spans="1:30" x14ac:dyDescent="0.2">
      <c r="A2154" t="s">
        <v>3044</v>
      </c>
      <c r="B2154" t="s">
        <v>37</v>
      </c>
      <c r="C2154" t="s">
        <v>3365</v>
      </c>
      <c r="D2154" s="33">
        <v>42705</v>
      </c>
      <c r="E2154" t="s">
        <v>457</v>
      </c>
      <c r="F2154" t="s">
        <v>791</v>
      </c>
      <c r="G2154">
        <v>533800</v>
      </c>
      <c r="H2154">
        <v>16854</v>
      </c>
      <c r="I2154">
        <v>496</v>
      </c>
      <c r="J2154">
        <v>16001</v>
      </c>
      <c r="K2154">
        <v>13110</v>
      </c>
      <c r="L2154">
        <v>12278</v>
      </c>
      <c r="M2154">
        <v>2709</v>
      </c>
      <c r="N2154">
        <v>660</v>
      </c>
      <c r="O2154">
        <v>2049</v>
      </c>
      <c r="P2154">
        <v>378</v>
      </c>
      <c r="Q2154">
        <v>2709</v>
      </c>
      <c r="R2154">
        <v>1179</v>
      </c>
      <c r="S2154">
        <v>999</v>
      </c>
      <c r="T2154">
        <v>7889</v>
      </c>
      <c r="U2154">
        <v>5404</v>
      </c>
      <c r="V2154">
        <v>2026</v>
      </c>
      <c r="W2154">
        <v>459</v>
      </c>
      <c r="X2154" t="s">
        <v>0</v>
      </c>
      <c r="Y2154" t="s">
        <v>0</v>
      </c>
      <c r="Z2154">
        <v>951</v>
      </c>
      <c r="AA2154">
        <v>1260</v>
      </c>
      <c r="AB2154">
        <v>70</v>
      </c>
      <c r="AC2154">
        <v>650</v>
      </c>
      <c r="AD2154">
        <v>540</v>
      </c>
    </row>
    <row r="2155" spans="1:30" x14ac:dyDescent="0.2">
      <c r="A2155" t="s">
        <v>3045</v>
      </c>
      <c r="B2155" t="s">
        <v>37</v>
      </c>
      <c r="C2155" t="s">
        <v>3365</v>
      </c>
      <c r="D2155" s="33">
        <v>42705</v>
      </c>
      <c r="E2155" t="s">
        <v>465</v>
      </c>
      <c r="F2155" t="s">
        <v>792</v>
      </c>
      <c r="G2155">
        <v>912500</v>
      </c>
      <c r="H2155">
        <v>23594</v>
      </c>
      <c r="I2155">
        <v>635</v>
      </c>
      <c r="J2155">
        <v>22513</v>
      </c>
      <c r="K2155">
        <v>18614</v>
      </c>
      <c r="L2155">
        <v>21242</v>
      </c>
      <c r="M2155">
        <v>4150</v>
      </c>
      <c r="N2155">
        <v>1217</v>
      </c>
      <c r="O2155">
        <v>2933</v>
      </c>
      <c r="P2155">
        <v>585</v>
      </c>
      <c r="Q2155">
        <v>4150</v>
      </c>
      <c r="R2155">
        <v>2246</v>
      </c>
      <c r="S2155">
        <v>1724</v>
      </c>
      <c r="T2155">
        <v>14436</v>
      </c>
      <c r="U2155">
        <v>10138</v>
      </c>
      <c r="V2155">
        <v>3361</v>
      </c>
      <c r="W2155">
        <v>937</v>
      </c>
      <c r="X2155" t="s">
        <v>0</v>
      </c>
      <c r="Y2155" t="s">
        <v>0</v>
      </c>
      <c r="Z2155">
        <v>918</v>
      </c>
      <c r="AA2155">
        <v>1918</v>
      </c>
      <c r="AB2155">
        <v>143</v>
      </c>
      <c r="AC2155">
        <v>1123</v>
      </c>
      <c r="AD2155">
        <v>652</v>
      </c>
    </row>
    <row r="2156" spans="1:30" x14ac:dyDescent="0.2">
      <c r="A2156" t="s">
        <v>3046</v>
      </c>
      <c r="B2156" t="s">
        <v>37</v>
      </c>
      <c r="C2156" t="s">
        <v>3373</v>
      </c>
      <c r="D2156" s="33">
        <v>42705</v>
      </c>
      <c r="E2156" t="s">
        <v>488</v>
      </c>
      <c r="F2156" t="s">
        <v>793</v>
      </c>
      <c r="G2156">
        <v>770900</v>
      </c>
      <c r="H2156">
        <v>23924</v>
      </c>
      <c r="I2156">
        <v>928</v>
      </c>
      <c r="J2156">
        <v>21723</v>
      </c>
      <c r="K2156">
        <v>18049</v>
      </c>
      <c r="L2156">
        <v>18955</v>
      </c>
      <c r="M2156">
        <v>4293</v>
      </c>
      <c r="N2156">
        <v>882</v>
      </c>
      <c r="O2156">
        <v>3407</v>
      </c>
      <c r="P2156">
        <v>603</v>
      </c>
      <c r="Q2156">
        <v>4293</v>
      </c>
      <c r="R2156">
        <v>3028</v>
      </c>
      <c r="S2156">
        <v>1197</v>
      </c>
      <c r="T2156">
        <v>11679</v>
      </c>
      <c r="U2156">
        <v>7658</v>
      </c>
      <c r="V2156">
        <v>2002</v>
      </c>
      <c r="W2156">
        <v>2019</v>
      </c>
      <c r="X2156" t="s">
        <v>0</v>
      </c>
      <c r="Y2156" t="s">
        <v>0</v>
      </c>
      <c r="Z2156">
        <v>374</v>
      </c>
      <c r="AA2156">
        <v>2677</v>
      </c>
      <c r="AB2156">
        <v>214</v>
      </c>
      <c r="AC2156">
        <v>876</v>
      </c>
      <c r="AD2156">
        <v>1587</v>
      </c>
    </row>
    <row r="2157" spans="1:30" x14ac:dyDescent="0.2">
      <c r="A2157" t="s">
        <v>3047</v>
      </c>
      <c r="B2157" t="s">
        <v>37</v>
      </c>
      <c r="C2157" t="s">
        <v>152</v>
      </c>
      <c r="D2157" s="33">
        <v>42705</v>
      </c>
      <c r="E2157" t="s">
        <v>494</v>
      </c>
      <c r="F2157" t="s">
        <v>794</v>
      </c>
      <c r="G2157">
        <v>674500</v>
      </c>
      <c r="H2157">
        <v>15144</v>
      </c>
      <c r="I2157">
        <v>245</v>
      </c>
      <c r="J2157">
        <v>14899</v>
      </c>
      <c r="K2157">
        <v>14042</v>
      </c>
      <c r="L2157">
        <v>13103</v>
      </c>
      <c r="M2157">
        <v>3386</v>
      </c>
      <c r="N2157">
        <v>1247</v>
      </c>
      <c r="O2157">
        <v>2139</v>
      </c>
      <c r="P2157">
        <v>1298</v>
      </c>
      <c r="Q2157">
        <v>3386</v>
      </c>
      <c r="R2157">
        <v>1746</v>
      </c>
      <c r="S2157">
        <v>1064</v>
      </c>
      <c r="T2157">
        <v>8833</v>
      </c>
      <c r="U2157">
        <v>6258</v>
      </c>
      <c r="V2157">
        <v>1596</v>
      </c>
      <c r="W2157">
        <v>979</v>
      </c>
      <c r="X2157" t="s">
        <v>0</v>
      </c>
      <c r="Y2157" t="s">
        <v>0</v>
      </c>
      <c r="Z2157">
        <v>119</v>
      </c>
      <c r="AA2157">
        <v>1341</v>
      </c>
      <c r="AB2157">
        <v>118</v>
      </c>
      <c r="AC2157">
        <v>709</v>
      </c>
      <c r="AD2157">
        <v>514</v>
      </c>
    </row>
    <row r="2158" spans="1:30" x14ac:dyDescent="0.2">
      <c r="A2158" t="s">
        <v>3048</v>
      </c>
      <c r="B2158" t="s">
        <v>37</v>
      </c>
      <c r="C2158" t="s">
        <v>152</v>
      </c>
      <c r="D2158" s="33">
        <v>42705</v>
      </c>
      <c r="E2158" t="s">
        <v>502</v>
      </c>
      <c r="F2158" t="s">
        <v>795</v>
      </c>
      <c r="G2158">
        <v>942600</v>
      </c>
      <c r="H2158">
        <v>32571</v>
      </c>
      <c r="I2158">
        <v>558</v>
      </c>
      <c r="J2158">
        <v>32013</v>
      </c>
      <c r="K2158">
        <v>30217</v>
      </c>
      <c r="L2158">
        <v>27424</v>
      </c>
      <c r="M2158">
        <v>7492</v>
      </c>
      <c r="N2158">
        <v>2808</v>
      </c>
      <c r="O2158">
        <v>4684</v>
      </c>
      <c r="P2158">
        <v>2798</v>
      </c>
      <c r="Q2158">
        <v>7492</v>
      </c>
      <c r="R2158">
        <v>3707</v>
      </c>
      <c r="S2158">
        <v>2356</v>
      </c>
      <c r="T2158">
        <v>18187</v>
      </c>
      <c r="U2158">
        <v>12840</v>
      </c>
      <c r="V2158">
        <v>3296</v>
      </c>
      <c r="W2158">
        <v>2051</v>
      </c>
      <c r="X2158" t="s">
        <v>0</v>
      </c>
      <c r="Y2158" t="s">
        <v>0</v>
      </c>
      <c r="Z2158">
        <v>166</v>
      </c>
      <c r="AA2158">
        <v>3008</v>
      </c>
      <c r="AB2158">
        <v>258</v>
      </c>
      <c r="AC2158">
        <v>1666</v>
      </c>
      <c r="AD2158">
        <v>1084</v>
      </c>
    </row>
    <row r="2159" spans="1:30" x14ac:dyDescent="0.2">
      <c r="A2159" t="s">
        <v>3049</v>
      </c>
      <c r="B2159" t="s">
        <v>37</v>
      </c>
      <c r="C2159" t="s">
        <v>152</v>
      </c>
      <c r="D2159" s="33">
        <v>42705</v>
      </c>
      <c r="E2159" t="s">
        <v>513</v>
      </c>
      <c r="F2159" t="s">
        <v>796</v>
      </c>
      <c r="G2159">
        <v>845800</v>
      </c>
      <c r="H2159">
        <v>16393</v>
      </c>
      <c r="I2159">
        <v>362</v>
      </c>
      <c r="J2159">
        <v>16031</v>
      </c>
      <c r="K2159">
        <v>15057</v>
      </c>
      <c r="L2159">
        <v>13215</v>
      </c>
      <c r="M2159">
        <v>3426</v>
      </c>
      <c r="N2159">
        <v>1279</v>
      </c>
      <c r="O2159">
        <v>2147</v>
      </c>
      <c r="P2159">
        <v>1261</v>
      </c>
      <c r="Q2159">
        <v>3426</v>
      </c>
      <c r="R2159">
        <v>1768</v>
      </c>
      <c r="S2159">
        <v>1147</v>
      </c>
      <c r="T2159">
        <v>8772</v>
      </c>
      <c r="U2159">
        <v>6521</v>
      </c>
      <c r="V2159">
        <v>1647</v>
      </c>
      <c r="W2159">
        <v>604</v>
      </c>
      <c r="X2159" t="s">
        <v>0</v>
      </c>
      <c r="Y2159" t="s">
        <v>0</v>
      </c>
      <c r="Z2159">
        <v>110</v>
      </c>
      <c r="AA2159">
        <v>1418</v>
      </c>
      <c r="AB2159">
        <v>115</v>
      </c>
      <c r="AC2159">
        <v>777</v>
      </c>
      <c r="AD2159">
        <v>526</v>
      </c>
    </row>
    <row r="2160" spans="1:30" x14ac:dyDescent="0.2">
      <c r="A2160" t="s">
        <v>3050</v>
      </c>
      <c r="B2160" t="s">
        <v>37</v>
      </c>
      <c r="C2160" t="s">
        <v>3331</v>
      </c>
      <c r="D2160" s="33">
        <v>42705</v>
      </c>
      <c r="E2160" t="s">
        <v>521</v>
      </c>
      <c r="F2160" t="s">
        <v>797</v>
      </c>
      <c r="G2160">
        <v>548100</v>
      </c>
      <c r="H2160">
        <v>18354</v>
      </c>
      <c r="I2160">
        <v>580</v>
      </c>
      <c r="J2160">
        <v>16689</v>
      </c>
      <c r="K2160">
        <v>14283</v>
      </c>
      <c r="L2160">
        <v>11599</v>
      </c>
      <c r="M2160">
        <v>3791</v>
      </c>
      <c r="N2160">
        <v>1899</v>
      </c>
      <c r="O2160">
        <v>1892</v>
      </c>
      <c r="P2160">
        <v>763</v>
      </c>
      <c r="Q2160">
        <v>3791</v>
      </c>
      <c r="R2160">
        <v>1743</v>
      </c>
      <c r="S2160">
        <v>823</v>
      </c>
      <c r="T2160">
        <v>6897</v>
      </c>
      <c r="U2160">
        <v>4674</v>
      </c>
      <c r="V2160">
        <v>1764</v>
      </c>
      <c r="W2160">
        <v>459</v>
      </c>
      <c r="X2160" t="s">
        <v>0</v>
      </c>
      <c r="Y2160" t="s">
        <v>0</v>
      </c>
      <c r="Z2160">
        <v>978</v>
      </c>
      <c r="AA2160">
        <v>1158</v>
      </c>
      <c r="AB2160">
        <v>28</v>
      </c>
      <c r="AC2160">
        <v>561</v>
      </c>
      <c r="AD2160">
        <v>569</v>
      </c>
    </row>
    <row r="2161" spans="1:30" x14ac:dyDescent="0.2">
      <c r="A2161" t="s">
        <v>3051</v>
      </c>
      <c r="B2161" t="s">
        <v>37</v>
      </c>
      <c r="C2161" t="s">
        <v>3373</v>
      </c>
      <c r="D2161" s="33">
        <v>42705</v>
      </c>
      <c r="E2161" t="s">
        <v>527</v>
      </c>
      <c r="F2161" t="s">
        <v>798</v>
      </c>
      <c r="G2161">
        <v>556200</v>
      </c>
      <c r="H2161">
        <v>15915</v>
      </c>
      <c r="I2161">
        <v>738</v>
      </c>
      <c r="J2161">
        <v>14258</v>
      </c>
      <c r="K2161">
        <v>11653</v>
      </c>
      <c r="L2161">
        <v>12637</v>
      </c>
      <c r="M2161">
        <v>3013</v>
      </c>
      <c r="N2161">
        <v>527</v>
      </c>
      <c r="O2161">
        <v>2486</v>
      </c>
      <c r="P2161">
        <v>430</v>
      </c>
      <c r="Q2161">
        <v>3013</v>
      </c>
      <c r="R2161">
        <v>2174</v>
      </c>
      <c r="S2161">
        <v>689</v>
      </c>
      <c r="T2161">
        <v>7588</v>
      </c>
      <c r="U2161">
        <v>5252</v>
      </c>
      <c r="V2161">
        <v>1821</v>
      </c>
      <c r="W2161">
        <v>515</v>
      </c>
      <c r="X2161" t="s">
        <v>0</v>
      </c>
      <c r="Y2161" t="s">
        <v>0</v>
      </c>
      <c r="Z2161">
        <v>374</v>
      </c>
      <c r="AA2161">
        <v>1812</v>
      </c>
      <c r="AB2161">
        <v>164</v>
      </c>
      <c r="AC2161">
        <v>583</v>
      </c>
      <c r="AD2161">
        <v>1065</v>
      </c>
    </row>
    <row r="2162" spans="1:30" x14ac:dyDescent="0.2">
      <c r="A2162" t="s">
        <v>3052</v>
      </c>
      <c r="B2162" t="s">
        <v>37</v>
      </c>
      <c r="C2162" t="s">
        <v>534</v>
      </c>
      <c r="D2162" s="33">
        <v>42705</v>
      </c>
      <c r="E2162" t="s">
        <v>532</v>
      </c>
      <c r="F2162" t="s">
        <v>799</v>
      </c>
      <c r="G2162">
        <v>1172900</v>
      </c>
      <c r="H2162">
        <v>30144</v>
      </c>
      <c r="I2162">
        <v>1654</v>
      </c>
      <c r="J2162">
        <v>27739</v>
      </c>
      <c r="K2162">
        <v>23127</v>
      </c>
      <c r="L2162">
        <v>25609</v>
      </c>
      <c r="M2162">
        <v>8966</v>
      </c>
      <c r="N2162">
        <v>3646</v>
      </c>
      <c r="O2162">
        <v>5320</v>
      </c>
      <c r="P2162">
        <v>3690</v>
      </c>
      <c r="Q2162">
        <v>8966</v>
      </c>
      <c r="R2162">
        <v>4758</v>
      </c>
      <c r="S2162">
        <v>2071</v>
      </c>
      <c r="T2162">
        <v>15787</v>
      </c>
      <c r="U2162">
        <v>11593</v>
      </c>
      <c r="V2162">
        <v>3946</v>
      </c>
      <c r="W2162">
        <v>248</v>
      </c>
      <c r="X2162" t="s">
        <v>0</v>
      </c>
      <c r="Y2162" t="s">
        <v>0</v>
      </c>
      <c r="Z2162">
        <v>457</v>
      </c>
      <c r="AA2162">
        <v>2536</v>
      </c>
      <c r="AB2162">
        <v>167</v>
      </c>
      <c r="AC2162">
        <v>1257</v>
      </c>
      <c r="AD2162">
        <v>1112</v>
      </c>
    </row>
    <row r="2163" spans="1:30" x14ac:dyDescent="0.2">
      <c r="A2163" t="s">
        <v>3053</v>
      </c>
      <c r="B2163" t="s">
        <v>35</v>
      </c>
      <c r="C2163" t="s">
        <v>3365</v>
      </c>
      <c r="D2163" s="33">
        <v>42705</v>
      </c>
      <c r="E2163" t="s">
        <v>852</v>
      </c>
      <c r="F2163" t="s">
        <v>853</v>
      </c>
      <c r="G2163">
        <v>445600</v>
      </c>
      <c r="H2163">
        <v>8171</v>
      </c>
      <c r="I2163">
        <v>230</v>
      </c>
      <c r="J2163">
        <v>7743</v>
      </c>
      <c r="K2163">
        <v>6572</v>
      </c>
      <c r="L2163">
        <v>5295</v>
      </c>
      <c r="M2163">
        <v>1078</v>
      </c>
      <c r="N2163">
        <v>317</v>
      </c>
      <c r="O2163">
        <v>761</v>
      </c>
      <c r="P2163">
        <v>166</v>
      </c>
      <c r="Q2163">
        <v>1078</v>
      </c>
      <c r="R2163">
        <v>636</v>
      </c>
      <c r="S2163">
        <v>520</v>
      </c>
      <c r="T2163">
        <v>3429</v>
      </c>
      <c r="U2163">
        <v>2305</v>
      </c>
      <c r="V2163">
        <v>724</v>
      </c>
      <c r="W2163">
        <v>400</v>
      </c>
      <c r="X2163" t="s">
        <v>0</v>
      </c>
      <c r="Y2163" t="s">
        <v>0</v>
      </c>
      <c r="Z2163">
        <v>151</v>
      </c>
      <c r="AA2163">
        <v>559</v>
      </c>
      <c r="AB2163">
        <v>62</v>
      </c>
      <c r="AC2163">
        <v>316</v>
      </c>
      <c r="AD2163">
        <v>181</v>
      </c>
    </row>
    <row r="2164" spans="1:30" x14ac:dyDescent="0.2">
      <c r="A2164" t="s">
        <v>3054</v>
      </c>
      <c r="B2164" t="s">
        <v>35</v>
      </c>
      <c r="C2164" t="s">
        <v>3331</v>
      </c>
      <c r="D2164" s="33">
        <v>42705</v>
      </c>
      <c r="E2164" t="s">
        <v>541</v>
      </c>
      <c r="F2164" t="s">
        <v>800</v>
      </c>
      <c r="G2164">
        <v>1118400</v>
      </c>
      <c r="H2164">
        <v>33594</v>
      </c>
      <c r="I2164">
        <v>969</v>
      </c>
      <c r="J2164">
        <v>30220</v>
      </c>
      <c r="K2164">
        <v>26037</v>
      </c>
      <c r="L2164">
        <v>22916</v>
      </c>
      <c r="M2164">
        <v>8030</v>
      </c>
      <c r="N2164">
        <v>4040</v>
      </c>
      <c r="O2164">
        <v>3990</v>
      </c>
      <c r="P2164">
        <v>1902</v>
      </c>
      <c r="Q2164">
        <v>8030</v>
      </c>
      <c r="R2164">
        <v>3085</v>
      </c>
      <c r="S2164">
        <v>1793</v>
      </c>
      <c r="T2164">
        <v>14499</v>
      </c>
      <c r="U2164">
        <v>10423</v>
      </c>
      <c r="V2164">
        <v>3418</v>
      </c>
      <c r="W2164">
        <v>658</v>
      </c>
      <c r="X2164" t="s">
        <v>0</v>
      </c>
      <c r="Y2164" t="s">
        <v>0</v>
      </c>
      <c r="Z2164">
        <v>1109</v>
      </c>
      <c r="AA2164">
        <v>2430</v>
      </c>
      <c r="AB2164">
        <v>49</v>
      </c>
      <c r="AC2164">
        <v>1411</v>
      </c>
      <c r="AD2164">
        <v>970</v>
      </c>
    </row>
    <row r="2165" spans="1:30" x14ac:dyDescent="0.2">
      <c r="A2165" t="s">
        <v>3055</v>
      </c>
      <c r="B2165" t="s">
        <v>34</v>
      </c>
      <c r="C2165" t="s">
        <v>3324</v>
      </c>
      <c r="D2165" s="33">
        <v>42705</v>
      </c>
      <c r="E2165" t="s">
        <v>562</v>
      </c>
      <c r="F2165" t="s">
        <v>801</v>
      </c>
      <c r="G2165">
        <v>7229500</v>
      </c>
      <c r="H2165">
        <v>205216</v>
      </c>
      <c r="I2165">
        <v>22080</v>
      </c>
      <c r="J2165">
        <v>153860</v>
      </c>
      <c r="K2165">
        <v>99583</v>
      </c>
      <c r="L2165">
        <v>136555</v>
      </c>
      <c r="M2165">
        <v>32864</v>
      </c>
      <c r="N2165">
        <v>16082</v>
      </c>
      <c r="O2165">
        <v>16782</v>
      </c>
      <c r="P2165">
        <v>5615</v>
      </c>
      <c r="Q2165">
        <v>32864</v>
      </c>
      <c r="R2165">
        <v>19560</v>
      </c>
      <c r="S2165">
        <v>9521</v>
      </c>
      <c r="T2165">
        <v>79306</v>
      </c>
      <c r="U2165">
        <v>59982</v>
      </c>
      <c r="V2165">
        <v>16307</v>
      </c>
      <c r="W2165">
        <v>3017</v>
      </c>
      <c r="X2165" t="s">
        <v>0</v>
      </c>
      <c r="Y2165" t="s">
        <v>0</v>
      </c>
      <c r="Z2165">
        <v>3905</v>
      </c>
      <c r="AA2165">
        <v>24263</v>
      </c>
      <c r="AB2165">
        <v>6262</v>
      </c>
      <c r="AC2165">
        <v>4176</v>
      </c>
      <c r="AD2165">
        <v>13825</v>
      </c>
    </row>
    <row r="2166" spans="1:30" x14ac:dyDescent="0.2">
      <c r="A2166" t="s">
        <v>3056</v>
      </c>
      <c r="B2166" t="s">
        <v>37</v>
      </c>
      <c r="C2166" t="s">
        <v>660</v>
      </c>
      <c r="D2166" s="33">
        <v>42705</v>
      </c>
      <c r="E2166" t="s">
        <v>658</v>
      </c>
      <c r="F2166" t="s">
        <v>802</v>
      </c>
      <c r="G2166">
        <v>682800</v>
      </c>
      <c r="H2166">
        <v>19402</v>
      </c>
      <c r="I2166">
        <v>1338</v>
      </c>
      <c r="J2166">
        <v>18014</v>
      </c>
      <c r="K2166">
        <v>13276</v>
      </c>
      <c r="L2166">
        <v>15187</v>
      </c>
      <c r="M2166">
        <v>6436</v>
      </c>
      <c r="N2166">
        <v>4669</v>
      </c>
      <c r="O2166">
        <v>1767</v>
      </c>
      <c r="P2166">
        <v>1165</v>
      </c>
      <c r="Q2166">
        <v>6436</v>
      </c>
      <c r="R2166">
        <v>2335</v>
      </c>
      <c r="S2166">
        <v>1126</v>
      </c>
      <c r="T2166">
        <v>9521</v>
      </c>
      <c r="U2166">
        <v>7088</v>
      </c>
      <c r="V2166">
        <v>1924</v>
      </c>
      <c r="W2166">
        <v>509</v>
      </c>
      <c r="X2166" t="s">
        <v>0</v>
      </c>
      <c r="Y2166" t="s">
        <v>0</v>
      </c>
      <c r="Z2166">
        <v>161</v>
      </c>
      <c r="AA2166">
        <v>2044</v>
      </c>
      <c r="AB2166">
        <v>230</v>
      </c>
      <c r="AC2166">
        <v>951</v>
      </c>
      <c r="AD2166">
        <v>863</v>
      </c>
    </row>
    <row r="2167" spans="1:30" x14ac:dyDescent="0.2">
      <c r="A2167" t="s">
        <v>3057</v>
      </c>
      <c r="B2167" t="s">
        <v>36</v>
      </c>
      <c r="C2167" t="s">
        <v>3356</v>
      </c>
      <c r="D2167" s="33">
        <v>42705</v>
      </c>
      <c r="E2167" t="s">
        <v>673</v>
      </c>
      <c r="F2167" t="s">
        <v>803</v>
      </c>
      <c r="G2167">
        <v>1494900</v>
      </c>
      <c r="H2167">
        <v>32250</v>
      </c>
      <c r="I2167">
        <v>689</v>
      </c>
      <c r="J2167">
        <v>30929</v>
      </c>
      <c r="K2167">
        <v>27570</v>
      </c>
      <c r="L2167">
        <v>24154</v>
      </c>
      <c r="M2167">
        <v>7861</v>
      </c>
      <c r="N2167">
        <v>3798</v>
      </c>
      <c r="O2167">
        <v>4063</v>
      </c>
      <c r="P2167">
        <v>2786</v>
      </c>
      <c r="Q2167">
        <v>7861</v>
      </c>
      <c r="R2167">
        <v>3222</v>
      </c>
      <c r="S2167">
        <v>2212</v>
      </c>
      <c r="T2167">
        <v>14242</v>
      </c>
      <c r="U2167">
        <v>10280</v>
      </c>
      <c r="V2167">
        <v>2874</v>
      </c>
      <c r="W2167">
        <v>1088</v>
      </c>
      <c r="X2167" t="s">
        <v>0</v>
      </c>
      <c r="Y2167" t="s">
        <v>0</v>
      </c>
      <c r="Z2167">
        <v>900</v>
      </c>
      <c r="AA2167">
        <v>3578</v>
      </c>
      <c r="AB2167">
        <v>384</v>
      </c>
      <c r="AC2167">
        <v>1732</v>
      </c>
      <c r="AD2167">
        <v>1462</v>
      </c>
    </row>
    <row r="2168" spans="1:30" x14ac:dyDescent="0.2">
      <c r="A2168" t="s">
        <v>3058</v>
      </c>
      <c r="B2168" t="s">
        <v>37</v>
      </c>
      <c r="C2168" t="s">
        <v>3360</v>
      </c>
      <c r="D2168" s="33">
        <v>42705</v>
      </c>
      <c r="E2168" t="s">
        <v>694</v>
      </c>
      <c r="F2168" t="s">
        <v>804</v>
      </c>
      <c r="G2168">
        <v>3938600</v>
      </c>
      <c r="H2168">
        <v>104132</v>
      </c>
      <c r="I2168">
        <v>4041</v>
      </c>
      <c r="J2168">
        <v>98643</v>
      </c>
      <c r="K2168">
        <v>79661</v>
      </c>
      <c r="L2168">
        <v>85378</v>
      </c>
      <c r="M2168">
        <v>22272</v>
      </c>
      <c r="N2168">
        <v>6800</v>
      </c>
      <c r="O2168">
        <v>15472</v>
      </c>
      <c r="P2168">
        <v>9340</v>
      </c>
      <c r="Q2168">
        <v>22272</v>
      </c>
      <c r="R2168">
        <v>11609</v>
      </c>
      <c r="S2168">
        <v>6419</v>
      </c>
      <c r="T2168">
        <v>56490</v>
      </c>
      <c r="U2168">
        <v>43143</v>
      </c>
      <c r="V2168">
        <v>9535</v>
      </c>
      <c r="W2168">
        <v>3812</v>
      </c>
      <c r="X2168" t="s">
        <v>0</v>
      </c>
      <c r="Y2168" t="s">
        <v>0</v>
      </c>
      <c r="Z2168">
        <v>279</v>
      </c>
      <c r="AA2168">
        <v>10581</v>
      </c>
      <c r="AB2168">
        <v>994</v>
      </c>
      <c r="AC2168">
        <v>5552</v>
      </c>
      <c r="AD2168">
        <v>4035</v>
      </c>
    </row>
    <row r="2169" spans="1:30" x14ac:dyDescent="0.2">
      <c r="A2169" t="s">
        <v>3059</v>
      </c>
      <c r="B2169" t="s">
        <v>34</v>
      </c>
      <c r="C2169" t="s">
        <v>3323</v>
      </c>
      <c r="D2169" s="33">
        <v>42736</v>
      </c>
      <c r="E2169" t="s">
        <v>48</v>
      </c>
      <c r="F2169" t="s">
        <v>767</v>
      </c>
      <c r="G2169">
        <v>2644700</v>
      </c>
      <c r="H2169">
        <v>77680</v>
      </c>
      <c r="I2169">
        <v>1247</v>
      </c>
      <c r="J2169">
        <v>65372</v>
      </c>
      <c r="K2169">
        <v>60914</v>
      </c>
      <c r="L2169">
        <v>60284</v>
      </c>
      <c r="M2169">
        <v>17239</v>
      </c>
      <c r="N2169">
        <v>8425</v>
      </c>
      <c r="O2169">
        <v>9162</v>
      </c>
      <c r="P2169">
        <v>3707</v>
      </c>
      <c r="Q2169">
        <v>17633</v>
      </c>
      <c r="R2169">
        <v>11088</v>
      </c>
      <c r="S2169">
        <v>5336</v>
      </c>
      <c r="T2169">
        <v>33330</v>
      </c>
      <c r="U2169">
        <v>22213</v>
      </c>
      <c r="V2169">
        <v>7770</v>
      </c>
      <c r="W2169">
        <v>3347</v>
      </c>
      <c r="X2169" t="s">
        <v>0</v>
      </c>
      <c r="Y2169" t="s">
        <v>0</v>
      </c>
      <c r="Z2169">
        <v>4455</v>
      </c>
      <c r="AA2169">
        <v>5959</v>
      </c>
      <c r="AB2169">
        <v>1086</v>
      </c>
      <c r="AC2169">
        <v>2812</v>
      </c>
      <c r="AD2169">
        <v>2061</v>
      </c>
    </row>
    <row r="2170" spans="1:30" x14ac:dyDescent="0.2">
      <c r="A2170" t="s">
        <v>3060</v>
      </c>
      <c r="B2170" t="s">
        <v>35</v>
      </c>
      <c r="C2170" t="s">
        <v>807</v>
      </c>
      <c r="D2170" s="33">
        <v>42736</v>
      </c>
      <c r="E2170" t="s">
        <v>82</v>
      </c>
      <c r="F2170" t="s">
        <v>768</v>
      </c>
      <c r="G2170">
        <v>746200</v>
      </c>
      <c r="H2170">
        <v>18862</v>
      </c>
      <c r="I2170">
        <v>780</v>
      </c>
      <c r="J2170">
        <v>17218</v>
      </c>
      <c r="K2170">
        <v>15399</v>
      </c>
      <c r="L2170">
        <v>15648</v>
      </c>
      <c r="M2170">
        <v>4079</v>
      </c>
      <c r="N2170">
        <v>1213</v>
      </c>
      <c r="O2170">
        <v>2866</v>
      </c>
      <c r="P2170">
        <v>579</v>
      </c>
      <c r="Q2170">
        <v>7059</v>
      </c>
      <c r="R2170">
        <v>2224</v>
      </c>
      <c r="S2170">
        <v>972</v>
      </c>
      <c r="T2170">
        <v>9078</v>
      </c>
      <c r="U2170">
        <v>6256</v>
      </c>
      <c r="V2170">
        <v>2129</v>
      </c>
      <c r="W2170">
        <v>693</v>
      </c>
      <c r="X2170" t="s">
        <v>0</v>
      </c>
      <c r="Y2170" t="s">
        <v>0</v>
      </c>
      <c r="Z2170">
        <v>616</v>
      </c>
      <c r="AA2170">
        <v>2758</v>
      </c>
      <c r="AB2170">
        <v>288</v>
      </c>
      <c r="AC2170">
        <v>612</v>
      </c>
      <c r="AD2170">
        <v>1858</v>
      </c>
    </row>
    <row r="2171" spans="1:30" x14ac:dyDescent="0.2">
      <c r="A2171" t="s">
        <v>3061</v>
      </c>
      <c r="B2171" t="s">
        <v>35</v>
      </c>
      <c r="C2171" t="s">
        <v>3365</v>
      </c>
      <c r="D2171" s="33">
        <v>42736</v>
      </c>
      <c r="E2171" t="s">
        <v>813</v>
      </c>
      <c r="F2171" t="s">
        <v>830</v>
      </c>
      <c r="G2171">
        <v>220600</v>
      </c>
      <c r="H2171">
        <v>3753</v>
      </c>
      <c r="I2171">
        <v>96</v>
      </c>
      <c r="J2171">
        <v>3590</v>
      </c>
      <c r="K2171">
        <v>3067</v>
      </c>
      <c r="L2171">
        <v>4310</v>
      </c>
      <c r="M2171">
        <v>866</v>
      </c>
      <c r="N2171">
        <v>247</v>
      </c>
      <c r="O2171">
        <v>619</v>
      </c>
      <c r="P2171">
        <v>134</v>
      </c>
      <c r="Q2171">
        <v>866</v>
      </c>
      <c r="R2171">
        <v>529</v>
      </c>
      <c r="S2171">
        <v>426</v>
      </c>
      <c r="T2171">
        <v>2790</v>
      </c>
      <c r="U2171">
        <v>1987</v>
      </c>
      <c r="V2171">
        <v>630</v>
      </c>
      <c r="W2171">
        <v>173</v>
      </c>
      <c r="X2171" t="s">
        <v>0</v>
      </c>
      <c r="Y2171" t="s">
        <v>0</v>
      </c>
      <c r="Z2171">
        <v>178</v>
      </c>
      <c r="AA2171">
        <v>387</v>
      </c>
      <c r="AB2171">
        <v>34</v>
      </c>
      <c r="AC2171">
        <v>231</v>
      </c>
      <c r="AD2171">
        <v>122</v>
      </c>
    </row>
    <row r="2172" spans="1:30" x14ac:dyDescent="0.2">
      <c r="A2172" t="s">
        <v>3062</v>
      </c>
      <c r="B2172" t="s">
        <v>35</v>
      </c>
      <c r="C2172" t="s">
        <v>807</v>
      </c>
      <c r="D2172" s="33">
        <v>42736</v>
      </c>
      <c r="E2172" t="s">
        <v>97</v>
      </c>
      <c r="F2172" t="s">
        <v>769</v>
      </c>
      <c r="G2172">
        <v>1022500</v>
      </c>
      <c r="H2172">
        <v>27086</v>
      </c>
      <c r="I2172">
        <v>929</v>
      </c>
      <c r="J2172">
        <v>24893</v>
      </c>
      <c r="K2172">
        <v>22439</v>
      </c>
      <c r="L2172">
        <v>22392</v>
      </c>
      <c r="M2172">
        <v>5809</v>
      </c>
      <c r="N2172">
        <v>1631</v>
      </c>
      <c r="O2172">
        <v>4178</v>
      </c>
      <c r="P2172">
        <v>690</v>
      </c>
      <c r="Q2172">
        <v>6907</v>
      </c>
      <c r="R2172">
        <v>2879</v>
      </c>
      <c r="S2172">
        <v>1495</v>
      </c>
      <c r="T2172">
        <v>12210</v>
      </c>
      <c r="U2172">
        <v>7964</v>
      </c>
      <c r="V2172">
        <v>2519</v>
      </c>
      <c r="W2172">
        <v>1727</v>
      </c>
      <c r="X2172" t="s">
        <v>0</v>
      </c>
      <c r="Y2172" t="s">
        <v>0</v>
      </c>
      <c r="Z2172">
        <v>2049</v>
      </c>
      <c r="AA2172">
        <v>3759</v>
      </c>
      <c r="AB2172">
        <v>447</v>
      </c>
      <c r="AC2172">
        <v>803</v>
      </c>
      <c r="AD2172">
        <v>2509</v>
      </c>
    </row>
    <row r="2173" spans="1:30" x14ac:dyDescent="0.2">
      <c r="A2173" t="s">
        <v>3063</v>
      </c>
      <c r="B2173" t="s">
        <v>35</v>
      </c>
      <c r="C2173" t="s">
        <v>807</v>
      </c>
      <c r="D2173" s="33">
        <v>42736</v>
      </c>
      <c r="E2173" t="s">
        <v>117</v>
      </c>
      <c r="F2173" t="s">
        <v>770</v>
      </c>
      <c r="G2173">
        <v>1013900</v>
      </c>
      <c r="H2173">
        <v>29738</v>
      </c>
      <c r="I2173">
        <v>1173</v>
      </c>
      <c r="J2173">
        <v>27307</v>
      </c>
      <c r="K2173">
        <v>24395</v>
      </c>
      <c r="L2173">
        <v>24826</v>
      </c>
      <c r="M2173">
        <v>6329</v>
      </c>
      <c r="N2173">
        <v>1792</v>
      </c>
      <c r="O2173">
        <v>4537</v>
      </c>
      <c r="P2173">
        <v>888</v>
      </c>
      <c r="Q2173">
        <v>7309</v>
      </c>
      <c r="R2173">
        <v>3003</v>
      </c>
      <c r="S2173">
        <v>1806</v>
      </c>
      <c r="T2173">
        <v>14846</v>
      </c>
      <c r="U2173">
        <v>9595</v>
      </c>
      <c r="V2173">
        <v>4085</v>
      </c>
      <c r="W2173">
        <v>1166</v>
      </c>
      <c r="X2173" t="s">
        <v>0</v>
      </c>
      <c r="Y2173" t="s">
        <v>0</v>
      </c>
      <c r="Z2173">
        <v>1559</v>
      </c>
      <c r="AA2173">
        <v>3612</v>
      </c>
      <c r="AB2173">
        <v>370</v>
      </c>
      <c r="AC2173">
        <v>933</v>
      </c>
      <c r="AD2173">
        <v>2309</v>
      </c>
    </row>
    <row r="2174" spans="1:30" x14ac:dyDescent="0.2">
      <c r="A2174" t="s">
        <v>3064</v>
      </c>
      <c r="B2174" t="s">
        <v>37</v>
      </c>
      <c r="C2174" t="s">
        <v>3368</v>
      </c>
      <c r="D2174" s="33">
        <v>42736</v>
      </c>
      <c r="E2174" t="s">
        <v>132</v>
      </c>
      <c r="F2174" t="s">
        <v>771</v>
      </c>
      <c r="G2174">
        <v>140500</v>
      </c>
      <c r="H2174">
        <v>6588</v>
      </c>
      <c r="I2174">
        <v>215</v>
      </c>
      <c r="J2174">
        <v>6117</v>
      </c>
      <c r="K2174">
        <v>5667</v>
      </c>
      <c r="L2174">
        <v>6055</v>
      </c>
      <c r="M2174">
        <v>1215</v>
      </c>
      <c r="N2174">
        <v>1158</v>
      </c>
      <c r="O2174">
        <v>57</v>
      </c>
      <c r="P2174">
        <v>16</v>
      </c>
      <c r="Q2174">
        <v>1215</v>
      </c>
      <c r="R2174">
        <v>821</v>
      </c>
      <c r="S2174">
        <v>544</v>
      </c>
      <c r="T2174">
        <v>3366</v>
      </c>
      <c r="U2174">
        <v>2242</v>
      </c>
      <c r="V2174">
        <v>685</v>
      </c>
      <c r="W2174">
        <v>439</v>
      </c>
      <c r="X2174" t="s">
        <v>0</v>
      </c>
      <c r="Y2174" t="s">
        <v>0</v>
      </c>
      <c r="Z2174">
        <v>494</v>
      </c>
      <c r="AA2174">
        <v>830</v>
      </c>
      <c r="AB2174">
        <v>124</v>
      </c>
      <c r="AC2174">
        <v>285</v>
      </c>
      <c r="AD2174">
        <v>421</v>
      </c>
    </row>
    <row r="2175" spans="1:30" x14ac:dyDescent="0.2">
      <c r="A2175" t="s">
        <v>3065</v>
      </c>
      <c r="B2175" t="s">
        <v>36</v>
      </c>
      <c r="C2175" t="s">
        <v>3353</v>
      </c>
      <c r="D2175" s="33">
        <v>42736</v>
      </c>
      <c r="E2175" t="s">
        <v>138</v>
      </c>
      <c r="F2175" t="s">
        <v>772</v>
      </c>
      <c r="G2175">
        <v>592300</v>
      </c>
      <c r="H2175">
        <v>12400</v>
      </c>
      <c r="I2175">
        <v>66</v>
      </c>
      <c r="J2175">
        <v>12041</v>
      </c>
      <c r="K2175">
        <v>11486</v>
      </c>
      <c r="L2175">
        <v>10513</v>
      </c>
      <c r="M2175">
        <v>2208</v>
      </c>
      <c r="N2175">
        <v>1357</v>
      </c>
      <c r="O2175">
        <v>851</v>
      </c>
      <c r="P2175">
        <v>202</v>
      </c>
      <c r="Q2175">
        <v>2208</v>
      </c>
      <c r="R2175">
        <v>1246</v>
      </c>
      <c r="S2175">
        <v>1010</v>
      </c>
      <c r="T2175">
        <v>5903</v>
      </c>
      <c r="U2175">
        <v>4216</v>
      </c>
      <c r="V2175">
        <v>1139</v>
      </c>
      <c r="W2175">
        <v>548</v>
      </c>
      <c r="X2175" t="s">
        <v>0</v>
      </c>
      <c r="Y2175" t="s">
        <v>0</v>
      </c>
      <c r="Z2175">
        <v>314</v>
      </c>
      <c r="AA2175">
        <v>2040</v>
      </c>
      <c r="AB2175">
        <v>254</v>
      </c>
      <c r="AC2175">
        <v>486</v>
      </c>
      <c r="AD2175">
        <v>1300</v>
      </c>
    </row>
    <row r="2176" spans="1:30" x14ac:dyDescent="0.2">
      <c r="A2176" t="s">
        <v>3066</v>
      </c>
      <c r="B2176" t="s">
        <v>36</v>
      </c>
      <c r="C2176" t="s">
        <v>152</v>
      </c>
      <c r="D2176" s="33">
        <v>42736</v>
      </c>
      <c r="E2176" t="s">
        <v>150</v>
      </c>
      <c r="F2176" t="s">
        <v>773</v>
      </c>
      <c r="G2176">
        <v>309300</v>
      </c>
      <c r="H2176">
        <v>7440</v>
      </c>
      <c r="I2176">
        <v>49</v>
      </c>
      <c r="J2176">
        <v>7391</v>
      </c>
      <c r="K2176">
        <v>7005</v>
      </c>
      <c r="L2176">
        <v>6047</v>
      </c>
      <c r="M2176">
        <v>1627</v>
      </c>
      <c r="N2176">
        <v>592</v>
      </c>
      <c r="O2176">
        <v>1035</v>
      </c>
      <c r="P2176">
        <v>553</v>
      </c>
      <c r="Q2176">
        <v>1627</v>
      </c>
      <c r="R2176">
        <v>816</v>
      </c>
      <c r="S2176">
        <v>543</v>
      </c>
      <c r="T2176">
        <v>3741</v>
      </c>
      <c r="U2176">
        <v>2790</v>
      </c>
      <c r="V2176">
        <v>691</v>
      </c>
      <c r="W2176">
        <v>260</v>
      </c>
      <c r="X2176" t="s">
        <v>0</v>
      </c>
      <c r="Y2176" t="s">
        <v>0</v>
      </c>
      <c r="Z2176">
        <v>126</v>
      </c>
      <c r="AA2176">
        <v>821</v>
      </c>
      <c r="AB2176">
        <v>62</v>
      </c>
      <c r="AC2176">
        <v>431</v>
      </c>
      <c r="AD2176">
        <v>328</v>
      </c>
    </row>
    <row r="2177" spans="1:30" x14ac:dyDescent="0.2">
      <c r="A2177" t="s">
        <v>3067</v>
      </c>
      <c r="B2177" t="s">
        <v>35</v>
      </c>
      <c r="C2177" t="s">
        <v>3345</v>
      </c>
      <c r="D2177" s="33">
        <v>42736</v>
      </c>
      <c r="E2177" t="s">
        <v>156</v>
      </c>
      <c r="F2177" t="s">
        <v>774</v>
      </c>
      <c r="G2177">
        <v>1171200</v>
      </c>
      <c r="H2177">
        <v>32306</v>
      </c>
      <c r="I2177">
        <v>647</v>
      </c>
      <c r="J2177">
        <v>31006</v>
      </c>
      <c r="K2177">
        <v>28644</v>
      </c>
      <c r="L2177">
        <v>24757</v>
      </c>
      <c r="M2177">
        <v>6936</v>
      </c>
      <c r="N2177">
        <v>5176</v>
      </c>
      <c r="O2177">
        <v>1760</v>
      </c>
      <c r="P2177">
        <v>1193</v>
      </c>
      <c r="Q2177">
        <v>8460</v>
      </c>
      <c r="R2177">
        <v>2638</v>
      </c>
      <c r="S2177">
        <v>2005</v>
      </c>
      <c r="T2177">
        <v>15716</v>
      </c>
      <c r="U2177">
        <v>11193</v>
      </c>
      <c r="V2177">
        <v>3559</v>
      </c>
      <c r="W2177">
        <v>964</v>
      </c>
      <c r="X2177" t="s">
        <v>0</v>
      </c>
      <c r="Y2177" t="s">
        <v>0</v>
      </c>
      <c r="Z2177">
        <v>1562</v>
      </c>
      <c r="AA2177">
        <v>2836</v>
      </c>
      <c r="AB2177">
        <v>464</v>
      </c>
      <c r="AC2177">
        <v>1682</v>
      </c>
      <c r="AD2177">
        <v>690</v>
      </c>
    </row>
    <row r="2178" spans="1:30" x14ac:dyDescent="0.2">
      <c r="A2178" t="s">
        <v>3068</v>
      </c>
      <c r="B2178" t="s">
        <v>35</v>
      </c>
      <c r="C2178" t="s">
        <v>3348</v>
      </c>
      <c r="D2178" s="33">
        <v>42736</v>
      </c>
      <c r="E2178" t="s">
        <v>821</v>
      </c>
      <c r="F2178" t="s">
        <v>833</v>
      </c>
      <c r="G2178">
        <v>215800</v>
      </c>
      <c r="H2178">
        <v>6591</v>
      </c>
      <c r="I2178">
        <v>130</v>
      </c>
      <c r="J2178">
        <v>5695</v>
      </c>
      <c r="K2178">
        <v>4836</v>
      </c>
      <c r="L2178">
        <v>5035</v>
      </c>
      <c r="M2178">
        <v>1204</v>
      </c>
      <c r="N2178">
        <v>332</v>
      </c>
      <c r="O2178">
        <v>872</v>
      </c>
      <c r="P2178">
        <v>240</v>
      </c>
      <c r="Q2178">
        <v>1767</v>
      </c>
      <c r="R2178">
        <v>676</v>
      </c>
      <c r="S2178">
        <v>354</v>
      </c>
      <c r="T2178">
        <v>2915</v>
      </c>
      <c r="U2178">
        <v>1987</v>
      </c>
      <c r="V2178">
        <v>742</v>
      </c>
      <c r="W2178">
        <v>186</v>
      </c>
      <c r="X2178" t="s">
        <v>0</v>
      </c>
      <c r="Y2178" t="s">
        <v>0</v>
      </c>
      <c r="Z2178">
        <v>363</v>
      </c>
      <c r="AA2178">
        <v>727</v>
      </c>
      <c r="AB2178">
        <v>50</v>
      </c>
      <c r="AC2178">
        <v>231</v>
      </c>
      <c r="AD2178">
        <v>446</v>
      </c>
    </row>
    <row r="2179" spans="1:30" x14ac:dyDescent="0.2">
      <c r="A2179" t="s">
        <v>3069</v>
      </c>
      <c r="B2179" t="s">
        <v>37</v>
      </c>
      <c r="C2179" t="s">
        <v>3365</v>
      </c>
      <c r="D2179" s="33">
        <v>42736</v>
      </c>
      <c r="E2179" t="s">
        <v>165</v>
      </c>
      <c r="F2179" t="s">
        <v>775</v>
      </c>
      <c r="G2179">
        <v>674500</v>
      </c>
      <c r="H2179">
        <v>18552</v>
      </c>
      <c r="I2179">
        <v>525</v>
      </c>
      <c r="J2179">
        <v>17721</v>
      </c>
      <c r="K2179">
        <v>14512</v>
      </c>
      <c r="L2179">
        <v>15480</v>
      </c>
      <c r="M2179">
        <v>2892</v>
      </c>
      <c r="N2179">
        <v>849</v>
      </c>
      <c r="O2179">
        <v>2043</v>
      </c>
      <c r="P2179">
        <v>479</v>
      </c>
      <c r="Q2179">
        <v>2892</v>
      </c>
      <c r="R2179">
        <v>1644</v>
      </c>
      <c r="S2179">
        <v>1293</v>
      </c>
      <c r="T2179">
        <v>10075</v>
      </c>
      <c r="U2179">
        <v>6951</v>
      </c>
      <c r="V2179">
        <v>2369</v>
      </c>
      <c r="W2179">
        <v>755</v>
      </c>
      <c r="X2179" t="s">
        <v>0</v>
      </c>
      <c r="Y2179" t="s">
        <v>0</v>
      </c>
      <c r="Z2179">
        <v>1228</v>
      </c>
      <c r="AA2179">
        <v>1240</v>
      </c>
      <c r="AB2179">
        <v>59</v>
      </c>
      <c r="AC2179">
        <v>693</v>
      </c>
      <c r="AD2179">
        <v>488</v>
      </c>
    </row>
    <row r="2180" spans="1:30" x14ac:dyDescent="0.2">
      <c r="A2180" t="s">
        <v>3070</v>
      </c>
      <c r="B2180" t="s">
        <v>35</v>
      </c>
      <c r="C2180" t="s">
        <v>3348</v>
      </c>
      <c r="D2180" s="33">
        <v>42736</v>
      </c>
      <c r="E2180" t="s">
        <v>825</v>
      </c>
      <c r="F2180" t="s">
        <v>834</v>
      </c>
      <c r="G2180">
        <v>796700</v>
      </c>
      <c r="H2180">
        <v>25562</v>
      </c>
      <c r="I2180">
        <v>695</v>
      </c>
      <c r="J2180">
        <v>21522</v>
      </c>
      <c r="K2180">
        <v>18212</v>
      </c>
      <c r="L2180">
        <v>18863</v>
      </c>
      <c r="M2180">
        <v>4739</v>
      </c>
      <c r="N2180">
        <v>1373</v>
      </c>
      <c r="O2180">
        <v>3366</v>
      </c>
      <c r="P2180">
        <v>957</v>
      </c>
      <c r="Q2180">
        <v>6725</v>
      </c>
      <c r="R2180">
        <v>2711</v>
      </c>
      <c r="S2180">
        <v>1446</v>
      </c>
      <c r="T2180">
        <v>10455</v>
      </c>
      <c r="U2180">
        <v>7098</v>
      </c>
      <c r="V2180">
        <v>2447</v>
      </c>
      <c r="W2180">
        <v>910</v>
      </c>
      <c r="X2180" t="s">
        <v>0</v>
      </c>
      <c r="Y2180" t="s">
        <v>0</v>
      </c>
      <c r="Z2180">
        <v>1617</v>
      </c>
      <c r="AA2180">
        <v>2634</v>
      </c>
      <c r="AB2180">
        <v>307</v>
      </c>
      <c r="AC2180">
        <v>951</v>
      </c>
      <c r="AD2180">
        <v>1376</v>
      </c>
    </row>
    <row r="2181" spans="1:30" x14ac:dyDescent="0.2">
      <c r="A2181" t="s">
        <v>3071</v>
      </c>
      <c r="B2181" t="s">
        <v>35</v>
      </c>
      <c r="C2181" t="s">
        <v>152</v>
      </c>
      <c r="D2181" s="33">
        <v>42736</v>
      </c>
      <c r="E2181" t="s">
        <v>171</v>
      </c>
      <c r="F2181" t="s">
        <v>776</v>
      </c>
      <c r="G2181">
        <v>631700</v>
      </c>
      <c r="H2181">
        <v>16682</v>
      </c>
      <c r="I2181">
        <v>134</v>
      </c>
      <c r="J2181">
        <v>16548</v>
      </c>
      <c r="K2181">
        <v>15527</v>
      </c>
      <c r="L2181">
        <v>14505</v>
      </c>
      <c r="M2181">
        <v>3663</v>
      </c>
      <c r="N2181">
        <v>1525</v>
      </c>
      <c r="O2181">
        <v>2138</v>
      </c>
      <c r="P2181">
        <v>1099</v>
      </c>
      <c r="Q2181">
        <v>3663</v>
      </c>
      <c r="R2181">
        <v>1887</v>
      </c>
      <c r="S2181">
        <v>1225</v>
      </c>
      <c r="T2181">
        <v>9236</v>
      </c>
      <c r="U2181">
        <v>6225</v>
      </c>
      <c r="V2181">
        <v>1907</v>
      </c>
      <c r="W2181">
        <v>1104</v>
      </c>
      <c r="X2181" t="s">
        <v>0</v>
      </c>
      <c r="Y2181" t="s">
        <v>0</v>
      </c>
      <c r="Z2181">
        <v>518</v>
      </c>
      <c r="AA2181">
        <v>1639</v>
      </c>
      <c r="AB2181">
        <v>136</v>
      </c>
      <c r="AC2181">
        <v>793</v>
      </c>
      <c r="AD2181">
        <v>710</v>
      </c>
    </row>
    <row r="2182" spans="1:30" x14ac:dyDescent="0.2">
      <c r="A2182" t="s">
        <v>3072</v>
      </c>
      <c r="B2182" t="s">
        <v>35</v>
      </c>
      <c r="C2182" t="s">
        <v>3348</v>
      </c>
      <c r="D2182" s="33">
        <v>42736</v>
      </c>
      <c r="E2182" t="s">
        <v>179</v>
      </c>
      <c r="F2182" t="s">
        <v>777</v>
      </c>
      <c r="G2182">
        <v>1028000</v>
      </c>
      <c r="H2182">
        <v>29215</v>
      </c>
      <c r="I2182">
        <v>820</v>
      </c>
      <c r="J2182">
        <v>25377</v>
      </c>
      <c r="K2182">
        <v>21542</v>
      </c>
      <c r="L2182">
        <v>23168</v>
      </c>
      <c r="M2182">
        <v>5693</v>
      </c>
      <c r="N2182">
        <v>1635</v>
      </c>
      <c r="O2182">
        <v>4058</v>
      </c>
      <c r="P2182">
        <v>1329</v>
      </c>
      <c r="Q2182">
        <v>8118</v>
      </c>
      <c r="R2182">
        <v>2375</v>
      </c>
      <c r="S2182">
        <v>1569</v>
      </c>
      <c r="T2182">
        <v>13497</v>
      </c>
      <c r="U2182">
        <v>9600</v>
      </c>
      <c r="V2182">
        <v>3155</v>
      </c>
      <c r="W2182">
        <v>742</v>
      </c>
      <c r="X2182" t="s">
        <v>0</v>
      </c>
      <c r="Y2182" t="s">
        <v>0</v>
      </c>
      <c r="Z2182">
        <v>1466</v>
      </c>
      <c r="AA2182">
        <v>4261</v>
      </c>
      <c r="AB2182">
        <v>388</v>
      </c>
      <c r="AC2182">
        <v>1378</v>
      </c>
      <c r="AD2182">
        <v>2495</v>
      </c>
    </row>
    <row r="2183" spans="1:30" x14ac:dyDescent="0.2">
      <c r="A2183" t="s">
        <v>3073</v>
      </c>
      <c r="B2183" t="s">
        <v>35</v>
      </c>
      <c r="C2183" t="s">
        <v>3348</v>
      </c>
      <c r="D2183" s="33">
        <v>42736</v>
      </c>
      <c r="E2183" t="s">
        <v>191</v>
      </c>
      <c r="F2183" t="s">
        <v>778</v>
      </c>
      <c r="G2183">
        <v>788200</v>
      </c>
      <c r="H2183">
        <v>28392</v>
      </c>
      <c r="I2183">
        <v>771</v>
      </c>
      <c r="J2183">
        <v>24036</v>
      </c>
      <c r="K2183">
        <v>20525</v>
      </c>
      <c r="L2183">
        <v>21749</v>
      </c>
      <c r="M2183">
        <v>5729</v>
      </c>
      <c r="N2183">
        <v>2024</v>
      </c>
      <c r="O2183">
        <v>3705</v>
      </c>
      <c r="P2183">
        <v>953</v>
      </c>
      <c r="Q2183">
        <v>7817</v>
      </c>
      <c r="R2183">
        <v>2094</v>
      </c>
      <c r="S2183">
        <v>1474</v>
      </c>
      <c r="T2183">
        <v>12764</v>
      </c>
      <c r="U2183">
        <v>9365</v>
      </c>
      <c r="V2183">
        <v>2811</v>
      </c>
      <c r="W2183">
        <v>588</v>
      </c>
      <c r="X2183" t="s">
        <v>0</v>
      </c>
      <c r="Y2183" t="s">
        <v>0</v>
      </c>
      <c r="Z2183">
        <v>1331</v>
      </c>
      <c r="AA2183">
        <v>4086</v>
      </c>
      <c r="AB2183">
        <v>282</v>
      </c>
      <c r="AC2183">
        <v>1489</v>
      </c>
      <c r="AD2183">
        <v>2315</v>
      </c>
    </row>
    <row r="2184" spans="1:30" x14ac:dyDescent="0.2">
      <c r="A2184" t="s">
        <v>3074</v>
      </c>
      <c r="B2184" t="s">
        <v>35</v>
      </c>
      <c r="C2184" t="s">
        <v>3345</v>
      </c>
      <c r="D2184" s="33">
        <v>42736</v>
      </c>
      <c r="E2184" t="s">
        <v>205</v>
      </c>
      <c r="F2184" t="s">
        <v>779</v>
      </c>
      <c r="G2184">
        <v>892200</v>
      </c>
      <c r="H2184">
        <v>21916</v>
      </c>
      <c r="I2184">
        <v>543</v>
      </c>
      <c r="J2184">
        <v>20894</v>
      </c>
      <c r="K2184">
        <v>18223</v>
      </c>
      <c r="L2184">
        <v>17676</v>
      </c>
      <c r="M2184">
        <v>4807</v>
      </c>
      <c r="N2184">
        <v>3319</v>
      </c>
      <c r="O2184">
        <v>1488</v>
      </c>
      <c r="P2184">
        <v>1001</v>
      </c>
      <c r="Q2184">
        <v>6103</v>
      </c>
      <c r="R2184">
        <v>2260</v>
      </c>
      <c r="S2184">
        <v>1674</v>
      </c>
      <c r="T2184">
        <v>11522</v>
      </c>
      <c r="U2184">
        <v>7184</v>
      </c>
      <c r="V2184">
        <v>3373</v>
      </c>
      <c r="W2184">
        <v>965</v>
      </c>
      <c r="X2184" t="s">
        <v>0</v>
      </c>
      <c r="Y2184" t="s">
        <v>0</v>
      </c>
      <c r="Z2184">
        <v>480</v>
      </c>
      <c r="AA2184">
        <v>1740</v>
      </c>
      <c r="AB2184">
        <v>289</v>
      </c>
      <c r="AC2184">
        <v>1083</v>
      </c>
      <c r="AD2184">
        <v>368</v>
      </c>
    </row>
    <row r="2185" spans="1:30" x14ac:dyDescent="0.2">
      <c r="A2185" t="s">
        <v>3075</v>
      </c>
      <c r="B2185" t="s">
        <v>35</v>
      </c>
      <c r="C2185" t="s">
        <v>807</v>
      </c>
      <c r="D2185" s="33">
        <v>42736</v>
      </c>
      <c r="E2185" t="s">
        <v>210</v>
      </c>
      <c r="F2185" t="s">
        <v>780</v>
      </c>
      <c r="G2185">
        <v>718000</v>
      </c>
      <c r="H2185">
        <v>19788</v>
      </c>
      <c r="I2185">
        <v>720</v>
      </c>
      <c r="J2185">
        <v>18188</v>
      </c>
      <c r="K2185">
        <v>16080</v>
      </c>
      <c r="L2185">
        <v>16924</v>
      </c>
      <c r="M2185">
        <v>4582</v>
      </c>
      <c r="N2185">
        <v>1282</v>
      </c>
      <c r="O2185">
        <v>3300</v>
      </c>
      <c r="P2185">
        <v>663</v>
      </c>
      <c r="Q2185">
        <v>5157</v>
      </c>
      <c r="R2185">
        <v>2059</v>
      </c>
      <c r="S2185">
        <v>1462</v>
      </c>
      <c r="T2185">
        <v>10241</v>
      </c>
      <c r="U2185">
        <v>7468</v>
      </c>
      <c r="V2185">
        <v>2284</v>
      </c>
      <c r="W2185">
        <v>489</v>
      </c>
      <c r="X2185" t="s">
        <v>0</v>
      </c>
      <c r="Y2185" t="s">
        <v>0</v>
      </c>
      <c r="Z2185">
        <v>512</v>
      </c>
      <c r="AA2185">
        <v>2650</v>
      </c>
      <c r="AB2185">
        <v>282</v>
      </c>
      <c r="AC2185">
        <v>730</v>
      </c>
      <c r="AD2185">
        <v>1638</v>
      </c>
    </row>
    <row r="2186" spans="1:30" x14ac:dyDescent="0.2">
      <c r="A2186" t="s">
        <v>3076</v>
      </c>
      <c r="B2186" t="s">
        <v>35</v>
      </c>
      <c r="C2186" t="s">
        <v>807</v>
      </c>
      <c r="D2186" s="33">
        <v>42736</v>
      </c>
      <c r="E2186" t="s">
        <v>218</v>
      </c>
      <c r="F2186" t="s">
        <v>781</v>
      </c>
      <c r="G2186">
        <v>275900</v>
      </c>
      <c r="H2186">
        <v>5084</v>
      </c>
      <c r="I2186">
        <v>56</v>
      </c>
      <c r="J2186">
        <v>5028</v>
      </c>
      <c r="K2186">
        <v>4773</v>
      </c>
      <c r="L2186">
        <v>4472</v>
      </c>
      <c r="M2186">
        <v>1139</v>
      </c>
      <c r="N2186">
        <v>438</v>
      </c>
      <c r="O2186">
        <v>701</v>
      </c>
      <c r="P2186">
        <v>338</v>
      </c>
      <c r="Q2186">
        <v>1139</v>
      </c>
      <c r="R2186">
        <v>525</v>
      </c>
      <c r="S2186">
        <v>468</v>
      </c>
      <c r="T2186">
        <v>2866</v>
      </c>
      <c r="U2186">
        <v>1922</v>
      </c>
      <c r="V2186">
        <v>538</v>
      </c>
      <c r="W2186">
        <v>406</v>
      </c>
      <c r="X2186" t="s">
        <v>0</v>
      </c>
      <c r="Y2186" t="s">
        <v>0</v>
      </c>
      <c r="Z2186">
        <v>96</v>
      </c>
      <c r="AA2186">
        <v>517</v>
      </c>
      <c r="AB2186">
        <v>59</v>
      </c>
      <c r="AC2186">
        <v>285</v>
      </c>
      <c r="AD2186">
        <v>173</v>
      </c>
    </row>
    <row r="2187" spans="1:30" x14ac:dyDescent="0.2">
      <c r="A2187" t="s">
        <v>3077</v>
      </c>
      <c r="B2187" t="s">
        <v>35</v>
      </c>
      <c r="C2187" t="s">
        <v>807</v>
      </c>
      <c r="D2187" s="33">
        <v>42736</v>
      </c>
      <c r="E2187" t="s">
        <v>223</v>
      </c>
      <c r="F2187" t="s">
        <v>782</v>
      </c>
      <c r="G2187">
        <v>1070400</v>
      </c>
      <c r="H2187">
        <v>23206</v>
      </c>
      <c r="I2187">
        <v>801</v>
      </c>
      <c r="J2187">
        <v>21350</v>
      </c>
      <c r="K2187">
        <v>19178</v>
      </c>
      <c r="L2187">
        <v>19971</v>
      </c>
      <c r="M2187">
        <v>5331</v>
      </c>
      <c r="N2187">
        <v>1528</v>
      </c>
      <c r="O2187">
        <v>3803</v>
      </c>
      <c r="P2187">
        <v>647</v>
      </c>
      <c r="Q2187">
        <v>7423</v>
      </c>
      <c r="R2187">
        <v>2635</v>
      </c>
      <c r="S2187">
        <v>834</v>
      </c>
      <c r="T2187">
        <v>11652</v>
      </c>
      <c r="U2187">
        <v>7916</v>
      </c>
      <c r="V2187">
        <v>2560</v>
      </c>
      <c r="W2187">
        <v>1176</v>
      </c>
      <c r="X2187" t="s">
        <v>0</v>
      </c>
      <c r="Y2187" t="s">
        <v>0</v>
      </c>
      <c r="Z2187">
        <v>1867</v>
      </c>
      <c r="AA2187">
        <v>2983</v>
      </c>
      <c r="AB2187">
        <v>323</v>
      </c>
      <c r="AC2187">
        <v>740</v>
      </c>
      <c r="AD2187">
        <v>1920</v>
      </c>
    </row>
    <row r="2188" spans="1:30" x14ac:dyDescent="0.2">
      <c r="A2188" t="s">
        <v>3078</v>
      </c>
      <c r="B2188" t="s">
        <v>35</v>
      </c>
      <c r="C2188" t="s">
        <v>152</v>
      </c>
      <c r="D2188" s="33">
        <v>42736</v>
      </c>
      <c r="E2188" t="s">
        <v>234</v>
      </c>
      <c r="F2188" t="s">
        <v>783</v>
      </c>
      <c r="G2188">
        <v>4697100</v>
      </c>
      <c r="H2188">
        <v>96617</v>
      </c>
      <c r="I2188">
        <v>2402</v>
      </c>
      <c r="J2188">
        <v>94215</v>
      </c>
      <c r="K2188">
        <v>82506</v>
      </c>
      <c r="L2188">
        <v>76911</v>
      </c>
      <c r="M2188">
        <v>22168</v>
      </c>
      <c r="N2188">
        <v>8046</v>
      </c>
      <c r="O2188">
        <v>12756</v>
      </c>
      <c r="P2188">
        <v>6966</v>
      </c>
      <c r="Q2188">
        <v>22168</v>
      </c>
      <c r="R2188">
        <v>10745</v>
      </c>
      <c r="S2188">
        <v>6444</v>
      </c>
      <c r="T2188">
        <v>45776</v>
      </c>
      <c r="U2188">
        <v>33992</v>
      </c>
      <c r="V2188">
        <v>9035</v>
      </c>
      <c r="W2188">
        <v>2749</v>
      </c>
      <c r="X2188" t="s">
        <v>0</v>
      </c>
      <c r="Y2188" t="s">
        <v>0</v>
      </c>
      <c r="Z2188">
        <v>5230</v>
      </c>
      <c r="AA2188">
        <v>8716</v>
      </c>
      <c r="AB2188">
        <v>952</v>
      </c>
      <c r="AC2188">
        <v>4276</v>
      </c>
      <c r="AD2188">
        <v>3488</v>
      </c>
    </row>
    <row r="2189" spans="1:30" x14ac:dyDescent="0.2">
      <c r="A2189" t="s">
        <v>3079</v>
      </c>
      <c r="B2189" t="s">
        <v>36</v>
      </c>
      <c r="C2189" t="s">
        <v>152</v>
      </c>
      <c r="D2189" s="33">
        <v>42736</v>
      </c>
      <c r="E2189" t="s">
        <v>284</v>
      </c>
      <c r="F2189" t="s">
        <v>784</v>
      </c>
      <c r="G2189">
        <v>1220700</v>
      </c>
      <c r="H2189">
        <v>19667</v>
      </c>
      <c r="I2189">
        <v>144</v>
      </c>
      <c r="J2189">
        <v>19523</v>
      </c>
      <c r="K2189">
        <v>18578</v>
      </c>
      <c r="L2189">
        <v>15880</v>
      </c>
      <c r="M2189">
        <v>4423</v>
      </c>
      <c r="N2189">
        <v>1671</v>
      </c>
      <c r="O2189">
        <v>2752</v>
      </c>
      <c r="P2189">
        <v>1471</v>
      </c>
      <c r="Q2189">
        <v>4423</v>
      </c>
      <c r="R2189">
        <v>2187</v>
      </c>
      <c r="S2189">
        <v>1482</v>
      </c>
      <c r="T2189">
        <v>9701</v>
      </c>
      <c r="U2189">
        <v>7147</v>
      </c>
      <c r="V2189">
        <v>1815</v>
      </c>
      <c r="W2189">
        <v>739</v>
      </c>
      <c r="X2189" t="s">
        <v>0</v>
      </c>
      <c r="Y2189" t="s">
        <v>0</v>
      </c>
      <c r="Z2189">
        <v>388</v>
      </c>
      <c r="AA2189">
        <v>2122</v>
      </c>
      <c r="AB2189">
        <v>221</v>
      </c>
      <c r="AC2189">
        <v>1173</v>
      </c>
      <c r="AD2189">
        <v>728</v>
      </c>
    </row>
    <row r="2190" spans="1:30" x14ac:dyDescent="0.2">
      <c r="A2190" t="s">
        <v>3080</v>
      </c>
      <c r="B2190" t="s">
        <v>36</v>
      </c>
      <c r="C2190" t="s">
        <v>3353</v>
      </c>
      <c r="D2190" s="33">
        <v>42736</v>
      </c>
      <c r="E2190" t="s">
        <v>298</v>
      </c>
      <c r="F2190" t="s">
        <v>785</v>
      </c>
      <c r="G2190">
        <v>1502600</v>
      </c>
      <c r="H2190">
        <v>26399</v>
      </c>
      <c r="I2190">
        <v>122</v>
      </c>
      <c r="J2190">
        <v>25779</v>
      </c>
      <c r="K2190">
        <v>24453</v>
      </c>
      <c r="L2190">
        <v>25220</v>
      </c>
      <c r="M2190">
        <v>6413</v>
      </c>
      <c r="N2190">
        <v>3803</v>
      </c>
      <c r="O2190">
        <v>2610</v>
      </c>
      <c r="P2190">
        <v>256</v>
      </c>
      <c r="Q2190">
        <v>7711</v>
      </c>
      <c r="R2190">
        <v>3167</v>
      </c>
      <c r="S2190">
        <v>2276</v>
      </c>
      <c r="T2190">
        <v>13112</v>
      </c>
      <c r="U2190">
        <v>9462</v>
      </c>
      <c r="V2190">
        <v>2546</v>
      </c>
      <c r="W2190">
        <v>1104</v>
      </c>
      <c r="X2190" t="s">
        <v>0</v>
      </c>
      <c r="Y2190" t="s">
        <v>0</v>
      </c>
      <c r="Z2190">
        <v>1708</v>
      </c>
      <c r="AA2190">
        <v>4957</v>
      </c>
      <c r="AB2190">
        <v>574</v>
      </c>
      <c r="AC2190">
        <v>1113</v>
      </c>
      <c r="AD2190">
        <v>3270</v>
      </c>
    </row>
    <row r="2191" spans="1:30" x14ac:dyDescent="0.2">
      <c r="A2191" t="s">
        <v>3081</v>
      </c>
      <c r="B2191" t="s">
        <v>36</v>
      </c>
      <c r="C2191" t="s">
        <v>3351</v>
      </c>
      <c r="D2191" s="33">
        <v>42736</v>
      </c>
      <c r="E2191" t="s">
        <v>315</v>
      </c>
      <c r="F2191" t="s">
        <v>786</v>
      </c>
      <c r="G2191">
        <v>1052900</v>
      </c>
      <c r="H2191">
        <v>28341</v>
      </c>
      <c r="I2191">
        <v>704</v>
      </c>
      <c r="J2191">
        <v>27637</v>
      </c>
      <c r="K2191">
        <v>26152</v>
      </c>
      <c r="L2191">
        <v>22885</v>
      </c>
      <c r="M2191">
        <v>5180</v>
      </c>
      <c r="N2191">
        <v>3008</v>
      </c>
      <c r="O2191">
        <v>2178</v>
      </c>
      <c r="P2191">
        <v>1094</v>
      </c>
      <c r="Q2191">
        <v>7735</v>
      </c>
      <c r="R2191">
        <v>2593</v>
      </c>
      <c r="S2191">
        <v>2361</v>
      </c>
      <c r="T2191">
        <v>13562</v>
      </c>
      <c r="U2191">
        <v>10369</v>
      </c>
      <c r="V2191">
        <v>2611</v>
      </c>
      <c r="W2191">
        <v>582</v>
      </c>
      <c r="X2191" t="s">
        <v>0</v>
      </c>
      <c r="Y2191" t="s">
        <v>0</v>
      </c>
      <c r="Z2191">
        <v>851</v>
      </c>
      <c r="AA2191">
        <v>3518</v>
      </c>
      <c r="AB2191">
        <v>141</v>
      </c>
      <c r="AC2191">
        <v>1493</v>
      </c>
      <c r="AD2191">
        <v>1884</v>
      </c>
    </row>
    <row r="2192" spans="1:30" x14ac:dyDescent="0.2">
      <c r="A2192" t="s">
        <v>3082</v>
      </c>
      <c r="B2192" t="s">
        <v>36</v>
      </c>
      <c r="C2192" t="s">
        <v>3358</v>
      </c>
      <c r="D2192" s="33">
        <v>42736</v>
      </c>
      <c r="E2192" t="s">
        <v>330</v>
      </c>
      <c r="F2192" t="s">
        <v>787</v>
      </c>
      <c r="G2192">
        <v>1820400</v>
      </c>
      <c r="H2192">
        <v>30885</v>
      </c>
      <c r="I2192">
        <v>170</v>
      </c>
      <c r="J2192">
        <v>30826</v>
      </c>
      <c r="K2192">
        <v>28639</v>
      </c>
      <c r="L2192">
        <v>24268</v>
      </c>
      <c r="M2192">
        <v>7331</v>
      </c>
      <c r="N2192">
        <v>3211</v>
      </c>
      <c r="O2192">
        <v>4120</v>
      </c>
      <c r="P2192">
        <v>2125</v>
      </c>
      <c r="Q2192">
        <v>9339</v>
      </c>
      <c r="R2192">
        <v>2346</v>
      </c>
      <c r="S2192">
        <v>2784</v>
      </c>
      <c r="T2192">
        <v>15094</v>
      </c>
      <c r="U2192">
        <v>11865</v>
      </c>
      <c r="V2192">
        <v>2499</v>
      </c>
      <c r="W2192">
        <v>730</v>
      </c>
      <c r="X2192" t="s">
        <v>0</v>
      </c>
      <c r="Y2192" t="s">
        <v>0</v>
      </c>
      <c r="Z2192">
        <v>760</v>
      </c>
      <c r="AA2192">
        <v>3284</v>
      </c>
      <c r="AB2192">
        <v>283</v>
      </c>
      <c r="AC2192">
        <v>1720</v>
      </c>
      <c r="AD2192">
        <v>1281</v>
      </c>
    </row>
    <row r="2193" spans="1:30" x14ac:dyDescent="0.2">
      <c r="A2193" t="s">
        <v>3083</v>
      </c>
      <c r="B2193" t="s">
        <v>36</v>
      </c>
      <c r="C2193" t="s">
        <v>3351</v>
      </c>
      <c r="D2193" s="33">
        <v>42736</v>
      </c>
      <c r="E2193" t="s">
        <v>351</v>
      </c>
      <c r="F2193" t="s">
        <v>788</v>
      </c>
      <c r="G2193">
        <v>946100</v>
      </c>
      <c r="H2193">
        <v>13367</v>
      </c>
      <c r="I2193">
        <v>170</v>
      </c>
      <c r="J2193">
        <v>13197</v>
      </c>
      <c r="K2193">
        <v>12770</v>
      </c>
      <c r="L2193">
        <v>9424</v>
      </c>
      <c r="M2193">
        <v>2115</v>
      </c>
      <c r="N2193">
        <v>1251</v>
      </c>
      <c r="O2193">
        <v>868</v>
      </c>
      <c r="P2193">
        <v>439</v>
      </c>
      <c r="Q2193">
        <v>2253</v>
      </c>
      <c r="R2193">
        <v>1037</v>
      </c>
      <c r="S2193">
        <v>1241</v>
      </c>
      <c r="T2193">
        <v>5631</v>
      </c>
      <c r="U2193">
        <v>4227</v>
      </c>
      <c r="V2193">
        <v>850</v>
      </c>
      <c r="W2193">
        <v>554</v>
      </c>
      <c r="X2193" t="s">
        <v>0</v>
      </c>
      <c r="Y2193" t="s">
        <v>0</v>
      </c>
      <c r="Z2193">
        <v>147</v>
      </c>
      <c r="AA2193">
        <v>1368</v>
      </c>
      <c r="AB2193">
        <v>67</v>
      </c>
      <c r="AC2193">
        <v>748</v>
      </c>
      <c r="AD2193">
        <v>553</v>
      </c>
    </row>
    <row r="2194" spans="1:30" x14ac:dyDescent="0.2">
      <c r="A2194" t="s">
        <v>3084</v>
      </c>
      <c r="B2194" t="s">
        <v>34</v>
      </c>
      <c r="C2194" t="s">
        <v>3327</v>
      </c>
      <c r="D2194" s="33">
        <v>42736</v>
      </c>
      <c r="E2194" t="s">
        <v>362</v>
      </c>
      <c r="F2194" t="s">
        <v>789</v>
      </c>
      <c r="G2194">
        <v>5549900</v>
      </c>
      <c r="H2194">
        <v>147870</v>
      </c>
      <c r="I2194">
        <v>1478</v>
      </c>
      <c r="J2194">
        <v>145302</v>
      </c>
      <c r="K2194">
        <v>133778</v>
      </c>
      <c r="L2194">
        <v>125853</v>
      </c>
      <c r="M2194">
        <v>26926</v>
      </c>
      <c r="N2194">
        <v>2695</v>
      </c>
      <c r="O2194">
        <v>23001</v>
      </c>
      <c r="P2194">
        <v>4835</v>
      </c>
      <c r="Q2194">
        <v>26926</v>
      </c>
      <c r="R2194">
        <v>12874</v>
      </c>
      <c r="S2194">
        <v>9623</v>
      </c>
      <c r="T2194">
        <v>75711</v>
      </c>
      <c r="U2194">
        <v>50521</v>
      </c>
      <c r="V2194">
        <v>11451</v>
      </c>
      <c r="W2194">
        <v>13739</v>
      </c>
      <c r="X2194" t="s">
        <v>0</v>
      </c>
      <c r="Y2194" t="s">
        <v>0</v>
      </c>
      <c r="Z2194">
        <v>5373</v>
      </c>
      <c r="AA2194">
        <v>22272</v>
      </c>
      <c r="AB2194">
        <v>825</v>
      </c>
      <c r="AC2194">
        <v>5584</v>
      </c>
      <c r="AD2194">
        <v>15863</v>
      </c>
    </row>
    <row r="2195" spans="1:30" x14ac:dyDescent="0.2">
      <c r="A2195" t="s">
        <v>3085</v>
      </c>
      <c r="B2195" t="s">
        <v>37</v>
      </c>
      <c r="C2195" t="s">
        <v>3365</v>
      </c>
      <c r="D2195" s="33">
        <v>42736</v>
      </c>
      <c r="E2195" t="s">
        <v>434</v>
      </c>
      <c r="F2195" t="s">
        <v>790</v>
      </c>
      <c r="G2195">
        <v>1881800</v>
      </c>
      <c r="H2195">
        <v>53724</v>
      </c>
      <c r="I2195">
        <v>1242</v>
      </c>
      <c r="J2195">
        <v>51316</v>
      </c>
      <c r="K2195">
        <v>42927</v>
      </c>
      <c r="L2195">
        <v>43929</v>
      </c>
      <c r="M2195">
        <v>7775</v>
      </c>
      <c r="N2195">
        <v>2472</v>
      </c>
      <c r="O2195">
        <v>5303</v>
      </c>
      <c r="P2195">
        <v>1383</v>
      </c>
      <c r="Q2195">
        <v>7775</v>
      </c>
      <c r="R2195">
        <v>5231</v>
      </c>
      <c r="S2195">
        <v>3383</v>
      </c>
      <c r="T2195">
        <v>28035</v>
      </c>
      <c r="U2195">
        <v>17239</v>
      </c>
      <c r="V2195">
        <v>7011</v>
      </c>
      <c r="W2195">
        <v>3785</v>
      </c>
      <c r="X2195" t="s">
        <v>0</v>
      </c>
      <c r="Y2195" t="s">
        <v>0</v>
      </c>
      <c r="Z2195">
        <v>3740</v>
      </c>
      <c r="AA2195">
        <v>3540</v>
      </c>
      <c r="AB2195">
        <v>334</v>
      </c>
      <c r="AC2195">
        <v>1748</v>
      </c>
      <c r="AD2195">
        <v>1458</v>
      </c>
    </row>
    <row r="2196" spans="1:30" x14ac:dyDescent="0.2">
      <c r="A2196" t="s">
        <v>3086</v>
      </c>
      <c r="B2196" t="s">
        <v>37</v>
      </c>
      <c r="C2196" t="s">
        <v>3365</v>
      </c>
      <c r="D2196" s="33">
        <v>42736</v>
      </c>
      <c r="E2196" t="s">
        <v>457</v>
      </c>
      <c r="F2196" t="s">
        <v>791</v>
      </c>
      <c r="G2196">
        <v>538500</v>
      </c>
      <c r="H2196">
        <v>16445</v>
      </c>
      <c r="I2196">
        <v>522</v>
      </c>
      <c r="J2196">
        <v>15511</v>
      </c>
      <c r="K2196">
        <v>12966</v>
      </c>
      <c r="L2196">
        <v>11524</v>
      </c>
      <c r="M2196">
        <v>2335</v>
      </c>
      <c r="N2196">
        <v>603</v>
      </c>
      <c r="O2196">
        <v>1732</v>
      </c>
      <c r="P2196">
        <v>368</v>
      </c>
      <c r="Q2196">
        <v>2335</v>
      </c>
      <c r="R2196">
        <v>1196</v>
      </c>
      <c r="S2196">
        <v>994</v>
      </c>
      <c r="T2196">
        <v>6980</v>
      </c>
      <c r="U2196">
        <v>4696</v>
      </c>
      <c r="V2196">
        <v>1898</v>
      </c>
      <c r="W2196">
        <v>386</v>
      </c>
      <c r="X2196" t="s">
        <v>0</v>
      </c>
      <c r="Y2196" t="s">
        <v>0</v>
      </c>
      <c r="Z2196">
        <v>970</v>
      </c>
      <c r="AA2196">
        <v>1384</v>
      </c>
      <c r="AB2196">
        <v>87</v>
      </c>
      <c r="AC2196">
        <v>574</v>
      </c>
      <c r="AD2196">
        <v>723</v>
      </c>
    </row>
    <row r="2197" spans="1:30" x14ac:dyDescent="0.2">
      <c r="A2197" t="s">
        <v>3087</v>
      </c>
      <c r="B2197" t="s">
        <v>37</v>
      </c>
      <c r="C2197" t="s">
        <v>3365</v>
      </c>
      <c r="D2197" s="33">
        <v>42736</v>
      </c>
      <c r="E2197" t="s">
        <v>465</v>
      </c>
      <c r="F2197" t="s">
        <v>792</v>
      </c>
      <c r="G2197">
        <v>919200</v>
      </c>
      <c r="H2197">
        <v>22815</v>
      </c>
      <c r="I2197">
        <v>558</v>
      </c>
      <c r="J2197">
        <v>21864</v>
      </c>
      <c r="K2197">
        <v>18275</v>
      </c>
      <c r="L2197">
        <v>20556</v>
      </c>
      <c r="M2197">
        <v>4087</v>
      </c>
      <c r="N2197">
        <v>1193</v>
      </c>
      <c r="O2197">
        <v>2894</v>
      </c>
      <c r="P2197">
        <v>638</v>
      </c>
      <c r="Q2197">
        <v>4087</v>
      </c>
      <c r="R2197">
        <v>2229</v>
      </c>
      <c r="S2197">
        <v>1812</v>
      </c>
      <c r="T2197">
        <v>13779</v>
      </c>
      <c r="U2197">
        <v>9586</v>
      </c>
      <c r="V2197">
        <v>3434</v>
      </c>
      <c r="W2197">
        <v>759</v>
      </c>
      <c r="X2197" t="s">
        <v>0</v>
      </c>
      <c r="Y2197" t="s">
        <v>0</v>
      </c>
      <c r="Z2197">
        <v>915</v>
      </c>
      <c r="AA2197">
        <v>1821</v>
      </c>
      <c r="AB2197">
        <v>140</v>
      </c>
      <c r="AC2197">
        <v>1047</v>
      </c>
      <c r="AD2197">
        <v>634</v>
      </c>
    </row>
    <row r="2198" spans="1:30" x14ac:dyDescent="0.2">
      <c r="A2198" t="s">
        <v>3088</v>
      </c>
      <c r="B2198" t="s">
        <v>37</v>
      </c>
      <c r="C2198" t="s">
        <v>3373</v>
      </c>
      <c r="D2198" s="33">
        <v>42736</v>
      </c>
      <c r="E2198" t="s">
        <v>488</v>
      </c>
      <c r="F2198" t="s">
        <v>793</v>
      </c>
      <c r="G2198">
        <v>776300</v>
      </c>
      <c r="H2198">
        <v>21202</v>
      </c>
      <c r="I2198">
        <v>696</v>
      </c>
      <c r="J2198">
        <v>19324</v>
      </c>
      <c r="K2198">
        <v>16419</v>
      </c>
      <c r="L2198">
        <v>17139</v>
      </c>
      <c r="M2198">
        <v>4181</v>
      </c>
      <c r="N2198">
        <v>821</v>
      </c>
      <c r="O2198">
        <v>3360</v>
      </c>
      <c r="P2198">
        <v>583</v>
      </c>
      <c r="Q2198">
        <v>4181</v>
      </c>
      <c r="R2198">
        <v>2889</v>
      </c>
      <c r="S2198">
        <v>1198</v>
      </c>
      <c r="T2198">
        <v>10222</v>
      </c>
      <c r="U2198">
        <v>6651</v>
      </c>
      <c r="V2198">
        <v>1840</v>
      </c>
      <c r="W2198">
        <v>1731</v>
      </c>
      <c r="X2198" t="s">
        <v>0</v>
      </c>
      <c r="Y2198" t="s">
        <v>0</v>
      </c>
      <c r="Z2198">
        <v>371</v>
      </c>
      <c r="AA2198">
        <v>2459</v>
      </c>
      <c r="AB2198">
        <v>232</v>
      </c>
      <c r="AC2198">
        <v>771</v>
      </c>
      <c r="AD2198">
        <v>1456</v>
      </c>
    </row>
    <row r="2199" spans="1:30" x14ac:dyDescent="0.2">
      <c r="A2199" t="s">
        <v>3089</v>
      </c>
      <c r="B2199" t="s">
        <v>37</v>
      </c>
      <c r="C2199" t="s">
        <v>152</v>
      </c>
      <c r="D2199" s="33">
        <v>42736</v>
      </c>
      <c r="E2199" t="s">
        <v>494</v>
      </c>
      <c r="F2199" t="s">
        <v>794</v>
      </c>
      <c r="G2199">
        <v>678500</v>
      </c>
      <c r="H2199">
        <v>13528</v>
      </c>
      <c r="I2199">
        <v>122</v>
      </c>
      <c r="J2199">
        <v>13406</v>
      </c>
      <c r="K2199">
        <v>12545</v>
      </c>
      <c r="L2199">
        <v>12020</v>
      </c>
      <c r="M2199">
        <v>3426</v>
      </c>
      <c r="N2199">
        <v>1368</v>
      </c>
      <c r="O2199">
        <v>2058</v>
      </c>
      <c r="P2199">
        <v>1145</v>
      </c>
      <c r="Q2199">
        <v>3426</v>
      </c>
      <c r="R2199">
        <v>1667</v>
      </c>
      <c r="S2199">
        <v>1012</v>
      </c>
      <c r="T2199">
        <v>7877</v>
      </c>
      <c r="U2199">
        <v>5632</v>
      </c>
      <c r="V2199">
        <v>1559</v>
      </c>
      <c r="W2199">
        <v>686</v>
      </c>
      <c r="X2199" t="s">
        <v>0</v>
      </c>
      <c r="Y2199" t="s">
        <v>0</v>
      </c>
      <c r="Z2199">
        <v>109</v>
      </c>
      <c r="AA2199">
        <v>1355</v>
      </c>
      <c r="AB2199">
        <v>143</v>
      </c>
      <c r="AC2199">
        <v>724</v>
      </c>
      <c r="AD2199">
        <v>488</v>
      </c>
    </row>
    <row r="2200" spans="1:30" x14ac:dyDescent="0.2">
      <c r="A2200" t="s">
        <v>3090</v>
      </c>
      <c r="B2200" t="s">
        <v>37</v>
      </c>
      <c r="C2200" t="s">
        <v>152</v>
      </c>
      <c r="D2200" s="33">
        <v>42736</v>
      </c>
      <c r="E2200" t="s">
        <v>502</v>
      </c>
      <c r="F2200" t="s">
        <v>795</v>
      </c>
      <c r="G2200">
        <v>952100</v>
      </c>
      <c r="H2200">
        <v>29901</v>
      </c>
      <c r="I2200">
        <v>263</v>
      </c>
      <c r="J2200">
        <v>29638</v>
      </c>
      <c r="K2200">
        <v>27832</v>
      </c>
      <c r="L2200">
        <v>25686</v>
      </c>
      <c r="M2200">
        <v>7311</v>
      </c>
      <c r="N2200">
        <v>2978</v>
      </c>
      <c r="O2200">
        <v>4333</v>
      </c>
      <c r="P2200">
        <v>2311</v>
      </c>
      <c r="Q2200">
        <v>7311</v>
      </c>
      <c r="R2200">
        <v>3407</v>
      </c>
      <c r="S2200">
        <v>2416</v>
      </c>
      <c r="T2200">
        <v>16766</v>
      </c>
      <c r="U2200">
        <v>11961</v>
      </c>
      <c r="V2200">
        <v>3157</v>
      </c>
      <c r="W2200">
        <v>1648</v>
      </c>
      <c r="X2200" t="s">
        <v>0</v>
      </c>
      <c r="Y2200" t="s">
        <v>0</v>
      </c>
      <c r="Z2200">
        <v>177</v>
      </c>
      <c r="AA2200">
        <v>2920</v>
      </c>
      <c r="AB2200">
        <v>279</v>
      </c>
      <c r="AC2200">
        <v>1635</v>
      </c>
      <c r="AD2200">
        <v>1006</v>
      </c>
    </row>
    <row r="2201" spans="1:30" x14ac:dyDescent="0.2">
      <c r="A2201" t="s">
        <v>3091</v>
      </c>
      <c r="B2201" t="s">
        <v>37</v>
      </c>
      <c r="C2201" t="s">
        <v>152</v>
      </c>
      <c r="D2201" s="33">
        <v>42736</v>
      </c>
      <c r="E2201" t="s">
        <v>513</v>
      </c>
      <c r="F2201" t="s">
        <v>796</v>
      </c>
      <c r="G2201">
        <v>852400</v>
      </c>
      <c r="H2201">
        <v>14767</v>
      </c>
      <c r="I2201">
        <v>149</v>
      </c>
      <c r="J2201">
        <v>14618</v>
      </c>
      <c r="K2201">
        <v>13641</v>
      </c>
      <c r="L2201">
        <v>12280</v>
      </c>
      <c r="M2201">
        <v>3505</v>
      </c>
      <c r="N2201">
        <v>1424</v>
      </c>
      <c r="O2201">
        <v>2081</v>
      </c>
      <c r="P2201">
        <v>1137</v>
      </c>
      <c r="Q2201">
        <v>3505</v>
      </c>
      <c r="R2201">
        <v>1757</v>
      </c>
      <c r="S2201">
        <v>1133</v>
      </c>
      <c r="T2201">
        <v>7827</v>
      </c>
      <c r="U2201">
        <v>5793</v>
      </c>
      <c r="V2201">
        <v>1528</v>
      </c>
      <c r="W2201">
        <v>506</v>
      </c>
      <c r="X2201" t="s">
        <v>0</v>
      </c>
      <c r="Y2201" t="s">
        <v>0</v>
      </c>
      <c r="Z2201">
        <v>143</v>
      </c>
      <c r="AA2201">
        <v>1420</v>
      </c>
      <c r="AB2201">
        <v>148</v>
      </c>
      <c r="AC2201">
        <v>777</v>
      </c>
      <c r="AD2201">
        <v>495</v>
      </c>
    </row>
    <row r="2202" spans="1:30" x14ac:dyDescent="0.2">
      <c r="A2202" t="s">
        <v>3092</v>
      </c>
      <c r="B2202" t="s">
        <v>37</v>
      </c>
      <c r="C2202" t="s">
        <v>3331</v>
      </c>
      <c r="D2202" s="33">
        <v>42736</v>
      </c>
      <c r="E2202" t="s">
        <v>521</v>
      </c>
      <c r="F2202" t="s">
        <v>797</v>
      </c>
      <c r="G2202">
        <v>551600</v>
      </c>
      <c r="H2202">
        <v>16046</v>
      </c>
      <c r="I2202">
        <v>204</v>
      </c>
      <c r="J2202">
        <v>14997</v>
      </c>
      <c r="K2202">
        <v>13872</v>
      </c>
      <c r="L2202">
        <v>10500</v>
      </c>
      <c r="M2202">
        <v>3497</v>
      </c>
      <c r="N2202">
        <v>1825</v>
      </c>
      <c r="O2202">
        <v>1672</v>
      </c>
      <c r="P2202">
        <v>789</v>
      </c>
      <c r="Q2202">
        <v>3497</v>
      </c>
      <c r="R2202">
        <v>1557</v>
      </c>
      <c r="S2202">
        <v>740</v>
      </c>
      <c r="T2202">
        <v>6157</v>
      </c>
      <c r="U2202">
        <v>4274</v>
      </c>
      <c r="V2202">
        <v>1507</v>
      </c>
      <c r="W2202">
        <v>376</v>
      </c>
      <c r="X2202" t="s">
        <v>0</v>
      </c>
      <c r="Y2202" t="s">
        <v>0</v>
      </c>
      <c r="Z2202">
        <v>1077</v>
      </c>
      <c r="AA2202">
        <v>969</v>
      </c>
      <c r="AB2202">
        <v>23</v>
      </c>
      <c r="AC2202">
        <v>529</v>
      </c>
      <c r="AD2202">
        <v>417</v>
      </c>
    </row>
    <row r="2203" spans="1:30" x14ac:dyDescent="0.2">
      <c r="A2203" t="s">
        <v>3093</v>
      </c>
      <c r="B2203" t="s">
        <v>37</v>
      </c>
      <c r="C2203" t="s">
        <v>3373</v>
      </c>
      <c r="D2203" s="33">
        <v>42736</v>
      </c>
      <c r="E2203" t="s">
        <v>527</v>
      </c>
      <c r="F2203" t="s">
        <v>798</v>
      </c>
      <c r="G2203">
        <v>560400</v>
      </c>
      <c r="H2203">
        <v>13872</v>
      </c>
      <c r="I2203">
        <v>450</v>
      </c>
      <c r="J2203">
        <v>12624</v>
      </c>
      <c r="K2203">
        <v>10525</v>
      </c>
      <c r="L2203">
        <v>11409</v>
      </c>
      <c r="M2203">
        <v>2924</v>
      </c>
      <c r="N2203">
        <v>483</v>
      </c>
      <c r="O2203">
        <v>2437</v>
      </c>
      <c r="P2203">
        <v>431</v>
      </c>
      <c r="Q2203">
        <v>2924</v>
      </c>
      <c r="R2203">
        <v>2119</v>
      </c>
      <c r="S2203">
        <v>625</v>
      </c>
      <c r="T2203">
        <v>6567</v>
      </c>
      <c r="U2203">
        <v>4663</v>
      </c>
      <c r="V2203">
        <v>1492</v>
      </c>
      <c r="W2203">
        <v>412</v>
      </c>
      <c r="X2203" t="s">
        <v>0</v>
      </c>
      <c r="Y2203" t="s">
        <v>0</v>
      </c>
      <c r="Z2203">
        <v>357</v>
      </c>
      <c r="AA2203">
        <v>1741</v>
      </c>
      <c r="AB2203">
        <v>186</v>
      </c>
      <c r="AC2203">
        <v>514</v>
      </c>
      <c r="AD2203">
        <v>1041</v>
      </c>
    </row>
    <row r="2204" spans="1:30" x14ac:dyDescent="0.2">
      <c r="A2204" t="s">
        <v>3094</v>
      </c>
      <c r="B2204" t="s">
        <v>37</v>
      </c>
      <c r="C2204" t="s">
        <v>534</v>
      </c>
      <c r="D2204" s="33">
        <v>42736</v>
      </c>
      <c r="E2204" t="s">
        <v>532</v>
      </c>
      <c r="F2204" t="s">
        <v>799</v>
      </c>
      <c r="G2204">
        <v>1179500</v>
      </c>
      <c r="H2204">
        <v>28564</v>
      </c>
      <c r="I2204">
        <v>716</v>
      </c>
      <c r="J2204">
        <v>27143</v>
      </c>
      <c r="K2204">
        <v>24649</v>
      </c>
      <c r="L2204">
        <v>24883</v>
      </c>
      <c r="M2204">
        <v>9280</v>
      </c>
      <c r="N2204">
        <v>3988</v>
      </c>
      <c r="O2204">
        <v>5292</v>
      </c>
      <c r="P2204">
        <v>3810</v>
      </c>
      <c r="Q2204">
        <v>9280</v>
      </c>
      <c r="R2204">
        <v>4443</v>
      </c>
      <c r="S2204">
        <v>2224</v>
      </c>
      <c r="T2204">
        <v>15218</v>
      </c>
      <c r="U2204">
        <v>11017</v>
      </c>
      <c r="V2204">
        <v>3927</v>
      </c>
      <c r="W2204">
        <v>274</v>
      </c>
      <c r="X2204" t="s">
        <v>0</v>
      </c>
      <c r="Y2204" t="s">
        <v>0</v>
      </c>
      <c r="Z2204">
        <v>486</v>
      </c>
      <c r="AA2204">
        <v>2512</v>
      </c>
      <c r="AB2204">
        <v>143</v>
      </c>
      <c r="AC2204">
        <v>1297</v>
      </c>
      <c r="AD2204">
        <v>1072</v>
      </c>
    </row>
    <row r="2205" spans="1:30" x14ac:dyDescent="0.2">
      <c r="A2205" t="s">
        <v>3095</v>
      </c>
      <c r="B2205" t="s">
        <v>35</v>
      </c>
      <c r="C2205" t="s">
        <v>3365</v>
      </c>
      <c r="D2205" s="33">
        <v>42736</v>
      </c>
      <c r="E2205" t="s">
        <v>852</v>
      </c>
      <c r="F2205" t="s">
        <v>853</v>
      </c>
      <c r="G2205">
        <v>451700</v>
      </c>
      <c r="H2205">
        <v>7581</v>
      </c>
      <c r="I2205">
        <v>186</v>
      </c>
      <c r="J2205">
        <v>7205</v>
      </c>
      <c r="K2205">
        <v>6218</v>
      </c>
      <c r="L2205">
        <v>4781</v>
      </c>
      <c r="M2205">
        <v>999</v>
      </c>
      <c r="N2205">
        <v>312</v>
      </c>
      <c r="O2205">
        <v>687</v>
      </c>
      <c r="P2205">
        <v>164</v>
      </c>
      <c r="Q2205">
        <v>999</v>
      </c>
      <c r="R2205">
        <v>580</v>
      </c>
      <c r="S2205">
        <v>562</v>
      </c>
      <c r="T2205">
        <v>3046</v>
      </c>
      <c r="U2205">
        <v>2162</v>
      </c>
      <c r="V2205">
        <v>649</v>
      </c>
      <c r="W2205">
        <v>235</v>
      </c>
      <c r="X2205" t="s">
        <v>0</v>
      </c>
      <c r="Y2205" t="s">
        <v>0</v>
      </c>
      <c r="Z2205">
        <v>114</v>
      </c>
      <c r="AA2205">
        <v>479</v>
      </c>
      <c r="AB2205">
        <v>35</v>
      </c>
      <c r="AC2205">
        <v>296</v>
      </c>
      <c r="AD2205">
        <v>148</v>
      </c>
    </row>
    <row r="2206" spans="1:30" x14ac:dyDescent="0.2">
      <c r="A2206" t="s">
        <v>3096</v>
      </c>
      <c r="B2206" t="s">
        <v>35</v>
      </c>
      <c r="C2206" t="s">
        <v>3331</v>
      </c>
      <c r="D2206" s="33">
        <v>42736</v>
      </c>
      <c r="E2206" t="s">
        <v>541</v>
      </c>
      <c r="F2206" t="s">
        <v>800</v>
      </c>
      <c r="G2206">
        <v>1122200</v>
      </c>
      <c r="H2206">
        <v>29795</v>
      </c>
      <c r="I2206">
        <v>319</v>
      </c>
      <c r="J2206">
        <v>27113</v>
      </c>
      <c r="K2206">
        <v>25370</v>
      </c>
      <c r="L2206">
        <v>20848</v>
      </c>
      <c r="M2206">
        <v>7447</v>
      </c>
      <c r="N2206">
        <v>3914</v>
      </c>
      <c r="O2206">
        <v>3533</v>
      </c>
      <c r="P2206">
        <v>1981</v>
      </c>
      <c r="Q2206">
        <v>7447</v>
      </c>
      <c r="R2206">
        <v>2890</v>
      </c>
      <c r="S2206">
        <v>1776</v>
      </c>
      <c r="T2206">
        <v>12964</v>
      </c>
      <c r="U2206">
        <v>9331</v>
      </c>
      <c r="V2206">
        <v>3074</v>
      </c>
      <c r="W2206">
        <v>559</v>
      </c>
      <c r="X2206" t="s">
        <v>0</v>
      </c>
      <c r="Y2206" t="s">
        <v>0</v>
      </c>
      <c r="Z2206">
        <v>1202</v>
      </c>
      <c r="AA2206">
        <v>2016</v>
      </c>
      <c r="AB2206">
        <v>48</v>
      </c>
      <c r="AC2206">
        <v>1236</v>
      </c>
      <c r="AD2206">
        <v>732</v>
      </c>
    </row>
    <row r="2207" spans="1:30" x14ac:dyDescent="0.2">
      <c r="A2207" t="s">
        <v>3097</v>
      </c>
      <c r="B2207" t="s">
        <v>34</v>
      </c>
      <c r="C2207" t="s">
        <v>3324</v>
      </c>
      <c r="D2207" s="33">
        <v>42736</v>
      </c>
      <c r="E2207" t="s">
        <v>562</v>
      </c>
      <c r="F2207" t="s">
        <v>801</v>
      </c>
      <c r="G2207">
        <v>7258100</v>
      </c>
      <c r="H2207">
        <v>189133</v>
      </c>
      <c r="I2207">
        <v>13384</v>
      </c>
      <c r="J2207">
        <v>146717</v>
      </c>
      <c r="K2207">
        <v>113732</v>
      </c>
      <c r="L2207">
        <v>129704</v>
      </c>
      <c r="M2207">
        <v>31678</v>
      </c>
      <c r="N2207">
        <v>15342</v>
      </c>
      <c r="O2207">
        <v>16336</v>
      </c>
      <c r="P2207">
        <v>6273</v>
      </c>
      <c r="Q2207">
        <v>31678</v>
      </c>
      <c r="R2207">
        <v>19439</v>
      </c>
      <c r="S2207">
        <v>10109</v>
      </c>
      <c r="T2207">
        <v>74696</v>
      </c>
      <c r="U2207">
        <v>55328</v>
      </c>
      <c r="V2207">
        <v>16707</v>
      </c>
      <c r="W2207">
        <v>2661</v>
      </c>
      <c r="X2207" t="s">
        <v>0</v>
      </c>
      <c r="Y2207" t="s">
        <v>0</v>
      </c>
      <c r="Z2207">
        <v>3630</v>
      </c>
      <c r="AA2207">
        <v>21830</v>
      </c>
      <c r="AB2207">
        <v>5571</v>
      </c>
      <c r="AC2207">
        <v>4245</v>
      </c>
      <c r="AD2207">
        <v>12014</v>
      </c>
    </row>
    <row r="2208" spans="1:30" x14ac:dyDescent="0.2">
      <c r="A2208" t="s">
        <v>3098</v>
      </c>
      <c r="B2208" t="s">
        <v>37</v>
      </c>
      <c r="C2208" t="s">
        <v>660</v>
      </c>
      <c r="D2208" s="33">
        <v>42736</v>
      </c>
      <c r="E2208" t="s">
        <v>658</v>
      </c>
      <c r="F2208" t="s">
        <v>802</v>
      </c>
      <c r="G2208">
        <v>688400</v>
      </c>
      <c r="H2208">
        <v>19829</v>
      </c>
      <c r="I2208">
        <v>0</v>
      </c>
      <c r="J2208">
        <v>18887</v>
      </c>
      <c r="K2208">
        <v>14949</v>
      </c>
      <c r="L2208">
        <v>16074</v>
      </c>
      <c r="M2208">
        <v>7331</v>
      </c>
      <c r="N2208">
        <v>5754</v>
      </c>
      <c r="O2208">
        <v>1577</v>
      </c>
      <c r="P2208">
        <v>1149</v>
      </c>
      <c r="Q2208">
        <v>7331</v>
      </c>
      <c r="R2208">
        <v>2187</v>
      </c>
      <c r="S2208">
        <v>1333</v>
      </c>
      <c r="T2208">
        <v>10134</v>
      </c>
      <c r="U2208">
        <v>7592</v>
      </c>
      <c r="V2208">
        <v>2049</v>
      </c>
      <c r="W2208">
        <v>493</v>
      </c>
      <c r="X2208" t="s">
        <v>0</v>
      </c>
      <c r="Y2208" t="s">
        <v>0</v>
      </c>
      <c r="Z2208">
        <v>125</v>
      </c>
      <c r="AA2208">
        <v>2295</v>
      </c>
      <c r="AB2208">
        <v>254</v>
      </c>
      <c r="AC2208">
        <v>1009</v>
      </c>
      <c r="AD2208">
        <v>1032</v>
      </c>
    </row>
    <row r="2209" spans="1:30" x14ac:dyDescent="0.2">
      <c r="A2209" t="s">
        <v>3099</v>
      </c>
      <c r="B2209" t="s">
        <v>36</v>
      </c>
      <c r="C2209" t="s">
        <v>3356</v>
      </c>
      <c r="D2209" s="33">
        <v>42736</v>
      </c>
      <c r="E2209" t="s">
        <v>673</v>
      </c>
      <c r="F2209" t="s">
        <v>803</v>
      </c>
      <c r="G2209">
        <v>1513900</v>
      </c>
      <c r="H2209">
        <v>30129</v>
      </c>
      <c r="I2209">
        <v>348</v>
      </c>
      <c r="J2209">
        <v>29209</v>
      </c>
      <c r="K2209">
        <v>27468</v>
      </c>
      <c r="L2209">
        <v>22778</v>
      </c>
      <c r="M2209">
        <v>7430</v>
      </c>
      <c r="N2209">
        <v>3580</v>
      </c>
      <c r="O2209">
        <v>3850</v>
      </c>
      <c r="P2209">
        <v>2694</v>
      </c>
      <c r="Q2209">
        <v>7430</v>
      </c>
      <c r="R2209">
        <v>2924</v>
      </c>
      <c r="S2209">
        <v>2338</v>
      </c>
      <c r="T2209">
        <v>13088</v>
      </c>
      <c r="U2209">
        <v>9456</v>
      </c>
      <c r="V2209">
        <v>2736</v>
      </c>
      <c r="W2209">
        <v>896</v>
      </c>
      <c r="X2209" t="s">
        <v>0</v>
      </c>
      <c r="Y2209" t="s">
        <v>0</v>
      </c>
      <c r="Z2209">
        <v>954</v>
      </c>
      <c r="AA2209">
        <v>3474</v>
      </c>
      <c r="AB2209">
        <v>411</v>
      </c>
      <c r="AC2209">
        <v>1668</v>
      </c>
      <c r="AD2209">
        <v>1395</v>
      </c>
    </row>
    <row r="2210" spans="1:30" x14ac:dyDescent="0.2">
      <c r="A2210" t="s">
        <v>3100</v>
      </c>
      <c r="B2210" t="s">
        <v>37</v>
      </c>
      <c r="C2210" t="s">
        <v>3360</v>
      </c>
      <c r="D2210" s="33">
        <v>42736</v>
      </c>
      <c r="E2210" t="s">
        <v>694</v>
      </c>
      <c r="F2210" t="s">
        <v>804</v>
      </c>
      <c r="G2210">
        <v>3973500</v>
      </c>
      <c r="H2210">
        <v>96799</v>
      </c>
      <c r="I2210">
        <v>2797</v>
      </c>
      <c r="J2210">
        <v>92721</v>
      </c>
      <c r="K2210">
        <v>77644</v>
      </c>
      <c r="L2210">
        <v>75010</v>
      </c>
      <c r="M2210">
        <v>20283</v>
      </c>
      <c r="N2210">
        <v>7791</v>
      </c>
      <c r="O2210">
        <v>12492</v>
      </c>
      <c r="P2210">
        <v>8753</v>
      </c>
      <c r="Q2210">
        <v>20283</v>
      </c>
      <c r="R2210">
        <v>10159</v>
      </c>
      <c r="S2210">
        <v>6044</v>
      </c>
      <c r="T2210">
        <v>49510</v>
      </c>
      <c r="U2210">
        <v>37482</v>
      </c>
      <c r="V2210">
        <v>9012</v>
      </c>
      <c r="W2210">
        <v>3016</v>
      </c>
      <c r="X2210" t="s">
        <v>0</v>
      </c>
      <c r="Y2210" t="s">
        <v>0</v>
      </c>
      <c r="Z2210">
        <v>260</v>
      </c>
      <c r="AA2210">
        <v>9037</v>
      </c>
      <c r="AB2210">
        <v>906</v>
      </c>
      <c r="AC2210">
        <v>4750</v>
      </c>
      <c r="AD2210">
        <v>3381</v>
      </c>
    </row>
    <row r="2211" spans="1:30" x14ac:dyDescent="0.2">
      <c r="A2211" t="s">
        <v>3101</v>
      </c>
      <c r="B2211" t="s">
        <v>34</v>
      </c>
      <c r="C2211" t="s">
        <v>3323</v>
      </c>
      <c r="D2211" s="33">
        <v>42767</v>
      </c>
      <c r="E2211" t="s">
        <v>48</v>
      </c>
      <c r="F2211" t="s">
        <v>767</v>
      </c>
      <c r="G2211">
        <v>2644700</v>
      </c>
      <c r="H2211">
        <v>67861</v>
      </c>
      <c r="I2211">
        <v>784</v>
      </c>
      <c r="J2211">
        <v>57387</v>
      </c>
      <c r="K2211">
        <v>53824</v>
      </c>
      <c r="L2211">
        <v>52491</v>
      </c>
      <c r="M2211">
        <v>15344</v>
      </c>
      <c r="N2211">
        <v>7154</v>
      </c>
      <c r="O2211">
        <v>8190</v>
      </c>
      <c r="P2211">
        <v>2954</v>
      </c>
      <c r="Q2211">
        <v>15854</v>
      </c>
      <c r="R2211">
        <v>9240</v>
      </c>
      <c r="S2211">
        <v>4714</v>
      </c>
      <c r="T2211">
        <v>29198</v>
      </c>
      <c r="U2211">
        <v>19679</v>
      </c>
      <c r="V2211">
        <v>6519</v>
      </c>
      <c r="W2211">
        <v>3000</v>
      </c>
      <c r="X2211" t="s">
        <v>0</v>
      </c>
      <c r="Y2211" t="s">
        <v>0</v>
      </c>
      <c r="Z2211">
        <v>3765</v>
      </c>
      <c r="AA2211">
        <v>5528</v>
      </c>
      <c r="AB2211">
        <v>930</v>
      </c>
      <c r="AC2211">
        <v>2635</v>
      </c>
      <c r="AD2211">
        <v>1963</v>
      </c>
    </row>
    <row r="2212" spans="1:30" x14ac:dyDescent="0.2">
      <c r="A2212" t="s">
        <v>3102</v>
      </c>
      <c r="B2212" t="s">
        <v>35</v>
      </c>
      <c r="C2212" t="s">
        <v>807</v>
      </c>
      <c r="D2212" s="33">
        <v>42767</v>
      </c>
      <c r="E2212" t="s">
        <v>82</v>
      </c>
      <c r="F2212" t="s">
        <v>768</v>
      </c>
      <c r="G2212">
        <v>746200</v>
      </c>
      <c r="H2212">
        <v>15478</v>
      </c>
      <c r="I2212">
        <v>553</v>
      </c>
      <c r="J2212">
        <v>14159</v>
      </c>
      <c r="K2212">
        <v>12301</v>
      </c>
      <c r="L2212">
        <v>12934</v>
      </c>
      <c r="M2212">
        <v>3456</v>
      </c>
      <c r="N2212">
        <v>870</v>
      </c>
      <c r="O2212">
        <v>2586</v>
      </c>
      <c r="P2212">
        <v>397</v>
      </c>
      <c r="Q2212">
        <v>6637</v>
      </c>
      <c r="R2212">
        <v>1734</v>
      </c>
      <c r="S2212">
        <v>977</v>
      </c>
      <c r="T2212">
        <v>7434</v>
      </c>
      <c r="U2212">
        <v>5120</v>
      </c>
      <c r="V2212">
        <v>1722</v>
      </c>
      <c r="W2212">
        <v>592</v>
      </c>
      <c r="X2212" t="s">
        <v>0</v>
      </c>
      <c r="Y2212" t="s">
        <v>0</v>
      </c>
      <c r="Z2212">
        <v>499</v>
      </c>
      <c r="AA2212">
        <v>2290</v>
      </c>
      <c r="AB2212">
        <v>279</v>
      </c>
      <c r="AC2212">
        <v>563</v>
      </c>
      <c r="AD2212">
        <v>1448</v>
      </c>
    </row>
    <row r="2213" spans="1:30" x14ac:dyDescent="0.2">
      <c r="A2213" t="s">
        <v>3103</v>
      </c>
      <c r="B2213" t="s">
        <v>35</v>
      </c>
      <c r="C2213" t="s">
        <v>3365</v>
      </c>
      <c r="D2213" s="33">
        <v>42767</v>
      </c>
      <c r="E2213" t="s">
        <v>813</v>
      </c>
      <c r="F2213" t="s">
        <v>830</v>
      </c>
      <c r="G2213">
        <v>220600</v>
      </c>
      <c r="H2213">
        <v>2998</v>
      </c>
      <c r="I2213">
        <v>28</v>
      </c>
      <c r="J2213">
        <v>2941</v>
      </c>
      <c r="K2213">
        <v>2656</v>
      </c>
      <c r="L2213">
        <v>3585</v>
      </c>
      <c r="M2213">
        <v>650</v>
      </c>
      <c r="N2213">
        <v>203</v>
      </c>
      <c r="O2213">
        <v>447</v>
      </c>
      <c r="P2213">
        <v>96</v>
      </c>
      <c r="Q2213">
        <v>650</v>
      </c>
      <c r="R2213">
        <v>450</v>
      </c>
      <c r="S2213">
        <v>331</v>
      </c>
      <c r="T2213">
        <v>2345</v>
      </c>
      <c r="U2213">
        <v>1693</v>
      </c>
      <c r="V2213">
        <v>495</v>
      </c>
      <c r="W2213">
        <v>157</v>
      </c>
      <c r="X2213" t="s">
        <v>0</v>
      </c>
      <c r="Y2213" t="s">
        <v>0</v>
      </c>
      <c r="Z2213">
        <v>154</v>
      </c>
      <c r="AA2213">
        <v>305</v>
      </c>
      <c r="AB2213">
        <v>25</v>
      </c>
      <c r="AC2213">
        <v>186</v>
      </c>
      <c r="AD2213">
        <v>94</v>
      </c>
    </row>
    <row r="2214" spans="1:30" x14ac:dyDescent="0.2">
      <c r="A2214" t="s">
        <v>3104</v>
      </c>
      <c r="B2214" t="s">
        <v>35</v>
      </c>
      <c r="C2214" t="s">
        <v>807</v>
      </c>
      <c r="D2214" s="33">
        <v>42767</v>
      </c>
      <c r="E2214" t="s">
        <v>97</v>
      </c>
      <c r="F2214" t="s">
        <v>769</v>
      </c>
      <c r="G2214">
        <v>1022500</v>
      </c>
      <c r="H2214">
        <v>23640</v>
      </c>
      <c r="I2214">
        <v>667</v>
      </c>
      <c r="J2214">
        <v>21494</v>
      </c>
      <c r="K2214">
        <v>18745</v>
      </c>
      <c r="L2214">
        <v>19528</v>
      </c>
      <c r="M2214">
        <v>5113</v>
      </c>
      <c r="N2214">
        <v>1345</v>
      </c>
      <c r="O2214">
        <v>3768</v>
      </c>
      <c r="P2214">
        <v>485</v>
      </c>
      <c r="Q2214">
        <v>6101</v>
      </c>
      <c r="R2214">
        <v>2374</v>
      </c>
      <c r="S2214">
        <v>1415</v>
      </c>
      <c r="T2214">
        <v>10602</v>
      </c>
      <c r="U2214">
        <v>6918</v>
      </c>
      <c r="V2214">
        <v>2157</v>
      </c>
      <c r="W2214">
        <v>1527</v>
      </c>
      <c r="X2214" t="s">
        <v>0</v>
      </c>
      <c r="Y2214" t="s">
        <v>0</v>
      </c>
      <c r="Z2214">
        <v>1825</v>
      </c>
      <c r="AA2214">
        <v>3312</v>
      </c>
      <c r="AB2214">
        <v>438</v>
      </c>
      <c r="AC2214">
        <v>696</v>
      </c>
      <c r="AD2214">
        <v>2178</v>
      </c>
    </row>
    <row r="2215" spans="1:30" x14ac:dyDescent="0.2">
      <c r="A2215" t="s">
        <v>3105</v>
      </c>
      <c r="B2215" t="s">
        <v>35</v>
      </c>
      <c r="C2215" t="s">
        <v>807</v>
      </c>
      <c r="D2215" s="33">
        <v>42767</v>
      </c>
      <c r="E2215" t="s">
        <v>117</v>
      </c>
      <c r="F2215" t="s">
        <v>770</v>
      </c>
      <c r="G2215">
        <v>1013900</v>
      </c>
      <c r="H2215">
        <v>25142</v>
      </c>
      <c r="I2215">
        <v>838</v>
      </c>
      <c r="J2215">
        <v>23161</v>
      </c>
      <c r="K2215">
        <v>20242</v>
      </c>
      <c r="L2215">
        <v>20709</v>
      </c>
      <c r="M2215">
        <v>5334</v>
      </c>
      <c r="N2215">
        <v>1342</v>
      </c>
      <c r="O2215">
        <v>3992</v>
      </c>
      <c r="P2215">
        <v>600</v>
      </c>
      <c r="Q2215">
        <v>6110</v>
      </c>
      <c r="R2215">
        <v>2426</v>
      </c>
      <c r="S2215">
        <v>1490</v>
      </c>
      <c r="T2215">
        <v>12235</v>
      </c>
      <c r="U2215">
        <v>7814</v>
      </c>
      <c r="V2215">
        <v>3360</v>
      </c>
      <c r="W2215">
        <v>1061</v>
      </c>
      <c r="X2215" t="s">
        <v>0</v>
      </c>
      <c r="Y2215" t="s">
        <v>0</v>
      </c>
      <c r="Z2215">
        <v>1503</v>
      </c>
      <c r="AA2215">
        <v>3055</v>
      </c>
      <c r="AB2215">
        <v>372</v>
      </c>
      <c r="AC2215">
        <v>825</v>
      </c>
      <c r="AD2215">
        <v>1858</v>
      </c>
    </row>
    <row r="2216" spans="1:30" x14ac:dyDescent="0.2">
      <c r="A2216" t="s">
        <v>3106</v>
      </c>
      <c r="B2216" t="s">
        <v>37</v>
      </c>
      <c r="C2216" t="s">
        <v>3368</v>
      </c>
      <c r="D2216" s="33">
        <v>42767</v>
      </c>
      <c r="E2216" t="s">
        <v>132</v>
      </c>
      <c r="F2216" t="s">
        <v>771</v>
      </c>
      <c r="G2216">
        <v>140500</v>
      </c>
      <c r="H2216">
        <v>5420</v>
      </c>
      <c r="I2216">
        <v>119</v>
      </c>
      <c r="J2216">
        <v>5060</v>
      </c>
      <c r="K2216">
        <v>4755</v>
      </c>
      <c r="L2216">
        <v>4991</v>
      </c>
      <c r="M2216">
        <v>1034</v>
      </c>
      <c r="N2216">
        <v>1003</v>
      </c>
      <c r="O2216">
        <v>31</v>
      </c>
      <c r="P2216">
        <v>13</v>
      </c>
      <c r="Q2216">
        <v>1034</v>
      </c>
      <c r="R2216">
        <v>681</v>
      </c>
      <c r="S2216">
        <v>469</v>
      </c>
      <c r="T2216">
        <v>2841</v>
      </c>
      <c r="U2216">
        <v>1939</v>
      </c>
      <c r="V2216">
        <v>511</v>
      </c>
      <c r="W2216">
        <v>391</v>
      </c>
      <c r="X2216" t="s">
        <v>0</v>
      </c>
      <c r="Y2216" t="s">
        <v>0</v>
      </c>
      <c r="Z2216">
        <v>307</v>
      </c>
      <c r="AA2216">
        <v>693</v>
      </c>
      <c r="AB2216">
        <v>79</v>
      </c>
      <c r="AC2216">
        <v>242</v>
      </c>
      <c r="AD2216">
        <v>372</v>
      </c>
    </row>
    <row r="2217" spans="1:30" x14ac:dyDescent="0.2">
      <c r="A2217" t="s">
        <v>3107</v>
      </c>
      <c r="B2217" t="s">
        <v>36</v>
      </c>
      <c r="C2217" t="s">
        <v>3353</v>
      </c>
      <c r="D2217" s="33">
        <v>42767</v>
      </c>
      <c r="E2217" t="s">
        <v>138</v>
      </c>
      <c r="F2217" t="s">
        <v>772</v>
      </c>
      <c r="G2217">
        <v>592300</v>
      </c>
      <c r="H2217">
        <v>10059</v>
      </c>
      <c r="I2217">
        <v>73</v>
      </c>
      <c r="J2217">
        <v>9744</v>
      </c>
      <c r="K2217">
        <v>9182</v>
      </c>
      <c r="L2217">
        <v>8270</v>
      </c>
      <c r="M2217">
        <v>1975</v>
      </c>
      <c r="N2217">
        <v>1233</v>
      </c>
      <c r="O2217">
        <v>610</v>
      </c>
      <c r="P2217">
        <v>186</v>
      </c>
      <c r="Q2217">
        <v>2248</v>
      </c>
      <c r="R2217">
        <v>881</v>
      </c>
      <c r="S2217">
        <v>860</v>
      </c>
      <c r="T2217">
        <v>4579</v>
      </c>
      <c r="U2217">
        <v>3246</v>
      </c>
      <c r="V2217">
        <v>886</v>
      </c>
      <c r="W2217">
        <v>447</v>
      </c>
      <c r="X2217" t="s">
        <v>0</v>
      </c>
      <c r="Y2217" t="s">
        <v>0</v>
      </c>
      <c r="Z2217">
        <v>281</v>
      </c>
      <c r="AA2217">
        <v>1669</v>
      </c>
      <c r="AB2217">
        <v>200</v>
      </c>
      <c r="AC2217">
        <v>431</v>
      </c>
      <c r="AD2217">
        <v>1038</v>
      </c>
    </row>
    <row r="2218" spans="1:30" x14ac:dyDescent="0.2">
      <c r="A2218" t="s">
        <v>3108</v>
      </c>
      <c r="B2218" t="s">
        <v>36</v>
      </c>
      <c r="C2218" t="s">
        <v>152</v>
      </c>
      <c r="D2218" s="33">
        <v>42767</v>
      </c>
      <c r="E2218" t="s">
        <v>150</v>
      </c>
      <c r="F2218" t="s">
        <v>773</v>
      </c>
      <c r="G2218">
        <v>309300</v>
      </c>
      <c r="H2218">
        <v>6212</v>
      </c>
      <c r="I2218">
        <v>36</v>
      </c>
      <c r="J2218">
        <v>6176</v>
      </c>
      <c r="K2218">
        <v>5837</v>
      </c>
      <c r="L2218">
        <v>4943</v>
      </c>
      <c r="M2218">
        <v>1378</v>
      </c>
      <c r="N2218">
        <v>423</v>
      </c>
      <c r="O2218">
        <v>955</v>
      </c>
      <c r="P2218">
        <v>440</v>
      </c>
      <c r="Q2218">
        <v>1378</v>
      </c>
      <c r="R2218">
        <v>637</v>
      </c>
      <c r="S2218">
        <v>438</v>
      </c>
      <c r="T2218">
        <v>3045</v>
      </c>
      <c r="U2218">
        <v>2302</v>
      </c>
      <c r="V2218">
        <v>538</v>
      </c>
      <c r="W2218">
        <v>205</v>
      </c>
      <c r="X2218" t="s">
        <v>0</v>
      </c>
      <c r="Y2218" t="s">
        <v>0</v>
      </c>
      <c r="Z2218">
        <v>91</v>
      </c>
      <c r="AA2218">
        <v>732</v>
      </c>
      <c r="AB2218">
        <v>49</v>
      </c>
      <c r="AC2218">
        <v>386</v>
      </c>
      <c r="AD2218">
        <v>297</v>
      </c>
    </row>
    <row r="2219" spans="1:30" x14ac:dyDescent="0.2">
      <c r="A2219" t="s">
        <v>3109</v>
      </c>
      <c r="B2219" t="s">
        <v>35</v>
      </c>
      <c r="C2219" t="s">
        <v>3345</v>
      </c>
      <c r="D2219" s="33">
        <v>42767</v>
      </c>
      <c r="E2219" t="s">
        <v>156</v>
      </c>
      <c r="F2219" t="s">
        <v>774</v>
      </c>
      <c r="G2219">
        <v>1171200</v>
      </c>
      <c r="H2219">
        <v>27608</v>
      </c>
      <c r="I2219">
        <v>700</v>
      </c>
      <c r="J2219">
        <v>26298</v>
      </c>
      <c r="K2219">
        <v>24001</v>
      </c>
      <c r="L2219">
        <v>21012</v>
      </c>
      <c r="M2219">
        <v>5756</v>
      </c>
      <c r="N2219">
        <v>4444</v>
      </c>
      <c r="O2219">
        <v>1312</v>
      </c>
      <c r="P2219">
        <v>910</v>
      </c>
      <c r="Q2219">
        <v>7407</v>
      </c>
      <c r="R2219">
        <v>2132</v>
      </c>
      <c r="S2219">
        <v>1567</v>
      </c>
      <c r="T2219">
        <v>13196</v>
      </c>
      <c r="U2219">
        <v>9310</v>
      </c>
      <c r="V2219">
        <v>3030</v>
      </c>
      <c r="W2219">
        <v>856</v>
      </c>
      <c r="X2219" t="s">
        <v>0</v>
      </c>
      <c r="Y2219" t="s">
        <v>0</v>
      </c>
      <c r="Z2219">
        <v>1504</v>
      </c>
      <c r="AA2219">
        <v>2613</v>
      </c>
      <c r="AB2219">
        <v>457</v>
      </c>
      <c r="AC2219">
        <v>1565</v>
      </c>
      <c r="AD2219">
        <v>591</v>
      </c>
    </row>
    <row r="2220" spans="1:30" x14ac:dyDescent="0.2">
      <c r="A2220" t="s">
        <v>3110</v>
      </c>
      <c r="B2220" t="s">
        <v>35</v>
      </c>
      <c r="C2220" t="s">
        <v>3348</v>
      </c>
      <c r="D2220" s="33">
        <v>42767</v>
      </c>
      <c r="E2220" t="s">
        <v>821</v>
      </c>
      <c r="F2220" t="s">
        <v>833</v>
      </c>
      <c r="G2220">
        <v>215800</v>
      </c>
      <c r="H2220">
        <v>5886</v>
      </c>
      <c r="I2220">
        <v>38</v>
      </c>
      <c r="J2220">
        <v>5511</v>
      </c>
      <c r="K2220">
        <v>5117</v>
      </c>
      <c r="L2220">
        <v>4549</v>
      </c>
      <c r="M2220">
        <v>1192</v>
      </c>
      <c r="N2220">
        <v>339</v>
      </c>
      <c r="O2220">
        <v>853</v>
      </c>
      <c r="P2220">
        <v>261</v>
      </c>
      <c r="Q2220">
        <v>1705</v>
      </c>
      <c r="R2220">
        <v>565</v>
      </c>
      <c r="S2220">
        <v>295</v>
      </c>
      <c r="T2220">
        <v>2612</v>
      </c>
      <c r="U2220">
        <v>1763</v>
      </c>
      <c r="V2220">
        <v>689</v>
      </c>
      <c r="W2220">
        <v>160</v>
      </c>
      <c r="X2220" t="s">
        <v>0</v>
      </c>
      <c r="Y2220" t="s">
        <v>0</v>
      </c>
      <c r="Z2220">
        <v>293</v>
      </c>
      <c r="AA2220">
        <v>784</v>
      </c>
      <c r="AB2220">
        <v>49</v>
      </c>
      <c r="AC2220">
        <v>209</v>
      </c>
      <c r="AD2220">
        <v>526</v>
      </c>
    </row>
    <row r="2221" spans="1:30" x14ac:dyDescent="0.2">
      <c r="A2221" t="s">
        <v>3111</v>
      </c>
      <c r="B2221" t="s">
        <v>37</v>
      </c>
      <c r="C2221" t="s">
        <v>3365</v>
      </c>
      <c r="D2221" s="33">
        <v>42767</v>
      </c>
      <c r="E2221" t="s">
        <v>165</v>
      </c>
      <c r="F2221" t="s">
        <v>775</v>
      </c>
      <c r="G2221">
        <v>674500</v>
      </c>
      <c r="H2221">
        <v>15875</v>
      </c>
      <c r="I2221">
        <v>189</v>
      </c>
      <c r="J2221">
        <v>15465</v>
      </c>
      <c r="K2221">
        <v>13691</v>
      </c>
      <c r="L2221">
        <v>13122</v>
      </c>
      <c r="M2221">
        <v>2470</v>
      </c>
      <c r="N2221">
        <v>743</v>
      </c>
      <c r="O2221">
        <v>1727</v>
      </c>
      <c r="P2221">
        <v>412</v>
      </c>
      <c r="Q2221">
        <v>2470</v>
      </c>
      <c r="R2221">
        <v>1385</v>
      </c>
      <c r="S2221">
        <v>1155</v>
      </c>
      <c r="T2221">
        <v>8503</v>
      </c>
      <c r="U2221">
        <v>5903</v>
      </c>
      <c r="V2221">
        <v>1898</v>
      </c>
      <c r="W2221">
        <v>702</v>
      </c>
      <c r="X2221" t="s">
        <v>0</v>
      </c>
      <c r="Y2221" t="s">
        <v>0</v>
      </c>
      <c r="Z2221">
        <v>967</v>
      </c>
      <c r="AA2221">
        <v>1112</v>
      </c>
      <c r="AB2221">
        <v>68</v>
      </c>
      <c r="AC2221">
        <v>616</v>
      </c>
      <c r="AD2221">
        <v>428</v>
      </c>
    </row>
    <row r="2222" spans="1:30" x14ac:dyDescent="0.2">
      <c r="A2222" t="s">
        <v>3112</v>
      </c>
      <c r="B2222" t="s">
        <v>35</v>
      </c>
      <c r="C2222" t="s">
        <v>3348</v>
      </c>
      <c r="D2222" s="33">
        <v>42767</v>
      </c>
      <c r="E2222" t="s">
        <v>825</v>
      </c>
      <c r="F2222" t="s">
        <v>834</v>
      </c>
      <c r="G2222">
        <v>796700</v>
      </c>
      <c r="H2222">
        <v>21241</v>
      </c>
      <c r="I2222">
        <v>392</v>
      </c>
      <c r="J2222">
        <v>19058</v>
      </c>
      <c r="K2222">
        <v>16510</v>
      </c>
      <c r="L2222">
        <v>16781</v>
      </c>
      <c r="M2222">
        <v>4027</v>
      </c>
      <c r="N2222">
        <v>1160</v>
      </c>
      <c r="O2222">
        <v>2867</v>
      </c>
      <c r="P2222">
        <v>766</v>
      </c>
      <c r="Q2222">
        <v>5797</v>
      </c>
      <c r="R2222">
        <v>2510</v>
      </c>
      <c r="S2222">
        <v>1254</v>
      </c>
      <c r="T2222">
        <v>9236</v>
      </c>
      <c r="U2222">
        <v>6350</v>
      </c>
      <c r="V2222">
        <v>2098</v>
      </c>
      <c r="W2222">
        <v>788</v>
      </c>
      <c r="X2222" t="s">
        <v>0</v>
      </c>
      <c r="Y2222" t="s">
        <v>0</v>
      </c>
      <c r="Z2222">
        <v>1440</v>
      </c>
      <c r="AA2222">
        <v>2341</v>
      </c>
      <c r="AB2222">
        <v>263</v>
      </c>
      <c r="AC2222">
        <v>797</v>
      </c>
      <c r="AD2222">
        <v>1281</v>
      </c>
    </row>
    <row r="2223" spans="1:30" x14ac:dyDescent="0.2">
      <c r="A2223" t="s">
        <v>3113</v>
      </c>
      <c r="B2223" t="s">
        <v>35</v>
      </c>
      <c r="C2223" t="s">
        <v>152</v>
      </c>
      <c r="D2223" s="33">
        <v>42767</v>
      </c>
      <c r="E2223" t="s">
        <v>171</v>
      </c>
      <c r="F2223" t="s">
        <v>776</v>
      </c>
      <c r="G2223">
        <v>631700</v>
      </c>
      <c r="H2223">
        <v>14651</v>
      </c>
      <c r="I2223">
        <v>106</v>
      </c>
      <c r="J2223">
        <v>14545</v>
      </c>
      <c r="K2223">
        <v>13636</v>
      </c>
      <c r="L2223">
        <v>12679</v>
      </c>
      <c r="M2223">
        <v>3277</v>
      </c>
      <c r="N2223">
        <v>1147</v>
      </c>
      <c r="O2223">
        <v>2130</v>
      </c>
      <c r="P2223">
        <v>912</v>
      </c>
      <c r="Q2223">
        <v>3277</v>
      </c>
      <c r="R2223">
        <v>1679</v>
      </c>
      <c r="S2223">
        <v>1088</v>
      </c>
      <c r="T2223">
        <v>7922</v>
      </c>
      <c r="U2223">
        <v>5372</v>
      </c>
      <c r="V2223">
        <v>1621</v>
      </c>
      <c r="W2223">
        <v>929</v>
      </c>
      <c r="X2223" t="s">
        <v>0</v>
      </c>
      <c r="Y2223" t="s">
        <v>0</v>
      </c>
      <c r="Z2223">
        <v>392</v>
      </c>
      <c r="AA2223">
        <v>1598</v>
      </c>
      <c r="AB2223">
        <v>107</v>
      </c>
      <c r="AC2223">
        <v>721</v>
      </c>
      <c r="AD2223">
        <v>770</v>
      </c>
    </row>
    <row r="2224" spans="1:30" x14ac:dyDescent="0.2">
      <c r="A2224" t="s">
        <v>3114</v>
      </c>
      <c r="B2224" t="s">
        <v>35</v>
      </c>
      <c r="C2224" t="s">
        <v>3348</v>
      </c>
      <c r="D2224" s="33">
        <v>42767</v>
      </c>
      <c r="E2224" t="s">
        <v>179</v>
      </c>
      <c r="F2224" t="s">
        <v>777</v>
      </c>
      <c r="G2224">
        <v>1028000</v>
      </c>
      <c r="H2224">
        <v>22936</v>
      </c>
      <c r="I2224">
        <v>165</v>
      </c>
      <c r="J2224">
        <v>21757</v>
      </c>
      <c r="K2224">
        <v>20231</v>
      </c>
      <c r="L2224">
        <v>19429</v>
      </c>
      <c r="M2224">
        <v>4694</v>
      </c>
      <c r="N2224">
        <v>1437</v>
      </c>
      <c r="O2224">
        <v>3257</v>
      </c>
      <c r="P2224">
        <v>897</v>
      </c>
      <c r="Q2224">
        <v>6690</v>
      </c>
      <c r="R2224">
        <v>1887</v>
      </c>
      <c r="S2224">
        <v>1376</v>
      </c>
      <c r="T2224">
        <v>11327</v>
      </c>
      <c r="U2224">
        <v>8103</v>
      </c>
      <c r="V2224">
        <v>2570</v>
      </c>
      <c r="W2224">
        <v>654</v>
      </c>
      <c r="X2224" t="s">
        <v>0</v>
      </c>
      <c r="Y2224" t="s">
        <v>0</v>
      </c>
      <c r="Z2224">
        <v>1279</v>
      </c>
      <c r="AA2224">
        <v>3560</v>
      </c>
      <c r="AB2224">
        <v>347</v>
      </c>
      <c r="AC2224">
        <v>1131</v>
      </c>
      <c r="AD2224">
        <v>2082</v>
      </c>
    </row>
    <row r="2225" spans="1:30" x14ac:dyDescent="0.2">
      <c r="A2225" t="s">
        <v>3115</v>
      </c>
      <c r="B2225" t="s">
        <v>35</v>
      </c>
      <c r="C2225" t="s">
        <v>3348</v>
      </c>
      <c r="D2225" s="33">
        <v>42767</v>
      </c>
      <c r="E2225" t="s">
        <v>191</v>
      </c>
      <c r="F2225" t="s">
        <v>778</v>
      </c>
      <c r="G2225">
        <v>788200</v>
      </c>
      <c r="H2225">
        <v>22543</v>
      </c>
      <c r="I2225">
        <v>304</v>
      </c>
      <c r="J2225">
        <v>20680</v>
      </c>
      <c r="K2225">
        <v>19036</v>
      </c>
      <c r="L2225">
        <v>18409</v>
      </c>
      <c r="M2225">
        <v>4824</v>
      </c>
      <c r="N2225">
        <v>1741</v>
      </c>
      <c r="O2225">
        <v>3083</v>
      </c>
      <c r="P2225">
        <v>682</v>
      </c>
      <c r="Q2225">
        <v>6464</v>
      </c>
      <c r="R2225">
        <v>1650</v>
      </c>
      <c r="S2225">
        <v>1318</v>
      </c>
      <c r="T2225">
        <v>10777</v>
      </c>
      <c r="U2225">
        <v>8060</v>
      </c>
      <c r="V2225">
        <v>2218</v>
      </c>
      <c r="W2225">
        <v>499</v>
      </c>
      <c r="X2225" t="s">
        <v>0</v>
      </c>
      <c r="Y2225" t="s">
        <v>0</v>
      </c>
      <c r="Z2225">
        <v>1102</v>
      </c>
      <c r="AA2225">
        <v>3562</v>
      </c>
      <c r="AB2225">
        <v>284</v>
      </c>
      <c r="AC2225">
        <v>1175</v>
      </c>
      <c r="AD2225">
        <v>2103</v>
      </c>
    </row>
    <row r="2226" spans="1:30" x14ac:dyDescent="0.2">
      <c r="A2226" t="s">
        <v>3116</v>
      </c>
      <c r="B2226" t="s">
        <v>35</v>
      </c>
      <c r="C2226" t="s">
        <v>3345</v>
      </c>
      <c r="D2226" s="33">
        <v>42767</v>
      </c>
      <c r="E2226" t="s">
        <v>205</v>
      </c>
      <c r="F2226" t="s">
        <v>779</v>
      </c>
      <c r="G2226">
        <v>892200</v>
      </c>
      <c r="H2226">
        <v>18961</v>
      </c>
      <c r="I2226">
        <v>432</v>
      </c>
      <c r="J2226">
        <v>18185</v>
      </c>
      <c r="K2226">
        <v>16172</v>
      </c>
      <c r="L2226">
        <v>15341</v>
      </c>
      <c r="M2226">
        <v>4176</v>
      </c>
      <c r="N2226">
        <v>3097</v>
      </c>
      <c r="O2226">
        <v>1079</v>
      </c>
      <c r="P2226">
        <v>787</v>
      </c>
      <c r="Q2226">
        <v>5404</v>
      </c>
      <c r="R2226">
        <v>1860</v>
      </c>
      <c r="S2226">
        <v>1366</v>
      </c>
      <c r="T2226">
        <v>10171</v>
      </c>
      <c r="U2226">
        <v>6382</v>
      </c>
      <c r="V2226">
        <v>2902</v>
      </c>
      <c r="W2226">
        <v>887</v>
      </c>
      <c r="X2226" t="s">
        <v>0</v>
      </c>
      <c r="Y2226" t="s">
        <v>0</v>
      </c>
      <c r="Z2226">
        <v>416</v>
      </c>
      <c r="AA2226">
        <v>1528</v>
      </c>
      <c r="AB2226">
        <v>246</v>
      </c>
      <c r="AC2226">
        <v>959</v>
      </c>
      <c r="AD2226">
        <v>323</v>
      </c>
    </row>
    <row r="2227" spans="1:30" x14ac:dyDescent="0.2">
      <c r="A2227" t="s">
        <v>3117</v>
      </c>
      <c r="B2227" t="s">
        <v>35</v>
      </c>
      <c r="C2227" t="s">
        <v>807</v>
      </c>
      <c r="D2227" s="33">
        <v>42767</v>
      </c>
      <c r="E2227" t="s">
        <v>210</v>
      </c>
      <c r="F2227" t="s">
        <v>780</v>
      </c>
      <c r="G2227">
        <v>718000</v>
      </c>
      <c r="H2227">
        <v>16988</v>
      </c>
      <c r="I2227">
        <v>492</v>
      </c>
      <c r="J2227">
        <v>15754</v>
      </c>
      <c r="K2227">
        <v>13619</v>
      </c>
      <c r="L2227">
        <v>14594</v>
      </c>
      <c r="M2227">
        <v>3868</v>
      </c>
      <c r="N2227">
        <v>957</v>
      </c>
      <c r="O2227">
        <v>2911</v>
      </c>
      <c r="P2227">
        <v>464</v>
      </c>
      <c r="Q2227">
        <v>4356</v>
      </c>
      <c r="R2227">
        <v>1641</v>
      </c>
      <c r="S2227">
        <v>1287</v>
      </c>
      <c r="T2227">
        <v>8881</v>
      </c>
      <c r="U2227">
        <v>6522</v>
      </c>
      <c r="V2227">
        <v>1959</v>
      </c>
      <c r="W2227">
        <v>400</v>
      </c>
      <c r="X2227" t="s">
        <v>0</v>
      </c>
      <c r="Y2227" t="s">
        <v>0</v>
      </c>
      <c r="Z2227">
        <v>415</v>
      </c>
      <c r="AA2227">
        <v>2370</v>
      </c>
      <c r="AB2227">
        <v>285</v>
      </c>
      <c r="AC2227">
        <v>640</v>
      </c>
      <c r="AD2227">
        <v>1445</v>
      </c>
    </row>
    <row r="2228" spans="1:30" x14ac:dyDescent="0.2">
      <c r="A2228" t="s">
        <v>3118</v>
      </c>
      <c r="B2228" t="s">
        <v>35</v>
      </c>
      <c r="C2228" t="s">
        <v>807</v>
      </c>
      <c r="D2228" s="33">
        <v>42767</v>
      </c>
      <c r="E2228" t="s">
        <v>218</v>
      </c>
      <c r="F2228" t="s">
        <v>781</v>
      </c>
      <c r="G2228">
        <v>275900</v>
      </c>
      <c r="H2228">
        <v>4702</v>
      </c>
      <c r="I2228">
        <v>45</v>
      </c>
      <c r="J2228">
        <v>4657</v>
      </c>
      <c r="K2228">
        <v>4400</v>
      </c>
      <c r="L2228">
        <v>4002</v>
      </c>
      <c r="M2228">
        <v>1085</v>
      </c>
      <c r="N2228">
        <v>349</v>
      </c>
      <c r="O2228">
        <v>736</v>
      </c>
      <c r="P2228">
        <v>335</v>
      </c>
      <c r="Q2228">
        <v>1085</v>
      </c>
      <c r="R2228">
        <v>472</v>
      </c>
      <c r="S2228">
        <v>465</v>
      </c>
      <c r="T2228">
        <v>2480</v>
      </c>
      <c r="U2228">
        <v>1664</v>
      </c>
      <c r="V2228">
        <v>473</v>
      </c>
      <c r="W2228">
        <v>343</v>
      </c>
      <c r="X2228" t="s">
        <v>0</v>
      </c>
      <c r="Y2228" t="s">
        <v>0</v>
      </c>
      <c r="Z2228">
        <v>74</v>
      </c>
      <c r="AA2228">
        <v>511</v>
      </c>
      <c r="AB2228">
        <v>61</v>
      </c>
      <c r="AC2228">
        <v>281</v>
      </c>
      <c r="AD2228">
        <v>169</v>
      </c>
    </row>
    <row r="2229" spans="1:30" x14ac:dyDescent="0.2">
      <c r="A2229" t="s">
        <v>3119</v>
      </c>
      <c r="B2229" t="s">
        <v>35</v>
      </c>
      <c r="C2229" t="s">
        <v>807</v>
      </c>
      <c r="D2229" s="33">
        <v>42767</v>
      </c>
      <c r="E2229" t="s">
        <v>223</v>
      </c>
      <c r="F2229" t="s">
        <v>782</v>
      </c>
      <c r="G2229">
        <v>1070400</v>
      </c>
      <c r="H2229">
        <v>19907</v>
      </c>
      <c r="I2229">
        <v>579</v>
      </c>
      <c r="J2229">
        <v>18384</v>
      </c>
      <c r="K2229">
        <v>16097</v>
      </c>
      <c r="L2229">
        <v>17037</v>
      </c>
      <c r="M2229">
        <v>4619</v>
      </c>
      <c r="N2229">
        <v>1175</v>
      </c>
      <c r="O2229">
        <v>3444</v>
      </c>
      <c r="P2229">
        <v>456</v>
      </c>
      <c r="Q2229">
        <v>5692</v>
      </c>
      <c r="R2229">
        <v>2098</v>
      </c>
      <c r="S2229">
        <v>752</v>
      </c>
      <c r="T2229">
        <v>9790</v>
      </c>
      <c r="U2229">
        <v>6785</v>
      </c>
      <c r="V2229">
        <v>2011</v>
      </c>
      <c r="W2229">
        <v>994</v>
      </c>
      <c r="X2229" t="s">
        <v>0</v>
      </c>
      <c r="Y2229" t="s">
        <v>0</v>
      </c>
      <c r="Z2229">
        <v>1748</v>
      </c>
      <c r="AA2229">
        <v>2649</v>
      </c>
      <c r="AB2229">
        <v>356</v>
      </c>
      <c r="AC2229">
        <v>617</v>
      </c>
      <c r="AD2229">
        <v>1676</v>
      </c>
    </row>
    <row r="2230" spans="1:30" x14ac:dyDescent="0.2">
      <c r="A2230" t="s">
        <v>3120</v>
      </c>
      <c r="B2230" t="s">
        <v>35</v>
      </c>
      <c r="C2230" t="s">
        <v>152</v>
      </c>
      <c r="D2230" s="33">
        <v>42767</v>
      </c>
      <c r="E2230" t="s">
        <v>234</v>
      </c>
      <c r="F2230" t="s">
        <v>783</v>
      </c>
      <c r="G2230">
        <v>4697100</v>
      </c>
      <c r="H2230">
        <v>82853</v>
      </c>
      <c r="I2230">
        <v>2415</v>
      </c>
      <c r="J2230">
        <v>80438</v>
      </c>
      <c r="K2230">
        <v>66696</v>
      </c>
      <c r="L2230">
        <v>65809</v>
      </c>
      <c r="M2230">
        <v>19731</v>
      </c>
      <c r="N2230">
        <v>7214</v>
      </c>
      <c r="O2230">
        <v>11212</v>
      </c>
      <c r="P2230">
        <v>5181</v>
      </c>
      <c r="Q2230">
        <v>19731</v>
      </c>
      <c r="R2230">
        <v>8341</v>
      </c>
      <c r="S2230">
        <v>5781</v>
      </c>
      <c r="T2230">
        <v>39115</v>
      </c>
      <c r="U2230">
        <v>29454</v>
      </c>
      <c r="V2230">
        <v>7209</v>
      </c>
      <c r="W2230">
        <v>2452</v>
      </c>
      <c r="X2230" t="s">
        <v>0</v>
      </c>
      <c r="Y2230" t="s">
        <v>0</v>
      </c>
      <c r="Z2230">
        <v>4573</v>
      </c>
      <c r="AA2230">
        <v>7999</v>
      </c>
      <c r="AB2230">
        <v>831</v>
      </c>
      <c r="AC2230">
        <v>3673</v>
      </c>
      <c r="AD2230">
        <v>3495</v>
      </c>
    </row>
    <row r="2231" spans="1:30" x14ac:dyDescent="0.2">
      <c r="A2231" t="s">
        <v>3121</v>
      </c>
      <c r="B2231" t="s">
        <v>36</v>
      </c>
      <c r="C2231" t="s">
        <v>152</v>
      </c>
      <c r="D2231" s="33">
        <v>42767</v>
      </c>
      <c r="E2231" t="s">
        <v>284</v>
      </c>
      <c r="F2231" t="s">
        <v>784</v>
      </c>
      <c r="G2231">
        <v>1220700</v>
      </c>
      <c r="H2231">
        <v>16292</v>
      </c>
      <c r="I2231">
        <v>119</v>
      </c>
      <c r="J2231">
        <v>16173</v>
      </c>
      <c r="K2231">
        <v>15324</v>
      </c>
      <c r="L2231">
        <v>13236</v>
      </c>
      <c r="M2231">
        <v>3591</v>
      </c>
      <c r="N2231">
        <v>1148</v>
      </c>
      <c r="O2231">
        <v>2443</v>
      </c>
      <c r="P2231">
        <v>1158</v>
      </c>
      <c r="Q2231">
        <v>3591</v>
      </c>
      <c r="R2231">
        <v>1729</v>
      </c>
      <c r="S2231">
        <v>1318</v>
      </c>
      <c r="T2231">
        <v>7973</v>
      </c>
      <c r="U2231">
        <v>5772</v>
      </c>
      <c r="V2231">
        <v>1487</v>
      </c>
      <c r="W2231">
        <v>714</v>
      </c>
      <c r="X2231" t="s">
        <v>0</v>
      </c>
      <c r="Y2231" t="s">
        <v>0</v>
      </c>
      <c r="Z2231">
        <v>336</v>
      </c>
      <c r="AA2231">
        <v>1880</v>
      </c>
      <c r="AB2231">
        <v>159</v>
      </c>
      <c r="AC2231">
        <v>1028</v>
      </c>
      <c r="AD2231">
        <v>693</v>
      </c>
    </row>
    <row r="2232" spans="1:30" x14ac:dyDescent="0.2">
      <c r="A2232" t="s">
        <v>3122</v>
      </c>
      <c r="B2232" t="s">
        <v>36</v>
      </c>
      <c r="C2232" t="s">
        <v>3353</v>
      </c>
      <c r="D2232" s="33">
        <v>42767</v>
      </c>
      <c r="E2232" t="s">
        <v>298</v>
      </c>
      <c r="F2232" t="s">
        <v>785</v>
      </c>
      <c r="G2232">
        <v>1502600</v>
      </c>
      <c r="H2232">
        <v>21606</v>
      </c>
      <c r="I2232">
        <v>148</v>
      </c>
      <c r="J2232">
        <v>21044</v>
      </c>
      <c r="K2232">
        <v>19773</v>
      </c>
      <c r="L2232">
        <v>21917</v>
      </c>
      <c r="M2232">
        <v>6035</v>
      </c>
      <c r="N2232">
        <v>3162</v>
      </c>
      <c r="O2232">
        <v>2411</v>
      </c>
      <c r="P2232">
        <v>238</v>
      </c>
      <c r="Q2232">
        <v>12087</v>
      </c>
      <c r="R2232">
        <v>2343</v>
      </c>
      <c r="S2232">
        <v>2008</v>
      </c>
      <c r="T2232">
        <v>11460</v>
      </c>
      <c r="U2232">
        <v>8292</v>
      </c>
      <c r="V2232">
        <v>2278</v>
      </c>
      <c r="W2232">
        <v>890</v>
      </c>
      <c r="X2232" t="s">
        <v>0</v>
      </c>
      <c r="Y2232" t="s">
        <v>0</v>
      </c>
      <c r="Z2232">
        <v>1772</v>
      </c>
      <c r="AA2232">
        <v>4334</v>
      </c>
      <c r="AB2232">
        <v>570</v>
      </c>
      <c r="AC2232">
        <v>999</v>
      </c>
      <c r="AD2232">
        <v>2765</v>
      </c>
    </row>
    <row r="2233" spans="1:30" x14ac:dyDescent="0.2">
      <c r="A2233" t="s">
        <v>3123</v>
      </c>
      <c r="B2233" t="s">
        <v>36</v>
      </c>
      <c r="C2233" t="s">
        <v>3351</v>
      </c>
      <c r="D2233" s="33">
        <v>42767</v>
      </c>
      <c r="E2233" t="s">
        <v>315</v>
      </c>
      <c r="F2233" t="s">
        <v>786</v>
      </c>
      <c r="G2233">
        <v>1052900</v>
      </c>
      <c r="H2233">
        <v>21696</v>
      </c>
      <c r="I2233">
        <v>473</v>
      </c>
      <c r="J2233">
        <v>21195</v>
      </c>
      <c r="K2233">
        <v>19719</v>
      </c>
      <c r="L2233">
        <v>17126</v>
      </c>
      <c r="M2233">
        <v>4257</v>
      </c>
      <c r="N2233">
        <v>2424</v>
      </c>
      <c r="O2233">
        <v>1835</v>
      </c>
      <c r="P2233">
        <v>955</v>
      </c>
      <c r="Q2233">
        <v>7294</v>
      </c>
      <c r="R2233">
        <v>2110</v>
      </c>
      <c r="S2233">
        <v>1973</v>
      </c>
      <c r="T2233">
        <v>9776</v>
      </c>
      <c r="U2233">
        <v>8279</v>
      </c>
      <c r="V2233">
        <v>907</v>
      </c>
      <c r="W2233">
        <v>590</v>
      </c>
      <c r="X2233" t="s">
        <v>0</v>
      </c>
      <c r="Y2233" t="s">
        <v>0</v>
      </c>
      <c r="Z2233">
        <v>445</v>
      </c>
      <c r="AA2233">
        <v>2822</v>
      </c>
      <c r="AB2233">
        <v>121</v>
      </c>
      <c r="AC2233">
        <v>1154</v>
      </c>
      <c r="AD2233">
        <v>1547</v>
      </c>
    </row>
    <row r="2234" spans="1:30" x14ac:dyDescent="0.2">
      <c r="A2234" t="s">
        <v>3124</v>
      </c>
      <c r="B2234" t="s">
        <v>36</v>
      </c>
      <c r="C2234" t="s">
        <v>3358</v>
      </c>
      <c r="D2234" s="33">
        <v>42767</v>
      </c>
      <c r="E2234" t="s">
        <v>330</v>
      </c>
      <c r="F2234" t="s">
        <v>787</v>
      </c>
      <c r="G2234">
        <v>1820400</v>
      </c>
      <c r="H2234">
        <v>25879</v>
      </c>
      <c r="I2234">
        <v>96</v>
      </c>
      <c r="J2234">
        <v>25596</v>
      </c>
      <c r="K2234">
        <v>24734</v>
      </c>
      <c r="L2234">
        <v>19851</v>
      </c>
      <c r="M2234">
        <v>7540</v>
      </c>
      <c r="N2234">
        <v>3022</v>
      </c>
      <c r="O2234">
        <v>4518</v>
      </c>
      <c r="P2234">
        <v>2841</v>
      </c>
      <c r="Q2234">
        <v>8507</v>
      </c>
      <c r="R2234">
        <v>1781</v>
      </c>
      <c r="S2234">
        <v>2361</v>
      </c>
      <c r="T2234">
        <v>12293</v>
      </c>
      <c r="U2234">
        <v>9678</v>
      </c>
      <c r="V2234">
        <v>1956</v>
      </c>
      <c r="W2234">
        <v>659</v>
      </c>
      <c r="X2234" t="s">
        <v>0</v>
      </c>
      <c r="Y2234" t="s">
        <v>0</v>
      </c>
      <c r="Z2234">
        <v>439</v>
      </c>
      <c r="AA2234">
        <v>2977</v>
      </c>
      <c r="AB2234">
        <v>319</v>
      </c>
      <c r="AC2234">
        <v>1613</v>
      </c>
      <c r="AD2234">
        <v>1045</v>
      </c>
    </row>
    <row r="2235" spans="1:30" x14ac:dyDescent="0.2">
      <c r="A2235" t="s">
        <v>3125</v>
      </c>
      <c r="B2235" t="s">
        <v>36</v>
      </c>
      <c r="C2235" t="s">
        <v>3351</v>
      </c>
      <c r="D2235" s="33">
        <v>42767</v>
      </c>
      <c r="E2235" t="s">
        <v>351</v>
      </c>
      <c r="F2235" t="s">
        <v>788</v>
      </c>
      <c r="G2235">
        <v>946100</v>
      </c>
      <c r="H2235">
        <v>11117</v>
      </c>
      <c r="I2235">
        <v>134</v>
      </c>
      <c r="J2235">
        <v>10982</v>
      </c>
      <c r="K2235">
        <v>10356</v>
      </c>
      <c r="L2235">
        <v>7518</v>
      </c>
      <c r="M2235">
        <v>1816</v>
      </c>
      <c r="N2235">
        <v>1079</v>
      </c>
      <c r="O2235">
        <v>782</v>
      </c>
      <c r="P2235">
        <v>389</v>
      </c>
      <c r="Q2235">
        <v>3063</v>
      </c>
      <c r="R2235">
        <v>816</v>
      </c>
      <c r="S2235">
        <v>1040</v>
      </c>
      <c r="T2235">
        <v>4357</v>
      </c>
      <c r="U2235">
        <v>3290</v>
      </c>
      <c r="V2235">
        <v>585</v>
      </c>
      <c r="W2235">
        <v>482</v>
      </c>
      <c r="X2235" t="s">
        <v>0</v>
      </c>
      <c r="Y2235" t="s">
        <v>0</v>
      </c>
      <c r="Z2235">
        <v>136</v>
      </c>
      <c r="AA2235">
        <v>1169</v>
      </c>
      <c r="AB2235">
        <v>60</v>
      </c>
      <c r="AC2235">
        <v>612</v>
      </c>
      <c r="AD2235">
        <v>497</v>
      </c>
    </row>
    <row r="2236" spans="1:30" x14ac:dyDescent="0.2">
      <c r="A2236" t="s">
        <v>3126</v>
      </c>
      <c r="B2236" t="s">
        <v>34</v>
      </c>
      <c r="C2236" t="s">
        <v>3327</v>
      </c>
      <c r="D2236" s="33">
        <v>42767</v>
      </c>
      <c r="E2236" t="s">
        <v>362</v>
      </c>
      <c r="F2236" t="s">
        <v>789</v>
      </c>
      <c r="G2236">
        <v>5549900</v>
      </c>
      <c r="H2236">
        <v>127865</v>
      </c>
      <c r="I2236">
        <v>1037</v>
      </c>
      <c r="J2236">
        <v>126044</v>
      </c>
      <c r="K2236">
        <v>119542</v>
      </c>
      <c r="L2236">
        <v>109640</v>
      </c>
      <c r="M2236">
        <v>23213</v>
      </c>
      <c r="N2236">
        <v>3505</v>
      </c>
      <c r="O2236">
        <v>19708</v>
      </c>
      <c r="P2236">
        <v>4032</v>
      </c>
      <c r="Q2236">
        <v>23213</v>
      </c>
      <c r="R2236">
        <v>11546</v>
      </c>
      <c r="S2236">
        <v>8312</v>
      </c>
      <c r="T2236">
        <v>65695</v>
      </c>
      <c r="U2236">
        <v>44045</v>
      </c>
      <c r="V2236">
        <v>9516</v>
      </c>
      <c r="W2236">
        <v>12134</v>
      </c>
      <c r="X2236" t="s">
        <v>0</v>
      </c>
      <c r="Y2236" t="s">
        <v>0</v>
      </c>
      <c r="Z2236">
        <v>4246</v>
      </c>
      <c r="AA2236">
        <v>19841</v>
      </c>
      <c r="AB2236">
        <v>653</v>
      </c>
      <c r="AC2236">
        <v>5204</v>
      </c>
      <c r="AD2236">
        <v>13984</v>
      </c>
    </row>
    <row r="2237" spans="1:30" x14ac:dyDescent="0.2">
      <c r="A2237" t="s">
        <v>3127</v>
      </c>
      <c r="B2237" t="s">
        <v>37</v>
      </c>
      <c r="C2237" t="s">
        <v>3365</v>
      </c>
      <c r="D2237" s="33">
        <v>42767</v>
      </c>
      <c r="E2237" t="s">
        <v>434</v>
      </c>
      <c r="F2237" t="s">
        <v>790</v>
      </c>
      <c r="G2237">
        <v>1881800</v>
      </c>
      <c r="H2237">
        <v>44040</v>
      </c>
      <c r="I2237">
        <v>546</v>
      </c>
      <c r="J2237">
        <v>42755</v>
      </c>
      <c r="K2237">
        <v>37941</v>
      </c>
      <c r="L2237">
        <v>36069</v>
      </c>
      <c r="M2237">
        <v>6521</v>
      </c>
      <c r="N2237">
        <v>2035</v>
      </c>
      <c r="O2237">
        <v>4486</v>
      </c>
      <c r="P2237">
        <v>1219</v>
      </c>
      <c r="Q2237">
        <v>6521</v>
      </c>
      <c r="R2237">
        <v>4080</v>
      </c>
      <c r="S2237">
        <v>2991</v>
      </c>
      <c r="T2237">
        <v>23252</v>
      </c>
      <c r="U2237">
        <v>14506</v>
      </c>
      <c r="V2237">
        <v>5343</v>
      </c>
      <c r="W2237">
        <v>3403</v>
      </c>
      <c r="X2237" t="s">
        <v>0</v>
      </c>
      <c r="Y2237" t="s">
        <v>0</v>
      </c>
      <c r="Z2237">
        <v>2762</v>
      </c>
      <c r="AA2237">
        <v>2984</v>
      </c>
      <c r="AB2237">
        <v>236</v>
      </c>
      <c r="AC2237">
        <v>1583</v>
      </c>
      <c r="AD2237">
        <v>1165</v>
      </c>
    </row>
    <row r="2238" spans="1:30" x14ac:dyDescent="0.2">
      <c r="A2238" t="s">
        <v>3128</v>
      </c>
      <c r="B2238" t="s">
        <v>37</v>
      </c>
      <c r="C2238" t="s">
        <v>3365</v>
      </c>
      <c r="D2238" s="33">
        <v>42767</v>
      </c>
      <c r="E2238" t="s">
        <v>457</v>
      </c>
      <c r="F2238" t="s">
        <v>791</v>
      </c>
      <c r="G2238">
        <v>538500</v>
      </c>
      <c r="H2238">
        <v>12829</v>
      </c>
      <c r="I2238">
        <v>244</v>
      </c>
      <c r="J2238">
        <v>12335</v>
      </c>
      <c r="K2238">
        <v>11031</v>
      </c>
      <c r="L2238">
        <v>9247</v>
      </c>
      <c r="M2238">
        <v>1824</v>
      </c>
      <c r="N2238">
        <v>503</v>
      </c>
      <c r="O2238">
        <v>1321</v>
      </c>
      <c r="P2238">
        <v>280</v>
      </c>
      <c r="Q2238">
        <v>1824</v>
      </c>
      <c r="R2238">
        <v>942</v>
      </c>
      <c r="S2238">
        <v>842</v>
      </c>
      <c r="T2238">
        <v>5754</v>
      </c>
      <c r="U2238">
        <v>3930</v>
      </c>
      <c r="V2238">
        <v>1521</v>
      </c>
      <c r="W2238">
        <v>303</v>
      </c>
      <c r="X2238" t="s">
        <v>0</v>
      </c>
      <c r="Y2238" t="s">
        <v>0</v>
      </c>
      <c r="Z2238">
        <v>672</v>
      </c>
      <c r="AA2238">
        <v>1037</v>
      </c>
      <c r="AB2238">
        <v>63</v>
      </c>
      <c r="AC2238">
        <v>514</v>
      </c>
      <c r="AD2238">
        <v>460</v>
      </c>
    </row>
    <row r="2239" spans="1:30" x14ac:dyDescent="0.2">
      <c r="A2239" t="s">
        <v>3129</v>
      </c>
      <c r="B2239" t="s">
        <v>37</v>
      </c>
      <c r="C2239" t="s">
        <v>3365</v>
      </c>
      <c r="D2239" s="33">
        <v>42767</v>
      </c>
      <c r="E2239" t="s">
        <v>465</v>
      </c>
      <c r="F2239" t="s">
        <v>792</v>
      </c>
      <c r="G2239">
        <v>919200</v>
      </c>
      <c r="H2239">
        <v>18687</v>
      </c>
      <c r="I2239">
        <v>227</v>
      </c>
      <c r="J2239">
        <v>18164</v>
      </c>
      <c r="K2239">
        <v>16218</v>
      </c>
      <c r="L2239">
        <v>16926</v>
      </c>
      <c r="M2239">
        <v>3326</v>
      </c>
      <c r="N2239">
        <v>1023</v>
      </c>
      <c r="O2239">
        <v>2303</v>
      </c>
      <c r="P2239">
        <v>523</v>
      </c>
      <c r="Q2239">
        <v>3326</v>
      </c>
      <c r="R2239">
        <v>1729</v>
      </c>
      <c r="S2239">
        <v>1571</v>
      </c>
      <c r="T2239">
        <v>11365</v>
      </c>
      <c r="U2239">
        <v>7955</v>
      </c>
      <c r="V2239">
        <v>2718</v>
      </c>
      <c r="W2239">
        <v>692</v>
      </c>
      <c r="X2239" t="s">
        <v>0</v>
      </c>
      <c r="Y2239" t="s">
        <v>0</v>
      </c>
      <c r="Z2239">
        <v>670</v>
      </c>
      <c r="AA2239">
        <v>1591</v>
      </c>
      <c r="AB2239">
        <v>130</v>
      </c>
      <c r="AC2239">
        <v>931</v>
      </c>
      <c r="AD2239">
        <v>530</v>
      </c>
    </row>
    <row r="2240" spans="1:30" x14ac:dyDescent="0.2">
      <c r="A2240" t="s">
        <v>3130</v>
      </c>
      <c r="B2240" t="s">
        <v>37</v>
      </c>
      <c r="C2240" t="s">
        <v>3373</v>
      </c>
      <c r="D2240" s="33">
        <v>42767</v>
      </c>
      <c r="E2240" t="s">
        <v>488</v>
      </c>
      <c r="F2240" t="s">
        <v>793</v>
      </c>
      <c r="G2240">
        <v>776300</v>
      </c>
      <c r="H2240">
        <v>17948</v>
      </c>
      <c r="I2240">
        <v>527</v>
      </c>
      <c r="J2240">
        <v>16334</v>
      </c>
      <c r="K2240">
        <v>14015</v>
      </c>
      <c r="L2240">
        <v>14648</v>
      </c>
      <c r="M2240">
        <v>3547</v>
      </c>
      <c r="N2240">
        <v>703</v>
      </c>
      <c r="O2240">
        <v>2822</v>
      </c>
      <c r="P2240">
        <v>390</v>
      </c>
      <c r="Q2240">
        <v>3869</v>
      </c>
      <c r="R2240">
        <v>2326</v>
      </c>
      <c r="S2240">
        <v>1098</v>
      </c>
      <c r="T2240">
        <v>8774</v>
      </c>
      <c r="U2240">
        <v>5766</v>
      </c>
      <c r="V2240">
        <v>1484</v>
      </c>
      <c r="W2240">
        <v>1524</v>
      </c>
      <c r="X2240" t="s">
        <v>0</v>
      </c>
      <c r="Y2240" t="s">
        <v>0</v>
      </c>
      <c r="Z2240">
        <v>318</v>
      </c>
      <c r="AA2240">
        <v>2132</v>
      </c>
      <c r="AB2240">
        <v>152</v>
      </c>
      <c r="AC2240">
        <v>701</v>
      </c>
      <c r="AD2240">
        <v>1279</v>
      </c>
    </row>
    <row r="2241" spans="1:30" x14ac:dyDescent="0.2">
      <c r="A2241" t="s">
        <v>3131</v>
      </c>
      <c r="B2241" t="s">
        <v>37</v>
      </c>
      <c r="C2241" t="s">
        <v>152</v>
      </c>
      <c r="D2241" s="33">
        <v>42767</v>
      </c>
      <c r="E2241" t="s">
        <v>494</v>
      </c>
      <c r="F2241" t="s">
        <v>794</v>
      </c>
      <c r="G2241">
        <v>678500</v>
      </c>
      <c r="H2241">
        <v>11114</v>
      </c>
      <c r="I2241">
        <v>84</v>
      </c>
      <c r="J2241">
        <v>11030</v>
      </c>
      <c r="K2241">
        <v>10319</v>
      </c>
      <c r="L2241">
        <v>9841</v>
      </c>
      <c r="M2241">
        <v>2734</v>
      </c>
      <c r="N2241">
        <v>992</v>
      </c>
      <c r="O2241">
        <v>1742</v>
      </c>
      <c r="P2241">
        <v>793</v>
      </c>
      <c r="Q2241">
        <v>2734</v>
      </c>
      <c r="R2241">
        <v>1311</v>
      </c>
      <c r="S2241">
        <v>888</v>
      </c>
      <c r="T2241">
        <v>6431</v>
      </c>
      <c r="U2241">
        <v>4630</v>
      </c>
      <c r="V2241">
        <v>1189</v>
      </c>
      <c r="W2241">
        <v>612</v>
      </c>
      <c r="X2241" t="s">
        <v>0</v>
      </c>
      <c r="Y2241" t="s">
        <v>0</v>
      </c>
      <c r="Z2241">
        <v>72</v>
      </c>
      <c r="AA2241">
        <v>1139</v>
      </c>
      <c r="AB2241">
        <v>108</v>
      </c>
      <c r="AC2241">
        <v>598</v>
      </c>
      <c r="AD2241">
        <v>433</v>
      </c>
    </row>
    <row r="2242" spans="1:30" x14ac:dyDescent="0.2">
      <c r="A2242" t="s">
        <v>3132</v>
      </c>
      <c r="B2242" t="s">
        <v>37</v>
      </c>
      <c r="C2242" t="s">
        <v>152</v>
      </c>
      <c r="D2242" s="33">
        <v>42767</v>
      </c>
      <c r="E2242" t="s">
        <v>502</v>
      </c>
      <c r="F2242" t="s">
        <v>795</v>
      </c>
      <c r="G2242">
        <v>952100</v>
      </c>
      <c r="H2242">
        <v>25123</v>
      </c>
      <c r="I2242">
        <v>225</v>
      </c>
      <c r="J2242">
        <v>24898</v>
      </c>
      <c r="K2242">
        <v>23257</v>
      </c>
      <c r="L2242">
        <v>21590</v>
      </c>
      <c r="M2242">
        <v>6245</v>
      </c>
      <c r="N2242">
        <v>2064</v>
      </c>
      <c r="O2242">
        <v>4181</v>
      </c>
      <c r="P2242">
        <v>1918</v>
      </c>
      <c r="Q2242">
        <v>6245</v>
      </c>
      <c r="R2242">
        <v>2719</v>
      </c>
      <c r="S2242">
        <v>2038</v>
      </c>
      <c r="T2242">
        <v>13989</v>
      </c>
      <c r="U2242">
        <v>10015</v>
      </c>
      <c r="V2242">
        <v>2513</v>
      </c>
      <c r="W2242">
        <v>1461</v>
      </c>
      <c r="X2242" t="s">
        <v>0</v>
      </c>
      <c r="Y2242" t="s">
        <v>0</v>
      </c>
      <c r="Z2242">
        <v>158</v>
      </c>
      <c r="AA2242">
        <v>2686</v>
      </c>
      <c r="AB2242">
        <v>241</v>
      </c>
      <c r="AC2242">
        <v>1489</v>
      </c>
      <c r="AD2242">
        <v>956</v>
      </c>
    </row>
    <row r="2243" spans="1:30" x14ac:dyDescent="0.2">
      <c r="A2243" t="s">
        <v>3133</v>
      </c>
      <c r="B2243" t="s">
        <v>37</v>
      </c>
      <c r="C2243" t="s">
        <v>152</v>
      </c>
      <c r="D2243" s="33">
        <v>42767</v>
      </c>
      <c r="E2243" t="s">
        <v>513</v>
      </c>
      <c r="F2243" t="s">
        <v>796</v>
      </c>
      <c r="G2243">
        <v>852400</v>
      </c>
      <c r="H2243">
        <v>12515</v>
      </c>
      <c r="I2243">
        <v>88</v>
      </c>
      <c r="J2243">
        <v>12427</v>
      </c>
      <c r="K2243">
        <v>11624</v>
      </c>
      <c r="L2243">
        <v>10411</v>
      </c>
      <c r="M2243">
        <v>3012</v>
      </c>
      <c r="N2243">
        <v>1087</v>
      </c>
      <c r="O2243">
        <v>1925</v>
      </c>
      <c r="P2243">
        <v>916</v>
      </c>
      <c r="Q2243">
        <v>3012</v>
      </c>
      <c r="R2243">
        <v>1380</v>
      </c>
      <c r="S2243">
        <v>992</v>
      </c>
      <c r="T2243">
        <v>6615</v>
      </c>
      <c r="U2243">
        <v>4904</v>
      </c>
      <c r="V2243">
        <v>1299</v>
      </c>
      <c r="W2243">
        <v>412</v>
      </c>
      <c r="X2243" t="s">
        <v>0</v>
      </c>
      <c r="Y2243" t="s">
        <v>0</v>
      </c>
      <c r="Z2243">
        <v>102</v>
      </c>
      <c r="AA2243">
        <v>1322</v>
      </c>
      <c r="AB2243">
        <v>116</v>
      </c>
      <c r="AC2243">
        <v>714</v>
      </c>
      <c r="AD2243">
        <v>492</v>
      </c>
    </row>
    <row r="2244" spans="1:30" x14ac:dyDescent="0.2">
      <c r="A2244" t="s">
        <v>3134</v>
      </c>
      <c r="B2244" t="s">
        <v>37</v>
      </c>
      <c r="C2244" t="s">
        <v>3331</v>
      </c>
      <c r="D2244" s="33">
        <v>42767</v>
      </c>
      <c r="E2244" t="s">
        <v>521</v>
      </c>
      <c r="F2244" t="s">
        <v>797</v>
      </c>
      <c r="G2244">
        <v>551600</v>
      </c>
      <c r="H2244">
        <v>13343</v>
      </c>
      <c r="I2244">
        <v>319</v>
      </c>
      <c r="J2244">
        <v>12290</v>
      </c>
      <c r="K2244">
        <v>10698</v>
      </c>
      <c r="L2244">
        <v>8807</v>
      </c>
      <c r="M2244">
        <v>2871</v>
      </c>
      <c r="N2244">
        <v>1298</v>
      </c>
      <c r="O2244">
        <v>1573</v>
      </c>
      <c r="P2244">
        <v>678</v>
      </c>
      <c r="Q2244">
        <v>2871</v>
      </c>
      <c r="R2244">
        <v>1266</v>
      </c>
      <c r="S2244">
        <v>630</v>
      </c>
      <c r="T2244">
        <v>5174</v>
      </c>
      <c r="U2244">
        <v>3703</v>
      </c>
      <c r="V2244">
        <v>1202</v>
      </c>
      <c r="W2244">
        <v>269</v>
      </c>
      <c r="X2244" t="s">
        <v>0</v>
      </c>
      <c r="Y2244" t="s">
        <v>0</v>
      </c>
      <c r="Z2244">
        <v>875</v>
      </c>
      <c r="AA2244">
        <v>862</v>
      </c>
      <c r="AB2244">
        <v>46</v>
      </c>
      <c r="AC2244">
        <v>433</v>
      </c>
      <c r="AD2244">
        <v>383</v>
      </c>
    </row>
    <row r="2245" spans="1:30" x14ac:dyDescent="0.2">
      <c r="A2245" t="s">
        <v>3135</v>
      </c>
      <c r="B2245" t="s">
        <v>37</v>
      </c>
      <c r="C2245" t="s">
        <v>3373</v>
      </c>
      <c r="D2245" s="33">
        <v>42767</v>
      </c>
      <c r="E2245" t="s">
        <v>527</v>
      </c>
      <c r="F2245" t="s">
        <v>798</v>
      </c>
      <c r="G2245">
        <v>560400</v>
      </c>
      <c r="H2245">
        <v>12331</v>
      </c>
      <c r="I2245">
        <v>346</v>
      </c>
      <c r="J2245">
        <v>11224</v>
      </c>
      <c r="K2245">
        <v>9542</v>
      </c>
      <c r="L2245">
        <v>10124</v>
      </c>
      <c r="M2245">
        <v>2595</v>
      </c>
      <c r="N2245">
        <v>458</v>
      </c>
      <c r="O2245">
        <v>2122</v>
      </c>
      <c r="P2245">
        <v>326</v>
      </c>
      <c r="Q2245">
        <v>2810</v>
      </c>
      <c r="R2245">
        <v>1827</v>
      </c>
      <c r="S2245">
        <v>631</v>
      </c>
      <c r="T2245">
        <v>5799</v>
      </c>
      <c r="U2245">
        <v>4070</v>
      </c>
      <c r="V2245">
        <v>1336</v>
      </c>
      <c r="W2245">
        <v>393</v>
      </c>
      <c r="X2245" t="s">
        <v>0</v>
      </c>
      <c r="Y2245" t="s">
        <v>0</v>
      </c>
      <c r="Z2245">
        <v>297</v>
      </c>
      <c r="AA2245">
        <v>1570</v>
      </c>
      <c r="AB2245">
        <v>120</v>
      </c>
      <c r="AC2245">
        <v>489</v>
      </c>
      <c r="AD2245">
        <v>961</v>
      </c>
    </row>
    <row r="2246" spans="1:30" x14ac:dyDescent="0.2">
      <c r="A2246" t="s">
        <v>3136</v>
      </c>
      <c r="B2246" t="s">
        <v>37</v>
      </c>
      <c r="C2246" t="s">
        <v>534</v>
      </c>
      <c r="D2246" s="33">
        <v>42767</v>
      </c>
      <c r="E2246" t="s">
        <v>532</v>
      </c>
      <c r="F2246" t="s">
        <v>799</v>
      </c>
      <c r="G2246">
        <v>1179500</v>
      </c>
      <c r="H2246">
        <v>24336</v>
      </c>
      <c r="I2246">
        <v>639</v>
      </c>
      <c r="J2246">
        <v>23066</v>
      </c>
      <c r="K2246">
        <v>19904</v>
      </c>
      <c r="L2246">
        <v>21085</v>
      </c>
      <c r="M2246">
        <v>7878</v>
      </c>
      <c r="N2246">
        <v>3080</v>
      </c>
      <c r="O2246">
        <v>4798</v>
      </c>
      <c r="P2246">
        <v>3392</v>
      </c>
      <c r="Q2246">
        <v>7878</v>
      </c>
      <c r="R2246">
        <v>3469</v>
      </c>
      <c r="S2246">
        <v>1810</v>
      </c>
      <c r="T2246">
        <v>13037</v>
      </c>
      <c r="U2246">
        <v>9522</v>
      </c>
      <c r="V2246">
        <v>3224</v>
      </c>
      <c r="W2246">
        <v>291</v>
      </c>
      <c r="X2246" t="s">
        <v>0</v>
      </c>
      <c r="Y2246" t="s">
        <v>0</v>
      </c>
      <c r="Z2246">
        <v>439</v>
      </c>
      <c r="AA2246">
        <v>2330</v>
      </c>
      <c r="AB2246">
        <v>124</v>
      </c>
      <c r="AC2246">
        <v>1179</v>
      </c>
      <c r="AD2246">
        <v>1027</v>
      </c>
    </row>
    <row r="2247" spans="1:30" x14ac:dyDescent="0.2">
      <c r="A2247" t="s">
        <v>3137</v>
      </c>
      <c r="B2247" t="s">
        <v>35</v>
      </c>
      <c r="C2247" t="s">
        <v>3365</v>
      </c>
      <c r="D2247" s="33">
        <v>42767</v>
      </c>
      <c r="E2247" t="s">
        <v>852</v>
      </c>
      <c r="F2247" t="s">
        <v>853</v>
      </c>
      <c r="G2247">
        <v>451700</v>
      </c>
      <c r="H2247">
        <v>6731</v>
      </c>
      <c r="I2247">
        <v>94</v>
      </c>
      <c r="J2247">
        <v>6539</v>
      </c>
      <c r="K2247">
        <v>5881</v>
      </c>
      <c r="L2247">
        <v>4497</v>
      </c>
      <c r="M2247">
        <v>929</v>
      </c>
      <c r="N2247">
        <v>289</v>
      </c>
      <c r="O2247">
        <v>640</v>
      </c>
      <c r="P2247">
        <v>171</v>
      </c>
      <c r="Q2247">
        <v>929</v>
      </c>
      <c r="R2247">
        <v>530</v>
      </c>
      <c r="S2247">
        <v>545</v>
      </c>
      <c r="T2247">
        <v>2844</v>
      </c>
      <c r="U2247">
        <v>1925</v>
      </c>
      <c r="V2247">
        <v>627</v>
      </c>
      <c r="W2247">
        <v>292</v>
      </c>
      <c r="X2247" t="s">
        <v>0</v>
      </c>
      <c r="Y2247" t="s">
        <v>0</v>
      </c>
      <c r="Z2247">
        <v>122</v>
      </c>
      <c r="AA2247">
        <v>456</v>
      </c>
      <c r="AB2247">
        <v>34</v>
      </c>
      <c r="AC2247">
        <v>287</v>
      </c>
      <c r="AD2247">
        <v>135</v>
      </c>
    </row>
    <row r="2248" spans="1:30" x14ac:dyDescent="0.2">
      <c r="A2248" t="s">
        <v>3138</v>
      </c>
      <c r="B2248" t="s">
        <v>35</v>
      </c>
      <c r="C2248" t="s">
        <v>3331</v>
      </c>
      <c r="D2248" s="33">
        <v>42767</v>
      </c>
      <c r="E2248" t="s">
        <v>541</v>
      </c>
      <c r="F2248" t="s">
        <v>800</v>
      </c>
      <c r="G2248">
        <v>1122200</v>
      </c>
      <c r="H2248">
        <v>25596</v>
      </c>
      <c r="I2248">
        <v>429</v>
      </c>
      <c r="J2248">
        <v>23254</v>
      </c>
      <c r="K2248">
        <v>20953</v>
      </c>
      <c r="L2248">
        <v>17959</v>
      </c>
      <c r="M2248">
        <v>6300</v>
      </c>
      <c r="N2248">
        <v>2912</v>
      </c>
      <c r="O2248">
        <v>3388</v>
      </c>
      <c r="P2248">
        <v>1593</v>
      </c>
      <c r="Q2248">
        <v>6300</v>
      </c>
      <c r="R2248">
        <v>2271</v>
      </c>
      <c r="S2248">
        <v>1437</v>
      </c>
      <c r="T2248">
        <v>11068</v>
      </c>
      <c r="U2248">
        <v>8063</v>
      </c>
      <c r="V2248">
        <v>2480</v>
      </c>
      <c r="W2248">
        <v>525</v>
      </c>
      <c r="X2248" t="s">
        <v>0</v>
      </c>
      <c r="Y2248" t="s">
        <v>0</v>
      </c>
      <c r="Z2248">
        <v>1215</v>
      </c>
      <c r="AA2248">
        <v>1968</v>
      </c>
      <c r="AB2248">
        <v>61</v>
      </c>
      <c r="AC2248">
        <v>1117</v>
      </c>
      <c r="AD2248">
        <v>790</v>
      </c>
    </row>
    <row r="2249" spans="1:30" x14ac:dyDescent="0.2">
      <c r="A2249" t="s">
        <v>3139</v>
      </c>
      <c r="B2249" t="s">
        <v>34</v>
      </c>
      <c r="C2249" t="s">
        <v>3324</v>
      </c>
      <c r="D2249" s="33">
        <v>42767</v>
      </c>
      <c r="E2249" t="s">
        <v>562</v>
      </c>
      <c r="F2249" t="s">
        <v>801</v>
      </c>
      <c r="G2249">
        <v>7258100</v>
      </c>
      <c r="H2249">
        <v>157470</v>
      </c>
      <c r="I2249">
        <v>9723</v>
      </c>
      <c r="J2249">
        <v>123492</v>
      </c>
      <c r="K2249">
        <v>98121</v>
      </c>
      <c r="L2249">
        <v>109875</v>
      </c>
      <c r="M2249">
        <v>26085</v>
      </c>
      <c r="N2249">
        <v>11476</v>
      </c>
      <c r="O2249">
        <v>14609</v>
      </c>
      <c r="P2249">
        <v>5418</v>
      </c>
      <c r="Q2249">
        <v>26085</v>
      </c>
      <c r="R2249">
        <v>15822</v>
      </c>
      <c r="S2249">
        <v>8769</v>
      </c>
      <c r="T2249">
        <v>62924</v>
      </c>
      <c r="U2249">
        <v>47209</v>
      </c>
      <c r="V2249">
        <v>13079</v>
      </c>
      <c r="W2249">
        <v>2636</v>
      </c>
      <c r="X2249" t="s">
        <v>0</v>
      </c>
      <c r="Y2249" t="s">
        <v>0</v>
      </c>
      <c r="Z2249">
        <v>2743</v>
      </c>
      <c r="AA2249">
        <v>19617</v>
      </c>
      <c r="AB2249">
        <v>4923</v>
      </c>
      <c r="AC2249">
        <v>4085</v>
      </c>
      <c r="AD2249">
        <v>10609</v>
      </c>
    </row>
    <row r="2250" spans="1:30" x14ac:dyDescent="0.2">
      <c r="A2250" t="s">
        <v>3140</v>
      </c>
      <c r="B2250" t="s">
        <v>37</v>
      </c>
      <c r="C2250" t="s">
        <v>660</v>
      </c>
      <c r="D2250" s="33">
        <v>42767</v>
      </c>
      <c r="E2250" t="s">
        <v>658</v>
      </c>
      <c r="F2250" t="s">
        <v>802</v>
      </c>
      <c r="G2250">
        <v>688400</v>
      </c>
      <c r="H2250">
        <v>15572</v>
      </c>
      <c r="I2250">
        <v>0</v>
      </c>
      <c r="J2250">
        <v>15076</v>
      </c>
      <c r="K2250">
        <v>13312</v>
      </c>
      <c r="L2250">
        <v>13337</v>
      </c>
      <c r="M2250">
        <v>6198</v>
      </c>
      <c r="N2250">
        <v>4999</v>
      </c>
      <c r="O2250">
        <v>1199</v>
      </c>
      <c r="P2250">
        <v>799</v>
      </c>
      <c r="Q2250">
        <v>6198</v>
      </c>
      <c r="R2250">
        <v>2001</v>
      </c>
      <c r="S2250">
        <v>1165</v>
      </c>
      <c r="T2250">
        <v>8047</v>
      </c>
      <c r="U2250">
        <v>6113</v>
      </c>
      <c r="V2250">
        <v>1484</v>
      </c>
      <c r="W2250">
        <v>450</v>
      </c>
      <c r="X2250" t="s">
        <v>0</v>
      </c>
      <c r="Y2250" t="s">
        <v>0</v>
      </c>
      <c r="Z2250">
        <v>122</v>
      </c>
      <c r="AA2250">
        <v>2002</v>
      </c>
      <c r="AB2250">
        <v>228</v>
      </c>
      <c r="AC2250">
        <v>810</v>
      </c>
      <c r="AD2250">
        <v>964</v>
      </c>
    </row>
    <row r="2251" spans="1:30" x14ac:dyDescent="0.2">
      <c r="A2251" t="s">
        <v>3141</v>
      </c>
      <c r="B2251" t="s">
        <v>36</v>
      </c>
      <c r="C2251" t="s">
        <v>3356</v>
      </c>
      <c r="D2251" s="33">
        <v>42767</v>
      </c>
      <c r="E2251" t="s">
        <v>673</v>
      </c>
      <c r="F2251" t="s">
        <v>803</v>
      </c>
      <c r="G2251">
        <v>1513900</v>
      </c>
      <c r="H2251">
        <v>25067</v>
      </c>
      <c r="I2251">
        <v>477</v>
      </c>
      <c r="J2251">
        <v>23984</v>
      </c>
      <c r="K2251">
        <v>21405</v>
      </c>
      <c r="L2251">
        <v>18576</v>
      </c>
      <c r="M2251">
        <v>6249</v>
      </c>
      <c r="N2251">
        <v>2842</v>
      </c>
      <c r="O2251">
        <v>3407</v>
      </c>
      <c r="P2251">
        <v>2399</v>
      </c>
      <c r="Q2251">
        <v>6249</v>
      </c>
      <c r="R2251">
        <v>2107</v>
      </c>
      <c r="S2251">
        <v>1910</v>
      </c>
      <c r="T2251">
        <v>10922</v>
      </c>
      <c r="U2251">
        <v>7871</v>
      </c>
      <c r="V2251">
        <v>2165</v>
      </c>
      <c r="W2251">
        <v>886</v>
      </c>
      <c r="X2251" t="s">
        <v>0</v>
      </c>
      <c r="Y2251" t="s">
        <v>0</v>
      </c>
      <c r="Z2251">
        <v>793</v>
      </c>
      <c r="AA2251">
        <v>2844</v>
      </c>
      <c r="AB2251">
        <v>283</v>
      </c>
      <c r="AC2251">
        <v>1321</v>
      </c>
      <c r="AD2251">
        <v>1240</v>
      </c>
    </row>
    <row r="2252" spans="1:30" x14ac:dyDescent="0.2">
      <c r="A2252" t="s">
        <v>3142</v>
      </c>
      <c r="B2252" t="s">
        <v>37</v>
      </c>
      <c r="C2252" t="s">
        <v>3360</v>
      </c>
      <c r="D2252" s="33">
        <v>42767</v>
      </c>
      <c r="E2252" t="s">
        <v>694</v>
      </c>
      <c r="F2252" t="s">
        <v>804</v>
      </c>
      <c r="G2252">
        <v>3973500</v>
      </c>
      <c r="H2252">
        <v>79876</v>
      </c>
      <c r="I2252">
        <v>591</v>
      </c>
      <c r="J2252">
        <v>78601</v>
      </c>
      <c r="K2252">
        <v>72694</v>
      </c>
      <c r="L2252">
        <v>64516</v>
      </c>
      <c r="M2252">
        <v>16861</v>
      </c>
      <c r="N2252">
        <v>5058</v>
      </c>
      <c r="O2252">
        <v>11803</v>
      </c>
      <c r="P2252">
        <v>7348</v>
      </c>
      <c r="Q2252">
        <v>16861</v>
      </c>
      <c r="R2252">
        <v>8741</v>
      </c>
      <c r="S2252">
        <v>5434</v>
      </c>
      <c r="T2252">
        <v>41896</v>
      </c>
      <c r="U2252">
        <v>32096</v>
      </c>
      <c r="V2252">
        <v>7084</v>
      </c>
      <c r="W2252">
        <v>2716</v>
      </c>
      <c r="X2252" t="s">
        <v>0</v>
      </c>
      <c r="Y2252" t="s">
        <v>0</v>
      </c>
      <c r="Z2252">
        <v>219</v>
      </c>
      <c r="AA2252">
        <v>8226</v>
      </c>
      <c r="AB2252">
        <v>980</v>
      </c>
      <c r="AC2252">
        <v>4323</v>
      </c>
      <c r="AD2252">
        <v>2923</v>
      </c>
    </row>
    <row r="2253" spans="1:30" x14ac:dyDescent="0.2">
      <c r="A2253" t="s">
        <v>3143</v>
      </c>
      <c r="B2253" t="s">
        <v>34</v>
      </c>
      <c r="C2253" t="s">
        <v>3323</v>
      </c>
      <c r="D2253" s="33">
        <v>42795</v>
      </c>
      <c r="E2253" t="s">
        <v>48</v>
      </c>
      <c r="F2253" t="s">
        <v>767</v>
      </c>
      <c r="G2253">
        <v>2644700</v>
      </c>
      <c r="H2253">
        <v>72688</v>
      </c>
      <c r="I2253">
        <v>603</v>
      </c>
      <c r="J2253">
        <v>61894</v>
      </c>
      <c r="K2253">
        <v>59307</v>
      </c>
      <c r="L2253">
        <v>56742</v>
      </c>
      <c r="M2253">
        <v>16116</v>
      </c>
      <c r="N2253">
        <v>7432</v>
      </c>
      <c r="O2253">
        <v>8684</v>
      </c>
      <c r="P2253">
        <v>3138</v>
      </c>
      <c r="Q2253">
        <v>16669</v>
      </c>
      <c r="R2253">
        <v>10019</v>
      </c>
      <c r="S2253">
        <v>5533</v>
      </c>
      <c r="T2253">
        <v>31925</v>
      </c>
      <c r="U2253">
        <v>21555</v>
      </c>
      <c r="V2253">
        <v>7069</v>
      </c>
      <c r="W2253">
        <v>3301</v>
      </c>
      <c r="X2253" t="s">
        <v>0</v>
      </c>
      <c r="Y2253" t="s">
        <v>0</v>
      </c>
      <c r="Z2253">
        <v>3670</v>
      </c>
      <c r="AA2253">
        <v>5539</v>
      </c>
      <c r="AB2253">
        <v>1023</v>
      </c>
      <c r="AC2253">
        <v>2562</v>
      </c>
      <c r="AD2253">
        <v>1954</v>
      </c>
    </row>
    <row r="2254" spans="1:30" x14ac:dyDescent="0.2">
      <c r="A2254" t="s">
        <v>3144</v>
      </c>
      <c r="B2254" t="s">
        <v>35</v>
      </c>
      <c r="C2254" t="s">
        <v>807</v>
      </c>
      <c r="D2254" s="33">
        <v>42795</v>
      </c>
      <c r="E2254" t="s">
        <v>82</v>
      </c>
      <c r="F2254" t="s">
        <v>768</v>
      </c>
      <c r="G2254">
        <v>746200</v>
      </c>
      <c r="H2254">
        <v>15904</v>
      </c>
      <c r="I2254">
        <v>396</v>
      </c>
      <c r="J2254">
        <v>14899</v>
      </c>
      <c r="K2254">
        <v>13553</v>
      </c>
      <c r="L2254">
        <v>13685</v>
      </c>
      <c r="M2254">
        <v>1309</v>
      </c>
      <c r="N2254">
        <v>1205</v>
      </c>
      <c r="O2254">
        <v>104</v>
      </c>
      <c r="P2254">
        <v>19</v>
      </c>
      <c r="Q2254">
        <v>9527</v>
      </c>
      <c r="R2254">
        <v>1768</v>
      </c>
      <c r="S2254">
        <v>900</v>
      </c>
      <c r="T2254">
        <v>6600</v>
      </c>
      <c r="U2254">
        <v>4596</v>
      </c>
      <c r="V2254">
        <v>1354</v>
      </c>
      <c r="W2254">
        <v>650</v>
      </c>
      <c r="X2254" t="s">
        <v>0</v>
      </c>
      <c r="Y2254" t="s">
        <v>0</v>
      </c>
      <c r="Z2254">
        <v>2803</v>
      </c>
      <c r="AA2254">
        <v>1614</v>
      </c>
      <c r="AB2254">
        <v>323</v>
      </c>
      <c r="AC2254">
        <v>176</v>
      </c>
      <c r="AD2254">
        <v>1115</v>
      </c>
    </row>
    <row r="2255" spans="1:30" x14ac:dyDescent="0.2">
      <c r="A2255" t="s">
        <v>3145</v>
      </c>
      <c r="B2255" t="s">
        <v>35</v>
      </c>
      <c r="C2255" t="s">
        <v>807</v>
      </c>
      <c r="D2255" s="33">
        <v>42795</v>
      </c>
      <c r="E2255" t="s">
        <v>97</v>
      </c>
      <c r="F2255" t="s">
        <v>769</v>
      </c>
      <c r="G2255">
        <v>1022500</v>
      </c>
      <c r="H2255">
        <v>25161</v>
      </c>
      <c r="I2255">
        <v>505</v>
      </c>
      <c r="J2255">
        <v>23184</v>
      </c>
      <c r="K2255">
        <v>21142</v>
      </c>
      <c r="L2255">
        <v>20409</v>
      </c>
      <c r="M2255">
        <v>5604</v>
      </c>
      <c r="N2255">
        <v>1832</v>
      </c>
      <c r="O2255">
        <v>3772</v>
      </c>
      <c r="P2255">
        <v>792</v>
      </c>
      <c r="Q2255">
        <v>7083</v>
      </c>
      <c r="R2255">
        <v>2660</v>
      </c>
      <c r="S2255">
        <v>1583</v>
      </c>
      <c r="T2255">
        <v>11094</v>
      </c>
      <c r="U2255">
        <v>7241</v>
      </c>
      <c r="V2255">
        <v>2156</v>
      </c>
      <c r="W2255">
        <v>1697</v>
      </c>
      <c r="X2255" t="s">
        <v>0</v>
      </c>
      <c r="Y2255" t="s">
        <v>0</v>
      </c>
      <c r="Z2255">
        <v>1675</v>
      </c>
      <c r="AA2255">
        <v>3397</v>
      </c>
      <c r="AB2255">
        <v>576</v>
      </c>
      <c r="AC2255">
        <v>875</v>
      </c>
      <c r="AD2255">
        <v>1946</v>
      </c>
    </row>
    <row r="2256" spans="1:30" x14ac:dyDescent="0.2">
      <c r="A2256" t="s">
        <v>3146</v>
      </c>
      <c r="B2256" t="s">
        <v>35</v>
      </c>
      <c r="C2256" t="s">
        <v>807</v>
      </c>
      <c r="D2256" s="33">
        <v>42795</v>
      </c>
      <c r="E2256" t="s">
        <v>117</v>
      </c>
      <c r="F2256" t="s">
        <v>770</v>
      </c>
      <c r="G2256">
        <v>1013900</v>
      </c>
      <c r="H2256">
        <v>25964</v>
      </c>
      <c r="I2256">
        <v>631</v>
      </c>
      <c r="J2256">
        <v>24284</v>
      </c>
      <c r="K2256">
        <v>21945</v>
      </c>
      <c r="L2256">
        <v>22068</v>
      </c>
      <c r="M2256">
        <v>5737</v>
      </c>
      <c r="N2256">
        <v>1937</v>
      </c>
      <c r="O2256">
        <v>3800</v>
      </c>
      <c r="P2256">
        <v>905</v>
      </c>
      <c r="Q2256">
        <v>6783</v>
      </c>
      <c r="R2256">
        <v>2620</v>
      </c>
      <c r="S2256">
        <v>1817</v>
      </c>
      <c r="T2256">
        <v>13120</v>
      </c>
      <c r="U2256">
        <v>8651</v>
      </c>
      <c r="V2256">
        <v>3455</v>
      </c>
      <c r="W2256">
        <v>1014</v>
      </c>
      <c r="X2256" t="s">
        <v>0</v>
      </c>
      <c r="Y2256" t="s">
        <v>0</v>
      </c>
      <c r="Z2256">
        <v>1420</v>
      </c>
      <c r="AA2256">
        <v>3091</v>
      </c>
      <c r="AB2256">
        <v>413</v>
      </c>
      <c r="AC2256">
        <v>894</v>
      </c>
      <c r="AD2256">
        <v>1784</v>
      </c>
    </row>
    <row r="2257" spans="1:30" x14ac:dyDescent="0.2">
      <c r="A2257" t="s">
        <v>3147</v>
      </c>
      <c r="B2257" t="s">
        <v>37</v>
      </c>
      <c r="C2257" t="s">
        <v>3368</v>
      </c>
      <c r="D2257" s="33">
        <v>42795</v>
      </c>
      <c r="E2257" t="s">
        <v>132</v>
      </c>
      <c r="F2257" t="s">
        <v>771</v>
      </c>
      <c r="G2257">
        <v>140500</v>
      </c>
      <c r="H2257">
        <v>6286</v>
      </c>
      <c r="I2257">
        <v>196</v>
      </c>
      <c r="J2257">
        <v>5801</v>
      </c>
      <c r="K2257">
        <v>5400</v>
      </c>
      <c r="L2257">
        <v>5794</v>
      </c>
      <c r="M2257">
        <v>1242</v>
      </c>
      <c r="N2257">
        <v>1193</v>
      </c>
      <c r="O2257">
        <v>49</v>
      </c>
      <c r="P2257">
        <v>16</v>
      </c>
      <c r="Q2257">
        <v>1242</v>
      </c>
      <c r="R2257">
        <v>870</v>
      </c>
      <c r="S2257">
        <v>566</v>
      </c>
      <c r="T2257">
        <v>3189</v>
      </c>
      <c r="U2257">
        <v>2080</v>
      </c>
      <c r="V2257">
        <v>603</v>
      </c>
      <c r="W2257">
        <v>506</v>
      </c>
      <c r="X2257" t="s">
        <v>0</v>
      </c>
      <c r="Y2257" t="s">
        <v>0</v>
      </c>
      <c r="Z2257">
        <v>312</v>
      </c>
      <c r="AA2257">
        <v>857</v>
      </c>
      <c r="AB2257">
        <v>168</v>
      </c>
      <c r="AC2257">
        <v>295</v>
      </c>
      <c r="AD2257">
        <v>394</v>
      </c>
    </row>
    <row r="2258" spans="1:30" x14ac:dyDescent="0.2">
      <c r="A2258" t="s">
        <v>3148</v>
      </c>
      <c r="B2258" t="s">
        <v>36</v>
      </c>
      <c r="C2258" t="s">
        <v>3353</v>
      </c>
      <c r="D2258" s="33">
        <v>42795</v>
      </c>
      <c r="E2258" t="s">
        <v>138</v>
      </c>
      <c r="F2258" t="s">
        <v>772</v>
      </c>
      <c r="G2258">
        <v>592300</v>
      </c>
      <c r="H2258">
        <v>10920</v>
      </c>
      <c r="I2258">
        <v>56</v>
      </c>
      <c r="J2258">
        <v>10574</v>
      </c>
      <c r="K2258">
        <v>9947</v>
      </c>
      <c r="L2258">
        <v>9449</v>
      </c>
      <c r="M2258">
        <v>2227</v>
      </c>
      <c r="N2258">
        <v>1499</v>
      </c>
      <c r="O2258">
        <v>728</v>
      </c>
      <c r="P2258">
        <v>187</v>
      </c>
      <c r="Q2258">
        <v>2975</v>
      </c>
      <c r="R2258">
        <v>1025</v>
      </c>
      <c r="S2258">
        <v>966</v>
      </c>
      <c r="T2258">
        <v>5250</v>
      </c>
      <c r="U2258">
        <v>3744</v>
      </c>
      <c r="V2258">
        <v>972</v>
      </c>
      <c r="W2258">
        <v>534</v>
      </c>
      <c r="X2258" t="s">
        <v>0</v>
      </c>
      <c r="Y2258" t="s">
        <v>0</v>
      </c>
      <c r="Z2258">
        <v>359</v>
      </c>
      <c r="AA2258">
        <v>1849</v>
      </c>
      <c r="AB2258">
        <v>292</v>
      </c>
      <c r="AC2258">
        <v>456</v>
      </c>
      <c r="AD2258">
        <v>1101</v>
      </c>
    </row>
    <row r="2259" spans="1:30" x14ac:dyDescent="0.2">
      <c r="A2259" t="s">
        <v>3149</v>
      </c>
      <c r="B2259" t="s">
        <v>36</v>
      </c>
      <c r="C2259" t="s">
        <v>152</v>
      </c>
      <c r="D2259" s="33">
        <v>42795</v>
      </c>
      <c r="E2259" t="s">
        <v>150</v>
      </c>
      <c r="F2259" t="s">
        <v>773</v>
      </c>
      <c r="G2259">
        <v>309300</v>
      </c>
      <c r="H2259">
        <v>6311</v>
      </c>
      <c r="I2259">
        <v>35</v>
      </c>
      <c r="J2259">
        <v>6276</v>
      </c>
      <c r="K2259">
        <v>6065</v>
      </c>
      <c r="L2259">
        <v>5004</v>
      </c>
      <c r="M2259">
        <v>1417</v>
      </c>
      <c r="N2259">
        <v>533</v>
      </c>
      <c r="O2259">
        <v>851</v>
      </c>
      <c r="P2259">
        <v>431</v>
      </c>
      <c r="Q2259">
        <v>1939</v>
      </c>
      <c r="R2259">
        <v>628</v>
      </c>
      <c r="S2259">
        <v>491</v>
      </c>
      <c r="T2259">
        <v>3057</v>
      </c>
      <c r="U2259">
        <v>2284</v>
      </c>
      <c r="V2259">
        <v>594</v>
      </c>
      <c r="W2259">
        <v>179</v>
      </c>
      <c r="X2259" t="s">
        <v>0</v>
      </c>
      <c r="Y2259" t="s">
        <v>0</v>
      </c>
      <c r="Z2259">
        <v>106</v>
      </c>
      <c r="AA2259">
        <v>722</v>
      </c>
      <c r="AB2259">
        <v>58</v>
      </c>
      <c r="AC2259">
        <v>344</v>
      </c>
      <c r="AD2259">
        <v>320</v>
      </c>
    </row>
    <row r="2260" spans="1:30" x14ac:dyDescent="0.2">
      <c r="A2260" t="s">
        <v>3150</v>
      </c>
      <c r="B2260" t="s">
        <v>35</v>
      </c>
      <c r="C2260" t="s">
        <v>3345</v>
      </c>
      <c r="D2260" s="33">
        <v>42795</v>
      </c>
      <c r="E2260" t="s">
        <v>156</v>
      </c>
      <c r="F2260" t="s">
        <v>774</v>
      </c>
      <c r="G2260">
        <v>1171200</v>
      </c>
      <c r="H2260">
        <v>32943</v>
      </c>
      <c r="I2260">
        <v>397</v>
      </c>
      <c r="J2260">
        <v>28071</v>
      </c>
      <c r="K2260">
        <v>26855</v>
      </c>
      <c r="L2260">
        <v>22096</v>
      </c>
      <c r="M2260">
        <v>6084</v>
      </c>
      <c r="N2260">
        <v>4594</v>
      </c>
      <c r="O2260">
        <v>1490</v>
      </c>
      <c r="P2260">
        <v>1044</v>
      </c>
      <c r="Q2260">
        <v>8300</v>
      </c>
      <c r="R2260">
        <v>2069</v>
      </c>
      <c r="S2260">
        <v>1498</v>
      </c>
      <c r="T2260">
        <v>13857</v>
      </c>
      <c r="U2260">
        <v>9955</v>
      </c>
      <c r="V2260">
        <v>2954</v>
      </c>
      <c r="W2260">
        <v>948</v>
      </c>
      <c r="X2260" t="s">
        <v>0</v>
      </c>
      <c r="Y2260" t="s">
        <v>0</v>
      </c>
      <c r="Z2260">
        <v>1945</v>
      </c>
      <c r="AA2260">
        <v>2727</v>
      </c>
      <c r="AB2260">
        <v>448</v>
      </c>
      <c r="AC2260">
        <v>1619</v>
      </c>
      <c r="AD2260">
        <v>660</v>
      </c>
    </row>
    <row r="2261" spans="1:30" x14ac:dyDescent="0.2">
      <c r="A2261" t="s">
        <v>3151</v>
      </c>
      <c r="B2261" t="s">
        <v>35</v>
      </c>
      <c r="C2261" t="s">
        <v>3348</v>
      </c>
      <c r="D2261" s="33">
        <v>42795</v>
      </c>
      <c r="E2261" t="s">
        <v>821</v>
      </c>
      <c r="F2261" t="s">
        <v>833</v>
      </c>
      <c r="G2261">
        <v>215800</v>
      </c>
      <c r="H2261">
        <v>5596</v>
      </c>
      <c r="I2261">
        <v>2</v>
      </c>
      <c r="J2261">
        <v>5314</v>
      </c>
      <c r="K2261">
        <v>5204</v>
      </c>
      <c r="L2261">
        <v>4637</v>
      </c>
      <c r="M2261">
        <v>1245</v>
      </c>
      <c r="N2261">
        <v>429</v>
      </c>
      <c r="O2261">
        <v>816</v>
      </c>
      <c r="P2261">
        <v>307</v>
      </c>
      <c r="Q2261">
        <v>1712</v>
      </c>
      <c r="R2261">
        <v>611</v>
      </c>
      <c r="S2261">
        <v>353</v>
      </c>
      <c r="T2261">
        <v>2742</v>
      </c>
      <c r="U2261">
        <v>1862</v>
      </c>
      <c r="V2261">
        <v>669</v>
      </c>
      <c r="W2261">
        <v>211</v>
      </c>
      <c r="X2261" t="s">
        <v>0</v>
      </c>
      <c r="Y2261" t="s">
        <v>0</v>
      </c>
      <c r="Z2261">
        <v>245</v>
      </c>
      <c r="AA2261">
        <v>686</v>
      </c>
      <c r="AB2261">
        <v>47</v>
      </c>
      <c r="AC2261">
        <v>248</v>
      </c>
      <c r="AD2261">
        <v>391</v>
      </c>
    </row>
    <row r="2262" spans="1:30" x14ac:dyDescent="0.2">
      <c r="A2262" t="s">
        <v>3152</v>
      </c>
      <c r="B2262" t="s">
        <v>37</v>
      </c>
      <c r="C2262" t="s">
        <v>3365</v>
      </c>
      <c r="D2262" s="33">
        <v>42795</v>
      </c>
      <c r="E2262" t="s">
        <v>165</v>
      </c>
      <c r="F2262" t="s">
        <v>775</v>
      </c>
      <c r="G2262">
        <v>674500</v>
      </c>
      <c r="H2262">
        <v>15825</v>
      </c>
      <c r="I2262">
        <v>289</v>
      </c>
      <c r="J2262">
        <v>15265</v>
      </c>
      <c r="K2262">
        <v>13071</v>
      </c>
      <c r="L2262">
        <v>13103</v>
      </c>
      <c r="M2262">
        <v>2491</v>
      </c>
      <c r="N2262">
        <v>715</v>
      </c>
      <c r="O2262">
        <v>1776</v>
      </c>
      <c r="P2262">
        <v>392</v>
      </c>
      <c r="Q2262">
        <v>2491</v>
      </c>
      <c r="R2262">
        <v>1462</v>
      </c>
      <c r="S2262">
        <v>1230</v>
      </c>
      <c r="T2262">
        <v>8319</v>
      </c>
      <c r="U2262">
        <v>5728</v>
      </c>
      <c r="V2262">
        <v>1824</v>
      </c>
      <c r="W2262">
        <v>767</v>
      </c>
      <c r="X2262" t="s">
        <v>0</v>
      </c>
      <c r="Y2262" t="s">
        <v>0</v>
      </c>
      <c r="Z2262">
        <v>902</v>
      </c>
      <c r="AA2262">
        <v>1190</v>
      </c>
      <c r="AB2262">
        <v>76</v>
      </c>
      <c r="AC2262">
        <v>643</v>
      </c>
      <c r="AD2262">
        <v>471</v>
      </c>
    </row>
    <row r="2263" spans="1:30" x14ac:dyDescent="0.2">
      <c r="A2263" t="s">
        <v>3153</v>
      </c>
      <c r="B2263" t="s">
        <v>35</v>
      </c>
      <c r="C2263" t="s">
        <v>3348</v>
      </c>
      <c r="D2263" s="33">
        <v>42795</v>
      </c>
      <c r="E2263" t="s">
        <v>825</v>
      </c>
      <c r="F2263" t="s">
        <v>834</v>
      </c>
      <c r="G2263">
        <v>796700</v>
      </c>
      <c r="H2263">
        <v>21138</v>
      </c>
      <c r="I2263">
        <v>66</v>
      </c>
      <c r="J2263">
        <v>19814</v>
      </c>
      <c r="K2263">
        <v>18995</v>
      </c>
      <c r="L2263">
        <v>17428</v>
      </c>
      <c r="M2263">
        <v>4325</v>
      </c>
      <c r="N2263">
        <v>1577</v>
      </c>
      <c r="O2263">
        <v>2748</v>
      </c>
      <c r="P2263">
        <v>944</v>
      </c>
      <c r="Q2263">
        <v>6114</v>
      </c>
      <c r="R2263">
        <v>2591</v>
      </c>
      <c r="S2263">
        <v>1426</v>
      </c>
      <c r="T2263">
        <v>9478</v>
      </c>
      <c r="U2263">
        <v>6400</v>
      </c>
      <c r="V2263">
        <v>2155</v>
      </c>
      <c r="W2263">
        <v>923</v>
      </c>
      <c r="X2263" t="s">
        <v>0</v>
      </c>
      <c r="Y2263" t="s">
        <v>0</v>
      </c>
      <c r="Z2263">
        <v>1451</v>
      </c>
      <c r="AA2263">
        <v>2482</v>
      </c>
      <c r="AB2263">
        <v>273</v>
      </c>
      <c r="AC2263">
        <v>900</v>
      </c>
      <c r="AD2263">
        <v>1309</v>
      </c>
    </row>
    <row r="2264" spans="1:30" x14ac:dyDescent="0.2">
      <c r="A2264" t="s">
        <v>3154</v>
      </c>
      <c r="B2264" t="s">
        <v>35</v>
      </c>
      <c r="C2264" t="s">
        <v>152</v>
      </c>
      <c r="D2264" s="33">
        <v>42795</v>
      </c>
      <c r="E2264" t="s">
        <v>171</v>
      </c>
      <c r="F2264" t="s">
        <v>776</v>
      </c>
      <c r="G2264">
        <v>631700</v>
      </c>
      <c r="H2264">
        <v>14599</v>
      </c>
      <c r="I2264">
        <v>74</v>
      </c>
      <c r="J2264">
        <v>14525</v>
      </c>
      <c r="K2264">
        <v>14007</v>
      </c>
      <c r="L2264">
        <v>12860</v>
      </c>
      <c r="M2264">
        <v>3616</v>
      </c>
      <c r="N2264">
        <v>1335</v>
      </c>
      <c r="O2264">
        <v>2045</v>
      </c>
      <c r="P2264">
        <v>1041</v>
      </c>
      <c r="Q2264">
        <v>5157</v>
      </c>
      <c r="R2264">
        <v>1691</v>
      </c>
      <c r="S2264">
        <v>1151</v>
      </c>
      <c r="T2264">
        <v>7997</v>
      </c>
      <c r="U2264">
        <v>5306</v>
      </c>
      <c r="V2264">
        <v>1676</v>
      </c>
      <c r="W2264">
        <v>1015</v>
      </c>
      <c r="X2264" t="s">
        <v>0</v>
      </c>
      <c r="Y2264" t="s">
        <v>0</v>
      </c>
      <c r="Z2264">
        <v>404</v>
      </c>
      <c r="AA2264">
        <v>1617</v>
      </c>
      <c r="AB2264">
        <v>133</v>
      </c>
      <c r="AC2264">
        <v>714</v>
      </c>
      <c r="AD2264">
        <v>770</v>
      </c>
    </row>
    <row r="2265" spans="1:30" x14ac:dyDescent="0.2">
      <c r="A2265" t="s">
        <v>3155</v>
      </c>
      <c r="B2265" t="s">
        <v>35</v>
      </c>
      <c r="C2265" t="s">
        <v>3348</v>
      </c>
      <c r="D2265" s="33">
        <v>42795</v>
      </c>
      <c r="E2265" t="s">
        <v>179</v>
      </c>
      <c r="F2265" t="s">
        <v>777</v>
      </c>
      <c r="G2265">
        <v>1028000</v>
      </c>
      <c r="H2265">
        <v>23570</v>
      </c>
      <c r="I2265">
        <v>23</v>
      </c>
      <c r="J2265">
        <v>22780</v>
      </c>
      <c r="K2265">
        <v>22312</v>
      </c>
      <c r="L2265">
        <v>20316</v>
      </c>
      <c r="M2265">
        <v>5140</v>
      </c>
      <c r="N2265">
        <v>1646</v>
      </c>
      <c r="O2265">
        <v>3494</v>
      </c>
      <c r="P2265">
        <v>1104</v>
      </c>
      <c r="Q2265">
        <v>7073</v>
      </c>
      <c r="R2265">
        <v>2091</v>
      </c>
      <c r="S2265">
        <v>1604</v>
      </c>
      <c r="T2265">
        <v>11747</v>
      </c>
      <c r="U2265">
        <v>8420</v>
      </c>
      <c r="V2265">
        <v>2587</v>
      </c>
      <c r="W2265">
        <v>740</v>
      </c>
      <c r="X2265" t="s">
        <v>0</v>
      </c>
      <c r="Y2265" t="s">
        <v>0</v>
      </c>
      <c r="Z2265">
        <v>1284</v>
      </c>
      <c r="AA2265">
        <v>3590</v>
      </c>
      <c r="AB2265">
        <v>369</v>
      </c>
      <c r="AC2265">
        <v>1320</v>
      </c>
      <c r="AD2265">
        <v>1901</v>
      </c>
    </row>
    <row r="2266" spans="1:30" x14ac:dyDescent="0.2">
      <c r="A2266" t="s">
        <v>3156</v>
      </c>
      <c r="B2266" t="s">
        <v>35</v>
      </c>
      <c r="C2266" t="s">
        <v>3348</v>
      </c>
      <c r="D2266" s="33">
        <v>42795</v>
      </c>
      <c r="E2266" t="s">
        <v>191</v>
      </c>
      <c r="F2266" t="s">
        <v>778</v>
      </c>
      <c r="G2266">
        <v>788200</v>
      </c>
      <c r="H2266">
        <v>23518</v>
      </c>
      <c r="I2266">
        <v>20</v>
      </c>
      <c r="J2266">
        <v>22165</v>
      </c>
      <c r="K2266">
        <v>21694</v>
      </c>
      <c r="L2266">
        <v>19693</v>
      </c>
      <c r="M2266">
        <v>5299</v>
      </c>
      <c r="N2266">
        <v>1779</v>
      </c>
      <c r="O2266">
        <v>3520</v>
      </c>
      <c r="P2266">
        <v>843</v>
      </c>
      <c r="Q2266">
        <v>7059</v>
      </c>
      <c r="R2266">
        <v>1703</v>
      </c>
      <c r="S2266">
        <v>1504</v>
      </c>
      <c r="T2266">
        <v>11633</v>
      </c>
      <c r="U2266">
        <v>8617</v>
      </c>
      <c r="V2266">
        <v>2446</v>
      </c>
      <c r="W2266">
        <v>570</v>
      </c>
      <c r="X2266" t="s">
        <v>0</v>
      </c>
      <c r="Y2266" t="s">
        <v>0</v>
      </c>
      <c r="Z2266">
        <v>1139</v>
      </c>
      <c r="AA2266">
        <v>3714</v>
      </c>
      <c r="AB2266">
        <v>351</v>
      </c>
      <c r="AC2266">
        <v>1364</v>
      </c>
      <c r="AD2266">
        <v>1999</v>
      </c>
    </row>
    <row r="2267" spans="1:30" x14ac:dyDescent="0.2">
      <c r="A2267" t="s">
        <v>3157</v>
      </c>
      <c r="B2267" t="s">
        <v>35</v>
      </c>
      <c r="C2267" t="s">
        <v>3345</v>
      </c>
      <c r="D2267" s="33">
        <v>42795</v>
      </c>
      <c r="E2267" t="s">
        <v>205</v>
      </c>
      <c r="F2267" t="s">
        <v>779</v>
      </c>
      <c r="G2267">
        <v>892200</v>
      </c>
      <c r="H2267">
        <v>19286</v>
      </c>
      <c r="I2267">
        <v>283</v>
      </c>
      <c r="J2267">
        <v>18652</v>
      </c>
      <c r="K2267">
        <v>17061</v>
      </c>
      <c r="L2267">
        <v>15727</v>
      </c>
      <c r="M2267">
        <v>4395</v>
      </c>
      <c r="N2267">
        <v>3300</v>
      </c>
      <c r="O2267">
        <v>1095</v>
      </c>
      <c r="P2267">
        <v>819</v>
      </c>
      <c r="Q2267">
        <v>5655</v>
      </c>
      <c r="R2267">
        <v>1835</v>
      </c>
      <c r="S2267">
        <v>1456</v>
      </c>
      <c r="T2267">
        <v>10270</v>
      </c>
      <c r="U2267">
        <v>6511</v>
      </c>
      <c r="V2267">
        <v>2776</v>
      </c>
      <c r="W2267">
        <v>983</v>
      </c>
      <c r="X2267" t="s">
        <v>0</v>
      </c>
      <c r="Y2267" t="s">
        <v>0</v>
      </c>
      <c r="Z2267">
        <v>364</v>
      </c>
      <c r="AA2267">
        <v>1802</v>
      </c>
      <c r="AB2267">
        <v>301</v>
      </c>
      <c r="AC2267">
        <v>1118</v>
      </c>
      <c r="AD2267">
        <v>383</v>
      </c>
    </row>
    <row r="2268" spans="1:30" x14ac:dyDescent="0.2">
      <c r="A2268" t="s">
        <v>3158</v>
      </c>
      <c r="B2268" t="s">
        <v>35</v>
      </c>
      <c r="C2268" t="s">
        <v>807</v>
      </c>
      <c r="D2268" s="33">
        <v>42795</v>
      </c>
      <c r="E2268" t="s">
        <v>210</v>
      </c>
      <c r="F2268" t="s">
        <v>780</v>
      </c>
      <c r="G2268">
        <v>718000</v>
      </c>
      <c r="H2268">
        <v>17205</v>
      </c>
      <c r="I2268">
        <v>345</v>
      </c>
      <c r="J2268">
        <v>16235</v>
      </c>
      <c r="K2268">
        <v>14626</v>
      </c>
      <c r="L2268">
        <v>15066</v>
      </c>
      <c r="M2268">
        <v>4150</v>
      </c>
      <c r="N2268">
        <v>1321</v>
      </c>
      <c r="O2268">
        <v>2829</v>
      </c>
      <c r="P2268">
        <v>715</v>
      </c>
      <c r="Q2268">
        <v>4736</v>
      </c>
      <c r="R2268">
        <v>1840</v>
      </c>
      <c r="S2268">
        <v>1364</v>
      </c>
      <c r="T2268">
        <v>9134</v>
      </c>
      <c r="U2268">
        <v>6664</v>
      </c>
      <c r="V2268">
        <v>1992</v>
      </c>
      <c r="W2268">
        <v>478</v>
      </c>
      <c r="X2268" t="s">
        <v>0</v>
      </c>
      <c r="Y2268" t="s">
        <v>0</v>
      </c>
      <c r="Z2268">
        <v>434</v>
      </c>
      <c r="AA2268">
        <v>2294</v>
      </c>
      <c r="AB2268">
        <v>332</v>
      </c>
      <c r="AC2268">
        <v>721</v>
      </c>
      <c r="AD2268">
        <v>1241</v>
      </c>
    </row>
    <row r="2269" spans="1:30" x14ac:dyDescent="0.2">
      <c r="A2269" t="s">
        <v>3159</v>
      </c>
      <c r="B2269" t="s">
        <v>35</v>
      </c>
      <c r="C2269" t="s">
        <v>807</v>
      </c>
      <c r="D2269" s="33">
        <v>42795</v>
      </c>
      <c r="E2269" t="s">
        <v>218</v>
      </c>
      <c r="F2269" t="s">
        <v>781</v>
      </c>
      <c r="G2269">
        <v>275900</v>
      </c>
      <c r="H2269">
        <v>5650</v>
      </c>
      <c r="I2269">
        <v>50</v>
      </c>
      <c r="J2269">
        <v>5541</v>
      </c>
      <c r="K2269">
        <v>5270</v>
      </c>
      <c r="L2269">
        <v>4552</v>
      </c>
      <c r="M2269">
        <v>1309</v>
      </c>
      <c r="N2269">
        <v>457</v>
      </c>
      <c r="O2269">
        <v>772</v>
      </c>
      <c r="P2269">
        <v>342</v>
      </c>
      <c r="Q2269">
        <v>1361</v>
      </c>
      <c r="R2269">
        <v>544</v>
      </c>
      <c r="S2269">
        <v>493</v>
      </c>
      <c r="T2269">
        <v>2797</v>
      </c>
      <c r="U2269">
        <v>1867</v>
      </c>
      <c r="V2269">
        <v>529</v>
      </c>
      <c r="W2269">
        <v>401</v>
      </c>
      <c r="X2269" t="s">
        <v>0</v>
      </c>
      <c r="Y2269" t="s">
        <v>0</v>
      </c>
      <c r="Z2269">
        <v>74</v>
      </c>
      <c r="AA2269">
        <v>644</v>
      </c>
      <c r="AB2269">
        <v>84</v>
      </c>
      <c r="AC2269">
        <v>306</v>
      </c>
      <c r="AD2269">
        <v>254</v>
      </c>
    </row>
    <row r="2270" spans="1:30" x14ac:dyDescent="0.2">
      <c r="A2270" t="s">
        <v>3160</v>
      </c>
      <c r="B2270" t="s">
        <v>35</v>
      </c>
      <c r="C2270" t="s">
        <v>807</v>
      </c>
      <c r="D2270" s="33">
        <v>42795</v>
      </c>
      <c r="E2270" t="s">
        <v>223</v>
      </c>
      <c r="F2270" t="s">
        <v>782</v>
      </c>
      <c r="G2270">
        <v>1070400</v>
      </c>
      <c r="H2270">
        <v>21460</v>
      </c>
      <c r="I2270">
        <v>479</v>
      </c>
      <c r="J2270">
        <v>20070</v>
      </c>
      <c r="K2270">
        <v>18254</v>
      </c>
      <c r="L2270">
        <v>17764</v>
      </c>
      <c r="M2270">
        <v>5152</v>
      </c>
      <c r="N2270">
        <v>1693</v>
      </c>
      <c r="O2270">
        <v>3459</v>
      </c>
      <c r="P2270">
        <v>730</v>
      </c>
      <c r="Q2270">
        <v>6647</v>
      </c>
      <c r="R2270">
        <v>2526</v>
      </c>
      <c r="S2270">
        <v>940</v>
      </c>
      <c r="T2270">
        <v>9915</v>
      </c>
      <c r="U2270">
        <v>6549</v>
      </c>
      <c r="V2270">
        <v>2201</v>
      </c>
      <c r="W2270">
        <v>1165</v>
      </c>
      <c r="X2270" t="s">
        <v>0</v>
      </c>
      <c r="Y2270" t="s">
        <v>0</v>
      </c>
      <c r="Z2270">
        <v>1608</v>
      </c>
      <c r="AA2270">
        <v>2775</v>
      </c>
      <c r="AB2270">
        <v>427</v>
      </c>
      <c r="AC2270">
        <v>745</v>
      </c>
      <c r="AD2270">
        <v>1603</v>
      </c>
    </row>
    <row r="2271" spans="1:30" x14ac:dyDescent="0.2">
      <c r="A2271" t="s">
        <v>3161</v>
      </c>
      <c r="B2271" t="s">
        <v>35</v>
      </c>
      <c r="C2271" t="s">
        <v>152</v>
      </c>
      <c r="D2271" s="33">
        <v>42795</v>
      </c>
      <c r="E2271" t="s">
        <v>234</v>
      </c>
      <c r="F2271" t="s">
        <v>783</v>
      </c>
      <c r="G2271">
        <v>4697100</v>
      </c>
      <c r="H2271">
        <v>85331</v>
      </c>
      <c r="I2271">
        <v>1439</v>
      </c>
      <c r="J2271">
        <v>83892</v>
      </c>
      <c r="K2271">
        <v>73994</v>
      </c>
      <c r="L2271">
        <v>69163</v>
      </c>
      <c r="M2271">
        <v>20943</v>
      </c>
      <c r="N2271">
        <v>7361</v>
      </c>
      <c r="O2271">
        <v>11387</v>
      </c>
      <c r="P2271">
        <v>5732</v>
      </c>
      <c r="Q2271">
        <v>24133</v>
      </c>
      <c r="R2271">
        <v>9177</v>
      </c>
      <c r="S2271">
        <v>6126</v>
      </c>
      <c r="T2271">
        <v>40878</v>
      </c>
      <c r="U2271">
        <v>30255</v>
      </c>
      <c r="V2271">
        <v>7561</v>
      </c>
      <c r="W2271">
        <v>3062</v>
      </c>
      <c r="X2271" t="s">
        <v>0</v>
      </c>
      <c r="Y2271" t="s">
        <v>0</v>
      </c>
      <c r="Z2271">
        <v>5122</v>
      </c>
      <c r="AA2271">
        <v>7860</v>
      </c>
      <c r="AB2271">
        <v>933</v>
      </c>
      <c r="AC2271">
        <v>3499</v>
      </c>
      <c r="AD2271">
        <v>3428</v>
      </c>
    </row>
    <row r="2272" spans="1:30" x14ac:dyDescent="0.2">
      <c r="A2272" t="s">
        <v>3162</v>
      </c>
      <c r="B2272" t="s">
        <v>36</v>
      </c>
      <c r="C2272" t="s">
        <v>152</v>
      </c>
      <c r="D2272" s="33">
        <v>42795</v>
      </c>
      <c r="E2272" t="s">
        <v>284</v>
      </c>
      <c r="F2272" t="s">
        <v>784</v>
      </c>
      <c r="G2272">
        <v>1220700</v>
      </c>
      <c r="H2272">
        <v>17749</v>
      </c>
      <c r="I2272">
        <v>75</v>
      </c>
      <c r="J2272">
        <v>17674</v>
      </c>
      <c r="K2272">
        <v>17083</v>
      </c>
      <c r="L2272">
        <v>14454</v>
      </c>
      <c r="M2272">
        <v>4069</v>
      </c>
      <c r="N2272">
        <v>1493</v>
      </c>
      <c r="O2272">
        <v>2494</v>
      </c>
      <c r="P2272">
        <v>1273</v>
      </c>
      <c r="Q2272">
        <v>5744</v>
      </c>
      <c r="R2272">
        <v>1940</v>
      </c>
      <c r="S2272">
        <v>1377</v>
      </c>
      <c r="T2272">
        <v>8734</v>
      </c>
      <c r="U2272">
        <v>6266</v>
      </c>
      <c r="V2272">
        <v>1661</v>
      </c>
      <c r="W2272">
        <v>807</v>
      </c>
      <c r="X2272" t="s">
        <v>0</v>
      </c>
      <c r="Y2272" t="s">
        <v>0</v>
      </c>
      <c r="Z2272">
        <v>351</v>
      </c>
      <c r="AA2272">
        <v>2052</v>
      </c>
      <c r="AB2272">
        <v>165</v>
      </c>
      <c r="AC2272">
        <v>1147</v>
      </c>
      <c r="AD2272">
        <v>740</v>
      </c>
    </row>
    <row r="2273" spans="1:30" x14ac:dyDescent="0.2">
      <c r="A2273" t="s">
        <v>3163</v>
      </c>
      <c r="B2273" t="s">
        <v>36</v>
      </c>
      <c r="C2273" t="s">
        <v>3353</v>
      </c>
      <c r="D2273" s="33">
        <v>42795</v>
      </c>
      <c r="E2273" t="s">
        <v>298</v>
      </c>
      <c r="F2273" t="s">
        <v>785</v>
      </c>
      <c r="G2273">
        <v>1502600</v>
      </c>
      <c r="H2273">
        <v>22421</v>
      </c>
      <c r="I2273">
        <v>114</v>
      </c>
      <c r="J2273">
        <v>21846</v>
      </c>
      <c r="K2273">
        <v>20536</v>
      </c>
      <c r="L2273">
        <v>22596</v>
      </c>
      <c r="M2273">
        <v>6115</v>
      </c>
      <c r="N2273">
        <v>3726</v>
      </c>
      <c r="O2273">
        <v>2389</v>
      </c>
      <c r="P2273">
        <v>278</v>
      </c>
      <c r="Q2273">
        <v>13099</v>
      </c>
      <c r="R2273">
        <v>2334</v>
      </c>
      <c r="S2273">
        <v>2142</v>
      </c>
      <c r="T2273">
        <v>11895</v>
      </c>
      <c r="U2273">
        <v>8548</v>
      </c>
      <c r="V2273">
        <v>2354</v>
      </c>
      <c r="W2273">
        <v>993</v>
      </c>
      <c r="X2273" t="s">
        <v>0</v>
      </c>
      <c r="Y2273" t="s">
        <v>0</v>
      </c>
      <c r="Z2273">
        <v>1915</v>
      </c>
      <c r="AA2273">
        <v>4310</v>
      </c>
      <c r="AB2273">
        <v>570</v>
      </c>
      <c r="AC2273">
        <v>1009</v>
      </c>
      <c r="AD2273">
        <v>2731</v>
      </c>
    </row>
    <row r="2274" spans="1:30" x14ac:dyDescent="0.2">
      <c r="A2274" t="s">
        <v>3164</v>
      </c>
      <c r="B2274" t="s">
        <v>36</v>
      </c>
      <c r="C2274" t="s">
        <v>3351</v>
      </c>
      <c r="D2274" s="33">
        <v>42795</v>
      </c>
      <c r="E2274" t="s">
        <v>315</v>
      </c>
      <c r="F2274" t="s">
        <v>786</v>
      </c>
      <c r="G2274">
        <v>1052900</v>
      </c>
      <c r="H2274">
        <v>24915</v>
      </c>
      <c r="I2274">
        <v>579</v>
      </c>
      <c r="J2274">
        <v>24325</v>
      </c>
      <c r="K2274">
        <v>23153</v>
      </c>
      <c r="L2274">
        <v>20115</v>
      </c>
      <c r="M2274">
        <v>5424</v>
      </c>
      <c r="N2274">
        <v>3005</v>
      </c>
      <c r="O2274">
        <v>1999</v>
      </c>
      <c r="P2274">
        <v>298</v>
      </c>
      <c r="Q2274">
        <v>9100</v>
      </c>
      <c r="R2274">
        <v>2158</v>
      </c>
      <c r="S2274">
        <v>2329</v>
      </c>
      <c r="T2274">
        <v>11902</v>
      </c>
      <c r="U2274">
        <v>9045</v>
      </c>
      <c r="V2274">
        <v>2148</v>
      </c>
      <c r="W2274">
        <v>709</v>
      </c>
      <c r="X2274" t="s">
        <v>0</v>
      </c>
      <c r="Y2274" t="s">
        <v>0</v>
      </c>
      <c r="Z2274">
        <v>588</v>
      </c>
      <c r="AA2274">
        <v>3138</v>
      </c>
      <c r="AB2274">
        <v>224</v>
      </c>
      <c r="AC2274">
        <v>1351</v>
      </c>
      <c r="AD2274">
        <v>1563</v>
      </c>
    </row>
    <row r="2275" spans="1:30" x14ac:dyDescent="0.2">
      <c r="A2275" t="s">
        <v>3165</v>
      </c>
      <c r="B2275" t="s">
        <v>36</v>
      </c>
      <c r="C2275" t="s">
        <v>3358</v>
      </c>
      <c r="D2275" s="33">
        <v>42795</v>
      </c>
      <c r="E2275" t="s">
        <v>330</v>
      </c>
      <c r="F2275" t="s">
        <v>787</v>
      </c>
      <c r="G2275">
        <v>1820400</v>
      </c>
      <c r="H2275">
        <v>27401</v>
      </c>
      <c r="I2275">
        <v>85</v>
      </c>
      <c r="J2275">
        <v>27151</v>
      </c>
      <c r="K2275">
        <v>26375</v>
      </c>
      <c r="L2275">
        <v>20797</v>
      </c>
      <c r="M2275">
        <v>7316</v>
      </c>
      <c r="N2275">
        <v>3866</v>
      </c>
      <c r="O2275">
        <v>3450</v>
      </c>
      <c r="P2275">
        <v>2064</v>
      </c>
      <c r="Q2275">
        <v>9195</v>
      </c>
      <c r="R2275">
        <v>1967</v>
      </c>
      <c r="S2275">
        <v>2656</v>
      </c>
      <c r="T2275">
        <v>12728</v>
      </c>
      <c r="U2275">
        <v>10004</v>
      </c>
      <c r="V2275">
        <v>1963</v>
      </c>
      <c r="W2275">
        <v>761</v>
      </c>
      <c r="X2275" t="s">
        <v>0</v>
      </c>
      <c r="Y2275" t="s">
        <v>0</v>
      </c>
      <c r="Z2275">
        <v>455</v>
      </c>
      <c r="AA2275">
        <v>2991</v>
      </c>
      <c r="AB2275">
        <v>331</v>
      </c>
      <c r="AC2275">
        <v>1569</v>
      </c>
      <c r="AD2275">
        <v>1091</v>
      </c>
    </row>
    <row r="2276" spans="1:30" x14ac:dyDescent="0.2">
      <c r="A2276" t="s">
        <v>3166</v>
      </c>
      <c r="B2276" t="s">
        <v>36</v>
      </c>
      <c r="C2276" t="s">
        <v>3351</v>
      </c>
      <c r="D2276" s="33">
        <v>42795</v>
      </c>
      <c r="E2276" t="s">
        <v>351</v>
      </c>
      <c r="F2276" t="s">
        <v>788</v>
      </c>
      <c r="G2276">
        <v>946100</v>
      </c>
      <c r="H2276">
        <v>12414</v>
      </c>
      <c r="I2276">
        <v>154</v>
      </c>
      <c r="J2276">
        <v>12259</v>
      </c>
      <c r="K2276">
        <v>11934</v>
      </c>
      <c r="L2276">
        <v>8187</v>
      </c>
      <c r="M2276">
        <v>2151</v>
      </c>
      <c r="N2276">
        <v>1286</v>
      </c>
      <c r="O2276">
        <v>865</v>
      </c>
      <c r="P2276">
        <v>299</v>
      </c>
      <c r="Q2276">
        <v>3558</v>
      </c>
      <c r="R2276">
        <v>906</v>
      </c>
      <c r="S2276">
        <v>1147</v>
      </c>
      <c r="T2276">
        <v>4902</v>
      </c>
      <c r="U2276">
        <v>3579</v>
      </c>
      <c r="V2276">
        <v>727</v>
      </c>
      <c r="W2276">
        <v>596</v>
      </c>
      <c r="X2276" t="s">
        <v>0</v>
      </c>
      <c r="Y2276" t="s">
        <v>0</v>
      </c>
      <c r="Z2276">
        <v>127</v>
      </c>
      <c r="AA2276">
        <v>1105</v>
      </c>
      <c r="AB2276">
        <v>69</v>
      </c>
      <c r="AC2276">
        <v>618</v>
      </c>
      <c r="AD2276">
        <v>418</v>
      </c>
    </row>
    <row r="2277" spans="1:30" x14ac:dyDescent="0.2">
      <c r="A2277" t="s">
        <v>3167</v>
      </c>
      <c r="B2277" t="s">
        <v>34</v>
      </c>
      <c r="C2277" t="s">
        <v>3327</v>
      </c>
      <c r="D2277" s="33">
        <v>42795</v>
      </c>
      <c r="E2277" t="s">
        <v>362</v>
      </c>
      <c r="F2277" t="s">
        <v>789</v>
      </c>
      <c r="G2277">
        <v>5549900</v>
      </c>
      <c r="H2277">
        <v>132885</v>
      </c>
      <c r="I2277">
        <v>1430</v>
      </c>
      <c r="J2277">
        <v>130612</v>
      </c>
      <c r="K2277">
        <v>122284</v>
      </c>
      <c r="L2277">
        <v>113742</v>
      </c>
      <c r="M2277">
        <v>26173</v>
      </c>
      <c r="N2277">
        <v>4925</v>
      </c>
      <c r="O2277">
        <v>21248</v>
      </c>
      <c r="P2277">
        <v>4709</v>
      </c>
      <c r="Q2277">
        <v>32421</v>
      </c>
      <c r="R2277">
        <v>11545</v>
      </c>
      <c r="S2277">
        <v>8913</v>
      </c>
      <c r="T2277">
        <v>68782</v>
      </c>
      <c r="U2277">
        <v>44898</v>
      </c>
      <c r="V2277">
        <v>9821</v>
      </c>
      <c r="W2277">
        <v>14063</v>
      </c>
      <c r="X2277" t="s">
        <v>0</v>
      </c>
      <c r="Y2277" t="s">
        <v>0</v>
      </c>
      <c r="Z2277">
        <v>4042</v>
      </c>
      <c r="AA2277">
        <v>20460</v>
      </c>
      <c r="AB2277">
        <v>783</v>
      </c>
      <c r="AC2277">
        <v>5498</v>
      </c>
      <c r="AD2277">
        <v>14179</v>
      </c>
    </row>
    <row r="2278" spans="1:30" x14ac:dyDescent="0.2">
      <c r="A2278" t="s">
        <v>3168</v>
      </c>
      <c r="B2278" t="s">
        <v>37</v>
      </c>
      <c r="C2278" t="s">
        <v>3365</v>
      </c>
      <c r="D2278" s="33">
        <v>42795</v>
      </c>
      <c r="E2278" t="s">
        <v>434</v>
      </c>
      <c r="F2278" t="s">
        <v>790</v>
      </c>
      <c r="G2278">
        <v>1881800</v>
      </c>
      <c r="H2278">
        <v>46868</v>
      </c>
      <c r="I2278">
        <v>874</v>
      </c>
      <c r="J2278">
        <v>45119</v>
      </c>
      <c r="K2278">
        <v>38825</v>
      </c>
      <c r="L2278">
        <v>37959</v>
      </c>
      <c r="M2278">
        <v>6928</v>
      </c>
      <c r="N2278">
        <v>2151</v>
      </c>
      <c r="O2278">
        <v>4777</v>
      </c>
      <c r="P2278">
        <v>1122</v>
      </c>
      <c r="Q2278">
        <v>6928</v>
      </c>
      <c r="R2278">
        <v>4588</v>
      </c>
      <c r="S2278">
        <v>3232</v>
      </c>
      <c r="T2278">
        <v>24038</v>
      </c>
      <c r="U2278">
        <v>14914</v>
      </c>
      <c r="V2278">
        <v>5446</v>
      </c>
      <c r="W2278">
        <v>3678</v>
      </c>
      <c r="X2278" t="s">
        <v>0</v>
      </c>
      <c r="Y2278" t="s">
        <v>0</v>
      </c>
      <c r="Z2278">
        <v>2852</v>
      </c>
      <c r="AA2278">
        <v>3249</v>
      </c>
      <c r="AB2278">
        <v>292</v>
      </c>
      <c r="AC2278">
        <v>1670</v>
      </c>
      <c r="AD2278">
        <v>1287</v>
      </c>
    </row>
    <row r="2279" spans="1:30" x14ac:dyDescent="0.2">
      <c r="A2279" t="s">
        <v>3169</v>
      </c>
      <c r="B2279" t="s">
        <v>37</v>
      </c>
      <c r="C2279" t="s">
        <v>3365</v>
      </c>
      <c r="D2279" s="33">
        <v>42795</v>
      </c>
      <c r="E2279" t="s">
        <v>457</v>
      </c>
      <c r="F2279" t="s">
        <v>791</v>
      </c>
      <c r="G2279">
        <v>538500</v>
      </c>
      <c r="H2279">
        <v>13411</v>
      </c>
      <c r="I2279">
        <v>287</v>
      </c>
      <c r="J2279">
        <v>12884</v>
      </c>
      <c r="K2279">
        <v>11127</v>
      </c>
      <c r="L2279">
        <v>9544</v>
      </c>
      <c r="M2279">
        <v>1880</v>
      </c>
      <c r="N2279">
        <v>435</v>
      </c>
      <c r="O2279">
        <v>1445</v>
      </c>
      <c r="P2279">
        <v>287</v>
      </c>
      <c r="Q2279">
        <v>1880</v>
      </c>
      <c r="R2279">
        <v>992</v>
      </c>
      <c r="S2279">
        <v>905</v>
      </c>
      <c r="T2279">
        <v>5937</v>
      </c>
      <c r="U2279">
        <v>4114</v>
      </c>
      <c r="V2279">
        <v>1468</v>
      </c>
      <c r="W2279">
        <v>355</v>
      </c>
      <c r="X2279" t="s">
        <v>0</v>
      </c>
      <c r="Y2279" t="s">
        <v>0</v>
      </c>
      <c r="Z2279">
        <v>631</v>
      </c>
      <c r="AA2279">
        <v>1079</v>
      </c>
      <c r="AB2279">
        <v>84</v>
      </c>
      <c r="AC2279">
        <v>543</v>
      </c>
      <c r="AD2279">
        <v>452</v>
      </c>
    </row>
    <row r="2280" spans="1:30" x14ac:dyDescent="0.2">
      <c r="A2280" t="s">
        <v>3170</v>
      </c>
      <c r="B2280" t="s">
        <v>37</v>
      </c>
      <c r="C2280" t="s">
        <v>3365</v>
      </c>
      <c r="D2280" s="33">
        <v>42795</v>
      </c>
      <c r="E2280" t="s">
        <v>465</v>
      </c>
      <c r="F2280" t="s">
        <v>792</v>
      </c>
      <c r="G2280">
        <v>919200</v>
      </c>
      <c r="H2280">
        <v>19149</v>
      </c>
      <c r="I2280">
        <v>405</v>
      </c>
      <c r="J2280">
        <v>18466</v>
      </c>
      <c r="K2280">
        <v>15642</v>
      </c>
      <c r="L2280">
        <v>17299</v>
      </c>
      <c r="M2280">
        <v>3425</v>
      </c>
      <c r="N2280">
        <v>894</v>
      </c>
      <c r="O2280">
        <v>2531</v>
      </c>
      <c r="P2280">
        <v>545</v>
      </c>
      <c r="Q2280">
        <v>3425</v>
      </c>
      <c r="R2280">
        <v>1917</v>
      </c>
      <c r="S2280">
        <v>1723</v>
      </c>
      <c r="T2280">
        <v>11350</v>
      </c>
      <c r="U2280">
        <v>8010</v>
      </c>
      <c r="V2280">
        <v>2641</v>
      </c>
      <c r="W2280">
        <v>699</v>
      </c>
      <c r="X2280" t="s">
        <v>0</v>
      </c>
      <c r="Y2280" t="s">
        <v>0</v>
      </c>
      <c r="Z2280">
        <v>664</v>
      </c>
      <c r="AA2280">
        <v>1645</v>
      </c>
      <c r="AB2280">
        <v>162</v>
      </c>
      <c r="AC2280">
        <v>984</v>
      </c>
      <c r="AD2280">
        <v>499</v>
      </c>
    </row>
    <row r="2281" spans="1:30" x14ac:dyDescent="0.2">
      <c r="A2281" t="s">
        <v>3171</v>
      </c>
      <c r="B2281" t="s">
        <v>37</v>
      </c>
      <c r="C2281" t="s">
        <v>3373</v>
      </c>
      <c r="D2281" s="33">
        <v>42795</v>
      </c>
      <c r="E2281" t="s">
        <v>488</v>
      </c>
      <c r="F2281" t="s">
        <v>793</v>
      </c>
      <c r="G2281">
        <v>776300</v>
      </c>
      <c r="H2281">
        <v>19201</v>
      </c>
      <c r="I2281">
        <v>321</v>
      </c>
      <c r="J2281">
        <v>17860</v>
      </c>
      <c r="K2281">
        <v>15997</v>
      </c>
      <c r="L2281">
        <v>15918</v>
      </c>
      <c r="M2281">
        <v>4044</v>
      </c>
      <c r="N2281">
        <v>1030</v>
      </c>
      <c r="O2281">
        <v>2957</v>
      </c>
      <c r="P2281">
        <v>429</v>
      </c>
      <c r="Q2281">
        <v>4044</v>
      </c>
      <c r="R2281">
        <v>2534</v>
      </c>
      <c r="S2281">
        <v>1246</v>
      </c>
      <c r="T2281">
        <v>9432</v>
      </c>
      <c r="U2281">
        <v>6301</v>
      </c>
      <c r="V2281">
        <v>1524</v>
      </c>
      <c r="W2281">
        <v>1607</v>
      </c>
      <c r="X2281" t="s">
        <v>0</v>
      </c>
      <c r="Y2281" t="s">
        <v>0</v>
      </c>
      <c r="Z2281">
        <v>311</v>
      </c>
      <c r="AA2281">
        <v>2395</v>
      </c>
      <c r="AB2281">
        <v>219</v>
      </c>
      <c r="AC2281">
        <v>771</v>
      </c>
      <c r="AD2281">
        <v>1405</v>
      </c>
    </row>
    <row r="2282" spans="1:30" x14ac:dyDescent="0.2">
      <c r="A2282" t="s">
        <v>3172</v>
      </c>
      <c r="B2282" t="s">
        <v>37</v>
      </c>
      <c r="C2282" t="s">
        <v>152</v>
      </c>
      <c r="D2282" s="33">
        <v>42795</v>
      </c>
      <c r="E2282" t="s">
        <v>494</v>
      </c>
      <c r="F2282" t="s">
        <v>794</v>
      </c>
      <c r="G2282">
        <v>678500</v>
      </c>
      <c r="H2282">
        <v>12085</v>
      </c>
      <c r="I2282">
        <v>71</v>
      </c>
      <c r="J2282">
        <v>12014</v>
      </c>
      <c r="K2282">
        <v>11581</v>
      </c>
      <c r="L2282">
        <v>10861</v>
      </c>
      <c r="M2282">
        <v>3203</v>
      </c>
      <c r="N2282">
        <v>1251</v>
      </c>
      <c r="O2282">
        <v>1883</v>
      </c>
      <c r="P2282">
        <v>1015</v>
      </c>
      <c r="Q2282">
        <v>6203</v>
      </c>
      <c r="R2282">
        <v>1383</v>
      </c>
      <c r="S2282">
        <v>1068</v>
      </c>
      <c r="T2282">
        <v>7087</v>
      </c>
      <c r="U2282">
        <v>5122</v>
      </c>
      <c r="V2282">
        <v>1297</v>
      </c>
      <c r="W2282">
        <v>668</v>
      </c>
      <c r="X2282" t="s">
        <v>0</v>
      </c>
      <c r="Y2282" t="s">
        <v>0</v>
      </c>
      <c r="Z2282">
        <v>80</v>
      </c>
      <c r="AA2282">
        <v>1243</v>
      </c>
      <c r="AB2282">
        <v>101</v>
      </c>
      <c r="AC2282">
        <v>681</v>
      </c>
      <c r="AD2282">
        <v>461</v>
      </c>
    </row>
    <row r="2283" spans="1:30" x14ac:dyDescent="0.2">
      <c r="A2283" t="s">
        <v>3173</v>
      </c>
      <c r="B2283" t="s">
        <v>37</v>
      </c>
      <c r="C2283" t="s">
        <v>152</v>
      </c>
      <c r="D2283" s="33">
        <v>42795</v>
      </c>
      <c r="E2283" t="s">
        <v>502</v>
      </c>
      <c r="F2283" t="s">
        <v>795</v>
      </c>
      <c r="G2283">
        <v>952100</v>
      </c>
      <c r="H2283">
        <v>26320</v>
      </c>
      <c r="I2283">
        <v>145</v>
      </c>
      <c r="J2283">
        <v>26175</v>
      </c>
      <c r="K2283">
        <v>25196</v>
      </c>
      <c r="L2283">
        <v>22758</v>
      </c>
      <c r="M2283">
        <v>6810</v>
      </c>
      <c r="N2283">
        <v>2494</v>
      </c>
      <c r="O2283">
        <v>4188</v>
      </c>
      <c r="P2283">
        <v>2140</v>
      </c>
      <c r="Q2283">
        <v>12592</v>
      </c>
      <c r="R2283">
        <v>2950</v>
      </c>
      <c r="S2283">
        <v>2267</v>
      </c>
      <c r="T2283">
        <v>14558</v>
      </c>
      <c r="U2283">
        <v>10274</v>
      </c>
      <c r="V2283">
        <v>2595</v>
      </c>
      <c r="W2283">
        <v>1689</v>
      </c>
      <c r="X2283" t="s">
        <v>0</v>
      </c>
      <c r="Y2283" t="s">
        <v>0</v>
      </c>
      <c r="Z2283">
        <v>170</v>
      </c>
      <c r="AA2283">
        <v>2813</v>
      </c>
      <c r="AB2283">
        <v>238</v>
      </c>
      <c r="AC2283">
        <v>1624</v>
      </c>
      <c r="AD2283">
        <v>951</v>
      </c>
    </row>
    <row r="2284" spans="1:30" x14ac:dyDescent="0.2">
      <c r="A2284" t="s">
        <v>3174</v>
      </c>
      <c r="B2284" t="s">
        <v>37</v>
      </c>
      <c r="C2284" t="s">
        <v>152</v>
      </c>
      <c r="D2284" s="33">
        <v>42795</v>
      </c>
      <c r="E2284" t="s">
        <v>513</v>
      </c>
      <c r="F2284" t="s">
        <v>796</v>
      </c>
      <c r="G2284">
        <v>852400</v>
      </c>
      <c r="H2284">
        <v>13061</v>
      </c>
      <c r="I2284">
        <v>67</v>
      </c>
      <c r="J2284">
        <v>12994</v>
      </c>
      <c r="K2284">
        <v>12544</v>
      </c>
      <c r="L2284">
        <v>10694</v>
      </c>
      <c r="M2284">
        <v>3055</v>
      </c>
      <c r="N2284">
        <v>1185</v>
      </c>
      <c r="O2284">
        <v>1820</v>
      </c>
      <c r="P2284">
        <v>961</v>
      </c>
      <c r="Q2284">
        <v>5912</v>
      </c>
      <c r="R2284">
        <v>1470</v>
      </c>
      <c r="S2284">
        <v>1018</v>
      </c>
      <c r="T2284">
        <v>6883</v>
      </c>
      <c r="U2284">
        <v>5063</v>
      </c>
      <c r="V2284">
        <v>1368</v>
      </c>
      <c r="W2284">
        <v>452</v>
      </c>
      <c r="X2284" t="s">
        <v>0</v>
      </c>
      <c r="Y2284" t="s">
        <v>0</v>
      </c>
      <c r="Z2284">
        <v>97</v>
      </c>
      <c r="AA2284">
        <v>1226</v>
      </c>
      <c r="AB2284">
        <v>106</v>
      </c>
      <c r="AC2284">
        <v>689</v>
      </c>
      <c r="AD2284">
        <v>431</v>
      </c>
    </row>
    <row r="2285" spans="1:30" x14ac:dyDescent="0.2">
      <c r="A2285" t="s">
        <v>3175</v>
      </c>
      <c r="B2285" t="s">
        <v>37</v>
      </c>
      <c r="C2285" t="s">
        <v>3331</v>
      </c>
      <c r="D2285" s="33">
        <v>42795</v>
      </c>
      <c r="E2285" t="s">
        <v>521</v>
      </c>
      <c r="F2285" t="s">
        <v>797</v>
      </c>
      <c r="G2285">
        <v>551600</v>
      </c>
      <c r="H2285">
        <v>13648</v>
      </c>
      <c r="I2285">
        <v>210</v>
      </c>
      <c r="J2285">
        <v>12604</v>
      </c>
      <c r="K2285">
        <v>11182</v>
      </c>
      <c r="L2285">
        <v>9243</v>
      </c>
      <c r="M2285">
        <v>2953</v>
      </c>
      <c r="N2285">
        <v>1327</v>
      </c>
      <c r="O2285">
        <v>1626</v>
      </c>
      <c r="P2285">
        <v>549</v>
      </c>
      <c r="Q2285">
        <v>3015</v>
      </c>
      <c r="R2285">
        <v>1275</v>
      </c>
      <c r="S2285">
        <v>668</v>
      </c>
      <c r="T2285">
        <v>5405</v>
      </c>
      <c r="U2285">
        <v>3712</v>
      </c>
      <c r="V2285">
        <v>1367</v>
      </c>
      <c r="W2285">
        <v>326</v>
      </c>
      <c r="X2285" t="s">
        <v>0</v>
      </c>
      <c r="Y2285" t="s">
        <v>0</v>
      </c>
      <c r="Z2285">
        <v>984</v>
      </c>
      <c r="AA2285">
        <v>911</v>
      </c>
      <c r="AB2285">
        <v>30</v>
      </c>
      <c r="AC2285">
        <v>463</v>
      </c>
      <c r="AD2285">
        <v>418</v>
      </c>
    </row>
    <row r="2286" spans="1:30" x14ac:dyDescent="0.2">
      <c r="A2286" t="s">
        <v>3176</v>
      </c>
      <c r="B2286" t="s">
        <v>37</v>
      </c>
      <c r="C2286" t="s">
        <v>3373</v>
      </c>
      <c r="D2286" s="33">
        <v>42795</v>
      </c>
      <c r="E2286" t="s">
        <v>527</v>
      </c>
      <c r="F2286" t="s">
        <v>798</v>
      </c>
      <c r="G2286">
        <v>560400</v>
      </c>
      <c r="H2286">
        <v>13024</v>
      </c>
      <c r="I2286">
        <v>231</v>
      </c>
      <c r="J2286">
        <v>12135</v>
      </c>
      <c r="K2286">
        <v>10768</v>
      </c>
      <c r="L2286">
        <v>10828</v>
      </c>
      <c r="M2286">
        <v>2943</v>
      </c>
      <c r="N2286">
        <v>836</v>
      </c>
      <c r="O2286">
        <v>2075</v>
      </c>
      <c r="P2286">
        <v>305</v>
      </c>
      <c r="Q2286">
        <v>2943</v>
      </c>
      <c r="R2286">
        <v>1895</v>
      </c>
      <c r="S2286">
        <v>691</v>
      </c>
      <c r="T2286">
        <v>6272</v>
      </c>
      <c r="U2286">
        <v>4408</v>
      </c>
      <c r="V2286">
        <v>1438</v>
      </c>
      <c r="W2286">
        <v>426</v>
      </c>
      <c r="X2286" t="s">
        <v>0</v>
      </c>
      <c r="Y2286" t="s">
        <v>0</v>
      </c>
      <c r="Z2286">
        <v>310</v>
      </c>
      <c r="AA2286">
        <v>1660</v>
      </c>
      <c r="AB2286">
        <v>156</v>
      </c>
      <c r="AC2286">
        <v>524</v>
      </c>
      <c r="AD2286">
        <v>980</v>
      </c>
    </row>
    <row r="2287" spans="1:30" x14ac:dyDescent="0.2">
      <c r="A2287" t="s">
        <v>3177</v>
      </c>
      <c r="B2287" t="s">
        <v>37</v>
      </c>
      <c r="C2287" t="s">
        <v>534</v>
      </c>
      <c r="D2287" s="33">
        <v>42795</v>
      </c>
      <c r="E2287" t="s">
        <v>532</v>
      </c>
      <c r="F2287" t="s">
        <v>799</v>
      </c>
      <c r="G2287">
        <v>1179500</v>
      </c>
      <c r="H2287">
        <v>26002</v>
      </c>
      <c r="I2287">
        <v>416</v>
      </c>
      <c r="J2287">
        <v>24935</v>
      </c>
      <c r="K2287">
        <v>21978</v>
      </c>
      <c r="L2287">
        <v>22699</v>
      </c>
      <c r="M2287">
        <v>8473</v>
      </c>
      <c r="N2287">
        <v>3440</v>
      </c>
      <c r="O2287">
        <v>5033</v>
      </c>
      <c r="P2287">
        <v>2779</v>
      </c>
      <c r="Q2287">
        <v>8910</v>
      </c>
      <c r="R2287">
        <v>3911</v>
      </c>
      <c r="S2287">
        <v>1947</v>
      </c>
      <c r="T2287">
        <v>13552</v>
      </c>
      <c r="U2287">
        <v>9897</v>
      </c>
      <c r="V2287">
        <v>3368</v>
      </c>
      <c r="W2287">
        <v>287</v>
      </c>
      <c r="X2287" t="s">
        <v>0</v>
      </c>
      <c r="Y2287" t="s">
        <v>0</v>
      </c>
      <c r="Z2287">
        <v>466</v>
      </c>
      <c r="AA2287">
        <v>2823</v>
      </c>
      <c r="AB2287">
        <v>182</v>
      </c>
      <c r="AC2287">
        <v>1361</v>
      </c>
      <c r="AD2287">
        <v>1280</v>
      </c>
    </row>
    <row r="2288" spans="1:30" x14ac:dyDescent="0.2">
      <c r="A2288" t="s">
        <v>3178</v>
      </c>
      <c r="B2288" t="s">
        <v>35</v>
      </c>
      <c r="C2288" t="s">
        <v>3331</v>
      </c>
      <c r="D2288" s="33">
        <v>42795</v>
      </c>
      <c r="E2288" t="s">
        <v>541</v>
      </c>
      <c r="F2288" t="s">
        <v>800</v>
      </c>
      <c r="G2288">
        <v>1122200</v>
      </c>
      <c r="H2288">
        <v>26716</v>
      </c>
      <c r="I2288">
        <v>354</v>
      </c>
      <c r="J2288">
        <v>24287</v>
      </c>
      <c r="K2288">
        <v>21757</v>
      </c>
      <c r="L2288">
        <v>19098</v>
      </c>
      <c r="M2288">
        <v>6381</v>
      </c>
      <c r="N2288">
        <v>2550</v>
      </c>
      <c r="O2288">
        <v>3831</v>
      </c>
      <c r="P2288">
        <v>1559</v>
      </c>
      <c r="Q2288">
        <v>6624</v>
      </c>
      <c r="R2288">
        <v>2322</v>
      </c>
      <c r="S2288">
        <v>1387</v>
      </c>
      <c r="T2288">
        <v>11469</v>
      </c>
      <c r="U2288">
        <v>8331</v>
      </c>
      <c r="V2288">
        <v>2541</v>
      </c>
      <c r="W2288">
        <v>597</v>
      </c>
      <c r="X2288" t="s">
        <v>0</v>
      </c>
      <c r="Y2288" t="s">
        <v>0</v>
      </c>
      <c r="Z2288">
        <v>1605</v>
      </c>
      <c r="AA2288">
        <v>2315</v>
      </c>
      <c r="AB2288">
        <v>77</v>
      </c>
      <c r="AC2288">
        <v>1282</v>
      </c>
      <c r="AD2288">
        <v>956</v>
      </c>
    </row>
    <row r="2289" spans="1:30" x14ac:dyDescent="0.2">
      <c r="A2289" t="s">
        <v>3179</v>
      </c>
      <c r="B2289" t="s">
        <v>34</v>
      </c>
      <c r="C2289" t="s">
        <v>3324</v>
      </c>
      <c r="D2289" s="33">
        <v>42795</v>
      </c>
      <c r="E2289" t="s">
        <v>562</v>
      </c>
      <c r="F2289" t="s">
        <v>801</v>
      </c>
      <c r="G2289">
        <v>7258100</v>
      </c>
      <c r="H2289">
        <v>162995</v>
      </c>
      <c r="I2289">
        <v>9288</v>
      </c>
      <c r="J2289">
        <v>126772</v>
      </c>
      <c r="K2289">
        <v>103794</v>
      </c>
      <c r="L2289">
        <v>113581</v>
      </c>
      <c r="M2289">
        <v>22507</v>
      </c>
      <c r="N2289">
        <v>7389</v>
      </c>
      <c r="O2289">
        <v>15118</v>
      </c>
      <c r="P2289">
        <v>5854</v>
      </c>
      <c r="Q2289">
        <v>39599</v>
      </c>
      <c r="R2289">
        <v>16344</v>
      </c>
      <c r="S2289">
        <v>9791</v>
      </c>
      <c r="T2289">
        <v>64805</v>
      </c>
      <c r="U2289">
        <v>48698</v>
      </c>
      <c r="V2289">
        <v>13345</v>
      </c>
      <c r="W2289">
        <v>2762</v>
      </c>
      <c r="X2289" t="s">
        <v>0</v>
      </c>
      <c r="Y2289" t="s">
        <v>0</v>
      </c>
      <c r="Z2289">
        <v>2819</v>
      </c>
      <c r="AA2289">
        <v>19822</v>
      </c>
      <c r="AB2289">
        <v>5190</v>
      </c>
      <c r="AC2289">
        <v>4342</v>
      </c>
      <c r="AD2289">
        <v>10290</v>
      </c>
    </row>
    <row r="2290" spans="1:30" x14ac:dyDescent="0.2">
      <c r="A2290" t="s">
        <v>3180</v>
      </c>
      <c r="B2290" t="s">
        <v>37</v>
      </c>
      <c r="C2290" t="s">
        <v>660</v>
      </c>
      <c r="D2290" s="33">
        <v>42795</v>
      </c>
      <c r="E2290" t="s">
        <v>658</v>
      </c>
      <c r="F2290" t="s">
        <v>802</v>
      </c>
      <c r="G2290">
        <v>688400</v>
      </c>
      <c r="H2290">
        <v>16477</v>
      </c>
      <c r="I2290">
        <v>0</v>
      </c>
      <c r="J2290">
        <v>15740</v>
      </c>
      <c r="K2290">
        <v>13232</v>
      </c>
      <c r="L2290">
        <v>14220</v>
      </c>
      <c r="M2290">
        <v>6166</v>
      </c>
      <c r="N2290">
        <v>4547</v>
      </c>
      <c r="O2290">
        <v>1619</v>
      </c>
      <c r="P2290">
        <v>931</v>
      </c>
      <c r="Q2290">
        <v>6166</v>
      </c>
      <c r="R2290">
        <v>2208</v>
      </c>
      <c r="S2290">
        <v>1231</v>
      </c>
      <c r="T2290">
        <v>8550</v>
      </c>
      <c r="U2290">
        <v>6568</v>
      </c>
      <c r="V2290">
        <v>1507</v>
      </c>
      <c r="W2290">
        <v>475</v>
      </c>
      <c r="X2290" t="s">
        <v>0</v>
      </c>
      <c r="Y2290" t="s">
        <v>0</v>
      </c>
      <c r="Z2290">
        <v>81</v>
      </c>
      <c r="AA2290">
        <v>2150</v>
      </c>
      <c r="AB2290">
        <v>246</v>
      </c>
      <c r="AC2290">
        <v>854</v>
      </c>
      <c r="AD2290">
        <v>1050</v>
      </c>
    </row>
    <row r="2291" spans="1:30" x14ac:dyDescent="0.2">
      <c r="A2291" t="s">
        <v>3181</v>
      </c>
      <c r="B2291" t="s">
        <v>36</v>
      </c>
      <c r="C2291" t="s">
        <v>3356</v>
      </c>
      <c r="D2291" s="33">
        <v>42795</v>
      </c>
      <c r="E2291" t="s">
        <v>673</v>
      </c>
      <c r="F2291" t="s">
        <v>803</v>
      </c>
      <c r="G2291">
        <v>1513900</v>
      </c>
      <c r="H2291">
        <v>26963</v>
      </c>
      <c r="I2291">
        <v>498</v>
      </c>
      <c r="J2291">
        <v>25719</v>
      </c>
      <c r="K2291">
        <v>22655</v>
      </c>
      <c r="L2291">
        <v>20032</v>
      </c>
      <c r="M2291">
        <v>6812</v>
      </c>
      <c r="N2291">
        <v>2851</v>
      </c>
      <c r="O2291">
        <v>3961</v>
      </c>
      <c r="P2291">
        <v>2159</v>
      </c>
      <c r="Q2291">
        <v>8272</v>
      </c>
      <c r="R2291">
        <v>2279</v>
      </c>
      <c r="S2291">
        <v>2127</v>
      </c>
      <c r="T2291">
        <v>11428</v>
      </c>
      <c r="U2291">
        <v>8159</v>
      </c>
      <c r="V2291">
        <v>2250</v>
      </c>
      <c r="W2291">
        <v>1019</v>
      </c>
      <c r="X2291" t="s">
        <v>0</v>
      </c>
      <c r="Y2291" t="s">
        <v>0</v>
      </c>
      <c r="Z2291">
        <v>862</v>
      </c>
      <c r="AA2291">
        <v>3336</v>
      </c>
      <c r="AB2291">
        <v>306</v>
      </c>
      <c r="AC2291">
        <v>1519</v>
      </c>
      <c r="AD2291">
        <v>1511</v>
      </c>
    </row>
    <row r="2292" spans="1:30" x14ac:dyDescent="0.2">
      <c r="A2292" t="s">
        <v>3182</v>
      </c>
      <c r="B2292" t="s">
        <v>37</v>
      </c>
      <c r="C2292" t="s">
        <v>3360</v>
      </c>
      <c r="D2292" s="33">
        <v>42795</v>
      </c>
      <c r="E2292" t="s">
        <v>694</v>
      </c>
      <c r="F2292" t="s">
        <v>804</v>
      </c>
      <c r="G2292">
        <v>3973500</v>
      </c>
      <c r="H2292">
        <v>83545</v>
      </c>
      <c r="I2292">
        <v>753</v>
      </c>
      <c r="J2292">
        <v>82153</v>
      </c>
      <c r="K2292">
        <v>76004</v>
      </c>
      <c r="L2292">
        <v>67486</v>
      </c>
      <c r="M2292">
        <v>10877</v>
      </c>
      <c r="N2292">
        <v>5313</v>
      </c>
      <c r="O2292">
        <v>12546</v>
      </c>
      <c r="P2292">
        <v>7836</v>
      </c>
      <c r="Q2292">
        <v>17859</v>
      </c>
      <c r="R2292">
        <v>8762</v>
      </c>
      <c r="S2292">
        <v>5757</v>
      </c>
      <c r="T2292">
        <v>43884</v>
      </c>
      <c r="U2292">
        <v>33215</v>
      </c>
      <c r="V2292">
        <v>7515</v>
      </c>
      <c r="W2292">
        <v>3154</v>
      </c>
      <c r="X2292" t="s">
        <v>0</v>
      </c>
      <c r="Y2292" t="s">
        <v>0</v>
      </c>
      <c r="Z2292">
        <v>224</v>
      </c>
      <c r="AA2292">
        <v>8859</v>
      </c>
      <c r="AB2292">
        <v>1066</v>
      </c>
      <c r="AC2292">
        <v>4628</v>
      </c>
      <c r="AD2292">
        <v>3165</v>
      </c>
    </row>
    <row r="2293" spans="1:30" x14ac:dyDescent="0.2">
      <c r="A2293" t="s">
        <v>3183</v>
      </c>
      <c r="B2293" t="s">
        <v>35</v>
      </c>
      <c r="C2293" t="s">
        <v>3345</v>
      </c>
      <c r="D2293" s="33">
        <v>42795</v>
      </c>
      <c r="E2293" t="s">
        <v>745</v>
      </c>
      <c r="F2293" t="s">
        <v>805</v>
      </c>
      <c r="G2293">
        <v>672300</v>
      </c>
      <c r="H2293">
        <v>10714</v>
      </c>
      <c r="I2293">
        <v>266</v>
      </c>
      <c r="J2293">
        <v>10150</v>
      </c>
      <c r="K2293">
        <v>8821</v>
      </c>
      <c r="L2293">
        <v>8502</v>
      </c>
      <c r="M2293">
        <v>1757</v>
      </c>
      <c r="N2293">
        <v>579</v>
      </c>
      <c r="O2293">
        <v>1178</v>
      </c>
      <c r="P2293">
        <v>293</v>
      </c>
      <c r="Q2293">
        <v>1761</v>
      </c>
      <c r="R2293">
        <v>1072</v>
      </c>
      <c r="S2293">
        <v>924</v>
      </c>
      <c r="T2293">
        <v>5370</v>
      </c>
      <c r="U2293">
        <v>3828</v>
      </c>
      <c r="V2293">
        <v>1082</v>
      </c>
      <c r="W2293">
        <v>460</v>
      </c>
      <c r="X2293" t="s">
        <v>0</v>
      </c>
      <c r="Y2293" t="s">
        <v>0</v>
      </c>
      <c r="Z2293">
        <v>283</v>
      </c>
      <c r="AA2293">
        <v>853</v>
      </c>
      <c r="AB2293">
        <v>73</v>
      </c>
      <c r="AC2293">
        <v>504</v>
      </c>
      <c r="AD2293">
        <v>276</v>
      </c>
    </row>
    <row r="2294" spans="1:30" x14ac:dyDescent="0.2">
      <c r="A2294" t="s">
        <v>3184</v>
      </c>
      <c r="B2294" t="s">
        <v>34</v>
      </c>
      <c r="C2294" t="s">
        <v>3323</v>
      </c>
      <c r="D2294" s="33">
        <v>42826</v>
      </c>
      <c r="E2294" t="s">
        <v>48</v>
      </c>
      <c r="F2294" t="s">
        <v>767</v>
      </c>
      <c r="G2294">
        <v>2644700</v>
      </c>
      <c r="H2294">
        <v>94254</v>
      </c>
      <c r="I2294">
        <v>1771</v>
      </c>
      <c r="J2294">
        <v>79920</v>
      </c>
      <c r="K2294">
        <v>73470</v>
      </c>
      <c r="L2294">
        <v>72658</v>
      </c>
      <c r="M2294">
        <v>19081</v>
      </c>
      <c r="N2294">
        <v>5337</v>
      </c>
      <c r="O2294">
        <v>13744</v>
      </c>
      <c r="P2294">
        <v>4372</v>
      </c>
      <c r="Q2294">
        <v>22372</v>
      </c>
      <c r="R2294">
        <v>11026</v>
      </c>
      <c r="S2294">
        <v>6843</v>
      </c>
      <c r="T2294">
        <v>41698</v>
      </c>
      <c r="U2294">
        <v>28392</v>
      </c>
      <c r="V2294">
        <v>8442</v>
      </c>
      <c r="W2294">
        <v>4864</v>
      </c>
      <c r="X2294" t="s">
        <v>0</v>
      </c>
      <c r="Y2294" t="s">
        <v>0</v>
      </c>
      <c r="Z2294">
        <v>4822</v>
      </c>
      <c r="AA2294">
        <v>6499</v>
      </c>
      <c r="AB2294">
        <v>1054</v>
      </c>
      <c r="AC2294">
        <v>2743</v>
      </c>
      <c r="AD2294">
        <v>2702</v>
      </c>
    </row>
    <row r="2295" spans="1:30" x14ac:dyDescent="0.2">
      <c r="A2295" t="s">
        <v>3185</v>
      </c>
      <c r="B2295" t="s">
        <v>35</v>
      </c>
      <c r="C2295" t="s">
        <v>807</v>
      </c>
      <c r="D2295" s="33">
        <v>42826</v>
      </c>
      <c r="E2295" t="s">
        <v>82</v>
      </c>
      <c r="F2295" t="s">
        <v>768</v>
      </c>
      <c r="G2295">
        <v>746200</v>
      </c>
      <c r="H2295">
        <v>18868</v>
      </c>
      <c r="I2295">
        <v>293</v>
      </c>
      <c r="J2295">
        <v>18048</v>
      </c>
      <c r="K2295">
        <v>16911</v>
      </c>
      <c r="L2295">
        <v>16716</v>
      </c>
      <c r="M2295">
        <v>1619</v>
      </c>
      <c r="N2295">
        <v>1519</v>
      </c>
      <c r="O2295">
        <v>100</v>
      </c>
      <c r="P2295">
        <v>33</v>
      </c>
      <c r="Q2295">
        <v>10729</v>
      </c>
      <c r="R2295">
        <v>1826</v>
      </c>
      <c r="S2295">
        <v>767</v>
      </c>
      <c r="T2295">
        <v>8695</v>
      </c>
      <c r="U2295">
        <v>6215</v>
      </c>
      <c r="V2295">
        <v>1644</v>
      </c>
      <c r="W2295">
        <v>836</v>
      </c>
      <c r="X2295" t="s">
        <v>0</v>
      </c>
      <c r="Y2295" t="s">
        <v>0</v>
      </c>
      <c r="Z2295">
        <v>3345</v>
      </c>
      <c r="AA2295">
        <v>2083</v>
      </c>
      <c r="AB2295">
        <v>337</v>
      </c>
      <c r="AC2295">
        <v>166</v>
      </c>
      <c r="AD2295">
        <v>1580</v>
      </c>
    </row>
    <row r="2296" spans="1:30" x14ac:dyDescent="0.2">
      <c r="A2296" t="s">
        <v>3186</v>
      </c>
      <c r="B2296" t="s">
        <v>35</v>
      </c>
      <c r="C2296" t="s">
        <v>807</v>
      </c>
      <c r="D2296" s="33">
        <v>42826</v>
      </c>
      <c r="E2296" t="s">
        <v>97</v>
      </c>
      <c r="F2296" t="s">
        <v>769</v>
      </c>
      <c r="G2296">
        <v>1022500</v>
      </c>
      <c r="H2296">
        <v>25999</v>
      </c>
      <c r="I2296">
        <v>322</v>
      </c>
      <c r="J2296">
        <v>24526</v>
      </c>
      <c r="K2296">
        <v>22970</v>
      </c>
      <c r="L2296">
        <v>21961</v>
      </c>
      <c r="M2296">
        <v>5918</v>
      </c>
      <c r="N2296">
        <v>2223</v>
      </c>
      <c r="O2296">
        <v>3695</v>
      </c>
      <c r="P2296">
        <v>1790</v>
      </c>
      <c r="Q2296">
        <v>9575</v>
      </c>
      <c r="R2296">
        <v>2566</v>
      </c>
      <c r="S2296">
        <v>1527</v>
      </c>
      <c r="T2296">
        <v>12622</v>
      </c>
      <c r="U2296">
        <v>8145</v>
      </c>
      <c r="V2296">
        <v>2476</v>
      </c>
      <c r="W2296">
        <v>2001</v>
      </c>
      <c r="X2296" t="s">
        <v>0</v>
      </c>
      <c r="Y2296" t="s">
        <v>0</v>
      </c>
      <c r="Z2296">
        <v>1752</v>
      </c>
      <c r="AA2296">
        <v>3494</v>
      </c>
      <c r="AB2296">
        <v>536</v>
      </c>
      <c r="AC2296">
        <v>823</v>
      </c>
      <c r="AD2296">
        <v>2135</v>
      </c>
    </row>
    <row r="2297" spans="1:30" x14ac:dyDescent="0.2">
      <c r="A2297" t="s">
        <v>3187</v>
      </c>
      <c r="B2297" t="s">
        <v>35</v>
      </c>
      <c r="C2297" t="s">
        <v>807</v>
      </c>
      <c r="D2297" s="33">
        <v>42826</v>
      </c>
      <c r="E2297" t="s">
        <v>117</v>
      </c>
      <c r="F2297" t="s">
        <v>770</v>
      </c>
      <c r="G2297">
        <v>1013900</v>
      </c>
      <c r="H2297">
        <v>28230</v>
      </c>
      <c r="I2297">
        <v>430</v>
      </c>
      <c r="J2297">
        <v>27031</v>
      </c>
      <c r="K2297">
        <v>25447</v>
      </c>
      <c r="L2297">
        <v>25071</v>
      </c>
      <c r="M2297">
        <v>6764</v>
      </c>
      <c r="N2297">
        <v>2428</v>
      </c>
      <c r="O2297">
        <v>4336</v>
      </c>
      <c r="P2297">
        <v>1344</v>
      </c>
      <c r="Q2297">
        <v>13203</v>
      </c>
      <c r="R2297">
        <v>2676</v>
      </c>
      <c r="S2297">
        <v>1904</v>
      </c>
      <c r="T2297">
        <v>15732</v>
      </c>
      <c r="U2297">
        <v>10253</v>
      </c>
      <c r="V2297">
        <v>4017</v>
      </c>
      <c r="W2297">
        <v>1462</v>
      </c>
      <c r="X2297" t="s">
        <v>0</v>
      </c>
      <c r="Y2297" t="s">
        <v>0</v>
      </c>
      <c r="Z2297">
        <v>1339</v>
      </c>
      <c r="AA2297">
        <v>3420</v>
      </c>
      <c r="AB2297">
        <v>515</v>
      </c>
      <c r="AC2297">
        <v>1038</v>
      </c>
      <c r="AD2297">
        <v>1867</v>
      </c>
    </row>
    <row r="2298" spans="1:30" x14ac:dyDescent="0.2">
      <c r="A2298" t="s">
        <v>3188</v>
      </c>
      <c r="B2298" t="s">
        <v>37</v>
      </c>
      <c r="C2298" t="s">
        <v>3368</v>
      </c>
      <c r="D2298" s="33">
        <v>42826</v>
      </c>
      <c r="E2298" t="s">
        <v>132</v>
      </c>
      <c r="F2298" t="s">
        <v>771</v>
      </c>
      <c r="G2298">
        <v>140500</v>
      </c>
      <c r="H2298">
        <v>6911</v>
      </c>
      <c r="I2298">
        <v>311</v>
      </c>
      <c r="J2298">
        <v>6290</v>
      </c>
      <c r="K2298">
        <v>5666</v>
      </c>
      <c r="L2298">
        <v>6290</v>
      </c>
      <c r="M2298">
        <v>1301</v>
      </c>
      <c r="N2298">
        <v>1236</v>
      </c>
      <c r="O2298">
        <v>65</v>
      </c>
      <c r="P2298">
        <v>18</v>
      </c>
      <c r="Q2298">
        <v>1301</v>
      </c>
      <c r="R2298">
        <v>812</v>
      </c>
      <c r="S2298">
        <v>551</v>
      </c>
      <c r="T2298">
        <v>3840</v>
      </c>
      <c r="U2298">
        <v>2514</v>
      </c>
      <c r="V2298">
        <v>821</v>
      </c>
      <c r="W2298">
        <v>505</v>
      </c>
      <c r="X2298" t="s">
        <v>0</v>
      </c>
      <c r="Y2298" t="s">
        <v>0</v>
      </c>
      <c r="Z2298">
        <v>366</v>
      </c>
      <c r="AA2298">
        <v>721</v>
      </c>
      <c r="AB2298">
        <v>121</v>
      </c>
      <c r="AC2298">
        <v>264</v>
      </c>
      <c r="AD2298">
        <v>336</v>
      </c>
    </row>
    <row r="2299" spans="1:30" x14ac:dyDescent="0.2">
      <c r="A2299" t="s">
        <v>3189</v>
      </c>
      <c r="B2299" t="s">
        <v>36</v>
      </c>
      <c r="C2299" t="s">
        <v>3353</v>
      </c>
      <c r="D2299" s="33">
        <v>42826</v>
      </c>
      <c r="E2299" t="s">
        <v>138</v>
      </c>
      <c r="F2299" t="s">
        <v>772</v>
      </c>
      <c r="G2299">
        <v>592300</v>
      </c>
      <c r="H2299">
        <v>10458</v>
      </c>
      <c r="I2299">
        <v>38</v>
      </c>
      <c r="J2299">
        <v>10188</v>
      </c>
      <c r="K2299">
        <v>9740</v>
      </c>
      <c r="L2299">
        <v>9692</v>
      </c>
      <c r="M2299">
        <v>2320</v>
      </c>
      <c r="N2299">
        <v>1639</v>
      </c>
      <c r="O2299">
        <v>681</v>
      </c>
      <c r="P2299">
        <v>183</v>
      </c>
      <c r="Q2299">
        <v>3359</v>
      </c>
      <c r="R2299">
        <v>979</v>
      </c>
      <c r="S2299">
        <v>960</v>
      </c>
      <c r="T2299">
        <v>5615</v>
      </c>
      <c r="U2299">
        <v>3952</v>
      </c>
      <c r="V2299">
        <v>1082</v>
      </c>
      <c r="W2299">
        <v>581</v>
      </c>
      <c r="X2299" t="s">
        <v>0</v>
      </c>
      <c r="Y2299" t="s">
        <v>0</v>
      </c>
      <c r="Z2299">
        <v>379</v>
      </c>
      <c r="AA2299">
        <v>1759</v>
      </c>
      <c r="AB2299">
        <v>241</v>
      </c>
      <c r="AC2299">
        <v>447</v>
      </c>
      <c r="AD2299">
        <v>1071</v>
      </c>
    </row>
    <row r="2300" spans="1:30" x14ac:dyDescent="0.2">
      <c r="A2300" t="s">
        <v>3190</v>
      </c>
      <c r="B2300" t="s">
        <v>36</v>
      </c>
      <c r="C2300" t="s">
        <v>152</v>
      </c>
      <c r="D2300" s="33">
        <v>42826</v>
      </c>
      <c r="E2300" t="s">
        <v>150</v>
      </c>
      <c r="F2300" t="s">
        <v>773</v>
      </c>
      <c r="G2300">
        <v>309300</v>
      </c>
      <c r="H2300">
        <v>6679</v>
      </c>
      <c r="I2300">
        <v>21</v>
      </c>
      <c r="J2300">
        <v>6658</v>
      </c>
      <c r="K2300">
        <v>6457</v>
      </c>
      <c r="L2300">
        <v>5160</v>
      </c>
      <c r="M2300">
        <v>1489</v>
      </c>
      <c r="N2300">
        <v>627</v>
      </c>
      <c r="O2300">
        <v>830</v>
      </c>
      <c r="P2300">
        <v>456</v>
      </c>
      <c r="Q2300">
        <v>2068</v>
      </c>
      <c r="R2300">
        <v>652</v>
      </c>
      <c r="S2300">
        <v>463</v>
      </c>
      <c r="T2300">
        <v>3223</v>
      </c>
      <c r="U2300">
        <v>2359</v>
      </c>
      <c r="V2300">
        <v>603</v>
      </c>
      <c r="W2300">
        <v>261</v>
      </c>
      <c r="X2300" t="s">
        <v>0</v>
      </c>
      <c r="Y2300" t="s">
        <v>0</v>
      </c>
      <c r="Z2300">
        <v>117</v>
      </c>
      <c r="AA2300">
        <v>705</v>
      </c>
      <c r="AB2300">
        <v>42</v>
      </c>
      <c r="AC2300">
        <v>352</v>
      </c>
      <c r="AD2300">
        <v>311</v>
      </c>
    </row>
    <row r="2301" spans="1:30" x14ac:dyDescent="0.2">
      <c r="A2301" t="s">
        <v>3191</v>
      </c>
      <c r="B2301" t="s">
        <v>35</v>
      </c>
      <c r="C2301" t="s">
        <v>3345</v>
      </c>
      <c r="D2301" s="33">
        <v>42826</v>
      </c>
      <c r="E2301" t="s">
        <v>156</v>
      </c>
      <c r="F2301" t="s">
        <v>774</v>
      </c>
      <c r="G2301">
        <v>1171200</v>
      </c>
      <c r="H2301">
        <v>31525</v>
      </c>
      <c r="I2301">
        <v>1159</v>
      </c>
      <c r="J2301">
        <v>29713</v>
      </c>
      <c r="K2301">
        <v>26349</v>
      </c>
      <c r="L2301">
        <v>23153</v>
      </c>
      <c r="M2301">
        <v>6466</v>
      </c>
      <c r="N2301">
        <v>4541</v>
      </c>
      <c r="O2301">
        <v>1925</v>
      </c>
      <c r="P2301">
        <v>1130</v>
      </c>
      <c r="Q2301">
        <v>9345</v>
      </c>
      <c r="R2301">
        <v>2158</v>
      </c>
      <c r="S2301">
        <v>1424</v>
      </c>
      <c r="T2301">
        <v>14710</v>
      </c>
      <c r="U2301">
        <v>10537</v>
      </c>
      <c r="V2301">
        <v>2878</v>
      </c>
      <c r="W2301">
        <v>1295</v>
      </c>
      <c r="X2301" t="s">
        <v>0</v>
      </c>
      <c r="Y2301" t="s">
        <v>0</v>
      </c>
      <c r="Z2301">
        <v>2251</v>
      </c>
      <c r="AA2301">
        <v>2610</v>
      </c>
      <c r="AB2301">
        <v>331</v>
      </c>
      <c r="AC2301">
        <v>1651</v>
      </c>
      <c r="AD2301">
        <v>628</v>
      </c>
    </row>
    <row r="2302" spans="1:30" x14ac:dyDescent="0.2">
      <c r="A2302" t="s">
        <v>3192</v>
      </c>
      <c r="B2302" t="s">
        <v>37</v>
      </c>
      <c r="C2302" t="s">
        <v>3365</v>
      </c>
      <c r="D2302" s="33">
        <v>42826</v>
      </c>
      <c r="E2302" t="s">
        <v>165</v>
      </c>
      <c r="F2302" t="s">
        <v>775</v>
      </c>
      <c r="G2302">
        <v>674500</v>
      </c>
      <c r="H2302">
        <v>19197</v>
      </c>
      <c r="I2302">
        <v>256</v>
      </c>
      <c r="J2302">
        <v>18671</v>
      </c>
      <c r="K2302">
        <v>16477</v>
      </c>
      <c r="L2302">
        <v>16103</v>
      </c>
      <c r="M2302">
        <v>3188</v>
      </c>
      <c r="N2302">
        <v>1101</v>
      </c>
      <c r="O2302">
        <v>2087</v>
      </c>
      <c r="P2302">
        <v>510</v>
      </c>
      <c r="Q2302">
        <v>5856</v>
      </c>
      <c r="R2302">
        <v>1539</v>
      </c>
      <c r="S2302">
        <v>1420</v>
      </c>
      <c r="T2302">
        <v>10637</v>
      </c>
      <c r="U2302">
        <v>7090</v>
      </c>
      <c r="V2302">
        <v>2486</v>
      </c>
      <c r="W2302">
        <v>1061</v>
      </c>
      <c r="X2302" t="s">
        <v>0</v>
      </c>
      <c r="Y2302" t="s">
        <v>0</v>
      </c>
      <c r="Z2302">
        <v>1150</v>
      </c>
      <c r="AA2302">
        <v>1357</v>
      </c>
      <c r="AB2302">
        <v>105</v>
      </c>
      <c r="AC2302">
        <v>689</v>
      </c>
      <c r="AD2302">
        <v>563</v>
      </c>
    </row>
    <row r="2303" spans="1:30" x14ac:dyDescent="0.2">
      <c r="A2303" t="s">
        <v>3193</v>
      </c>
      <c r="B2303" t="s">
        <v>35</v>
      </c>
      <c r="C2303" t="s">
        <v>152</v>
      </c>
      <c r="D2303" s="33">
        <v>42826</v>
      </c>
      <c r="E2303" t="s">
        <v>171</v>
      </c>
      <c r="F2303" t="s">
        <v>776</v>
      </c>
      <c r="G2303">
        <v>631700</v>
      </c>
      <c r="H2303">
        <v>17684</v>
      </c>
      <c r="I2303">
        <v>78</v>
      </c>
      <c r="J2303">
        <v>17606</v>
      </c>
      <c r="K2303">
        <v>17026</v>
      </c>
      <c r="L2303">
        <v>15346</v>
      </c>
      <c r="M2303">
        <v>4104</v>
      </c>
      <c r="N2303">
        <v>1688</v>
      </c>
      <c r="O2303">
        <v>2214</v>
      </c>
      <c r="P2303">
        <v>1189</v>
      </c>
      <c r="Q2303">
        <v>6156</v>
      </c>
      <c r="R2303">
        <v>1775</v>
      </c>
      <c r="S2303">
        <v>1290</v>
      </c>
      <c r="T2303">
        <v>9997</v>
      </c>
      <c r="U2303">
        <v>6683</v>
      </c>
      <c r="V2303">
        <v>1944</v>
      </c>
      <c r="W2303">
        <v>1370</v>
      </c>
      <c r="X2303" t="s">
        <v>0</v>
      </c>
      <c r="Y2303" t="s">
        <v>0</v>
      </c>
      <c r="Z2303">
        <v>543</v>
      </c>
      <c r="AA2303">
        <v>1741</v>
      </c>
      <c r="AB2303">
        <v>176</v>
      </c>
      <c r="AC2303">
        <v>775</v>
      </c>
      <c r="AD2303">
        <v>790</v>
      </c>
    </row>
    <row r="2304" spans="1:30" x14ac:dyDescent="0.2">
      <c r="A2304" t="s">
        <v>3194</v>
      </c>
      <c r="B2304" t="s">
        <v>35</v>
      </c>
      <c r="C2304" t="s">
        <v>3348</v>
      </c>
      <c r="D2304" s="33">
        <v>42826</v>
      </c>
      <c r="E2304" t="s">
        <v>179</v>
      </c>
      <c r="F2304" t="s">
        <v>777</v>
      </c>
      <c r="G2304">
        <v>1028000</v>
      </c>
      <c r="H2304">
        <v>26312</v>
      </c>
      <c r="I2304">
        <v>22</v>
      </c>
      <c r="J2304">
        <v>25456</v>
      </c>
      <c r="K2304">
        <v>25088</v>
      </c>
      <c r="L2304">
        <v>22932</v>
      </c>
      <c r="M2304">
        <v>5451</v>
      </c>
      <c r="N2304">
        <v>1965</v>
      </c>
      <c r="O2304">
        <v>3486</v>
      </c>
      <c r="P2304">
        <v>1126</v>
      </c>
      <c r="Q2304">
        <v>7525</v>
      </c>
      <c r="R2304">
        <v>2073</v>
      </c>
      <c r="S2304">
        <v>1663</v>
      </c>
      <c r="T2304">
        <v>13664</v>
      </c>
      <c r="U2304">
        <v>9553</v>
      </c>
      <c r="V2304">
        <v>2972</v>
      </c>
      <c r="W2304">
        <v>1139</v>
      </c>
      <c r="X2304" t="s">
        <v>0</v>
      </c>
      <c r="Y2304" t="s">
        <v>0</v>
      </c>
      <c r="Z2304">
        <v>1552</v>
      </c>
      <c r="AA2304">
        <v>3980</v>
      </c>
      <c r="AB2304">
        <v>411</v>
      </c>
      <c r="AC2304">
        <v>1160</v>
      </c>
      <c r="AD2304">
        <v>2409</v>
      </c>
    </row>
    <row r="2305" spans="1:30" x14ac:dyDescent="0.2">
      <c r="A2305" t="s">
        <v>3195</v>
      </c>
      <c r="B2305" t="s">
        <v>35</v>
      </c>
      <c r="C2305" t="s">
        <v>3348</v>
      </c>
      <c r="D2305" s="33">
        <v>42826</v>
      </c>
      <c r="E2305" t="s">
        <v>191</v>
      </c>
      <c r="F2305" t="s">
        <v>778</v>
      </c>
      <c r="G2305">
        <v>788200</v>
      </c>
      <c r="H2305">
        <v>24589</v>
      </c>
      <c r="I2305">
        <v>11</v>
      </c>
      <c r="J2305">
        <v>23300</v>
      </c>
      <c r="K2305">
        <v>22973</v>
      </c>
      <c r="L2305">
        <v>20651</v>
      </c>
      <c r="M2305">
        <v>5288</v>
      </c>
      <c r="N2305">
        <v>1767</v>
      </c>
      <c r="O2305">
        <v>3521</v>
      </c>
      <c r="P2305">
        <v>928</v>
      </c>
      <c r="Q2305">
        <v>7097</v>
      </c>
      <c r="R2305">
        <v>1602</v>
      </c>
      <c r="S2305">
        <v>1466</v>
      </c>
      <c r="T2305">
        <v>13009</v>
      </c>
      <c r="U2305">
        <v>9523</v>
      </c>
      <c r="V2305">
        <v>2641</v>
      </c>
      <c r="W2305">
        <v>845</v>
      </c>
      <c r="X2305" t="s">
        <v>0</v>
      </c>
      <c r="Y2305" t="s">
        <v>0</v>
      </c>
      <c r="Z2305">
        <v>1035</v>
      </c>
      <c r="AA2305">
        <v>3539</v>
      </c>
      <c r="AB2305">
        <v>311</v>
      </c>
      <c r="AC2305">
        <v>1345</v>
      </c>
      <c r="AD2305">
        <v>1883</v>
      </c>
    </row>
    <row r="2306" spans="1:30" x14ac:dyDescent="0.2">
      <c r="A2306" t="s">
        <v>3196</v>
      </c>
      <c r="B2306" t="s">
        <v>35</v>
      </c>
      <c r="C2306" t="s">
        <v>3345</v>
      </c>
      <c r="D2306" s="33">
        <v>42826</v>
      </c>
      <c r="E2306" t="s">
        <v>205</v>
      </c>
      <c r="F2306" t="s">
        <v>779</v>
      </c>
      <c r="G2306">
        <v>892200</v>
      </c>
      <c r="H2306">
        <v>22106</v>
      </c>
      <c r="I2306">
        <v>408</v>
      </c>
      <c r="J2306">
        <v>21321</v>
      </c>
      <c r="K2306">
        <v>19249</v>
      </c>
      <c r="L2306">
        <v>17747</v>
      </c>
      <c r="M2306">
        <v>4807</v>
      </c>
      <c r="N2306">
        <v>3693</v>
      </c>
      <c r="O2306">
        <v>1114</v>
      </c>
      <c r="P2306">
        <v>879</v>
      </c>
      <c r="Q2306">
        <v>6513</v>
      </c>
      <c r="R2306">
        <v>1813</v>
      </c>
      <c r="S2306">
        <v>1572</v>
      </c>
      <c r="T2306">
        <v>12113</v>
      </c>
      <c r="U2306">
        <v>7539</v>
      </c>
      <c r="V2306">
        <v>3285</v>
      </c>
      <c r="W2306">
        <v>1289</v>
      </c>
      <c r="X2306" t="s">
        <v>0</v>
      </c>
      <c r="Y2306" t="s">
        <v>0</v>
      </c>
      <c r="Z2306">
        <v>410</v>
      </c>
      <c r="AA2306">
        <v>1839</v>
      </c>
      <c r="AB2306">
        <v>342</v>
      </c>
      <c r="AC2306">
        <v>1087</v>
      </c>
      <c r="AD2306">
        <v>410</v>
      </c>
    </row>
    <row r="2307" spans="1:30" x14ac:dyDescent="0.2">
      <c r="A2307" t="s">
        <v>3197</v>
      </c>
      <c r="B2307" t="s">
        <v>35</v>
      </c>
      <c r="C2307" t="s">
        <v>807</v>
      </c>
      <c r="D2307" s="33">
        <v>42826</v>
      </c>
      <c r="E2307" t="s">
        <v>210</v>
      </c>
      <c r="F2307" t="s">
        <v>780</v>
      </c>
      <c r="G2307">
        <v>718000</v>
      </c>
      <c r="H2307">
        <v>19100</v>
      </c>
      <c r="I2307">
        <v>269</v>
      </c>
      <c r="J2307">
        <v>18290</v>
      </c>
      <c r="K2307">
        <v>17094</v>
      </c>
      <c r="L2307">
        <v>17159</v>
      </c>
      <c r="M2307">
        <v>4733</v>
      </c>
      <c r="N2307">
        <v>1698</v>
      </c>
      <c r="O2307">
        <v>3035</v>
      </c>
      <c r="P2307">
        <v>881</v>
      </c>
      <c r="Q2307">
        <v>7276</v>
      </c>
      <c r="R2307">
        <v>1803</v>
      </c>
      <c r="S2307">
        <v>1456</v>
      </c>
      <c r="T2307">
        <v>10782</v>
      </c>
      <c r="U2307">
        <v>7694</v>
      </c>
      <c r="V2307">
        <v>2407</v>
      </c>
      <c r="W2307">
        <v>681</v>
      </c>
      <c r="X2307" t="s">
        <v>0</v>
      </c>
      <c r="Y2307" t="s">
        <v>0</v>
      </c>
      <c r="Z2307">
        <v>435</v>
      </c>
      <c r="AA2307">
        <v>2683</v>
      </c>
      <c r="AB2307">
        <v>347</v>
      </c>
      <c r="AC2307">
        <v>771</v>
      </c>
      <c r="AD2307">
        <v>1565</v>
      </c>
    </row>
    <row r="2308" spans="1:30" x14ac:dyDescent="0.2">
      <c r="A2308" t="s">
        <v>3198</v>
      </c>
      <c r="B2308" t="s">
        <v>35</v>
      </c>
      <c r="C2308" t="s">
        <v>807</v>
      </c>
      <c r="D2308" s="33">
        <v>42826</v>
      </c>
      <c r="E2308" t="s">
        <v>218</v>
      </c>
      <c r="F2308" t="s">
        <v>781</v>
      </c>
      <c r="G2308">
        <v>275900</v>
      </c>
      <c r="H2308">
        <v>5988</v>
      </c>
      <c r="I2308">
        <v>68</v>
      </c>
      <c r="J2308">
        <v>5767</v>
      </c>
      <c r="K2308">
        <v>5403</v>
      </c>
      <c r="L2308">
        <v>4989</v>
      </c>
      <c r="M2308">
        <v>1413</v>
      </c>
      <c r="N2308">
        <v>517</v>
      </c>
      <c r="O2308">
        <v>896</v>
      </c>
      <c r="P2308">
        <v>277</v>
      </c>
      <c r="Q2308">
        <v>2211</v>
      </c>
      <c r="R2308">
        <v>491</v>
      </c>
      <c r="S2308">
        <v>457</v>
      </c>
      <c r="T2308">
        <v>3080</v>
      </c>
      <c r="U2308">
        <v>1995</v>
      </c>
      <c r="V2308">
        <v>605</v>
      </c>
      <c r="W2308">
        <v>480</v>
      </c>
      <c r="X2308" t="s">
        <v>0</v>
      </c>
      <c r="Y2308" t="s">
        <v>0</v>
      </c>
      <c r="Z2308">
        <v>103</v>
      </c>
      <c r="AA2308">
        <v>858</v>
      </c>
      <c r="AB2308">
        <v>157</v>
      </c>
      <c r="AC2308">
        <v>237</v>
      </c>
      <c r="AD2308">
        <v>464</v>
      </c>
    </row>
    <row r="2309" spans="1:30" x14ac:dyDescent="0.2">
      <c r="A2309" t="s">
        <v>3199</v>
      </c>
      <c r="B2309" t="s">
        <v>35</v>
      </c>
      <c r="C2309" t="s">
        <v>807</v>
      </c>
      <c r="D2309" s="33">
        <v>42826</v>
      </c>
      <c r="E2309" t="s">
        <v>223</v>
      </c>
      <c r="F2309" t="s">
        <v>782</v>
      </c>
      <c r="G2309">
        <v>1070400</v>
      </c>
      <c r="H2309">
        <v>23330</v>
      </c>
      <c r="I2309">
        <v>320</v>
      </c>
      <c r="J2309">
        <v>22185</v>
      </c>
      <c r="K2309">
        <v>20920</v>
      </c>
      <c r="L2309">
        <v>20783</v>
      </c>
      <c r="M2309">
        <v>5899</v>
      </c>
      <c r="N2309">
        <v>2122</v>
      </c>
      <c r="O2309">
        <v>3777</v>
      </c>
      <c r="P2309">
        <v>1670</v>
      </c>
      <c r="Q2309">
        <v>9679</v>
      </c>
      <c r="R2309">
        <v>2546</v>
      </c>
      <c r="S2309">
        <v>965</v>
      </c>
      <c r="T2309">
        <v>12557</v>
      </c>
      <c r="U2309">
        <v>8506</v>
      </c>
      <c r="V2309">
        <v>2505</v>
      </c>
      <c r="W2309">
        <v>1546</v>
      </c>
      <c r="X2309" t="s">
        <v>0</v>
      </c>
      <c r="Y2309" t="s">
        <v>0</v>
      </c>
      <c r="Z2309">
        <v>1637</v>
      </c>
      <c r="AA2309">
        <v>3078</v>
      </c>
      <c r="AB2309">
        <v>433</v>
      </c>
      <c r="AC2309">
        <v>827</v>
      </c>
      <c r="AD2309">
        <v>1818</v>
      </c>
    </row>
    <row r="2310" spans="1:30" x14ac:dyDescent="0.2">
      <c r="A2310" t="s">
        <v>3200</v>
      </c>
      <c r="B2310" t="s">
        <v>35</v>
      </c>
      <c r="C2310" t="s">
        <v>152</v>
      </c>
      <c r="D2310" s="33">
        <v>42826</v>
      </c>
      <c r="E2310" t="s">
        <v>234</v>
      </c>
      <c r="F2310" t="s">
        <v>783</v>
      </c>
      <c r="G2310">
        <v>4697100</v>
      </c>
      <c r="H2310">
        <v>97918</v>
      </c>
      <c r="I2310">
        <v>1048</v>
      </c>
      <c r="J2310">
        <v>96870</v>
      </c>
      <c r="K2310">
        <v>89497</v>
      </c>
      <c r="L2310">
        <v>79702</v>
      </c>
      <c r="M2310">
        <v>23254</v>
      </c>
      <c r="N2310">
        <v>8127</v>
      </c>
      <c r="O2310">
        <v>12978</v>
      </c>
      <c r="P2310">
        <v>7545</v>
      </c>
      <c r="Q2310">
        <v>28283</v>
      </c>
      <c r="R2310">
        <v>9726</v>
      </c>
      <c r="S2310">
        <v>6656</v>
      </c>
      <c r="T2310">
        <v>48387</v>
      </c>
      <c r="U2310">
        <v>35743</v>
      </c>
      <c r="V2310">
        <v>8862</v>
      </c>
      <c r="W2310">
        <v>3782</v>
      </c>
      <c r="X2310" t="s">
        <v>0</v>
      </c>
      <c r="Y2310" t="s">
        <v>0</v>
      </c>
      <c r="Z2310">
        <v>6470</v>
      </c>
      <c r="AA2310">
        <v>8463</v>
      </c>
      <c r="AB2310">
        <v>1253</v>
      </c>
      <c r="AC2310">
        <v>3626</v>
      </c>
      <c r="AD2310">
        <v>3584</v>
      </c>
    </row>
    <row r="2311" spans="1:30" x14ac:dyDescent="0.2">
      <c r="A2311" t="s">
        <v>3201</v>
      </c>
      <c r="B2311" t="s">
        <v>36</v>
      </c>
      <c r="C2311" t="s">
        <v>152</v>
      </c>
      <c r="D2311" s="33">
        <v>42826</v>
      </c>
      <c r="E2311" t="s">
        <v>284</v>
      </c>
      <c r="F2311" t="s">
        <v>784</v>
      </c>
      <c r="G2311">
        <v>1220700</v>
      </c>
      <c r="H2311">
        <v>19101</v>
      </c>
      <c r="I2311">
        <v>60</v>
      </c>
      <c r="J2311">
        <v>19041</v>
      </c>
      <c r="K2311">
        <v>18468</v>
      </c>
      <c r="L2311">
        <v>15135</v>
      </c>
      <c r="M2311">
        <v>4073</v>
      </c>
      <c r="N2311">
        <v>1666</v>
      </c>
      <c r="O2311">
        <v>2345</v>
      </c>
      <c r="P2311">
        <v>1292</v>
      </c>
      <c r="Q2311">
        <v>6019</v>
      </c>
      <c r="R2311">
        <v>1902</v>
      </c>
      <c r="S2311">
        <v>1393</v>
      </c>
      <c r="T2311">
        <v>9383</v>
      </c>
      <c r="U2311">
        <v>6665</v>
      </c>
      <c r="V2311">
        <v>1695</v>
      </c>
      <c r="W2311">
        <v>1023</v>
      </c>
      <c r="X2311" t="s">
        <v>0</v>
      </c>
      <c r="Y2311" t="s">
        <v>0</v>
      </c>
      <c r="Z2311">
        <v>456</v>
      </c>
      <c r="AA2311">
        <v>2001</v>
      </c>
      <c r="AB2311">
        <v>195</v>
      </c>
      <c r="AC2311">
        <v>1049</v>
      </c>
      <c r="AD2311">
        <v>757</v>
      </c>
    </row>
    <row r="2312" spans="1:30" x14ac:dyDescent="0.2">
      <c r="A2312" t="s">
        <v>3202</v>
      </c>
      <c r="B2312" t="s">
        <v>36</v>
      </c>
      <c r="C2312" t="s">
        <v>3353</v>
      </c>
      <c r="D2312" s="33">
        <v>42826</v>
      </c>
      <c r="E2312" t="s">
        <v>298</v>
      </c>
      <c r="F2312" t="s">
        <v>785</v>
      </c>
      <c r="G2312">
        <v>1502600</v>
      </c>
      <c r="H2312">
        <v>22427</v>
      </c>
      <c r="I2312">
        <v>89</v>
      </c>
      <c r="J2312">
        <v>21976</v>
      </c>
      <c r="K2312">
        <v>21016</v>
      </c>
      <c r="L2312">
        <v>23434</v>
      </c>
      <c r="M2312">
        <v>6124</v>
      </c>
      <c r="N2312">
        <v>4168</v>
      </c>
      <c r="O2312">
        <v>1956</v>
      </c>
      <c r="P2312">
        <v>207</v>
      </c>
      <c r="Q2312">
        <v>14587</v>
      </c>
      <c r="R2312">
        <v>2243</v>
      </c>
      <c r="S2312">
        <v>2202</v>
      </c>
      <c r="T2312">
        <v>13000</v>
      </c>
      <c r="U2312">
        <v>9174</v>
      </c>
      <c r="V2312">
        <v>2606</v>
      </c>
      <c r="W2312">
        <v>1220</v>
      </c>
      <c r="X2312" t="s">
        <v>0</v>
      </c>
      <c r="Y2312" t="s">
        <v>0</v>
      </c>
      <c r="Z2312">
        <v>1795</v>
      </c>
      <c r="AA2312">
        <v>4194</v>
      </c>
      <c r="AB2312">
        <v>578</v>
      </c>
      <c r="AC2312">
        <v>998</v>
      </c>
      <c r="AD2312">
        <v>2618</v>
      </c>
    </row>
    <row r="2313" spans="1:30" x14ac:dyDescent="0.2">
      <c r="A2313" t="s">
        <v>3203</v>
      </c>
      <c r="B2313" t="s">
        <v>36</v>
      </c>
      <c r="C2313" t="s">
        <v>3351</v>
      </c>
      <c r="D2313" s="33">
        <v>42826</v>
      </c>
      <c r="E2313" t="s">
        <v>315</v>
      </c>
      <c r="F2313" t="s">
        <v>786</v>
      </c>
      <c r="G2313">
        <v>1052900</v>
      </c>
      <c r="H2313">
        <v>25232</v>
      </c>
      <c r="I2313">
        <v>456</v>
      </c>
      <c r="J2313">
        <v>24773</v>
      </c>
      <c r="K2313">
        <v>23987</v>
      </c>
      <c r="L2313">
        <v>20092</v>
      </c>
      <c r="M2313">
        <v>5581</v>
      </c>
      <c r="N2313">
        <v>3085</v>
      </c>
      <c r="O2313">
        <v>2052</v>
      </c>
      <c r="P2313">
        <v>1558</v>
      </c>
      <c r="Q2313">
        <v>9236</v>
      </c>
      <c r="R2313">
        <v>2217</v>
      </c>
      <c r="S2313">
        <v>2212</v>
      </c>
      <c r="T2313">
        <v>12117</v>
      </c>
      <c r="U2313">
        <v>9005</v>
      </c>
      <c r="V2313">
        <v>2159</v>
      </c>
      <c r="W2313">
        <v>953</v>
      </c>
      <c r="X2313" t="s">
        <v>0</v>
      </c>
      <c r="Y2313" t="s">
        <v>0</v>
      </c>
      <c r="Z2313">
        <v>697</v>
      </c>
      <c r="AA2313">
        <v>2849</v>
      </c>
      <c r="AB2313">
        <v>177</v>
      </c>
      <c r="AC2313">
        <v>1355</v>
      </c>
      <c r="AD2313">
        <v>1317</v>
      </c>
    </row>
    <row r="2314" spans="1:30" x14ac:dyDescent="0.2">
      <c r="A2314" t="s">
        <v>3204</v>
      </c>
      <c r="B2314" t="s">
        <v>36</v>
      </c>
      <c r="C2314" t="s">
        <v>3358</v>
      </c>
      <c r="D2314" s="33">
        <v>42826</v>
      </c>
      <c r="E2314" t="s">
        <v>330</v>
      </c>
      <c r="F2314" t="s">
        <v>787</v>
      </c>
      <c r="G2314">
        <v>1820400</v>
      </c>
      <c r="H2314">
        <v>28700</v>
      </c>
      <c r="I2314">
        <v>112</v>
      </c>
      <c r="J2314">
        <v>28381</v>
      </c>
      <c r="K2314">
        <v>27300</v>
      </c>
      <c r="L2314">
        <v>22107</v>
      </c>
      <c r="M2314">
        <v>7434</v>
      </c>
      <c r="N2314">
        <v>3953</v>
      </c>
      <c r="O2314">
        <v>3479</v>
      </c>
      <c r="P2314">
        <v>2125</v>
      </c>
      <c r="Q2314">
        <v>9953</v>
      </c>
      <c r="R2314">
        <v>1928</v>
      </c>
      <c r="S2314">
        <v>2736</v>
      </c>
      <c r="T2314">
        <v>13576</v>
      </c>
      <c r="U2314">
        <v>10562</v>
      </c>
      <c r="V2314">
        <v>2063</v>
      </c>
      <c r="W2314">
        <v>951</v>
      </c>
      <c r="X2314" t="s">
        <v>0</v>
      </c>
      <c r="Y2314" t="s">
        <v>0</v>
      </c>
      <c r="Z2314">
        <v>615</v>
      </c>
      <c r="AA2314">
        <v>3252</v>
      </c>
      <c r="AB2314">
        <v>401</v>
      </c>
      <c r="AC2314">
        <v>1714</v>
      </c>
      <c r="AD2314">
        <v>1137</v>
      </c>
    </row>
    <row r="2315" spans="1:30" x14ac:dyDescent="0.2">
      <c r="A2315" t="s">
        <v>3205</v>
      </c>
      <c r="B2315" t="s">
        <v>36</v>
      </c>
      <c r="C2315" t="s">
        <v>3351</v>
      </c>
      <c r="D2315" s="33">
        <v>42826</v>
      </c>
      <c r="E2315" t="s">
        <v>351</v>
      </c>
      <c r="F2315" t="s">
        <v>788</v>
      </c>
      <c r="G2315">
        <v>946100</v>
      </c>
      <c r="H2315">
        <v>12709</v>
      </c>
      <c r="I2315">
        <v>172</v>
      </c>
      <c r="J2315">
        <v>12537</v>
      </c>
      <c r="K2315">
        <v>12260</v>
      </c>
      <c r="L2315">
        <v>8265</v>
      </c>
      <c r="M2315">
        <v>2268</v>
      </c>
      <c r="N2315">
        <v>1414</v>
      </c>
      <c r="O2315">
        <v>800</v>
      </c>
      <c r="P2315">
        <v>603</v>
      </c>
      <c r="Q2315">
        <v>4683</v>
      </c>
      <c r="R2315">
        <v>845</v>
      </c>
      <c r="S2315">
        <v>1169</v>
      </c>
      <c r="T2315">
        <v>5011</v>
      </c>
      <c r="U2315">
        <v>3578</v>
      </c>
      <c r="V2315">
        <v>684</v>
      </c>
      <c r="W2315">
        <v>749</v>
      </c>
      <c r="X2315" t="s">
        <v>0</v>
      </c>
      <c r="Y2315" t="s">
        <v>0</v>
      </c>
      <c r="Z2315">
        <v>199</v>
      </c>
      <c r="AA2315">
        <v>1041</v>
      </c>
      <c r="AB2315">
        <v>70</v>
      </c>
      <c r="AC2315">
        <v>551</v>
      </c>
      <c r="AD2315">
        <v>420</v>
      </c>
    </row>
    <row r="2316" spans="1:30" x14ac:dyDescent="0.2">
      <c r="A2316" t="s">
        <v>3206</v>
      </c>
      <c r="B2316" t="s">
        <v>34</v>
      </c>
      <c r="C2316" t="s">
        <v>3327</v>
      </c>
      <c r="D2316" s="33">
        <v>42826</v>
      </c>
      <c r="E2316" t="s">
        <v>362</v>
      </c>
      <c r="F2316" t="s">
        <v>789</v>
      </c>
      <c r="G2316">
        <v>5549900</v>
      </c>
      <c r="H2316">
        <v>151828</v>
      </c>
      <c r="I2316">
        <v>1305</v>
      </c>
      <c r="J2316">
        <v>149673</v>
      </c>
      <c r="K2316">
        <v>140650</v>
      </c>
      <c r="L2316">
        <v>130174</v>
      </c>
      <c r="M2316">
        <v>27252</v>
      </c>
      <c r="N2316">
        <v>4570</v>
      </c>
      <c r="O2316">
        <v>22682</v>
      </c>
      <c r="P2316">
        <v>4868</v>
      </c>
      <c r="Q2316">
        <v>35838</v>
      </c>
      <c r="R2316">
        <v>12098</v>
      </c>
      <c r="S2316">
        <v>9468</v>
      </c>
      <c r="T2316">
        <v>82182</v>
      </c>
      <c r="U2316">
        <v>54395</v>
      </c>
      <c r="V2316">
        <v>11704</v>
      </c>
      <c r="W2316">
        <v>16083</v>
      </c>
      <c r="X2316" t="s">
        <v>0</v>
      </c>
      <c r="Y2316" t="s">
        <v>0</v>
      </c>
      <c r="Z2316">
        <v>5340</v>
      </c>
      <c r="AA2316">
        <v>21086</v>
      </c>
      <c r="AB2316">
        <v>788</v>
      </c>
      <c r="AC2316">
        <v>5518</v>
      </c>
      <c r="AD2316">
        <v>14780</v>
      </c>
    </row>
    <row r="2317" spans="1:30" x14ac:dyDescent="0.2">
      <c r="A2317" t="s">
        <v>3207</v>
      </c>
      <c r="B2317" t="s">
        <v>37</v>
      </c>
      <c r="C2317" t="s">
        <v>3365</v>
      </c>
      <c r="D2317" s="33">
        <v>42826</v>
      </c>
      <c r="E2317" t="s">
        <v>434</v>
      </c>
      <c r="F2317" t="s">
        <v>790</v>
      </c>
      <c r="G2317">
        <v>1881800</v>
      </c>
      <c r="H2317">
        <v>52273</v>
      </c>
      <c r="I2317">
        <v>746</v>
      </c>
      <c r="J2317">
        <v>50669</v>
      </c>
      <c r="K2317">
        <v>44797</v>
      </c>
      <c r="L2317">
        <v>43161</v>
      </c>
      <c r="M2317">
        <v>7985</v>
      </c>
      <c r="N2317">
        <v>2798</v>
      </c>
      <c r="O2317">
        <v>5187</v>
      </c>
      <c r="P2317">
        <v>1457</v>
      </c>
      <c r="Q2317">
        <v>18495</v>
      </c>
      <c r="R2317">
        <v>4565</v>
      </c>
      <c r="S2317">
        <v>3503</v>
      </c>
      <c r="T2317">
        <v>28364</v>
      </c>
      <c r="U2317">
        <v>17536</v>
      </c>
      <c r="V2317">
        <v>6674</v>
      </c>
      <c r="W2317">
        <v>4154</v>
      </c>
      <c r="X2317" t="s">
        <v>0</v>
      </c>
      <c r="Y2317" t="s">
        <v>0</v>
      </c>
      <c r="Z2317">
        <v>3282</v>
      </c>
      <c r="AA2317">
        <v>3447</v>
      </c>
      <c r="AB2317">
        <v>312</v>
      </c>
      <c r="AC2317">
        <v>1685</v>
      </c>
      <c r="AD2317">
        <v>1450</v>
      </c>
    </row>
    <row r="2318" spans="1:30" x14ac:dyDescent="0.2">
      <c r="A2318" t="s">
        <v>3208</v>
      </c>
      <c r="B2318" t="s">
        <v>37</v>
      </c>
      <c r="C2318" t="s">
        <v>3365</v>
      </c>
      <c r="D2318" s="33">
        <v>42826</v>
      </c>
      <c r="E2318" t="s">
        <v>457</v>
      </c>
      <c r="F2318" t="s">
        <v>791</v>
      </c>
      <c r="G2318">
        <v>538500</v>
      </c>
      <c r="H2318">
        <v>14822</v>
      </c>
      <c r="I2318">
        <v>284</v>
      </c>
      <c r="J2318">
        <v>14307</v>
      </c>
      <c r="K2318">
        <v>12747</v>
      </c>
      <c r="L2318">
        <v>10589</v>
      </c>
      <c r="M2318">
        <v>2072</v>
      </c>
      <c r="N2318">
        <v>648</v>
      </c>
      <c r="O2318">
        <v>1424</v>
      </c>
      <c r="P2318">
        <v>293</v>
      </c>
      <c r="Q2318">
        <v>3679</v>
      </c>
      <c r="R2318">
        <v>1023</v>
      </c>
      <c r="S2318">
        <v>1041</v>
      </c>
      <c r="T2318">
        <v>6826</v>
      </c>
      <c r="U2318">
        <v>4757</v>
      </c>
      <c r="V2318">
        <v>1629</v>
      </c>
      <c r="W2318">
        <v>440</v>
      </c>
      <c r="X2318" t="s">
        <v>0</v>
      </c>
      <c r="Y2318" t="s">
        <v>0</v>
      </c>
      <c r="Z2318">
        <v>688</v>
      </c>
      <c r="AA2318">
        <v>1011</v>
      </c>
      <c r="AB2318">
        <v>82</v>
      </c>
      <c r="AC2318">
        <v>481</v>
      </c>
      <c r="AD2318">
        <v>448</v>
      </c>
    </row>
    <row r="2319" spans="1:30" x14ac:dyDescent="0.2">
      <c r="A2319" t="s">
        <v>3209</v>
      </c>
      <c r="B2319" t="s">
        <v>37</v>
      </c>
      <c r="C2319" t="s">
        <v>3365</v>
      </c>
      <c r="D2319" s="33">
        <v>42826</v>
      </c>
      <c r="E2319" t="s">
        <v>465</v>
      </c>
      <c r="F2319" t="s">
        <v>792</v>
      </c>
      <c r="G2319">
        <v>919200</v>
      </c>
      <c r="H2319">
        <v>21343</v>
      </c>
      <c r="I2319">
        <v>308</v>
      </c>
      <c r="J2319">
        <v>20739</v>
      </c>
      <c r="K2319">
        <v>18404</v>
      </c>
      <c r="L2319">
        <v>19578</v>
      </c>
      <c r="M2319">
        <v>4064</v>
      </c>
      <c r="N2319">
        <v>1312</v>
      </c>
      <c r="O2319">
        <v>2752</v>
      </c>
      <c r="P2319">
        <v>644</v>
      </c>
      <c r="Q2319">
        <v>6769</v>
      </c>
      <c r="R2319">
        <v>1973</v>
      </c>
      <c r="S2319">
        <v>1780</v>
      </c>
      <c r="T2319">
        <v>13281</v>
      </c>
      <c r="U2319">
        <v>9076</v>
      </c>
      <c r="V2319">
        <v>3187</v>
      </c>
      <c r="W2319">
        <v>1018</v>
      </c>
      <c r="X2319" t="s">
        <v>0</v>
      </c>
      <c r="Y2319" t="s">
        <v>0</v>
      </c>
      <c r="Z2319">
        <v>725</v>
      </c>
      <c r="AA2319">
        <v>1819</v>
      </c>
      <c r="AB2319">
        <v>189</v>
      </c>
      <c r="AC2319">
        <v>998</v>
      </c>
      <c r="AD2319">
        <v>632</v>
      </c>
    </row>
    <row r="2320" spans="1:30" x14ac:dyDescent="0.2">
      <c r="A2320" t="s">
        <v>3210</v>
      </c>
      <c r="B2320" t="s">
        <v>37</v>
      </c>
      <c r="C2320" t="s">
        <v>3373</v>
      </c>
      <c r="D2320" s="33">
        <v>42826</v>
      </c>
      <c r="E2320" t="s">
        <v>488</v>
      </c>
      <c r="F2320" t="s">
        <v>793</v>
      </c>
      <c r="G2320">
        <v>776300</v>
      </c>
      <c r="H2320">
        <v>21983</v>
      </c>
      <c r="I2320">
        <v>336</v>
      </c>
      <c r="J2320">
        <v>20754</v>
      </c>
      <c r="K2320">
        <v>18461</v>
      </c>
      <c r="L2320">
        <v>18080</v>
      </c>
      <c r="M2320">
        <v>4388</v>
      </c>
      <c r="N2320">
        <v>1171</v>
      </c>
      <c r="O2320">
        <v>3206</v>
      </c>
      <c r="P2320">
        <v>442</v>
      </c>
      <c r="Q2320">
        <v>9243</v>
      </c>
      <c r="R2320">
        <v>2554</v>
      </c>
      <c r="S2320">
        <v>1364</v>
      </c>
      <c r="T2320">
        <v>11291</v>
      </c>
      <c r="U2320">
        <v>7437</v>
      </c>
      <c r="V2320">
        <v>1817</v>
      </c>
      <c r="W2320">
        <v>2037</v>
      </c>
      <c r="X2320" t="s">
        <v>0</v>
      </c>
      <c r="Y2320" t="s">
        <v>0</v>
      </c>
      <c r="Z2320">
        <v>402</v>
      </c>
      <c r="AA2320">
        <v>2469</v>
      </c>
      <c r="AB2320">
        <v>247</v>
      </c>
      <c r="AC2320">
        <v>855</v>
      </c>
      <c r="AD2320">
        <v>1367</v>
      </c>
    </row>
    <row r="2321" spans="1:30" x14ac:dyDescent="0.2">
      <c r="A2321" t="s">
        <v>3211</v>
      </c>
      <c r="B2321" t="s">
        <v>37</v>
      </c>
      <c r="C2321" t="s">
        <v>152</v>
      </c>
      <c r="D2321" s="33">
        <v>42826</v>
      </c>
      <c r="E2321" t="s">
        <v>494</v>
      </c>
      <c r="F2321" t="s">
        <v>794</v>
      </c>
      <c r="G2321">
        <v>678500</v>
      </c>
      <c r="H2321">
        <v>13703</v>
      </c>
      <c r="I2321">
        <v>58</v>
      </c>
      <c r="J2321">
        <v>13645</v>
      </c>
      <c r="K2321">
        <v>13161</v>
      </c>
      <c r="L2321">
        <v>12125</v>
      </c>
      <c r="M2321">
        <v>3360</v>
      </c>
      <c r="N2321">
        <v>1382</v>
      </c>
      <c r="O2321">
        <v>1963</v>
      </c>
      <c r="P2321">
        <v>1067</v>
      </c>
      <c r="Q2321">
        <v>7208</v>
      </c>
      <c r="R2321">
        <v>1453</v>
      </c>
      <c r="S2321">
        <v>1067</v>
      </c>
      <c r="T2321">
        <v>8204</v>
      </c>
      <c r="U2321">
        <v>5844</v>
      </c>
      <c r="V2321">
        <v>1462</v>
      </c>
      <c r="W2321">
        <v>898</v>
      </c>
      <c r="X2321" t="s">
        <v>0</v>
      </c>
      <c r="Y2321" t="s">
        <v>0</v>
      </c>
      <c r="Z2321">
        <v>104</v>
      </c>
      <c r="AA2321">
        <v>1297</v>
      </c>
      <c r="AB2321">
        <v>128</v>
      </c>
      <c r="AC2321">
        <v>697</v>
      </c>
      <c r="AD2321">
        <v>472</v>
      </c>
    </row>
    <row r="2322" spans="1:30" x14ac:dyDescent="0.2">
      <c r="A2322" t="s">
        <v>3212</v>
      </c>
      <c r="B2322" t="s">
        <v>37</v>
      </c>
      <c r="C2322" t="s">
        <v>152</v>
      </c>
      <c r="D2322" s="33">
        <v>42826</v>
      </c>
      <c r="E2322" t="s">
        <v>502</v>
      </c>
      <c r="F2322" t="s">
        <v>795</v>
      </c>
      <c r="G2322">
        <v>952100</v>
      </c>
      <c r="H2322">
        <v>30245</v>
      </c>
      <c r="I2322">
        <v>113</v>
      </c>
      <c r="J2322">
        <v>30132</v>
      </c>
      <c r="K2322">
        <v>28984</v>
      </c>
      <c r="L2322">
        <v>26168</v>
      </c>
      <c r="M2322">
        <v>7458</v>
      </c>
      <c r="N2322">
        <v>3045</v>
      </c>
      <c r="O2322">
        <v>4348</v>
      </c>
      <c r="P2322">
        <v>2338</v>
      </c>
      <c r="Q2322">
        <v>15496</v>
      </c>
      <c r="R2322">
        <v>2968</v>
      </c>
      <c r="S2322">
        <v>2546</v>
      </c>
      <c r="T2322">
        <v>17587</v>
      </c>
      <c r="U2322">
        <v>12262</v>
      </c>
      <c r="V2322">
        <v>3119</v>
      </c>
      <c r="W2322">
        <v>2206</v>
      </c>
      <c r="X2322" t="s">
        <v>0</v>
      </c>
      <c r="Y2322" t="s">
        <v>0</v>
      </c>
      <c r="Z2322">
        <v>184</v>
      </c>
      <c r="AA2322">
        <v>2883</v>
      </c>
      <c r="AB2322">
        <v>317</v>
      </c>
      <c r="AC2322">
        <v>1518</v>
      </c>
      <c r="AD2322">
        <v>1048</v>
      </c>
    </row>
    <row r="2323" spans="1:30" x14ac:dyDescent="0.2">
      <c r="A2323" t="s">
        <v>3213</v>
      </c>
      <c r="B2323" t="s">
        <v>37</v>
      </c>
      <c r="C2323" t="s">
        <v>152</v>
      </c>
      <c r="D2323" s="33">
        <v>42826</v>
      </c>
      <c r="E2323" t="s">
        <v>513</v>
      </c>
      <c r="F2323" t="s">
        <v>796</v>
      </c>
      <c r="G2323">
        <v>852400</v>
      </c>
      <c r="H2323">
        <v>15142</v>
      </c>
      <c r="I2323">
        <v>48</v>
      </c>
      <c r="J2323">
        <v>15094</v>
      </c>
      <c r="K2323">
        <v>14610</v>
      </c>
      <c r="L2323">
        <v>12415</v>
      </c>
      <c r="M2323">
        <v>3372</v>
      </c>
      <c r="N2323">
        <v>1406</v>
      </c>
      <c r="O2323">
        <v>1944</v>
      </c>
      <c r="P2323">
        <v>1116</v>
      </c>
      <c r="Q2323">
        <v>7111</v>
      </c>
      <c r="R2323">
        <v>1479</v>
      </c>
      <c r="S2323">
        <v>1144</v>
      </c>
      <c r="T2323">
        <v>8304</v>
      </c>
      <c r="U2323">
        <v>6129</v>
      </c>
      <c r="V2323">
        <v>1514</v>
      </c>
      <c r="W2323">
        <v>661</v>
      </c>
      <c r="X2323" t="s">
        <v>0</v>
      </c>
      <c r="Y2323" t="s">
        <v>0</v>
      </c>
      <c r="Z2323">
        <v>112</v>
      </c>
      <c r="AA2323">
        <v>1376</v>
      </c>
      <c r="AB2323">
        <v>140</v>
      </c>
      <c r="AC2323">
        <v>754</v>
      </c>
      <c r="AD2323">
        <v>482</v>
      </c>
    </row>
    <row r="2324" spans="1:30" x14ac:dyDescent="0.2">
      <c r="A2324" t="s">
        <v>3214</v>
      </c>
      <c r="B2324" t="s">
        <v>37</v>
      </c>
      <c r="C2324" t="s">
        <v>3331</v>
      </c>
      <c r="D2324" s="33">
        <v>42826</v>
      </c>
      <c r="E2324" t="s">
        <v>521</v>
      </c>
      <c r="F2324" t="s">
        <v>797</v>
      </c>
      <c r="G2324">
        <v>551600</v>
      </c>
      <c r="H2324">
        <v>16220</v>
      </c>
      <c r="I2324">
        <v>266</v>
      </c>
      <c r="J2324">
        <v>14918</v>
      </c>
      <c r="K2324">
        <v>13268</v>
      </c>
      <c r="L2324">
        <v>10599</v>
      </c>
      <c r="M2324">
        <v>3201</v>
      </c>
      <c r="N2324">
        <v>1256</v>
      </c>
      <c r="O2324">
        <v>1945</v>
      </c>
      <c r="P2324">
        <v>754</v>
      </c>
      <c r="Q2324">
        <v>3708</v>
      </c>
      <c r="R2324">
        <v>1324</v>
      </c>
      <c r="S2324">
        <v>671</v>
      </c>
      <c r="T2324">
        <v>6433</v>
      </c>
      <c r="U2324">
        <v>4493</v>
      </c>
      <c r="V2324">
        <v>1510</v>
      </c>
      <c r="W2324">
        <v>430</v>
      </c>
      <c r="X2324" t="s">
        <v>0</v>
      </c>
      <c r="Y2324" t="s">
        <v>0</v>
      </c>
      <c r="Z2324">
        <v>1215</v>
      </c>
      <c r="AA2324">
        <v>956</v>
      </c>
      <c r="AB2324">
        <v>39</v>
      </c>
      <c r="AC2324">
        <v>438</v>
      </c>
      <c r="AD2324">
        <v>479</v>
      </c>
    </row>
    <row r="2325" spans="1:30" x14ac:dyDescent="0.2">
      <c r="A2325" t="s">
        <v>3215</v>
      </c>
      <c r="B2325" t="s">
        <v>37</v>
      </c>
      <c r="C2325" t="s">
        <v>3373</v>
      </c>
      <c r="D2325" s="33">
        <v>42826</v>
      </c>
      <c r="E2325" t="s">
        <v>527</v>
      </c>
      <c r="F2325" t="s">
        <v>798</v>
      </c>
      <c r="G2325">
        <v>560400</v>
      </c>
      <c r="H2325">
        <v>15562</v>
      </c>
      <c r="I2325">
        <v>342</v>
      </c>
      <c r="J2325">
        <v>14414</v>
      </c>
      <c r="K2325">
        <v>12655</v>
      </c>
      <c r="L2325">
        <v>12788</v>
      </c>
      <c r="M2325">
        <v>3185</v>
      </c>
      <c r="N2325">
        <v>855</v>
      </c>
      <c r="O2325">
        <v>2305</v>
      </c>
      <c r="P2325">
        <v>424</v>
      </c>
      <c r="Q2325">
        <v>3409</v>
      </c>
      <c r="R2325">
        <v>1990</v>
      </c>
      <c r="S2325">
        <v>786</v>
      </c>
      <c r="T2325">
        <v>8034</v>
      </c>
      <c r="U2325">
        <v>5705</v>
      </c>
      <c r="V2325">
        <v>1773</v>
      </c>
      <c r="W2325">
        <v>556</v>
      </c>
      <c r="X2325" t="s">
        <v>0</v>
      </c>
      <c r="Y2325" t="s">
        <v>0</v>
      </c>
      <c r="Z2325">
        <v>384</v>
      </c>
      <c r="AA2325">
        <v>1594</v>
      </c>
      <c r="AB2325">
        <v>198</v>
      </c>
      <c r="AC2325">
        <v>489</v>
      </c>
      <c r="AD2325">
        <v>907</v>
      </c>
    </row>
    <row r="2326" spans="1:30" x14ac:dyDescent="0.2">
      <c r="A2326" t="s">
        <v>3216</v>
      </c>
      <c r="B2326" t="s">
        <v>37</v>
      </c>
      <c r="C2326" t="s">
        <v>534</v>
      </c>
      <c r="D2326" s="33">
        <v>42826</v>
      </c>
      <c r="E2326" t="s">
        <v>532</v>
      </c>
      <c r="F2326" t="s">
        <v>799</v>
      </c>
      <c r="G2326">
        <v>1179500</v>
      </c>
      <c r="H2326">
        <v>29333</v>
      </c>
      <c r="I2326">
        <v>562</v>
      </c>
      <c r="J2326">
        <v>27983</v>
      </c>
      <c r="K2326">
        <v>24616</v>
      </c>
      <c r="L2326">
        <v>25716</v>
      </c>
      <c r="M2326">
        <v>9171</v>
      </c>
      <c r="N2326">
        <v>3750</v>
      </c>
      <c r="O2326">
        <v>5421</v>
      </c>
      <c r="P2326">
        <v>3059</v>
      </c>
      <c r="Q2326">
        <v>13482</v>
      </c>
      <c r="R2326">
        <v>3956</v>
      </c>
      <c r="S2326">
        <v>2273</v>
      </c>
      <c r="T2326">
        <v>16090</v>
      </c>
      <c r="U2326">
        <v>11652</v>
      </c>
      <c r="V2326">
        <v>4102</v>
      </c>
      <c r="W2326">
        <v>336</v>
      </c>
      <c r="X2326" t="s">
        <v>0</v>
      </c>
      <c r="Y2326" t="s">
        <v>0</v>
      </c>
      <c r="Z2326">
        <v>480</v>
      </c>
      <c r="AA2326">
        <v>2917</v>
      </c>
      <c r="AB2326">
        <v>194</v>
      </c>
      <c r="AC2326">
        <v>1360</v>
      </c>
      <c r="AD2326">
        <v>1363</v>
      </c>
    </row>
    <row r="2327" spans="1:30" x14ac:dyDescent="0.2">
      <c r="A2327" t="s">
        <v>3217</v>
      </c>
      <c r="B2327" t="s">
        <v>35</v>
      </c>
      <c r="C2327" t="s">
        <v>3331</v>
      </c>
      <c r="D2327" s="33">
        <v>42826</v>
      </c>
      <c r="E2327" t="s">
        <v>541</v>
      </c>
      <c r="F2327" t="s">
        <v>800</v>
      </c>
      <c r="G2327">
        <v>1122200</v>
      </c>
      <c r="H2327">
        <v>29655</v>
      </c>
      <c r="I2327">
        <v>473</v>
      </c>
      <c r="J2327">
        <v>26964</v>
      </c>
      <c r="K2327">
        <v>24161</v>
      </c>
      <c r="L2327">
        <v>20777</v>
      </c>
      <c r="M2327">
        <v>6006</v>
      </c>
      <c r="N2327">
        <v>1331</v>
      </c>
      <c r="O2327">
        <v>4675</v>
      </c>
      <c r="P2327">
        <v>2178</v>
      </c>
      <c r="Q2327">
        <v>9403</v>
      </c>
      <c r="R2327">
        <v>1997</v>
      </c>
      <c r="S2327">
        <v>1132</v>
      </c>
      <c r="T2327">
        <v>12777</v>
      </c>
      <c r="U2327">
        <v>9347</v>
      </c>
      <c r="V2327">
        <v>2668</v>
      </c>
      <c r="W2327">
        <v>762</v>
      </c>
      <c r="X2327" t="s">
        <v>0</v>
      </c>
      <c r="Y2327" t="s">
        <v>0</v>
      </c>
      <c r="Z2327">
        <v>2622</v>
      </c>
      <c r="AA2327">
        <v>2249</v>
      </c>
      <c r="AB2327">
        <v>79</v>
      </c>
      <c r="AC2327">
        <v>1221</v>
      </c>
      <c r="AD2327">
        <v>949</v>
      </c>
    </row>
    <row r="2328" spans="1:30" x14ac:dyDescent="0.2">
      <c r="A2328" t="s">
        <v>3218</v>
      </c>
      <c r="B2328" t="s">
        <v>34</v>
      </c>
      <c r="C2328" t="s">
        <v>3324</v>
      </c>
      <c r="D2328" s="33">
        <v>42826</v>
      </c>
      <c r="E2328" t="s">
        <v>562</v>
      </c>
      <c r="F2328" t="s">
        <v>801</v>
      </c>
      <c r="G2328">
        <v>7258100</v>
      </c>
      <c r="H2328">
        <v>181288</v>
      </c>
      <c r="I2328">
        <v>10311</v>
      </c>
      <c r="J2328">
        <v>142080</v>
      </c>
      <c r="K2328">
        <v>114920</v>
      </c>
      <c r="L2328">
        <v>128541</v>
      </c>
      <c r="M2328">
        <v>30309</v>
      </c>
      <c r="N2328">
        <v>14023</v>
      </c>
      <c r="O2328">
        <v>16286</v>
      </c>
      <c r="P2328">
        <v>6232</v>
      </c>
      <c r="Q2328">
        <v>44236</v>
      </c>
      <c r="R2328">
        <v>17387</v>
      </c>
      <c r="S2328">
        <v>10048</v>
      </c>
      <c r="T2328">
        <v>76272</v>
      </c>
      <c r="U2328">
        <v>57352</v>
      </c>
      <c r="V2328">
        <v>15181</v>
      </c>
      <c r="W2328">
        <v>3739</v>
      </c>
      <c r="X2328" t="s">
        <v>0</v>
      </c>
      <c r="Y2328" t="s">
        <v>0</v>
      </c>
      <c r="Z2328">
        <v>3507</v>
      </c>
      <c r="AA2328">
        <v>21327</v>
      </c>
      <c r="AB2328">
        <v>5663</v>
      </c>
      <c r="AC2328">
        <v>3958</v>
      </c>
      <c r="AD2328">
        <v>11706</v>
      </c>
    </row>
    <row r="2329" spans="1:30" x14ac:dyDescent="0.2">
      <c r="A2329" t="s">
        <v>3219</v>
      </c>
      <c r="B2329" t="s">
        <v>37</v>
      </c>
      <c r="C2329" t="s">
        <v>660</v>
      </c>
      <c r="D2329" s="33">
        <v>42826</v>
      </c>
      <c r="E2329" t="s">
        <v>658</v>
      </c>
      <c r="F2329" t="s">
        <v>802</v>
      </c>
      <c r="G2329">
        <v>688400</v>
      </c>
      <c r="H2329">
        <v>18425</v>
      </c>
      <c r="I2329">
        <v>0</v>
      </c>
      <c r="J2329">
        <v>17885</v>
      </c>
      <c r="K2329">
        <v>15615</v>
      </c>
      <c r="L2329">
        <v>15745</v>
      </c>
      <c r="M2329">
        <v>7206</v>
      </c>
      <c r="N2329">
        <v>5591</v>
      </c>
      <c r="O2329">
        <v>1615</v>
      </c>
      <c r="P2329">
        <v>1070</v>
      </c>
      <c r="Q2329">
        <v>8021</v>
      </c>
      <c r="R2329">
        <v>2077</v>
      </c>
      <c r="S2329">
        <v>1308</v>
      </c>
      <c r="T2329">
        <v>9789</v>
      </c>
      <c r="U2329">
        <v>7402</v>
      </c>
      <c r="V2329">
        <v>1752</v>
      </c>
      <c r="W2329">
        <v>635</v>
      </c>
      <c r="X2329" t="s">
        <v>0</v>
      </c>
      <c r="Y2329" t="s">
        <v>0</v>
      </c>
      <c r="Z2329">
        <v>92</v>
      </c>
      <c r="AA2329">
        <v>2479</v>
      </c>
      <c r="AB2329">
        <v>267</v>
      </c>
      <c r="AC2329">
        <v>909</v>
      </c>
      <c r="AD2329">
        <v>1303</v>
      </c>
    </row>
    <row r="2330" spans="1:30" x14ac:dyDescent="0.2">
      <c r="A2330" t="s">
        <v>3220</v>
      </c>
      <c r="B2330" t="s">
        <v>36</v>
      </c>
      <c r="C2330" t="s">
        <v>3356</v>
      </c>
      <c r="D2330" s="33">
        <v>42826</v>
      </c>
      <c r="E2330" t="s">
        <v>673</v>
      </c>
      <c r="F2330" t="s">
        <v>803</v>
      </c>
      <c r="G2330">
        <v>1513900</v>
      </c>
      <c r="H2330">
        <v>30957</v>
      </c>
      <c r="I2330">
        <v>831</v>
      </c>
      <c r="J2330">
        <v>29416</v>
      </c>
      <c r="K2330">
        <v>25649</v>
      </c>
      <c r="L2330">
        <v>23111</v>
      </c>
      <c r="M2330">
        <v>7117</v>
      </c>
      <c r="N2330">
        <v>2713</v>
      </c>
      <c r="O2330">
        <v>4404</v>
      </c>
      <c r="P2330">
        <v>2405</v>
      </c>
      <c r="Q2330">
        <v>11646</v>
      </c>
      <c r="R2330">
        <v>2402</v>
      </c>
      <c r="S2330">
        <v>2307</v>
      </c>
      <c r="T2330">
        <v>13710</v>
      </c>
      <c r="U2330">
        <v>9788</v>
      </c>
      <c r="V2330">
        <v>2636</v>
      </c>
      <c r="W2330">
        <v>1286</v>
      </c>
      <c r="X2330" t="s">
        <v>0</v>
      </c>
      <c r="Y2330" t="s">
        <v>0</v>
      </c>
      <c r="Z2330">
        <v>1048</v>
      </c>
      <c r="AA2330">
        <v>3644</v>
      </c>
      <c r="AB2330">
        <v>382</v>
      </c>
      <c r="AC2330">
        <v>1520</v>
      </c>
      <c r="AD2330">
        <v>1742</v>
      </c>
    </row>
    <row r="2331" spans="1:30" x14ac:dyDescent="0.2">
      <c r="A2331" t="s">
        <v>3221</v>
      </c>
      <c r="B2331" t="s">
        <v>37</v>
      </c>
      <c r="C2331" t="s">
        <v>3360</v>
      </c>
      <c r="D2331" s="33">
        <v>42826</v>
      </c>
      <c r="E2331" t="s">
        <v>694</v>
      </c>
      <c r="F2331" t="s">
        <v>804</v>
      </c>
      <c r="G2331">
        <v>3973500</v>
      </c>
      <c r="H2331">
        <v>99575</v>
      </c>
      <c r="I2331">
        <v>546</v>
      </c>
      <c r="J2331">
        <v>98406</v>
      </c>
      <c r="K2331">
        <v>93991</v>
      </c>
      <c r="L2331">
        <v>76583</v>
      </c>
      <c r="M2331">
        <v>19681</v>
      </c>
      <c r="N2331">
        <v>7706</v>
      </c>
      <c r="O2331">
        <v>11975</v>
      </c>
      <c r="P2331">
        <v>8108</v>
      </c>
      <c r="Q2331">
        <v>19681</v>
      </c>
      <c r="R2331">
        <v>9153</v>
      </c>
      <c r="S2331">
        <v>6323</v>
      </c>
      <c r="T2331">
        <v>51594</v>
      </c>
      <c r="U2331">
        <v>39253</v>
      </c>
      <c r="V2331">
        <v>8506</v>
      </c>
      <c r="W2331">
        <v>3835</v>
      </c>
      <c r="X2331" t="s">
        <v>0</v>
      </c>
      <c r="Y2331" t="s">
        <v>0</v>
      </c>
      <c r="Z2331">
        <v>261</v>
      </c>
      <c r="AA2331">
        <v>9252</v>
      </c>
      <c r="AB2331">
        <v>959</v>
      </c>
      <c r="AC2331">
        <v>4772</v>
      </c>
      <c r="AD2331">
        <v>3521</v>
      </c>
    </row>
    <row r="2332" spans="1:30" x14ac:dyDescent="0.2">
      <c r="A2332" t="s">
        <v>3222</v>
      </c>
      <c r="B2332" t="s">
        <v>35</v>
      </c>
      <c r="C2332" t="s">
        <v>3345</v>
      </c>
      <c r="D2332" s="33">
        <v>42826</v>
      </c>
      <c r="E2332" t="s">
        <v>745</v>
      </c>
      <c r="F2332" t="s">
        <v>805</v>
      </c>
      <c r="G2332">
        <v>672300</v>
      </c>
      <c r="H2332">
        <v>19735</v>
      </c>
      <c r="I2332">
        <v>2302</v>
      </c>
      <c r="J2332">
        <v>16135</v>
      </c>
      <c r="K2332">
        <v>10467</v>
      </c>
      <c r="L2332">
        <v>12389</v>
      </c>
      <c r="M2332">
        <v>3844</v>
      </c>
      <c r="N2332">
        <v>2695</v>
      </c>
      <c r="O2332">
        <v>1149</v>
      </c>
      <c r="P2332">
        <v>531</v>
      </c>
      <c r="Q2332">
        <v>3933</v>
      </c>
      <c r="R2332">
        <v>1283</v>
      </c>
      <c r="S2332">
        <v>1091</v>
      </c>
      <c r="T2332">
        <v>8149</v>
      </c>
      <c r="U2332">
        <v>5952</v>
      </c>
      <c r="V2332">
        <v>1548</v>
      </c>
      <c r="W2332">
        <v>649</v>
      </c>
      <c r="X2332" t="s">
        <v>0</v>
      </c>
      <c r="Y2332" t="s">
        <v>0</v>
      </c>
      <c r="Z2332">
        <v>419</v>
      </c>
      <c r="AA2332">
        <v>1447</v>
      </c>
      <c r="AB2332">
        <v>190</v>
      </c>
      <c r="AC2332">
        <v>947</v>
      </c>
      <c r="AD2332">
        <v>310</v>
      </c>
    </row>
    <row r="2333" spans="1:30" x14ac:dyDescent="0.2">
      <c r="A2333" t="s">
        <v>3223</v>
      </c>
      <c r="B2333" t="s">
        <v>35</v>
      </c>
      <c r="C2333" t="s">
        <v>3348</v>
      </c>
      <c r="D2333" s="33">
        <v>42826</v>
      </c>
      <c r="E2333" t="s">
        <v>753</v>
      </c>
      <c r="F2333" t="s">
        <v>806</v>
      </c>
      <c r="G2333">
        <v>1012500</v>
      </c>
      <c r="H2333">
        <v>29635</v>
      </c>
      <c r="I2333">
        <v>26</v>
      </c>
      <c r="J2333">
        <v>28010</v>
      </c>
      <c r="K2333">
        <v>27633</v>
      </c>
      <c r="L2333">
        <v>24815</v>
      </c>
      <c r="M2333">
        <v>5996</v>
      </c>
      <c r="N2333">
        <v>2267</v>
      </c>
      <c r="O2333">
        <v>3729</v>
      </c>
      <c r="P2333">
        <v>1292</v>
      </c>
      <c r="Q2333">
        <v>8615</v>
      </c>
      <c r="R2333">
        <v>3327</v>
      </c>
      <c r="S2333">
        <v>1929</v>
      </c>
      <c r="T2333">
        <v>14326</v>
      </c>
      <c r="U2333">
        <v>9490</v>
      </c>
      <c r="V2333">
        <v>3237</v>
      </c>
      <c r="W2333">
        <v>1599</v>
      </c>
      <c r="X2333" t="s">
        <v>0</v>
      </c>
      <c r="Y2333" t="s">
        <v>0</v>
      </c>
      <c r="Z2333">
        <v>1985</v>
      </c>
      <c r="AA2333">
        <v>3248</v>
      </c>
      <c r="AB2333">
        <v>393</v>
      </c>
      <c r="AC2333">
        <v>1179</v>
      </c>
      <c r="AD2333">
        <v>1676</v>
      </c>
    </row>
    <row r="2334" spans="1:30" x14ac:dyDescent="0.2">
      <c r="A2334" t="s">
        <v>3224</v>
      </c>
      <c r="B2334" t="s">
        <v>34</v>
      </c>
      <c r="C2334" t="s">
        <v>3323</v>
      </c>
      <c r="D2334" s="33">
        <v>42856</v>
      </c>
      <c r="E2334" t="s">
        <v>48</v>
      </c>
      <c r="F2334" t="s">
        <v>767</v>
      </c>
      <c r="G2334">
        <v>2644700</v>
      </c>
      <c r="H2334">
        <v>88281</v>
      </c>
      <c r="I2334">
        <v>1433</v>
      </c>
      <c r="J2334">
        <v>75613</v>
      </c>
      <c r="K2334">
        <v>69586</v>
      </c>
      <c r="L2334">
        <v>68771</v>
      </c>
      <c r="M2334">
        <v>17873</v>
      </c>
      <c r="N2334">
        <v>5116</v>
      </c>
      <c r="O2334">
        <v>12757</v>
      </c>
      <c r="P2334">
        <v>4651</v>
      </c>
      <c r="Q2334">
        <v>22162</v>
      </c>
      <c r="R2334">
        <v>10807</v>
      </c>
      <c r="S2334">
        <v>7019</v>
      </c>
      <c r="T2334">
        <v>37946</v>
      </c>
      <c r="U2334">
        <v>26238</v>
      </c>
      <c r="V2334">
        <v>7464</v>
      </c>
      <c r="W2334">
        <v>4244</v>
      </c>
      <c r="X2334" t="s">
        <v>0</v>
      </c>
      <c r="Y2334" t="s">
        <v>0</v>
      </c>
      <c r="Z2334">
        <v>4305</v>
      </c>
      <c r="AA2334">
        <v>6293</v>
      </c>
      <c r="AB2334">
        <v>949</v>
      </c>
      <c r="AC2334">
        <v>2688</v>
      </c>
      <c r="AD2334">
        <v>2656</v>
      </c>
    </row>
    <row r="2335" spans="1:30" x14ac:dyDescent="0.2">
      <c r="A2335" t="s">
        <v>3225</v>
      </c>
      <c r="B2335" t="s">
        <v>35</v>
      </c>
      <c r="C2335" t="s">
        <v>807</v>
      </c>
      <c r="D2335" s="33">
        <v>42856</v>
      </c>
      <c r="E2335" t="s">
        <v>82</v>
      </c>
      <c r="F2335" t="s">
        <v>768</v>
      </c>
      <c r="G2335">
        <v>746200</v>
      </c>
      <c r="H2335">
        <v>17239</v>
      </c>
      <c r="I2335">
        <v>350</v>
      </c>
      <c r="J2335">
        <v>16500</v>
      </c>
      <c r="K2335">
        <v>14848</v>
      </c>
      <c r="L2335">
        <v>14690</v>
      </c>
      <c r="M2335">
        <v>1184</v>
      </c>
      <c r="N2335">
        <v>1077</v>
      </c>
      <c r="O2335">
        <v>107</v>
      </c>
      <c r="P2335">
        <v>23</v>
      </c>
      <c r="Q2335">
        <v>8190</v>
      </c>
      <c r="R2335">
        <v>1597</v>
      </c>
      <c r="S2335">
        <v>757</v>
      </c>
      <c r="T2335">
        <v>6682</v>
      </c>
      <c r="U2335">
        <v>4837</v>
      </c>
      <c r="V2335">
        <v>1177</v>
      </c>
      <c r="W2335">
        <v>668</v>
      </c>
      <c r="X2335" t="s">
        <v>0</v>
      </c>
      <c r="Y2335" t="s">
        <v>0</v>
      </c>
      <c r="Z2335">
        <v>2957</v>
      </c>
      <c r="AA2335">
        <v>2697</v>
      </c>
      <c r="AB2335">
        <v>320</v>
      </c>
      <c r="AC2335">
        <v>153</v>
      </c>
      <c r="AD2335">
        <v>2224</v>
      </c>
    </row>
    <row r="2336" spans="1:30" x14ac:dyDescent="0.2">
      <c r="A2336" t="s">
        <v>3226</v>
      </c>
      <c r="B2336" t="s">
        <v>35</v>
      </c>
      <c r="C2336" t="s">
        <v>807</v>
      </c>
      <c r="D2336" s="33">
        <v>42856</v>
      </c>
      <c r="E2336" t="s">
        <v>97</v>
      </c>
      <c r="F2336" t="s">
        <v>769</v>
      </c>
      <c r="G2336">
        <v>1022500</v>
      </c>
      <c r="H2336">
        <v>24629</v>
      </c>
      <c r="I2336">
        <v>497</v>
      </c>
      <c r="J2336">
        <v>23543</v>
      </c>
      <c r="K2336">
        <v>21230</v>
      </c>
      <c r="L2336">
        <v>20485</v>
      </c>
      <c r="M2336">
        <v>5540</v>
      </c>
      <c r="N2336">
        <v>1861</v>
      </c>
      <c r="O2336">
        <v>3679</v>
      </c>
      <c r="P2336">
        <v>766</v>
      </c>
      <c r="Q2336">
        <v>8682</v>
      </c>
      <c r="R2336">
        <v>2414</v>
      </c>
      <c r="S2336">
        <v>1554</v>
      </c>
      <c r="T2336">
        <v>10824</v>
      </c>
      <c r="U2336">
        <v>7049</v>
      </c>
      <c r="V2336">
        <v>2137</v>
      </c>
      <c r="W2336">
        <v>1638</v>
      </c>
      <c r="X2336" t="s">
        <v>0</v>
      </c>
      <c r="Y2336" t="s">
        <v>0</v>
      </c>
      <c r="Z2336">
        <v>1560</v>
      </c>
      <c r="AA2336">
        <v>4133</v>
      </c>
      <c r="AB2336">
        <v>463</v>
      </c>
      <c r="AC2336">
        <v>731</v>
      </c>
      <c r="AD2336">
        <v>2939</v>
      </c>
    </row>
    <row r="2337" spans="1:30" x14ac:dyDescent="0.2">
      <c r="A2337" t="s">
        <v>3227</v>
      </c>
      <c r="B2337" t="s">
        <v>35</v>
      </c>
      <c r="C2337" t="s">
        <v>807</v>
      </c>
      <c r="D2337" s="33">
        <v>42856</v>
      </c>
      <c r="E2337" t="s">
        <v>117</v>
      </c>
      <c r="F2337" t="s">
        <v>770</v>
      </c>
      <c r="G2337">
        <v>1013900</v>
      </c>
      <c r="H2337">
        <v>24894</v>
      </c>
      <c r="I2337">
        <v>433</v>
      </c>
      <c r="J2337">
        <v>23877</v>
      </c>
      <c r="K2337">
        <v>21416</v>
      </c>
      <c r="L2337">
        <v>21576</v>
      </c>
      <c r="M2337">
        <v>5632</v>
      </c>
      <c r="N2337">
        <v>1773</v>
      </c>
      <c r="O2337">
        <v>3859</v>
      </c>
      <c r="P2337">
        <v>872</v>
      </c>
      <c r="Q2337">
        <v>10541</v>
      </c>
      <c r="R2337">
        <v>2321</v>
      </c>
      <c r="S2337">
        <v>1753</v>
      </c>
      <c r="T2337">
        <v>12428</v>
      </c>
      <c r="U2337">
        <v>8096</v>
      </c>
      <c r="V2337">
        <v>3223</v>
      </c>
      <c r="W2337">
        <v>1109</v>
      </c>
      <c r="X2337" t="s">
        <v>0</v>
      </c>
      <c r="Y2337" t="s">
        <v>0</v>
      </c>
      <c r="Z2337">
        <v>1051</v>
      </c>
      <c r="AA2337">
        <v>4023</v>
      </c>
      <c r="AB2337">
        <v>427</v>
      </c>
      <c r="AC2337">
        <v>913</v>
      </c>
      <c r="AD2337">
        <v>2683</v>
      </c>
    </row>
    <row r="2338" spans="1:30" x14ac:dyDescent="0.2">
      <c r="A2338" t="s">
        <v>3228</v>
      </c>
      <c r="B2338" t="s">
        <v>37</v>
      </c>
      <c r="C2338" t="s">
        <v>3368</v>
      </c>
      <c r="D2338" s="33">
        <v>42856</v>
      </c>
      <c r="E2338" t="s">
        <v>132</v>
      </c>
      <c r="F2338" t="s">
        <v>771</v>
      </c>
      <c r="G2338">
        <v>140500</v>
      </c>
      <c r="H2338">
        <v>7016</v>
      </c>
      <c r="I2338">
        <v>403</v>
      </c>
      <c r="J2338">
        <v>6321</v>
      </c>
      <c r="K2338">
        <v>5496</v>
      </c>
      <c r="L2338">
        <v>6283</v>
      </c>
      <c r="M2338">
        <v>1495</v>
      </c>
      <c r="N2338">
        <v>1430</v>
      </c>
      <c r="O2338">
        <v>65</v>
      </c>
      <c r="P2338">
        <v>16</v>
      </c>
      <c r="Q2338">
        <v>1495</v>
      </c>
      <c r="R2338">
        <v>851</v>
      </c>
      <c r="S2338">
        <v>614</v>
      </c>
      <c r="T2338">
        <v>3618</v>
      </c>
      <c r="U2338">
        <v>2358</v>
      </c>
      <c r="V2338">
        <v>710</v>
      </c>
      <c r="W2338">
        <v>550</v>
      </c>
      <c r="X2338" t="s">
        <v>0</v>
      </c>
      <c r="Y2338" t="s">
        <v>0</v>
      </c>
      <c r="Z2338">
        <v>334</v>
      </c>
      <c r="AA2338">
        <v>866</v>
      </c>
      <c r="AB2338">
        <v>138</v>
      </c>
      <c r="AC2338">
        <v>315</v>
      </c>
      <c r="AD2338">
        <v>413</v>
      </c>
    </row>
    <row r="2339" spans="1:30" x14ac:dyDescent="0.2">
      <c r="A2339" t="s">
        <v>3229</v>
      </c>
      <c r="B2339" t="s">
        <v>36</v>
      </c>
      <c r="C2339" t="s">
        <v>3353</v>
      </c>
      <c r="D2339" s="33">
        <v>42856</v>
      </c>
      <c r="E2339" t="s">
        <v>138</v>
      </c>
      <c r="F2339" t="s">
        <v>772</v>
      </c>
      <c r="G2339">
        <v>592300</v>
      </c>
      <c r="H2339">
        <v>10785</v>
      </c>
      <c r="I2339">
        <v>98</v>
      </c>
      <c r="J2339">
        <v>10360</v>
      </c>
      <c r="K2339">
        <v>9490</v>
      </c>
      <c r="L2339">
        <v>9478</v>
      </c>
      <c r="M2339">
        <v>2381</v>
      </c>
      <c r="N2339">
        <v>1778</v>
      </c>
      <c r="O2339">
        <v>603</v>
      </c>
      <c r="P2339">
        <v>139</v>
      </c>
      <c r="Q2339">
        <v>3300</v>
      </c>
      <c r="R2339">
        <v>915</v>
      </c>
      <c r="S2339">
        <v>998</v>
      </c>
      <c r="T2339">
        <v>5528</v>
      </c>
      <c r="U2339">
        <v>3861</v>
      </c>
      <c r="V2339">
        <v>1092</v>
      </c>
      <c r="W2339">
        <v>575</v>
      </c>
      <c r="X2339" t="s">
        <v>0</v>
      </c>
      <c r="Y2339" t="s">
        <v>0</v>
      </c>
      <c r="Z2339">
        <v>346</v>
      </c>
      <c r="AA2339">
        <v>1691</v>
      </c>
      <c r="AB2339">
        <v>208</v>
      </c>
      <c r="AC2339">
        <v>447</v>
      </c>
      <c r="AD2339">
        <v>1036</v>
      </c>
    </row>
    <row r="2340" spans="1:30" x14ac:dyDescent="0.2">
      <c r="A2340" t="s">
        <v>3230</v>
      </c>
      <c r="B2340" t="s">
        <v>36</v>
      </c>
      <c r="C2340" t="s">
        <v>152</v>
      </c>
      <c r="D2340" s="33">
        <v>42856</v>
      </c>
      <c r="E2340" t="s">
        <v>150</v>
      </c>
      <c r="F2340" t="s">
        <v>773</v>
      </c>
      <c r="G2340">
        <v>309300</v>
      </c>
      <c r="H2340">
        <v>6639</v>
      </c>
      <c r="I2340">
        <v>66</v>
      </c>
      <c r="J2340">
        <v>6573</v>
      </c>
      <c r="K2340">
        <v>6216</v>
      </c>
      <c r="L2340">
        <v>5113</v>
      </c>
      <c r="M2340">
        <v>1389</v>
      </c>
      <c r="N2340">
        <v>392</v>
      </c>
      <c r="O2340">
        <v>977</v>
      </c>
      <c r="P2340">
        <v>487</v>
      </c>
      <c r="Q2340">
        <v>1660</v>
      </c>
      <c r="R2340">
        <v>704</v>
      </c>
      <c r="S2340">
        <v>487</v>
      </c>
      <c r="T2340">
        <v>3083</v>
      </c>
      <c r="U2340">
        <v>2279</v>
      </c>
      <c r="V2340">
        <v>562</v>
      </c>
      <c r="W2340">
        <v>242</v>
      </c>
      <c r="X2340" t="s">
        <v>0</v>
      </c>
      <c r="Y2340" t="s">
        <v>0</v>
      </c>
      <c r="Z2340">
        <v>110</v>
      </c>
      <c r="AA2340">
        <v>729</v>
      </c>
      <c r="AB2340">
        <v>53</v>
      </c>
      <c r="AC2340">
        <v>371</v>
      </c>
      <c r="AD2340">
        <v>305</v>
      </c>
    </row>
    <row r="2341" spans="1:30" x14ac:dyDescent="0.2">
      <c r="A2341" t="s">
        <v>3231</v>
      </c>
      <c r="B2341" t="s">
        <v>35</v>
      </c>
      <c r="C2341" t="s">
        <v>3345</v>
      </c>
      <c r="D2341" s="33">
        <v>42856</v>
      </c>
      <c r="E2341" t="s">
        <v>156</v>
      </c>
      <c r="F2341" t="s">
        <v>774</v>
      </c>
      <c r="G2341">
        <v>1171200</v>
      </c>
      <c r="H2341">
        <v>29838</v>
      </c>
      <c r="I2341">
        <v>813</v>
      </c>
      <c r="J2341">
        <v>28270</v>
      </c>
      <c r="K2341">
        <v>25739</v>
      </c>
      <c r="L2341">
        <v>22124</v>
      </c>
      <c r="M2341">
        <v>6860</v>
      </c>
      <c r="N2341">
        <v>5398</v>
      </c>
      <c r="O2341">
        <v>1462</v>
      </c>
      <c r="P2341">
        <v>977</v>
      </c>
      <c r="Q2341">
        <v>9321</v>
      </c>
      <c r="R2341">
        <v>2188</v>
      </c>
      <c r="S2341">
        <v>1641</v>
      </c>
      <c r="T2341">
        <v>13820</v>
      </c>
      <c r="U2341">
        <v>9811</v>
      </c>
      <c r="V2341">
        <v>2806</v>
      </c>
      <c r="W2341">
        <v>1203</v>
      </c>
      <c r="X2341" t="s">
        <v>0</v>
      </c>
      <c r="Y2341" t="s">
        <v>0</v>
      </c>
      <c r="Z2341">
        <v>1982</v>
      </c>
      <c r="AA2341">
        <v>2493</v>
      </c>
      <c r="AB2341">
        <v>358</v>
      </c>
      <c r="AC2341">
        <v>1556</v>
      </c>
      <c r="AD2341">
        <v>579</v>
      </c>
    </row>
    <row r="2342" spans="1:30" x14ac:dyDescent="0.2">
      <c r="A2342" t="s">
        <v>3232</v>
      </c>
      <c r="B2342" t="s">
        <v>37</v>
      </c>
      <c r="C2342" t="s">
        <v>3365</v>
      </c>
      <c r="D2342" s="33">
        <v>42856</v>
      </c>
      <c r="E2342" t="s">
        <v>165</v>
      </c>
      <c r="F2342" t="s">
        <v>775</v>
      </c>
      <c r="G2342">
        <v>674500</v>
      </c>
      <c r="H2342">
        <v>18598</v>
      </c>
      <c r="I2342">
        <v>215</v>
      </c>
      <c r="J2342">
        <v>18185</v>
      </c>
      <c r="K2342">
        <v>16088</v>
      </c>
      <c r="L2342">
        <v>15199</v>
      </c>
      <c r="M2342">
        <v>3109</v>
      </c>
      <c r="N2342">
        <v>958</v>
      </c>
      <c r="O2342">
        <v>2151</v>
      </c>
      <c r="P2342">
        <v>526</v>
      </c>
      <c r="Q2342">
        <v>5408</v>
      </c>
      <c r="R2342">
        <v>1546</v>
      </c>
      <c r="S2342">
        <v>1469</v>
      </c>
      <c r="T2342">
        <v>9644</v>
      </c>
      <c r="U2342">
        <v>6663</v>
      </c>
      <c r="V2342">
        <v>2088</v>
      </c>
      <c r="W2342">
        <v>893</v>
      </c>
      <c r="X2342" t="s">
        <v>0</v>
      </c>
      <c r="Y2342" t="s">
        <v>0</v>
      </c>
      <c r="Z2342">
        <v>1137</v>
      </c>
      <c r="AA2342">
        <v>1403</v>
      </c>
      <c r="AB2342">
        <v>88</v>
      </c>
      <c r="AC2342">
        <v>753</v>
      </c>
      <c r="AD2342">
        <v>562</v>
      </c>
    </row>
    <row r="2343" spans="1:30" x14ac:dyDescent="0.2">
      <c r="A2343" t="s">
        <v>3233</v>
      </c>
      <c r="B2343" t="s">
        <v>35</v>
      </c>
      <c r="C2343" t="s">
        <v>152</v>
      </c>
      <c r="D2343" s="33">
        <v>42856</v>
      </c>
      <c r="E2343" t="s">
        <v>171</v>
      </c>
      <c r="F2343" t="s">
        <v>776</v>
      </c>
      <c r="G2343">
        <v>631700</v>
      </c>
      <c r="H2343">
        <v>16151</v>
      </c>
      <c r="I2343">
        <v>101</v>
      </c>
      <c r="J2343">
        <v>16050</v>
      </c>
      <c r="K2343">
        <v>15191</v>
      </c>
      <c r="L2343">
        <v>14144</v>
      </c>
      <c r="M2343">
        <v>3767</v>
      </c>
      <c r="N2343">
        <v>1152</v>
      </c>
      <c r="O2343">
        <v>2558</v>
      </c>
      <c r="P2343">
        <v>1340</v>
      </c>
      <c r="Q2343">
        <v>5537</v>
      </c>
      <c r="R2343">
        <v>1735</v>
      </c>
      <c r="S2343">
        <v>1256</v>
      </c>
      <c r="T2343">
        <v>8942</v>
      </c>
      <c r="U2343">
        <v>5979</v>
      </c>
      <c r="V2343">
        <v>1723</v>
      </c>
      <c r="W2343">
        <v>1240</v>
      </c>
      <c r="X2343" t="s">
        <v>0</v>
      </c>
      <c r="Y2343" t="s">
        <v>0</v>
      </c>
      <c r="Z2343">
        <v>442</v>
      </c>
      <c r="AA2343">
        <v>1769</v>
      </c>
      <c r="AB2343">
        <v>153</v>
      </c>
      <c r="AC2343">
        <v>801</v>
      </c>
      <c r="AD2343">
        <v>815</v>
      </c>
    </row>
    <row r="2344" spans="1:30" x14ac:dyDescent="0.2">
      <c r="A2344" t="s">
        <v>3234</v>
      </c>
      <c r="B2344" t="s">
        <v>35</v>
      </c>
      <c r="C2344" t="s">
        <v>3348</v>
      </c>
      <c r="D2344" s="33">
        <v>42856</v>
      </c>
      <c r="E2344" t="s">
        <v>179</v>
      </c>
      <c r="F2344" t="s">
        <v>777</v>
      </c>
      <c r="G2344">
        <v>1028000</v>
      </c>
      <c r="H2344">
        <v>25502</v>
      </c>
      <c r="I2344">
        <v>60</v>
      </c>
      <c r="J2344">
        <v>24813</v>
      </c>
      <c r="K2344">
        <v>24270</v>
      </c>
      <c r="L2344">
        <v>22353</v>
      </c>
      <c r="M2344">
        <v>5396</v>
      </c>
      <c r="N2344">
        <v>1534</v>
      </c>
      <c r="O2344">
        <v>3862</v>
      </c>
      <c r="P2344">
        <v>1127</v>
      </c>
      <c r="Q2344">
        <v>8685</v>
      </c>
      <c r="R2344">
        <v>2141</v>
      </c>
      <c r="S2344">
        <v>1796</v>
      </c>
      <c r="T2344">
        <v>12667</v>
      </c>
      <c r="U2344">
        <v>8863</v>
      </c>
      <c r="V2344">
        <v>2840</v>
      </c>
      <c r="W2344">
        <v>964</v>
      </c>
      <c r="X2344" t="s">
        <v>0</v>
      </c>
      <c r="Y2344" t="s">
        <v>0</v>
      </c>
      <c r="Z2344">
        <v>1457</v>
      </c>
      <c r="AA2344">
        <v>4292</v>
      </c>
      <c r="AB2344">
        <v>378</v>
      </c>
      <c r="AC2344">
        <v>1352</v>
      </c>
      <c r="AD2344">
        <v>2562</v>
      </c>
    </row>
    <row r="2345" spans="1:30" x14ac:dyDescent="0.2">
      <c r="A2345" t="s">
        <v>3235</v>
      </c>
      <c r="B2345" t="s">
        <v>35</v>
      </c>
      <c r="C2345" t="s">
        <v>3348</v>
      </c>
      <c r="D2345" s="33">
        <v>42856</v>
      </c>
      <c r="E2345" t="s">
        <v>191</v>
      </c>
      <c r="F2345" t="s">
        <v>778</v>
      </c>
      <c r="G2345">
        <v>788200</v>
      </c>
      <c r="H2345">
        <v>23844</v>
      </c>
      <c r="I2345">
        <v>37</v>
      </c>
      <c r="J2345">
        <v>23151</v>
      </c>
      <c r="K2345">
        <v>22607</v>
      </c>
      <c r="L2345">
        <v>20120</v>
      </c>
      <c r="M2345">
        <v>5327</v>
      </c>
      <c r="N2345">
        <v>1640</v>
      </c>
      <c r="O2345">
        <v>3687</v>
      </c>
      <c r="P2345">
        <v>1018</v>
      </c>
      <c r="Q2345">
        <v>8858</v>
      </c>
      <c r="R2345">
        <v>1687</v>
      </c>
      <c r="S2345">
        <v>1631</v>
      </c>
      <c r="T2345">
        <v>12204</v>
      </c>
      <c r="U2345">
        <v>8903</v>
      </c>
      <c r="V2345">
        <v>2530</v>
      </c>
      <c r="W2345">
        <v>771</v>
      </c>
      <c r="X2345" t="s">
        <v>0</v>
      </c>
      <c r="Y2345" t="s">
        <v>0</v>
      </c>
      <c r="Z2345">
        <v>1104</v>
      </c>
      <c r="AA2345">
        <v>3494</v>
      </c>
      <c r="AB2345">
        <v>306</v>
      </c>
      <c r="AC2345">
        <v>1366</v>
      </c>
      <c r="AD2345">
        <v>1822</v>
      </c>
    </row>
    <row r="2346" spans="1:30" x14ac:dyDescent="0.2">
      <c r="A2346" t="s">
        <v>3236</v>
      </c>
      <c r="B2346" t="s">
        <v>35</v>
      </c>
      <c r="C2346" t="s">
        <v>3345</v>
      </c>
      <c r="D2346" s="33">
        <v>42856</v>
      </c>
      <c r="E2346" t="s">
        <v>205</v>
      </c>
      <c r="F2346" t="s">
        <v>779</v>
      </c>
      <c r="G2346">
        <v>892200</v>
      </c>
      <c r="H2346">
        <v>20264</v>
      </c>
      <c r="I2346">
        <v>346</v>
      </c>
      <c r="J2346">
        <v>19573</v>
      </c>
      <c r="K2346">
        <v>17755</v>
      </c>
      <c r="L2346">
        <v>16199</v>
      </c>
      <c r="M2346">
        <v>4506</v>
      </c>
      <c r="N2346">
        <v>3196</v>
      </c>
      <c r="O2346">
        <v>1310</v>
      </c>
      <c r="P2346">
        <v>925</v>
      </c>
      <c r="Q2346">
        <v>6013</v>
      </c>
      <c r="R2346">
        <v>1893</v>
      </c>
      <c r="S2346">
        <v>1584</v>
      </c>
      <c r="T2346">
        <v>10607</v>
      </c>
      <c r="U2346">
        <v>6743</v>
      </c>
      <c r="V2346">
        <v>2797</v>
      </c>
      <c r="W2346">
        <v>1067</v>
      </c>
      <c r="X2346" t="s">
        <v>0</v>
      </c>
      <c r="Y2346" t="s">
        <v>0</v>
      </c>
      <c r="Z2346">
        <v>356</v>
      </c>
      <c r="AA2346">
        <v>1759</v>
      </c>
      <c r="AB2346">
        <v>295</v>
      </c>
      <c r="AC2346">
        <v>1074</v>
      </c>
      <c r="AD2346">
        <v>390</v>
      </c>
    </row>
    <row r="2347" spans="1:30" x14ac:dyDescent="0.2">
      <c r="A2347" t="s">
        <v>3237</v>
      </c>
      <c r="B2347" t="s">
        <v>35</v>
      </c>
      <c r="C2347" t="s">
        <v>807</v>
      </c>
      <c r="D2347" s="33">
        <v>42856</v>
      </c>
      <c r="E2347" t="s">
        <v>210</v>
      </c>
      <c r="F2347" t="s">
        <v>780</v>
      </c>
      <c r="G2347">
        <v>718000</v>
      </c>
      <c r="H2347">
        <v>16776</v>
      </c>
      <c r="I2347">
        <v>307</v>
      </c>
      <c r="J2347">
        <v>16149</v>
      </c>
      <c r="K2347">
        <v>14466</v>
      </c>
      <c r="L2347">
        <v>14751</v>
      </c>
      <c r="M2347">
        <v>4069</v>
      </c>
      <c r="N2347">
        <v>1178</v>
      </c>
      <c r="O2347">
        <v>2891</v>
      </c>
      <c r="P2347">
        <v>610</v>
      </c>
      <c r="Q2347">
        <v>6008</v>
      </c>
      <c r="R2347">
        <v>1548</v>
      </c>
      <c r="S2347">
        <v>1382</v>
      </c>
      <c r="T2347">
        <v>8335</v>
      </c>
      <c r="U2347">
        <v>6060</v>
      </c>
      <c r="V2347">
        <v>1765</v>
      </c>
      <c r="W2347">
        <v>510</v>
      </c>
      <c r="X2347" t="s">
        <v>0</v>
      </c>
      <c r="Y2347" t="s">
        <v>0</v>
      </c>
      <c r="Z2347">
        <v>393</v>
      </c>
      <c r="AA2347">
        <v>3093</v>
      </c>
      <c r="AB2347">
        <v>351</v>
      </c>
      <c r="AC2347">
        <v>649</v>
      </c>
      <c r="AD2347">
        <v>2093</v>
      </c>
    </row>
    <row r="2348" spans="1:30" x14ac:dyDescent="0.2">
      <c r="A2348" t="s">
        <v>3238</v>
      </c>
      <c r="B2348" t="s">
        <v>35</v>
      </c>
      <c r="C2348" t="s">
        <v>807</v>
      </c>
      <c r="D2348" s="33">
        <v>42856</v>
      </c>
      <c r="E2348" t="s">
        <v>218</v>
      </c>
      <c r="F2348" t="s">
        <v>781</v>
      </c>
      <c r="G2348">
        <v>275900</v>
      </c>
      <c r="H2348">
        <v>6113</v>
      </c>
      <c r="I2348">
        <v>151</v>
      </c>
      <c r="J2348">
        <v>5815</v>
      </c>
      <c r="K2348">
        <v>5249</v>
      </c>
      <c r="L2348">
        <v>4799</v>
      </c>
      <c r="M2348">
        <v>1383</v>
      </c>
      <c r="N2348">
        <v>423</v>
      </c>
      <c r="O2348">
        <v>960</v>
      </c>
      <c r="P2348">
        <v>191</v>
      </c>
      <c r="Q2348">
        <v>2118</v>
      </c>
      <c r="R2348">
        <v>435</v>
      </c>
      <c r="S2348">
        <v>399</v>
      </c>
      <c r="T2348">
        <v>2774</v>
      </c>
      <c r="U2348">
        <v>1823</v>
      </c>
      <c r="V2348">
        <v>542</v>
      </c>
      <c r="W2348">
        <v>409</v>
      </c>
      <c r="X2348" t="s">
        <v>0</v>
      </c>
      <c r="Y2348" t="s">
        <v>0</v>
      </c>
      <c r="Z2348">
        <v>92</v>
      </c>
      <c r="AA2348">
        <v>1099</v>
      </c>
      <c r="AB2348">
        <v>139</v>
      </c>
      <c r="AC2348">
        <v>254</v>
      </c>
      <c r="AD2348">
        <v>706</v>
      </c>
    </row>
    <row r="2349" spans="1:30" x14ac:dyDescent="0.2">
      <c r="A2349" t="s">
        <v>3239</v>
      </c>
      <c r="B2349" t="s">
        <v>35</v>
      </c>
      <c r="C2349" t="s">
        <v>807</v>
      </c>
      <c r="D2349" s="33">
        <v>42856</v>
      </c>
      <c r="E2349" t="s">
        <v>223</v>
      </c>
      <c r="F2349" t="s">
        <v>782</v>
      </c>
      <c r="G2349">
        <v>1070400</v>
      </c>
      <c r="H2349">
        <v>21592</v>
      </c>
      <c r="I2349">
        <v>323</v>
      </c>
      <c r="J2349">
        <v>20736</v>
      </c>
      <c r="K2349">
        <v>18914</v>
      </c>
      <c r="L2349">
        <v>18855</v>
      </c>
      <c r="M2349">
        <v>5117</v>
      </c>
      <c r="N2349">
        <v>1629</v>
      </c>
      <c r="O2349">
        <v>3488</v>
      </c>
      <c r="P2349">
        <v>712</v>
      </c>
      <c r="Q2349">
        <v>8163</v>
      </c>
      <c r="R2349">
        <v>2155</v>
      </c>
      <c r="S2349">
        <v>941</v>
      </c>
      <c r="T2349">
        <v>10566</v>
      </c>
      <c r="U2349">
        <v>7225</v>
      </c>
      <c r="V2349">
        <v>2053</v>
      </c>
      <c r="W2349">
        <v>1288</v>
      </c>
      <c r="X2349" t="s">
        <v>0</v>
      </c>
      <c r="Y2349" t="s">
        <v>0</v>
      </c>
      <c r="Z2349">
        <v>1520</v>
      </c>
      <c r="AA2349">
        <v>3673</v>
      </c>
      <c r="AB2349">
        <v>363</v>
      </c>
      <c r="AC2349">
        <v>652</v>
      </c>
      <c r="AD2349">
        <v>2658</v>
      </c>
    </row>
    <row r="2350" spans="1:30" x14ac:dyDescent="0.2">
      <c r="A2350" t="s">
        <v>3240</v>
      </c>
      <c r="B2350" t="s">
        <v>35</v>
      </c>
      <c r="C2350" t="s">
        <v>152</v>
      </c>
      <c r="D2350" s="33">
        <v>42856</v>
      </c>
      <c r="E2350" t="s">
        <v>234</v>
      </c>
      <c r="F2350" t="s">
        <v>783</v>
      </c>
      <c r="G2350">
        <v>4697100</v>
      </c>
      <c r="H2350">
        <v>93248</v>
      </c>
      <c r="I2350">
        <v>1520</v>
      </c>
      <c r="J2350">
        <v>91728</v>
      </c>
      <c r="K2350">
        <v>80965</v>
      </c>
      <c r="L2350">
        <v>76691</v>
      </c>
      <c r="M2350">
        <v>22839</v>
      </c>
      <c r="N2350">
        <v>6803</v>
      </c>
      <c r="O2350">
        <v>13264</v>
      </c>
      <c r="P2350">
        <v>6910</v>
      </c>
      <c r="Q2350">
        <v>28682</v>
      </c>
      <c r="R2350">
        <v>9977</v>
      </c>
      <c r="S2350">
        <v>6776</v>
      </c>
      <c r="T2350">
        <v>44363</v>
      </c>
      <c r="U2350">
        <v>32809</v>
      </c>
      <c r="V2350">
        <v>7982</v>
      </c>
      <c r="W2350">
        <v>3572</v>
      </c>
      <c r="X2350" t="s">
        <v>0</v>
      </c>
      <c r="Y2350" t="s">
        <v>0</v>
      </c>
      <c r="Z2350">
        <v>6960</v>
      </c>
      <c r="AA2350">
        <v>8615</v>
      </c>
      <c r="AB2350">
        <v>1180</v>
      </c>
      <c r="AC2350">
        <v>3341</v>
      </c>
      <c r="AD2350">
        <v>4094</v>
      </c>
    </row>
    <row r="2351" spans="1:30" x14ac:dyDescent="0.2">
      <c r="A2351" t="s">
        <v>3241</v>
      </c>
      <c r="B2351" t="s">
        <v>36</v>
      </c>
      <c r="C2351" t="s">
        <v>152</v>
      </c>
      <c r="D2351" s="33">
        <v>42856</v>
      </c>
      <c r="E2351" t="s">
        <v>284</v>
      </c>
      <c r="F2351" t="s">
        <v>784</v>
      </c>
      <c r="G2351">
        <v>1220700</v>
      </c>
      <c r="H2351">
        <v>18901</v>
      </c>
      <c r="I2351">
        <v>173</v>
      </c>
      <c r="J2351">
        <v>18728</v>
      </c>
      <c r="K2351">
        <v>17691</v>
      </c>
      <c r="L2351">
        <v>15275</v>
      </c>
      <c r="M2351">
        <v>4189</v>
      </c>
      <c r="N2351">
        <v>1177</v>
      </c>
      <c r="O2351">
        <v>2883</v>
      </c>
      <c r="P2351">
        <v>1521</v>
      </c>
      <c r="Q2351">
        <v>5342</v>
      </c>
      <c r="R2351">
        <v>2097</v>
      </c>
      <c r="S2351">
        <v>1450</v>
      </c>
      <c r="T2351">
        <v>9073</v>
      </c>
      <c r="U2351">
        <v>6470</v>
      </c>
      <c r="V2351">
        <v>1675</v>
      </c>
      <c r="W2351">
        <v>928</v>
      </c>
      <c r="X2351" t="s">
        <v>0</v>
      </c>
      <c r="Y2351" t="s">
        <v>0</v>
      </c>
      <c r="Z2351">
        <v>431</v>
      </c>
      <c r="AA2351">
        <v>2224</v>
      </c>
      <c r="AB2351">
        <v>204</v>
      </c>
      <c r="AC2351">
        <v>1142</v>
      </c>
      <c r="AD2351">
        <v>878</v>
      </c>
    </row>
    <row r="2352" spans="1:30" x14ac:dyDescent="0.2">
      <c r="A2352" t="s">
        <v>3242</v>
      </c>
      <c r="B2352" t="s">
        <v>36</v>
      </c>
      <c r="C2352" t="s">
        <v>3353</v>
      </c>
      <c r="D2352" s="33">
        <v>42856</v>
      </c>
      <c r="E2352" t="s">
        <v>298</v>
      </c>
      <c r="F2352" t="s">
        <v>785</v>
      </c>
      <c r="G2352">
        <v>1502600</v>
      </c>
      <c r="H2352">
        <v>23682</v>
      </c>
      <c r="I2352">
        <v>214</v>
      </c>
      <c r="J2352">
        <v>22961</v>
      </c>
      <c r="K2352">
        <v>20902</v>
      </c>
      <c r="L2352">
        <v>24811</v>
      </c>
      <c r="M2352">
        <v>6730</v>
      </c>
      <c r="N2352">
        <v>4442</v>
      </c>
      <c r="O2352">
        <v>2288</v>
      </c>
      <c r="P2352">
        <v>299</v>
      </c>
      <c r="Q2352">
        <v>14820</v>
      </c>
      <c r="R2352">
        <v>2412</v>
      </c>
      <c r="S2352">
        <v>2426</v>
      </c>
      <c r="T2352">
        <v>13112</v>
      </c>
      <c r="U2352">
        <v>9240</v>
      </c>
      <c r="V2352">
        <v>2616</v>
      </c>
      <c r="W2352">
        <v>1256</v>
      </c>
      <c r="X2352" t="s">
        <v>0</v>
      </c>
      <c r="Y2352" t="s">
        <v>0</v>
      </c>
      <c r="Z2352">
        <v>2197</v>
      </c>
      <c r="AA2352">
        <v>4664</v>
      </c>
      <c r="AB2352">
        <v>534</v>
      </c>
      <c r="AC2352">
        <v>1026</v>
      </c>
      <c r="AD2352">
        <v>3104</v>
      </c>
    </row>
    <row r="2353" spans="1:30" x14ac:dyDescent="0.2">
      <c r="A2353" t="s">
        <v>3243</v>
      </c>
      <c r="B2353" t="s">
        <v>36</v>
      </c>
      <c r="C2353" t="s">
        <v>3351</v>
      </c>
      <c r="D2353" s="33">
        <v>42856</v>
      </c>
      <c r="E2353" t="s">
        <v>315</v>
      </c>
      <c r="F2353" t="s">
        <v>786</v>
      </c>
      <c r="G2353">
        <v>1052900</v>
      </c>
      <c r="H2353">
        <v>24909</v>
      </c>
      <c r="I2353">
        <v>306</v>
      </c>
      <c r="J2353">
        <v>24577</v>
      </c>
      <c r="K2353">
        <v>23908</v>
      </c>
      <c r="L2353">
        <v>18351</v>
      </c>
      <c r="M2353">
        <v>5311</v>
      </c>
      <c r="N2353">
        <v>3228</v>
      </c>
      <c r="O2353">
        <v>1876</v>
      </c>
      <c r="P2353">
        <v>1249</v>
      </c>
      <c r="Q2353">
        <v>8378</v>
      </c>
      <c r="R2353">
        <v>2199</v>
      </c>
      <c r="S2353">
        <v>2405</v>
      </c>
      <c r="T2353">
        <v>10527</v>
      </c>
      <c r="U2353">
        <v>8779</v>
      </c>
      <c r="V2353">
        <v>992</v>
      </c>
      <c r="W2353">
        <v>756</v>
      </c>
      <c r="X2353" t="s">
        <v>0</v>
      </c>
      <c r="Y2353" t="s">
        <v>0</v>
      </c>
      <c r="Z2353">
        <v>482</v>
      </c>
      <c r="AA2353">
        <v>2738</v>
      </c>
      <c r="AB2353">
        <v>137</v>
      </c>
      <c r="AC2353">
        <v>1153</v>
      </c>
      <c r="AD2353">
        <v>1448</v>
      </c>
    </row>
    <row r="2354" spans="1:30" x14ac:dyDescent="0.2">
      <c r="A2354" t="s">
        <v>3244</v>
      </c>
      <c r="B2354" t="s">
        <v>36</v>
      </c>
      <c r="C2354" t="s">
        <v>3358</v>
      </c>
      <c r="D2354" s="33">
        <v>42856</v>
      </c>
      <c r="E2354" t="s">
        <v>330</v>
      </c>
      <c r="F2354" t="s">
        <v>787</v>
      </c>
      <c r="G2354">
        <v>1820400</v>
      </c>
      <c r="H2354">
        <v>29007</v>
      </c>
      <c r="I2354">
        <v>148</v>
      </c>
      <c r="J2354">
        <v>28656</v>
      </c>
      <c r="K2354">
        <v>26972</v>
      </c>
      <c r="L2354">
        <v>22991</v>
      </c>
      <c r="M2354">
        <v>7527</v>
      </c>
      <c r="N2354">
        <v>3982</v>
      </c>
      <c r="O2354">
        <v>3545</v>
      </c>
      <c r="P2354">
        <v>2102</v>
      </c>
      <c r="Q2354">
        <v>9842</v>
      </c>
      <c r="R2354">
        <v>2033</v>
      </c>
      <c r="S2354">
        <v>2808</v>
      </c>
      <c r="T2354">
        <v>14378</v>
      </c>
      <c r="U2354">
        <v>10964</v>
      </c>
      <c r="V2354">
        <v>2516</v>
      </c>
      <c r="W2354">
        <v>898</v>
      </c>
      <c r="X2354" t="s">
        <v>0</v>
      </c>
      <c r="Y2354" t="s">
        <v>0</v>
      </c>
      <c r="Z2354">
        <v>539</v>
      </c>
      <c r="AA2354">
        <v>3233</v>
      </c>
      <c r="AB2354">
        <v>405</v>
      </c>
      <c r="AC2354">
        <v>1661</v>
      </c>
      <c r="AD2354">
        <v>1167</v>
      </c>
    </row>
    <row r="2355" spans="1:30" x14ac:dyDescent="0.2">
      <c r="A2355" t="s">
        <v>3245</v>
      </c>
      <c r="B2355" t="s">
        <v>36</v>
      </c>
      <c r="C2355" t="s">
        <v>3351</v>
      </c>
      <c r="D2355" s="33">
        <v>42856</v>
      </c>
      <c r="E2355" t="s">
        <v>351</v>
      </c>
      <c r="F2355" t="s">
        <v>788</v>
      </c>
      <c r="G2355">
        <v>946100</v>
      </c>
      <c r="H2355">
        <v>12924</v>
      </c>
      <c r="I2355">
        <v>154</v>
      </c>
      <c r="J2355">
        <v>12770</v>
      </c>
      <c r="K2355">
        <v>12549</v>
      </c>
      <c r="L2355">
        <v>8838</v>
      </c>
      <c r="M2355">
        <v>2451</v>
      </c>
      <c r="N2355">
        <v>1520</v>
      </c>
      <c r="O2355">
        <v>886</v>
      </c>
      <c r="P2355">
        <v>617</v>
      </c>
      <c r="Q2355">
        <v>4338</v>
      </c>
      <c r="R2355">
        <v>968</v>
      </c>
      <c r="S2355">
        <v>1265</v>
      </c>
      <c r="T2355">
        <v>5233</v>
      </c>
      <c r="U2355">
        <v>3888</v>
      </c>
      <c r="V2355">
        <v>633</v>
      </c>
      <c r="W2355">
        <v>712</v>
      </c>
      <c r="X2355" t="s">
        <v>0</v>
      </c>
      <c r="Y2355" t="s">
        <v>0</v>
      </c>
      <c r="Z2355">
        <v>163</v>
      </c>
      <c r="AA2355">
        <v>1209</v>
      </c>
      <c r="AB2355">
        <v>81</v>
      </c>
      <c r="AC2355">
        <v>595</v>
      </c>
      <c r="AD2355">
        <v>533</v>
      </c>
    </row>
    <row r="2356" spans="1:30" x14ac:dyDescent="0.2">
      <c r="A2356" t="s">
        <v>3246</v>
      </c>
      <c r="B2356" t="s">
        <v>34</v>
      </c>
      <c r="C2356" t="s">
        <v>3327</v>
      </c>
      <c r="D2356" s="33">
        <v>42856</v>
      </c>
      <c r="E2356" t="s">
        <v>362</v>
      </c>
      <c r="F2356" t="s">
        <v>789</v>
      </c>
      <c r="G2356">
        <v>5549900</v>
      </c>
      <c r="H2356">
        <v>143307</v>
      </c>
      <c r="I2356">
        <v>1549</v>
      </c>
      <c r="J2356">
        <v>140699</v>
      </c>
      <c r="K2356">
        <v>128014</v>
      </c>
      <c r="L2356">
        <v>122485</v>
      </c>
      <c r="M2356">
        <v>28071</v>
      </c>
      <c r="N2356">
        <v>4786</v>
      </c>
      <c r="O2356">
        <v>23285</v>
      </c>
      <c r="P2356">
        <v>5426</v>
      </c>
      <c r="Q2356">
        <v>41327</v>
      </c>
      <c r="R2356">
        <v>12078</v>
      </c>
      <c r="S2356">
        <v>9692</v>
      </c>
      <c r="T2356">
        <v>75491</v>
      </c>
      <c r="U2356">
        <v>49085</v>
      </c>
      <c r="V2356">
        <v>10829</v>
      </c>
      <c r="W2356">
        <v>15577</v>
      </c>
      <c r="X2356" t="s">
        <v>0</v>
      </c>
      <c r="Y2356" t="s">
        <v>0</v>
      </c>
      <c r="Z2356">
        <v>4633</v>
      </c>
      <c r="AA2356">
        <v>20591</v>
      </c>
      <c r="AB2356">
        <v>910</v>
      </c>
      <c r="AC2356">
        <v>5777</v>
      </c>
      <c r="AD2356">
        <v>13904</v>
      </c>
    </row>
    <row r="2357" spans="1:30" x14ac:dyDescent="0.2">
      <c r="A2357" t="s">
        <v>3247</v>
      </c>
      <c r="B2357" t="s">
        <v>37</v>
      </c>
      <c r="C2357" t="s">
        <v>3365</v>
      </c>
      <c r="D2357" s="33">
        <v>42856</v>
      </c>
      <c r="E2357" t="s">
        <v>434</v>
      </c>
      <c r="F2357" t="s">
        <v>790</v>
      </c>
      <c r="G2357">
        <v>1881800</v>
      </c>
      <c r="H2357">
        <v>50154</v>
      </c>
      <c r="I2357">
        <v>564</v>
      </c>
      <c r="J2357">
        <v>48917</v>
      </c>
      <c r="K2357">
        <v>43357</v>
      </c>
      <c r="L2357">
        <v>41491</v>
      </c>
      <c r="M2357">
        <v>7905</v>
      </c>
      <c r="N2357">
        <v>2647</v>
      </c>
      <c r="O2357">
        <v>5258</v>
      </c>
      <c r="P2357">
        <v>1311</v>
      </c>
      <c r="Q2357">
        <v>17745</v>
      </c>
      <c r="R2357">
        <v>4738</v>
      </c>
      <c r="S2357">
        <v>3561</v>
      </c>
      <c r="T2357">
        <v>26439</v>
      </c>
      <c r="U2357">
        <v>16073</v>
      </c>
      <c r="V2357">
        <v>6042</v>
      </c>
      <c r="W2357">
        <v>4324</v>
      </c>
      <c r="X2357" t="s">
        <v>0</v>
      </c>
      <c r="Y2357" t="s">
        <v>0</v>
      </c>
      <c r="Z2357">
        <v>3169</v>
      </c>
      <c r="AA2357">
        <v>3584</v>
      </c>
      <c r="AB2357">
        <v>283</v>
      </c>
      <c r="AC2357">
        <v>1782</v>
      </c>
      <c r="AD2357">
        <v>1519</v>
      </c>
    </row>
    <row r="2358" spans="1:30" x14ac:dyDescent="0.2">
      <c r="A2358" t="s">
        <v>3248</v>
      </c>
      <c r="B2358" t="s">
        <v>37</v>
      </c>
      <c r="C2358" t="s">
        <v>3365</v>
      </c>
      <c r="D2358" s="33">
        <v>42856</v>
      </c>
      <c r="E2358" t="s">
        <v>457</v>
      </c>
      <c r="F2358" t="s">
        <v>791</v>
      </c>
      <c r="G2358">
        <v>538500</v>
      </c>
      <c r="H2358">
        <v>14662</v>
      </c>
      <c r="I2358">
        <v>242</v>
      </c>
      <c r="J2358">
        <v>14242</v>
      </c>
      <c r="K2358">
        <v>12617</v>
      </c>
      <c r="L2358">
        <v>10330</v>
      </c>
      <c r="M2358">
        <v>2070</v>
      </c>
      <c r="N2358">
        <v>528</v>
      </c>
      <c r="O2358">
        <v>1542</v>
      </c>
      <c r="P2358">
        <v>332</v>
      </c>
      <c r="Q2358">
        <v>3494</v>
      </c>
      <c r="R2358">
        <v>1044</v>
      </c>
      <c r="S2358">
        <v>1075</v>
      </c>
      <c r="T2358">
        <v>6376</v>
      </c>
      <c r="U2358">
        <v>4470</v>
      </c>
      <c r="V2358">
        <v>1502</v>
      </c>
      <c r="W2358">
        <v>404</v>
      </c>
      <c r="X2358" t="s">
        <v>0</v>
      </c>
      <c r="Y2358" t="s">
        <v>0</v>
      </c>
      <c r="Z2358">
        <v>700</v>
      </c>
      <c r="AA2358">
        <v>1135</v>
      </c>
      <c r="AB2358">
        <v>67</v>
      </c>
      <c r="AC2358">
        <v>518</v>
      </c>
      <c r="AD2358">
        <v>550</v>
      </c>
    </row>
    <row r="2359" spans="1:30" x14ac:dyDescent="0.2">
      <c r="A2359" t="s">
        <v>3249</v>
      </c>
      <c r="B2359" t="s">
        <v>37</v>
      </c>
      <c r="C2359" t="s">
        <v>3365</v>
      </c>
      <c r="D2359" s="33">
        <v>42856</v>
      </c>
      <c r="E2359" t="s">
        <v>465</v>
      </c>
      <c r="F2359" t="s">
        <v>792</v>
      </c>
      <c r="G2359">
        <v>919200</v>
      </c>
      <c r="H2359">
        <v>20677</v>
      </c>
      <c r="I2359">
        <v>240</v>
      </c>
      <c r="J2359">
        <v>20224</v>
      </c>
      <c r="K2359">
        <v>18056</v>
      </c>
      <c r="L2359">
        <v>19244</v>
      </c>
      <c r="M2359">
        <v>3986</v>
      </c>
      <c r="N2359">
        <v>1253</v>
      </c>
      <c r="O2359">
        <v>2733</v>
      </c>
      <c r="P2359">
        <v>645</v>
      </c>
      <c r="Q2359">
        <v>6386</v>
      </c>
      <c r="R2359">
        <v>2135</v>
      </c>
      <c r="S2359">
        <v>1830</v>
      </c>
      <c r="T2359">
        <v>12765</v>
      </c>
      <c r="U2359">
        <v>8835</v>
      </c>
      <c r="V2359">
        <v>2955</v>
      </c>
      <c r="W2359">
        <v>975</v>
      </c>
      <c r="X2359" t="s">
        <v>0</v>
      </c>
      <c r="Y2359" t="s">
        <v>0</v>
      </c>
      <c r="Z2359">
        <v>716</v>
      </c>
      <c r="AA2359">
        <v>1798</v>
      </c>
      <c r="AB2359">
        <v>178</v>
      </c>
      <c r="AC2359">
        <v>973</v>
      </c>
      <c r="AD2359">
        <v>647</v>
      </c>
    </row>
    <row r="2360" spans="1:30" x14ac:dyDescent="0.2">
      <c r="A2360" t="s">
        <v>3250</v>
      </c>
      <c r="B2360" t="s">
        <v>37</v>
      </c>
      <c r="C2360" t="s">
        <v>3373</v>
      </c>
      <c r="D2360" s="33">
        <v>42856</v>
      </c>
      <c r="E2360" t="s">
        <v>488</v>
      </c>
      <c r="F2360" t="s">
        <v>793</v>
      </c>
      <c r="G2360">
        <v>776300</v>
      </c>
      <c r="H2360">
        <v>20523</v>
      </c>
      <c r="I2360">
        <v>606</v>
      </c>
      <c r="J2360">
        <v>18994</v>
      </c>
      <c r="K2360">
        <v>15849</v>
      </c>
      <c r="L2360">
        <v>16800</v>
      </c>
      <c r="M2360">
        <v>4067</v>
      </c>
      <c r="N2360">
        <v>1257</v>
      </c>
      <c r="O2360">
        <v>2807</v>
      </c>
      <c r="P2360">
        <v>508</v>
      </c>
      <c r="Q2360">
        <v>8035</v>
      </c>
      <c r="R2360">
        <v>2426</v>
      </c>
      <c r="S2360">
        <v>1354</v>
      </c>
      <c r="T2360">
        <v>10406</v>
      </c>
      <c r="U2360">
        <v>6792</v>
      </c>
      <c r="V2360">
        <v>1638</v>
      </c>
      <c r="W2360">
        <v>1976</v>
      </c>
      <c r="X2360" t="s">
        <v>0</v>
      </c>
      <c r="Y2360" t="s">
        <v>0</v>
      </c>
      <c r="Z2360">
        <v>359</v>
      </c>
      <c r="AA2360">
        <v>2255</v>
      </c>
      <c r="AB2360">
        <v>221</v>
      </c>
      <c r="AC2360">
        <v>850</v>
      </c>
      <c r="AD2360">
        <v>1184</v>
      </c>
    </row>
    <row r="2361" spans="1:30" x14ac:dyDescent="0.2">
      <c r="A2361" t="s">
        <v>3251</v>
      </c>
      <c r="B2361" t="s">
        <v>37</v>
      </c>
      <c r="C2361" t="s">
        <v>152</v>
      </c>
      <c r="D2361" s="33">
        <v>42856</v>
      </c>
      <c r="E2361" t="s">
        <v>494</v>
      </c>
      <c r="F2361" t="s">
        <v>794</v>
      </c>
      <c r="G2361">
        <v>678500</v>
      </c>
      <c r="H2361">
        <v>13214</v>
      </c>
      <c r="I2361">
        <v>108</v>
      </c>
      <c r="J2361">
        <v>13106</v>
      </c>
      <c r="K2361">
        <v>12154</v>
      </c>
      <c r="L2361">
        <v>11675</v>
      </c>
      <c r="M2361">
        <v>3224</v>
      </c>
      <c r="N2361">
        <v>937</v>
      </c>
      <c r="O2361">
        <v>2248</v>
      </c>
      <c r="P2361">
        <v>1203</v>
      </c>
      <c r="Q2361">
        <v>6603</v>
      </c>
      <c r="R2361">
        <v>1452</v>
      </c>
      <c r="S2361">
        <v>1179</v>
      </c>
      <c r="T2361">
        <v>7548</v>
      </c>
      <c r="U2361">
        <v>5395</v>
      </c>
      <c r="V2361">
        <v>1292</v>
      </c>
      <c r="W2361">
        <v>861</v>
      </c>
      <c r="X2361" t="s">
        <v>0</v>
      </c>
      <c r="Y2361" t="s">
        <v>0</v>
      </c>
      <c r="Z2361">
        <v>143</v>
      </c>
      <c r="AA2361">
        <v>1353</v>
      </c>
      <c r="AB2361">
        <v>124</v>
      </c>
      <c r="AC2361">
        <v>677</v>
      </c>
      <c r="AD2361">
        <v>552</v>
      </c>
    </row>
    <row r="2362" spans="1:30" x14ac:dyDescent="0.2">
      <c r="A2362" t="s">
        <v>3252</v>
      </c>
      <c r="B2362" t="s">
        <v>37</v>
      </c>
      <c r="C2362" t="s">
        <v>152</v>
      </c>
      <c r="D2362" s="33">
        <v>42856</v>
      </c>
      <c r="E2362" t="s">
        <v>502</v>
      </c>
      <c r="F2362" t="s">
        <v>795</v>
      </c>
      <c r="G2362">
        <v>952100</v>
      </c>
      <c r="H2362">
        <v>28084</v>
      </c>
      <c r="I2362">
        <v>258</v>
      </c>
      <c r="J2362">
        <v>27826</v>
      </c>
      <c r="K2362">
        <v>25885</v>
      </c>
      <c r="L2362">
        <v>24355</v>
      </c>
      <c r="M2362">
        <v>6734</v>
      </c>
      <c r="N2362">
        <v>1962</v>
      </c>
      <c r="O2362">
        <v>4699</v>
      </c>
      <c r="P2362">
        <v>2421</v>
      </c>
      <c r="Q2362">
        <v>13808</v>
      </c>
      <c r="R2362">
        <v>2996</v>
      </c>
      <c r="S2362">
        <v>2527</v>
      </c>
      <c r="T2362">
        <v>15684</v>
      </c>
      <c r="U2362">
        <v>11056</v>
      </c>
      <c r="V2362">
        <v>2727</v>
      </c>
      <c r="W2362">
        <v>1901</v>
      </c>
      <c r="X2362" t="s">
        <v>0</v>
      </c>
      <c r="Y2362" t="s">
        <v>0</v>
      </c>
      <c r="Z2362">
        <v>192</v>
      </c>
      <c r="AA2362">
        <v>2956</v>
      </c>
      <c r="AB2362">
        <v>275</v>
      </c>
      <c r="AC2362">
        <v>1516</v>
      </c>
      <c r="AD2362">
        <v>1165</v>
      </c>
    </row>
    <row r="2363" spans="1:30" x14ac:dyDescent="0.2">
      <c r="A2363" t="s">
        <v>3253</v>
      </c>
      <c r="B2363" t="s">
        <v>37</v>
      </c>
      <c r="C2363" t="s">
        <v>152</v>
      </c>
      <c r="D2363" s="33">
        <v>42856</v>
      </c>
      <c r="E2363" t="s">
        <v>513</v>
      </c>
      <c r="F2363" t="s">
        <v>796</v>
      </c>
      <c r="G2363">
        <v>852400</v>
      </c>
      <c r="H2363">
        <v>14743</v>
      </c>
      <c r="I2363">
        <v>145</v>
      </c>
      <c r="J2363">
        <v>14598</v>
      </c>
      <c r="K2363">
        <v>13557</v>
      </c>
      <c r="L2363">
        <v>12195</v>
      </c>
      <c r="M2363">
        <v>3276</v>
      </c>
      <c r="N2363">
        <v>989</v>
      </c>
      <c r="O2363">
        <v>2253</v>
      </c>
      <c r="P2363">
        <v>1230</v>
      </c>
      <c r="Q2363">
        <v>6824</v>
      </c>
      <c r="R2363">
        <v>1581</v>
      </c>
      <c r="S2363">
        <v>1271</v>
      </c>
      <c r="T2363">
        <v>7762</v>
      </c>
      <c r="U2363">
        <v>5698</v>
      </c>
      <c r="V2363">
        <v>1524</v>
      </c>
      <c r="W2363">
        <v>540</v>
      </c>
      <c r="X2363" t="s">
        <v>0</v>
      </c>
      <c r="Y2363" t="s">
        <v>0</v>
      </c>
      <c r="Z2363">
        <v>161</v>
      </c>
      <c r="AA2363">
        <v>1420</v>
      </c>
      <c r="AB2363">
        <v>136</v>
      </c>
      <c r="AC2363">
        <v>668</v>
      </c>
      <c r="AD2363">
        <v>616</v>
      </c>
    </row>
    <row r="2364" spans="1:30" x14ac:dyDescent="0.2">
      <c r="A2364" t="s">
        <v>3254</v>
      </c>
      <c r="B2364" t="s">
        <v>37</v>
      </c>
      <c r="C2364" t="s">
        <v>3331</v>
      </c>
      <c r="D2364" s="33">
        <v>42856</v>
      </c>
      <c r="E2364" t="s">
        <v>521</v>
      </c>
      <c r="F2364" t="s">
        <v>797</v>
      </c>
      <c r="G2364">
        <v>551600</v>
      </c>
      <c r="H2364">
        <v>14609</v>
      </c>
      <c r="I2364">
        <v>301</v>
      </c>
      <c r="J2364">
        <v>13470</v>
      </c>
      <c r="K2364">
        <v>11429</v>
      </c>
      <c r="L2364">
        <v>9766</v>
      </c>
      <c r="M2364">
        <v>3062</v>
      </c>
      <c r="N2364">
        <v>1168</v>
      </c>
      <c r="O2364">
        <v>1894</v>
      </c>
      <c r="P2364">
        <v>654</v>
      </c>
      <c r="Q2364">
        <v>3784</v>
      </c>
      <c r="R2364">
        <v>1252</v>
      </c>
      <c r="S2364">
        <v>769</v>
      </c>
      <c r="T2364">
        <v>5837</v>
      </c>
      <c r="U2364">
        <v>4007</v>
      </c>
      <c r="V2364">
        <v>1440</v>
      </c>
      <c r="W2364">
        <v>390</v>
      </c>
      <c r="X2364" t="s">
        <v>0</v>
      </c>
      <c r="Y2364" t="s">
        <v>0</v>
      </c>
      <c r="Z2364">
        <v>912</v>
      </c>
      <c r="AA2364">
        <v>996</v>
      </c>
      <c r="AB2364">
        <v>49</v>
      </c>
      <c r="AC2364">
        <v>485</v>
      </c>
      <c r="AD2364">
        <v>462</v>
      </c>
    </row>
    <row r="2365" spans="1:30" x14ac:dyDescent="0.2">
      <c r="A2365" t="s">
        <v>3255</v>
      </c>
      <c r="B2365" t="s">
        <v>37</v>
      </c>
      <c r="C2365" t="s">
        <v>3373</v>
      </c>
      <c r="D2365" s="33">
        <v>42856</v>
      </c>
      <c r="E2365" t="s">
        <v>527</v>
      </c>
      <c r="F2365" t="s">
        <v>798</v>
      </c>
      <c r="G2365">
        <v>560400</v>
      </c>
      <c r="H2365">
        <v>14251</v>
      </c>
      <c r="I2365">
        <v>502</v>
      </c>
      <c r="J2365">
        <v>13121</v>
      </c>
      <c r="K2365">
        <v>10638</v>
      </c>
      <c r="L2365">
        <v>11798</v>
      </c>
      <c r="M2365">
        <v>2956</v>
      </c>
      <c r="N2365">
        <v>974</v>
      </c>
      <c r="O2365">
        <v>1978</v>
      </c>
      <c r="P2365">
        <v>463</v>
      </c>
      <c r="Q2365">
        <v>3226</v>
      </c>
      <c r="R2365">
        <v>2005</v>
      </c>
      <c r="S2365">
        <v>812</v>
      </c>
      <c r="T2365">
        <v>7170</v>
      </c>
      <c r="U2365">
        <v>5087</v>
      </c>
      <c r="V2365">
        <v>1586</v>
      </c>
      <c r="W2365">
        <v>497</v>
      </c>
      <c r="X2365" t="s">
        <v>0</v>
      </c>
      <c r="Y2365" t="s">
        <v>0</v>
      </c>
      <c r="Z2365">
        <v>366</v>
      </c>
      <c r="AA2365">
        <v>1445</v>
      </c>
      <c r="AB2365">
        <v>164</v>
      </c>
      <c r="AC2365">
        <v>510</v>
      </c>
      <c r="AD2365">
        <v>771</v>
      </c>
    </row>
    <row r="2366" spans="1:30" x14ac:dyDescent="0.2">
      <c r="A2366" t="s">
        <v>3256</v>
      </c>
      <c r="B2366" t="s">
        <v>37</v>
      </c>
      <c r="C2366" t="s">
        <v>534</v>
      </c>
      <c r="D2366" s="33">
        <v>42856</v>
      </c>
      <c r="E2366" t="s">
        <v>532</v>
      </c>
      <c r="F2366" t="s">
        <v>799</v>
      </c>
      <c r="G2366">
        <v>1179500</v>
      </c>
      <c r="H2366">
        <v>28163</v>
      </c>
      <c r="I2366">
        <v>729</v>
      </c>
      <c r="J2366">
        <v>26581</v>
      </c>
      <c r="K2366">
        <v>22491</v>
      </c>
      <c r="L2366">
        <v>24221</v>
      </c>
      <c r="M2366">
        <v>8673</v>
      </c>
      <c r="N2366">
        <v>3322</v>
      </c>
      <c r="O2366">
        <v>5351</v>
      </c>
      <c r="P2366">
        <v>2745</v>
      </c>
      <c r="Q2366">
        <v>13088</v>
      </c>
      <c r="R2366">
        <v>3951</v>
      </c>
      <c r="S2366">
        <v>2257</v>
      </c>
      <c r="T2366">
        <v>14853</v>
      </c>
      <c r="U2366">
        <v>10726</v>
      </c>
      <c r="V2366">
        <v>3773</v>
      </c>
      <c r="W2366">
        <v>354</v>
      </c>
      <c r="X2366" t="s">
        <v>0</v>
      </c>
      <c r="Y2366" t="s">
        <v>0</v>
      </c>
      <c r="Z2366">
        <v>386</v>
      </c>
      <c r="AA2366">
        <v>2774</v>
      </c>
      <c r="AB2366">
        <v>162</v>
      </c>
      <c r="AC2366">
        <v>1347</v>
      </c>
      <c r="AD2366">
        <v>1265</v>
      </c>
    </row>
    <row r="2367" spans="1:30" x14ac:dyDescent="0.2">
      <c r="A2367" t="s">
        <v>3257</v>
      </c>
      <c r="B2367" t="s">
        <v>35</v>
      </c>
      <c r="C2367" t="s">
        <v>3331</v>
      </c>
      <c r="D2367" s="33">
        <v>42856</v>
      </c>
      <c r="E2367" t="s">
        <v>541</v>
      </c>
      <c r="F2367" t="s">
        <v>800</v>
      </c>
      <c r="G2367">
        <v>1122200</v>
      </c>
      <c r="H2367">
        <v>27725</v>
      </c>
      <c r="I2367">
        <v>529</v>
      </c>
      <c r="J2367">
        <v>25234</v>
      </c>
      <c r="K2367">
        <v>21705</v>
      </c>
      <c r="L2367">
        <v>19552</v>
      </c>
      <c r="M2367">
        <v>6152</v>
      </c>
      <c r="N2367">
        <v>1244</v>
      </c>
      <c r="O2367">
        <v>4908</v>
      </c>
      <c r="P2367">
        <v>2183</v>
      </c>
      <c r="Q2367">
        <v>9532</v>
      </c>
      <c r="R2367">
        <v>1982</v>
      </c>
      <c r="S2367">
        <v>1273</v>
      </c>
      <c r="T2367">
        <v>11862</v>
      </c>
      <c r="U2367">
        <v>8412</v>
      </c>
      <c r="V2367">
        <v>2634</v>
      </c>
      <c r="W2367">
        <v>816</v>
      </c>
      <c r="X2367" t="s">
        <v>0</v>
      </c>
      <c r="Y2367" t="s">
        <v>0</v>
      </c>
      <c r="Z2367">
        <v>2106</v>
      </c>
      <c r="AA2367">
        <v>2329</v>
      </c>
      <c r="AB2367">
        <v>70</v>
      </c>
      <c r="AC2367">
        <v>1340</v>
      </c>
      <c r="AD2367">
        <v>919</v>
      </c>
    </row>
    <row r="2368" spans="1:30" x14ac:dyDescent="0.2">
      <c r="A2368" t="s">
        <v>3258</v>
      </c>
      <c r="B2368" t="s">
        <v>34</v>
      </c>
      <c r="C2368" t="s">
        <v>3324</v>
      </c>
      <c r="D2368" s="33">
        <v>42856</v>
      </c>
      <c r="E2368" t="s">
        <v>562</v>
      </c>
      <c r="F2368" t="s">
        <v>801</v>
      </c>
      <c r="G2368">
        <v>7258100</v>
      </c>
      <c r="H2368">
        <v>169218</v>
      </c>
      <c r="I2368">
        <v>10516</v>
      </c>
      <c r="J2368">
        <v>135371</v>
      </c>
      <c r="K2368">
        <v>109463</v>
      </c>
      <c r="L2368">
        <v>119552</v>
      </c>
      <c r="M2368">
        <v>28357</v>
      </c>
      <c r="N2368">
        <v>13080</v>
      </c>
      <c r="O2368">
        <v>15277</v>
      </c>
      <c r="P2368">
        <v>5504</v>
      </c>
      <c r="Q2368">
        <v>42116</v>
      </c>
      <c r="R2368">
        <v>17497</v>
      </c>
      <c r="S2368">
        <v>10613</v>
      </c>
      <c r="T2368">
        <v>67894</v>
      </c>
      <c r="U2368">
        <v>50380</v>
      </c>
      <c r="V2368">
        <v>13880</v>
      </c>
      <c r="W2368">
        <v>3634</v>
      </c>
      <c r="X2368" t="s">
        <v>0</v>
      </c>
      <c r="Y2368" t="s">
        <v>0</v>
      </c>
      <c r="Z2368">
        <v>2930</v>
      </c>
      <c r="AA2368">
        <v>20618</v>
      </c>
      <c r="AB2368">
        <v>5082</v>
      </c>
      <c r="AC2368">
        <v>4182</v>
      </c>
      <c r="AD2368">
        <v>11354</v>
      </c>
    </row>
    <row r="2369" spans="1:30" x14ac:dyDescent="0.2">
      <c r="A2369" t="s">
        <v>3259</v>
      </c>
      <c r="B2369" t="s">
        <v>37</v>
      </c>
      <c r="C2369" t="s">
        <v>660</v>
      </c>
      <c r="D2369" s="33">
        <v>42856</v>
      </c>
      <c r="E2369" t="s">
        <v>658</v>
      </c>
      <c r="F2369" t="s">
        <v>802</v>
      </c>
      <c r="G2369">
        <v>688400</v>
      </c>
      <c r="H2369">
        <v>18804</v>
      </c>
      <c r="I2369">
        <v>0</v>
      </c>
      <c r="J2369">
        <v>17737</v>
      </c>
      <c r="K2369">
        <v>13455</v>
      </c>
      <c r="L2369">
        <v>15097</v>
      </c>
      <c r="M2369">
        <v>7848</v>
      </c>
      <c r="N2369">
        <v>6580</v>
      </c>
      <c r="O2369">
        <v>1267</v>
      </c>
      <c r="P2369">
        <v>799</v>
      </c>
      <c r="Q2369">
        <v>8445</v>
      </c>
      <c r="R2369">
        <v>2255</v>
      </c>
      <c r="S2369">
        <v>1335</v>
      </c>
      <c r="T2369">
        <v>9044</v>
      </c>
      <c r="U2369">
        <v>6821</v>
      </c>
      <c r="V2369">
        <v>1624</v>
      </c>
      <c r="W2369">
        <v>599</v>
      </c>
      <c r="X2369" t="s">
        <v>0</v>
      </c>
      <c r="Y2369" t="s">
        <v>0</v>
      </c>
      <c r="Z2369">
        <v>105</v>
      </c>
      <c r="AA2369">
        <v>2358</v>
      </c>
      <c r="AB2369">
        <v>269</v>
      </c>
      <c r="AC2369">
        <v>778</v>
      </c>
      <c r="AD2369">
        <v>1311</v>
      </c>
    </row>
    <row r="2370" spans="1:30" x14ac:dyDescent="0.2">
      <c r="A2370" t="s">
        <v>3260</v>
      </c>
      <c r="B2370" t="s">
        <v>36</v>
      </c>
      <c r="C2370" t="s">
        <v>3356</v>
      </c>
      <c r="D2370" s="33">
        <v>42856</v>
      </c>
      <c r="E2370" t="s">
        <v>673</v>
      </c>
      <c r="F2370" t="s">
        <v>803</v>
      </c>
      <c r="G2370">
        <v>1513900</v>
      </c>
      <c r="H2370">
        <v>29913</v>
      </c>
      <c r="I2370">
        <v>851</v>
      </c>
      <c r="J2370">
        <v>28369</v>
      </c>
      <c r="K2370">
        <v>23891</v>
      </c>
      <c r="L2370">
        <v>22316</v>
      </c>
      <c r="M2370">
        <v>6800</v>
      </c>
      <c r="N2370">
        <v>2533</v>
      </c>
      <c r="O2370">
        <v>4267</v>
      </c>
      <c r="P2370">
        <v>2302</v>
      </c>
      <c r="Q2370">
        <v>10911</v>
      </c>
      <c r="R2370">
        <v>2524</v>
      </c>
      <c r="S2370">
        <v>2451</v>
      </c>
      <c r="T2370">
        <v>13014</v>
      </c>
      <c r="U2370">
        <v>9370</v>
      </c>
      <c r="V2370">
        <v>2523</v>
      </c>
      <c r="W2370">
        <v>1121</v>
      </c>
      <c r="X2370" t="s">
        <v>0</v>
      </c>
      <c r="Y2370" t="s">
        <v>0</v>
      </c>
      <c r="Z2370">
        <v>941</v>
      </c>
      <c r="AA2370">
        <v>3386</v>
      </c>
      <c r="AB2370">
        <v>347</v>
      </c>
      <c r="AC2370">
        <v>1463</v>
      </c>
      <c r="AD2370">
        <v>1576</v>
      </c>
    </row>
    <row r="2371" spans="1:30" x14ac:dyDescent="0.2">
      <c r="A2371" t="s">
        <v>3261</v>
      </c>
      <c r="B2371" t="s">
        <v>37</v>
      </c>
      <c r="C2371" t="s">
        <v>3360</v>
      </c>
      <c r="D2371" s="33">
        <v>42856</v>
      </c>
      <c r="E2371" t="s">
        <v>694</v>
      </c>
      <c r="F2371" t="s">
        <v>804</v>
      </c>
      <c r="G2371">
        <v>3973500</v>
      </c>
      <c r="H2371">
        <v>91091</v>
      </c>
      <c r="I2371">
        <v>927</v>
      </c>
      <c r="J2371">
        <v>89525</v>
      </c>
      <c r="K2371">
        <v>81620</v>
      </c>
      <c r="L2371">
        <v>73385</v>
      </c>
      <c r="M2371">
        <v>18783</v>
      </c>
      <c r="N2371">
        <v>6072</v>
      </c>
      <c r="O2371">
        <v>12705</v>
      </c>
      <c r="P2371">
        <v>7773</v>
      </c>
      <c r="Q2371">
        <v>18783</v>
      </c>
      <c r="R2371">
        <v>9531</v>
      </c>
      <c r="S2371">
        <v>6531</v>
      </c>
      <c r="T2371">
        <v>47667</v>
      </c>
      <c r="U2371">
        <v>35755</v>
      </c>
      <c r="V2371">
        <v>8188</v>
      </c>
      <c r="W2371">
        <v>3724</v>
      </c>
      <c r="X2371" t="s">
        <v>0</v>
      </c>
      <c r="Y2371" t="s">
        <v>0</v>
      </c>
      <c r="Z2371">
        <v>514</v>
      </c>
      <c r="AA2371">
        <v>9142</v>
      </c>
      <c r="AB2371">
        <v>1007</v>
      </c>
      <c r="AC2371">
        <v>4639</v>
      </c>
      <c r="AD2371">
        <v>3496</v>
      </c>
    </row>
    <row r="2372" spans="1:30" x14ac:dyDescent="0.2">
      <c r="A2372" t="s">
        <v>3262</v>
      </c>
      <c r="B2372" t="s">
        <v>35</v>
      </c>
      <c r="C2372" t="s">
        <v>3345</v>
      </c>
      <c r="D2372" s="33">
        <v>42856</v>
      </c>
      <c r="E2372" t="s">
        <v>745</v>
      </c>
      <c r="F2372" t="s">
        <v>805</v>
      </c>
      <c r="G2372">
        <v>672300</v>
      </c>
      <c r="H2372">
        <v>17547</v>
      </c>
      <c r="I2372">
        <v>2530</v>
      </c>
      <c r="J2372">
        <v>14488</v>
      </c>
      <c r="K2372">
        <v>9458</v>
      </c>
      <c r="L2372">
        <v>10883</v>
      </c>
      <c r="M2372">
        <v>3791</v>
      </c>
      <c r="N2372">
        <v>3066</v>
      </c>
      <c r="O2372">
        <v>725</v>
      </c>
      <c r="P2372">
        <v>454</v>
      </c>
      <c r="Q2372">
        <v>3808</v>
      </c>
      <c r="R2372">
        <v>1286</v>
      </c>
      <c r="S2372">
        <v>1076</v>
      </c>
      <c r="T2372">
        <v>7012</v>
      </c>
      <c r="U2372">
        <v>4973</v>
      </c>
      <c r="V2372">
        <v>1478</v>
      </c>
      <c r="W2372">
        <v>561</v>
      </c>
      <c r="X2372" t="s">
        <v>0</v>
      </c>
      <c r="Y2372" t="s">
        <v>0</v>
      </c>
      <c r="Z2372">
        <v>282</v>
      </c>
      <c r="AA2372">
        <v>1227</v>
      </c>
      <c r="AB2372">
        <v>141</v>
      </c>
      <c r="AC2372">
        <v>794</v>
      </c>
      <c r="AD2372">
        <v>292</v>
      </c>
    </row>
    <row r="2373" spans="1:30" x14ac:dyDescent="0.2">
      <c r="A2373" t="s">
        <v>3263</v>
      </c>
      <c r="B2373" t="s">
        <v>35</v>
      </c>
      <c r="C2373" t="s">
        <v>3348</v>
      </c>
      <c r="D2373" s="33">
        <v>42856</v>
      </c>
      <c r="E2373" t="s">
        <v>753</v>
      </c>
      <c r="F2373" t="s">
        <v>806</v>
      </c>
      <c r="G2373">
        <v>1012500</v>
      </c>
      <c r="H2373">
        <v>29480</v>
      </c>
      <c r="I2373">
        <v>73</v>
      </c>
      <c r="J2373">
        <v>27906</v>
      </c>
      <c r="K2373">
        <v>27249</v>
      </c>
      <c r="L2373">
        <v>24223</v>
      </c>
      <c r="M2373">
        <v>5981</v>
      </c>
      <c r="N2373">
        <v>1996</v>
      </c>
      <c r="O2373">
        <v>3985</v>
      </c>
      <c r="P2373">
        <v>1443</v>
      </c>
      <c r="Q2373">
        <v>12080</v>
      </c>
      <c r="R2373">
        <v>3301</v>
      </c>
      <c r="S2373">
        <v>2020</v>
      </c>
      <c r="T2373">
        <v>13413</v>
      </c>
      <c r="U2373">
        <v>9084</v>
      </c>
      <c r="V2373">
        <v>2922</v>
      </c>
      <c r="W2373">
        <v>1407</v>
      </c>
      <c r="X2373" t="s">
        <v>0</v>
      </c>
      <c r="Y2373" t="s">
        <v>0</v>
      </c>
      <c r="Z2373">
        <v>1977</v>
      </c>
      <c r="AA2373">
        <v>3512</v>
      </c>
      <c r="AB2373">
        <v>393</v>
      </c>
      <c r="AC2373">
        <v>1225</v>
      </c>
      <c r="AD2373">
        <v>1894</v>
      </c>
    </row>
    <row r="2374" spans="1:30" x14ac:dyDescent="0.2">
      <c r="A2374" t="s">
        <v>3264</v>
      </c>
      <c r="B2374" t="s">
        <v>34</v>
      </c>
      <c r="C2374" t="s">
        <v>3323</v>
      </c>
      <c r="D2374" s="33">
        <v>42887</v>
      </c>
      <c r="E2374" t="s">
        <v>48</v>
      </c>
      <c r="F2374" t="s">
        <v>767</v>
      </c>
      <c r="G2374">
        <v>2644700</v>
      </c>
      <c r="H2374">
        <v>78517</v>
      </c>
      <c r="I2374">
        <v>585</v>
      </c>
      <c r="J2374">
        <v>68490</v>
      </c>
      <c r="K2374">
        <v>65716</v>
      </c>
      <c r="L2374">
        <v>62109</v>
      </c>
      <c r="M2374">
        <v>16277</v>
      </c>
      <c r="N2374">
        <v>4260</v>
      </c>
      <c r="O2374">
        <v>12017</v>
      </c>
      <c r="P2374">
        <v>5295</v>
      </c>
      <c r="Q2374">
        <v>30113</v>
      </c>
      <c r="R2374">
        <v>10123</v>
      </c>
      <c r="S2374">
        <v>6640</v>
      </c>
      <c r="T2374">
        <v>33386</v>
      </c>
      <c r="U2374">
        <v>22991</v>
      </c>
      <c r="V2374">
        <v>6570</v>
      </c>
      <c r="W2374">
        <v>3825</v>
      </c>
      <c r="X2374" t="s">
        <v>0</v>
      </c>
      <c r="Y2374" t="s">
        <v>0</v>
      </c>
      <c r="Z2374">
        <v>5906</v>
      </c>
      <c r="AA2374">
        <v>6082</v>
      </c>
      <c r="AB2374">
        <v>924</v>
      </c>
      <c r="AC2374">
        <v>2496</v>
      </c>
      <c r="AD2374">
        <v>2662</v>
      </c>
    </row>
    <row r="2375" spans="1:30" x14ac:dyDescent="0.2">
      <c r="A2375" t="s">
        <v>3265</v>
      </c>
      <c r="B2375" t="s">
        <v>35</v>
      </c>
      <c r="C2375" t="s">
        <v>807</v>
      </c>
      <c r="D2375" s="33">
        <v>42887</v>
      </c>
      <c r="E2375" t="s">
        <v>82</v>
      </c>
      <c r="F2375" t="s">
        <v>768</v>
      </c>
      <c r="G2375">
        <v>746200</v>
      </c>
      <c r="H2375">
        <v>15694</v>
      </c>
      <c r="I2375">
        <v>271</v>
      </c>
      <c r="J2375">
        <v>15099</v>
      </c>
      <c r="K2375">
        <v>13532</v>
      </c>
      <c r="L2375">
        <v>13457</v>
      </c>
      <c r="M2375">
        <v>1460</v>
      </c>
      <c r="N2375">
        <v>1354</v>
      </c>
      <c r="O2375">
        <v>106</v>
      </c>
      <c r="P2375">
        <v>27</v>
      </c>
      <c r="Q2375">
        <v>8473</v>
      </c>
      <c r="R2375">
        <v>1615</v>
      </c>
      <c r="S2375">
        <v>819</v>
      </c>
      <c r="T2375">
        <v>6554</v>
      </c>
      <c r="U2375">
        <v>4628</v>
      </c>
      <c r="V2375">
        <v>1271</v>
      </c>
      <c r="W2375">
        <v>655</v>
      </c>
      <c r="X2375" t="s">
        <v>0</v>
      </c>
      <c r="Y2375" t="s">
        <v>0</v>
      </c>
      <c r="Z2375">
        <v>2751</v>
      </c>
      <c r="AA2375">
        <v>1718</v>
      </c>
      <c r="AB2375">
        <v>294</v>
      </c>
      <c r="AC2375">
        <v>175</v>
      </c>
      <c r="AD2375">
        <v>1249</v>
      </c>
    </row>
    <row r="2376" spans="1:30" x14ac:dyDescent="0.2">
      <c r="A2376" t="s">
        <v>3266</v>
      </c>
      <c r="B2376" t="s">
        <v>35</v>
      </c>
      <c r="C2376" t="s">
        <v>807</v>
      </c>
      <c r="D2376" s="33">
        <v>42887</v>
      </c>
      <c r="E2376" t="s">
        <v>97</v>
      </c>
      <c r="F2376" t="s">
        <v>769</v>
      </c>
      <c r="G2376">
        <v>1022500</v>
      </c>
      <c r="H2376">
        <v>24473</v>
      </c>
      <c r="I2376">
        <v>368</v>
      </c>
      <c r="J2376">
        <v>23386</v>
      </c>
      <c r="K2376">
        <v>21100</v>
      </c>
      <c r="L2376">
        <v>19040</v>
      </c>
      <c r="M2376">
        <v>5423</v>
      </c>
      <c r="N2376">
        <v>2146</v>
      </c>
      <c r="O2376">
        <v>3277</v>
      </c>
      <c r="P2376">
        <v>701</v>
      </c>
      <c r="Q2376">
        <v>8408</v>
      </c>
      <c r="R2376">
        <v>2286</v>
      </c>
      <c r="S2376">
        <v>1643</v>
      </c>
      <c r="T2376">
        <v>10155</v>
      </c>
      <c r="U2376">
        <v>6460</v>
      </c>
      <c r="V2376">
        <v>2036</v>
      </c>
      <c r="W2376">
        <v>1659</v>
      </c>
      <c r="X2376" t="s">
        <v>0</v>
      </c>
      <c r="Y2376" t="s">
        <v>0</v>
      </c>
      <c r="Z2376">
        <v>1527</v>
      </c>
      <c r="AA2376">
        <v>3429</v>
      </c>
      <c r="AB2376">
        <v>423</v>
      </c>
      <c r="AC2376">
        <v>694</v>
      </c>
      <c r="AD2376">
        <v>2312</v>
      </c>
    </row>
    <row r="2377" spans="1:30" x14ac:dyDescent="0.2">
      <c r="A2377" t="s">
        <v>3267</v>
      </c>
      <c r="B2377" t="s">
        <v>35</v>
      </c>
      <c r="C2377" t="s">
        <v>807</v>
      </c>
      <c r="D2377" s="33">
        <v>42887</v>
      </c>
      <c r="E2377" t="s">
        <v>117</v>
      </c>
      <c r="F2377" t="s">
        <v>770</v>
      </c>
      <c r="G2377">
        <v>1013900</v>
      </c>
      <c r="H2377">
        <v>23278</v>
      </c>
      <c r="I2377">
        <v>397</v>
      </c>
      <c r="J2377">
        <v>22402</v>
      </c>
      <c r="K2377">
        <v>20039</v>
      </c>
      <c r="L2377">
        <v>20657</v>
      </c>
      <c r="M2377">
        <v>5682</v>
      </c>
      <c r="N2377">
        <v>2223</v>
      </c>
      <c r="O2377">
        <v>3459</v>
      </c>
      <c r="P2377">
        <v>892</v>
      </c>
      <c r="Q2377">
        <v>10434</v>
      </c>
      <c r="R2377">
        <v>2326</v>
      </c>
      <c r="S2377">
        <v>1819</v>
      </c>
      <c r="T2377">
        <v>12292</v>
      </c>
      <c r="U2377">
        <v>8033</v>
      </c>
      <c r="V2377">
        <v>3091</v>
      </c>
      <c r="W2377">
        <v>1168</v>
      </c>
      <c r="X2377" t="s">
        <v>0</v>
      </c>
      <c r="Y2377" t="s">
        <v>0</v>
      </c>
      <c r="Z2377">
        <v>1073</v>
      </c>
      <c r="AA2377">
        <v>3147</v>
      </c>
      <c r="AB2377">
        <v>402</v>
      </c>
      <c r="AC2377">
        <v>876</v>
      </c>
      <c r="AD2377">
        <v>1869</v>
      </c>
    </row>
    <row r="2378" spans="1:30" x14ac:dyDescent="0.2">
      <c r="A2378" t="s">
        <v>3268</v>
      </c>
      <c r="B2378" t="s">
        <v>37</v>
      </c>
      <c r="C2378" t="s">
        <v>3368</v>
      </c>
      <c r="D2378" s="33">
        <v>42887</v>
      </c>
      <c r="E2378" t="s">
        <v>132</v>
      </c>
      <c r="F2378" t="s">
        <v>771</v>
      </c>
      <c r="G2378">
        <v>140500</v>
      </c>
      <c r="H2378">
        <v>6427</v>
      </c>
      <c r="I2378">
        <v>382</v>
      </c>
      <c r="J2378">
        <v>5799</v>
      </c>
      <c r="K2378">
        <v>4993</v>
      </c>
      <c r="L2378">
        <v>5717</v>
      </c>
      <c r="M2378">
        <v>1325</v>
      </c>
      <c r="N2378">
        <v>1245</v>
      </c>
      <c r="O2378">
        <v>80</v>
      </c>
      <c r="P2378">
        <v>34</v>
      </c>
      <c r="Q2378">
        <v>1325</v>
      </c>
      <c r="R2378">
        <v>757</v>
      </c>
      <c r="S2378">
        <v>641</v>
      </c>
      <c r="T2378">
        <v>3246</v>
      </c>
      <c r="U2378">
        <v>2165</v>
      </c>
      <c r="V2378">
        <v>550</v>
      </c>
      <c r="W2378">
        <v>531</v>
      </c>
      <c r="X2378" t="s">
        <v>0</v>
      </c>
      <c r="Y2378" t="s">
        <v>0</v>
      </c>
      <c r="Z2378">
        <v>245</v>
      </c>
      <c r="AA2378">
        <v>828</v>
      </c>
      <c r="AB2378">
        <v>105</v>
      </c>
      <c r="AC2378">
        <v>323</v>
      </c>
      <c r="AD2378">
        <v>400</v>
      </c>
    </row>
    <row r="2379" spans="1:30" x14ac:dyDescent="0.2">
      <c r="A2379" t="s">
        <v>3269</v>
      </c>
      <c r="B2379" t="s">
        <v>36</v>
      </c>
      <c r="C2379" t="s">
        <v>3353</v>
      </c>
      <c r="D2379" s="33">
        <v>42887</v>
      </c>
      <c r="E2379" t="s">
        <v>138</v>
      </c>
      <c r="F2379" t="s">
        <v>772</v>
      </c>
      <c r="G2379">
        <v>592300</v>
      </c>
      <c r="H2379">
        <v>10120</v>
      </c>
      <c r="I2379">
        <v>66</v>
      </c>
      <c r="J2379">
        <v>9793</v>
      </c>
      <c r="K2379">
        <v>9024</v>
      </c>
      <c r="L2379">
        <v>8597</v>
      </c>
      <c r="M2379">
        <v>2296</v>
      </c>
      <c r="N2379">
        <v>1723</v>
      </c>
      <c r="O2379">
        <v>573</v>
      </c>
      <c r="P2379">
        <v>195</v>
      </c>
      <c r="Q2379">
        <v>3041</v>
      </c>
      <c r="R2379">
        <v>946</v>
      </c>
      <c r="S2379">
        <v>990</v>
      </c>
      <c r="T2379">
        <v>4685</v>
      </c>
      <c r="U2379">
        <v>3274</v>
      </c>
      <c r="V2379">
        <v>878</v>
      </c>
      <c r="W2379">
        <v>533</v>
      </c>
      <c r="X2379" t="s">
        <v>0</v>
      </c>
      <c r="Y2379" t="s">
        <v>0</v>
      </c>
      <c r="Z2379">
        <v>331</v>
      </c>
      <c r="AA2379">
        <v>1645</v>
      </c>
      <c r="AB2379">
        <v>223</v>
      </c>
      <c r="AC2379">
        <v>406</v>
      </c>
      <c r="AD2379">
        <v>1016</v>
      </c>
    </row>
    <row r="2380" spans="1:30" x14ac:dyDescent="0.2">
      <c r="A2380" t="s">
        <v>3270</v>
      </c>
      <c r="B2380" t="s">
        <v>36</v>
      </c>
      <c r="C2380" t="s">
        <v>152</v>
      </c>
      <c r="D2380" s="33">
        <v>42887</v>
      </c>
      <c r="E2380" t="s">
        <v>150</v>
      </c>
      <c r="F2380" t="s">
        <v>773</v>
      </c>
      <c r="G2380">
        <v>309300</v>
      </c>
      <c r="H2380">
        <v>5822</v>
      </c>
      <c r="I2380">
        <v>65</v>
      </c>
      <c r="J2380">
        <v>5757</v>
      </c>
      <c r="K2380">
        <v>5289</v>
      </c>
      <c r="L2380">
        <v>4598</v>
      </c>
      <c r="M2380">
        <v>1303</v>
      </c>
      <c r="N2380">
        <v>373</v>
      </c>
      <c r="O2380">
        <v>909</v>
      </c>
      <c r="P2380">
        <v>467</v>
      </c>
      <c r="Q2380">
        <v>1508</v>
      </c>
      <c r="R2380">
        <v>591</v>
      </c>
      <c r="S2380">
        <v>483</v>
      </c>
      <c r="T2380">
        <v>2769</v>
      </c>
      <c r="U2380">
        <v>2068</v>
      </c>
      <c r="V2380">
        <v>472</v>
      </c>
      <c r="W2380">
        <v>229</v>
      </c>
      <c r="X2380" t="s">
        <v>0</v>
      </c>
      <c r="Y2380" t="s">
        <v>0</v>
      </c>
      <c r="Z2380">
        <v>82</v>
      </c>
      <c r="AA2380">
        <v>673</v>
      </c>
      <c r="AB2380">
        <v>46</v>
      </c>
      <c r="AC2380">
        <v>321</v>
      </c>
      <c r="AD2380">
        <v>306</v>
      </c>
    </row>
    <row r="2381" spans="1:30" x14ac:dyDescent="0.2">
      <c r="A2381" t="s">
        <v>3271</v>
      </c>
      <c r="B2381" t="s">
        <v>35</v>
      </c>
      <c r="C2381" t="s">
        <v>3345</v>
      </c>
      <c r="D2381" s="33">
        <v>42887</v>
      </c>
      <c r="E2381" t="s">
        <v>156</v>
      </c>
      <c r="F2381" t="s">
        <v>774</v>
      </c>
      <c r="G2381">
        <v>1171200</v>
      </c>
      <c r="H2381">
        <v>28001</v>
      </c>
      <c r="I2381">
        <v>1073</v>
      </c>
      <c r="J2381">
        <v>26349</v>
      </c>
      <c r="K2381">
        <v>23299</v>
      </c>
      <c r="L2381">
        <v>20161</v>
      </c>
      <c r="M2381">
        <v>6636</v>
      </c>
      <c r="N2381">
        <v>5170</v>
      </c>
      <c r="O2381">
        <v>1466</v>
      </c>
      <c r="P2381">
        <v>995</v>
      </c>
      <c r="Q2381">
        <v>8716</v>
      </c>
      <c r="R2381">
        <v>2031</v>
      </c>
      <c r="S2381">
        <v>1707</v>
      </c>
      <c r="T2381">
        <v>12338</v>
      </c>
      <c r="U2381">
        <v>8714</v>
      </c>
      <c r="V2381">
        <v>2588</v>
      </c>
      <c r="W2381">
        <v>1036</v>
      </c>
      <c r="X2381" t="s">
        <v>0</v>
      </c>
      <c r="Y2381" t="s">
        <v>0</v>
      </c>
      <c r="Z2381">
        <v>1645</v>
      </c>
      <c r="AA2381">
        <v>2440</v>
      </c>
      <c r="AB2381">
        <v>325</v>
      </c>
      <c r="AC2381">
        <v>1543</v>
      </c>
      <c r="AD2381">
        <v>572</v>
      </c>
    </row>
    <row r="2382" spans="1:30" x14ac:dyDescent="0.2">
      <c r="A2382" t="s">
        <v>3272</v>
      </c>
      <c r="B2382" t="s">
        <v>37</v>
      </c>
      <c r="C2382" t="s">
        <v>3365</v>
      </c>
      <c r="D2382" s="33">
        <v>42887</v>
      </c>
      <c r="E2382" t="s">
        <v>165</v>
      </c>
      <c r="F2382" t="s">
        <v>775</v>
      </c>
      <c r="G2382">
        <v>674500</v>
      </c>
      <c r="H2382">
        <v>17132</v>
      </c>
      <c r="I2382">
        <v>196</v>
      </c>
      <c r="J2382">
        <v>16749</v>
      </c>
      <c r="K2382">
        <v>15000</v>
      </c>
      <c r="L2382">
        <v>13682</v>
      </c>
      <c r="M2382">
        <v>2895</v>
      </c>
      <c r="N2382">
        <v>936</v>
      </c>
      <c r="O2382">
        <v>1959</v>
      </c>
      <c r="P2382">
        <v>447</v>
      </c>
      <c r="Q2382">
        <v>4919</v>
      </c>
      <c r="R2382">
        <v>1498</v>
      </c>
      <c r="S2382">
        <v>1425</v>
      </c>
      <c r="T2382">
        <v>8454</v>
      </c>
      <c r="U2382">
        <v>5712</v>
      </c>
      <c r="V2382">
        <v>1914</v>
      </c>
      <c r="W2382">
        <v>828</v>
      </c>
      <c r="X2382" t="s">
        <v>0</v>
      </c>
      <c r="Y2382" t="s">
        <v>0</v>
      </c>
      <c r="Z2382">
        <v>921</v>
      </c>
      <c r="AA2382">
        <v>1384</v>
      </c>
      <c r="AB2382">
        <v>82</v>
      </c>
      <c r="AC2382">
        <v>674</v>
      </c>
      <c r="AD2382">
        <v>628</v>
      </c>
    </row>
    <row r="2383" spans="1:30" x14ac:dyDescent="0.2">
      <c r="A2383" t="s">
        <v>3273</v>
      </c>
      <c r="B2383" t="s">
        <v>35</v>
      </c>
      <c r="C2383" t="s">
        <v>152</v>
      </c>
      <c r="D2383" s="33">
        <v>42887</v>
      </c>
      <c r="E2383" t="s">
        <v>171</v>
      </c>
      <c r="F2383" t="s">
        <v>776</v>
      </c>
      <c r="G2383">
        <v>631700</v>
      </c>
      <c r="H2383">
        <v>14365</v>
      </c>
      <c r="I2383">
        <v>144</v>
      </c>
      <c r="J2383">
        <v>14221</v>
      </c>
      <c r="K2383">
        <v>12980</v>
      </c>
      <c r="L2383">
        <v>12300</v>
      </c>
      <c r="M2383">
        <v>3368</v>
      </c>
      <c r="N2383">
        <v>864</v>
      </c>
      <c r="O2383">
        <v>2445</v>
      </c>
      <c r="P2383">
        <v>1311</v>
      </c>
      <c r="Q2383">
        <v>4795</v>
      </c>
      <c r="R2383">
        <v>1549</v>
      </c>
      <c r="S2383">
        <v>1171</v>
      </c>
      <c r="T2383">
        <v>7653</v>
      </c>
      <c r="U2383">
        <v>5151</v>
      </c>
      <c r="V2383">
        <v>1451</v>
      </c>
      <c r="W2383">
        <v>1051</v>
      </c>
      <c r="X2383" t="s">
        <v>0</v>
      </c>
      <c r="Y2383" t="s">
        <v>0</v>
      </c>
      <c r="Z2383">
        <v>394</v>
      </c>
      <c r="AA2383">
        <v>1533</v>
      </c>
      <c r="AB2383">
        <v>123</v>
      </c>
      <c r="AC2383">
        <v>638</v>
      </c>
      <c r="AD2383">
        <v>772</v>
      </c>
    </row>
    <row r="2384" spans="1:30" x14ac:dyDescent="0.2">
      <c r="A2384" t="s">
        <v>3274</v>
      </c>
      <c r="B2384" t="s">
        <v>35</v>
      </c>
      <c r="C2384" t="s">
        <v>3348</v>
      </c>
      <c r="D2384" s="33">
        <v>42887</v>
      </c>
      <c r="E2384" t="s">
        <v>179</v>
      </c>
      <c r="F2384" t="s">
        <v>777</v>
      </c>
      <c r="G2384">
        <v>1028000</v>
      </c>
      <c r="H2384">
        <v>22016</v>
      </c>
      <c r="I2384">
        <v>41</v>
      </c>
      <c r="J2384">
        <v>21551</v>
      </c>
      <c r="K2384">
        <v>20747</v>
      </c>
      <c r="L2384">
        <v>19553</v>
      </c>
      <c r="M2384">
        <v>4883</v>
      </c>
      <c r="N2384">
        <v>1161</v>
      </c>
      <c r="O2384">
        <v>3722</v>
      </c>
      <c r="P2384">
        <v>1037</v>
      </c>
      <c r="Q2384">
        <v>7433</v>
      </c>
      <c r="R2384">
        <v>2066</v>
      </c>
      <c r="S2384">
        <v>1749</v>
      </c>
      <c r="T2384">
        <v>10843</v>
      </c>
      <c r="U2384">
        <v>7671</v>
      </c>
      <c r="V2384">
        <v>2279</v>
      </c>
      <c r="W2384">
        <v>893</v>
      </c>
      <c r="X2384" t="s">
        <v>0</v>
      </c>
      <c r="Y2384" t="s">
        <v>0</v>
      </c>
      <c r="Z2384">
        <v>1248</v>
      </c>
      <c r="AA2384">
        <v>3647</v>
      </c>
      <c r="AB2384">
        <v>430</v>
      </c>
      <c r="AC2384">
        <v>1141</v>
      </c>
      <c r="AD2384">
        <v>2076</v>
      </c>
    </row>
    <row r="2385" spans="1:30" x14ac:dyDescent="0.2">
      <c r="A2385" t="s">
        <v>3275</v>
      </c>
      <c r="B2385" t="s">
        <v>35</v>
      </c>
      <c r="C2385" t="s">
        <v>3348</v>
      </c>
      <c r="D2385" s="33">
        <v>42887</v>
      </c>
      <c r="E2385" t="s">
        <v>191</v>
      </c>
      <c r="F2385" t="s">
        <v>778</v>
      </c>
      <c r="G2385">
        <v>788200</v>
      </c>
      <c r="H2385">
        <v>21249</v>
      </c>
      <c r="I2385">
        <v>38</v>
      </c>
      <c r="J2385">
        <v>20474</v>
      </c>
      <c r="K2385">
        <v>19707</v>
      </c>
      <c r="L2385">
        <v>17802</v>
      </c>
      <c r="M2385">
        <v>4469</v>
      </c>
      <c r="N2385">
        <v>1167</v>
      </c>
      <c r="O2385">
        <v>3302</v>
      </c>
      <c r="P2385">
        <v>804</v>
      </c>
      <c r="Q2385">
        <v>7685</v>
      </c>
      <c r="R2385">
        <v>1699</v>
      </c>
      <c r="S2385">
        <v>1620</v>
      </c>
      <c r="T2385">
        <v>10265</v>
      </c>
      <c r="U2385">
        <v>7522</v>
      </c>
      <c r="V2385">
        <v>2093</v>
      </c>
      <c r="W2385">
        <v>650</v>
      </c>
      <c r="X2385" t="s">
        <v>0</v>
      </c>
      <c r="Y2385" t="s">
        <v>0</v>
      </c>
      <c r="Z2385">
        <v>1062</v>
      </c>
      <c r="AA2385">
        <v>3156</v>
      </c>
      <c r="AB2385">
        <v>292</v>
      </c>
      <c r="AC2385">
        <v>1153</v>
      </c>
      <c r="AD2385">
        <v>1711</v>
      </c>
    </row>
    <row r="2386" spans="1:30" x14ac:dyDescent="0.2">
      <c r="A2386" t="s">
        <v>3276</v>
      </c>
      <c r="B2386" t="s">
        <v>35</v>
      </c>
      <c r="C2386" t="s">
        <v>3345</v>
      </c>
      <c r="D2386" s="33">
        <v>42887</v>
      </c>
      <c r="E2386" t="s">
        <v>205</v>
      </c>
      <c r="F2386" t="s">
        <v>779</v>
      </c>
      <c r="G2386">
        <v>892200</v>
      </c>
      <c r="H2386">
        <v>18852</v>
      </c>
      <c r="I2386">
        <v>327</v>
      </c>
      <c r="J2386">
        <v>18204</v>
      </c>
      <c r="K2386">
        <v>16545</v>
      </c>
      <c r="L2386">
        <v>15060</v>
      </c>
      <c r="M2386">
        <v>4193</v>
      </c>
      <c r="N2386">
        <v>3014</v>
      </c>
      <c r="O2386">
        <v>1179</v>
      </c>
      <c r="P2386">
        <v>862</v>
      </c>
      <c r="Q2386">
        <v>5543</v>
      </c>
      <c r="R2386">
        <v>1746</v>
      </c>
      <c r="S2386">
        <v>1634</v>
      </c>
      <c r="T2386">
        <v>9615</v>
      </c>
      <c r="U2386">
        <v>6203</v>
      </c>
      <c r="V2386">
        <v>2495</v>
      </c>
      <c r="W2386">
        <v>917</v>
      </c>
      <c r="X2386" t="s">
        <v>0</v>
      </c>
      <c r="Y2386" t="s">
        <v>0</v>
      </c>
      <c r="Z2386">
        <v>313</v>
      </c>
      <c r="AA2386">
        <v>1752</v>
      </c>
      <c r="AB2386">
        <v>299</v>
      </c>
      <c r="AC2386">
        <v>1080</v>
      </c>
      <c r="AD2386">
        <v>373</v>
      </c>
    </row>
    <row r="2387" spans="1:30" x14ac:dyDescent="0.2">
      <c r="A2387" t="s">
        <v>3277</v>
      </c>
      <c r="B2387" t="s">
        <v>35</v>
      </c>
      <c r="C2387" t="s">
        <v>807</v>
      </c>
      <c r="D2387" s="33">
        <v>42887</v>
      </c>
      <c r="E2387" t="s">
        <v>210</v>
      </c>
      <c r="F2387" t="s">
        <v>780</v>
      </c>
      <c r="G2387">
        <v>718000</v>
      </c>
      <c r="H2387">
        <v>15623</v>
      </c>
      <c r="I2387">
        <v>260</v>
      </c>
      <c r="J2387">
        <v>15079</v>
      </c>
      <c r="K2387">
        <v>13439</v>
      </c>
      <c r="L2387">
        <v>13956</v>
      </c>
      <c r="M2387">
        <v>4197</v>
      </c>
      <c r="N2387">
        <v>1532</v>
      </c>
      <c r="O2387">
        <v>2665</v>
      </c>
      <c r="P2387">
        <v>597</v>
      </c>
      <c r="Q2387">
        <v>5990</v>
      </c>
      <c r="R2387">
        <v>1707</v>
      </c>
      <c r="S2387">
        <v>1446</v>
      </c>
      <c r="T2387">
        <v>8105</v>
      </c>
      <c r="U2387">
        <v>5790</v>
      </c>
      <c r="V2387">
        <v>1842</v>
      </c>
      <c r="W2387">
        <v>473</v>
      </c>
      <c r="X2387" t="s">
        <v>0</v>
      </c>
      <c r="Y2387" t="s">
        <v>0</v>
      </c>
      <c r="Z2387">
        <v>419</v>
      </c>
      <c r="AA2387">
        <v>2279</v>
      </c>
      <c r="AB2387">
        <v>278</v>
      </c>
      <c r="AC2387">
        <v>658</v>
      </c>
      <c r="AD2387">
        <v>1343</v>
      </c>
    </row>
    <row r="2388" spans="1:30" x14ac:dyDescent="0.2">
      <c r="A2388" t="s">
        <v>3278</v>
      </c>
      <c r="B2388" t="s">
        <v>35</v>
      </c>
      <c r="C2388" t="s">
        <v>807</v>
      </c>
      <c r="D2388" s="33">
        <v>42887</v>
      </c>
      <c r="E2388" t="s">
        <v>218</v>
      </c>
      <c r="F2388" t="s">
        <v>781</v>
      </c>
      <c r="G2388">
        <v>275900</v>
      </c>
      <c r="H2388">
        <v>5584</v>
      </c>
      <c r="I2388">
        <v>91</v>
      </c>
      <c r="J2388">
        <v>5358</v>
      </c>
      <c r="K2388">
        <v>4837</v>
      </c>
      <c r="L2388">
        <v>4428</v>
      </c>
      <c r="M2388">
        <v>1366</v>
      </c>
      <c r="N2388">
        <v>485</v>
      </c>
      <c r="O2388">
        <v>881</v>
      </c>
      <c r="P2388">
        <v>242</v>
      </c>
      <c r="Q2388">
        <v>2016</v>
      </c>
      <c r="R2388">
        <v>500</v>
      </c>
      <c r="S2388">
        <v>421</v>
      </c>
      <c r="T2388">
        <v>2540</v>
      </c>
      <c r="U2388">
        <v>1701</v>
      </c>
      <c r="V2388">
        <v>446</v>
      </c>
      <c r="W2388">
        <v>393</v>
      </c>
      <c r="X2388" t="s">
        <v>0</v>
      </c>
      <c r="Y2388" t="s">
        <v>0</v>
      </c>
      <c r="Z2388">
        <v>100</v>
      </c>
      <c r="AA2388">
        <v>867</v>
      </c>
      <c r="AB2388">
        <v>134</v>
      </c>
      <c r="AC2388">
        <v>272</v>
      </c>
      <c r="AD2388">
        <v>461</v>
      </c>
    </row>
    <row r="2389" spans="1:30" x14ac:dyDescent="0.2">
      <c r="A2389" t="s">
        <v>3279</v>
      </c>
      <c r="B2389" t="s">
        <v>35</v>
      </c>
      <c r="C2389" t="s">
        <v>807</v>
      </c>
      <c r="D2389" s="33">
        <v>42887</v>
      </c>
      <c r="E2389" t="s">
        <v>223</v>
      </c>
      <c r="F2389" t="s">
        <v>782</v>
      </c>
      <c r="G2389">
        <v>1070400</v>
      </c>
      <c r="H2389">
        <v>19550</v>
      </c>
      <c r="I2389">
        <v>339</v>
      </c>
      <c r="J2389">
        <v>18899</v>
      </c>
      <c r="K2389">
        <v>16929</v>
      </c>
      <c r="L2389">
        <v>17425</v>
      </c>
      <c r="M2389">
        <v>5187</v>
      </c>
      <c r="N2389">
        <v>2029</v>
      </c>
      <c r="O2389">
        <v>3158</v>
      </c>
      <c r="P2389">
        <v>675</v>
      </c>
      <c r="Q2389">
        <v>8093</v>
      </c>
      <c r="R2389">
        <v>2245</v>
      </c>
      <c r="S2389">
        <v>996</v>
      </c>
      <c r="T2389">
        <v>9974</v>
      </c>
      <c r="U2389">
        <v>6758</v>
      </c>
      <c r="V2389">
        <v>2010</v>
      </c>
      <c r="W2389">
        <v>1206</v>
      </c>
      <c r="X2389" t="s">
        <v>0</v>
      </c>
      <c r="Y2389" t="s">
        <v>0</v>
      </c>
      <c r="Z2389">
        <v>1447</v>
      </c>
      <c r="AA2389">
        <v>2763</v>
      </c>
      <c r="AB2389">
        <v>403</v>
      </c>
      <c r="AC2389">
        <v>705</v>
      </c>
      <c r="AD2389">
        <v>1655</v>
      </c>
    </row>
    <row r="2390" spans="1:30" x14ac:dyDescent="0.2">
      <c r="A2390" t="s">
        <v>3280</v>
      </c>
      <c r="B2390" t="s">
        <v>35</v>
      </c>
      <c r="C2390" t="s">
        <v>152</v>
      </c>
      <c r="D2390" s="33">
        <v>42887</v>
      </c>
      <c r="E2390" t="s">
        <v>234</v>
      </c>
      <c r="F2390" t="s">
        <v>783</v>
      </c>
      <c r="G2390">
        <v>4697100</v>
      </c>
      <c r="H2390">
        <v>82207</v>
      </c>
      <c r="I2390">
        <v>1658</v>
      </c>
      <c r="J2390">
        <v>80549</v>
      </c>
      <c r="K2390">
        <v>69400</v>
      </c>
      <c r="L2390">
        <v>68616</v>
      </c>
      <c r="M2390">
        <v>20969</v>
      </c>
      <c r="N2390">
        <v>5527</v>
      </c>
      <c r="O2390">
        <v>12981</v>
      </c>
      <c r="P2390">
        <v>6524</v>
      </c>
      <c r="Q2390">
        <v>26193</v>
      </c>
      <c r="R2390">
        <v>9200</v>
      </c>
      <c r="S2390">
        <v>6653</v>
      </c>
      <c r="T2390">
        <v>38704</v>
      </c>
      <c r="U2390">
        <v>28780</v>
      </c>
      <c r="V2390">
        <v>6777</v>
      </c>
      <c r="W2390">
        <v>3147</v>
      </c>
      <c r="X2390" t="s">
        <v>0</v>
      </c>
      <c r="Y2390" t="s">
        <v>0</v>
      </c>
      <c r="Z2390">
        <v>5809</v>
      </c>
      <c r="AA2390">
        <v>8250</v>
      </c>
      <c r="AB2390">
        <v>1210</v>
      </c>
      <c r="AC2390">
        <v>3168</v>
      </c>
      <c r="AD2390">
        <v>3872</v>
      </c>
    </row>
    <row r="2391" spans="1:30" x14ac:dyDescent="0.2">
      <c r="A2391" t="s">
        <v>3281</v>
      </c>
      <c r="B2391" t="s">
        <v>36</v>
      </c>
      <c r="C2391" t="s">
        <v>152</v>
      </c>
      <c r="D2391" s="33">
        <v>42887</v>
      </c>
      <c r="E2391" t="s">
        <v>284</v>
      </c>
      <c r="F2391" t="s">
        <v>784</v>
      </c>
      <c r="G2391">
        <v>1220700</v>
      </c>
      <c r="H2391">
        <v>16678</v>
      </c>
      <c r="I2391">
        <v>146</v>
      </c>
      <c r="J2391">
        <v>16532</v>
      </c>
      <c r="K2391">
        <v>15315</v>
      </c>
      <c r="L2391">
        <v>13289</v>
      </c>
      <c r="M2391">
        <v>3733</v>
      </c>
      <c r="N2391">
        <v>912</v>
      </c>
      <c r="O2391">
        <v>2773</v>
      </c>
      <c r="P2391">
        <v>1458</v>
      </c>
      <c r="Q2391">
        <v>4538</v>
      </c>
      <c r="R2391">
        <v>1648</v>
      </c>
      <c r="S2391">
        <v>1415</v>
      </c>
      <c r="T2391">
        <v>7914</v>
      </c>
      <c r="U2391">
        <v>5607</v>
      </c>
      <c r="V2391">
        <v>1461</v>
      </c>
      <c r="W2391">
        <v>846</v>
      </c>
      <c r="X2391" t="s">
        <v>0</v>
      </c>
      <c r="Y2391" t="s">
        <v>0</v>
      </c>
      <c r="Z2391">
        <v>343</v>
      </c>
      <c r="AA2391">
        <v>1969</v>
      </c>
      <c r="AB2391">
        <v>162</v>
      </c>
      <c r="AC2391">
        <v>995</v>
      </c>
      <c r="AD2391">
        <v>812</v>
      </c>
    </row>
    <row r="2392" spans="1:30" x14ac:dyDescent="0.2">
      <c r="A2392" t="s">
        <v>3282</v>
      </c>
      <c r="B2392" t="s">
        <v>36</v>
      </c>
      <c r="C2392" t="s">
        <v>3353</v>
      </c>
      <c r="D2392" s="33">
        <v>42887</v>
      </c>
      <c r="E2392" t="s">
        <v>298</v>
      </c>
      <c r="F2392" t="s">
        <v>785</v>
      </c>
      <c r="G2392">
        <v>1502600</v>
      </c>
      <c r="H2392">
        <v>20747</v>
      </c>
      <c r="I2392">
        <v>175</v>
      </c>
      <c r="J2392">
        <v>20096</v>
      </c>
      <c r="K2392">
        <v>18330</v>
      </c>
      <c r="L2392">
        <v>21749</v>
      </c>
      <c r="M2392">
        <v>5834</v>
      </c>
      <c r="N2392">
        <v>3965</v>
      </c>
      <c r="O2392">
        <v>1869</v>
      </c>
      <c r="P2392">
        <v>201</v>
      </c>
      <c r="Q2392">
        <v>12547</v>
      </c>
      <c r="R2392">
        <v>2243</v>
      </c>
      <c r="S2392">
        <v>2207</v>
      </c>
      <c r="T2392">
        <v>11420</v>
      </c>
      <c r="U2392">
        <v>8026</v>
      </c>
      <c r="V2392">
        <v>2259</v>
      </c>
      <c r="W2392">
        <v>1135</v>
      </c>
      <c r="X2392" t="s">
        <v>0</v>
      </c>
      <c r="Y2392" t="s">
        <v>0</v>
      </c>
      <c r="Z2392">
        <v>1868</v>
      </c>
      <c r="AA2392">
        <v>4011</v>
      </c>
      <c r="AB2392">
        <v>498</v>
      </c>
      <c r="AC2392">
        <v>843</v>
      </c>
      <c r="AD2392">
        <v>2670</v>
      </c>
    </row>
    <row r="2393" spans="1:30" x14ac:dyDescent="0.2">
      <c r="A2393" t="s">
        <v>3283</v>
      </c>
      <c r="B2393" t="s">
        <v>36</v>
      </c>
      <c r="C2393" t="s">
        <v>3351</v>
      </c>
      <c r="D2393" s="33">
        <v>42887</v>
      </c>
      <c r="E2393" t="s">
        <v>315</v>
      </c>
      <c r="F2393" t="s">
        <v>786</v>
      </c>
      <c r="G2393">
        <v>1052900</v>
      </c>
      <c r="H2393">
        <v>21729</v>
      </c>
      <c r="I2393">
        <v>346</v>
      </c>
      <c r="J2393">
        <v>21357</v>
      </c>
      <c r="K2393">
        <v>20691</v>
      </c>
      <c r="L2393">
        <v>15933</v>
      </c>
      <c r="M2393">
        <v>4751</v>
      </c>
      <c r="N2393">
        <v>2963</v>
      </c>
      <c r="O2393">
        <v>1570</v>
      </c>
      <c r="P2393">
        <v>511</v>
      </c>
      <c r="Q2393">
        <v>7135</v>
      </c>
      <c r="R2393">
        <v>2039</v>
      </c>
      <c r="S2393">
        <v>2358</v>
      </c>
      <c r="T2393">
        <v>8717</v>
      </c>
      <c r="U2393">
        <v>6997</v>
      </c>
      <c r="V2393">
        <v>827</v>
      </c>
      <c r="W2393">
        <v>893</v>
      </c>
      <c r="X2393" t="s">
        <v>0</v>
      </c>
      <c r="Y2393" t="s">
        <v>0</v>
      </c>
      <c r="Z2393">
        <v>408</v>
      </c>
      <c r="AA2393">
        <v>2411</v>
      </c>
      <c r="AB2393">
        <v>129</v>
      </c>
      <c r="AC2393">
        <v>993</v>
      </c>
      <c r="AD2393">
        <v>1289</v>
      </c>
    </row>
    <row r="2394" spans="1:30" x14ac:dyDescent="0.2">
      <c r="A2394" t="s">
        <v>3284</v>
      </c>
      <c r="B2394" t="s">
        <v>36</v>
      </c>
      <c r="C2394" t="s">
        <v>3358</v>
      </c>
      <c r="D2394" s="33">
        <v>42887</v>
      </c>
      <c r="E2394" t="s">
        <v>330</v>
      </c>
      <c r="F2394" t="s">
        <v>787</v>
      </c>
      <c r="G2394">
        <v>1820400</v>
      </c>
      <c r="H2394">
        <v>26397</v>
      </c>
      <c r="I2394">
        <v>174</v>
      </c>
      <c r="J2394">
        <v>26015</v>
      </c>
      <c r="K2394">
        <v>24196</v>
      </c>
      <c r="L2394">
        <v>20235</v>
      </c>
      <c r="M2394">
        <v>6692</v>
      </c>
      <c r="N2394">
        <v>3273</v>
      </c>
      <c r="O2394">
        <v>3419</v>
      </c>
      <c r="P2394">
        <v>1867</v>
      </c>
      <c r="Q2394">
        <v>8603</v>
      </c>
      <c r="R2394">
        <v>2018</v>
      </c>
      <c r="S2394">
        <v>2730</v>
      </c>
      <c r="T2394">
        <v>11815</v>
      </c>
      <c r="U2394">
        <v>9269</v>
      </c>
      <c r="V2394">
        <v>1731</v>
      </c>
      <c r="W2394">
        <v>815</v>
      </c>
      <c r="X2394" t="s">
        <v>0</v>
      </c>
      <c r="Y2394" t="s">
        <v>0</v>
      </c>
      <c r="Z2394">
        <v>505</v>
      </c>
      <c r="AA2394">
        <v>3167</v>
      </c>
      <c r="AB2394">
        <v>324</v>
      </c>
      <c r="AC2394">
        <v>1666</v>
      </c>
      <c r="AD2394">
        <v>1177</v>
      </c>
    </row>
    <row r="2395" spans="1:30" x14ac:dyDescent="0.2">
      <c r="A2395" t="s">
        <v>3285</v>
      </c>
      <c r="B2395" t="s">
        <v>36</v>
      </c>
      <c r="C2395" t="s">
        <v>3351</v>
      </c>
      <c r="D2395" s="33">
        <v>42887</v>
      </c>
      <c r="E2395" t="s">
        <v>351</v>
      </c>
      <c r="F2395" t="s">
        <v>788</v>
      </c>
      <c r="G2395">
        <v>946100</v>
      </c>
      <c r="H2395">
        <v>11404</v>
      </c>
      <c r="I2395">
        <v>135</v>
      </c>
      <c r="J2395">
        <v>11250</v>
      </c>
      <c r="K2395">
        <v>10976</v>
      </c>
      <c r="L2395">
        <v>8031</v>
      </c>
      <c r="M2395">
        <v>2351</v>
      </c>
      <c r="N2395">
        <v>1430</v>
      </c>
      <c r="O2395">
        <v>851</v>
      </c>
      <c r="P2395">
        <v>527</v>
      </c>
      <c r="Q2395">
        <v>3882</v>
      </c>
      <c r="R2395">
        <v>851</v>
      </c>
      <c r="S2395">
        <v>1278</v>
      </c>
      <c r="T2395">
        <v>4596</v>
      </c>
      <c r="U2395">
        <v>3278</v>
      </c>
      <c r="V2395">
        <v>616</v>
      </c>
      <c r="W2395">
        <v>702</v>
      </c>
      <c r="X2395" t="s">
        <v>0</v>
      </c>
      <c r="Y2395" t="s">
        <v>0</v>
      </c>
      <c r="Z2395">
        <v>159</v>
      </c>
      <c r="AA2395">
        <v>1147</v>
      </c>
      <c r="AB2395">
        <v>60</v>
      </c>
      <c r="AC2395">
        <v>571</v>
      </c>
      <c r="AD2395">
        <v>516</v>
      </c>
    </row>
    <row r="2396" spans="1:30" x14ac:dyDescent="0.2">
      <c r="A2396" t="s">
        <v>3286</v>
      </c>
      <c r="B2396" t="s">
        <v>34</v>
      </c>
      <c r="C2396" t="s">
        <v>3327</v>
      </c>
      <c r="D2396" s="33">
        <v>42887</v>
      </c>
      <c r="E2396" t="s">
        <v>362</v>
      </c>
      <c r="F2396" t="s">
        <v>789</v>
      </c>
      <c r="G2396">
        <v>5549900</v>
      </c>
      <c r="H2396">
        <v>125988</v>
      </c>
      <c r="I2396">
        <v>1750</v>
      </c>
      <c r="J2396">
        <v>123305</v>
      </c>
      <c r="K2396">
        <v>111328</v>
      </c>
      <c r="L2396">
        <v>107925</v>
      </c>
      <c r="M2396">
        <v>23820</v>
      </c>
      <c r="N2396">
        <v>2820</v>
      </c>
      <c r="O2396">
        <v>20998</v>
      </c>
      <c r="P2396">
        <v>4744</v>
      </c>
      <c r="Q2396">
        <v>37892</v>
      </c>
      <c r="R2396">
        <v>11062</v>
      </c>
      <c r="S2396">
        <v>8963</v>
      </c>
      <c r="T2396">
        <v>64902</v>
      </c>
      <c r="U2396">
        <v>40648</v>
      </c>
      <c r="V2396">
        <v>9585</v>
      </c>
      <c r="W2396">
        <v>14669</v>
      </c>
      <c r="X2396" t="s">
        <v>0</v>
      </c>
      <c r="Y2396" t="s">
        <v>0</v>
      </c>
      <c r="Z2396">
        <v>3846</v>
      </c>
      <c r="AA2396">
        <v>19152</v>
      </c>
      <c r="AB2396">
        <v>805</v>
      </c>
      <c r="AC2396">
        <v>4972</v>
      </c>
      <c r="AD2396">
        <v>13375</v>
      </c>
    </row>
    <row r="2397" spans="1:30" x14ac:dyDescent="0.2">
      <c r="A2397" t="s">
        <v>3287</v>
      </c>
      <c r="B2397" t="s">
        <v>37</v>
      </c>
      <c r="C2397" t="s">
        <v>3365</v>
      </c>
      <c r="D2397" s="33">
        <v>42887</v>
      </c>
      <c r="E2397" t="s">
        <v>434</v>
      </c>
      <c r="F2397" t="s">
        <v>790</v>
      </c>
      <c r="G2397">
        <v>1881800</v>
      </c>
      <c r="H2397">
        <v>44716</v>
      </c>
      <c r="I2397">
        <v>480</v>
      </c>
      <c r="J2397">
        <v>43693</v>
      </c>
      <c r="K2397">
        <v>39390</v>
      </c>
      <c r="L2397">
        <v>36967</v>
      </c>
      <c r="M2397">
        <v>7252</v>
      </c>
      <c r="N2397">
        <v>2448</v>
      </c>
      <c r="O2397">
        <v>4804</v>
      </c>
      <c r="P2397">
        <v>1158</v>
      </c>
      <c r="Q2397">
        <v>15451</v>
      </c>
      <c r="R2397">
        <v>4414</v>
      </c>
      <c r="S2397">
        <v>3678</v>
      </c>
      <c r="T2397">
        <v>22971</v>
      </c>
      <c r="U2397">
        <v>14060</v>
      </c>
      <c r="V2397">
        <v>5023</v>
      </c>
      <c r="W2397">
        <v>3888</v>
      </c>
      <c r="X2397" t="s">
        <v>0</v>
      </c>
      <c r="Y2397" t="s">
        <v>0</v>
      </c>
      <c r="Z2397">
        <v>2524</v>
      </c>
      <c r="AA2397">
        <v>3380</v>
      </c>
      <c r="AB2397">
        <v>277</v>
      </c>
      <c r="AC2397">
        <v>1605</v>
      </c>
      <c r="AD2397">
        <v>1498</v>
      </c>
    </row>
    <row r="2398" spans="1:30" x14ac:dyDescent="0.2">
      <c r="A2398" t="s">
        <v>3288</v>
      </c>
      <c r="B2398" t="s">
        <v>37</v>
      </c>
      <c r="C2398" t="s">
        <v>3365</v>
      </c>
      <c r="D2398" s="33">
        <v>42887</v>
      </c>
      <c r="E2398" t="s">
        <v>457</v>
      </c>
      <c r="F2398" t="s">
        <v>791</v>
      </c>
      <c r="G2398">
        <v>538500</v>
      </c>
      <c r="H2398">
        <v>13377</v>
      </c>
      <c r="I2398">
        <v>239</v>
      </c>
      <c r="J2398">
        <v>12947</v>
      </c>
      <c r="K2398">
        <v>11705</v>
      </c>
      <c r="L2398">
        <v>9263</v>
      </c>
      <c r="M2398">
        <v>2022</v>
      </c>
      <c r="N2398">
        <v>516</v>
      </c>
      <c r="O2398">
        <v>1506</v>
      </c>
      <c r="P2398">
        <v>288</v>
      </c>
      <c r="Q2398">
        <v>3275</v>
      </c>
      <c r="R2398">
        <v>969</v>
      </c>
      <c r="S2398">
        <v>1032</v>
      </c>
      <c r="T2398">
        <v>5565</v>
      </c>
      <c r="U2398">
        <v>3867</v>
      </c>
      <c r="V2398">
        <v>1360</v>
      </c>
      <c r="W2398">
        <v>338</v>
      </c>
      <c r="X2398" t="s">
        <v>0</v>
      </c>
      <c r="Y2398" t="s">
        <v>0</v>
      </c>
      <c r="Z2398">
        <v>561</v>
      </c>
      <c r="AA2398">
        <v>1136</v>
      </c>
      <c r="AB2398">
        <v>54</v>
      </c>
      <c r="AC2398">
        <v>482</v>
      </c>
      <c r="AD2398">
        <v>600</v>
      </c>
    </row>
    <row r="2399" spans="1:30" x14ac:dyDescent="0.2">
      <c r="A2399" t="s">
        <v>3289</v>
      </c>
      <c r="B2399" t="s">
        <v>37</v>
      </c>
      <c r="C2399" t="s">
        <v>3365</v>
      </c>
      <c r="D2399" s="33">
        <v>42887</v>
      </c>
      <c r="E2399" t="s">
        <v>465</v>
      </c>
      <c r="F2399" t="s">
        <v>792</v>
      </c>
      <c r="G2399">
        <v>919200</v>
      </c>
      <c r="H2399">
        <v>18336</v>
      </c>
      <c r="I2399">
        <v>206</v>
      </c>
      <c r="J2399">
        <v>17937</v>
      </c>
      <c r="K2399">
        <v>16189</v>
      </c>
      <c r="L2399">
        <v>16925</v>
      </c>
      <c r="M2399">
        <v>3792</v>
      </c>
      <c r="N2399">
        <v>1239</v>
      </c>
      <c r="O2399">
        <v>2553</v>
      </c>
      <c r="P2399">
        <v>534</v>
      </c>
      <c r="Q2399">
        <v>5735</v>
      </c>
      <c r="R2399">
        <v>1958</v>
      </c>
      <c r="S2399">
        <v>1866</v>
      </c>
      <c r="T2399">
        <v>10877</v>
      </c>
      <c r="U2399">
        <v>7563</v>
      </c>
      <c r="V2399">
        <v>2497</v>
      </c>
      <c r="W2399">
        <v>817</v>
      </c>
      <c r="X2399" t="s">
        <v>0</v>
      </c>
      <c r="Y2399" t="s">
        <v>0</v>
      </c>
      <c r="Z2399">
        <v>525</v>
      </c>
      <c r="AA2399">
        <v>1699</v>
      </c>
      <c r="AB2399">
        <v>131</v>
      </c>
      <c r="AC2399">
        <v>938</v>
      </c>
      <c r="AD2399">
        <v>630</v>
      </c>
    </row>
    <row r="2400" spans="1:30" x14ac:dyDescent="0.2">
      <c r="A2400" t="s">
        <v>3290</v>
      </c>
      <c r="B2400" t="s">
        <v>37</v>
      </c>
      <c r="C2400" t="s">
        <v>3373</v>
      </c>
      <c r="D2400" s="33">
        <v>42887</v>
      </c>
      <c r="E2400" t="s">
        <v>488</v>
      </c>
      <c r="F2400" t="s">
        <v>793</v>
      </c>
      <c r="G2400">
        <v>776300</v>
      </c>
      <c r="H2400">
        <v>18111</v>
      </c>
      <c r="I2400">
        <v>409</v>
      </c>
      <c r="J2400">
        <v>16844</v>
      </c>
      <c r="K2400">
        <v>14802</v>
      </c>
      <c r="L2400">
        <v>14907</v>
      </c>
      <c r="M2400">
        <v>3717</v>
      </c>
      <c r="N2400">
        <v>1272</v>
      </c>
      <c r="O2400">
        <v>2444</v>
      </c>
      <c r="P2400">
        <v>445</v>
      </c>
      <c r="Q2400">
        <v>7106</v>
      </c>
      <c r="R2400">
        <v>2207</v>
      </c>
      <c r="S2400">
        <v>1282</v>
      </c>
      <c r="T2400">
        <v>8944</v>
      </c>
      <c r="U2400">
        <v>5718</v>
      </c>
      <c r="V2400">
        <v>1449</v>
      </c>
      <c r="W2400">
        <v>1777</v>
      </c>
      <c r="X2400" t="s">
        <v>0</v>
      </c>
      <c r="Y2400" t="s">
        <v>0</v>
      </c>
      <c r="Z2400">
        <v>288</v>
      </c>
      <c r="AA2400">
        <v>2186</v>
      </c>
      <c r="AB2400">
        <v>217</v>
      </c>
      <c r="AC2400">
        <v>833</v>
      </c>
      <c r="AD2400">
        <v>1136</v>
      </c>
    </row>
    <row r="2401" spans="1:30" x14ac:dyDescent="0.2">
      <c r="A2401" t="s">
        <v>3291</v>
      </c>
      <c r="B2401" t="s">
        <v>37</v>
      </c>
      <c r="C2401" t="s">
        <v>152</v>
      </c>
      <c r="D2401" s="33">
        <v>42887</v>
      </c>
      <c r="E2401" t="s">
        <v>494</v>
      </c>
      <c r="F2401" t="s">
        <v>794</v>
      </c>
      <c r="G2401">
        <v>678500</v>
      </c>
      <c r="H2401">
        <v>12055</v>
      </c>
      <c r="I2401">
        <v>138</v>
      </c>
      <c r="J2401">
        <v>11917</v>
      </c>
      <c r="K2401">
        <v>10817</v>
      </c>
      <c r="L2401">
        <v>10262</v>
      </c>
      <c r="M2401">
        <v>2846</v>
      </c>
      <c r="N2401">
        <v>746</v>
      </c>
      <c r="O2401">
        <v>2049</v>
      </c>
      <c r="P2401">
        <v>1050</v>
      </c>
      <c r="Q2401">
        <v>5571</v>
      </c>
      <c r="R2401">
        <v>1360</v>
      </c>
      <c r="S2401">
        <v>1097</v>
      </c>
      <c r="T2401">
        <v>6499</v>
      </c>
      <c r="U2401">
        <v>4556</v>
      </c>
      <c r="V2401">
        <v>1159</v>
      </c>
      <c r="W2401">
        <v>784</v>
      </c>
      <c r="X2401" t="s">
        <v>0</v>
      </c>
      <c r="Y2401" t="s">
        <v>0</v>
      </c>
      <c r="Z2401">
        <v>106</v>
      </c>
      <c r="AA2401">
        <v>1200</v>
      </c>
      <c r="AB2401">
        <v>96</v>
      </c>
      <c r="AC2401">
        <v>620</v>
      </c>
      <c r="AD2401">
        <v>484</v>
      </c>
    </row>
    <row r="2402" spans="1:30" x14ac:dyDescent="0.2">
      <c r="A2402" t="s">
        <v>3292</v>
      </c>
      <c r="B2402" t="s">
        <v>37</v>
      </c>
      <c r="C2402" t="s">
        <v>152</v>
      </c>
      <c r="D2402" s="33">
        <v>42887</v>
      </c>
      <c r="E2402" t="s">
        <v>502</v>
      </c>
      <c r="F2402" t="s">
        <v>795</v>
      </c>
      <c r="G2402">
        <v>952100</v>
      </c>
      <c r="H2402">
        <v>24831</v>
      </c>
      <c r="I2402">
        <v>279</v>
      </c>
      <c r="J2402">
        <v>24552</v>
      </c>
      <c r="K2402">
        <v>22422</v>
      </c>
      <c r="L2402">
        <v>21104</v>
      </c>
      <c r="M2402">
        <v>5922</v>
      </c>
      <c r="N2402">
        <v>1606</v>
      </c>
      <c r="O2402">
        <v>4239</v>
      </c>
      <c r="P2402">
        <v>2174</v>
      </c>
      <c r="Q2402">
        <v>10887</v>
      </c>
      <c r="R2402">
        <v>2708</v>
      </c>
      <c r="S2402">
        <v>2371</v>
      </c>
      <c r="T2402">
        <v>13314</v>
      </c>
      <c r="U2402">
        <v>9338</v>
      </c>
      <c r="V2402">
        <v>2314</v>
      </c>
      <c r="W2402">
        <v>1662</v>
      </c>
      <c r="X2402" t="s">
        <v>0</v>
      </c>
      <c r="Y2402" t="s">
        <v>0</v>
      </c>
      <c r="Z2402">
        <v>147</v>
      </c>
      <c r="AA2402">
        <v>2564</v>
      </c>
      <c r="AB2402">
        <v>211</v>
      </c>
      <c r="AC2402">
        <v>1292</v>
      </c>
      <c r="AD2402">
        <v>1061</v>
      </c>
    </row>
    <row r="2403" spans="1:30" x14ac:dyDescent="0.2">
      <c r="A2403" t="s">
        <v>3293</v>
      </c>
      <c r="B2403" t="s">
        <v>37</v>
      </c>
      <c r="C2403" t="s">
        <v>152</v>
      </c>
      <c r="D2403" s="33">
        <v>42887</v>
      </c>
      <c r="E2403" t="s">
        <v>513</v>
      </c>
      <c r="F2403" t="s">
        <v>796</v>
      </c>
      <c r="G2403">
        <v>852400</v>
      </c>
      <c r="H2403">
        <v>13975</v>
      </c>
      <c r="I2403">
        <v>172</v>
      </c>
      <c r="J2403">
        <v>13803</v>
      </c>
      <c r="K2403">
        <v>12448</v>
      </c>
      <c r="L2403">
        <v>10938</v>
      </c>
      <c r="M2403">
        <v>3106</v>
      </c>
      <c r="N2403">
        <v>798</v>
      </c>
      <c r="O2403">
        <v>2271</v>
      </c>
      <c r="P2403">
        <v>1209</v>
      </c>
      <c r="Q2403">
        <v>3842</v>
      </c>
      <c r="R2403">
        <v>1468</v>
      </c>
      <c r="S2403">
        <v>1233</v>
      </c>
      <c r="T2403">
        <v>6762</v>
      </c>
      <c r="U2403">
        <v>5012</v>
      </c>
      <c r="V2403">
        <v>1263</v>
      </c>
      <c r="W2403">
        <v>487</v>
      </c>
      <c r="X2403" t="s">
        <v>0</v>
      </c>
      <c r="Y2403" t="s">
        <v>0</v>
      </c>
      <c r="Z2403">
        <v>165</v>
      </c>
      <c r="AA2403">
        <v>1310</v>
      </c>
      <c r="AB2403">
        <v>107</v>
      </c>
      <c r="AC2403">
        <v>678</v>
      </c>
      <c r="AD2403">
        <v>525</v>
      </c>
    </row>
    <row r="2404" spans="1:30" x14ac:dyDescent="0.2">
      <c r="A2404" t="s">
        <v>3294</v>
      </c>
      <c r="B2404" t="s">
        <v>37</v>
      </c>
      <c r="C2404" t="s">
        <v>3331</v>
      </c>
      <c r="D2404" s="33">
        <v>42887</v>
      </c>
      <c r="E2404" t="s">
        <v>521</v>
      </c>
      <c r="F2404" t="s">
        <v>797</v>
      </c>
      <c r="G2404">
        <v>551600</v>
      </c>
      <c r="H2404">
        <v>14033</v>
      </c>
      <c r="I2404">
        <v>338</v>
      </c>
      <c r="J2404">
        <v>12895</v>
      </c>
      <c r="K2404">
        <v>10974</v>
      </c>
      <c r="L2404">
        <v>9177</v>
      </c>
      <c r="M2404">
        <v>3068</v>
      </c>
      <c r="N2404">
        <v>1037</v>
      </c>
      <c r="O2404">
        <v>2031</v>
      </c>
      <c r="P2404">
        <v>620</v>
      </c>
      <c r="Q2404">
        <v>3781</v>
      </c>
      <c r="R2404">
        <v>1260</v>
      </c>
      <c r="S2404">
        <v>785</v>
      </c>
      <c r="T2404">
        <v>5347</v>
      </c>
      <c r="U2404">
        <v>3624</v>
      </c>
      <c r="V2404">
        <v>1337</v>
      </c>
      <c r="W2404">
        <v>386</v>
      </c>
      <c r="X2404" t="s">
        <v>0</v>
      </c>
      <c r="Y2404" t="s">
        <v>0</v>
      </c>
      <c r="Z2404">
        <v>680</v>
      </c>
      <c r="AA2404">
        <v>1105</v>
      </c>
      <c r="AB2404">
        <v>37</v>
      </c>
      <c r="AC2404">
        <v>496</v>
      </c>
      <c r="AD2404">
        <v>572</v>
      </c>
    </row>
    <row r="2405" spans="1:30" x14ac:dyDescent="0.2">
      <c r="A2405" t="s">
        <v>3295</v>
      </c>
      <c r="B2405" t="s">
        <v>37</v>
      </c>
      <c r="C2405" t="s">
        <v>3373</v>
      </c>
      <c r="D2405" s="33">
        <v>42887</v>
      </c>
      <c r="E2405" t="s">
        <v>527</v>
      </c>
      <c r="F2405" t="s">
        <v>798</v>
      </c>
      <c r="G2405">
        <v>560400</v>
      </c>
      <c r="H2405">
        <v>12244</v>
      </c>
      <c r="I2405">
        <v>287</v>
      </c>
      <c r="J2405">
        <v>11460</v>
      </c>
      <c r="K2405">
        <v>9997</v>
      </c>
      <c r="L2405">
        <v>10196</v>
      </c>
      <c r="M2405">
        <v>2455</v>
      </c>
      <c r="N2405">
        <v>840</v>
      </c>
      <c r="O2405">
        <v>1615</v>
      </c>
      <c r="P2405">
        <v>357</v>
      </c>
      <c r="Q2405">
        <v>2690</v>
      </c>
      <c r="R2405">
        <v>1784</v>
      </c>
      <c r="S2405">
        <v>785</v>
      </c>
      <c r="T2405">
        <v>5974</v>
      </c>
      <c r="U2405">
        <v>4356</v>
      </c>
      <c r="V2405">
        <v>1193</v>
      </c>
      <c r="W2405">
        <v>425</v>
      </c>
      <c r="X2405" t="s">
        <v>0</v>
      </c>
      <c r="Y2405" t="s">
        <v>0</v>
      </c>
      <c r="Z2405">
        <v>298</v>
      </c>
      <c r="AA2405">
        <v>1355</v>
      </c>
      <c r="AB2405">
        <v>147</v>
      </c>
      <c r="AC2405">
        <v>515</v>
      </c>
      <c r="AD2405">
        <v>693</v>
      </c>
    </row>
    <row r="2406" spans="1:30" x14ac:dyDescent="0.2">
      <c r="A2406" t="s">
        <v>3296</v>
      </c>
      <c r="B2406" t="s">
        <v>37</v>
      </c>
      <c r="C2406" t="s">
        <v>534</v>
      </c>
      <c r="D2406" s="33">
        <v>42887</v>
      </c>
      <c r="E2406" t="s">
        <v>532</v>
      </c>
      <c r="F2406" t="s">
        <v>799</v>
      </c>
      <c r="G2406">
        <v>1179500</v>
      </c>
      <c r="H2406">
        <v>25157</v>
      </c>
      <c r="I2406">
        <v>527</v>
      </c>
      <c r="J2406">
        <v>23758</v>
      </c>
      <c r="K2406">
        <v>20118</v>
      </c>
      <c r="L2406">
        <v>21596</v>
      </c>
      <c r="M2406">
        <v>7612</v>
      </c>
      <c r="N2406">
        <v>2571</v>
      </c>
      <c r="O2406">
        <v>5041</v>
      </c>
      <c r="P2406">
        <v>2284</v>
      </c>
      <c r="Q2406">
        <v>9586</v>
      </c>
      <c r="R2406">
        <v>3467</v>
      </c>
      <c r="S2406">
        <v>2315</v>
      </c>
      <c r="T2406">
        <v>12725</v>
      </c>
      <c r="U2406">
        <v>9265</v>
      </c>
      <c r="V2406">
        <v>3139</v>
      </c>
      <c r="W2406">
        <v>321</v>
      </c>
      <c r="X2406" t="s">
        <v>0</v>
      </c>
      <c r="Y2406" t="s">
        <v>0</v>
      </c>
      <c r="Z2406">
        <v>366</v>
      </c>
      <c r="AA2406">
        <v>2723</v>
      </c>
      <c r="AB2406">
        <v>168</v>
      </c>
      <c r="AC2406">
        <v>1196</v>
      </c>
      <c r="AD2406">
        <v>1359</v>
      </c>
    </row>
    <row r="2407" spans="1:30" x14ac:dyDescent="0.2">
      <c r="A2407" t="s">
        <v>3297</v>
      </c>
      <c r="B2407" t="s">
        <v>35</v>
      </c>
      <c r="C2407" t="s">
        <v>3331</v>
      </c>
      <c r="D2407" s="33">
        <v>42887</v>
      </c>
      <c r="E2407" t="s">
        <v>541</v>
      </c>
      <c r="F2407" t="s">
        <v>800</v>
      </c>
      <c r="G2407">
        <v>1122200</v>
      </c>
      <c r="H2407">
        <v>25325</v>
      </c>
      <c r="I2407">
        <v>581</v>
      </c>
      <c r="J2407">
        <v>22747</v>
      </c>
      <c r="K2407">
        <v>19509</v>
      </c>
      <c r="L2407">
        <v>17692</v>
      </c>
      <c r="M2407">
        <v>6168</v>
      </c>
      <c r="N2407">
        <v>1875</v>
      </c>
      <c r="O2407">
        <v>4293</v>
      </c>
      <c r="P2407">
        <v>1477</v>
      </c>
      <c r="Q2407">
        <v>8083</v>
      </c>
      <c r="R2407">
        <v>2278</v>
      </c>
      <c r="S2407">
        <v>1525</v>
      </c>
      <c r="T2407">
        <v>10752</v>
      </c>
      <c r="U2407">
        <v>7663</v>
      </c>
      <c r="V2407">
        <v>2310</v>
      </c>
      <c r="W2407">
        <v>779</v>
      </c>
      <c r="X2407" t="s">
        <v>0</v>
      </c>
      <c r="Y2407" t="s">
        <v>0</v>
      </c>
      <c r="Z2407">
        <v>805</v>
      </c>
      <c r="AA2407">
        <v>2332</v>
      </c>
      <c r="AB2407">
        <v>90</v>
      </c>
      <c r="AC2407">
        <v>1271</v>
      </c>
      <c r="AD2407">
        <v>971</v>
      </c>
    </row>
    <row r="2408" spans="1:30" x14ac:dyDescent="0.2">
      <c r="A2408" t="s">
        <v>3298</v>
      </c>
      <c r="B2408" t="s">
        <v>34</v>
      </c>
      <c r="C2408" t="s">
        <v>3324</v>
      </c>
      <c r="D2408" s="33">
        <v>42887</v>
      </c>
      <c r="E2408" t="s">
        <v>562</v>
      </c>
      <c r="F2408" t="s">
        <v>801</v>
      </c>
      <c r="G2408">
        <v>7258100</v>
      </c>
      <c r="H2408">
        <v>150190</v>
      </c>
      <c r="I2408">
        <v>6758</v>
      </c>
      <c r="J2408">
        <v>120996</v>
      </c>
      <c r="K2408">
        <v>99921</v>
      </c>
      <c r="L2408">
        <v>108024</v>
      </c>
      <c r="M2408">
        <v>24937</v>
      </c>
      <c r="N2408">
        <v>10705</v>
      </c>
      <c r="O2408">
        <v>14232</v>
      </c>
      <c r="P2408">
        <v>6080</v>
      </c>
      <c r="Q2408">
        <v>37844</v>
      </c>
      <c r="R2408">
        <v>15921</v>
      </c>
      <c r="S2408">
        <v>10481</v>
      </c>
      <c r="T2408">
        <v>60324</v>
      </c>
      <c r="U2408">
        <v>44810</v>
      </c>
      <c r="V2408">
        <v>12274</v>
      </c>
      <c r="W2408">
        <v>3240</v>
      </c>
      <c r="X2408" t="s">
        <v>0</v>
      </c>
      <c r="Y2408" t="s">
        <v>0</v>
      </c>
      <c r="Z2408">
        <v>2491</v>
      </c>
      <c r="AA2408">
        <v>18807</v>
      </c>
      <c r="AB2408">
        <v>5009</v>
      </c>
      <c r="AC2408">
        <v>3985</v>
      </c>
      <c r="AD2408">
        <v>9813</v>
      </c>
    </row>
    <row r="2409" spans="1:30" x14ac:dyDescent="0.2">
      <c r="A2409" t="s">
        <v>3299</v>
      </c>
      <c r="B2409" t="s">
        <v>37</v>
      </c>
      <c r="C2409" t="s">
        <v>660</v>
      </c>
      <c r="D2409" s="33">
        <v>42887</v>
      </c>
      <c r="E2409" t="s">
        <v>658</v>
      </c>
      <c r="F2409" t="s">
        <v>802</v>
      </c>
      <c r="G2409">
        <v>688400</v>
      </c>
      <c r="H2409">
        <v>15641</v>
      </c>
      <c r="I2409">
        <v>0</v>
      </c>
      <c r="J2409">
        <v>14676</v>
      </c>
      <c r="K2409">
        <v>11051</v>
      </c>
      <c r="L2409">
        <v>12875</v>
      </c>
      <c r="M2409">
        <v>6628</v>
      </c>
      <c r="N2409">
        <v>5450</v>
      </c>
      <c r="O2409">
        <v>1178</v>
      </c>
      <c r="P2409">
        <v>725</v>
      </c>
      <c r="Q2409">
        <v>7131</v>
      </c>
      <c r="R2409">
        <v>1952</v>
      </c>
      <c r="S2409">
        <v>1304</v>
      </c>
      <c r="T2409">
        <v>7416</v>
      </c>
      <c r="U2409">
        <v>5693</v>
      </c>
      <c r="V2409">
        <v>1284</v>
      </c>
      <c r="W2409">
        <v>439</v>
      </c>
      <c r="X2409" t="s">
        <v>0</v>
      </c>
      <c r="Y2409" t="s">
        <v>0</v>
      </c>
      <c r="Z2409">
        <v>89</v>
      </c>
      <c r="AA2409">
        <v>2114</v>
      </c>
      <c r="AB2409">
        <v>238</v>
      </c>
      <c r="AC2409">
        <v>715</v>
      </c>
      <c r="AD2409">
        <v>1161</v>
      </c>
    </row>
    <row r="2410" spans="1:30" x14ac:dyDescent="0.2">
      <c r="A2410" t="s">
        <v>3300</v>
      </c>
      <c r="B2410" t="s">
        <v>36</v>
      </c>
      <c r="C2410" t="s">
        <v>3356</v>
      </c>
      <c r="D2410" s="33">
        <v>42887</v>
      </c>
      <c r="E2410" t="s">
        <v>673</v>
      </c>
      <c r="F2410" t="s">
        <v>803</v>
      </c>
      <c r="G2410">
        <v>1513900</v>
      </c>
      <c r="H2410">
        <v>26795</v>
      </c>
      <c r="I2410">
        <v>715</v>
      </c>
      <c r="J2410">
        <v>25410</v>
      </c>
      <c r="K2410">
        <v>21637</v>
      </c>
      <c r="L2410">
        <v>19874</v>
      </c>
      <c r="M2410">
        <v>6025</v>
      </c>
      <c r="N2410">
        <v>2150</v>
      </c>
      <c r="O2410">
        <v>3875</v>
      </c>
      <c r="P2410">
        <v>1896</v>
      </c>
      <c r="Q2410">
        <v>10405</v>
      </c>
      <c r="R2410">
        <v>2173</v>
      </c>
      <c r="S2410">
        <v>2302</v>
      </c>
      <c r="T2410">
        <v>11453</v>
      </c>
      <c r="U2410">
        <v>8210</v>
      </c>
      <c r="V2410">
        <v>2201</v>
      </c>
      <c r="W2410">
        <v>1042</v>
      </c>
      <c r="X2410" t="s">
        <v>0</v>
      </c>
      <c r="Y2410" t="s">
        <v>0</v>
      </c>
      <c r="Z2410">
        <v>812</v>
      </c>
      <c r="AA2410">
        <v>3134</v>
      </c>
      <c r="AB2410">
        <v>305</v>
      </c>
      <c r="AC2410">
        <v>1325</v>
      </c>
      <c r="AD2410">
        <v>1504</v>
      </c>
    </row>
    <row r="2411" spans="1:30" x14ac:dyDescent="0.2">
      <c r="A2411" t="s">
        <v>3301</v>
      </c>
      <c r="B2411" t="s">
        <v>37</v>
      </c>
      <c r="C2411" t="s">
        <v>3360</v>
      </c>
      <c r="D2411" s="33">
        <v>42887</v>
      </c>
      <c r="E2411" t="s">
        <v>694</v>
      </c>
      <c r="F2411" t="s">
        <v>804</v>
      </c>
      <c r="G2411">
        <v>3973500</v>
      </c>
      <c r="H2411">
        <v>78212</v>
      </c>
      <c r="I2411">
        <v>911</v>
      </c>
      <c r="J2411">
        <v>76610</v>
      </c>
      <c r="K2411">
        <v>67741</v>
      </c>
      <c r="L2411">
        <v>64054</v>
      </c>
      <c r="M2411">
        <v>17213</v>
      </c>
      <c r="N2411">
        <v>5302</v>
      </c>
      <c r="O2411">
        <v>11911</v>
      </c>
      <c r="P2411">
        <v>7259</v>
      </c>
      <c r="Q2411">
        <v>17213</v>
      </c>
      <c r="R2411">
        <v>8581</v>
      </c>
      <c r="S2411">
        <v>6449</v>
      </c>
      <c r="T2411">
        <v>40231</v>
      </c>
      <c r="U2411">
        <v>30328</v>
      </c>
      <c r="V2411">
        <v>6840</v>
      </c>
      <c r="W2411">
        <v>3063</v>
      </c>
      <c r="X2411" t="s">
        <v>0</v>
      </c>
      <c r="Y2411" t="s">
        <v>0</v>
      </c>
      <c r="Z2411">
        <v>454</v>
      </c>
      <c r="AA2411">
        <v>8339</v>
      </c>
      <c r="AB2411">
        <v>890</v>
      </c>
      <c r="AC2411">
        <v>4368</v>
      </c>
      <c r="AD2411">
        <v>3081</v>
      </c>
    </row>
    <row r="2412" spans="1:30" x14ac:dyDescent="0.2">
      <c r="A2412" t="s">
        <v>3302</v>
      </c>
      <c r="B2412" t="s">
        <v>35</v>
      </c>
      <c r="C2412" t="s">
        <v>3345</v>
      </c>
      <c r="D2412" s="33">
        <v>42887</v>
      </c>
      <c r="E2412" t="s">
        <v>745</v>
      </c>
      <c r="F2412" t="s">
        <v>805</v>
      </c>
      <c r="G2412">
        <v>672300</v>
      </c>
      <c r="H2412">
        <v>13871</v>
      </c>
      <c r="I2412">
        <v>2088</v>
      </c>
      <c r="J2412">
        <v>11783</v>
      </c>
      <c r="K2412">
        <v>8217</v>
      </c>
      <c r="L2412">
        <v>9316</v>
      </c>
      <c r="M2412">
        <v>3416</v>
      </c>
      <c r="N2412">
        <v>2422</v>
      </c>
      <c r="O2412">
        <v>994</v>
      </c>
      <c r="P2412">
        <v>579</v>
      </c>
      <c r="Q2412">
        <v>3426</v>
      </c>
      <c r="R2412">
        <v>1277</v>
      </c>
      <c r="S2412">
        <v>1057</v>
      </c>
      <c r="T2412">
        <v>5664</v>
      </c>
      <c r="U2412">
        <v>3966</v>
      </c>
      <c r="V2412">
        <v>1214</v>
      </c>
      <c r="W2412">
        <v>484</v>
      </c>
      <c r="X2412" t="s">
        <v>0</v>
      </c>
      <c r="Y2412" t="s">
        <v>0</v>
      </c>
      <c r="Z2412">
        <v>246</v>
      </c>
      <c r="AA2412">
        <v>1072</v>
      </c>
      <c r="AB2412">
        <v>147</v>
      </c>
      <c r="AC2412">
        <v>704</v>
      </c>
      <c r="AD2412">
        <v>221</v>
      </c>
    </row>
    <row r="2413" spans="1:30" x14ac:dyDescent="0.2">
      <c r="A2413" t="s">
        <v>3303</v>
      </c>
      <c r="B2413" t="s">
        <v>35</v>
      </c>
      <c r="C2413" t="s">
        <v>3348</v>
      </c>
      <c r="D2413" s="33">
        <v>42887</v>
      </c>
      <c r="E2413" t="s">
        <v>753</v>
      </c>
      <c r="F2413" t="s">
        <v>806</v>
      </c>
      <c r="G2413">
        <v>1012500</v>
      </c>
      <c r="H2413">
        <v>26352</v>
      </c>
      <c r="I2413">
        <v>49</v>
      </c>
      <c r="J2413">
        <v>25369</v>
      </c>
      <c r="K2413">
        <v>24353</v>
      </c>
      <c r="L2413">
        <v>21967</v>
      </c>
      <c r="M2413">
        <v>5445</v>
      </c>
      <c r="N2413">
        <v>1505</v>
      </c>
      <c r="O2413">
        <v>3940</v>
      </c>
      <c r="P2413">
        <v>1077</v>
      </c>
      <c r="Q2413">
        <v>10624</v>
      </c>
      <c r="R2413">
        <v>2958</v>
      </c>
      <c r="S2413">
        <v>2076</v>
      </c>
      <c r="T2413">
        <v>11749</v>
      </c>
      <c r="U2413">
        <v>7973</v>
      </c>
      <c r="V2413">
        <v>2562</v>
      </c>
      <c r="W2413">
        <v>1214</v>
      </c>
      <c r="X2413" t="s">
        <v>0</v>
      </c>
      <c r="Y2413" t="s">
        <v>0</v>
      </c>
      <c r="Z2413">
        <v>1615</v>
      </c>
      <c r="AA2413">
        <v>3569</v>
      </c>
      <c r="AB2413">
        <v>347</v>
      </c>
      <c r="AC2413">
        <v>1221</v>
      </c>
      <c r="AD2413">
        <v>2001</v>
      </c>
    </row>
    <row r="2414" spans="1:30" x14ac:dyDescent="0.2">
      <c r="A2414" t="s">
        <v>3386</v>
      </c>
      <c r="B2414" t="s">
        <v>34</v>
      </c>
      <c r="C2414" t="s">
        <v>3323</v>
      </c>
      <c r="D2414" s="33">
        <v>42947</v>
      </c>
      <c r="E2414" t="s">
        <v>48</v>
      </c>
      <c r="F2414" t="s">
        <v>767</v>
      </c>
      <c r="G2414">
        <v>2644700</v>
      </c>
      <c r="H2414">
        <v>84679</v>
      </c>
      <c r="I2414">
        <v>1001</v>
      </c>
      <c r="J2414">
        <v>72878</v>
      </c>
      <c r="K2414">
        <v>67632</v>
      </c>
      <c r="L2414">
        <v>66144</v>
      </c>
      <c r="M2414">
        <v>17196</v>
      </c>
      <c r="N2414">
        <v>4824</v>
      </c>
      <c r="O2414">
        <v>12372</v>
      </c>
      <c r="P2414">
        <v>6154</v>
      </c>
      <c r="Q2414">
        <v>33283</v>
      </c>
      <c r="R2414">
        <v>10518</v>
      </c>
      <c r="S2414">
        <v>6345</v>
      </c>
      <c r="T2414">
        <v>36601</v>
      </c>
      <c r="U2414">
        <v>25356</v>
      </c>
      <c r="V2414">
        <v>7016</v>
      </c>
      <c r="W2414" t="s">
        <v>0</v>
      </c>
      <c r="X2414">
        <v>4055</v>
      </c>
      <c r="Y2414">
        <v>174</v>
      </c>
      <c r="Z2414">
        <v>6529</v>
      </c>
      <c r="AA2414">
        <v>6257</v>
      </c>
      <c r="AB2414">
        <v>984</v>
      </c>
      <c r="AC2414">
        <v>2495</v>
      </c>
      <c r="AD2414">
        <v>2778</v>
      </c>
    </row>
    <row r="2415" spans="1:30" x14ac:dyDescent="0.2">
      <c r="A2415" t="s">
        <v>3387</v>
      </c>
      <c r="B2415" t="s">
        <v>35</v>
      </c>
      <c r="C2415" t="s">
        <v>807</v>
      </c>
      <c r="D2415" s="33">
        <v>42947</v>
      </c>
      <c r="E2415" t="s">
        <v>82</v>
      </c>
      <c r="F2415" t="s">
        <v>768</v>
      </c>
      <c r="G2415">
        <v>746200</v>
      </c>
      <c r="H2415">
        <v>17422</v>
      </c>
      <c r="I2415">
        <v>316</v>
      </c>
      <c r="J2415">
        <v>16715</v>
      </c>
      <c r="K2415">
        <v>15270</v>
      </c>
      <c r="L2415">
        <v>15075</v>
      </c>
      <c r="M2415">
        <v>1409</v>
      </c>
      <c r="N2415">
        <v>1288</v>
      </c>
      <c r="O2415">
        <v>121</v>
      </c>
      <c r="P2415">
        <v>31</v>
      </c>
      <c r="Q2415">
        <v>9410</v>
      </c>
      <c r="R2415">
        <v>1876</v>
      </c>
      <c r="S2415">
        <v>808</v>
      </c>
      <c r="T2415">
        <v>7403</v>
      </c>
      <c r="U2415">
        <v>5251</v>
      </c>
      <c r="V2415">
        <v>1390</v>
      </c>
      <c r="W2415" t="s">
        <v>0</v>
      </c>
      <c r="X2415">
        <v>731</v>
      </c>
      <c r="Y2415">
        <v>31</v>
      </c>
      <c r="Z2415">
        <v>3062</v>
      </c>
      <c r="AA2415">
        <v>1926</v>
      </c>
      <c r="AB2415">
        <v>302</v>
      </c>
      <c r="AC2415">
        <v>175</v>
      </c>
      <c r="AD2415">
        <v>1449</v>
      </c>
    </row>
    <row r="2416" spans="1:30" x14ac:dyDescent="0.2">
      <c r="A2416" t="s">
        <v>3388</v>
      </c>
      <c r="B2416" t="s">
        <v>35</v>
      </c>
      <c r="C2416" t="s">
        <v>807</v>
      </c>
      <c r="D2416" s="33">
        <v>42947</v>
      </c>
      <c r="E2416" t="s">
        <v>97</v>
      </c>
      <c r="F2416" t="s">
        <v>769</v>
      </c>
      <c r="G2416">
        <v>1022500</v>
      </c>
      <c r="H2416">
        <v>28016</v>
      </c>
      <c r="I2416">
        <v>379</v>
      </c>
      <c r="J2416">
        <v>26613</v>
      </c>
      <c r="K2416">
        <v>24539</v>
      </c>
      <c r="L2416">
        <v>20968</v>
      </c>
      <c r="M2416">
        <v>5688</v>
      </c>
      <c r="N2416">
        <v>2075</v>
      </c>
      <c r="O2416">
        <v>3613</v>
      </c>
      <c r="P2416">
        <v>771</v>
      </c>
      <c r="Q2416">
        <v>9278</v>
      </c>
      <c r="R2416">
        <v>2665</v>
      </c>
      <c r="S2416">
        <v>1736</v>
      </c>
      <c r="T2416">
        <v>11248</v>
      </c>
      <c r="U2416">
        <v>7016</v>
      </c>
      <c r="V2416">
        <v>2321</v>
      </c>
      <c r="W2416" t="s">
        <v>0</v>
      </c>
      <c r="X2416">
        <v>1876</v>
      </c>
      <c r="Y2416">
        <v>35</v>
      </c>
      <c r="Z2416">
        <v>1665</v>
      </c>
      <c r="AA2416">
        <v>3654</v>
      </c>
      <c r="AB2416">
        <v>461</v>
      </c>
      <c r="AC2416">
        <v>734</v>
      </c>
      <c r="AD2416">
        <v>2459</v>
      </c>
    </row>
    <row r="2417" spans="1:30" x14ac:dyDescent="0.2">
      <c r="A2417" t="s">
        <v>3389</v>
      </c>
      <c r="B2417" t="s">
        <v>35</v>
      </c>
      <c r="C2417" t="s">
        <v>807</v>
      </c>
      <c r="D2417" s="33">
        <v>42947</v>
      </c>
      <c r="E2417" t="s">
        <v>117</v>
      </c>
      <c r="F2417" t="s">
        <v>770</v>
      </c>
      <c r="G2417">
        <v>1013900</v>
      </c>
      <c r="H2417">
        <v>26192</v>
      </c>
      <c r="I2417">
        <v>456</v>
      </c>
      <c r="J2417">
        <v>25156</v>
      </c>
      <c r="K2417">
        <v>22923</v>
      </c>
      <c r="L2417">
        <v>23456</v>
      </c>
      <c r="M2417">
        <v>6226</v>
      </c>
      <c r="N2417">
        <v>2163</v>
      </c>
      <c r="O2417">
        <v>4063</v>
      </c>
      <c r="P2417">
        <v>988</v>
      </c>
      <c r="Q2417">
        <v>11774</v>
      </c>
      <c r="R2417">
        <v>2828</v>
      </c>
      <c r="S2417">
        <v>1876</v>
      </c>
      <c r="T2417">
        <v>14158</v>
      </c>
      <c r="U2417">
        <v>9284</v>
      </c>
      <c r="V2417">
        <v>3629</v>
      </c>
      <c r="W2417" t="s">
        <v>0</v>
      </c>
      <c r="X2417">
        <v>1190</v>
      </c>
      <c r="Y2417">
        <v>55</v>
      </c>
      <c r="Z2417">
        <v>1092</v>
      </c>
      <c r="AA2417">
        <v>3502</v>
      </c>
      <c r="AB2417">
        <v>431</v>
      </c>
      <c r="AC2417">
        <v>989</v>
      </c>
      <c r="AD2417">
        <v>2082</v>
      </c>
    </row>
    <row r="2418" spans="1:30" x14ac:dyDescent="0.2">
      <c r="A2418" t="s">
        <v>3390</v>
      </c>
      <c r="B2418" t="s">
        <v>37</v>
      </c>
      <c r="C2418" t="s">
        <v>3368</v>
      </c>
      <c r="D2418" s="33">
        <v>42947</v>
      </c>
      <c r="E2418" t="s">
        <v>132</v>
      </c>
      <c r="F2418" t="s">
        <v>771</v>
      </c>
      <c r="G2418">
        <v>140500</v>
      </c>
      <c r="H2418">
        <v>6881</v>
      </c>
      <c r="I2418">
        <v>241</v>
      </c>
      <c r="J2418">
        <v>6357</v>
      </c>
      <c r="K2418">
        <v>5735</v>
      </c>
      <c r="L2418">
        <v>6373</v>
      </c>
      <c r="M2418">
        <v>1383</v>
      </c>
      <c r="N2418">
        <v>1297</v>
      </c>
      <c r="O2418">
        <v>86</v>
      </c>
      <c r="P2418">
        <v>37</v>
      </c>
      <c r="Q2418">
        <v>1383</v>
      </c>
      <c r="R2418">
        <v>871</v>
      </c>
      <c r="S2418">
        <v>685</v>
      </c>
      <c r="T2418">
        <v>3602</v>
      </c>
      <c r="U2418">
        <v>2388</v>
      </c>
      <c r="V2418">
        <v>662</v>
      </c>
      <c r="W2418" t="s">
        <v>0</v>
      </c>
      <c r="X2418">
        <v>533</v>
      </c>
      <c r="Y2418">
        <v>19</v>
      </c>
      <c r="Z2418">
        <v>285</v>
      </c>
      <c r="AA2418">
        <v>930</v>
      </c>
      <c r="AB2418">
        <v>111</v>
      </c>
      <c r="AC2418">
        <v>313</v>
      </c>
      <c r="AD2418">
        <v>506</v>
      </c>
    </row>
    <row r="2419" spans="1:30" x14ac:dyDescent="0.2">
      <c r="A2419" t="s">
        <v>3391</v>
      </c>
      <c r="B2419" t="s">
        <v>36</v>
      </c>
      <c r="C2419" t="s">
        <v>3353</v>
      </c>
      <c r="D2419" s="33">
        <v>42947</v>
      </c>
      <c r="E2419" t="s">
        <v>138</v>
      </c>
      <c r="F2419" t="s">
        <v>772</v>
      </c>
      <c r="G2419">
        <v>592300</v>
      </c>
      <c r="H2419">
        <v>10268</v>
      </c>
      <c r="I2419">
        <v>167</v>
      </c>
      <c r="J2419">
        <v>9870</v>
      </c>
      <c r="K2419">
        <v>8540</v>
      </c>
      <c r="L2419">
        <v>8715</v>
      </c>
      <c r="M2419">
        <v>2324</v>
      </c>
      <c r="N2419">
        <v>1813</v>
      </c>
      <c r="O2419">
        <v>511</v>
      </c>
      <c r="P2419">
        <v>205</v>
      </c>
      <c r="Q2419">
        <v>3256</v>
      </c>
      <c r="R2419">
        <v>904</v>
      </c>
      <c r="S2419">
        <v>940</v>
      </c>
      <c r="T2419">
        <v>5002</v>
      </c>
      <c r="U2419">
        <v>3453</v>
      </c>
      <c r="V2419">
        <v>945</v>
      </c>
      <c r="W2419" t="s">
        <v>0</v>
      </c>
      <c r="X2419">
        <v>556</v>
      </c>
      <c r="Y2419">
        <v>48</v>
      </c>
      <c r="Z2419">
        <v>413</v>
      </c>
      <c r="AA2419">
        <v>1456</v>
      </c>
      <c r="AB2419">
        <v>214</v>
      </c>
      <c r="AC2419">
        <v>365</v>
      </c>
      <c r="AD2419">
        <v>877</v>
      </c>
    </row>
    <row r="2420" spans="1:30" x14ac:dyDescent="0.2">
      <c r="A2420" t="s">
        <v>3392</v>
      </c>
      <c r="B2420" t="s">
        <v>36</v>
      </c>
      <c r="C2420" t="s">
        <v>152</v>
      </c>
      <c r="D2420" s="33">
        <v>42947</v>
      </c>
      <c r="E2420" t="s">
        <v>150</v>
      </c>
      <c r="F2420" t="s">
        <v>773</v>
      </c>
      <c r="G2420">
        <v>309300</v>
      </c>
      <c r="H2420">
        <v>6177</v>
      </c>
      <c r="I2420">
        <v>52</v>
      </c>
      <c r="J2420">
        <v>6125</v>
      </c>
      <c r="K2420">
        <v>5660</v>
      </c>
      <c r="L2420">
        <v>4827</v>
      </c>
      <c r="M2420">
        <v>1434</v>
      </c>
      <c r="N2420">
        <v>511</v>
      </c>
      <c r="O2420">
        <v>923</v>
      </c>
      <c r="P2420">
        <v>495</v>
      </c>
      <c r="Q2420">
        <v>1902</v>
      </c>
      <c r="R2420">
        <v>616</v>
      </c>
      <c r="S2420">
        <v>468</v>
      </c>
      <c r="T2420">
        <v>2968</v>
      </c>
      <c r="U2420">
        <v>2204</v>
      </c>
      <c r="V2420">
        <v>498</v>
      </c>
      <c r="W2420" t="s">
        <v>0</v>
      </c>
      <c r="X2420">
        <v>238</v>
      </c>
      <c r="Y2420">
        <v>28</v>
      </c>
      <c r="Z2420">
        <v>73</v>
      </c>
      <c r="AA2420">
        <v>702</v>
      </c>
      <c r="AB2420">
        <v>59</v>
      </c>
      <c r="AC2420">
        <v>325</v>
      </c>
      <c r="AD2420">
        <v>318</v>
      </c>
    </row>
    <row r="2421" spans="1:30" x14ac:dyDescent="0.2">
      <c r="A2421" t="s">
        <v>3393</v>
      </c>
      <c r="B2421" t="s">
        <v>35</v>
      </c>
      <c r="C2421" t="s">
        <v>3345</v>
      </c>
      <c r="D2421" s="33">
        <v>42947</v>
      </c>
      <c r="E2421" t="s">
        <v>156</v>
      </c>
      <c r="F2421" t="s">
        <v>774</v>
      </c>
      <c r="G2421">
        <v>1171200</v>
      </c>
      <c r="H2421">
        <v>27200</v>
      </c>
      <c r="I2421">
        <v>966</v>
      </c>
      <c r="J2421">
        <v>25723</v>
      </c>
      <c r="K2421">
        <v>21470</v>
      </c>
      <c r="L2421">
        <v>21641</v>
      </c>
      <c r="M2421">
        <v>5172</v>
      </c>
      <c r="N2421">
        <v>3815</v>
      </c>
      <c r="O2421">
        <v>1357</v>
      </c>
      <c r="P2421">
        <v>883</v>
      </c>
      <c r="Q2421">
        <v>9356</v>
      </c>
      <c r="R2421">
        <v>1663</v>
      </c>
      <c r="S2421">
        <v>1700</v>
      </c>
      <c r="T2421">
        <v>12756</v>
      </c>
      <c r="U2421">
        <v>10703</v>
      </c>
      <c r="V2421">
        <v>820</v>
      </c>
      <c r="W2421" t="s">
        <v>0</v>
      </c>
      <c r="X2421">
        <v>1115</v>
      </c>
      <c r="Y2421">
        <v>118</v>
      </c>
      <c r="Z2421">
        <v>2977</v>
      </c>
      <c r="AA2421">
        <v>2545</v>
      </c>
      <c r="AB2421">
        <v>725</v>
      </c>
      <c r="AC2421">
        <v>1198</v>
      </c>
      <c r="AD2421">
        <v>622</v>
      </c>
    </row>
    <row r="2422" spans="1:30" x14ac:dyDescent="0.2">
      <c r="A2422" t="s">
        <v>3394</v>
      </c>
      <c r="B2422" t="s">
        <v>37</v>
      </c>
      <c r="C2422" t="s">
        <v>3365</v>
      </c>
      <c r="D2422" s="33">
        <v>42947</v>
      </c>
      <c r="E2422" t="s">
        <v>165</v>
      </c>
      <c r="F2422" t="s">
        <v>775</v>
      </c>
      <c r="G2422">
        <v>674500</v>
      </c>
      <c r="H2422">
        <v>18203</v>
      </c>
      <c r="I2422">
        <v>259</v>
      </c>
      <c r="J2422">
        <v>17745</v>
      </c>
      <c r="K2422">
        <v>15463</v>
      </c>
      <c r="L2422">
        <v>15068</v>
      </c>
      <c r="M2422">
        <v>3036</v>
      </c>
      <c r="N2422">
        <v>838</v>
      </c>
      <c r="O2422">
        <v>2198</v>
      </c>
      <c r="P2422">
        <v>596</v>
      </c>
      <c r="Q2422">
        <v>5054</v>
      </c>
      <c r="R2422">
        <v>1594</v>
      </c>
      <c r="S2422">
        <v>1406</v>
      </c>
      <c r="T2422">
        <v>8968</v>
      </c>
      <c r="U2422">
        <v>6139</v>
      </c>
      <c r="V2422">
        <v>1883</v>
      </c>
      <c r="W2422" t="s">
        <v>0</v>
      </c>
      <c r="X2422">
        <v>880</v>
      </c>
      <c r="Y2422">
        <v>66</v>
      </c>
      <c r="Z2422">
        <v>1028</v>
      </c>
      <c r="AA2422">
        <v>2072</v>
      </c>
      <c r="AB2422">
        <v>107</v>
      </c>
      <c r="AC2422">
        <v>706</v>
      </c>
      <c r="AD2422">
        <v>1259</v>
      </c>
    </row>
    <row r="2423" spans="1:30" x14ac:dyDescent="0.2">
      <c r="A2423" t="s">
        <v>3395</v>
      </c>
      <c r="B2423" t="s">
        <v>35</v>
      </c>
      <c r="C2423" t="s">
        <v>152</v>
      </c>
      <c r="D2423" s="33">
        <v>42947</v>
      </c>
      <c r="E2423" t="s">
        <v>171</v>
      </c>
      <c r="F2423" t="s">
        <v>776</v>
      </c>
      <c r="G2423">
        <v>631700</v>
      </c>
      <c r="H2423">
        <v>15708</v>
      </c>
      <c r="I2423">
        <v>136</v>
      </c>
      <c r="J2423">
        <v>15572</v>
      </c>
      <c r="K2423">
        <v>14510</v>
      </c>
      <c r="L2423">
        <v>13388</v>
      </c>
      <c r="M2423">
        <v>3783</v>
      </c>
      <c r="N2423">
        <v>1358</v>
      </c>
      <c r="O2423">
        <v>2425</v>
      </c>
      <c r="P2423">
        <v>1399</v>
      </c>
      <c r="Q2423">
        <v>5346</v>
      </c>
      <c r="R2423">
        <v>1724</v>
      </c>
      <c r="S2423">
        <v>1263</v>
      </c>
      <c r="T2423">
        <v>8410</v>
      </c>
      <c r="U2423">
        <v>5633</v>
      </c>
      <c r="V2423">
        <v>1622</v>
      </c>
      <c r="W2423" t="s">
        <v>0</v>
      </c>
      <c r="X2423">
        <v>1084</v>
      </c>
      <c r="Y2423">
        <v>71</v>
      </c>
      <c r="Z2423">
        <v>407</v>
      </c>
      <c r="AA2423">
        <v>1584</v>
      </c>
      <c r="AB2423">
        <v>144</v>
      </c>
      <c r="AC2423">
        <v>692</v>
      </c>
      <c r="AD2423">
        <v>748</v>
      </c>
    </row>
    <row r="2424" spans="1:30" x14ac:dyDescent="0.2">
      <c r="A2424" t="s">
        <v>3396</v>
      </c>
      <c r="B2424" t="s">
        <v>35</v>
      </c>
      <c r="C2424" t="s">
        <v>3348</v>
      </c>
      <c r="D2424" s="33">
        <v>42947</v>
      </c>
      <c r="E2424" t="s">
        <v>179</v>
      </c>
      <c r="F2424" t="s">
        <v>777</v>
      </c>
      <c r="G2424">
        <v>1028000</v>
      </c>
      <c r="H2424">
        <v>24521</v>
      </c>
      <c r="I2424">
        <v>32</v>
      </c>
      <c r="J2424">
        <v>23796</v>
      </c>
      <c r="K2424">
        <v>23263</v>
      </c>
      <c r="L2424">
        <v>21801</v>
      </c>
      <c r="M2424">
        <v>5397</v>
      </c>
      <c r="N2424">
        <v>1602</v>
      </c>
      <c r="O2424">
        <v>3795</v>
      </c>
      <c r="P2424">
        <v>1281</v>
      </c>
      <c r="Q2424">
        <v>8321</v>
      </c>
      <c r="R2424">
        <v>2332</v>
      </c>
      <c r="S2424">
        <v>1834</v>
      </c>
      <c r="T2424">
        <v>12130</v>
      </c>
      <c r="U2424">
        <v>8609</v>
      </c>
      <c r="V2424">
        <v>2505</v>
      </c>
      <c r="W2424" t="s">
        <v>0</v>
      </c>
      <c r="X2424">
        <v>946</v>
      </c>
      <c r="Y2424">
        <v>70</v>
      </c>
      <c r="Z2424">
        <v>1403</v>
      </c>
      <c r="AA2424">
        <v>4102</v>
      </c>
      <c r="AB2424">
        <v>487</v>
      </c>
      <c r="AC2424">
        <v>1159</v>
      </c>
      <c r="AD2424">
        <v>2456</v>
      </c>
    </row>
    <row r="2425" spans="1:30" x14ac:dyDescent="0.2">
      <c r="A2425" t="s">
        <v>3397</v>
      </c>
      <c r="B2425" t="s">
        <v>35</v>
      </c>
      <c r="C2425" t="s">
        <v>3348</v>
      </c>
      <c r="D2425" s="33">
        <v>42947</v>
      </c>
      <c r="E2425" t="s">
        <v>191</v>
      </c>
      <c r="F2425" t="s">
        <v>778</v>
      </c>
      <c r="G2425">
        <v>788200</v>
      </c>
      <c r="H2425">
        <v>21983</v>
      </c>
      <c r="I2425">
        <v>21</v>
      </c>
      <c r="J2425">
        <v>21264</v>
      </c>
      <c r="K2425">
        <v>20787</v>
      </c>
      <c r="L2425">
        <v>18934</v>
      </c>
      <c r="M2425">
        <v>4718</v>
      </c>
      <c r="N2425">
        <v>1649</v>
      </c>
      <c r="O2425">
        <v>3069</v>
      </c>
      <c r="P2425">
        <v>962</v>
      </c>
      <c r="Q2425">
        <v>7850</v>
      </c>
      <c r="R2425">
        <v>1739</v>
      </c>
      <c r="S2425">
        <v>1726</v>
      </c>
      <c r="T2425">
        <v>11351</v>
      </c>
      <c r="U2425">
        <v>8347</v>
      </c>
      <c r="V2425">
        <v>2222</v>
      </c>
      <c r="W2425" t="s">
        <v>0</v>
      </c>
      <c r="X2425">
        <v>713</v>
      </c>
      <c r="Y2425">
        <v>69</v>
      </c>
      <c r="Z2425">
        <v>1013</v>
      </c>
      <c r="AA2425">
        <v>3105</v>
      </c>
      <c r="AB2425">
        <v>336</v>
      </c>
      <c r="AC2425">
        <v>1178</v>
      </c>
      <c r="AD2425">
        <v>1591</v>
      </c>
    </row>
    <row r="2426" spans="1:30" x14ac:dyDescent="0.2">
      <c r="A2426" t="s">
        <v>3398</v>
      </c>
      <c r="B2426" t="s">
        <v>35</v>
      </c>
      <c r="C2426" t="s">
        <v>3345</v>
      </c>
      <c r="D2426" s="33">
        <v>42947</v>
      </c>
      <c r="E2426" t="s">
        <v>205</v>
      </c>
      <c r="F2426" t="s">
        <v>779</v>
      </c>
      <c r="G2426">
        <v>892200</v>
      </c>
      <c r="H2426">
        <v>19909</v>
      </c>
      <c r="I2426">
        <v>396</v>
      </c>
      <c r="J2426">
        <v>19072</v>
      </c>
      <c r="K2426">
        <v>17052</v>
      </c>
      <c r="L2426">
        <v>15791</v>
      </c>
      <c r="M2426">
        <v>4106</v>
      </c>
      <c r="N2426">
        <v>2699</v>
      </c>
      <c r="O2426">
        <v>1407</v>
      </c>
      <c r="P2426">
        <v>959</v>
      </c>
      <c r="Q2426">
        <v>5627</v>
      </c>
      <c r="R2426">
        <v>1824</v>
      </c>
      <c r="S2426">
        <v>1568</v>
      </c>
      <c r="T2426">
        <v>10480</v>
      </c>
      <c r="U2426">
        <v>7922</v>
      </c>
      <c r="V2426">
        <v>1414</v>
      </c>
      <c r="W2426" t="s">
        <v>0</v>
      </c>
      <c r="X2426">
        <v>1131</v>
      </c>
      <c r="Y2426">
        <v>13</v>
      </c>
      <c r="Z2426">
        <v>373</v>
      </c>
      <c r="AA2426">
        <v>1546</v>
      </c>
      <c r="AB2426">
        <v>292</v>
      </c>
      <c r="AC2426">
        <v>835</v>
      </c>
      <c r="AD2426">
        <v>419</v>
      </c>
    </row>
    <row r="2427" spans="1:30" x14ac:dyDescent="0.2">
      <c r="A2427" t="s">
        <v>3399</v>
      </c>
      <c r="B2427" t="s">
        <v>35</v>
      </c>
      <c r="C2427" t="s">
        <v>807</v>
      </c>
      <c r="D2427" s="33">
        <v>42947</v>
      </c>
      <c r="E2427" t="s">
        <v>210</v>
      </c>
      <c r="F2427" t="s">
        <v>780</v>
      </c>
      <c r="G2427">
        <v>718000</v>
      </c>
      <c r="H2427">
        <v>16843</v>
      </c>
      <c r="I2427">
        <v>272</v>
      </c>
      <c r="J2427">
        <v>16186</v>
      </c>
      <c r="K2427">
        <v>14645</v>
      </c>
      <c r="L2427">
        <v>15106</v>
      </c>
      <c r="M2427">
        <v>4350</v>
      </c>
      <c r="N2427">
        <v>1525</v>
      </c>
      <c r="O2427">
        <v>2825</v>
      </c>
      <c r="P2427">
        <v>643</v>
      </c>
      <c r="Q2427">
        <v>6314</v>
      </c>
      <c r="R2427">
        <v>1753</v>
      </c>
      <c r="S2427">
        <v>1586</v>
      </c>
      <c r="T2427">
        <v>9025</v>
      </c>
      <c r="U2427">
        <v>6581</v>
      </c>
      <c r="V2427">
        <v>1914</v>
      </c>
      <c r="W2427" t="s">
        <v>0</v>
      </c>
      <c r="X2427">
        <v>476</v>
      </c>
      <c r="Y2427">
        <v>54</v>
      </c>
      <c r="Z2427">
        <v>404</v>
      </c>
      <c r="AA2427">
        <v>2338</v>
      </c>
      <c r="AB2427">
        <v>291</v>
      </c>
      <c r="AC2427">
        <v>728</v>
      </c>
      <c r="AD2427">
        <v>1319</v>
      </c>
    </row>
    <row r="2428" spans="1:30" x14ac:dyDescent="0.2">
      <c r="A2428" t="s">
        <v>3400</v>
      </c>
      <c r="B2428" t="s">
        <v>35</v>
      </c>
      <c r="C2428" t="s">
        <v>807</v>
      </c>
      <c r="D2428" s="33">
        <v>42947</v>
      </c>
      <c r="E2428" t="s">
        <v>218</v>
      </c>
      <c r="F2428" t="s">
        <v>781</v>
      </c>
      <c r="G2428">
        <v>275900</v>
      </c>
      <c r="H2428">
        <v>6476</v>
      </c>
      <c r="I2428">
        <v>88</v>
      </c>
      <c r="J2428">
        <v>6222</v>
      </c>
      <c r="K2428">
        <v>5707</v>
      </c>
      <c r="L2428">
        <v>4881</v>
      </c>
      <c r="M2428">
        <v>1476</v>
      </c>
      <c r="N2428">
        <v>510</v>
      </c>
      <c r="O2428">
        <v>966</v>
      </c>
      <c r="P2428">
        <v>207</v>
      </c>
      <c r="Q2428">
        <v>2258</v>
      </c>
      <c r="R2428">
        <v>579</v>
      </c>
      <c r="S2428">
        <v>428</v>
      </c>
      <c r="T2428">
        <v>2860</v>
      </c>
      <c r="U2428">
        <v>1822</v>
      </c>
      <c r="V2428">
        <v>553</v>
      </c>
      <c r="W2428" t="s">
        <v>0</v>
      </c>
      <c r="X2428">
        <v>466</v>
      </c>
      <c r="Y2428">
        <v>19</v>
      </c>
      <c r="Z2428">
        <v>127</v>
      </c>
      <c r="AA2428">
        <v>887</v>
      </c>
      <c r="AB2428">
        <v>148</v>
      </c>
      <c r="AC2428">
        <v>267</v>
      </c>
      <c r="AD2428">
        <v>472</v>
      </c>
    </row>
    <row r="2429" spans="1:30" x14ac:dyDescent="0.2">
      <c r="A2429" t="s">
        <v>3401</v>
      </c>
      <c r="B2429" t="s">
        <v>35</v>
      </c>
      <c r="C2429" t="s">
        <v>807</v>
      </c>
      <c r="D2429" s="33">
        <v>42947</v>
      </c>
      <c r="E2429" t="s">
        <v>223</v>
      </c>
      <c r="F2429" t="s">
        <v>782</v>
      </c>
      <c r="G2429">
        <v>1070400</v>
      </c>
      <c r="H2429">
        <v>20751</v>
      </c>
      <c r="I2429">
        <v>312</v>
      </c>
      <c r="J2429">
        <v>19973</v>
      </c>
      <c r="K2429">
        <v>18178</v>
      </c>
      <c r="L2429">
        <v>18414</v>
      </c>
      <c r="M2429">
        <v>5306</v>
      </c>
      <c r="N2429">
        <v>1896</v>
      </c>
      <c r="O2429">
        <v>3410</v>
      </c>
      <c r="P2429">
        <v>733</v>
      </c>
      <c r="Q2429">
        <v>8458</v>
      </c>
      <c r="R2429">
        <v>2418</v>
      </c>
      <c r="S2429">
        <v>1028</v>
      </c>
      <c r="T2429">
        <v>10638</v>
      </c>
      <c r="U2429">
        <v>7056</v>
      </c>
      <c r="V2429">
        <v>2267</v>
      </c>
      <c r="W2429" t="s">
        <v>0</v>
      </c>
      <c r="X2429">
        <v>1281</v>
      </c>
      <c r="Y2429">
        <v>34</v>
      </c>
      <c r="Z2429">
        <v>1342</v>
      </c>
      <c r="AA2429">
        <v>2988</v>
      </c>
      <c r="AB2429">
        <v>406</v>
      </c>
      <c r="AC2429">
        <v>713</v>
      </c>
      <c r="AD2429">
        <v>1869</v>
      </c>
    </row>
    <row r="2430" spans="1:30" x14ac:dyDescent="0.2">
      <c r="A2430" t="s">
        <v>3402</v>
      </c>
      <c r="B2430" t="s">
        <v>35</v>
      </c>
      <c r="C2430" t="s">
        <v>152</v>
      </c>
      <c r="D2430" s="33">
        <v>42947</v>
      </c>
      <c r="E2430" t="s">
        <v>234</v>
      </c>
      <c r="F2430" t="s">
        <v>783</v>
      </c>
      <c r="G2430">
        <v>4697100</v>
      </c>
      <c r="H2430">
        <v>89457</v>
      </c>
      <c r="I2430">
        <v>1203</v>
      </c>
      <c r="J2430">
        <v>88254</v>
      </c>
      <c r="K2430">
        <v>78723</v>
      </c>
      <c r="L2430">
        <v>73505</v>
      </c>
      <c r="M2430">
        <v>22830</v>
      </c>
      <c r="N2430">
        <v>8781</v>
      </c>
      <c r="O2430">
        <v>14049</v>
      </c>
      <c r="P2430">
        <v>7352</v>
      </c>
      <c r="Q2430">
        <v>28735</v>
      </c>
      <c r="R2430">
        <v>9779</v>
      </c>
      <c r="S2430">
        <v>6989</v>
      </c>
      <c r="T2430">
        <v>43278</v>
      </c>
      <c r="U2430">
        <v>32015</v>
      </c>
      <c r="V2430">
        <v>7435</v>
      </c>
      <c r="W2430" t="s">
        <v>0</v>
      </c>
      <c r="X2430">
        <v>3587</v>
      </c>
      <c r="Y2430">
        <v>241</v>
      </c>
      <c r="Z2430">
        <v>4968</v>
      </c>
      <c r="AA2430">
        <v>8491</v>
      </c>
      <c r="AB2430">
        <v>1295</v>
      </c>
      <c r="AC2430">
        <v>3349</v>
      </c>
      <c r="AD2430">
        <v>3847</v>
      </c>
    </row>
    <row r="2431" spans="1:30" x14ac:dyDescent="0.2">
      <c r="A2431" t="s">
        <v>3403</v>
      </c>
      <c r="B2431" t="s">
        <v>36</v>
      </c>
      <c r="C2431" t="s">
        <v>152</v>
      </c>
      <c r="D2431" s="33">
        <v>42947</v>
      </c>
      <c r="E2431" t="s">
        <v>284</v>
      </c>
      <c r="F2431" t="s">
        <v>784</v>
      </c>
      <c r="G2431">
        <v>1220700</v>
      </c>
      <c r="H2431">
        <v>18313</v>
      </c>
      <c r="I2431">
        <v>184</v>
      </c>
      <c r="J2431">
        <v>18129</v>
      </c>
      <c r="K2431">
        <v>16890</v>
      </c>
      <c r="L2431">
        <v>14612</v>
      </c>
      <c r="M2431">
        <v>4411</v>
      </c>
      <c r="N2431">
        <v>1456</v>
      </c>
      <c r="O2431">
        <v>2955</v>
      </c>
      <c r="P2431">
        <v>1569</v>
      </c>
      <c r="Q2431">
        <v>5820</v>
      </c>
      <c r="R2431">
        <v>1803</v>
      </c>
      <c r="S2431">
        <v>1473</v>
      </c>
      <c r="T2431">
        <v>8800</v>
      </c>
      <c r="U2431">
        <v>6311</v>
      </c>
      <c r="V2431">
        <v>1496</v>
      </c>
      <c r="W2431" t="s">
        <v>0</v>
      </c>
      <c r="X2431">
        <v>927</v>
      </c>
      <c r="Y2431">
        <v>66</v>
      </c>
      <c r="Z2431">
        <v>312</v>
      </c>
      <c r="AA2431">
        <v>2224</v>
      </c>
      <c r="AB2431">
        <v>192</v>
      </c>
      <c r="AC2431">
        <v>1158</v>
      </c>
      <c r="AD2431">
        <v>874</v>
      </c>
    </row>
    <row r="2432" spans="1:30" x14ac:dyDescent="0.2">
      <c r="A2432" t="s">
        <v>3404</v>
      </c>
      <c r="B2432" t="s">
        <v>36</v>
      </c>
      <c r="C2432" t="s">
        <v>3353</v>
      </c>
      <c r="D2432" s="33">
        <v>42947</v>
      </c>
      <c r="E2432" t="s">
        <v>298</v>
      </c>
      <c r="F2432" t="s">
        <v>785</v>
      </c>
      <c r="G2432">
        <v>1502600</v>
      </c>
      <c r="H2432">
        <v>21975</v>
      </c>
      <c r="I2432">
        <v>317</v>
      </c>
      <c r="J2432">
        <v>21074</v>
      </c>
      <c r="K2432">
        <v>18187</v>
      </c>
      <c r="L2432">
        <v>22417</v>
      </c>
      <c r="M2432">
        <v>6398</v>
      </c>
      <c r="N2432">
        <v>4579</v>
      </c>
      <c r="O2432">
        <v>1819</v>
      </c>
      <c r="P2432">
        <v>991</v>
      </c>
      <c r="Q2432">
        <v>13837</v>
      </c>
      <c r="R2432">
        <v>2329</v>
      </c>
      <c r="S2432">
        <v>2354</v>
      </c>
      <c r="T2432">
        <v>11858</v>
      </c>
      <c r="U2432">
        <v>8168</v>
      </c>
      <c r="V2432">
        <v>2512</v>
      </c>
      <c r="W2432" t="s">
        <v>0</v>
      </c>
      <c r="X2432">
        <v>1073</v>
      </c>
      <c r="Y2432">
        <v>105</v>
      </c>
      <c r="Z2432">
        <v>1960</v>
      </c>
      <c r="AA2432">
        <v>3916</v>
      </c>
      <c r="AB2432">
        <v>510</v>
      </c>
      <c r="AC2432">
        <v>970</v>
      </c>
      <c r="AD2432">
        <v>2436</v>
      </c>
    </row>
    <row r="2433" spans="1:30" x14ac:dyDescent="0.2">
      <c r="A2433" t="s">
        <v>3405</v>
      </c>
      <c r="B2433" t="s">
        <v>36</v>
      </c>
      <c r="C2433" t="s">
        <v>3351</v>
      </c>
      <c r="D2433" s="33">
        <v>42947</v>
      </c>
      <c r="E2433" t="s">
        <v>315</v>
      </c>
      <c r="F2433" t="s">
        <v>786</v>
      </c>
      <c r="G2433">
        <v>1052900</v>
      </c>
      <c r="H2433">
        <v>23251</v>
      </c>
      <c r="I2433">
        <v>397</v>
      </c>
      <c r="J2433">
        <v>22880</v>
      </c>
      <c r="K2433">
        <v>22259</v>
      </c>
      <c r="L2433">
        <v>17035</v>
      </c>
      <c r="M2433">
        <v>5661</v>
      </c>
      <c r="N2433">
        <v>4033</v>
      </c>
      <c r="O2433">
        <v>1628</v>
      </c>
      <c r="P2433">
        <v>1217</v>
      </c>
      <c r="Q2433">
        <v>8241</v>
      </c>
      <c r="R2433">
        <v>2040</v>
      </c>
      <c r="S2433">
        <v>2341</v>
      </c>
      <c r="T2433">
        <v>8984</v>
      </c>
      <c r="U2433">
        <v>6936</v>
      </c>
      <c r="V2433">
        <v>1328</v>
      </c>
      <c r="W2433" t="s">
        <v>0</v>
      </c>
      <c r="X2433">
        <v>606</v>
      </c>
      <c r="Y2433">
        <v>114</v>
      </c>
      <c r="Z2433">
        <v>1181</v>
      </c>
      <c r="AA2433">
        <v>2489</v>
      </c>
      <c r="AB2433">
        <v>164</v>
      </c>
      <c r="AC2433">
        <v>1057</v>
      </c>
      <c r="AD2433">
        <v>1268</v>
      </c>
    </row>
    <row r="2434" spans="1:30" x14ac:dyDescent="0.2">
      <c r="A2434" t="s">
        <v>3406</v>
      </c>
      <c r="B2434" t="s">
        <v>36</v>
      </c>
      <c r="C2434" t="s">
        <v>3358</v>
      </c>
      <c r="D2434" s="33">
        <v>42947</v>
      </c>
      <c r="E2434" t="s">
        <v>330</v>
      </c>
      <c r="F2434" t="s">
        <v>787</v>
      </c>
      <c r="G2434">
        <v>1820400</v>
      </c>
      <c r="H2434">
        <v>28756</v>
      </c>
      <c r="I2434">
        <v>213</v>
      </c>
      <c r="J2434">
        <v>28321</v>
      </c>
      <c r="K2434">
        <v>26203</v>
      </c>
      <c r="L2434">
        <v>21801</v>
      </c>
      <c r="M2434">
        <v>7090</v>
      </c>
      <c r="N2434">
        <v>3672</v>
      </c>
      <c r="O2434">
        <v>3418</v>
      </c>
      <c r="P2434">
        <v>2009</v>
      </c>
      <c r="Q2434">
        <v>9663</v>
      </c>
      <c r="R2434">
        <v>2103</v>
      </c>
      <c r="S2434">
        <v>2716</v>
      </c>
      <c r="T2434">
        <v>13207</v>
      </c>
      <c r="U2434">
        <v>10204</v>
      </c>
      <c r="V2434">
        <v>2145</v>
      </c>
      <c r="W2434" t="s">
        <v>0</v>
      </c>
      <c r="X2434">
        <v>756</v>
      </c>
      <c r="Y2434">
        <v>102</v>
      </c>
      <c r="Z2434">
        <v>542</v>
      </c>
      <c r="AA2434">
        <v>3233</v>
      </c>
      <c r="AB2434">
        <v>384</v>
      </c>
      <c r="AC2434">
        <v>1656</v>
      </c>
      <c r="AD2434">
        <v>1193</v>
      </c>
    </row>
    <row r="2435" spans="1:30" x14ac:dyDescent="0.2">
      <c r="A2435" t="s">
        <v>3407</v>
      </c>
      <c r="B2435" t="s">
        <v>36</v>
      </c>
      <c r="C2435" t="s">
        <v>3351</v>
      </c>
      <c r="D2435" s="33">
        <v>42947</v>
      </c>
      <c r="E2435" t="s">
        <v>351</v>
      </c>
      <c r="F2435" t="s">
        <v>788</v>
      </c>
      <c r="G2435">
        <v>946100</v>
      </c>
      <c r="H2435">
        <v>12984</v>
      </c>
      <c r="I2435">
        <v>169</v>
      </c>
      <c r="J2435">
        <v>12824</v>
      </c>
      <c r="K2435">
        <v>12532</v>
      </c>
      <c r="L2435">
        <v>8909</v>
      </c>
      <c r="M2435">
        <v>2627</v>
      </c>
      <c r="N2435">
        <v>1780</v>
      </c>
      <c r="O2435">
        <v>847</v>
      </c>
      <c r="P2435">
        <v>652</v>
      </c>
      <c r="Q2435">
        <v>4452</v>
      </c>
      <c r="R2435">
        <v>978</v>
      </c>
      <c r="S2435">
        <v>1356</v>
      </c>
      <c r="T2435">
        <v>5109</v>
      </c>
      <c r="U2435">
        <v>3594</v>
      </c>
      <c r="V2435">
        <v>830</v>
      </c>
      <c r="W2435" t="s">
        <v>0</v>
      </c>
      <c r="X2435">
        <v>618</v>
      </c>
      <c r="Y2435">
        <v>67</v>
      </c>
      <c r="Z2435">
        <v>252</v>
      </c>
      <c r="AA2435">
        <v>1214</v>
      </c>
      <c r="AB2435">
        <v>91</v>
      </c>
      <c r="AC2435">
        <v>594</v>
      </c>
      <c r="AD2435">
        <v>529</v>
      </c>
    </row>
    <row r="2436" spans="1:30" x14ac:dyDescent="0.2">
      <c r="A2436" t="s">
        <v>3408</v>
      </c>
      <c r="B2436" t="s">
        <v>34</v>
      </c>
      <c r="C2436" t="s">
        <v>3327</v>
      </c>
      <c r="D2436" s="33">
        <v>42947</v>
      </c>
      <c r="E2436" t="s">
        <v>362</v>
      </c>
      <c r="F2436" t="s">
        <v>789</v>
      </c>
      <c r="G2436">
        <v>5549900</v>
      </c>
      <c r="H2436">
        <v>135992</v>
      </c>
      <c r="I2436">
        <v>1340</v>
      </c>
      <c r="J2436">
        <v>133818</v>
      </c>
      <c r="K2436">
        <v>122200</v>
      </c>
      <c r="L2436">
        <v>117514</v>
      </c>
      <c r="M2436">
        <v>29682</v>
      </c>
      <c r="N2436">
        <v>7319</v>
      </c>
      <c r="O2436">
        <v>22363</v>
      </c>
      <c r="P2436">
        <v>7352</v>
      </c>
      <c r="Q2436">
        <v>46065</v>
      </c>
      <c r="R2436">
        <v>14705</v>
      </c>
      <c r="S2436">
        <v>9837</v>
      </c>
      <c r="T2436">
        <v>69161</v>
      </c>
      <c r="U2436">
        <v>42143</v>
      </c>
      <c r="V2436">
        <v>11063</v>
      </c>
      <c r="W2436" t="s">
        <v>0</v>
      </c>
      <c r="X2436">
        <v>15645</v>
      </c>
      <c r="Y2436">
        <v>310</v>
      </c>
      <c r="Z2436">
        <v>4018</v>
      </c>
      <c r="AA2436">
        <v>19793</v>
      </c>
      <c r="AB2436">
        <v>109</v>
      </c>
      <c r="AC2436">
        <v>6344</v>
      </c>
      <c r="AD2436">
        <v>13340</v>
      </c>
    </row>
    <row r="2437" spans="1:30" x14ac:dyDescent="0.2">
      <c r="A2437" t="s">
        <v>3409</v>
      </c>
      <c r="B2437" t="s">
        <v>37</v>
      </c>
      <c r="C2437" t="s">
        <v>3365</v>
      </c>
      <c r="D2437" s="33">
        <v>42947</v>
      </c>
      <c r="E2437" t="s">
        <v>434</v>
      </c>
      <c r="F2437" t="s">
        <v>790</v>
      </c>
      <c r="G2437">
        <v>1881800</v>
      </c>
      <c r="H2437">
        <v>47928</v>
      </c>
      <c r="I2437">
        <v>782</v>
      </c>
      <c r="J2437">
        <v>46491</v>
      </c>
      <c r="K2437">
        <v>40728</v>
      </c>
      <c r="L2437">
        <v>41524</v>
      </c>
      <c r="M2437">
        <v>7769</v>
      </c>
      <c r="N2437">
        <v>2373</v>
      </c>
      <c r="O2437">
        <v>5396</v>
      </c>
      <c r="P2437">
        <v>1574</v>
      </c>
      <c r="Q2437">
        <v>16625</v>
      </c>
      <c r="R2437">
        <v>5073</v>
      </c>
      <c r="S2437">
        <v>3541</v>
      </c>
      <c r="T2437">
        <v>25541</v>
      </c>
      <c r="U2437">
        <v>16113</v>
      </c>
      <c r="V2437">
        <v>5442</v>
      </c>
      <c r="W2437" t="s">
        <v>0</v>
      </c>
      <c r="X2437">
        <v>3856</v>
      </c>
      <c r="Y2437">
        <v>130</v>
      </c>
      <c r="Z2437">
        <v>3045</v>
      </c>
      <c r="AA2437">
        <v>4324</v>
      </c>
      <c r="AB2437">
        <v>315</v>
      </c>
      <c r="AC2437">
        <v>1707</v>
      </c>
      <c r="AD2437">
        <v>2302</v>
      </c>
    </row>
    <row r="2438" spans="1:30" x14ac:dyDescent="0.2">
      <c r="A2438" t="s">
        <v>3410</v>
      </c>
      <c r="B2438" t="s">
        <v>37</v>
      </c>
      <c r="C2438" t="s">
        <v>3365</v>
      </c>
      <c r="D2438" s="33">
        <v>42947</v>
      </c>
      <c r="E2438" t="s">
        <v>457</v>
      </c>
      <c r="F2438" t="s">
        <v>791</v>
      </c>
      <c r="G2438">
        <v>538500</v>
      </c>
      <c r="H2438">
        <v>14596</v>
      </c>
      <c r="I2438">
        <v>276</v>
      </c>
      <c r="J2438">
        <v>14097</v>
      </c>
      <c r="K2438">
        <v>12234</v>
      </c>
      <c r="L2438">
        <v>10616</v>
      </c>
      <c r="M2438">
        <v>2124</v>
      </c>
      <c r="N2438">
        <v>587</v>
      </c>
      <c r="O2438">
        <v>1537</v>
      </c>
      <c r="P2438">
        <v>366</v>
      </c>
      <c r="Q2438">
        <v>3405</v>
      </c>
      <c r="R2438">
        <v>1075</v>
      </c>
      <c r="S2438">
        <v>1099</v>
      </c>
      <c r="T2438">
        <v>6032</v>
      </c>
      <c r="U2438">
        <v>4235</v>
      </c>
      <c r="V2438">
        <v>1372</v>
      </c>
      <c r="W2438" t="s">
        <v>0</v>
      </c>
      <c r="X2438">
        <v>381</v>
      </c>
      <c r="Y2438">
        <v>44</v>
      </c>
      <c r="Z2438">
        <v>543</v>
      </c>
      <c r="AA2438">
        <v>1867</v>
      </c>
      <c r="AB2438">
        <v>72</v>
      </c>
      <c r="AC2438">
        <v>537</v>
      </c>
      <c r="AD2438">
        <v>1258</v>
      </c>
    </row>
    <row r="2439" spans="1:30" x14ac:dyDescent="0.2">
      <c r="A2439" t="s">
        <v>3411</v>
      </c>
      <c r="B2439" t="s">
        <v>37</v>
      </c>
      <c r="C2439" t="s">
        <v>3365</v>
      </c>
      <c r="D2439" s="33">
        <v>42947</v>
      </c>
      <c r="E2439" t="s">
        <v>465</v>
      </c>
      <c r="F2439" t="s">
        <v>792</v>
      </c>
      <c r="G2439">
        <v>919200</v>
      </c>
      <c r="H2439">
        <v>19454</v>
      </c>
      <c r="I2439">
        <v>265</v>
      </c>
      <c r="J2439">
        <v>18925</v>
      </c>
      <c r="K2439">
        <v>16428</v>
      </c>
      <c r="L2439">
        <v>18101</v>
      </c>
      <c r="M2439">
        <v>3813</v>
      </c>
      <c r="N2439">
        <v>1096</v>
      </c>
      <c r="O2439">
        <v>2717</v>
      </c>
      <c r="P2439">
        <v>702</v>
      </c>
      <c r="Q2439">
        <v>5938</v>
      </c>
      <c r="R2439">
        <v>2180</v>
      </c>
      <c r="S2439">
        <v>1778</v>
      </c>
      <c r="T2439">
        <v>11453</v>
      </c>
      <c r="U2439">
        <v>8013</v>
      </c>
      <c r="V2439">
        <v>2541</v>
      </c>
      <c r="W2439" t="s">
        <v>0</v>
      </c>
      <c r="X2439">
        <v>827</v>
      </c>
      <c r="Y2439">
        <v>72</v>
      </c>
      <c r="Z2439">
        <v>693</v>
      </c>
      <c r="AA2439">
        <v>1997</v>
      </c>
      <c r="AB2439">
        <v>167</v>
      </c>
      <c r="AC2439">
        <v>910</v>
      </c>
      <c r="AD2439">
        <v>920</v>
      </c>
    </row>
    <row r="2440" spans="1:30" x14ac:dyDescent="0.2">
      <c r="A2440" t="s">
        <v>3412</v>
      </c>
      <c r="B2440" t="s">
        <v>37</v>
      </c>
      <c r="C2440" t="s">
        <v>3373</v>
      </c>
      <c r="D2440" s="33">
        <v>42947</v>
      </c>
      <c r="E2440" t="s">
        <v>488</v>
      </c>
      <c r="F2440" t="s">
        <v>793</v>
      </c>
      <c r="G2440">
        <v>776300</v>
      </c>
      <c r="H2440">
        <v>19981</v>
      </c>
      <c r="I2440">
        <v>394</v>
      </c>
      <c r="J2440">
        <v>18763</v>
      </c>
      <c r="K2440">
        <v>16558</v>
      </c>
      <c r="L2440">
        <v>16521</v>
      </c>
      <c r="M2440">
        <v>4028</v>
      </c>
      <c r="N2440">
        <v>1167</v>
      </c>
      <c r="O2440">
        <v>2861</v>
      </c>
      <c r="P2440">
        <v>429</v>
      </c>
      <c r="Q2440">
        <v>7828</v>
      </c>
      <c r="R2440">
        <v>2428</v>
      </c>
      <c r="S2440">
        <v>1482</v>
      </c>
      <c r="T2440">
        <v>10005</v>
      </c>
      <c r="U2440">
        <v>6507</v>
      </c>
      <c r="V2440">
        <v>1515</v>
      </c>
      <c r="W2440" t="s">
        <v>0</v>
      </c>
      <c r="X2440">
        <v>1940</v>
      </c>
      <c r="Y2440">
        <v>43</v>
      </c>
      <c r="Z2440">
        <v>301</v>
      </c>
      <c r="AA2440">
        <v>2305</v>
      </c>
      <c r="AB2440">
        <v>244</v>
      </c>
      <c r="AC2440">
        <v>803</v>
      </c>
      <c r="AD2440">
        <v>1258</v>
      </c>
    </row>
    <row r="2441" spans="1:30" x14ac:dyDescent="0.2">
      <c r="A2441" t="s">
        <v>3413</v>
      </c>
      <c r="B2441" t="s">
        <v>37</v>
      </c>
      <c r="C2441" t="s">
        <v>152</v>
      </c>
      <c r="D2441" s="33">
        <v>42947</v>
      </c>
      <c r="E2441" t="s">
        <v>494</v>
      </c>
      <c r="F2441" t="s">
        <v>794</v>
      </c>
      <c r="G2441">
        <v>678500</v>
      </c>
      <c r="H2441">
        <v>12847</v>
      </c>
      <c r="I2441">
        <v>149</v>
      </c>
      <c r="J2441">
        <v>12698</v>
      </c>
      <c r="K2441">
        <v>11633</v>
      </c>
      <c r="L2441">
        <v>10998</v>
      </c>
      <c r="M2441">
        <v>3120</v>
      </c>
      <c r="N2441">
        <v>1102</v>
      </c>
      <c r="O2441">
        <v>2018</v>
      </c>
      <c r="P2441">
        <v>1145</v>
      </c>
      <c r="Q2441">
        <v>6249</v>
      </c>
      <c r="R2441">
        <v>1503</v>
      </c>
      <c r="S2441">
        <v>1119</v>
      </c>
      <c r="T2441">
        <v>7116</v>
      </c>
      <c r="U2441">
        <v>5066</v>
      </c>
      <c r="V2441">
        <v>1222</v>
      </c>
      <c r="W2441" t="s">
        <v>0</v>
      </c>
      <c r="X2441">
        <v>782</v>
      </c>
      <c r="Y2441">
        <v>46</v>
      </c>
      <c r="Z2441">
        <v>101</v>
      </c>
      <c r="AA2441">
        <v>1159</v>
      </c>
      <c r="AB2441">
        <v>116</v>
      </c>
      <c r="AC2441">
        <v>584</v>
      </c>
      <c r="AD2441">
        <v>459</v>
      </c>
    </row>
    <row r="2442" spans="1:30" x14ac:dyDescent="0.2">
      <c r="A2442" t="s">
        <v>3414</v>
      </c>
      <c r="B2442" t="s">
        <v>37</v>
      </c>
      <c r="C2442" t="s">
        <v>152</v>
      </c>
      <c r="D2442" s="33">
        <v>42947</v>
      </c>
      <c r="E2442" t="s">
        <v>502</v>
      </c>
      <c r="F2442" t="s">
        <v>795</v>
      </c>
      <c r="G2442">
        <v>952100</v>
      </c>
      <c r="H2442">
        <v>26932</v>
      </c>
      <c r="I2442">
        <v>314</v>
      </c>
      <c r="J2442">
        <v>26618</v>
      </c>
      <c r="K2442">
        <v>24425</v>
      </c>
      <c r="L2442">
        <v>22898</v>
      </c>
      <c r="M2442">
        <v>6829</v>
      </c>
      <c r="N2442">
        <v>2449</v>
      </c>
      <c r="O2442">
        <v>4380</v>
      </c>
      <c r="P2442">
        <v>2392</v>
      </c>
      <c r="Q2442">
        <v>12425</v>
      </c>
      <c r="R2442">
        <v>2889</v>
      </c>
      <c r="S2442">
        <v>2474</v>
      </c>
      <c r="T2442">
        <v>14721</v>
      </c>
      <c r="U2442">
        <v>10182</v>
      </c>
      <c r="V2442">
        <v>2663</v>
      </c>
      <c r="W2442" t="s">
        <v>0</v>
      </c>
      <c r="X2442">
        <v>1773</v>
      </c>
      <c r="Y2442">
        <v>103</v>
      </c>
      <c r="Z2442">
        <v>163</v>
      </c>
      <c r="AA2442">
        <v>2651</v>
      </c>
      <c r="AB2442">
        <v>231</v>
      </c>
      <c r="AC2442">
        <v>1370</v>
      </c>
      <c r="AD2442">
        <v>1050</v>
      </c>
    </row>
    <row r="2443" spans="1:30" x14ac:dyDescent="0.2">
      <c r="A2443" t="s">
        <v>3415</v>
      </c>
      <c r="B2443" t="s">
        <v>37</v>
      </c>
      <c r="C2443" t="s">
        <v>152</v>
      </c>
      <c r="D2443" s="33">
        <v>42947</v>
      </c>
      <c r="E2443" t="s">
        <v>513</v>
      </c>
      <c r="F2443" t="s">
        <v>796</v>
      </c>
      <c r="G2443">
        <v>852400</v>
      </c>
      <c r="H2443">
        <v>15062</v>
      </c>
      <c r="I2443">
        <v>186</v>
      </c>
      <c r="J2443">
        <v>14876</v>
      </c>
      <c r="K2443">
        <v>13666</v>
      </c>
      <c r="L2443">
        <v>11980</v>
      </c>
      <c r="M2443">
        <v>3445</v>
      </c>
      <c r="N2443">
        <v>1246</v>
      </c>
      <c r="O2443">
        <v>2199</v>
      </c>
      <c r="P2443">
        <v>1236</v>
      </c>
      <c r="Q2443">
        <v>6622</v>
      </c>
      <c r="R2443">
        <v>1562</v>
      </c>
      <c r="S2443">
        <v>1259</v>
      </c>
      <c r="T2443">
        <v>7597</v>
      </c>
      <c r="U2443">
        <v>5656</v>
      </c>
      <c r="V2443">
        <v>1416</v>
      </c>
      <c r="W2443" t="s">
        <v>0</v>
      </c>
      <c r="X2443">
        <v>477</v>
      </c>
      <c r="Y2443">
        <v>48</v>
      </c>
      <c r="Z2443">
        <v>155</v>
      </c>
      <c r="AA2443">
        <v>1407</v>
      </c>
      <c r="AB2443">
        <v>111</v>
      </c>
      <c r="AC2443">
        <v>711</v>
      </c>
      <c r="AD2443">
        <v>585</v>
      </c>
    </row>
    <row r="2444" spans="1:30" x14ac:dyDescent="0.2">
      <c r="A2444" t="s">
        <v>3416</v>
      </c>
      <c r="B2444" t="s">
        <v>37</v>
      </c>
      <c r="C2444" t="s">
        <v>3331</v>
      </c>
      <c r="D2444" s="33">
        <v>42947</v>
      </c>
      <c r="E2444" t="s">
        <v>521</v>
      </c>
      <c r="F2444" t="s">
        <v>797</v>
      </c>
      <c r="G2444">
        <v>551600</v>
      </c>
      <c r="H2444">
        <v>14686</v>
      </c>
      <c r="I2444">
        <v>202</v>
      </c>
      <c r="J2444">
        <v>13568</v>
      </c>
      <c r="K2444">
        <v>12100</v>
      </c>
      <c r="L2444">
        <v>9809</v>
      </c>
      <c r="M2444">
        <v>3163</v>
      </c>
      <c r="N2444">
        <v>1155</v>
      </c>
      <c r="O2444">
        <v>2008</v>
      </c>
      <c r="P2444">
        <v>726</v>
      </c>
      <c r="Q2444">
        <v>3839</v>
      </c>
      <c r="R2444">
        <v>1429</v>
      </c>
      <c r="S2444">
        <v>758</v>
      </c>
      <c r="T2444">
        <v>5835</v>
      </c>
      <c r="U2444">
        <v>3912</v>
      </c>
      <c r="V2444">
        <v>1519</v>
      </c>
      <c r="W2444" t="s">
        <v>0</v>
      </c>
      <c r="X2444">
        <v>383</v>
      </c>
      <c r="Y2444">
        <v>21</v>
      </c>
      <c r="Z2444">
        <v>730</v>
      </c>
      <c r="AA2444">
        <v>1057</v>
      </c>
      <c r="AB2444">
        <v>39</v>
      </c>
      <c r="AC2444">
        <v>509</v>
      </c>
      <c r="AD2444">
        <v>509</v>
      </c>
    </row>
    <row r="2445" spans="1:30" x14ac:dyDescent="0.2">
      <c r="A2445" t="s">
        <v>3417</v>
      </c>
      <c r="B2445" t="s">
        <v>37</v>
      </c>
      <c r="C2445" t="s">
        <v>3373</v>
      </c>
      <c r="D2445" s="33">
        <v>42947</v>
      </c>
      <c r="E2445" t="s">
        <v>527</v>
      </c>
      <c r="F2445" t="s">
        <v>798</v>
      </c>
      <c r="G2445">
        <v>560400</v>
      </c>
      <c r="H2445">
        <v>14145</v>
      </c>
      <c r="I2445">
        <v>305</v>
      </c>
      <c r="J2445">
        <v>13340</v>
      </c>
      <c r="K2445">
        <v>11534</v>
      </c>
      <c r="L2445">
        <v>11811</v>
      </c>
      <c r="M2445">
        <v>2915</v>
      </c>
      <c r="N2445">
        <v>836</v>
      </c>
      <c r="O2445">
        <v>2079</v>
      </c>
      <c r="P2445">
        <v>338</v>
      </c>
      <c r="Q2445">
        <v>3123</v>
      </c>
      <c r="R2445">
        <v>2033</v>
      </c>
      <c r="S2445">
        <v>865</v>
      </c>
      <c r="T2445">
        <v>7027</v>
      </c>
      <c r="U2445">
        <v>5073</v>
      </c>
      <c r="V2445">
        <v>1440</v>
      </c>
      <c r="W2445" t="s">
        <v>0</v>
      </c>
      <c r="X2445">
        <v>465</v>
      </c>
      <c r="Y2445">
        <v>49</v>
      </c>
      <c r="Z2445">
        <v>337</v>
      </c>
      <c r="AA2445">
        <v>1549</v>
      </c>
      <c r="AB2445">
        <v>163</v>
      </c>
      <c r="AC2445">
        <v>558</v>
      </c>
      <c r="AD2445">
        <v>828</v>
      </c>
    </row>
    <row r="2446" spans="1:30" x14ac:dyDescent="0.2">
      <c r="A2446" t="s">
        <v>3418</v>
      </c>
      <c r="B2446" t="s">
        <v>37</v>
      </c>
      <c r="C2446" t="s">
        <v>534</v>
      </c>
      <c r="D2446" s="33">
        <v>42947</v>
      </c>
      <c r="E2446" t="s">
        <v>532</v>
      </c>
      <c r="F2446" t="s">
        <v>799</v>
      </c>
      <c r="G2446">
        <v>1179500</v>
      </c>
      <c r="H2446">
        <v>27269</v>
      </c>
      <c r="I2446">
        <v>427</v>
      </c>
      <c r="J2446">
        <v>26065</v>
      </c>
      <c r="K2446">
        <v>23208</v>
      </c>
      <c r="L2446">
        <v>23868</v>
      </c>
      <c r="M2446">
        <v>8479</v>
      </c>
      <c r="N2446">
        <v>3192</v>
      </c>
      <c r="O2446">
        <v>5287</v>
      </c>
      <c r="P2446">
        <v>2673</v>
      </c>
      <c r="Q2446">
        <v>10773</v>
      </c>
      <c r="R2446">
        <v>3820</v>
      </c>
      <c r="S2446">
        <v>2451</v>
      </c>
      <c r="T2446">
        <v>14432</v>
      </c>
      <c r="U2446">
        <v>10464</v>
      </c>
      <c r="V2446">
        <v>3598</v>
      </c>
      <c r="W2446" t="s">
        <v>0</v>
      </c>
      <c r="X2446">
        <v>303</v>
      </c>
      <c r="Y2446">
        <v>67</v>
      </c>
      <c r="Z2446">
        <v>360</v>
      </c>
      <c r="AA2446">
        <v>2805</v>
      </c>
      <c r="AB2446">
        <v>154</v>
      </c>
      <c r="AC2446">
        <v>1250</v>
      </c>
      <c r="AD2446">
        <v>1401</v>
      </c>
    </row>
    <row r="2447" spans="1:30" x14ac:dyDescent="0.2">
      <c r="A2447" t="s">
        <v>3419</v>
      </c>
      <c r="B2447" t="s">
        <v>35</v>
      </c>
      <c r="C2447" t="s">
        <v>3331</v>
      </c>
      <c r="D2447" s="33">
        <v>42947</v>
      </c>
      <c r="E2447" t="s">
        <v>541</v>
      </c>
      <c r="F2447" t="s">
        <v>800</v>
      </c>
      <c r="G2447">
        <v>1122200</v>
      </c>
      <c r="H2447">
        <v>27556</v>
      </c>
      <c r="I2447">
        <v>353</v>
      </c>
      <c r="J2447">
        <v>25215</v>
      </c>
      <c r="K2447">
        <v>22758</v>
      </c>
      <c r="L2447">
        <v>19420</v>
      </c>
      <c r="M2447">
        <v>6907</v>
      </c>
      <c r="N2447">
        <v>2292</v>
      </c>
      <c r="O2447">
        <v>4615</v>
      </c>
      <c r="P2447">
        <v>1873</v>
      </c>
      <c r="Q2447">
        <v>8757</v>
      </c>
      <c r="R2447">
        <v>2426</v>
      </c>
      <c r="S2447">
        <v>1619</v>
      </c>
      <c r="T2447">
        <v>12084</v>
      </c>
      <c r="U2447">
        <v>8460</v>
      </c>
      <c r="V2447">
        <v>2617</v>
      </c>
      <c r="W2447" t="s">
        <v>0</v>
      </c>
      <c r="X2447">
        <v>946</v>
      </c>
      <c r="Y2447">
        <v>61</v>
      </c>
      <c r="Z2447">
        <v>789</v>
      </c>
      <c r="AA2447">
        <v>2502</v>
      </c>
      <c r="AB2447">
        <v>84</v>
      </c>
      <c r="AC2447">
        <v>1305</v>
      </c>
      <c r="AD2447">
        <v>1113</v>
      </c>
    </row>
    <row r="2448" spans="1:30" x14ac:dyDescent="0.2">
      <c r="A2448" t="s">
        <v>3420</v>
      </c>
      <c r="B2448" t="s">
        <v>34</v>
      </c>
      <c r="C2448" t="s">
        <v>3324</v>
      </c>
      <c r="D2448" s="33">
        <v>42947</v>
      </c>
      <c r="E2448" t="s">
        <v>562</v>
      </c>
      <c r="F2448" t="s">
        <v>801</v>
      </c>
      <c r="G2448">
        <v>7258100</v>
      </c>
      <c r="H2448">
        <v>160060</v>
      </c>
      <c r="I2448">
        <v>6638</v>
      </c>
      <c r="J2448">
        <v>127436</v>
      </c>
      <c r="K2448">
        <v>106371</v>
      </c>
      <c r="L2448">
        <v>110621</v>
      </c>
      <c r="M2448">
        <v>25707</v>
      </c>
      <c r="N2448">
        <v>11051</v>
      </c>
      <c r="O2448">
        <v>14656</v>
      </c>
      <c r="P2448">
        <v>5961</v>
      </c>
      <c r="Q2448">
        <v>40895</v>
      </c>
      <c r="R2448">
        <v>16130</v>
      </c>
      <c r="S2448">
        <v>10268</v>
      </c>
      <c r="T2448">
        <v>62861</v>
      </c>
      <c r="U2448">
        <v>46694</v>
      </c>
      <c r="V2448">
        <v>12939</v>
      </c>
      <c r="W2448" t="s">
        <v>0</v>
      </c>
      <c r="X2448">
        <v>2822</v>
      </c>
      <c r="Y2448">
        <v>406</v>
      </c>
      <c r="Z2448">
        <v>2671</v>
      </c>
      <c r="AA2448">
        <v>18691</v>
      </c>
      <c r="AB2448">
        <v>4996</v>
      </c>
      <c r="AC2448">
        <v>3766</v>
      </c>
      <c r="AD2448">
        <v>9929</v>
      </c>
    </row>
    <row r="2449" spans="1:30" x14ac:dyDescent="0.2">
      <c r="A2449" t="s">
        <v>3421</v>
      </c>
      <c r="B2449" t="s">
        <v>37</v>
      </c>
      <c r="C2449" t="s">
        <v>660</v>
      </c>
      <c r="D2449" s="33">
        <v>42947</v>
      </c>
      <c r="E2449" t="s">
        <v>658</v>
      </c>
      <c r="F2449" t="s">
        <v>802</v>
      </c>
      <c r="G2449">
        <v>688400</v>
      </c>
      <c r="H2449">
        <v>16382</v>
      </c>
      <c r="I2449">
        <v>0</v>
      </c>
      <c r="J2449">
        <v>15361</v>
      </c>
      <c r="K2449">
        <v>12025</v>
      </c>
      <c r="L2449">
        <v>13586</v>
      </c>
      <c r="M2449">
        <v>6217</v>
      </c>
      <c r="N2449">
        <v>5087</v>
      </c>
      <c r="O2449">
        <v>1130</v>
      </c>
      <c r="P2449">
        <v>757</v>
      </c>
      <c r="Q2449">
        <v>6829</v>
      </c>
      <c r="R2449">
        <v>2348</v>
      </c>
      <c r="S2449">
        <v>1299</v>
      </c>
      <c r="T2449">
        <v>7846</v>
      </c>
      <c r="U2449">
        <v>5936</v>
      </c>
      <c r="V2449">
        <v>1398</v>
      </c>
      <c r="W2449" t="s">
        <v>0</v>
      </c>
      <c r="X2449">
        <v>451</v>
      </c>
      <c r="Y2449">
        <v>61</v>
      </c>
      <c r="Z2449">
        <v>109</v>
      </c>
      <c r="AA2449">
        <v>1984</v>
      </c>
      <c r="AB2449">
        <v>239</v>
      </c>
      <c r="AC2449">
        <v>762</v>
      </c>
      <c r="AD2449">
        <v>983</v>
      </c>
    </row>
    <row r="2450" spans="1:30" x14ac:dyDescent="0.2">
      <c r="A2450" t="s">
        <v>3422</v>
      </c>
      <c r="B2450" t="s">
        <v>36</v>
      </c>
      <c r="C2450" t="s">
        <v>3356</v>
      </c>
      <c r="D2450" s="33">
        <v>42947</v>
      </c>
      <c r="E2450" t="s">
        <v>673</v>
      </c>
      <c r="F2450" t="s">
        <v>803</v>
      </c>
      <c r="G2450">
        <v>1513900</v>
      </c>
      <c r="H2450">
        <v>28267</v>
      </c>
      <c r="I2450">
        <v>551</v>
      </c>
      <c r="J2450">
        <v>27110</v>
      </c>
      <c r="K2450">
        <v>23848</v>
      </c>
      <c r="L2450">
        <v>21705</v>
      </c>
      <c r="M2450">
        <v>6838</v>
      </c>
      <c r="N2450">
        <v>2719</v>
      </c>
      <c r="O2450">
        <v>4119</v>
      </c>
      <c r="P2450">
        <v>2168</v>
      </c>
      <c r="Q2450">
        <v>10543</v>
      </c>
      <c r="R2450">
        <v>2454</v>
      </c>
      <c r="S2450">
        <v>2517</v>
      </c>
      <c r="T2450">
        <v>12549</v>
      </c>
      <c r="U2450">
        <v>8999</v>
      </c>
      <c r="V2450">
        <v>2417</v>
      </c>
      <c r="W2450" t="s">
        <v>0</v>
      </c>
      <c r="X2450">
        <v>1066</v>
      </c>
      <c r="Y2450">
        <v>67</v>
      </c>
      <c r="Z2450">
        <v>854</v>
      </c>
      <c r="AA2450">
        <v>3331</v>
      </c>
      <c r="AB2450">
        <v>374</v>
      </c>
      <c r="AC2450">
        <v>1417</v>
      </c>
      <c r="AD2450">
        <v>1540</v>
      </c>
    </row>
    <row r="2451" spans="1:30" x14ac:dyDescent="0.2">
      <c r="A2451" t="s">
        <v>3423</v>
      </c>
      <c r="B2451" t="s">
        <v>37</v>
      </c>
      <c r="C2451" t="s">
        <v>3360</v>
      </c>
      <c r="D2451" s="33">
        <v>42947</v>
      </c>
      <c r="E2451" t="s">
        <v>694</v>
      </c>
      <c r="F2451" t="s">
        <v>804</v>
      </c>
      <c r="G2451">
        <v>3973500</v>
      </c>
      <c r="H2451">
        <v>86640</v>
      </c>
      <c r="I2451">
        <v>911</v>
      </c>
      <c r="J2451">
        <v>85081</v>
      </c>
      <c r="K2451">
        <v>77874</v>
      </c>
      <c r="L2451">
        <v>70404</v>
      </c>
      <c r="M2451">
        <v>18151</v>
      </c>
      <c r="N2451">
        <v>5932</v>
      </c>
      <c r="O2451">
        <v>12219</v>
      </c>
      <c r="P2451">
        <v>7098</v>
      </c>
      <c r="Q2451">
        <v>18151</v>
      </c>
      <c r="R2451">
        <v>9105</v>
      </c>
      <c r="S2451">
        <v>6694</v>
      </c>
      <c r="T2451">
        <v>44760</v>
      </c>
      <c r="U2451">
        <v>34064</v>
      </c>
      <c r="V2451">
        <v>7247</v>
      </c>
      <c r="W2451" t="s">
        <v>0</v>
      </c>
      <c r="X2451">
        <v>3188</v>
      </c>
      <c r="Y2451">
        <v>261</v>
      </c>
      <c r="Z2451">
        <v>702</v>
      </c>
      <c r="AA2451">
        <v>9140</v>
      </c>
      <c r="AB2451">
        <v>1031</v>
      </c>
      <c r="AC2451">
        <v>4661</v>
      </c>
      <c r="AD2451">
        <v>3448</v>
      </c>
    </row>
    <row r="2452" spans="1:30" x14ac:dyDescent="0.2">
      <c r="A2452" t="s">
        <v>3424</v>
      </c>
      <c r="B2452" t="s">
        <v>35</v>
      </c>
      <c r="C2452" t="s">
        <v>3345</v>
      </c>
      <c r="D2452" s="33">
        <v>42947</v>
      </c>
      <c r="E2452" t="s">
        <v>745</v>
      </c>
      <c r="F2452" t="s">
        <v>805</v>
      </c>
      <c r="G2452">
        <v>672300</v>
      </c>
      <c r="H2452">
        <v>14303</v>
      </c>
      <c r="I2452">
        <v>1646</v>
      </c>
      <c r="J2452">
        <v>12400</v>
      </c>
      <c r="K2452">
        <v>8217</v>
      </c>
      <c r="L2452">
        <v>9712</v>
      </c>
      <c r="M2452">
        <v>3154</v>
      </c>
      <c r="N2452">
        <v>2152</v>
      </c>
      <c r="O2452">
        <v>1002</v>
      </c>
      <c r="P2452">
        <v>557</v>
      </c>
      <c r="Q2452">
        <v>3173</v>
      </c>
      <c r="R2452">
        <v>1216</v>
      </c>
      <c r="S2452">
        <v>1140</v>
      </c>
      <c r="T2452">
        <v>6142</v>
      </c>
      <c r="U2452">
        <v>4422</v>
      </c>
      <c r="V2452">
        <v>1176</v>
      </c>
      <c r="W2452" t="s">
        <v>0</v>
      </c>
      <c r="X2452">
        <v>483</v>
      </c>
      <c r="Y2452">
        <v>61</v>
      </c>
      <c r="Z2452">
        <v>285</v>
      </c>
      <c r="AA2452">
        <v>929</v>
      </c>
      <c r="AB2452">
        <v>171</v>
      </c>
      <c r="AC2452">
        <v>538</v>
      </c>
      <c r="AD2452">
        <v>220</v>
      </c>
    </row>
    <row r="2453" spans="1:30" x14ac:dyDescent="0.2">
      <c r="A2453" t="s">
        <v>3425</v>
      </c>
      <c r="B2453" t="s">
        <v>35</v>
      </c>
      <c r="C2453" t="s">
        <v>3348</v>
      </c>
      <c r="D2453" s="33">
        <v>42947</v>
      </c>
      <c r="E2453" t="s">
        <v>753</v>
      </c>
      <c r="F2453" t="s">
        <v>806</v>
      </c>
      <c r="G2453">
        <v>1012500</v>
      </c>
      <c r="H2453">
        <v>29551</v>
      </c>
      <c r="I2453">
        <v>35</v>
      </c>
      <c r="J2453">
        <v>27286</v>
      </c>
      <c r="K2453">
        <v>26662</v>
      </c>
      <c r="L2453">
        <v>23980</v>
      </c>
      <c r="M2453">
        <v>5970</v>
      </c>
      <c r="N2453">
        <v>2062</v>
      </c>
      <c r="O2453">
        <v>3908</v>
      </c>
      <c r="P2453">
        <v>1235</v>
      </c>
      <c r="Q2453">
        <v>11786</v>
      </c>
      <c r="R2453">
        <v>3174</v>
      </c>
      <c r="S2453">
        <v>2071</v>
      </c>
      <c r="T2453">
        <v>13075</v>
      </c>
      <c r="U2453">
        <v>8802</v>
      </c>
      <c r="V2453">
        <v>2855</v>
      </c>
      <c r="W2453" t="s">
        <v>0</v>
      </c>
      <c r="X2453">
        <v>1361</v>
      </c>
      <c r="Y2453">
        <v>57</v>
      </c>
      <c r="Z2453">
        <v>1784</v>
      </c>
      <c r="AA2453">
        <v>3876</v>
      </c>
      <c r="AB2453">
        <v>384</v>
      </c>
      <c r="AC2453">
        <v>1240</v>
      </c>
      <c r="AD2453">
        <v>2252</v>
      </c>
    </row>
    <row r="2454" spans="1:30" x14ac:dyDescent="0.2">
      <c r="A2454" t="s">
        <v>3439</v>
      </c>
      <c r="B2454" t="s">
        <v>34</v>
      </c>
      <c r="C2454" t="s">
        <v>3323</v>
      </c>
      <c r="D2454" s="33">
        <v>42978</v>
      </c>
      <c r="E2454" t="s">
        <v>48</v>
      </c>
      <c r="F2454" t="s">
        <v>767</v>
      </c>
      <c r="G2454">
        <v>2644700</v>
      </c>
      <c r="H2454">
        <v>79102</v>
      </c>
      <c r="I2454">
        <v>681</v>
      </c>
      <c r="J2454">
        <v>68326</v>
      </c>
      <c r="K2454">
        <v>65178</v>
      </c>
      <c r="L2454">
        <v>61897</v>
      </c>
      <c r="M2454">
        <v>15338</v>
      </c>
      <c r="N2454">
        <v>4820</v>
      </c>
      <c r="O2454">
        <v>10518</v>
      </c>
      <c r="P2454">
        <v>4428</v>
      </c>
      <c r="Q2454">
        <v>29541</v>
      </c>
      <c r="R2454">
        <v>9487</v>
      </c>
      <c r="S2454">
        <v>6174</v>
      </c>
      <c r="T2454">
        <v>34471</v>
      </c>
      <c r="U2454">
        <v>23448</v>
      </c>
      <c r="V2454">
        <v>6618</v>
      </c>
      <c r="W2454" t="s">
        <v>0</v>
      </c>
      <c r="X2454">
        <v>4250</v>
      </c>
      <c r="Y2454">
        <v>155</v>
      </c>
      <c r="Z2454">
        <v>6272</v>
      </c>
      <c r="AA2454">
        <v>5540</v>
      </c>
      <c r="AB2454">
        <v>910</v>
      </c>
      <c r="AC2454">
        <v>2194</v>
      </c>
      <c r="AD2454">
        <v>2436</v>
      </c>
    </row>
    <row r="2455" spans="1:30" x14ac:dyDescent="0.2">
      <c r="A2455" t="s">
        <v>3440</v>
      </c>
      <c r="B2455" t="s">
        <v>35</v>
      </c>
      <c r="C2455" t="s">
        <v>807</v>
      </c>
      <c r="D2455" s="33">
        <v>42978</v>
      </c>
      <c r="E2455" t="s">
        <v>82</v>
      </c>
      <c r="F2455" t="s">
        <v>768</v>
      </c>
      <c r="G2455">
        <v>746200</v>
      </c>
      <c r="H2455">
        <v>16533</v>
      </c>
      <c r="I2455">
        <v>368</v>
      </c>
      <c r="J2455">
        <v>15652</v>
      </c>
      <c r="K2455">
        <v>14396</v>
      </c>
      <c r="L2455">
        <v>13881</v>
      </c>
      <c r="M2455">
        <v>1119</v>
      </c>
      <c r="N2455">
        <v>986</v>
      </c>
      <c r="O2455">
        <v>133</v>
      </c>
      <c r="P2455">
        <v>53</v>
      </c>
      <c r="Q2455">
        <v>8572</v>
      </c>
      <c r="R2455">
        <v>1712</v>
      </c>
      <c r="S2455">
        <v>719</v>
      </c>
      <c r="T2455">
        <v>6855</v>
      </c>
      <c r="U2455">
        <v>4780</v>
      </c>
      <c r="V2455">
        <v>1278</v>
      </c>
      <c r="W2455" t="s">
        <v>0</v>
      </c>
      <c r="X2455">
        <v>777</v>
      </c>
      <c r="Y2455">
        <v>20</v>
      </c>
      <c r="Z2455">
        <v>2869</v>
      </c>
      <c r="AA2455">
        <v>1726</v>
      </c>
      <c r="AB2455">
        <v>328</v>
      </c>
      <c r="AC2455">
        <v>153</v>
      </c>
      <c r="AD2455">
        <v>1245</v>
      </c>
    </row>
    <row r="2456" spans="1:30" x14ac:dyDescent="0.2">
      <c r="A2456" t="s">
        <v>3441</v>
      </c>
      <c r="B2456" t="s">
        <v>35</v>
      </c>
      <c r="C2456" t="s">
        <v>807</v>
      </c>
      <c r="D2456" s="33">
        <v>42978</v>
      </c>
      <c r="E2456" t="s">
        <v>97</v>
      </c>
      <c r="F2456" t="s">
        <v>769</v>
      </c>
      <c r="G2456">
        <v>1022500</v>
      </c>
      <c r="H2456">
        <v>27250</v>
      </c>
      <c r="I2456">
        <v>366</v>
      </c>
      <c r="J2456">
        <v>26140</v>
      </c>
      <c r="K2456">
        <v>24244</v>
      </c>
      <c r="L2456">
        <v>19214</v>
      </c>
      <c r="M2456">
        <v>5012</v>
      </c>
      <c r="N2456">
        <v>1588</v>
      </c>
      <c r="O2456">
        <v>3424</v>
      </c>
      <c r="P2456">
        <v>1199</v>
      </c>
      <c r="Q2456">
        <v>9131</v>
      </c>
      <c r="R2456">
        <v>2431</v>
      </c>
      <c r="S2456">
        <v>1500</v>
      </c>
      <c r="T2456">
        <v>10637</v>
      </c>
      <c r="U2456">
        <v>6438</v>
      </c>
      <c r="V2456">
        <v>2087</v>
      </c>
      <c r="W2456" t="s">
        <v>0</v>
      </c>
      <c r="X2456">
        <v>2079</v>
      </c>
      <c r="Y2456">
        <v>33</v>
      </c>
      <c r="Z2456">
        <v>1376</v>
      </c>
      <c r="AA2456">
        <v>3270</v>
      </c>
      <c r="AB2456">
        <v>410</v>
      </c>
      <c r="AC2456">
        <v>671</v>
      </c>
      <c r="AD2456">
        <v>2189</v>
      </c>
    </row>
    <row r="2457" spans="1:30" x14ac:dyDescent="0.2">
      <c r="A2457" t="s">
        <v>3442</v>
      </c>
      <c r="B2457" t="s">
        <v>35</v>
      </c>
      <c r="C2457" t="s">
        <v>807</v>
      </c>
      <c r="D2457" s="33">
        <v>42978</v>
      </c>
      <c r="E2457" t="s">
        <v>117</v>
      </c>
      <c r="F2457" t="s">
        <v>770</v>
      </c>
      <c r="G2457">
        <v>1013900</v>
      </c>
      <c r="H2457">
        <v>23881</v>
      </c>
      <c r="I2457">
        <v>473</v>
      </c>
      <c r="J2457">
        <v>22633</v>
      </c>
      <c r="K2457">
        <v>20884</v>
      </c>
      <c r="L2457">
        <v>21395</v>
      </c>
      <c r="M2457">
        <v>5268</v>
      </c>
      <c r="N2457">
        <v>1581</v>
      </c>
      <c r="O2457">
        <v>3687</v>
      </c>
      <c r="P2457">
        <v>1471</v>
      </c>
      <c r="Q2457">
        <v>10833</v>
      </c>
      <c r="R2457">
        <v>2559</v>
      </c>
      <c r="S2457">
        <v>1697</v>
      </c>
      <c r="T2457">
        <v>12891</v>
      </c>
      <c r="U2457">
        <v>8072</v>
      </c>
      <c r="V2457">
        <v>3371</v>
      </c>
      <c r="W2457" t="s">
        <v>0</v>
      </c>
      <c r="X2457">
        <v>1397</v>
      </c>
      <c r="Y2457">
        <v>51</v>
      </c>
      <c r="Z2457">
        <v>1047</v>
      </c>
      <c r="AA2457">
        <v>3201</v>
      </c>
      <c r="AB2457">
        <v>408</v>
      </c>
      <c r="AC2457">
        <v>834</v>
      </c>
      <c r="AD2457">
        <v>1959</v>
      </c>
    </row>
    <row r="2458" spans="1:30" x14ac:dyDescent="0.2">
      <c r="A2458" t="s">
        <v>3443</v>
      </c>
      <c r="B2458" t="s">
        <v>37</v>
      </c>
      <c r="C2458" t="s">
        <v>3368</v>
      </c>
      <c r="D2458" s="33">
        <v>42978</v>
      </c>
      <c r="E2458" t="s">
        <v>132</v>
      </c>
      <c r="F2458" t="s">
        <v>771</v>
      </c>
      <c r="G2458">
        <v>140500</v>
      </c>
      <c r="H2458">
        <v>6547</v>
      </c>
      <c r="I2458">
        <v>235</v>
      </c>
      <c r="J2458">
        <v>6085</v>
      </c>
      <c r="K2458">
        <v>5562</v>
      </c>
      <c r="L2458">
        <v>6083</v>
      </c>
      <c r="M2458">
        <v>1298</v>
      </c>
      <c r="N2458">
        <v>1235</v>
      </c>
      <c r="O2458">
        <v>63</v>
      </c>
      <c r="P2458">
        <v>22</v>
      </c>
      <c r="Q2458">
        <v>1298</v>
      </c>
      <c r="R2458">
        <v>737</v>
      </c>
      <c r="S2458">
        <v>689</v>
      </c>
      <c r="T2458">
        <v>3580</v>
      </c>
      <c r="U2458">
        <v>2425</v>
      </c>
      <c r="V2458">
        <v>574</v>
      </c>
      <c r="W2458" t="s">
        <v>0</v>
      </c>
      <c r="X2458">
        <v>568</v>
      </c>
      <c r="Y2458">
        <v>13</v>
      </c>
      <c r="Z2458">
        <v>200</v>
      </c>
      <c r="AA2458">
        <v>877</v>
      </c>
      <c r="AB2458">
        <v>105</v>
      </c>
      <c r="AC2458">
        <v>305</v>
      </c>
      <c r="AD2458">
        <v>467</v>
      </c>
    </row>
    <row r="2459" spans="1:30" x14ac:dyDescent="0.2">
      <c r="A2459" t="s">
        <v>3444</v>
      </c>
      <c r="B2459" t="s">
        <v>36</v>
      </c>
      <c r="C2459" t="s">
        <v>3353</v>
      </c>
      <c r="D2459" s="33">
        <v>42978</v>
      </c>
      <c r="E2459" t="s">
        <v>138</v>
      </c>
      <c r="F2459" t="s">
        <v>772</v>
      </c>
      <c r="G2459">
        <v>592300</v>
      </c>
      <c r="H2459">
        <v>9559</v>
      </c>
      <c r="I2459">
        <v>140</v>
      </c>
      <c r="J2459">
        <v>9061</v>
      </c>
      <c r="K2459">
        <v>7988</v>
      </c>
      <c r="L2459">
        <v>8377</v>
      </c>
      <c r="M2459">
        <v>2499</v>
      </c>
      <c r="N2459">
        <v>2035</v>
      </c>
      <c r="O2459">
        <v>464</v>
      </c>
      <c r="P2459">
        <v>211</v>
      </c>
      <c r="Q2459">
        <v>3318</v>
      </c>
      <c r="R2459">
        <v>936</v>
      </c>
      <c r="S2459">
        <v>887</v>
      </c>
      <c r="T2459">
        <v>4659</v>
      </c>
      <c r="U2459">
        <v>3064</v>
      </c>
      <c r="V2459">
        <v>1013</v>
      </c>
      <c r="W2459" t="s">
        <v>0</v>
      </c>
      <c r="X2459">
        <v>537</v>
      </c>
      <c r="Y2459">
        <v>45</v>
      </c>
      <c r="Z2459">
        <v>353</v>
      </c>
      <c r="AA2459">
        <v>1542</v>
      </c>
      <c r="AB2459">
        <v>213</v>
      </c>
      <c r="AC2459">
        <v>360</v>
      </c>
      <c r="AD2459">
        <v>969</v>
      </c>
    </row>
    <row r="2460" spans="1:30" x14ac:dyDescent="0.2">
      <c r="A2460" t="s">
        <v>3445</v>
      </c>
      <c r="B2460" t="s">
        <v>36</v>
      </c>
      <c r="C2460" t="s">
        <v>152</v>
      </c>
      <c r="D2460" s="33">
        <v>42978</v>
      </c>
      <c r="E2460" t="s">
        <v>150</v>
      </c>
      <c r="F2460" t="s">
        <v>773</v>
      </c>
      <c r="G2460">
        <v>309300</v>
      </c>
      <c r="H2460">
        <v>5820</v>
      </c>
      <c r="I2460">
        <v>21</v>
      </c>
      <c r="J2460">
        <v>5799</v>
      </c>
      <c r="K2460">
        <v>5595</v>
      </c>
      <c r="L2460">
        <v>4589</v>
      </c>
      <c r="M2460">
        <v>1341</v>
      </c>
      <c r="N2460">
        <v>422</v>
      </c>
      <c r="O2460">
        <v>919</v>
      </c>
      <c r="P2460">
        <v>476</v>
      </c>
      <c r="Q2460">
        <v>1810</v>
      </c>
      <c r="R2460">
        <v>553</v>
      </c>
      <c r="S2460">
        <v>448</v>
      </c>
      <c r="T2460">
        <v>2871</v>
      </c>
      <c r="U2460">
        <v>2078</v>
      </c>
      <c r="V2460">
        <v>472</v>
      </c>
      <c r="W2460" t="s">
        <v>0</v>
      </c>
      <c r="X2460">
        <v>294</v>
      </c>
      <c r="Y2460">
        <v>27</v>
      </c>
      <c r="Z2460">
        <v>61</v>
      </c>
      <c r="AA2460">
        <v>656</v>
      </c>
      <c r="AB2460">
        <v>72</v>
      </c>
      <c r="AC2460">
        <v>292</v>
      </c>
      <c r="AD2460">
        <v>292</v>
      </c>
    </row>
    <row r="2461" spans="1:30" x14ac:dyDescent="0.2">
      <c r="A2461" t="s">
        <v>3446</v>
      </c>
      <c r="B2461" t="s">
        <v>35</v>
      </c>
      <c r="C2461" t="s">
        <v>3345</v>
      </c>
      <c r="D2461" s="33">
        <v>42978</v>
      </c>
      <c r="E2461" t="s">
        <v>156</v>
      </c>
      <c r="F2461" t="s">
        <v>774</v>
      </c>
      <c r="G2461">
        <v>1171200</v>
      </c>
      <c r="H2461">
        <v>23357</v>
      </c>
      <c r="I2461">
        <v>307</v>
      </c>
      <c r="J2461">
        <v>22814</v>
      </c>
      <c r="K2461">
        <v>21006</v>
      </c>
      <c r="L2461">
        <v>19910</v>
      </c>
      <c r="M2461">
        <v>4741</v>
      </c>
      <c r="N2461">
        <v>3480</v>
      </c>
      <c r="O2461">
        <v>1261</v>
      </c>
      <c r="P2461">
        <v>849</v>
      </c>
      <c r="Q2461">
        <v>8426</v>
      </c>
      <c r="R2461">
        <v>1619</v>
      </c>
      <c r="S2461">
        <v>1966</v>
      </c>
      <c r="T2461">
        <v>11798</v>
      </c>
      <c r="U2461">
        <v>8137</v>
      </c>
      <c r="V2461">
        <v>2429</v>
      </c>
      <c r="W2461" t="s">
        <v>0</v>
      </c>
      <c r="X2461">
        <v>1121</v>
      </c>
      <c r="Y2461">
        <v>111</v>
      </c>
      <c r="Z2461">
        <v>2385</v>
      </c>
      <c r="AA2461">
        <v>2142</v>
      </c>
      <c r="AB2461">
        <v>637</v>
      </c>
      <c r="AC2461">
        <v>939</v>
      </c>
      <c r="AD2461">
        <v>566</v>
      </c>
    </row>
    <row r="2462" spans="1:30" x14ac:dyDescent="0.2">
      <c r="A2462" t="s">
        <v>3447</v>
      </c>
      <c r="B2462" t="s">
        <v>37</v>
      </c>
      <c r="C2462" t="s">
        <v>3365</v>
      </c>
      <c r="D2462" s="33">
        <v>42978</v>
      </c>
      <c r="E2462" t="s">
        <v>165</v>
      </c>
      <c r="F2462" t="s">
        <v>775</v>
      </c>
      <c r="G2462">
        <v>674500</v>
      </c>
      <c r="H2462">
        <v>16518</v>
      </c>
      <c r="I2462">
        <v>141</v>
      </c>
      <c r="J2462">
        <v>16204</v>
      </c>
      <c r="K2462">
        <v>14774</v>
      </c>
      <c r="L2462">
        <v>13616</v>
      </c>
      <c r="M2462">
        <v>2741</v>
      </c>
      <c r="N2462">
        <v>1103</v>
      </c>
      <c r="O2462">
        <v>1638</v>
      </c>
      <c r="P2462">
        <v>601</v>
      </c>
      <c r="Q2462">
        <v>4681</v>
      </c>
      <c r="R2462">
        <v>1553</v>
      </c>
      <c r="S2462">
        <v>1288</v>
      </c>
      <c r="T2462">
        <v>8342</v>
      </c>
      <c r="U2462">
        <v>5584</v>
      </c>
      <c r="V2462">
        <v>1783</v>
      </c>
      <c r="W2462" t="s">
        <v>0</v>
      </c>
      <c r="X2462">
        <v>922</v>
      </c>
      <c r="Y2462">
        <v>53</v>
      </c>
      <c r="Z2462">
        <v>863</v>
      </c>
      <c r="AA2462">
        <v>1570</v>
      </c>
      <c r="AB2462">
        <v>84</v>
      </c>
      <c r="AC2462">
        <v>617</v>
      </c>
      <c r="AD2462">
        <v>869</v>
      </c>
    </row>
    <row r="2463" spans="1:30" x14ac:dyDescent="0.2">
      <c r="A2463" t="s">
        <v>3448</v>
      </c>
      <c r="B2463" t="s">
        <v>35</v>
      </c>
      <c r="C2463" t="s">
        <v>152</v>
      </c>
      <c r="D2463" s="33">
        <v>42978</v>
      </c>
      <c r="E2463" t="s">
        <v>171</v>
      </c>
      <c r="F2463" t="s">
        <v>776</v>
      </c>
      <c r="G2463">
        <v>631700</v>
      </c>
      <c r="H2463">
        <v>14868</v>
      </c>
      <c r="I2463">
        <v>37</v>
      </c>
      <c r="J2463">
        <v>14831</v>
      </c>
      <c r="K2463">
        <v>14528</v>
      </c>
      <c r="L2463">
        <v>12787</v>
      </c>
      <c r="M2463">
        <v>3671</v>
      </c>
      <c r="N2463">
        <v>1182</v>
      </c>
      <c r="O2463">
        <v>2489</v>
      </c>
      <c r="P2463">
        <v>1400</v>
      </c>
      <c r="Q2463">
        <v>5257</v>
      </c>
      <c r="R2463">
        <v>1604</v>
      </c>
      <c r="S2463">
        <v>1206</v>
      </c>
      <c r="T2463">
        <v>7975</v>
      </c>
      <c r="U2463">
        <v>5132</v>
      </c>
      <c r="V2463">
        <v>1528</v>
      </c>
      <c r="W2463" t="s">
        <v>0</v>
      </c>
      <c r="X2463">
        <v>1257</v>
      </c>
      <c r="Y2463">
        <v>58</v>
      </c>
      <c r="Z2463">
        <v>438</v>
      </c>
      <c r="AA2463">
        <v>1564</v>
      </c>
      <c r="AB2463">
        <v>146</v>
      </c>
      <c r="AC2463">
        <v>650</v>
      </c>
      <c r="AD2463">
        <v>768</v>
      </c>
    </row>
    <row r="2464" spans="1:30" x14ac:dyDescent="0.2">
      <c r="A2464" t="s">
        <v>3449</v>
      </c>
      <c r="B2464" t="s">
        <v>35</v>
      </c>
      <c r="C2464" t="s">
        <v>3348</v>
      </c>
      <c r="D2464" s="33">
        <v>42978</v>
      </c>
      <c r="E2464" t="s">
        <v>179</v>
      </c>
      <c r="F2464" t="s">
        <v>777</v>
      </c>
      <c r="G2464">
        <v>1028000</v>
      </c>
      <c r="H2464">
        <v>22640</v>
      </c>
      <c r="I2464">
        <v>28</v>
      </c>
      <c r="J2464">
        <v>21926</v>
      </c>
      <c r="K2464">
        <v>21473</v>
      </c>
      <c r="L2464">
        <v>20031</v>
      </c>
      <c r="M2464">
        <v>5010</v>
      </c>
      <c r="N2464">
        <v>2036</v>
      </c>
      <c r="O2464">
        <v>2974</v>
      </c>
      <c r="P2464">
        <v>951</v>
      </c>
      <c r="Q2464">
        <v>7724</v>
      </c>
      <c r="R2464">
        <v>2004</v>
      </c>
      <c r="S2464">
        <v>1627</v>
      </c>
      <c r="T2464">
        <v>11272</v>
      </c>
      <c r="U2464">
        <v>7826</v>
      </c>
      <c r="V2464">
        <v>2445</v>
      </c>
      <c r="W2464" t="s">
        <v>0</v>
      </c>
      <c r="X2464">
        <v>942</v>
      </c>
      <c r="Y2464">
        <v>59</v>
      </c>
      <c r="Z2464">
        <v>1273</v>
      </c>
      <c r="AA2464">
        <v>3855</v>
      </c>
      <c r="AB2464">
        <v>321</v>
      </c>
      <c r="AC2464">
        <v>1083</v>
      </c>
      <c r="AD2464">
        <v>2451</v>
      </c>
    </row>
    <row r="2465" spans="1:30" x14ac:dyDescent="0.2">
      <c r="A2465" t="s">
        <v>3450</v>
      </c>
      <c r="B2465" t="s">
        <v>35</v>
      </c>
      <c r="C2465" t="s">
        <v>3348</v>
      </c>
      <c r="D2465" s="33">
        <v>42978</v>
      </c>
      <c r="E2465" t="s">
        <v>191</v>
      </c>
      <c r="F2465" t="s">
        <v>778</v>
      </c>
      <c r="G2465">
        <v>788200</v>
      </c>
      <c r="H2465">
        <v>19714</v>
      </c>
      <c r="I2465">
        <v>26</v>
      </c>
      <c r="J2465">
        <v>19058</v>
      </c>
      <c r="K2465">
        <v>18660</v>
      </c>
      <c r="L2465">
        <v>17042</v>
      </c>
      <c r="M2465">
        <v>4427</v>
      </c>
      <c r="N2465">
        <v>1967</v>
      </c>
      <c r="O2465">
        <v>2460</v>
      </c>
      <c r="P2465">
        <v>750</v>
      </c>
      <c r="Q2465">
        <v>7381</v>
      </c>
      <c r="R2465">
        <v>1561</v>
      </c>
      <c r="S2465">
        <v>1450</v>
      </c>
      <c r="T2465">
        <v>10301</v>
      </c>
      <c r="U2465">
        <v>7506</v>
      </c>
      <c r="V2465">
        <v>1997</v>
      </c>
      <c r="W2465" t="s">
        <v>0</v>
      </c>
      <c r="X2465">
        <v>758</v>
      </c>
      <c r="Y2465">
        <v>40</v>
      </c>
      <c r="Z2465">
        <v>942</v>
      </c>
      <c r="AA2465">
        <v>2788</v>
      </c>
      <c r="AB2465">
        <v>353</v>
      </c>
      <c r="AC2465">
        <v>1007</v>
      </c>
      <c r="AD2465">
        <v>1428</v>
      </c>
    </row>
    <row r="2466" spans="1:30" x14ac:dyDescent="0.2">
      <c r="A2466" t="s">
        <v>3451</v>
      </c>
      <c r="B2466" t="s">
        <v>35</v>
      </c>
      <c r="C2466" t="s">
        <v>3345</v>
      </c>
      <c r="D2466" s="33">
        <v>42978</v>
      </c>
      <c r="E2466" t="s">
        <v>205</v>
      </c>
      <c r="F2466" t="s">
        <v>779</v>
      </c>
      <c r="G2466">
        <v>892200</v>
      </c>
      <c r="H2466">
        <v>18463</v>
      </c>
      <c r="I2466">
        <v>268</v>
      </c>
      <c r="J2466">
        <v>17940</v>
      </c>
      <c r="K2466">
        <v>16504</v>
      </c>
      <c r="L2466">
        <v>14532</v>
      </c>
      <c r="M2466">
        <v>3585</v>
      </c>
      <c r="N2466">
        <v>2399</v>
      </c>
      <c r="O2466">
        <v>1186</v>
      </c>
      <c r="P2466">
        <v>794</v>
      </c>
      <c r="Q2466">
        <v>5028</v>
      </c>
      <c r="R2466">
        <v>1702</v>
      </c>
      <c r="S2466">
        <v>1482</v>
      </c>
      <c r="T2466">
        <v>9603</v>
      </c>
      <c r="U2466">
        <v>6158</v>
      </c>
      <c r="V2466">
        <v>2382</v>
      </c>
      <c r="W2466" t="s">
        <v>0</v>
      </c>
      <c r="X2466">
        <v>1000</v>
      </c>
      <c r="Y2466">
        <v>63</v>
      </c>
      <c r="Z2466">
        <v>353</v>
      </c>
      <c r="AA2466">
        <v>1392</v>
      </c>
      <c r="AB2466">
        <v>260</v>
      </c>
      <c r="AC2466">
        <v>744</v>
      </c>
      <c r="AD2466">
        <v>388</v>
      </c>
    </row>
    <row r="2467" spans="1:30" x14ac:dyDescent="0.2">
      <c r="A2467" t="s">
        <v>3452</v>
      </c>
      <c r="B2467" t="s">
        <v>35</v>
      </c>
      <c r="C2467" t="s">
        <v>807</v>
      </c>
      <c r="D2467" s="33">
        <v>42978</v>
      </c>
      <c r="E2467" t="s">
        <v>210</v>
      </c>
      <c r="F2467" t="s">
        <v>780</v>
      </c>
      <c r="G2467">
        <v>718000</v>
      </c>
      <c r="H2467">
        <v>14997</v>
      </c>
      <c r="I2467">
        <v>242</v>
      </c>
      <c r="J2467">
        <v>14284</v>
      </c>
      <c r="K2467">
        <v>13102</v>
      </c>
      <c r="L2467">
        <v>13341</v>
      </c>
      <c r="M2467">
        <v>3650</v>
      </c>
      <c r="N2467">
        <v>1105</v>
      </c>
      <c r="O2467">
        <v>2545</v>
      </c>
      <c r="P2467">
        <v>1063</v>
      </c>
      <c r="Q2467">
        <v>5690</v>
      </c>
      <c r="R2467">
        <v>1640</v>
      </c>
      <c r="S2467">
        <v>1306</v>
      </c>
      <c r="T2467">
        <v>8102</v>
      </c>
      <c r="U2467">
        <v>5768</v>
      </c>
      <c r="V2467">
        <v>1780</v>
      </c>
      <c r="W2467" t="s">
        <v>0</v>
      </c>
      <c r="X2467">
        <v>513</v>
      </c>
      <c r="Y2467">
        <v>41</v>
      </c>
      <c r="Z2467">
        <v>380</v>
      </c>
      <c r="AA2467">
        <v>1913</v>
      </c>
      <c r="AB2467">
        <v>279</v>
      </c>
      <c r="AC2467">
        <v>585</v>
      </c>
      <c r="AD2467">
        <v>1049</v>
      </c>
    </row>
    <row r="2468" spans="1:30" x14ac:dyDescent="0.2">
      <c r="A2468" t="s">
        <v>3453</v>
      </c>
      <c r="B2468" t="s">
        <v>35</v>
      </c>
      <c r="C2468" t="s">
        <v>807</v>
      </c>
      <c r="D2468" s="33">
        <v>42978</v>
      </c>
      <c r="E2468" t="s">
        <v>218</v>
      </c>
      <c r="F2468" t="s">
        <v>781</v>
      </c>
      <c r="G2468">
        <v>275900</v>
      </c>
      <c r="H2468">
        <v>5645</v>
      </c>
      <c r="I2468">
        <v>66</v>
      </c>
      <c r="J2468">
        <v>5446</v>
      </c>
      <c r="K2468">
        <v>4980</v>
      </c>
      <c r="L2468">
        <v>4412</v>
      </c>
      <c r="M2468">
        <v>1257</v>
      </c>
      <c r="N2468">
        <v>355</v>
      </c>
      <c r="O2468">
        <v>902</v>
      </c>
      <c r="P2468">
        <v>334</v>
      </c>
      <c r="Q2468">
        <v>2075</v>
      </c>
      <c r="R2468">
        <v>502</v>
      </c>
      <c r="S2468">
        <v>354</v>
      </c>
      <c r="T2468">
        <v>2681</v>
      </c>
      <c r="U2468">
        <v>1672</v>
      </c>
      <c r="V2468">
        <v>504</v>
      </c>
      <c r="W2468" t="s">
        <v>0</v>
      </c>
      <c r="X2468">
        <v>492</v>
      </c>
      <c r="Y2468">
        <v>13</v>
      </c>
      <c r="Z2468">
        <v>96</v>
      </c>
      <c r="AA2468">
        <v>779</v>
      </c>
      <c r="AB2468">
        <v>126</v>
      </c>
      <c r="AC2468">
        <v>230</v>
      </c>
      <c r="AD2468">
        <v>423</v>
      </c>
    </row>
    <row r="2469" spans="1:30" x14ac:dyDescent="0.2">
      <c r="A2469" t="s">
        <v>3454</v>
      </c>
      <c r="B2469" t="s">
        <v>35</v>
      </c>
      <c r="C2469" t="s">
        <v>807</v>
      </c>
      <c r="D2469" s="33">
        <v>42978</v>
      </c>
      <c r="E2469" t="s">
        <v>223</v>
      </c>
      <c r="F2469" t="s">
        <v>782</v>
      </c>
      <c r="G2469">
        <v>1070400</v>
      </c>
      <c r="H2469">
        <v>18800</v>
      </c>
      <c r="I2469">
        <v>334</v>
      </c>
      <c r="J2469">
        <v>17927</v>
      </c>
      <c r="K2469">
        <v>16465</v>
      </c>
      <c r="L2469">
        <v>16754</v>
      </c>
      <c r="M2469">
        <v>4486</v>
      </c>
      <c r="N2469">
        <v>1309</v>
      </c>
      <c r="O2469">
        <v>3177</v>
      </c>
      <c r="P2469">
        <v>1163</v>
      </c>
      <c r="Q2469">
        <v>7842</v>
      </c>
      <c r="R2469">
        <v>2290</v>
      </c>
      <c r="S2469">
        <v>945</v>
      </c>
      <c r="T2469">
        <v>9868</v>
      </c>
      <c r="U2469">
        <v>6299</v>
      </c>
      <c r="V2469">
        <v>2178</v>
      </c>
      <c r="W2469" t="s">
        <v>0</v>
      </c>
      <c r="X2469">
        <v>1362</v>
      </c>
      <c r="Y2469">
        <v>29</v>
      </c>
      <c r="Z2469">
        <v>1047</v>
      </c>
      <c r="AA2469">
        <v>2604</v>
      </c>
      <c r="AB2469">
        <v>347</v>
      </c>
      <c r="AC2469">
        <v>688</v>
      </c>
      <c r="AD2469">
        <v>1569</v>
      </c>
    </row>
    <row r="2470" spans="1:30" x14ac:dyDescent="0.2">
      <c r="A2470" t="s">
        <v>3455</v>
      </c>
      <c r="B2470" t="s">
        <v>35</v>
      </c>
      <c r="C2470" t="s">
        <v>152</v>
      </c>
      <c r="D2470" s="33">
        <v>42978</v>
      </c>
      <c r="E2470" t="s">
        <v>234</v>
      </c>
      <c r="F2470" t="s">
        <v>783</v>
      </c>
      <c r="G2470">
        <v>4697100</v>
      </c>
      <c r="H2470">
        <v>82584</v>
      </c>
      <c r="I2470">
        <v>436</v>
      </c>
      <c r="J2470">
        <v>82148</v>
      </c>
      <c r="K2470">
        <v>78389</v>
      </c>
      <c r="L2470">
        <v>67968</v>
      </c>
      <c r="M2470">
        <v>21060</v>
      </c>
      <c r="N2470">
        <v>7687</v>
      </c>
      <c r="O2470">
        <v>13373</v>
      </c>
      <c r="P2470">
        <v>6988</v>
      </c>
      <c r="Q2470">
        <v>26564</v>
      </c>
      <c r="R2470">
        <v>8947</v>
      </c>
      <c r="S2470">
        <v>6467</v>
      </c>
      <c r="T2470">
        <v>40698</v>
      </c>
      <c r="U2470">
        <v>29509</v>
      </c>
      <c r="V2470">
        <v>7000</v>
      </c>
      <c r="W2470" t="s">
        <v>0</v>
      </c>
      <c r="X2470">
        <v>3956</v>
      </c>
      <c r="Y2470">
        <v>233</v>
      </c>
      <c r="Z2470">
        <v>3917</v>
      </c>
      <c r="AA2470">
        <v>7939</v>
      </c>
      <c r="AB2470">
        <v>1243</v>
      </c>
      <c r="AC2470">
        <v>3147</v>
      </c>
      <c r="AD2470">
        <v>3549</v>
      </c>
    </row>
    <row r="2471" spans="1:30" x14ac:dyDescent="0.2">
      <c r="A2471" t="s">
        <v>3456</v>
      </c>
      <c r="B2471" t="s">
        <v>36</v>
      </c>
      <c r="C2471" t="s">
        <v>152</v>
      </c>
      <c r="D2471" s="33">
        <v>42978</v>
      </c>
      <c r="E2471" t="s">
        <v>284</v>
      </c>
      <c r="F2471" t="s">
        <v>784</v>
      </c>
      <c r="G2471">
        <v>1220700</v>
      </c>
      <c r="H2471">
        <v>16597</v>
      </c>
      <c r="I2471">
        <v>60</v>
      </c>
      <c r="J2471">
        <v>16537</v>
      </c>
      <c r="K2471">
        <v>15935</v>
      </c>
      <c r="L2471">
        <v>13345</v>
      </c>
      <c r="M2471">
        <v>3982</v>
      </c>
      <c r="N2471">
        <v>1187</v>
      </c>
      <c r="O2471">
        <v>2795</v>
      </c>
      <c r="P2471">
        <v>1401</v>
      </c>
      <c r="Q2471">
        <v>5357</v>
      </c>
      <c r="R2471">
        <v>1679</v>
      </c>
      <c r="S2471">
        <v>1363</v>
      </c>
      <c r="T2471">
        <v>8012</v>
      </c>
      <c r="U2471">
        <v>5477</v>
      </c>
      <c r="V2471">
        <v>1482</v>
      </c>
      <c r="W2471" t="s">
        <v>0</v>
      </c>
      <c r="X2471">
        <v>1006</v>
      </c>
      <c r="Y2471">
        <v>47</v>
      </c>
      <c r="Z2471">
        <v>298</v>
      </c>
      <c r="AA2471">
        <v>1993</v>
      </c>
      <c r="AB2471">
        <v>196</v>
      </c>
      <c r="AC2471">
        <v>988</v>
      </c>
      <c r="AD2471">
        <v>809</v>
      </c>
    </row>
    <row r="2472" spans="1:30" x14ac:dyDescent="0.2">
      <c r="A2472" t="s">
        <v>3457</v>
      </c>
      <c r="B2472" t="s">
        <v>36</v>
      </c>
      <c r="C2472" t="s">
        <v>3353</v>
      </c>
      <c r="D2472" s="33">
        <v>42978</v>
      </c>
      <c r="E2472" t="s">
        <v>298</v>
      </c>
      <c r="F2472" t="s">
        <v>785</v>
      </c>
      <c r="G2472">
        <v>1502600</v>
      </c>
      <c r="H2472">
        <v>20240</v>
      </c>
      <c r="I2472">
        <v>295</v>
      </c>
      <c r="J2472">
        <v>19709</v>
      </c>
      <c r="K2472">
        <v>17395</v>
      </c>
      <c r="L2472">
        <v>20681</v>
      </c>
      <c r="M2472">
        <v>6091</v>
      </c>
      <c r="N2472">
        <v>4495</v>
      </c>
      <c r="O2472">
        <v>1596</v>
      </c>
      <c r="P2472">
        <v>862</v>
      </c>
      <c r="Q2472">
        <v>12697</v>
      </c>
      <c r="R2472">
        <v>2256</v>
      </c>
      <c r="S2472">
        <v>1945</v>
      </c>
      <c r="T2472">
        <v>10734</v>
      </c>
      <c r="U2472">
        <v>7151</v>
      </c>
      <c r="V2472">
        <v>2450</v>
      </c>
      <c r="W2472" t="s">
        <v>0</v>
      </c>
      <c r="X2472">
        <v>1044</v>
      </c>
      <c r="Y2472">
        <v>89</v>
      </c>
      <c r="Z2472">
        <v>1792</v>
      </c>
      <c r="AA2472">
        <v>3954</v>
      </c>
      <c r="AB2472">
        <v>548</v>
      </c>
      <c r="AC2472">
        <v>755</v>
      </c>
      <c r="AD2472">
        <v>2651</v>
      </c>
    </row>
    <row r="2473" spans="1:30" x14ac:dyDescent="0.2">
      <c r="A2473" t="s">
        <v>3458</v>
      </c>
      <c r="B2473" t="s">
        <v>36</v>
      </c>
      <c r="C2473" t="s">
        <v>3351</v>
      </c>
      <c r="D2473" s="33">
        <v>42978</v>
      </c>
      <c r="E2473" t="s">
        <v>315</v>
      </c>
      <c r="F2473" t="s">
        <v>786</v>
      </c>
      <c r="G2473">
        <v>1052900</v>
      </c>
      <c r="H2473">
        <v>21180</v>
      </c>
      <c r="I2473">
        <v>374</v>
      </c>
      <c r="J2473">
        <v>20832</v>
      </c>
      <c r="K2473">
        <v>20187</v>
      </c>
      <c r="L2473">
        <v>15876</v>
      </c>
      <c r="M2473">
        <v>5590</v>
      </c>
      <c r="N2473">
        <v>4218</v>
      </c>
      <c r="O2473">
        <v>1372</v>
      </c>
      <c r="P2473">
        <v>1114</v>
      </c>
      <c r="Q2473">
        <v>8300</v>
      </c>
      <c r="R2473">
        <v>1797</v>
      </c>
      <c r="S2473">
        <v>1998</v>
      </c>
      <c r="T2473">
        <v>7834</v>
      </c>
      <c r="U2473">
        <v>5866</v>
      </c>
      <c r="V2473">
        <v>1189</v>
      </c>
      <c r="W2473" t="s">
        <v>0</v>
      </c>
      <c r="X2473">
        <v>692</v>
      </c>
      <c r="Y2473">
        <v>87</v>
      </c>
      <c r="Z2473">
        <v>1729</v>
      </c>
      <c r="AA2473">
        <v>2518</v>
      </c>
      <c r="AB2473">
        <v>156</v>
      </c>
      <c r="AC2473">
        <v>836</v>
      </c>
      <c r="AD2473">
        <v>1526</v>
      </c>
    </row>
    <row r="2474" spans="1:30" x14ac:dyDescent="0.2">
      <c r="A2474" t="s">
        <v>3459</v>
      </c>
      <c r="B2474" t="s">
        <v>36</v>
      </c>
      <c r="C2474" t="s">
        <v>3358</v>
      </c>
      <c r="D2474" s="33">
        <v>42978</v>
      </c>
      <c r="E2474" t="s">
        <v>330</v>
      </c>
      <c r="F2474" t="s">
        <v>787</v>
      </c>
      <c r="G2474">
        <v>1820400</v>
      </c>
      <c r="H2474">
        <v>25661</v>
      </c>
      <c r="I2474">
        <v>148</v>
      </c>
      <c r="J2474">
        <v>25308</v>
      </c>
      <c r="K2474">
        <v>23778</v>
      </c>
      <c r="L2474">
        <v>19622</v>
      </c>
      <c r="M2474">
        <v>6859</v>
      </c>
      <c r="N2474">
        <v>4048</v>
      </c>
      <c r="O2474">
        <v>2811</v>
      </c>
      <c r="P2474">
        <v>1857</v>
      </c>
      <c r="Q2474">
        <v>8938</v>
      </c>
      <c r="R2474">
        <v>1933</v>
      </c>
      <c r="S2474">
        <v>2404</v>
      </c>
      <c r="T2474">
        <v>11939</v>
      </c>
      <c r="U2474">
        <v>8997</v>
      </c>
      <c r="V2474">
        <v>1973</v>
      </c>
      <c r="W2474" t="s">
        <v>0</v>
      </c>
      <c r="X2474">
        <v>829</v>
      </c>
      <c r="Y2474">
        <v>140</v>
      </c>
      <c r="Z2474">
        <v>547</v>
      </c>
      <c r="AA2474">
        <v>2798</v>
      </c>
      <c r="AB2474">
        <v>325</v>
      </c>
      <c r="AC2474">
        <v>1424</v>
      </c>
      <c r="AD2474">
        <v>1049</v>
      </c>
    </row>
    <row r="2475" spans="1:30" x14ac:dyDescent="0.2">
      <c r="A2475" t="s">
        <v>3460</v>
      </c>
      <c r="B2475" t="s">
        <v>36</v>
      </c>
      <c r="C2475" t="s">
        <v>3351</v>
      </c>
      <c r="D2475" s="33">
        <v>42978</v>
      </c>
      <c r="E2475" t="s">
        <v>351</v>
      </c>
      <c r="F2475" t="s">
        <v>788</v>
      </c>
      <c r="G2475">
        <v>946100</v>
      </c>
      <c r="H2475">
        <v>12008</v>
      </c>
      <c r="I2475">
        <v>127</v>
      </c>
      <c r="J2475">
        <v>11873</v>
      </c>
      <c r="K2475">
        <v>11635</v>
      </c>
      <c r="L2475">
        <v>8474</v>
      </c>
      <c r="M2475">
        <v>2559</v>
      </c>
      <c r="N2475">
        <v>1760</v>
      </c>
      <c r="O2475">
        <v>799</v>
      </c>
      <c r="P2475">
        <v>647</v>
      </c>
      <c r="Q2475">
        <v>4285</v>
      </c>
      <c r="R2475">
        <v>890</v>
      </c>
      <c r="S2475">
        <v>1324</v>
      </c>
      <c r="T2475">
        <v>4698</v>
      </c>
      <c r="U2475">
        <v>3221</v>
      </c>
      <c r="V2475">
        <v>766</v>
      </c>
      <c r="W2475" t="s">
        <v>0</v>
      </c>
      <c r="X2475">
        <v>666</v>
      </c>
      <c r="Y2475">
        <v>45</v>
      </c>
      <c r="Z2475">
        <v>284</v>
      </c>
      <c r="AA2475">
        <v>1278</v>
      </c>
      <c r="AB2475">
        <v>73</v>
      </c>
      <c r="AC2475">
        <v>592</v>
      </c>
      <c r="AD2475">
        <v>613</v>
      </c>
    </row>
    <row r="2476" spans="1:30" x14ac:dyDescent="0.2">
      <c r="A2476" t="s">
        <v>3461</v>
      </c>
      <c r="B2476" t="s">
        <v>34</v>
      </c>
      <c r="C2476" t="s">
        <v>3327</v>
      </c>
      <c r="D2476" s="33">
        <v>42978</v>
      </c>
      <c r="E2476" t="s">
        <v>362</v>
      </c>
      <c r="F2476" t="s">
        <v>789</v>
      </c>
      <c r="G2476">
        <v>5549900</v>
      </c>
      <c r="H2476">
        <v>127826</v>
      </c>
      <c r="I2476">
        <v>1041</v>
      </c>
      <c r="J2476">
        <v>126014</v>
      </c>
      <c r="K2476">
        <v>118188</v>
      </c>
      <c r="L2476">
        <v>110727</v>
      </c>
      <c r="M2476">
        <v>28086</v>
      </c>
      <c r="N2476">
        <v>8252</v>
      </c>
      <c r="O2476">
        <v>19834</v>
      </c>
      <c r="P2476">
        <v>6874</v>
      </c>
      <c r="Q2476">
        <v>43584</v>
      </c>
      <c r="R2476">
        <v>14138</v>
      </c>
      <c r="S2476">
        <v>9080</v>
      </c>
      <c r="T2476">
        <v>64678</v>
      </c>
      <c r="U2476">
        <v>37745</v>
      </c>
      <c r="V2476">
        <v>10360</v>
      </c>
      <c r="W2476" t="s">
        <v>0</v>
      </c>
      <c r="X2476">
        <v>16258</v>
      </c>
      <c r="Y2476">
        <v>315</v>
      </c>
      <c r="Z2476">
        <v>3834</v>
      </c>
      <c r="AA2476">
        <v>18997</v>
      </c>
      <c r="AB2476">
        <v>123</v>
      </c>
      <c r="AC2476">
        <v>5807</v>
      </c>
      <c r="AD2476">
        <v>13067</v>
      </c>
    </row>
    <row r="2477" spans="1:30" x14ac:dyDescent="0.2">
      <c r="A2477" t="s">
        <v>3462</v>
      </c>
      <c r="B2477" t="s">
        <v>37</v>
      </c>
      <c r="C2477" t="s">
        <v>3365</v>
      </c>
      <c r="D2477" s="33">
        <v>42978</v>
      </c>
      <c r="E2477" t="s">
        <v>434</v>
      </c>
      <c r="F2477" t="s">
        <v>790</v>
      </c>
      <c r="G2477">
        <v>1881800</v>
      </c>
      <c r="H2477">
        <v>44222</v>
      </c>
      <c r="I2477">
        <v>361</v>
      </c>
      <c r="J2477">
        <v>43370</v>
      </c>
      <c r="K2477">
        <v>39716</v>
      </c>
      <c r="L2477">
        <v>38480</v>
      </c>
      <c r="M2477">
        <v>7517</v>
      </c>
      <c r="N2477">
        <v>3266</v>
      </c>
      <c r="O2477">
        <v>4251</v>
      </c>
      <c r="P2477">
        <v>1649</v>
      </c>
      <c r="Q2477">
        <v>15763</v>
      </c>
      <c r="R2477">
        <v>4757</v>
      </c>
      <c r="S2477">
        <v>3233</v>
      </c>
      <c r="T2477">
        <v>23484</v>
      </c>
      <c r="U2477">
        <v>14525</v>
      </c>
      <c r="V2477">
        <v>4783</v>
      </c>
      <c r="W2477" t="s">
        <v>0</v>
      </c>
      <c r="X2477">
        <v>4063</v>
      </c>
      <c r="Y2477">
        <v>113</v>
      </c>
      <c r="Z2477">
        <v>2516</v>
      </c>
      <c r="AA2477">
        <v>4490</v>
      </c>
      <c r="AB2477">
        <v>260</v>
      </c>
      <c r="AC2477">
        <v>1578</v>
      </c>
      <c r="AD2477">
        <v>2652</v>
      </c>
    </row>
    <row r="2478" spans="1:30" x14ac:dyDescent="0.2">
      <c r="A2478" t="s">
        <v>3463</v>
      </c>
      <c r="B2478" t="s">
        <v>37</v>
      </c>
      <c r="C2478" t="s">
        <v>3365</v>
      </c>
      <c r="D2478" s="33">
        <v>42978</v>
      </c>
      <c r="E2478" t="s">
        <v>457</v>
      </c>
      <c r="F2478" t="s">
        <v>791</v>
      </c>
      <c r="G2478">
        <v>538500</v>
      </c>
      <c r="H2478">
        <v>13468</v>
      </c>
      <c r="I2478">
        <v>182</v>
      </c>
      <c r="J2478">
        <v>13131</v>
      </c>
      <c r="K2478">
        <v>11975</v>
      </c>
      <c r="L2478">
        <v>10171</v>
      </c>
      <c r="M2478">
        <v>2119</v>
      </c>
      <c r="N2478">
        <v>885</v>
      </c>
      <c r="O2478">
        <v>1234</v>
      </c>
      <c r="P2478">
        <v>424</v>
      </c>
      <c r="Q2478">
        <v>3202</v>
      </c>
      <c r="R2478">
        <v>1006</v>
      </c>
      <c r="S2478">
        <v>1000</v>
      </c>
      <c r="T2478">
        <v>5444</v>
      </c>
      <c r="U2478">
        <v>3934</v>
      </c>
      <c r="V2478">
        <v>1142</v>
      </c>
      <c r="W2478" t="s">
        <v>0</v>
      </c>
      <c r="X2478">
        <v>339</v>
      </c>
      <c r="Y2478">
        <v>29</v>
      </c>
      <c r="Z2478">
        <v>486</v>
      </c>
      <c r="AA2478">
        <v>2235</v>
      </c>
      <c r="AB2478">
        <v>58</v>
      </c>
      <c r="AC2478">
        <v>459</v>
      </c>
      <c r="AD2478">
        <v>1718</v>
      </c>
    </row>
    <row r="2479" spans="1:30" x14ac:dyDescent="0.2">
      <c r="A2479" t="s">
        <v>3464</v>
      </c>
      <c r="B2479" t="s">
        <v>37</v>
      </c>
      <c r="C2479" t="s">
        <v>3365</v>
      </c>
      <c r="D2479" s="33">
        <v>42978</v>
      </c>
      <c r="E2479" t="s">
        <v>465</v>
      </c>
      <c r="F2479" t="s">
        <v>792</v>
      </c>
      <c r="G2479">
        <v>919200</v>
      </c>
      <c r="H2479">
        <v>17769</v>
      </c>
      <c r="I2479">
        <v>152</v>
      </c>
      <c r="J2479">
        <v>17455</v>
      </c>
      <c r="K2479">
        <v>15918</v>
      </c>
      <c r="L2479">
        <v>16691</v>
      </c>
      <c r="M2479">
        <v>3626</v>
      </c>
      <c r="N2479">
        <v>1520</v>
      </c>
      <c r="O2479">
        <v>2106</v>
      </c>
      <c r="P2479">
        <v>766</v>
      </c>
      <c r="Q2479">
        <v>5553</v>
      </c>
      <c r="R2479">
        <v>2018</v>
      </c>
      <c r="S2479">
        <v>1661</v>
      </c>
      <c r="T2479">
        <v>10578</v>
      </c>
      <c r="U2479">
        <v>7394</v>
      </c>
      <c r="V2479">
        <v>2329</v>
      </c>
      <c r="W2479" t="s">
        <v>0</v>
      </c>
      <c r="X2479">
        <v>800</v>
      </c>
      <c r="Y2479">
        <v>55</v>
      </c>
      <c r="Z2479">
        <v>531</v>
      </c>
      <c r="AA2479">
        <v>1903</v>
      </c>
      <c r="AB2479">
        <v>113</v>
      </c>
      <c r="AC2479">
        <v>823</v>
      </c>
      <c r="AD2479">
        <v>967</v>
      </c>
    </row>
    <row r="2480" spans="1:30" x14ac:dyDescent="0.2">
      <c r="A2480" t="s">
        <v>3465</v>
      </c>
      <c r="B2480" t="s">
        <v>37</v>
      </c>
      <c r="C2480" t="s">
        <v>3373</v>
      </c>
      <c r="D2480" s="33">
        <v>42978</v>
      </c>
      <c r="E2480" t="s">
        <v>488</v>
      </c>
      <c r="F2480" t="s">
        <v>793</v>
      </c>
      <c r="G2480">
        <v>776300</v>
      </c>
      <c r="H2480">
        <v>19456</v>
      </c>
      <c r="I2480">
        <v>335</v>
      </c>
      <c r="J2480">
        <v>18331</v>
      </c>
      <c r="K2480">
        <v>16399</v>
      </c>
      <c r="L2480">
        <v>16179</v>
      </c>
      <c r="M2480">
        <v>3871</v>
      </c>
      <c r="N2480">
        <v>1181</v>
      </c>
      <c r="O2480">
        <v>2690</v>
      </c>
      <c r="P2480">
        <v>445</v>
      </c>
      <c r="Q2480">
        <v>7494</v>
      </c>
      <c r="R2480">
        <v>2295</v>
      </c>
      <c r="S2480">
        <v>1332</v>
      </c>
      <c r="T2480">
        <v>10056</v>
      </c>
      <c r="U2480">
        <v>6448</v>
      </c>
      <c r="V2480">
        <v>1465</v>
      </c>
      <c r="W2480" t="s">
        <v>0</v>
      </c>
      <c r="X2480">
        <v>2097</v>
      </c>
      <c r="Y2480">
        <v>46</v>
      </c>
      <c r="Z2480">
        <v>311</v>
      </c>
      <c r="AA2480">
        <v>2185</v>
      </c>
      <c r="AB2480">
        <v>216</v>
      </c>
      <c r="AC2480">
        <v>769</v>
      </c>
      <c r="AD2480">
        <v>1200</v>
      </c>
    </row>
    <row r="2481" spans="1:30" x14ac:dyDescent="0.2">
      <c r="A2481" t="s">
        <v>3466</v>
      </c>
      <c r="B2481" t="s">
        <v>37</v>
      </c>
      <c r="C2481" t="s">
        <v>152</v>
      </c>
      <c r="D2481" s="33">
        <v>42978</v>
      </c>
      <c r="E2481" t="s">
        <v>494</v>
      </c>
      <c r="F2481" t="s">
        <v>794</v>
      </c>
      <c r="G2481">
        <v>678500</v>
      </c>
      <c r="H2481">
        <v>12083</v>
      </c>
      <c r="I2481">
        <v>43</v>
      </c>
      <c r="J2481">
        <v>12040</v>
      </c>
      <c r="K2481">
        <v>11587</v>
      </c>
      <c r="L2481">
        <v>10347</v>
      </c>
      <c r="M2481">
        <v>3080</v>
      </c>
      <c r="N2481">
        <v>989</v>
      </c>
      <c r="O2481">
        <v>2091</v>
      </c>
      <c r="P2481">
        <v>1119</v>
      </c>
      <c r="Q2481">
        <v>5904</v>
      </c>
      <c r="R2481">
        <v>1357</v>
      </c>
      <c r="S2481">
        <v>1061</v>
      </c>
      <c r="T2481">
        <v>6643</v>
      </c>
      <c r="U2481">
        <v>4575</v>
      </c>
      <c r="V2481">
        <v>1209</v>
      </c>
      <c r="W2481" t="s">
        <v>0</v>
      </c>
      <c r="X2481">
        <v>820</v>
      </c>
      <c r="Y2481">
        <v>39</v>
      </c>
      <c r="Z2481">
        <v>122</v>
      </c>
      <c r="AA2481">
        <v>1164</v>
      </c>
      <c r="AB2481">
        <v>119</v>
      </c>
      <c r="AC2481">
        <v>576</v>
      </c>
      <c r="AD2481">
        <v>469</v>
      </c>
    </row>
    <row r="2482" spans="1:30" x14ac:dyDescent="0.2">
      <c r="A2482" t="s">
        <v>3467</v>
      </c>
      <c r="B2482" t="s">
        <v>37</v>
      </c>
      <c r="C2482" t="s">
        <v>152</v>
      </c>
      <c r="D2482" s="33">
        <v>42978</v>
      </c>
      <c r="E2482" t="s">
        <v>502</v>
      </c>
      <c r="F2482" t="s">
        <v>795</v>
      </c>
      <c r="G2482">
        <v>952100</v>
      </c>
      <c r="H2482">
        <v>24778</v>
      </c>
      <c r="I2482">
        <v>134</v>
      </c>
      <c r="J2482">
        <v>24644</v>
      </c>
      <c r="K2482">
        <v>23728</v>
      </c>
      <c r="L2482">
        <v>20889</v>
      </c>
      <c r="M2482">
        <v>6226</v>
      </c>
      <c r="N2482">
        <v>1986</v>
      </c>
      <c r="O2482">
        <v>4240</v>
      </c>
      <c r="P2482">
        <v>2178</v>
      </c>
      <c r="Q2482">
        <v>11268</v>
      </c>
      <c r="R2482">
        <v>2687</v>
      </c>
      <c r="S2482">
        <v>2225</v>
      </c>
      <c r="T2482">
        <v>13280</v>
      </c>
      <c r="U2482">
        <v>9053</v>
      </c>
      <c r="V2482">
        <v>2320</v>
      </c>
      <c r="W2482" t="s">
        <v>0</v>
      </c>
      <c r="X2482">
        <v>1820</v>
      </c>
      <c r="Y2482">
        <v>87</v>
      </c>
      <c r="Z2482">
        <v>186</v>
      </c>
      <c r="AA2482">
        <v>2511</v>
      </c>
      <c r="AB2482">
        <v>256</v>
      </c>
      <c r="AC2482">
        <v>1246</v>
      </c>
      <c r="AD2482">
        <v>1009</v>
      </c>
    </row>
    <row r="2483" spans="1:30" x14ac:dyDescent="0.2">
      <c r="A2483" t="s">
        <v>3468</v>
      </c>
      <c r="B2483" t="s">
        <v>37</v>
      </c>
      <c r="C2483" t="s">
        <v>152</v>
      </c>
      <c r="D2483" s="33">
        <v>42978</v>
      </c>
      <c r="E2483" t="s">
        <v>513</v>
      </c>
      <c r="F2483" t="s">
        <v>796</v>
      </c>
      <c r="G2483">
        <v>852400</v>
      </c>
      <c r="H2483">
        <v>13590</v>
      </c>
      <c r="I2483">
        <v>72</v>
      </c>
      <c r="J2483">
        <v>13518</v>
      </c>
      <c r="K2483">
        <v>13014</v>
      </c>
      <c r="L2483">
        <v>11065</v>
      </c>
      <c r="M2483">
        <v>3320</v>
      </c>
      <c r="N2483">
        <v>1089</v>
      </c>
      <c r="O2483">
        <v>2231</v>
      </c>
      <c r="P2483">
        <v>1203</v>
      </c>
      <c r="Q2483">
        <v>6327</v>
      </c>
      <c r="R2483">
        <v>1471</v>
      </c>
      <c r="S2483">
        <v>1215</v>
      </c>
      <c r="T2483">
        <v>6905</v>
      </c>
      <c r="U2483">
        <v>4977</v>
      </c>
      <c r="V2483">
        <v>1333</v>
      </c>
      <c r="W2483" t="s">
        <v>0</v>
      </c>
      <c r="X2483">
        <v>556</v>
      </c>
      <c r="Y2483">
        <v>39</v>
      </c>
      <c r="Z2483">
        <v>164</v>
      </c>
      <c r="AA2483">
        <v>1310</v>
      </c>
      <c r="AB2483">
        <v>159</v>
      </c>
      <c r="AC2483">
        <v>635</v>
      </c>
      <c r="AD2483">
        <v>516</v>
      </c>
    </row>
    <row r="2484" spans="1:30" x14ac:dyDescent="0.2">
      <c r="A2484" t="s">
        <v>3469</v>
      </c>
      <c r="B2484" t="s">
        <v>37</v>
      </c>
      <c r="C2484" t="s">
        <v>3331</v>
      </c>
      <c r="D2484" s="33">
        <v>42978</v>
      </c>
      <c r="E2484" t="s">
        <v>521</v>
      </c>
      <c r="F2484" t="s">
        <v>797</v>
      </c>
      <c r="G2484">
        <v>551600</v>
      </c>
      <c r="H2484">
        <v>14341</v>
      </c>
      <c r="I2484">
        <v>209</v>
      </c>
      <c r="J2484">
        <v>13238</v>
      </c>
      <c r="K2484">
        <v>11729</v>
      </c>
      <c r="L2484">
        <v>9289</v>
      </c>
      <c r="M2484">
        <v>3026</v>
      </c>
      <c r="N2484">
        <v>1209</v>
      </c>
      <c r="O2484">
        <v>1817</v>
      </c>
      <c r="P2484">
        <v>752</v>
      </c>
      <c r="Q2484">
        <v>3537</v>
      </c>
      <c r="R2484">
        <v>1301</v>
      </c>
      <c r="S2484">
        <v>710</v>
      </c>
      <c r="T2484">
        <v>5506</v>
      </c>
      <c r="U2484">
        <v>3822</v>
      </c>
      <c r="V2484">
        <v>1259</v>
      </c>
      <c r="W2484" t="s">
        <v>0</v>
      </c>
      <c r="X2484">
        <v>403</v>
      </c>
      <c r="Y2484">
        <v>22</v>
      </c>
      <c r="Z2484">
        <v>762</v>
      </c>
      <c r="AA2484">
        <v>1010</v>
      </c>
      <c r="AB2484">
        <v>37</v>
      </c>
      <c r="AC2484">
        <v>465</v>
      </c>
      <c r="AD2484">
        <v>508</v>
      </c>
    </row>
    <row r="2485" spans="1:30" x14ac:dyDescent="0.2">
      <c r="A2485" t="s">
        <v>3470</v>
      </c>
      <c r="B2485" t="s">
        <v>37</v>
      </c>
      <c r="C2485" t="s">
        <v>3373</v>
      </c>
      <c r="D2485" s="33">
        <v>42978</v>
      </c>
      <c r="E2485" t="s">
        <v>527</v>
      </c>
      <c r="F2485" t="s">
        <v>798</v>
      </c>
      <c r="G2485">
        <v>560400</v>
      </c>
      <c r="H2485">
        <v>13535</v>
      </c>
      <c r="I2485">
        <v>314</v>
      </c>
      <c r="J2485">
        <v>12732</v>
      </c>
      <c r="K2485">
        <v>11106</v>
      </c>
      <c r="L2485">
        <v>11230</v>
      </c>
      <c r="M2485">
        <v>2665</v>
      </c>
      <c r="N2485">
        <v>776</v>
      </c>
      <c r="O2485">
        <v>1889</v>
      </c>
      <c r="P2485">
        <v>366</v>
      </c>
      <c r="Q2485">
        <v>2867</v>
      </c>
      <c r="R2485">
        <v>1804</v>
      </c>
      <c r="S2485">
        <v>909</v>
      </c>
      <c r="T2485">
        <v>6719</v>
      </c>
      <c r="U2485">
        <v>4941</v>
      </c>
      <c r="V2485">
        <v>1246</v>
      </c>
      <c r="W2485" t="s">
        <v>0</v>
      </c>
      <c r="X2485">
        <v>498</v>
      </c>
      <c r="Y2485">
        <v>34</v>
      </c>
      <c r="Z2485">
        <v>337</v>
      </c>
      <c r="AA2485">
        <v>1461</v>
      </c>
      <c r="AB2485">
        <v>166</v>
      </c>
      <c r="AC2485">
        <v>519</v>
      </c>
      <c r="AD2485">
        <v>776</v>
      </c>
    </row>
    <row r="2486" spans="1:30" x14ac:dyDescent="0.2">
      <c r="A2486" t="s">
        <v>3471</v>
      </c>
      <c r="B2486" t="s">
        <v>37</v>
      </c>
      <c r="C2486" t="s">
        <v>534</v>
      </c>
      <c r="D2486" s="33">
        <v>42978</v>
      </c>
      <c r="E2486" t="s">
        <v>532</v>
      </c>
      <c r="F2486" t="s">
        <v>799</v>
      </c>
      <c r="G2486">
        <v>1179500</v>
      </c>
      <c r="H2486">
        <v>26212</v>
      </c>
      <c r="I2486">
        <v>327</v>
      </c>
      <c r="J2486">
        <v>25167</v>
      </c>
      <c r="K2486">
        <v>22036</v>
      </c>
      <c r="L2486">
        <v>22795</v>
      </c>
      <c r="M2486">
        <v>8464</v>
      </c>
      <c r="N2486">
        <v>3260</v>
      </c>
      <c r="O2486">
        <v>5204</v>
      </c>
      <c r="P2486">
        <v>2691</v>
      </c>
      <c r="Q2486">
        <v>9724</v>
      </c>
      <c r="R2486">
        <v>3588</v>
      </c>
      <c r="S2486">
        <v>2253</v>
      </c>
      <c r="T2486">
        <v>13739</v>
      </c>
      <c r="U2486">
        <v>10045</v>
      </c>
      <c r="V2486">
        <v>3373</v>
      </c>
      <c r="W2486" t="s">
        <v>0</v>
      </c>
      <c r="X2486">
        <v>255</v>
      </c>
      <c r="Y2486">
        <v>66</v>
      </c>
      <c r="Z2486">
        <v>432</v>
      </c>
      <c r="AA2486">
        <v>2783</v>
      </c>
      <c r="AB2486">
        <v>170</v>
      </c>
      <c r="AC2486">
        <v>1290</v>
      </c>
      <c r="AD2486">
        <v>1323</v>
      </c>
    </row>
    <row r="2487" spans="1:30" x14ac:dyDescent="0.2">
      <c r="A2487" t="s">
        <v>3472</v>
      </c>
      <c r="B2487" t="s">
        <v>35</v>
      </c>
      <c r="C2487" t="s">
        <v>3331</v>
      </c>
      <c r="D2487" s="33">
        <v>42978</v>
      </c>
      <c r="E2487" t="s">
        <v>541</v>
      </c>
      <c r="F2487" t="s">
        <v>800</v>
      </c>
      <c r="G2487">
        <v>1122200</v>
      </c>
      <c r="H2487">
        <v>25591</v>
      </c>
      <c r="I2487">
        <v>378</v>
      </c>
      <c r="J2487">
        <v>23399</v>
      </c>
      <c r="K2487">
        <v>20747</v>
      </c>
      <c r="L2487">
        <v>17800</v>
      </c>
      <c r="M2487">
        <v>6436</v>
      </c>
      <c r="N2487">
        <v>2369</v>
      </c>
      <c r="O2487">
        <v>4067</v>
      </c>
      <c r="P2487">
        <v>1989</v>
      </c>
      <c r="Q2487">
        <v>7895</v>
      </c>
      <c r="R2487">
        <v>2231</v>
      </c>
      <c r="S2487">
        <v>1446</v>
      </c>
      <c r="T2487">
        <v>11227</v>
      </c>
      <c r="U2487">
        <v>7939</v>
      </c>
      <c r="V2487">
        <v>2307</v>
      </c>
      <c r="W2487" t="s">
        <v>0</v>
      </c>
      <c r="X2487">
        <v>926</v>
      </c>
      <c r="Y2487">
        <v>55</v>
      </c>
      <c r="Z2487">
        <v>722</v>
      </c>
      <c r="AA2487">
        <v>2174</v>
      </c>
      <c r="AB2487">
        <v>89</v>
      </c>
      <c r="AC2487">
        <v>1150</v>
      </c>
      <c r="AD2487">
        <v>935</v>
      </c>
    </row>
    <row r="2488" spans="1:30" x14ac:dyDescent="0.2">
      <c r="A2488" t="s">
        <v>3473</v>
      </c>
      <c r="B2488" t="s">
        <v>34</v>
      </c>
      <c r="C2488" t="s">
        <v>3324</v>
      </c>
      <c r="D2488" s="33">
        <v>42978</v>
      </c>
      <c r="E2488" t="s">
        <v>562</v>
      </c>
      <c r="F2488" t="s">
        <v>801</v>
      </c>
      <c r="G2488">
        <v>7258100</v>
      </c>
      <c r="H2488">
        <v>148851</v>
      </c>
      <c r="I2488">
        <v>2908</v>
      </c>
      <c r="J2488">
        <v>123905</v>
      </c>
      <c r="K2488">
        <v>113231</v>
      </c>
      <c r="L2488">
        <v>108597</v>
      </c>
      <c r="M2488">
        <v>24496</v>
      </c>
      <c r="N2488">
        <v>11028</v>
      </c>
      <c r="O2488">
        <v>13468</v>
      </c>
      <c r="P2488">
        <v>5591</v>
      </c>
      <c r="Q2488">
        <v>46764</v>
      </c>
      <c r="R2488">
        <v>15957</v>
      </c>
      <c r="S2488">
        <v>10153</v>
      </c>
      <c r="T2488">
        <v>60829</v>
      </c>
      <c r="U2488">
        <v>44939</v>
      </c>
      <c r="V2488">
        <v>12496</v>
      </c>
      <c r="W2488" t="s">
        <v>0</v>
      </c>
      <c r="X2488">
        <v>2986</v>
      </c>
      <c r="Y2488">
        <v>408</v>
      </c>
      <c r="Z2488">
        <v>2795</v>
      </c>
      <c r="AA2488">
        <v>18863</v>
      </c>
      <c r="AB2488">
        <v>5363</v>
      </c>
      <c r="AC2488">
        <v>3598</v>
      </c>
      <c r="AD2488">
        <v>9902</v>
      </c>
    </row>
    <row r="2489" spans="1:30" x14ac:dyDescent="0.2">
      <c r="A2489" t="s">
        <v>3474</v>
      </c>
      <c r="B2489" t="s">
        <v>37</v>
      </c>
      <c r="C2489" t="s">
        <v>660</v>
      </c>
      <c r="D2489" s="33">
        <v>42978</v>
      </c>
      <c r="E2489" t="s">
        <v>658</v>
      </c>
      <c r="F2489" t="s">
        <v>802</v>
      </c>
      <c r="G2489">
        <v>688400</v>
      </c>
      <c r="H2489">
        <v>15548</v>
      </c>
      <c r="I2489">
        <v>0</v>
      </c>
      <c r="J2489">
        <v>14435</v>
      </c>
      <c r="K2489">
        <v>10333</v>
      </c>
      <c r="L2489">
        <v>12696</v>
      </c>
      <c r="M2489">
        <v>5664</v>
      </c>
      <c r="N2489">
        <v>4733</v>
      </c>
      <c r="O2489">
        <v>931</v>
      </c>
      <c r="P2489">
        <v>638</v>
      </c>
      <c r="Q2489">
        <v>6306</v>
      </c>
      <c r="R2489">
        <v>2158</v>
      </c>
      <c r="S2489">
        <v>1218</v>
      </c>
      <c r="T2489">
        <v>7466</v>
      </c>
      <c r="U2489">
        <v>5496</v>
      </c>
      <c r="V2489">
        <v>1491</v>
      </c>
      <c r="W2489" t="s">
        <v>0</v>
      </c>
      <c r="X2489">
        <v>433</v>
      </c>
      <c r="Y2489">
        <v>46</v>
      </c>
      <c r="Z2489">
        <v>80</v>
      </c>
      <c r="AA2489">
        <v>1774</v>
      </c>
      <c r="AB2489">
        <v>228</v>
      </c>
      <c r="AC2489">
        <v>549</v>
      </c>
      <c r="AD2489">
        <v>997</v>
      </c>
    </row>
    <row r="2490" spans="1:30" x14ac:dyDescent="0.2">
      <c r="A2490" t="s">
        <v>3475</v>
      </c>
      <c r="B2490" t="s">
        <v>36</v>
      </c>
      <c r="C2490" t="s">
        <v>3356</v>
      </c>
      <c r="D2490" s="33">
        <v>42978</v>
      </c>
      <c r="E2490" t="s">
        <v>673</v>
      </c>
      <c r="F2490" t="s">
        <v>803</v>
      </c>
      <c r="G2490">
        <v>1513900</v>
      </c>
      <c r="H2490">
        <v>26038</v>
      </c>
      <c r="I2490">
        <v>541</v>
      </c>
      <c r="J2490">
        <v>25024</v>
      </c>
      <c r="K2490">
        <v>21966</v>
      </c>
      <c r="L2490">
        <v>19766</v>
      </c>
      <c r="M2490">
        <v>6105</v>
      </c>
      <c r="N2490">
        <v>2540</v>
      </c>
      <c r="O2490">
        <v>3565</v>
      </c>
      <c r="P2490">
        <v>2031</v>
      </c>
      <c r="Q2490">
        <v>9279</v>
      </c>
      <c r="R2490">
        <v>2304</v>
      </c>
      <c r="S2490">
        <v>2180</v>
      </c>
      <c r="T2490">
        <v>11528</v>
      </c>
      <c r="U2490">
        <v>8101</v>
      </c>
      <c r="V2490">
        <v>2171</v>
      </c>
      <c r="W2490" t="s">
        <v>0</v>
      </c>
      <c r="X2490">
        <v>1178</v>
      </c>
      <c r="Y2490">
        <v>78</v>
      </c>
      <c r="Z2490">
        <v>735</v>
      </c>
      <c r="AA2490">
        <v>3019</v>
      </c>
      <c r="AB2490">
        <v>320</v>
      </c>
      <c r="AC2490">
        <v>1214</v>
      </c>
      <c r="AD2490">
        <v>1485</v>
      </c>
    </row>
    <row r="2491" spans="1:30" x14ac:dyDescent="0.2">
      <c r="A2491" t="s">
        <v>3476</v>
      </c>
      <c r="B2491" t="s">
        <v>37</v>
      </c>
      <c r="C2491" t="s">
        <v>3360</v>
      </c>
      <c r="D2491" s="33">
        <v>42978</v>
      </c>
      <c r="E2491" t="s">
        <v>694</v>
      </c>
      <c r="F2491" t="s">
        <v>804</v>
      </c>
      <c r="G2491">
        <v>3973500</v>
      </c>
      <c r="H2491">
        <v>80524</v>
      </c>
      <c r="I2491">
        <v>492</v>
      </c>
      <c r="J2491">
        <v>79556</v>
      </c>
      <c r="K2491">
        <v>74363</v>
      </c>
      <c r="L2491">
        <v>65271</v>
      </c>
      <c r="M2491">
        <v>17861</v>
      </c>
      <c r="N2491">
        <v>7400</v>
      </c>
      <c r="O2491">
        <v>10461</v>
      </c>
      <c r="P2491">
        <v>6914</v>
      </c>
      <c r="Q2491">
        <v>17861</v>
      </c>
      <c r="R2491">
        <v>8339</v>
      </c>
      <c r="S2491">
        <v>6282</v>
      </c>
      <c r="T2491">
        <v>41719</v>
      </c>
      <c r="U2491">
        <v>30933</v>
      </c>
      <c r="V2491">
        <v>7195</v>
      </c>
      <c r="W2491" t="s">
        <v>0</v>
      </c>
      <c r="X2491">
        <v>3337</v>
      </c>
      <c r="Y2491">
        <v>254</v>
      </c>
      <c r="Z2491">
        <v>727</v>
      </c>
      <c r="AA2491">
        <v>8199</v>
      </c>
      <c r="AB2491">
        <v>942</v>
      </c>
      <c r="AC2491">
        <v>4146</v>
      </c>
      <c r="AD2491">
        <v>3111</v>
      </c>
    </row>
    <row r="2492" spans="1:30" x14ac:dyDescent="0.2">
      <c r="A2492" t="s">
        <v>3477</v>
      </c>
      <c r="B2492" t="s">
        <v>35</v>
      </c>
      <c r="C2492" t="s">
        <v>3345</v>
      </c>
      <c r="D2492" s="33">
        <v>42978</v>
      </c>
      <c r="E2492" t="s">
        <v>745</v>
      </c>
      <c r="F2492" t="s">
        <v>805</v>
      </c>
      <c r="G2492">
        <v>672300</v>
      </c>
      <c r="H2492">
        <v>12998</v>
      </c>
      <c r="I2492">
        <v>684</v>
      </c>
      <c r="J2492">
        <v>12129</v>
      </c>
      <c r="K2492">
        <v>9560</v>
      </c>
      <c r="L2492">
        <v>9413</v>
      </c>
      <c r="M2492">
        <v>3098</v>
      </c>
      <c r="N2492">
        <v>2083</v>
      </c>
      <c r="O2492">
        <v>1015</v>
      </c>
      <c r="P2492">
        <v>721</v>
      </c>
      <c r="Q2492">
        <v>3098</v>
      </c>
      <c r="R2492">
        <v>1278</v>
      </c>
      <c r="S2492">
        <v>998</v>
      </c>
      <c r="T2492">
        <v>6012</v>
      </c>
      <c r="U2492">
        <v>4137</v>
      </c>
      <c r="V2492">
        <v>1318</v>
      </c>
      <c r="W2492" t="s">
        <v>0</v>
      </c>
      <c r="X2492">
        <v>530</v>
      </c>
      <c r="Y2492">
        <v>27</v>
      </c>
      <c r="Z2492">
        <v>220</v>
      </c>
      <c r="AA2492">
        <v>905</v>
      </c>
      <c r="AB2492">
        <v>173</v>
      </c>
      <c r="AC2492">
        <v>498</v>
      </c>
      <c r="AD2492">
        <v>234</v>
      </c>
    </row>
    <row r="2493" spans="1:30" x14ac:dyDescent="0.2">
      <c r="A2493" t="s">
        <v>3478</v>
      </c>
      <c r="B2493" t="s">
        <v>35</v>
      </c>
      <c r="C2493" t="s">
        <v>3348</v>
      </c>
      <c r="D2493" s="33">
        <v>42978</v>
      </c>
      <c r="E2493" t="s">
        <v>753</v>
      </c>
      <c r="F2493" t="s">
        <v>806</v>
      </c>
      <c r="G2493">
        <v>1012500</v>
      </c>
      <c r="H2493">
        <v>26516</v>
      </c>
      <c r="I2493">
        <v>47</v>
      </c>
      <c r="J2493">
        <v>25561</v>
      </c>
      <c r="K2493">
        <v>25004</v>
      </c>
      <c r="L2493">
        <v>22572</v>
      </c>
      <c r="M2493">
        <v>5650</v>
      </c>
      <c r="N2493">
        <v>2407</v>
      </c>
      <c r="O2493">
        <v>3243</v>
      </c>
      <c r="P2493">
        <v>1062</v>
      </c>
      <c r="Q2493">
        <v>10904</v>
      </c>
      <c r="R2493">
        <v>3245</v>
      </c>
      <c r="S2493">
        <v>2027</v>
      </c>
      <c r="T2493">
        <v>12600</v>
      </c>
      <c r="U2493">
        <v>8346</v>
      </c>
      <c r="V2493">
        <v>2757</v>
      </c>
      <c r="W2493" t="s">
        <v>0</v>
      </c>
      <c r="X2493">
        <v>1431</v>
      </c>
      <c r="Y2493">
        <v>66</v>
      </c>
      <c r="Z2493">
        <v>1572</v>
      </c>
      <c r="AA2493">
        <v>3128</v>
      </c>
      <c r="AB2493">
        <v>427</v>
      </c>
      <c r="AC2493">
        <v>1074</v>
      </c>
      <c r="AD2493">
        <v>1627</v>
      </c>
    </row>
  </sheetData>
  <autoFilter ref="A6:AD2453"/>
  <hyperlinks>
    <hyperlink ref="AH5" location="Geography!A1" display="Geography Tab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Geography</vt:lpstr>
      <vt:lpstr>CCG to 111 Area &amp; Provider</vt:lpstr>
      <vt:lpstr>Raw</vt:lpstr>
      <vt:lpstr>Area_Code</vt:lpstr>
      <vt:lpstr>Eng_Code</vt:lpstr>
      <vt:lpstr>'CCG to 111 Area &amp; Provider'!Print_Titles</vt:lpstr>
      <vt:lpstr>Geography!Print_Titles</vt:lpstr>
      <vt:lpstr>Prov_Code</vt:lpstr>
      <vt:lpstr>Reg_Code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Ashley Thomas</cp:lastModifiedBy>
  <cp:lastPrinted>2017-09-07T13:33:17Z</cp:lastPrinted>
  <dcterms:created xsi:type="dcterms:W3CDTF">2003-08-01T14:12:13Z</dcterms:created>
  <dcterms:modified xsi:type="dcterms:W3CDTF">2017-09-13T09:19:26Z</dcterms:modified>
</cp:coreProperties>
</file>