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2" windowWidth="18192" windowHeight="9936" activeTab="1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Data!$A$1:$BK$118</definedName>
  </definedNames>
  <calcPr calcId="145621"/>
</workbook>
</file>

<file path=xl/calcChain.xml><?xml version="1.0" encoding="utf-8"?>
<calcChain xmlns="http://schemas.openxmlformats.org/spreadsheetml/2006/main">
  <c r="BJ113" i="2" l="1"/>
  <c r="BI113" i="2"/>
  <c r="BH113" i="2"/>
  <c r="BG113" i="2"/>
  <c r="BC113" i="2"/>
  <c r="BB113" i="2"/>
  <c r="BA113" i="2"/>
  <c r="AZ113" i="2"/>
  <c r="AV113" i="2"/>
  <c r="AU113" i="2"/>
  <c r="AT113" i="2"/>
  <c r="AS113" i="2"/>
  <c r="AO113" i="2"/>
  <c r="AN113" i="2"/>
  <c r="AM113" i="2"/>
  <c r="AL113" i="2"/>
  <c r="AH113" i="2"/>
  <c r="AG113" i="2"/>
  <c r="AF113" i="2"/>
  <c r="AE113" i="2"/>
  <c r="AA113" i="2"/>
  <c r="Z113" i="2"/>
  <c r="Y113" i="2"/>
  <c r="X113" i="2"/>
  <c r="T113" i="2"/>
  <c r="S113" i="2"/>
  <c r="R113" i="2"/>
  <c r="Q113" i="2"/>
  <c r="M113" i="2"/>
  <c r="L113" i="2"/>
  <c r="K113" i="2"/>
  <c r="J113" i="2"/>
  <c r="F113" i="2"/>
  <c r="E113" i="2"/>
  <c r="D113" i="2"/>
  <c r="C113" i="2"/>
  <c r="E101" i="2" l="1"/>
  <c r="F101" i="2"/>
  <c r="L101" i="2"/>
  <c r="M101" i="2"/>
  <c r="S101" i="2"/>
  <c r="T101" i="2"/>
  <c r="Z101" i="2"/>
  <c r="AA101" i="2"/>
  <c r="AG101" i="2"/>
  <c r="AH101" i="2"/>
  <c r="AN101" i="2"/>
  <c r="AO101" i="2"/>
  <c r="AU101" i="2"/>
  <c r="AV101" i="2"/>
  <c r="BB101" i="2"/>
  <c r="BC101" i="2"/>
  <c r="BI101" i="2"/>
  <c r="BJ101" i="2"/>
  <c r="C106" i="2"/>
  <c r="D106" i="2"/>
  <c r="E106" i="2"/>
  <c r="F106" i="2"/>
  <c r="Q106" i="2"/>
  <c r="R106" i="2"/>
  <c r="S106" i="2"/>
  <c r="T106" i="2"/>
  <c r="X106" i="2"/>
  <c r="Y106" i="2"/>
  <c r="Z106" i="2"/>
  <c r="AA106" i="2"/>
  <c r="AL106" i="2"/>
  <c r="AM106" i="2"/>
  <c r="AN106" i="2"/>
  <c r="AO106" i="2"/>
  <c r="AS106" i="2"/>
  <c r="AT106" i="2"/>
  <c r="AU106" i="2"/>
  <c r="AV106" i="2"/>
  <c r="AZ106" i="2"/>
  <c r="BA106" i="2"/>
  <c r="BB106" i="2"/>
  <c r="BC106" i="2"/>
  <c r="BG106" i="2"/>
  <c r="BH106" i="2"/>
  <c r="BI106" i="2"/>
  <c r="BJ106" i="2"/>
  <c r="C107" i="2"/>
  <c r="D107" i="2"/>
  <c r="E107" i="2"/>
  <c r="F107" i="2"/>
  <c r="J107" i="2"/>
  <c r="K107" i="2"/>
  <c r="L107" i="2"/>
  <c r="M107" i="2"/>
  <c r="Q107" i="2"/>
  <c r="R107" i="2"/>
  <c r="S107" i="2"/>
  <c r="T107" i="2"/>
  <c r="X107" i="2"/>
  <c r="Y107" i="2"/>
  <c r="Z107" i="2"/>
  <c r="AA107" i="2"/>
  <c r="AL107" i="2"/>
  <c r="AM107" i="2"/>
  <c r="AN107" i="2"/>
  <c r="AO107" i="2"/>
  <c r="AS107" i="2"/>
  <c r="AT107" i="2"/>
  <c r="AU107" i="2"/>
  <c r="AV107" i="2"/>
  <c r="AZ107" i="2"/>
  <c r="BA107" i="2"/>
  <c r="BB107" i="2"/>
  <c r="BC107" i="2"/>
  <c r="BG107" i="2"/>
  <c r="BH107" i="2"/>
  <c r="BI107" i="2"/>
  <c r="BJ107" i="2"/>
  <c r="C108" i="2"/>
  <c r="D108" i="2"/>
  <c r="E108" i="2"/>
  <c r="F108" i="2"/>
  <c r="J108" i="2"/>
  <c r="K108" i="2"/>
  <c r="L108" i="2"/>
  <c r="M108" i="2"/>
  <c r="Q108" i="2"/>
  <c r="R108" i="2"/>
  <c r="S108" i="2"/>
  <c r="T108" i="2"/>
  <c r="X108" i="2"/>
  <c r="Y108" i="2"/>
  <c r="Z108" i="2"/>
  <c r="AA108" i="2"/>
  <c r="AE108" i="2"/>
  <c r="AF108" i="2"/>
  <c r="AG108" i="2"/>
  <c r="AH108" i="2"/>
  <c r="AL108" i="2"/>
  <c r="AM108" i="2"/>
  <c r="AO108" i="2" s="1"/>
  <c r="AN108" i="2"/>
  <c r="AS108" i="2"/>
  <c r="AT108" i="2"/>
  <c r="AU108" i="2"/>
  <c r="AV108" i="2"/>
  <c r="AZ108" i="2"/>
  <c r="BA108" i="2"/>
  <c r="BB108" i="2"/>
  <c r="BC108" i="2"/>
  <c r="BG108" i="2"/>
  <c r="BH108" i="2"/>
  <c r="BI108" i="2"/>
  <c r="BJ108" i="2"/>
  <c r="C109" i="2"/>
  <c r="D109" i="2"/>
  <c r="E109" i="2"/>
  <c r="F109" i="2"/>
  <c r="J109" i="2"/>
  <c r="K109" i="2"/>
  <c r="L109" i="2"/>
  <c r="M109" i="2"/>
  <c r="Q109" i="2"/>
  <c r="R109" i="2"/>
  <c r="S109" i="2"/>
  <c r="T109" i="2"/>
  <c r="X109" i="2"/>
  <c r="Y109" i="2"/>
  <c r="AA109" i="2" s="1"/>
  <c r="Z109" i="2"/>
  <c r="AE109" i="2"/>
  <c r="AF109" i="2"/>
  <c r="AH109" i="2" s="1"/>
  <c r="AG109" i="2"/>
  <c r="AL109" i="2"/>
  <c r="AM109" i="2"/>
  <c r="AO109" i="2" s="1"/>
  <c r="AN109" i="2"/>
  <c r="AS109" i="2"/>
  <c r="AT109" i="2"/>
  <c r="AV109" i="2" s="1"/>
  <c r="AU109" i="2"/>
  <c r="AZ109" i="2"/>
  <c r="BA109" i="2"/>
  <c r="BC109" i="2" s="1"/>
  <c r="BB109" i="2"/>
  <c r="BG109" i="2"/>
  <c r="BH109" i="2"/>
  <c r="BJ109" i="2" s="1"/>
  <c r="BI109" i="2"/>
  <c r="C110" i="2"/>
  <c r="D110" i="2"/>
  <c r="F110" i="2" s="1"/>
  <c r="E110" i="2"/>
  <c r="J110" i="2"/>
  <c r="K110" i="2"/>
  <c r="M110" i="2" s="1"/>
  <c r="L110" i="2"/>
  <c r="Q110" i="2"/>
  <c r="R110" i="2"/>
  <c r="T110" i="2" s="1"/>
  <c r="S110" i="2"/>
  <c r="X110" i="2"/>
  <c r="Y110" i="2"/>
  <c r="AA110" i="2" s="1"/>
  <c r="Z110" i="2"/>
  <c r="AE110" i="2"/>
  <c r="AF110" i="2"/>
  <c r="AH110" i="2" s="1"/>
  <c r="AG110" i="2"/>
  <c r="AL110" i="2"/>
  <c r="AM110" i="2"/>
  <c r="AO110" i="2" s="1"/>
  <c r="AN110" i="2"/>
  <c r="AS110" i="2"/>
  <c r="AT110" i="2"/>
  <c r="AV110" i="2" s="1"/>
  <c r="AU110" i="2"/>
  <c r="AZ110" i="2"/>
  <c r="BA110" i="2"/>
  <c r="BC110" i="2" s="1"/>
  <c r="BB110" i="2"/>
  <c r="BG110" i="2"/>
  <c r="BH110" i="2"/>
  <c r="BJ110" i="2" s="1"/>
  <c r="BI110" i="2"/>
  <c r="C111" i="2"/>
  <c r="D111" i="2"/>
  <c r="F111" i="2" s="1"/>
  <c r="E111" i="2"/>
  <c r="J111" i="2"/>
  <c r="K111" i="2"/>
  <c r="M111" i="2" s="1"/>
  <c r="L111" i="2"/>
  <c r="Q111" i="2"/>
  <c r="R111" i="2"/>
  <c r="T111" i="2" s="1"/>
  <c r="S111" i="2"/>
  <c r="X111" i="2"/>
  <c r="Y111" i="2"/>
  <c r="AA111" i="2" s="1"/>
  <c r="Z111" i="2"/>
  <c r="AE111" i="2"/>
  <c r="AF111" i="2"/>
  <c r="AH111" i="2" s="1"/>
  <c r="AG111" i="2"/>
  <c r="AL111" i="2"/>
  <c r="AM111" i="2"/>
  <c r="AO111" i="2" s="1"/>
  <c r="AN111" i="2"/>
  <c r="AS111" i="2"/>
  <c r="AT111" i="2"/>
  <c r="AV111" i="2" s="1"/>
  <c r="AU111" i="2"/>
  <c r="AZ111" i="2"/>
  <c r="BA111" i="2"/>
  <c r="BC111" i="2" s="1"/>
  <c r="BB111" i="2"/>
  <c r="BG111" i="2"/>
  <c r="BH111" i="2"/>
  <c r="BJ111" i="2" s="1"/>
  <c r="BI111" i="2"/>
  <c r="C112" i="2"/>
  <c r="D112" i="2"/>
  <c r="F112" i="2" s="1"/>
  <c r="E112" i="2"/>
  <c r="J112" i="2"/>
  <c r="K112" i="2"/>
  <c r="M112" i="2" s="1"/>
  <c r="L112" i="2"/>
  <c r="Q112" i="2"/>
  <c r="R112" i="2"/>
  <c r="T112" i="2" s="1"/>
  <c r="S112" i="2"/>
  <c r="X112" i="2"/>
  <c r="Y112" i="2"/>
  <c r="AA112" i="2" s="1"/>
  <c r="Z112" i="2"/>
  <c r="AE112" i="2"/>
  <c r="AF112" i="2"/>
  <c r="AH112" i="2" s="1"/>
  <c r="AG112" i="2"/>
  <c r="AL112" i="2"/>
  <c r="AM112" i="2"/>
  <c r="AO112" i="2" s="1"/>
  <c r="AN112" i="2"/>
  <c r="AS112" i="2"/>
  <c r="AT112" i="2"/>
  <c r="AV112" i="2" s="1"/>
  <c r="AU112" i="2"/>
  <c r="AZ112" i="2"/>
  <c r="BA112" i="2"/>
  <c r="BC112" i="2" s="1"/>
  <c r="BB112" i="2"/>
  <c r="BG112" i="2"/>
  <c r="BH112" i="2"/>
  <c r="BJ112" i="2" s="1"/>
  <c r="BI112" i="2"/>
  <c r="E100" i="2" l="1"/>
  <c r="F100" i="2"/>
  <c r="L100" i="2"/>
  <c r="M100" i="2"/>
  <c r="S100" i="2"/>
  <c r="T100" i="2"/>
  <c r="Z100" i="2"/>
  <c r="AA100" i="2"/>
  <c r="AG100" i="2"/>
  <c r="AH100" i="2"/>
  <c r="AN100" i="2"/>
  <c r="AO100" i="2"/>
  <c r="AU100" i="2"/>
  <c r="AV100" i="2"/>
  <c r="BB100" i="2"/>
  <c r="BC100" i="2"/>
  <c r="BI100" i="2"/>
  <c r="BJ100" i="2"/>
  <c r="E99" i="2" l="1"/>
  <c r="F99" i="2"/>
  <c r="L99" i="2"/>
  <c r="M99" i="2"/>
  <c r="S99" i="2"/>
  <c r="T99" i="2"/>
  <c r="Z99" i="2"/>
  <c r="AA99" i="2"/>
  <c r="AG99" i="2"/>
  <c r="AH99" i="2"/>
  <c r="AN99" i="2"/>
  <c r="AO99" i="2"/>
  <c r="AU99" i="2"/>
  <c r="AV99" i="2"/>
  <c r="BB99" i="2"/>
  <c r="BC99" i="2"/>
  <c r="BI99" i="2"/>
  <c r="BJ99" i="2"/>
  <c r="E98" i="2" l="1"/>
  <c r="F98" i="2"/>
  <c r="L98" i="2"/>
  <c r="M98" i="2"/>
  <c r="S98" i="2"/>
  <c r="T98" i="2"/>
  <c r="Z98" i="2"/>
  <c r="AA98" i="2"/>
  <c r="AG98" i="2"/>
  <c r="AH98" i="2"/>
  <c r="AN98" i="2"/>
  <c r="AO98" i="2"/>
  <c r="AU98" i="2"/>
  <c r="AV98" i="2"/>
  <c r="BB98" i="2"/>
  <c r="BC98" i="2"/>
  <c r="BI98" i="2"/>
  <c r="BJ98" i="2"/>
  <c r="E97" i="2" l="1"/>
  <c r="F97" i="2"/>
  <c r="L97" i="2"/>
  <c r="M97" i="2"/>
  <c r="S97" i="2"/>
  <c r="T97" i="2"/>
  <c r="Z97" i="2"/>
  <c r="AA97" i="2"/>
  <c r="AG97" i="2"/>
  <c r="AH97" i="2"/>
  <c r="AN97" i="2"/>
  <c r="AO97" i="2"/>
  <c r="AU97" i="2"/>
  <c r="AV97" i="2"/>
  <c r="BB97" i="2"/>
  <c r="BC97" i="2"/>
  <c r="BI97" i="2"/>
  <c r="BJ97" i="2"/>
  <c r="C114" i="2" l="1"/>
  <c r="E96" i="2" l="1"/>
  <c r="F96" i="2"/>
  <c r="L96" i="2"/>
  <c r="M96" i="2"/>
  <c r="S96" i="2"/>
  <c r="T96" i="2"/>
  <c r="Z96" i="2"/>
  <c r="AA96" i="2"/>
  <c r="AG96" i="2"/>
  <c r="AH96" i="2"/>
  <c r="AN96" i="2"/>
  <c r="AO96" i="2"/>
  <c r="AU96" i="2"/>
  <c r="AV96" i="2"/>
  <c r="BB96" i="2"/>
  <c r="BC96" i="2"/>
  <c r="BI96" i="2"/>
  <c r="BJ96" i="2"/>
  <c r="BH114" i="2" l="1"/>
  <c r="BG114" i="2"/>
  <c r="BA114" i="2"/>
  <c r="AZ114" i="2"/>
  <c r="AT114" i="2"/>
  <c r="AS114" i="2"/>
  <c r="AM114" i="2"/>
  <c r="AL114" i="2"/>
  <c r="AF114" i="2"/>
  <c r="AE114" i="2"/>
  <c r="Y114" i="2"/>
  <c r="X114" i="2"/>
  <c r="R114" i="2"/>
  <c r="Q114" i="2"/>
  <c r="K114" i="2"/>
  <c r="J114" i="2"/>
  <c r="E114" i="2"/>
  <c r="D114" i="2"/>
  <c r="E95" i="2" l="1"/>
  <c r="F95" i="2"/>
  <c r="L95" i="2"/>
  <c r="L114" i="2" s="1"/>
  <c r="M95" i="2"/>
  <c r="S95" i="2"/>
  <c r="S114" i="2" s="1"/>
  <c r="T95" i="2"/>
  <c r="Z95" i="2"/>
  <c r="Z114" i="2" s="1"/>
  <c r="AA95" i="2"/>
  <c r="AG95" i="2"/>
  <c r="AG114" i="2" s="1"/>
  <c r="AH95" i="2"/>
  <c r="AN95" i="2"/>
  <c r="AN114" i="2" s="1"/>
  <c r="AO95" i="2"/>
  <c r="AU95" i="2"/>
  <c r="AU114" i="2" s="1"/>
  <c r="AV95" i="2"/>
  <c r="BB95" i="2"/>
  <c r="BB114" i="2" s="1"/>
  <c r="BC95" i="2"/>
  <c r="BI95" i="2"/>
  <c r="BI114" i="2" s="1"/>
  <c r="BJ95" i="2"/>
  <c r="F114" i="2"/>
  <c r="M114" i="2"/>
  <c r="T114" i="2"/>
  <c r="AA114" i="2"/>
  <c r="AH114" i="2"/>
  <c r="AO114" i="2"/>
  <c r="AV114" i="2"/>
  <c r="BC114" i="2"/>
  <c r="BJ114" i="2"/>
  <c r="E94" i="2" l="1"/>
  <c r="F94" i="2"/>
  <c r="L94" i="2"/>
  <c r="M94" i="2"/>
  <c r="S94" i="2"/>
  <c r="T94" i="2"/>
  <c r="Z94" i="2"/>
  <c r="AA94" i="2"/>
  <c r="AG94" i="2"/>
  <c r="AH94" i="2"/>
  <c r="AN94" i="2"/>
  <c r="AO94" i="2"/>
  <c r="AU94" i="2"/>
  <c r="AV94" i="2"/>
  <c r="BB94" i="2"/>
  <c r="BC94" i="2"/>
  <c r="BI94" i="2"/>
  <c r="BJ94" i="2"/>
  <c r="E93" i="2" l="1"/>
  <c r="F93" i="2"/>
  <c r="L93" i="2"/>
  <c r="M93" i="2"/>
  <c r="S93" i="2"/>
  <c r="T93" i="2"/>
  <c r="Z93" i="2"/>
  <c r="AA93" i="2"/>
  <c r="AG93" i="2"/>
  <c r="AH93" i="2"/>
  <c r="AN93" i="2"/>
  <c r="AO93" i="2"/>
  <c r="AU93" i="2"/>
  <c r="AV93" i="2"/>
  <c r="BB93" i="2"/>
  <c r="BC93" i="2"/>
  <c r="BI93" i="2"/>
  <c r="BJ93" i="2"/>
  <c r="E92" i="2" l="1"/>
  <c r="F92" i="2"/>
  <c r="L92" i="2"/>
  <c r="M92" i="2"/>
  <c r="S92" i="2"/>
  <c r="T92" i="2"/>
  <c r="Z92" i="2"/>
  <c r="AA92" i="2"/>
  <c r="AG92" i="2"/>
  <c r="AH92" i="2"/>
  <c r="AN92" i="2"/>
  <c r="AO92" i="2"/>
  <c r="AU92" i="2"/>
  <c r="AV92" i="2"/>
  <c r="BB92" i="2"/>
  <c r="BC92" i="2"/>
  <c r="BI92" i="2"/>
  <c r="BJ92" i="2"/>
  <c r="E91" i="2" l="1"/>
  <c r="F91" i="2"/>
  <c r="L91" i="2"/>
  <c r="M91" i="2"/>
  <c r="S91" i="2"/>
  <c r="T91" i="2"/>
  <c r="Z91" i="2"/>
  <c r="AA91" i="2"/>
  <c r="AG91" i="2"/>
  <c r="AH91" i="2"/>
  <c r="AN91" i="2"/>
  <c r="AO91" i="2"/>
  <c r="AU91" i="2"/>
  <c r="AV91" i="2"/>
  <c r="BB91" i="2"/>
  <c r="BC91" i="2"/>
  <c r="BI91" i="2"/>
  <c r="BJ91" i="2"/>
  <c r="E90" i="2" l="1"/>
  <c r="F90" i="2"/>
  <c r="L90" i="2"/>
  <c r="M90" i="2"/>
  <c r="S90" i="2"/>
  <c r="T90" i="2"/>
  <c r="Z90" i="2"/>
  <c r="AA90" i="2"/>
  <c r="AG90" i="2"/>
  <c r="AH90" i="2"/>
  <c r="AN90" i="2"/>
  <c r="AO90" i="2"/>
  <c r="AU90" i="2"/>
  <c r="AV90" i="2"/>
  <c r="BB90" i="2"/>
  <c r="BC90" i="2"/>
  <c r="BI90" i="2"/>
  <c r="BJ90" i="2"/>
  <c r="E89" i="2" l="1"/>
  <c r="F89" i="2"/>
  <c r="L89" i="2"/>
  <c r="M89" i="2"/>
  <c r="S89" i="2"/>
  <c r="T89" i="2"/>
  <c r="Z89" i="2"/>
  <c r="AA89" i="2"/>
  <c r="AG89" i="2"/>
  <c r="AH89" i="2"/>
  <c r="AN89" i="2"/>
  <c r="AO89" i="2"/>
  <c r="AU89" i="2"/>
  <c r="AV89" i="2"/>
  <c r="BB89" i="2"/>
  <c r="BC89" i="2"/>
  <c r="BI89" i="2"/>
  <c r="BJ89" i="2"/>
  <c r="E88" i="2" l="1"/>
  <c r="F88" i="2"/>
  <c r="L88" i="2"/>
  <c r="M88" i="2"/>
  <c r="S88" i="2"/>
  <c r="T88" i="2"/>
  <c r="Z88" i="2"/>
  <c r="AA88" i="2"/>
  <c r="AG88" i="2"/>
  <c r="AH88" i="2"/>
  <c r="AN88" i="2"/>
  <c r="AO88" i="2"/>
  <c r="AU88" i="2"/>
  <c r="AV88" i="2"/>
  <c r="BB88" i="2"/>
  <c r="BC88" i="2"/>
  <c r="BI88" i="2"/>
  <c r="BJ88" i="2"/>
  <c r="E87" i="2" l="1"/>
  <c r="F87" i="2"/>
  <c r="L87" i="2"/>
  <c r="M87" i="2"/>
  <c r="S87" i="2"/>
  <c r="T87" i="2"/>
  <c r="Z87" i="2"/>
  <c r="AA87" i="2"/>
  <c r="AG87" i="2"/>
  <c r="AH87" i="2"/>
  <c r="AN87" i="2"/>
  <c r="AO87" i="2"/>
  <c r="AU87" i="2"/>
  <c r="AV87" i="2"/>
  <c r="BB87" i="2"/>
  <c r="BC87" i="2"/>
  <c r="BI87" i="2"/>
  <c r="BJ87" i="2"/>
  <c r="E86" i="2" l="1"/>
  <c r="F86" i="2"/>
  <c r="L86" i="2"/>
  <c r="M86" i="2"/>
  <c r="S86" i="2"/>
  <c r="T86" i="2"/>
  <c r="Z86" i="2"/>
  <c r="AA86" i="2"/>
  <c r="AG86" i="2"/>
  <c r="AH86" i="2"/>
  <c r="AN86" i="2"/>
  <c r="AO86" i="2"/>
  <c r="AU86" i="2"/>
  <c r="AV86" i="2"/>
  <c r="BB86" i="2"/>
  <c r="BC86" i="2"/>
  <c r="BI86" i="2"/>
  <c r="BJ86" i="2"/>
  <c r="E85" i="2" l="1"/>
  <c r="F85" i="2"/>
  <c r="L85" i="2"/>
  <c r="M85" i="2"/>
  <c r="S85" i="2"/>
  <c r="T85" i="2"/>
  <c r="Z85" i="2"/>
  <c r="AA85" i="2"/>
  <c r="AG85" i="2"/>
  <c r="AH85" i="2"/>
  <c r="AN85" i="2"/>
  <c r="AO85" i="2"/>
  <c r="AU85" i="2"/>
  <c r="AV85" i="2"/>
  <c r="BB85" i="2"/>
  <c r="BC85" i="2"/>
  <c r="BI85" i="2"/>
  <c r="BJ85" i="2"/>
  <c r="E84" i="2" l="1"/>
  <c r="F84" i="2"/>
  <c r="L84" i="2"/>
  <c r="M84" i="2"/>
  <c r="S84" i="2"/>
  <c r="T84" i="2"/>
  <c r="Z84" i="2"/>
  <c r="AA84" i="2"/>
  <c r="AG84" i="2"/>
  <c r="AH84" i="2"/>
  <c r="AN84" i="2"/>
  <c r="AO84" i="2"/>
  <c r="AU84" i="2"/>
  <c r="AV84" i="2"/>
  <c r="BB84" i="2"/>
  <c r="BC84" i="2"/>
  <c r="BI84" i="2"/>
  <c r="BJ84" i="2"/>
  <c r="E83" i="2" l="1"/>
  <c r="F83" i="2"/>
  <c r="L83" i="2"/>
  <c r="M83" i="2"/>
  <c r="S83" i="2"/>
  <c r="T83" i="2"/>
  <c r="Z83" i="2"/>
  <c r="AA83" i="2"/>
  <c r="AG83" i="2"/>
  <c r="AH83" i="2"/>
  <c r="AN83" i="2"/>
  <c r="AO83" i="2"/>
  <c r="AU83" i="2"/>
  <c r="AV83" i="2"/>
  <c r="BB83" i="2"/>
  <c r="BC83" i="2"/>
  <c r="BI83" i="2"/>
  <c r="BJ83" i="2"/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<sst xmlns="http://schemas.openxmlformats.org/spreadsheetml/2006/main" count="206" uniqueCount="45">
  <si>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</si>
  <si>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</si>
  <si>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</si>
  <si>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</si>
  <si>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</si>
  <si>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</si>
  <si>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</si>
  <si>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</si>
  <si>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</si>
  <si>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</si>
  <si>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</si>
  <si>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</si>
  <si>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</si>
  <si>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</si>
  <si>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</si>
  <si>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</si>
  <si>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</si>
  <si>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</si>
  <si>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</si>
  <si>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</si>
  <si>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</si>
  <si>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</si>
  <si>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</si>
  <si>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</si>
  <si>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</si>
  <si>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</si>
  <si>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</si>
  <si>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</si>
  <si>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</si>
  <si>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</si>
  <si>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</si>
  <si>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</si>
  <si>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</si>
  <si>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</si>
  <si>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</si>
  <si>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</si>
  <si>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</si>
  <si>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</si>
  <si>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</si>
  <si>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</si>
  <si>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</si>
  <si>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</si>
  <si>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</t>
  </si>
  <si>
    <t>2017/18 YTD</t>
  </si>
  <si>
    <t>October 2009 to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</si>
</sst>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mmmm\ yyyy"/>
    <numFmt numFmtId="165" formatCode="0.0%"/>
    <numFmt numFmtId="166" formatCode="_-* #,##0_-;\-* #,##0_-;_-* &quot;-&quot;??_-;_-@_-"/>
    <numFmt numFmtId="167" formatCode="##,###"/>
    <numFmt numFmtId="168" formatCode="#,##0_ ;\-#,##0\ "/>
    <numFmt numFmtId="169" formatCode="##.#%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5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6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5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5" fontId="2" fillId="2" borderId="7" xfId="2" applyNumberFormat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8" fontId="0" fillId="2" borderId="8" xfId="1" applyNumberFormat="1" applyFon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7" fontId="0" fillId="2" borderId="5" xfId="1" applyNumberFormat="1" applyFont="1" applyFill="1" applyBorder="1" applyAlignment="1">
      <alignment horizontal="right"/>
    </xf>
    <xf numFmtId="167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6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5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4" fontId="2" fillId="2" borderId="4" xfId="0" quotePrefix="1" applyNumberFormat="1" applyFont="1" applyFill="1" applyBorder="1" applyAlignment="1">
      <alignment horizontal="center" vertical="top"/>
    </xf>
    <xf numFmtId="164" fontId="2" fillId="2" borderId="10" xfId="0" quotePrefix="1" applyNumberFormat="1" applyFont="1" applyFill="1" applyBorder="1" applyAlignment="1">
      <alignment horizontal="center" vertical="top"/>
    </xf>
    <xf numFmtId="164" fontId="2" fillId="2" borderId="4" xfId="0" quotePrefix="1" applyNumberFormat="1" applyFont="1" applyFill="1" applyBorder="1" applyAlignment="1">
      <alignment horizontal="center"/>
    </xf>
    <xf numFmtId="164" fontId="2" fillId="2" borderId="10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7" fontId="0" fillId="2" borderId="2" xfId="1" applyNumberFormat="1" applyFont="1" applyFill="1" applyBorder="1" applyAlignment="1">
      <alignment horizontal="right"/>
    </xf>
    <xf numFmtId="165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7" fontId="0" fillId="2" borderId="0" xfId="0" applyNumberFormat="1" applyFill="1" applyBorder="1" applyAlignment="1">
      <alignment horizontal="right"/>
    </xf>
    <xf numFmtId="167" fontId="0" fillId="2" borderId="0" xfId="1" applyNumberFormat="1" applyFont="1" applyFill="1" applyBorder="1" applyAlignment="1">
      <alignment horizontal="right"/>
    </xf>
    <xf numFmtId="167" fontId="0" fillId="2" borderId="0" xfId="0" applyNumberFormat="1" applyFill="1"/>
    <xf numFmtId="167" fontId="2" fillId="2" borderId="2" xfId="0" applyNumberFormat="1" applyFont="1" applyFill="1" applyBorder="1" applyAlignment="1">
      <alignment vertical="top" wrapText="1"/>
    </xf>
    <xf numFmtId="167" fontId="2" fillId="2" borderId="3" xfId="0" applyNumberFormat="1" applyFont="1" applyFill="1" applyBorder="1" applyAlignment="1">
      <alignment vertical="top" wrapText="1"/>
    </xf>
    <xf numFmtId="167" fontId="0" fillId="2" borderId="8" xfId="1" applyNumberFormat="1" applyFont="1" applyFill="1" applyBorder="1" applyAlignment="1">
      <alignment horizontal="right"/>
    </xf>
    <xf numFmtId="167" fontId="0" fillId="2" borderId="10" xfId="1" applyNumberFormat="1" applyFont="1" applyFill="1" applyBorder="1" applyAlignment="1">
      <alignment horizontal="right"/>
    </xf>
    <xf numFmtId="167" fontId="0" fillId="2" borderId="6" xfId="0" applyNumberFormat="1" applyFill="1" applyBorder="1" applyAlignment="1"/>
    <xf numFmtId="169" fontId="2" fillId="2" borderId="6" xfId="0" applyNumberFormat="1" applyFont="1" applyFill="1" applyBorder="1" applyAlignment="1">
      <alignment horizontal="center"/>
    </xf>
    <xf numFmtId="167" fontId="0" fillId="2" borderId="3" xfId="0" applyNumberFormat="1" applyFill="1" applyBorder="1" applyAlignment="1">
      <alignment horizontal="right"/>
    </xf>
    <xf numFmtId="170" fontId="0" fillId="2" borderId="8" xfId="0" applyNumberFormat="1" applyFill="1" applyBorder="1" applyAlignment="1">
      <alignment horizontal="right"/>
    </xf>
    <xf numFmtId="170" fontId="0" fillId="2" borderId="0" xfId="0" applyNumberFormat="1" applyFill="1" applyBorder="1" applyAlignment="1">
      <alignment horizontal="right"/>
    </xf>
    <xf numFmtId="167" fontId="0" fillId="2" borderId="12" xfId="0" applyNumberFormat="1" applyFill="1" applyBorder="1" applyAlignment="1">
      <alignment horizontal="right"/>
    </xf>
    <xf numFmtId="164" fontId="2" fillId="2" borderId="16" xfId="0" quotePrefix="1" applyNumberFormat="1" applyFont="1" applyFill="1" applyBorder="1" applyAlignment="1">
      <alignment horizontal="center"/>
    </xf>
    <xf numFmtId="0" fontId="2" fillId="2" borderId="16" xfId="0" applyFont="1" applyFill="1" applyBorder="1" applyAlignment="1"/>
    <xf numFmtId="167" fontId="0" fillId="2" borderId="16" xfId="0" applyNumberFormat="1" applyFill="1" applyBorder="1" applyAlignment="1"/>
    <xf numFmtId="169" fontId="2" fillId="2" borderId="16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5" fontId="0" fillId="2" borderId="0" xfId="2" applyNumberFormat="1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7" fontId="2" fillId="2" borderId="5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167" fontId="2" fillId="2" borderId="2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7" fontId="2" fillId="2" borderId="11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166" fontId="2" fillId="2" borderId="13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zoomScaleNormal="100" workbookViewId="0">
      <selection activeCell="P18" sqref="P18"/>
    </sheetView>
  </sheetViews>
  <sheetFormatPr defaultColWidth="9.109375" defaultRowHeight="14.4" x14ac:dyDescent="0.3"/>
  <cols>
    <col min="1" max="1" width="1.6640625" style="1" customWidth="1"/>
    <col min="2" max="2" width="15" style="1" customWidth="1"/>
    <col min="3" max="3" width="14.88671875" style="1" customWidth="1"/>
    <col min="4" max="9" width="9.109375" style="1"/>
    <col min="10" max="10" width="9.109375" style="1" customWidth="1"/>
    <col min="11" max="11" width="9.109375" style="1"/>
    <col min="12" max="12" width="1.88671875" style="1" customWidth="1"/>
    <col min="13" max="16384" width="9.109375" style="1"/>
  </cols>
  <sheetData>
    <row r="8" spans="2:10" ht="57" x14ac:dyDescent="0.85">
      <c r="B8" s="88" t="s">
        <v>0</v>
      </c>
      <c r="C8" s="88"/>
      <c r="D8" s="88"/>
      <c r="E8" s="88"/>
      <c r="F8" s="88"/>
      <c r="G8" s="88"/>
      <c r="H8" s="88"/>
      <c r="I8" s="88"/>
    </row>
    <row r="10" spans="2:10" ht="31.5" x14ac:dyDescent="0.5">
      <c r="B10" s="89" t="s">
        <v>1</v>
      </c>
      <c r="C10" s="89"/>
      <c r="D10" s="89"/>
      <c r="E10" s="89"/>
      <c r="F10" s="89"/>
      <c r="G10" s="89"/>
      <c r="H10" s="89"/>
      <c r="I10" s="89"/>
    </row>
    <row r="11" spans="2:10" ht="31.5" x14ac:dyDescent="0.5">
      <c r="B11" s="89" t="s">
        <v>44</v>
      </c>
      <c r="C11" s="89"/>
      <c r="D11" s="89"/>
      <c r="E11" s="89"/>
      <c r="F11" s="89"/>
      <c r="G11" s="89"/>
      <c r="H11" s="89"/>
      <c r="I11" s="89"/>
    </row>
    <row r="12" spans="2:10" ht="15" x14ac:dyDescent="0.25">
      <c r="B12" s="90"/>
      <c r="C12" s="90"/>
      <c r="D12" s="90"/>
      <c r="E12" s="90"/>
      <c r="F12" s="90"/>
      <c r="G12" s="90"/>
      <c r="H12" s="90"/>
      <c r="I12" s="90"/>
      <c r="J12" s="90"/>
    </row>
    <row r="13" spans="2:10" ht="15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ht="15" x14ac:dyDescent="0.25">
      <c r="B14" s="2" t="s">
        <v>2</v>
      </c>
      <c r="C14" s="6" t="s">
        <v>3</v>
      </c>
    </row>
    <row r="15" spans="2:10" ht="15" x14ac:dyDescent="0.25">
      <c r="B15" s="2" t="s">
        <v>4</v>
      </c>
      <c r="C15" s="3" t="s">
        <v>5</v>
      </c>
    </row>
    <row r="16" spans="2:10" ht="15" x14ac:dyDescent="0.25">
      <c r="B16" s="2" t="s">
        <v>6</v>
      </c>
      <c r="C16" s="3" t="s">
        <v>7</v>
      </c>
    </row>
    <row r="17" spans="2:11" ht="15" x14ac:dyDescent="0.25">
      <c r="B17" s="2" t="s">
        <v>8</v>
      </c>
      <c r="C17" s="3" t="s">
        <v>40</v>
      </c>
    </row>
    <row r="18" spans="2:11" ht="15" x14ac:dyDescent="0.25">
      <c r="B18" s="45" t="s">
        <v>37</v>
      </c>
      <c r="C18" s="3" t="s">
        <v>38</v>
      </c>
    </row>
    <row r="19" spans="2:11" ht="15" customHeight="1" x14ac:dyDescent="0.25">
      <c r="D19" s="46"/>
      <c r="E19" s="46"/>
      <c r="F19" s="46"/>
      <c r="G19" s="46"/>
      <c r="H19" s="46"/>
      <c r="I19" s="46"/>
      <c r="J19" s="46"/>
      <c r="K19" s="46"/>
    </row>
    <row r="20" spans="2:11" ht="15.75" customHeight="1" x14ac:dyDescent="0.3">
      <c r="C20" s="87" t="s">
        <v>39</v>
      </c>
      <c r="D20" s="87"/>
      <c r="E20" s="87"/>
      <c r="F20" s="87"/>
      <c r="G20" s="87"/>
      <c r="H20" s="87"/>
      <c r="I20" s="87"/>
      <c r="J20" s="46"/>
      <c r="K20" s="46"/>
    </row>
    <row r="21" spans="2:11" x14ac:dyDescent="0.3">
      <c r="C21" s="87"/>
      <c r="D21" s="87"/>
      <c r="E21" s="87"/>
      <c r="F21" s="87"/>
      <c r="G21" s="87"/>
      <c r="H21" s="87"/>
      <c r="I21" s="87"/>
      <c r="J21" s="46"/>
      <c r="K21" s="46"/>
    </row>
    <row r="22" spans="2:11" x14ac:dyDescent="0.3">
      <c r="C22" s="87"/>
      <c r="D22" s="87"/>
      <c r="E22" s="87"/>
      <c r="F22" s="87"/>
      <c r="G22" s="87"/>
      <c r="H22" s="87"/>
      <c r="I22" s="87"/>
    </row>
    <row r="37" spans="2:10" x14ac:dyDescent="0.3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23"/>
  <sheetViews>
    <sheetView tabSelected="1" zoomScale="70" zoomScaleNormal="70" zoomScaleSheetLayoutView="20" workbookViewId="0"/>
  </sheetViews>
  <sheetFormatPr defaultColWidth="9.109375" defaultRowHeight="14.4" x14ac:dyDescent="0.3"/>
  <cols>
    <col min="1" max="1" width="9.109375" style="1"/>
    <col min="2" max="2" width="20.109375" style="9" bestFit="1" customWidth="1"/>
    <col min="3" max="3" width="13.33203125" style="1" bestFit="1" customWidth="1"/>
    <col min="4" max="4" width="12.88671875" style="1" bestFit="1" customWidth="1"/>
    <col min="5" max="5" width="13" style="1" bestFit="1" customWidth="1"/>
    <col min="6" max="6" width="20.6640625" style="1" bestFit="1" customWidth="1"/>
    <col min="7" max="7" width="9.33203125" style="1" customWidth="1"/>
    <col min="8" max="8" width="9.109375" style="1" customWidth="1"/>
    <col min="9" max="9" width="20.109375" style="9" bestFit="1" customWidth="1"/>
    <col min="10" max="10" width="13.33203125" style="1" bestFit="1" customWidth="1"/>
    <col min="11" max="11" width="12.88671875" style="1" bestFit="1" customWidth="1"/>
    <col min="12" max="12" width="13" style="1" bestFit="1" customWidth="1"/>
    <col min="13" max="13" width="20.6640625" style="1" bestFit="1" customWidth="1"/>
    <col min="14" max="14" width="9.109375" style="1" customWidth="1"/>
    <col min="15" max="15" width="9.109375" style="1"/>
    <col min="16" max="16" width="20.109375" style="9" bestFit="1" customWidth="1"/>
    <col min="17" max="18" width="11.44140625" style="1" bestFit="1" customWidth="1"/>
    <col min="19" max="19" width="13" style="1" bestFit="1" customWidth="1"/>
    <col min="20" max="20" width="20.6640625" style="1" bestFit="1" customWidth="1"/>
    <col min="21" max="22" width="9.109375" style="1" customWidth="1"/>
    <col min="23" max="23" width="20.109375" style="9" bestFit="1" customWidth="1"/>
    <col min="24" max="25" width="11.44140625" style="1" bestFit="1" customWidth="1"/>
    <col min="26" max="26" width="13" style="1" bestFit="1" customWidth="1"/>
    <col min="27" max="27" width="20.6640625" style="1" bestFit="1" customWidth="1"/>
    <col min="28" max="29" width="9.109375" style="1" customWidth="1"/>
    <col min="30" max="30" width="20.109375" style="9" bestFit="1" customWidth="1"/>
    <col min="31" max="32" width="11.44140625" style="1" bestFit="1" customWidth="1"/>
    <col min="33" max="33" width="13" style="1" bestFit="1" customWidth="1"/>
    <col min="34" max="34" width="20.6640625" style="1" bestFit="1" customWidth="1"/>
    <col min="35" max="36" width="9.109375" style="1" customWidth="1"/>
    <col min="37" max="37" width="20.109375" style="9" bestFit="1" customWidth="1"/>
    <col min="38" max="39" width="11.44140625" style="1" bestFit="1" customWidth="1"/>
    <col min="40" max="40" width="13" style="1" bestFit="1" customWidth="1"/>
    <col min="41" max="41" width="20.6640625" style="1" bestFit="1" customWidth="1"/>
    <col min="42" max="42" width="9.109375" style="1"/>
    <col min="43" max="43" width="9.109375" style="1" customWidth="1"/>
    <col min="44" max="44" width="20.109375" style="9" bestFit="1" customWidth="1"/>
    <col min="45" max="45" width="11" style="1" bestFit="1" customWidth="1"/>
    <col min="46" max="46" width="11.5546875" style="1" bestFit="1" customWidth="1"/>
    <col min="47" max="47" width="13.44140625" style="1" bestFit="1" customWidth="1"/>
    <col min="48" max="48" width="20.6640625" style="1" bestFit="1" customWidth="1"/>
    <col min="49" max="49" width="9.109375" style="1"/>
    <col min="50" max="50" width="9.109375" style="1" customWidth="1"/>
    <col min="51" max="51" width="20.109375" style="9" bestFit="1" customWidth="1"/>
    <col min="52" max="52" width="11" style="1" bestFit="1" customWidth="1"/>
    <col min="53" max="53" width="11.5546875" style="1" bestFit="1" customWidth="1"/>
    <col min="54" max="54" width="13.44140625" style="1" bestFit="1" customWidth="1"/>
    <col min="55" max="55" width="20.6640625" style="1" bestFit="1" customWidth="1"/>
    <col min="56" max="56" width="13.44140625" style="1" bestFit="1" customWidth="1"/>
    <col min="57" max="57" width="9.109375" style="1" customWidth="1"/>
    <col min="58" max="58" width="20.109375" style="9" bestFit="1" customWidth="1"/>
    <col min="59" max="59" width="11" style="1" bestFit="1" customWidth="1"/>
    <col min="60" max="60" width="11.5546875" style="1" bestFit="1" customWidth="1"/>
    <col min="61" max="61" width="13.44140625" style="1" bestFit="1" customWidth="1"/>
    <col min="62" max="62" width="20.6640625" style="1" bestFit="1" customWidth="1"/>
    <col min="63" max="16384" width="9.109375" style="1"/>
  </cols>
  <sheetData>
    <row r="2" spans="2:62" s="43" customFormat="1" ht="30.75" customHeight="1" x14ac:dyDescent="0.25">
      <c r="B2" s="42"/>
      <c r="C2" s="91" t="s">
        <v>9</v>
      </c>
      <c r="D2" s="91"/>
      <c r="E2" s="91"/>
      <c r="F2" s="91"/>
      <c r="G2" s="44"/>
      <c r="I2" s="42"/>
      <c r="J2" s="91" t="s">
        <v>10</v>
      </c>
      <c r="K2" s="91"/>
      <c r="L2" s="91"/>
      <c r="M2" s="91"/>
      <c r="N2" s="44"/>
      <c r="P2" s="42"/>
      <c r="Q2" s="91" t="s">
        <v>11</v>
      </c>
      <c r="R2" s="91"/>
      <c r="S2" s="91"/>
      <c r="T2" s="91"/>
      <c r="W2" s="42"/>
      <c r="X2" s="91" t="s">
        <v>12</v>
      </c>
      <c r="Y2" s="91"/>
      <c r="Z2" s="91"/>
      <c r="AA2" s="91"/>
      <c r="AD2" s="42"/>
      <c r="AE2" s="91" t="s">
        <v>13</v>
      </c>
      <c r="AF2" s="91"/>
      <c r="AG2" s="91"/>
      <c r="AH2" s="91"/>
      <c r="AK2" s="42"/>
      <c r="AL2" s="91" t="s">
        <v>14</v>
      </c>
      <c r="AM2" s="91"/>
      <c r="AN2" s="91"/>
      <c r="AO2" s="91"/>
      <c r="AR2" s="42"/>
      <c r="AS2" s="91" t="s">
        <v>15</v>
      </c>
      <c r="AT2" s="91"/>
      <c r="AU2" s="91"/>
      <c r="AV2" s="91"/>
      <c r="AY2" s="42"/>
      <c r="AZ2" s="91" t="s">
        <v>16</v>
      </c>
      <c r="BA2" s="91"/>
      <c r="BB2" s="91"/>
      <c r="BC2" s="91"/>
      <c r="BF2" s="42"/>
      <c r="BG2" s="91" t="s">
        <v>17</v>
      </c>
      <c r="BH2" s="91"/>
      <c r="BI2" s="91"/>
      <c r="BJ2" s="91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48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41"/>
      <c r="I4" s="48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41"/>
      <c r="P4" s="48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48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48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48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48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48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48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3">
      <c r="B5" s="58">
        <v>40087</v>
      </c>
      <c r="C5" s="17">
        <v>77076</v>
      </c>
      <c r="D5" s="17">
        <v>73311</v>
      </c>
      <c r="E5" s="17">
        <f>C5-D5</f>
        <v>3765</v>
      </c>
      <c r="F5" s="25">
        <f t="shared" ref="F5:F29" si="0">D5/C5</f>
        <v>0.95115210960610308</v>
      </c>
      <c r="G5" s="39"/>
      <c r="H5" s="14"/>
      <c r="I5" s="58">
        <v>40087</v>
      </c>
      <c r="J5" s="92" t="s">
        <v>28</v>
      </c>
      <c r="K5" s="93"/>
      <c r="L5" s="93"/>
      <c r="M5" s="94"/>
      <c r="N5" s="40"/>
      <c r="O5" s="14"/>
      <c r="P5" s="58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14"/>
      <c r="V5" s="14"/>
      <c r="W5" s="58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15">
        <v>0.97</v>
      </c>
      <c r="AC5" s="14"/>
      <c r="AD5" s="58">
        <v>40087</v>
      </c>
      <c r="AE5" s="92" t="s">
        <v>28</v>
      </c>
      <c r="AF5" s="93"/>
      <c r="AG5" s="93"/>
      <c r="AH5" s="94"/>
      <c r="AI5" s="14"/>
      <c r="AJ5" s="14"/>
      <c r="AK5" s="58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14">
        <v>0.94</v>
      </c>
      <c r="AQ5" s="14"/>
      <c r="AR5" s="58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15">
        <v>0.85</v>
      </c>
      <c r="AX5" s="14"/>
      <c r="AY5" s="58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15">
        <v>0.9</v>
      </c>
      <c r="BE5" s="14"/>
      <c r="BF5" s="58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</row>
    <row r="6" spans="2:62" x14ac:dyDescent="0.3">
      <c r="B6" s="59">
        <v>40118</v>
      </c>
      <c r="C6" s="18">
        <v>74197</v>
      </c>
      <c r="D6" s="20">
        <v>71066</v>
      </c>
      <c r="E6" s="18">
        <f t="shared" ref="E6:E29" si="7">C6-D6</f>
        <v>3131</v>
      </c>
      <c r="F6" s="26">
        <f t="shared" si="0"/>
        <v>0.95780152836368049</v>
      </c>
      <c r="G6" s="39"/>
      <c r="H6" s="14"/>
      <c r="I6" s="59">
        <v>40118</v>
      </c>
      <c r="J6" s="95"/>
      <c r="K6" s="96"/>
      <c r="L6" s="96"/>
      <c r="M6" s="97"/>
      <c r="N6" s="40"/>
      <c r="O6" s="14"/>
      <c r="P6" s="59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14"/>
      <c r="V6" s="14"/>
      <c r="W6" s="59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15">
        <v>0.97</v>
      </c>
      <c r="AC6" s="14"/>
      <c r="AD6" s="59">
        <v>40118</v>
      </c>
      <c r="AE6" s="95"/>
      <c r="AF6" s="96"/>
      <c r="AG6" s="96"/>
      <c r="AH6" s="97"/>
      <c r="AI6" s="14"/>
      <c r="AJ6" s="14"/>
      <c r="AK6" s="59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14">
        <v>0.94</v>
      </c>
      <c r="AQ6" s="14"/>
      <c r="AR6" s="59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15">
        <v>0.85</v>
      </c>
      <c r="AX6" s="14"/>
      <c r="AY6" s="59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15">
        <v>0.9</v>
      </c>
      <c r="BE6" s="14"/>
      <c r="BF6" s="59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</row>
    <row r="7" spans="2:62" ht="15" thickBot="1" x14ac:dyDescent="0.35">
      <c r="B7" s="59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9">
        <v>40148</v>
      </c>
      <c r="J7" s="98"/>
      <c r="K7" s="99"/>
      <c r="L7" s="99"/>
      <c r="M7" s="100"/>
      <c r="N7" s="40"/>
      <c r="O7" s="14"/>
      <c r="P7" s="59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14"/>
      <c r="V7" s="14"/>
      <c r="W7" s="59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15">
        <v>0.97</v>
      </c>
      <c r="AC7" s="14"/>
      <c r="AD7" s="59">
        <v>40148</v>
      </c>
      <c r="AE7" s="95"/>
      <c r="AF7" s="96"/>
      <c r="AG7" s="96"/>
      <c r="AH7" s="97"/>
      <c r="AI7" s="14"/>
      <c r="AJ7" s="14"/>
      <c r="AK7" s="59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14">
        <v>0.94</v>
      </c>
      <c r="AQ7" s="14"/>
      <c r="AR7" s="59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15">
        <v>0.85</v>
      </c>
      <c r="AX7" s="14"/>
      <c r="AY7" s="59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15">
        <v>0.9</v>
      </c>
      <c r="BE7" s="14"/>
      <c r="BF7" s="59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</row>
    <row r="8" spans="2:62" x14ac:dyDescent="0.3">
      <c r="B8" s="59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9">
        <v>40179</v>
      </c>
      <c r="J8" s="54">
        <v>14736</v>
      </c>
      <c r="K8" s="55">
        <v>12993</v>
      </c>
      <c r="L8" s="55">
        <f>J8-K8</f>
        <v>1743</v>
      </c>
      <c r="M8" s="53">
        <f>K8/J8</f>
        <v>0.88171824104234531</v>
      </c>
      <c r="N8" s="40"/>
      <c r="O8" s="14"/>
      <c r="P8" s="59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14"/>
      <c r="V8" s="14"/>
      <c r="W8" s="59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15">
        <v>0.97</v>
      </c>
      <c r="AC8" s="14"/>
      <c r="AD8" s="59">
        <v>40179</v>
      </c>
      <c r="AE8" s="95"/>
      <c r="AF8" s="96"/>
      <c r="AG8" s="96"/>
      <c r="AH8" s="97"/>
      <c r="AI8" s="14"/>
      <c r="AJ8" s="14"/>
      <c r="AK8" s="59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14">
        <v>0.94</v>
      </c>
      <c r="AQ8" s="14"/>
      <c r="AR8" s="59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15">
        <v>0.85</v>
      </c>
      <c r="AX8" s="14"/>
      <c r="AY8" s="59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15">
        <v>0.9</v>
      </c>
      <c r="BE8" s="14"/>
      <c r="BF8" s="59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</row>
    <row r="9" spans="2:62" x14ac:dyDescent="0.3">
      <c r="B9" s="59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9">
        <v>40210</v>
      </c>
      <c r="J9" s="54">
        <v>17563</v>
      </c>
      <c r="K9" s="55">
        <v>16291</v>
      </c>
      <c r="L9" s="55">
        <f t="shared" ref="L9:L10" si="14">J9-K9</f>
        <v>1272</v>
      </c>
      <c r="M9" s="53">
        <f>K9/J9</f>
        <v>0.92757501565791722</v>
      </c>
      <c r="N9" s="40"/>
      <c r="O9" s="14"/>
      <c r="P9" s="59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14"/>
      <c r="V9" s="14"/>
      <c r="W9" s="59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15">
        <v>0.97</v>
      </c>
      <c r="AC9" s="14"/>
      <c r="AD9" s="59">
        <v>40210</v>
      </c>
      <c r="AE9" s="95"/>
      <c r="AF9" s="96"/>
      <c r="AG9" s="96"/>
      <c r="AH9" s="97"/>
      <c r="AI9" s="14"/>
      <c r="AJ9" s="14"/>
      <c r="AK9" s="59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14">
        <v>0.94</v>
      </c>
      <c r="AQ9" s="14"/>
      <c r="AR9" s="59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15">
        <v>0.85</v>
      </c>
      <c r="AX9" s="14"/>
      <c r="AY9" s="59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15">
        <v>0.9</v>
      </c>
      <c r="BE9" s="14"/>
      <c r="BF9" s="59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</row>
    <row r="10" spans="2:62" ht="15" thickBot="1" x14ac:dyDescent="0.35">
      <c r="B10" s="59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9">
        <v>40238</v>
      </c>
      <c r="J10" s="56">
        <v>19313</v>
      </c>
      <c r="K10" s="57">
        <v>18199</v>
      </c>
      <c r="L10" s="55">
        <f t="shared" si="14"/>
        <v>1114</v>
      </c>
      <c r="M10" s="53">
        <f>K10/J10</f>
        <v>0.94231864547196187</v>
      </c>
      <c r="N10" s="40"/>
      <c r="O10" s="14"/>
      <c r="P10" s="59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14"/>
      <c r="V10" s="14"/>
      <c r="W10" s="59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15">
        <v>0.97</v>
      </c>
      <c r="AC10" s="14"/>
      <c r="AD10" s="59">
        <v>40238</v>
      </c>
      <c r="AE10" s="95"/>
      <c r="AF10" s="96"/>
      <c r="AG10" s="96"/>
      <c r="AH10" s="97"/>
      <c r="AI10" s="14"/>
      <c r="AJ10" s="14"/>
      <c r="AK10" s="59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14">
        <v>0.94</v>
      </c>
      <c r="AQ10" s="14"/>
      <c r="AR10" s="59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15">
        <v>0.85</v>
      </c>
      <c r="AX10" s="14"/>
      <c r="AY10" s="59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15">
        <v>0.9</v>
      </c>
      <c r="BE10" s="14"/>
      <c r="BF10" s="59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</row>
    <row r="11" spans="2:62" x14ac:dyDescent="0.3">
      <c r="B11" s="60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60">
        <v>40269</v>
      </c>
      <c r="J11" s="16">
        <v>16003</v>
      </c>
      <c r="K11" s="16">
        <v>14984</v>
      </c>
      <c r="L11" s="16">
        <f t="shared" ref="L11:L69" si="15">J11-K11</f>
        <v>1019</v>
      </c>
      <c r="M11" s="25">
        <f t="shared" ref="M11:M68" si="16">K11/J11</f>
        <v>0.93632443916765606</v>
      </c>
      <c r="N11" s="39"/>
      <c r="O11" s="14"/>
      <c r="P11" s="60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14"/>
      <c r="V11" s="14"/>
      <c r="W11" s="60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15">
        <v>0.97</v>
      </c>
      <c r="AC11" s="14"/>
      <c r="AD11" s="60">
        <v>40269</v>
      </c>
      <c r="AE11" s="95"/>
      <c r="AF11" s="96"/>
      <c r="AG11" s="96"/>
      <c r="AH11" s="97"/>
      <c r="AI11" s="14"/>
      <c r="AJ11" s="14"/>
      <c r="AK11" s="60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14">
        <v>0.94</v>
      </c>
      <c r="AQ11" s="14"/>
      <c r="AR11" s="60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15">
        <v>0.85</v>
      </c>
      <c r="AX11" s="14"/>
      <c r="AY11" s="60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15">
        <v>0.9</v>
      </c>
      <c r="BE11" s="14"/>
      <c r="BF11" s="60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</row>
    <row r="12" spans="2:62" x14ac:dyDescent="0.3">
      <c r="B12" s="61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61">
        <v>40299</v>
      </c>
      <c r="J12" s="20">
        <v>15798</v>
      </c>
      <c r="K12" s="20">
        <v>14995</v>
      </c>
      <c r="L12" s="20">
        <f t="shared" si="15"/>
        <v>803</v>
      </c>
      <c r="M12" s="26">
        <f t="shared" si="16"/>
        <v>0.94917078111153308</v>
      </c>
      <c r="N12" s="39"/>
      <c r="O12" s="14"/>
      <c r="P12" s="61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14"/>
      <c r="V12" s="14"/>
      <c r="W12" s="61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15">
        <v>0.97</v>
      </c>
      <c r="AC12" s="14"/>
      <c r="AD12" s="61">
        <v>40299</v>
      </c>
      <c r="AE12" s="95"/>
      <c r="AF12" s="96"/>
      <c r="AG12" s="96"/>
      <c r="AH12" s="97"/>
      <c r="AI12" s="14"/>
      <c r="AJ12" s="14"/>
      <c r="AK12" s="61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14">
        <v>0.94</v>
      </c>
      <c r="AQ12" s="14"/>
      <c r="AR12" s="61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15">
        <v>0.85</v>
      </c>
      <c r="AX12" s="14"/>
      <c r="AY12" s="61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15">
        <v>0.9</v>
      </c>
      <c r="BE12" s="14"/>
      <c r="BF12" s="61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</row>
    <row r="13" spans="2:62" x14ac:dyDescent="0.3">
      <c r="B13" s="61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61">
        <v>40330</v>
      </c>
      <c r="J13" s="20">
        <v>19323</v>
      </c>
      <c r="K13" s="20">
        <v>18200</v>
      </c>
      <c r="L13" s="20">
        <f t="shared" si="15"/>
        <v>1123</v>
      </c>
      <c r="M13" s="26">
        <f t="shared" si="16"/>
        <v>0.94188273042488224</v>
      </c>
      <c r="N13" s="39"/>
      <c r="O13" s="14"/>
      <c r="P13" s="61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14"/>
      <c r="V13" s="14"/>
      <c r="W13" s="61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15">
        <v>0.97</v>
      </c>
      <c r="AC13" s="14"/>
      <c r="AD13" s="61">
        <v>40330</v>
      </c>
      <c r="AE13" s="95"/>
      <c r="AF13" s="96"/>
      <c r="AG13" s="96"/>
      <c r="AH13" s="97"/>
      <c r="AI13" s="14">
        <v>0.94</v>
      </c>
      <c r="AJ13" s="14"/>
      <c r="AK13" s="61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14">
        <v>0.94</v>
      </c>
      <c r="AQ13" s="14"/>
      <c r="AR13" s="61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15">
        <v>0.85</v>
      </c>
      <c r="AX13" s="14"/>
      <c r="AY13" s="61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15">
        <v>0.9</v>
      </c>
      <c r="BE13" s="14"/>
      <c r="BF13" s="61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</row>
    <row r="14" spans="2:62" x14ac:dyDescent="0.3">
      <c r="B14" s="61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61">
        <v>40360</v>
      </c>
      <c r="J14" s="20">
        <v>18505</v>
      </c>
      <c r="K14" s="20">
        <v>17432</v>
      </c>
      <c r="L14" s="20">
        <f t="shared" si="15"/>
        <v>1073</v>
      </c>
      <c r="M14" s="26">
        <f t="shared" si="16"/>
        <v>0.9420156714401513</v>
      </c>
      <c r="N14" s="39"/>
      <c r="O14" s="14"/>
      <c r="P14" s="61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14"/>
      <c r="V14" s="14"/>
      <c r="W14" s="61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15">
        <v>0.97</v>
      </c>
      <c r="AC14" s="14"/>
      <c r="AD14" s="61">
        <v>40360</v>
      </c>
      <c r="AE14" s="95"/>
      <c r="AF14" s="96"/>
      <c r="AG14" s="96"/>
      <c r="AH14" s="97"/>
      <c r="AI14" s="14">
        <v>0.94</v>
      </c>
      <c r="AJ14" s="14"/>
      <c r="AK14" s="61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14">
        <v>0.94</v>
      </c>
      <c r="AQ14" s="14"/>
      <c r="AR14" s="61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15">
        <v>0.85</v>
      </c>
      <c r="AX14" s="14"/>
      <c r="AY14" s="61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15">
        <v>0.9</v>
      </c>
      <c r="BE14" s="14"/>
      <c r="BF14" s="61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</row>
    <row r="15" spans="2:62" x14ac:dyDescent="0.3">
      <c r="B15" s="61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61">
        <v>40391</v>
      </c>
      <c r="J15" s="20">
        <v>17122</v>
      </c>
      <c r="K15" s="20">
        <v>16107</v>
      </c>
      <c r="L15" s="20">
        <f t="shared" si="15"/>
        <v>1015</v>
      </c>
      <c r="M15" s="26">
        <f t="shared" si="16"/>
        <v>0.94071954210956665</v>
      </c>
      <c r="N15" s="39"/>
      <c r="O15" s="14"/>
      <c r="P15" s="61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14"/>
      <c r="V15" s="14"/>
      <c r="W15" s="61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15">
        <v>0.97</v>
      </c>
      <c r="AC15" s="14"/>
      <c r="AD15" s="61">
        <v>40391</v>
      </c>
      <c r="AE15" s="95"/>
      <c r="AF15" s="96"/>
      <c r="AG15" s="96"/>
      <c r="AH15" s="97"/>
      <c r="AI15" s="14">
        <v>0.94</v>
      </c>
      <c r="AJ15" s="14"/>
      <c r="AK15" s="61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14">
        <v>0.94</v>
      </c>
      <c r="AQ15" s="14"/>
      <c r="AR15" s="61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15">
        <v>0.85</v>
      </c>
      <c r="AX15" s="14"/>
      <c r="AY15" s="61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15">
        <v>0.9</v>
      </c>
      <c r="BE15" s="14"/>
      <c r="BF15" s="61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</row>
    <row r="16" spans="2:62" x14ac:dyDescent="0.3">
      <c r="B16" s="61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61">
        <v>40422</v>
      </c>
      <c r="J16" s="20">
        <v>17140</v>
      </c>
      <c r="K16" s="20">
        <v>16159</v>
      </c>
      <c r="L16" s="20">
        <f t="shared" si="15"/>
        <v>981</v>
      </c>
      <c r="M16" s="26">
        <f t="shared" si="16"/>
        <v>0.94276546091015168</v>
      </c>
      <c r="N16" s="39"/>
      <c r="O16" s="14"/>
      <c r="P16" s="61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14"/>
      <c r="V16" s="14"/>
      <c r="W16" s="61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15">
        <v>0.97</v>
      </c>
      <c r="AC16" s="14"/>
      <c r="AD16" s="61">
        <v>40422</v>
      </c>
      <c r="AE16" s="95"/>
      <c r="AF16" s="96"/>
      <c r="AG16" s="96"/>
      <c r="AH16" s="97"/>
      <c r="AI16" s="14">
        <v>0.94</v>
      </c>
      <c r="AJ16" s="14"/>
      <c r="AK16" s="61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14">
        <v>0.94</v>
      </c>
      <c r="AQ16" s="14"/>
      <c r="AR16" s="61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15">
        <v>0.85</v>
      </c>
      <c r="AX16" s="14"/>
      <c r="AY16" s="61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15">
        <v>0.9</v>
      </c>
      <c r="BE16" s="14"/>
      <c r="BF16" s="61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</row>
    <row r="17" spans="2:63" x14ac:dyDescent="0.3">
      <c r="B17" s="61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61">
        <v>40452</v>
      </c>
      <c r="J17" s="20">
        <v>16457</v>
      </c>
      <c r="K17" s="20">
        <v>15775</v>
      </c>
      <c r="L17" s="20">
        <f t="shared" si="15"/>
        <v>682</v>
      </c>
      <c r="M17" s="26">
        <f t="shared" si="16"/>
        <v>0.95855866804399348</v>
      </c>
      <c r="N17" s="39"/>
      <c r="O17" s="14"/>
      <c r="P17" s="61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14"/>
      <c r="V17" s="14"/>
      <c r="W17" s="61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15">
        <v>0.97</v>
      </c>
      <c r="AC17" s="14"/>
      <c r="AD17" s="61">
        <v>40452</v>
      </c>
      <c r="AE17" s="95"/>
      <c r="AF17" s="96"/>
      <c r="AG17" s="96"/>
      <c r="AH17" s="97"/>
      <c r="AI17" s="14">
        <v>0.94</v>
      </c>
      <c r="AJ17" s="14"/>
      <c r="AK17" s="61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14">
        <v>0.94</v>
      </c>
      <c r="AQ17" s="14"/>
      <c r="AR17" s="61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15">
        <v>0.85</v>
      </c>
      <c r="AX17" s="14"/>
      <c r="AY17" s="61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15">
        <v>0.9</v>
      </c>
      <c r="BE17" s="14"/>
      <c r="BF17" s="61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</row>
    <row r="18" spans="2:63" x14ac:dyDescent="0.3">
      <c r="B18" s="61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61">
        <v>40483</v>
      </c>
      <c r="J18" s="20">
        <v>18267</v>
      </c>
      <c r="K18" s="20">
        <v>17460</v>
      </c>
      <c r="L18" s="20">
        <f t="shared" si="15"/>
        <v>807</v>
      </c>
      <c r="M18" s="26">
        <f t="shared" si="16"/>
        <v>0.95582197405156843</v>
      </c>
      <c r="N18" s="39"/>
      <c r="O18" s="14"/>
      <c r="P18" s="61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14"/>
      <c r="V18" s="14"/>
      <c r="W18" s="61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15">
        <v>0.97</v>
      </c>
      <c r="AC18" s="14"/>
      <c r="AD18" s="61">
        <v>40483</v>
      </c>
      <c r="AE18" s="95"/>
      <c r="AF18" s="96"/>
      <c r="AG18" s="96"/>
      <c r="AH18" s="97"/>
      <c r="AI18" s="14">
        <v>0.94</v>
      </c>
      <c r="AJ18" s="14"/>
      <c r="AK18" s="61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14">
        <v>0.94</v>
      </c>
      <c r="AQ18" s="14"/>
      <c r="AR18" s="61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15">
        <v>0.85</v>
      </c>
      <c r="AX18" s="14"/>
      <c r="AY18" s="61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15">
        <v>0.9</v>
      </c>
      <c r="BE18" s="14"/>
      <c r="BF18" s="61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</row>
    <row r="19" spans="2:63" ht="15" thickBot="1" x14ac:dyDescent="0.35">
      <c r="B19" s="61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61">
        <v>40513</v>
      </c>
      <c r="J19" s="21">
        <v>14502</v>
      </c>
      <c r="K19" s="20">
        <v>13684</v>
      </c>
      <c r="L19" s="20">
        <f t="shared" si="15"/>
        <v>818</v>
      </c>
      <c r="M19" s="26">
        <f t="shared" si="16"/>
        <v>0.94359398703627084</v>
      </c>
      <c r="N19" s="39"/>
      <c r="O19" s="14"/>
      <c r="P19" s="61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14"/>
      <c r="V19" s="14"/>
      <c r="W19" s="61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15">
        <v>0.97</v>
      </c>
      <c r="AC19" s="14"/>
      <c r="AD19" s="61">
        <v>40513</v>
      </c>
      <c r="AE19" s="98"/>
      <c r="AF19" s="99"/>
      <c r="AG19" s="99"/>
      <c r="AH19" s="100"/>
      <c r="AI19" s="14">
        <v>0.94</v>
      </c>
      <c r="AJ19" s="14"/>
      <c r="AK19" s="61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14">
        <v>0.94</v>
      </c>
      <c r="AQ19" s="14"/>
      <c r="AR19" s="61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15">
        <v>0.85</v>
      </c>
      <c r="AX19" s="14"/>
      <c r="AY19" s="61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15">
        <v>0.9</v>
      </c>
      <c r="BE19" s="14"/>
      <c r="BF19" s="61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</row>
    <row r="20" spans="2:63" ht="15" x14ac:dyDescent="0.25">
      <c r="B20" s="61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61">
        <v>40544</v>
      </c>
      <c r="J20" s="21">
        <v>14168</v>
      </c>
      <c r="K20" s="20">
        <v>13498</v>
      </c>
      <c r="L20" s="20">
        <f t="shared" si="15"/>
        <v>670</v>
      </c>
      <c r="M20" s="26">
        <f t="shared" si="16"/>
        <v>0.95271033314511577</v>
      </c>
      <c r="N20" s="39"/>
      <c r="O20" s="14"/>
      <c r="P20" s="61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14"/>
      <c r="V20" s="14"/>
      <c r="W20" s="61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15">
        <v>0.97</v>
      </c>
      <c r="AC20" s="14"/>
      <c r="AD20" s="61">
        <v>40544</v>
      </c>
      <c r="AE20" s="54">
        <v>7900</v>
      </c>
      <c r="AF20" s="55">
        <v>7586</v>
      </c>
      <c r="AG20" s="55">
        <f>AE20-AF20</f>
        <v>314</v>
      </c>
      <c r="AH20" s="53">
        <f>AF20/AE20</f>
        <v>0.96025316455696208</v>
      </c>
      <c r="AI20" s="14">
        <v>0.94</v>
      </c>
      <c r="AJ20" s="14"/>
      <c r="AK20" s="61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14">
        <v>0.94</v>
      </c>
      <c r="AQ20" s="14"/>
      <c r="AR20" s="61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15">
        <v>0.85</v>
      </c>
      <c r="AX20" s="14"/>
      <c r="AY20" s="61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15">
        <v>0.9</v>
      </c>
      <c r="BE20" s="14"/>
      <c r="BF20" s="61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</row>
    <row r="21" spans="2:63" ht="15" x14ac:dyDescent="0.25">
      <c r="B21" s="61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61">
        <v>40575</v>
      </c>
      <c r="J21" s="21">
        <v>15912</v>
      </c>
      <c r="K21" s="20">
        <v>15294</v>
      </c>
      <c r="L21" s="20">
        <f t="shared" si="15"/>
        <v>618</v>
      </c>
      <c r="M21" s="26">
        <f t="shared" si="16"/>
        <v>0.96116138763197589</v>
      </c>
      <c r="N21" s="39"/>
      <c r="O21" s="14"/>
      <c r="P21" s="61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14"/>
      <c r="V21" s="14"/>
      <c r="W21" s="61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15">
        <v>0.97</v>
      </c>
      <c r="AC21" s="14"/>
      <c r="AD21" s="61">
        <v>40575</v>
      </c>
      <c r="AE21" s="54">
        <v>7412</v>
      </c>
      <c r="AF21" s="55">
        <v>7302</v>
      </c>
      <c r="AG21" s="55">
        <f t="shared" ref="AG21:AG22" si="17">AE21-AF21</f>
        <v>110</v>
      </c>
      <c r="AH21" s="53">
        <f t="shared" ref="AH21:AH22" si="18">AF21/AE21</f>
        <v>0.98515920129519696</v>
      </c>
      <c r="AI21" s="14">
        <v>0.94</v>
      </c>
      <c r="AJ21" s="14"/>
      <c r="AK21" s="61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14">
        <v>0.94</v>
      </c>
      <c r="AQ21" s="14"/>
      <c r="AR21" s="61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15">
        <v>0.85</v>
      </c>
      <c r="AX21" s="14"/>
      <c r="AY21" s="61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15">
        <v>0.9</v>
      </c>
      <c r="BE21" s="14"/>
      <c r="BF21" s="61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</row>
    <row r="22" spans="2:63" ht="15.75" thickBot="1" x14ac:dyDescent="0.3">
      <c r="B22" s="61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61">
        <v>40603</v>
      </c>
      <c r="J22" s="22">
        <v>19110</v>
      </c>
      <c r="K22" s="23">
        <v>18186</v>
      </c>
      <c r="L22" s="23">
        <f t="shared" si="15"/>
        <v>924</v>
      </c>
      <c r="M22" s="27">
        <f t="shared" si="16"/>
        <v>0.9516483516483516</v>
      </c>
      <c r="N22" s="39"/>
      <c r="O22" s="14"/>
      <c r="P22" s="61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14"/>
      <c r="V22" s="14"/>
      <c r="W22" s="61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15">
        <v>0.97</v>
      </c>
      <c r="AC22" s="14"/>
      <c r="AD22" s="61">
        <v>40603</v>
      </c>
      <c r="AE22" s="56">
        <v>8344</v>
      </c>
      <c r="AF22" s="57">
        <v>8222</v>
      </c>
      <c r="AG22" s="55">
        <f t="shared" si="17"/>
        <v>122</v>
      </c>
      <c r="AH22" s="53">
        <f t="shared" si="18"/>
        <v>0.98537871524448706</v>
      </c>
      <c r="AI22" s="14">
        <v>0.94</v>
      </c>
      <c r="AJ22" s="14"/>
      <c r="AK22" s="61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14">
        <v>0.94</v>
      </c>
      <c r="AQ22" s="14"/>
      <c r="AR22" s="61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15">
        <v>0.85</v>
      </c>
      <c r="AX22" s="14"/>
      <c r="AY22" s="61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15">
        <v>0.9</v>
      </c>
      <c r="BE22" s="14"/>
      <c r="BF22" s="61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</row>
    <row r="23" spans="2:63" ht="15" x14ac:dyDescent="0.25">
      <c r="B23" s="60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60">
        <v>40634</v>
      </c>
      <c r="J23" s="24">
        <v>15088</v>
      </c>
      <c r="K23" s="16">
        <v>14307</v>
      </c>
      <c r="L23" s="16">
        <f t="shared" si="15"/>
        <v>781</v>
      </c>
      <c r="M23" s="25">
        <f t="shared" si="16"/>
        <v>0.94823700954400847</v>
      </c>
      <c r="N23" s="39"/>
      <c r="O23" s="14"/>
      <c r="P23" s="60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14"/>
      <c r="V23" s="14"/>
      <c r="W23" s="60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15">
        <v>0.97</v>
      </c>
      <c r="AC23" s="14"/>
      <c r="AD23" s="60">
        <v>40634</v>
      </c>
      <c r="AE23" s="24">
        <v>6884</v>
      </c>
      <c r="AF23" s="16">
        <v>6775</v>
      </c>
      <c r="AG23" s="16">
        <f t="shared" ref="AG23:AG69" si="19">AE23-AF23</f>
        <v>109</v>
      </c>
      <c r="AH23" s="25">
        <f t="shared" ref="AH23:AH68" si="20">AF23/AE23</f>
        <v>0.98416618245206278</v>
      </c>
      <c r="AI23" s="14">
        <v>0.94</v>
      </c>
      <c r="AJ23" s="14"/>
      <c r="AK23" s="60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14">
        <v>0.94</v>
      </c>
      <c r="AQ23" s="14"/>
      <c r="AR23" s="60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15">
        <v>0.85</v>
      </c>
      <c r="AX23" s="14"/>
      <c r="AY23" s="60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15">
        <v>0.9</v>
      </c>
      <c r="BE23" s="14"/>
      <c r="BF23" s="60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</row>
    <row r="24" spans="2:63" ht="15" x14ac:dyDescent="0.25">
      <c r="B24" s="61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61">
        <v>40664</v>
      </c>
      <c r="J24" s="21">
        <v>15190</v>
      </c>
      <c r="K24" s="20">
        <v>14305</v>
      </c>
      <c r="L24" s="20">
        <f t="shared" si="15"/>
        <v>885</v>
      </c>
      <c r="M24" s="26">
        <f t="shared" si="16"/>
        <v>0.94173798551678733</v>
      </c>
      <c r="N24" s="39"/>
      <c r="O24" s="14"/>
      <c r="P24" s="61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14"/>
      <c r="V24" s="14"/>
      <c r="W24" s="61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15">
        <v>0.97</v>
      </c>
      <c r="AC24" s="14"/>
      <c r="AD24" s="61">
        <v>40664</v>
      </c>
      <c r="AE24" s="21">
        <v>7606</v>
      </c>
      <c r="AF24" s="20">
        <v>7446</v>
      </c>
      <c r="AG24" s="20">
        <f t="shared" si="19"/>
        <v>160</v>
      </c>
      <c r="AH24" s="26">
        <f t="shared" si="20"/>
        <v>0.9789639758085722</v>
      </c>
      <c r="AI24" s="14">
        <v>0.94</v>
      </c>
      <c r="AJ24" s="14"/>
      <c r="AK24" s="61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14">
        <v>0.94</v>
      </c>
      <c r="AQ24" s="14"/>
      <c r="AR24" s="61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15">
        <v>0.85</v>
      </c>
      <c r="AX24" s="14"/>
      <c r="AY24" s="61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15">
        <v>0.9</v>
      </c>
      <c r="BE24" s="14"/>
      <c r="BF24" s="61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</row>
    <row r="25" spans="2:63" ht="15" x14ac:dyDescent="0.25">
      <c r="B25" s="61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61">
        <v>40695</v>
      </c>
      <c r="J25" s="21">
        <v>17146</v>
      </c>
      <c r="K25" s="20">
        <v>16246</v>
      </c>
      <c r="L25" s="20">
        <f t="shared" si="15"/>
        <v>900</v>
      </c>
      <c r="M25" s="26">
        <f t="shared" si="16"/>
        <v>0.94750962323574006</v>
      </c>
      <c r="N25" s="39"/>
      <c r="O25" s="14"/>
      <c r="P25" s="61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14"/>
      <c r="V25" s="14"/>
      <c r="W25" s="61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15">
        <v>0.97</v>
      </c>
      <c r="AC25" s="14"/>
      <c r="AD25" s="61">
        <v>40695</v>
      </c>
      <c r="AE25" s="21">
        <v>8317</v>
      </c>
      <c r="AF25" s="20">
        <v>8168</v>
      </c>
      <c r="AG25" s="20">
        <f t="shared" si="19"/>
        <v>149</v>
      </c>
      <c r="AH25" s="26">
        <f t="shared" si="20"/>
        <v>0.98208488637729952</v>
      </c>
      <c r="AI25" s="14">
        <v>0.94</v>
      </c>
      <c r="AJ25" s="14"/>
      <c r="AK25" s="61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14">
        <v>0.94</v>
      </c>
      <c r="AQ25" s="14"/>
      <c r="AR25" s="61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15">
        <v>0.85</v>
      </c>
      <c r="AX25" s="14"/>
      <c r="AY25" s="61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15">
        <v>0.9</v>
      </c>
      <c r="BE25" s="14"/>
      <c r="BF25" s="61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</row>
    <row r="26" spans="2:63" s="8" customFormat="1" ht="15" x14ac:dyDescent="0.25">
      <c r="B26" s="61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61">
        <v>40725</v>
      </c>
      <c r="J26" s="29">
        <v>15465</v>
      </c>
      <c r="K26" s="30">
        <v>14839</v>
      </c>
      <c r="L26" s="30">
        <f t="shared" si="15"/>
        <v>626</v>
      </c>
      <c r="M26" s="26">
        <f t="shared" si="16"/>
        <v>0.95952150016165538</v>
      </c>
      <c r="N26" s="39"/>
      <c r="O26" s="28"/>
      <c r="P26" s="61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28"/>
      <c r="V26" s="28"/>
      <c r="W26" s="61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15">
        <v>0.97</v>
      </c>
      <c r="AC26" s="28"/>
      <c r="AD26" s="61">
        <v>40725</v>
      </c>
      <c r="AE26" s="29">
        <v>7803</v>
      </c>
      <c r="AF26" s="30">
        <v>7695</v>
      </c>
      <c r="AG26" s="30">
        <f t="shared" si="19"/>
        <v>108</v>
      </c>
      <c r="AH26" s="26">
        <f t="shared" si="20"/>
        <v>0.98615916955017302</v>
      </c>
      <c r="AI26" s="28">
        <v>0.94</v>
      </c>
      <c r="AJ26" s="28"/>
      <c r="AK26" s="61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28">
        <v>0.94</v>
      </c>
      <c r="AQ26" s="28"/>
      <c r="AR26" s="61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15">
        <v>0.85</v>
      </c>
      <c r="AX26" s="28"/>
      <c r="AY26" s="61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15">
        <v>0.9</v>
      </c>
      <c r="BE26" s="28"/>
      <c r="BF26" s="61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</row>
    <row r="27" spans="2:63" s="8" customFormat="1" ht="15" x14ac:dyDescent="0.25">
      <c r="B27" s="61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61">
        <v>40756</v>
      </c>
      <c r="J27" s="29">
        <v>15473</v>
      </c>
      <c r="K27" s="30">
        <v>14816</v>
      </c>
      <c r="L27" s="30">
        <f t="shared" si="15"/>
        <v>657</v>
      </c>
      <c r="M27" s="26">
        <f t="shared" si="16"/>
        <v>0.95753893879661345</v>
      </c>
      <c r="N27" s="39"/>
      <c r="O27" s="28"/>
      <c r="P27" s="61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28"/>
      <c r="V27" s="28"/>
      <c r="W27" s="61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15">
        <v>0.97</v>
      </c>
      <c r="AC27" s="28"/>
      <c r="AD27" s="61">
        <v>40756</v>
      </c>
      <c r="AE27" s="29">
        <v>8341</v>
      </c>
      <c r="AF27" s="30">
        <v>8185</v>
      </c>
      <c r="AG27" s="30">
        <f t="shared" si="19"/>
        <v>156</v>
      </c>
      <c r="AH27" s="26">
        <f t="shared" si="20"/>
        <v>0.98129720656995567</v>
      </c>
      <c r="AI27" s="28">
        <v>0.94</v>
      </c>
      <c r="AJ27" s="28"/>
      <c r="AK27" s="61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28">
        <v>0.94</v>
      </c>
      <c r="AQ27" s="28"/>
      <c r="AR27" s="61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15">
        <v>0.85</v>
      </c>
      <c r="AX27" s="28"/>
      <c r="AY27" s="61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15">
        <v>0.9</v>
      </c>
      <c r="BE27" s="28"/>
      <c r="BF27" s="61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</row>
    <row r="28" spans="2:63" s="32" customFormat="1" ht="15" x14ac:dyDescent="0.25">
      <c r="B28" s="61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61">
        <v>40787</v>
      </c>
      <c r="J28" s="29">
        <v>15364</v>
      </c>
      <c r="K28" s="30">
        <v>14778</v>
      </c>
      <c r="L28" s="30">
        <f t="shared" si="15"/>
        <v>586</v>
      </c>
      <c r="M28" s="26">
        <f t="shared" si="16"/>
        <v>0.96185889091382448</v>
      </c>
      <c r="N28" s="39"/>
      <c r="O28" s="28"/>
      <c r="P28" s="61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28"/>
      <c r="V28" s="31"/>
      <c r="W28" s="61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15">
        <v>0.97</v>
      </c>
      <c r="AC28" s="31"/>
      <c r="AD28" s="61">
        <v>40787</v>
      </c>
      <c r="AE28" s="29">
        <v>7977</v>
      </c>
      <c r="AF28" s="30">
        <v>7800</v>
      </c>
      <c r="AG28" s="30">
        <f t="shared" si="19"/>
        <v>177</v>
      </c>
      <c r="AH28" s="26">
        <f t="shared" si="20"/>
        <v>0.97781120722075965</v>
      </c>
      <c r="AI28" s="28">
        <v>0.94</v>
      </c>
      <c r="AJ28" s="31"/>
      <c r="AK28" s="61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28">
        <v>0.94</v>
      </c>
      <c r="AQ28" s="31"/>
      <c r="AR28" s="61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15">
        <v>0.85</v>
      </c>
      <c r="AX28" s="31"/>
      <c r="AY28" s="61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15">
        <v>0.9</v>
      </c>
      <c r="BE28" s="31"/>
      <c r="BF28" s="61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8"/>
    </row>
    <row r="29" spans="2:63" s="32" customFormat="1" ht="15" x14ac:dyDescent="0.25">
      <c r="B29" s="61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61">
        <v>40817</v>
      </c>
      <c r="J29" s="29">
        <v>15771</v>
      </c>
      <c r="K29" s="30">
        <v>15244</v>
      </c>
      <c r="L29" s="30">
        <f t="shared" si="15"/>
        <v>527</v>
      </c>
      <c r="M29" s="26">
        <f t="shared" si="16"/>
        <v>0.96658423689049522</v>
      </c>
      <c r="N29" s="39"/>
      <c r="O29" s="28"/>
      <c r="P29" s="61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28"/>
      <c r="V29" s="31"/>
      <c r="W29" s="61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15">
        <v>0.97</v>
      </c>
      <c r="AC29" s="31"/>
      <c r="AD29" s="61">
        <v>40817</v>
      </c>
      <c r="AE29" s="29">
        <v>8301</v>
      </c>
      <c r="AF29" s="30">
        <v>8153</v>
      </c>
      <c r="AG29" s="30">
        <f t="shared" si="19"/>
        <v>148</v>
      </c>
      <c r="AH29" s="26">
        <f t="shared" si="20"/>
        <v>0.98217082279243462</v>
      </c>
      <c r="AI29" s="28">
        <v>0.94</v>
      </c>
      <c r="AJ29" s="31"/>
      <c r="AK29" s="61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28">
        <v>0.94</v>
      </c>
      <c r="AQ29" s="31"/>
      <c r="AR29" s="61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15">
        <v>0.85</v>
      </c>
      <c r="AX29" s="31"/>
      <c r="AY29" s="61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15">
        <v>0.9</v>
      </c>
      <c r="BE29" s="31"/>
      <c r="BF29" s="61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</row>
    <row r="30" spans="2:63" s="32" customFormat="1" ht="15" x14ac:dyDescent="0.25">
      <c r="B30" s="61">
        <v>40848</v>
      </c>
      <c r="C30" s="29">
        <v>97704</v>
      </c>
      <c r="D30" s="30">
        <v>94022</v>
      </c>
      <c r="E30" s="30">
        <f t="shared" ref="E30:E41" si="21">C30-D30</f>
        <v>3682</v>
      </c>
      <c r="F30" s="26">
        <f t="shared" ref="F30:F41" si="22">D30/C30</f>
        <v>0.9623147465815115</v>
      </c>
      <c r="G30" s="39"/>
      <c r="H30" s="28"/>
      <c r="I30" s="61">
        <v>40848</v>
      </c>
      <c r="J30" s="29">
        <v>17356</v>
      </c>
      <c r="K30" s="30">
        <v>16691</v>
      </c>
      <c r="L30" s="30">
        <f t="shared" si="15"/>
        <v>665</v>
      </c>
      <c r="M30" s="26">
        <f t="shared" si="16"/>
        <v>0.96168471998156257</v>
      </c>
      <c r="N30" s="39"/>
      <c r="O30" s="28"/>
      <c r="P30" s="61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28"/>
      <c r="V30" s="31"/>
      <c r="W30" s="61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15"/>
      <c r="AC30" s="31"/>
      <c r="AD30" s="61">
        <v>40848</v>
      </c>
      <c r="AE30" s="29">
        <v>8160</v>
      </c>
      <c r="AF30" s="30">
        <v>8061</v>
      </c>
      <c r="AG30" s="30">
        <f t="shared" si="19"/>
        <v>99</v>
      </c>
      <c r="AH30" s="26">
        <f t="shared" si="20"/>
        <v>0.98786764705882357</v>
      </c>
      <c r="AI30" s="28"/>
      <c r="AJ30" s="31"/>
      <c r="AK30" s="61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28"/>
      <c r="AQ30" s="31"/>
      <c r="AR30" s="61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15"/>
      <c r="AX30" s="31"/>
      <c r="AY30" s="61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15"/>
      <c r="BE30" s="31"/>
      <c r="BF30" s="61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</row>
    <row r="31" spans="2:63" s="32" customFormat="1" ht="15" x14ac:dyDescent="0.25">
      <c r="B31" s="61">
        <v>40878</v>
      </c>
      <c r="C31" s="29">
        <v>86227</v>
      </c>
      <c r="D31" s="30">
        <v>83102</v>
      </c>
      <c r="E31" s="30">
        <f t="shared" si="21"/>
        <v>3125</v>
      </c>
      <c r="F31" s="26">
        <f t="shared" si="22"/>
        <v>0.96375845152910344</v>
      </c>
      <c r="G31" s="39"/>
      <c r="H31" s="28"/>
      <c r="I31" s="61">
        <v>40878</v>
      </c>
      <c r="J31" s="29">
        <v>14842</v>
      </c>
      <c r="K31" s="30">
        <v>14269</v>
      </c>
      <c r="L31" s="30">
        <f t="shared" si="15"/>
        <v>573</v>
      </c>
      <c r="M31" s="26">
        <f t="shared" si="16"/>
        <v>0.96139334321520009</v>
      </c>
      <c r="N31" s="39"/>
      <c r="O31" s="28"/>
      <c r="P31" s="61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28"/>
      <c r="V31" s="31"/>
      <c r="W31" s="61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15"/>
      <c r="AC31" s="31"/>
      <c r="AD31" s="61">
        <v>40878</v>
      </c>
      <c r="AE31" s="29">
        <v>6998</v>
      </c>
      <c r="AF31" s="30">
        <v>6911</v>
      </c>
      <c r="AG31" s="30">
        <f t="shared" si="19"/>
        <v>87</v>
      </c>
      <c r="AH31" s="26">
        <f t="shared" si="20"/>
        <v>0.98756787653615319</v>
      </c>
      <c r="AI31" s="28"/>
      <c r="AJ31" s="31"/>
      <c r="AK31" s="61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28"/>
      <c r="AQ31" s="31"/>
      <c r="AR31" s="61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15"/>
      <c r="AX31" s="31"/>
      <c r="AY31" s="61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15"/>
      <c r="BE31" s="31"/>
      <c r="BF31" s="61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</row>
    <row r="32" spans="2:63" s="32" customFormat="1" ht="15" x14ac:dyDescent="0.25">
      <c r="B32" s="61">
        <v>40909</v>
      </c>
      <c r="C32" s="21">
        <v>85910</v>
      </c>
      <c r="D32" s="20">
        <v>82522</v>
      </c>
      <c r="E32" s="20">
        <f t="shared" si="21"/>
        <v>3388</v>
      </c>
      <c r="F32" s="26">
        <f t="shared" si="22"/>
        <v>0.96056338028169019</v>
      </c>
      <c r="G32" s="39"/>
      <c r="H32" s="28"/>
      <c r="I32" s="61">
        <v>40909</v>
      </c>
      <c r="J32" s="21">
        <v>16475</v>
      </c>
      <c r="K32" s="20">
        <v>15783</v>
      </c>
      <c r="L32" s="20">
        <f t="shared" si="15"/>
        <v>692</v>
      </c>
      <c r="M32" s="26">
        <f t="shared" si="16"/>
        <v>0.9579969650986343</v>
      </c>
      <c r="N32" s="39"/>
      <c r="O32" s="28"/>
      <c r="P32" s="61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28"/>
      <c r="V32" s="31"/>
      <c r="W32" s="61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15"/>
      <c r="AC32" s="31"/>
      <c r="AD32" s="61">
        <v>40909</v>
      </c>
      <c r="AE32" s="21">
        <v>8653</v>
      </c>
      <c r="AF32" s="20">
        <v>8445</v>
      </c>
      <c r="AG32" s="20">
        <f t="shared" si="19"/>
        <v>208</v>
      </c>
      <c r="AH32" s="26">
        <f t="shared" si="20"/>
        <v>0.97596209407142032</v>
      </c>
      <c r="AI32" s="28"/>
      <c r="AJ32" s="31"/>
      <c r="AK32" s="61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28"/>
      <c r="AQ32" s="31"/>
      <c r="AR32" s="61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15"/>
      <c r="AX32" s="31"/>
      <c r="AY32" s="61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15"/>
      <c r="BE32" s="31"/>
      <c r="BF32" s="61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</row>
    <row r="33" spans="2:62" s="32" customFormat="1" ht="15" x14ac:dyDescent="0.25">
      <c r="B33" s="61">
        <v>40940</v>
      </c>
      <c r="C33" s="21">
        <v>94440</v>
      </c>
      <c r="D33" s="20">
        <v>91121</v>
      </c>
      <c r="E33" s="20">
        <f t="shared" si="21"/>
        <v>3319</v>
      </c>
      <c r="F33" s="26">
        <f t="shared" si="22"/>
        <v>0.96485599322321047</v>
      </c>
      <c r="G33" s="39"/>
      <c r="H33" s="28"/>
      <c r="I33" s="61">
        <v>40940</v>
      </c>
      <c r="J33" s="21">
        <v>17932</v>
      </c>
      <c r="K33" s="20">
        <v>17252</v>
      </c>
      <c r="L33" s="20">
        <f t="shared" si="15"/>
        <v>680</v>
      </c>
      <c r="M33" s="26">
        <f t="shared" si="16"/>
        <v>0.96207896497880885</v>
      </c>
      <c r="N33" s="39"/>
      <c r="O33" s="28"/>
      <c r="P33" s="61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28"/>
      <c r="V33" s="31"/>
      <c r="W33" s="61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15"/>
      <c r="AC33" s="31"/>
      <c r="AD33" s="61">
        <v>40940</v>
      </c>
      <c r="AE33" s="21">
        <v>7949</v>
      </c>
      <c r="AF33" s="20">
        <v>7822</v>
      </c>
      <c r="AG33" s="20">
        <f t="shared" si="19"/>
        <v>127</v>
      </c>
      <c r="AH33" s="26">
        <f t="shared" si="20"/>
        <v>0.9840231475657315</v>
      </c>
      <c r="AI33" s="28"/>
      <c r="AJ33" s="31"/>
      <c r="AK33" s="61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28"/>
      <c r="AQ33" s="31"/>
      <c r="AR33" s="61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15"/>
      <c r="AX33" s="31"/>
      <c r="AY33" s="61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15"/>
      <c r="BE33" s="31"/>
      <c r="BF33" s="61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</row>
    <row r="34" spans="2:62" s="32" customFormat="1" ht="15.75" thickBot="1" x14ac:dyDescent="0.3">
      <c r="B34" s="61">
        <v>40969</v>
      </c>
      <c r="C34" s="22">
        <v>105410</v>
      </c>
      <c r="D34" s="23">
        <v>101437</v>
      </c>
      <c r="E34" s="23">
        <f t="shared" si="21"/>
        <v>3973</v>
      </c>
      <c r="F34" s="27">
        <f t="shared" si="22"/>
        <v>0.96230907883502514</v>
      </c>
      <c r="G34" s="39"/>
      <c r="H34" s="28"/>
      <c r="I34" s="61">
        <v>40969</v>
      </c>
      <c r="J34" s="22">
        <v>17709</v>
      </c>
      <c r="K34" s="23">
        <v>17039</v>
      </c>
      <c r="L34" s="23">
        <f t="shared" si="15"/>
        <v>670</v>
      </c>
      <c r="M34" s="27">
        <f t="shared" si="16"/>
        <v>0.96216613021627417</v>
      </c>
      <c r="N34" s="39"/>
      <c r="O34" s="28"/>
      <c r="P34" s="61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28"/>
      <c r="V34" s="31"/>
      <c r="W34" s="61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15"/>
      <c r="AC34" s="31"/>
      <c r="AD34" s="61">
        <v>40969</v>
      </c>
      <c r="AE34" s="22">
        <v>8193</v>
      </c>
      <c r="AF34" s="23">
        <v>8042</v>
      </c>
      <c r="AG34" s="23">
        <f t="shared" si="19"/>
        <v>151</v>
      </c>
      <c r="AH34" s="27">
        <f t="shared" si="20"/>
        <v>0.9815696326132064</v>
      </c>
      <c r="AI34" s="28"/>
      <c r="AJ34" s="31"/>
      <c r="AK34" s="61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28"/>
      <c r="AQ34" s="31"/>
      <c r="AR34" s="61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15"/>
      <c r="AX34" s="31"/>
      <c r="AY34" s="61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15"/>
      <c r="BE34" s="31"/>
      <c r="BF34" s="61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</row>
    <row r="35" spans="2:62" s="32" customFormat="1" ht="15" x14ac:dyDescent="0.25">
      <c r="B35" s="60">
        <v>41000</v>
      </c>
      <c r="C35" s="24">
        <v>93011</v>
      </c>
      <c r="D35" s="16">
        <v>87953</v>
      </c>
      <c r="E35" s="16">
        <f t="shared" si="21"/>
        <v>5058</v>
      </c>
      <c r="F35" s="25">
        <f t="shared" si="22"/>
        <v>0.94561933534743203</v>
      </c>
      <c r="G35" s="39"/>
      <c r="H35" s="28"/>
      <c r="I35" s="60">
        <v>41000</v>
      </c>
      <c r="J35" s="24">
        <v>14821</v>
      </c>
      <c r="K35" s="16">
        <v>13991</v>
      </c>
      <c r="L35" s="16">
        <f t="shared" si="15"/>
        <v>830</v>
      </c>
      <c r="M35" s="25">
        <f t="shared" si="16"/>
        <v>0.94399838067606778</v>
      </c>
      <c r="N35" s="39"/>
      <c r="O35" s="28"/>
      <c r="P35" s="60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28"/>
      <c r="V35" s="31"/>
      <c r="W35" s="60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15"/>
      <c r="AC35" s="31"/>
      <c r="AD35" s="60">
        <v>41000</v>
      </c>
      <c r="AE35" s="24">
        <v>7439</v>
      </c>
      <c r="AF35" s="16">
        <v>7204</v>
      </c>
      <c r="AG35" s="16">
        <f t="shared" si="19"/>
        <v>235</v>
      </c>
      <c r="AH35" s="25">
        <f t="shared" si="20"/>
        <v>0.96840973249092621</v>
      </c>
      <c r="AI35" s="28"/>
      <c r="AJ35" s="31"/>
      <c r="AK35" s="60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28"/>
      <c r="AQ35" s="31"/>
      <c r="AR35" s="60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15"/>
      <c r="AX35" s="31"/>
      <c r="AY35" s="60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15"/>
      <c r="BE35" s="31"/>
      <c r="BF35" s="60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</row>
    <row r="36" spans="2:62" s="32" customFormat="1" ht="15" x14ac:dyDescent="0.25">
      <c r="B36" s="61">
        <v>41030</v>
      </c>
      <c r="C36" s="21">
        <v>113019</v>
      </c>
      <c r="D36" s="20">
        <v>108395</v>
      </c>
      <c r="E36" s="20">
        <f t="shared" si="21"/>
        <v>4624</v>
      </c>
      <c r="F36" s="26">
        <f t="shared" si="22"/>
        <v>0.95908652527451133</v>
      </c>
      <c r="G36" s="39"/>
      <c r="H36" s="28"/>
      <c r="I36" s="61">
        <v>41030</v>
      </c>
      <c r="J36" s="21">
        <v>18026</v>
      </c>
      <c r="K36" s="20">
        <v>17355</v>
      </c>
      <c r="L36" s="20">
        <f t="shared" si="15"/>
        <v>671</v>
      </c>
      <c r="M36" s="26">
        <f t="shared" si="16"/>
        <v>0.96277599023632532</v>
      </c>
      <c r="N36" s="39"/>
      <c r="O36" s="28"/>
      <c r="P36" s="61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28"/>
      <c r="V36" s="31"/>
      <c r="W36" s="61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15"/>
      <c r="AC36" s="31"/>
      <c r="AD36" s="61">
        <v>41030</v>
      </c>
      <c r="AE36" s="21">
        <v>8628</v>
      </c>
      <c r="AF36" s="20">
        <v>8441</v>
      </c>
      <c r="AG36" s="20">
        <f t="shared" si="19"/>
        <v>187</v>
      </c>
      <c r="AH36" s="26">
        <f t="shared" si="20"/>
        <v>0.97832637923041266</v>
      </c>
      <c r="AI36" s="28"/>
      <c r="AJ36" s="31"/>
      <c r="AK36" s="61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28"/>
      <c r="AQ36" s="31"/>
      <c r="AR36" s="61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15"/>
      <c r="AX36" s="31"/>
      <c r="AY36" s="61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15"/>
      <c r="BE36" s="31"/>
      <c r="BF36" s="61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</row>
    <row r="37" spans="2:62" s="32" customFormat="1" ht="15" x14ac:dyDescent="0.25">
      <c r="B37" s="61">
        <v>41061</v>
      </c>
      <c r="C37" s="21">
        <v>93276</v>
      </c>
      <c r="D37" s="20">
        <v>88516</v>
      </c>
      <c r="E37" s="20">
        <f t="shared" si="21"/>
        <v>4760</v>
      </c>
      <c r="F37" s="26">
        <f t="shared" si="22"/>
        <v>0.94896865217204851</v>
      </c>
      <c r="G37" s="39"/>
      <c r="H37" s="28"/>
      <c r="I37" s="61">
        <v>41061</v>
      </c>
      <c r="J37" s="21">
        <v>14597</v>
      </c>
      <c r="K37" s="20">
        <v>13810</v>
      </c>
      <c r="L37" s="20">
        <f t="shared" si="15"/>
        <v>787</v>
      </c>
      <c r="M37" s="26">
        <f t="shared" si="16"/>
        <v>0.94608481194766048</v>
      </c>
      <c r="N37" s="39"/>
      <c r="O37" s="28"/>
      <c r="P37" s="61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28"/>
      <c r="V37" s="31"/>
      <c r="W37" s="61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15"/>
      <c r="AC37" s="31"/>
      <c r="AD37" s="61">
        <v>41061</v>
      </c>
      <c r="AE37" s="21">
        <v>7527</v>
      </c>
      <c r="AF37" s="20">
        <v>7368</v>
      </c>
      <c r="AG37" s="20">
        <f t="shared" si="19"/>
        <v>159</v>
      </c>
      <c r="AH37" s="26">
        <f t="shared" si="20"/>
        <v>0.97887604623355917</v>
      </c>
      <c r="AI37" s="28"/>
      <c r="AJ37" s="31"/>
      <c r="AK37" s="61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28"/>
      <c r="AQ37" s="31"/>
      <c r="AR37" s="61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15"/>
      <c r="AX37" s="31"/>
      <c r="AY37" s="61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15"/>
      <c r="BE37" s="31"/>
      <c r="BF37" s="61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</row>
    <row r="38" spans="2:62" s="32" customFormat="1" ht="15" x14ac:dyDescent="0.25">
      <c r="B38" s="61">
        <v>41091</v>
      </c>
      <c r="C38" s="29">
        <v>107057</v>
      </c>
      <c r="D38" s="30">
        <v>102244</v>
      </c>
      <c r="E38" s="30">
        <f t="shared" si="21"/>
        <v>4813</v>
      </c>
      <c r="F38" s="26">
        <f t="shared" si="22"/>
        <v>0.95504264083619006</v>
      </c>
      <c r="G38" s="39"/>
      <c r="H38" s="28"/>
      <c r="I38" s="61">
        <v>41091</v>
      </c>
      <c r="J38" s="29">
        <v>16652</v>
      </c>
      <c r="K38" s="30">
        <v>15958</v>
      </c>
      <c r="L38" s="30">
        <f t="shared" si="15"/>
        <v>694</v>
      </c>
      <c r="M38" s="26">
        <f t="shared" si="16"/>
        <v>0.95832332452558255</v>
      </c>
      <c r="N38" s="39"/>
      <c r="O38" s="28"/>
      <c r="P38" s="61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28"/>
      <c r="V38" s="31"/>
      <c r="W38" s="61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15"/>
      <c r="AC38" s="31"/>
      <c r="AD38" s="61">
        <v>41091</v>
      </c>
      <c r="AE38" s="29">
        <v>7821</v>
      </c>
      <c r="AF38" s="30">
        <v>7653</v>
      </c>
      <c r="AG38" s="30">
        <f t="shared" si="19"/>
        <v>168</v>
      </c>
      <c r="AH38" s="26">
        <f t="shared" si="20"/>
        <v>0.9785193709244342</v>
      </c>
      <c r="AI38" s="28"/>
      <c r="AJ38" s="31"/>
      <c r="AK38" s="61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28"/>
      <c r="AQ38" s="31"/>
      <c r="AR38" s="61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15"/>
      <c r="AX38" s="31"/>
      <c r="AY38" s="61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15"/>
      <c r="BE38" s="31"/>
      <c r="BF38" s="61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</row>
    <row r="39" spans="2:62" s="32" customFormat="1" ht="15" x14ac:dyDescent="0.25">
      <c r="B39" s="61">
        <v>41122</v>
      </c>
      <c r="C39" s="29">
        <v>103187</v>
      </c>
      <c r="D39" s="30">
        <v>98324</v>
      </c>
      <c r="E39" s="30">
        <f t="shared" si="21"/>
        <v>4863</v>
      </c>
      <c r="F39" s="26">
        <f t="shared" si="22"/>
        <v>0.95287197030633708</v>
      </c>
      <c r="G39" s="39"/>
      <c r="H39" s="28"/>
      <c r="I39" s="61">
        <v>41122</v>
      </c>
      <c r="J39" s="29">
        <v>14794</v>
      </c>
      <c r="K39" s="30">
        <v>14121</v>
      </c>
      <c r="L39" s="30">
        <f t="shared" si="15"/>
        <v>673</v>
      </c>
      <c r="M39" s="26">
        <f t="shared" si="16"/>
        <v>0.9545085845613086</v>
      </c>
      <c r="N39" s="39"/>
      <c r="O39" s="28"/>
      <c r="P39" s="61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28"/>
      <c r="V39" s="31"/>
      <c r="W39" s="61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15"/>
      <c r="AC39" s="31"/>
      <c r="AD39" s="61">
        <v>41122</v>
      </c>
      <c r="AE39" s="29">
        <v>8144</v>
      </c>
      <c r="AF39" s="30">
        <v>8007</v>
      </c>
      <c r="AG39" s="30">
        <f t="shared" si="19"/>
        <v>137</v>
      </c>
      <c r="AH39" s="26">
        <f t="shared" si="20"/>
        <v>0.98317779960707274</v>
      </c>
      <c r="AI39" s="28"/>
      <c r="AJ39" s="31"/>
      <c r="AK39" s="61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28"/>
      <c r="AQ39" s="31"/>
      <c r="AR39" s="61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15"/>
      <c r="AX39" s="31"/>
      <c r="AY39" s="61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15"/>
      <c r="BE39" s="31"/>
      <c r="BF39" s="61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</row>
    <row r="40" spans="2:62" s="32" customFormat="1" x14ac:dyDescent="0.3">
      <c r="B40" s="61">
        <v>41153</v>
      </c>
      <c r="C40" s="29">
        <v>93836</v>
      </c>
      <c r="D40" s="30">
        <v>89552</v>
      </c>
      <c r="E40" s="30">
        <f t="shared" si="21"/>
        <v>4284</v>
      </c>
      <c r="F40" s="26">
        <f t="shared" si="22"/>
        <v>0.95434588004603782</v>
      </c>
      <c r="G40" s="39"/>
      <c r="H40" s="28"/>
      <c r="I40" s="61">
        <v>41153</v>
      </c>
      <c r="J40" s="29">
        <v>13717</v>
      </c>
      <c r="K40" s="30">
        <v>13150</v>
      </c>
      <c r="L40" s="30">
        <f t="shared" si="15"/>
        <v>567</v>
      </c>
      <c r="M40" s="26">
        <f t="shared" si="16"/>
        <v>0.95866443099803167</v>
      </c>
      <c r="N40" s="39"/>
      <c r="O40" s="28"/>
      <c r="P40" s="61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28"/>
      <c r="V40" s="31"/>
      <c r="W40" s="61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15"/>
      <c r="AC40" s="31"/>
      <c r="AD40" s="61">
        <v>41153</v>
      </c>
      <c r="AE40" s="29">
        <v>7522</v>
      </c>
      <c r="AF40" s="30">
        <v>7335</v>
      </c>
      <c r="AG40" s="30">
        <f t="shared" si="19"/>
        <v>187</v>
      </c>
      <c r="AH40" s="26">
        <f t="shared" si="20"/>
        <v>0.97513959053443233</v>
      </c>
      <c r="AI40" s="28"/>
      <c r="AJ40" s="31"/>
      <c r="AK40" s="61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28"/>
      <c r="AQ40" s="31"/>
      <c r="AR40" s="61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15"/>
      <c r="AX40" s="31"/>
      <c r="AY40" s="61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15"/>
      <c r="BE40" s="31"/>
      <c r="BF40" s="61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</row>
    <row r="41" spans="2:62" s="32" customFormat="1" x14ac:dyDescent="0.3">
      <c r="B41" s="61">
        <v>41183</v>
      </c>
      <c r="C41" s="29">
        <v>116502</v>
      </c>
      <c r="D41" s="30">
        <v>111503</v>
      </c>
      <c r="E41" s="30">
        <f t="shared" si="21"/>
        <v>4999</v>
      </c>
      <c r="F41" s="26">
        <f t="shared" si="22"/>
        <v>0.95709086539286881</v>
      </c>
      <c r="G41" s="39"/>
      <c r="H41" s="28"/>
      <c r="I41" s="61">
        <v>41183</v>
      </c>
      <c r="J41" s="29">
        <v>18216</v>
      </c>
      <c r="K41" s="30">
        <v>17527</v>
      </c>
      <c r="L41" s="30">
        <f t="shared" si="15"/>
        <v>689</v>
      </c>
      <c r="M41" s="26">
        <f t="shared" si="16"/>
        <v>0.9621761089152393</v>
      </c>
      <c r="N41" s="39"/>
      <c r="O41" s="28"/>
      <c r="P41" s="61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28"/>
      <c r="V41" s="31"/>
      <c r="W41" s="61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15"/>
      <c r="AC41" s="31"/>
      <c r="AD41" s="61">
        <v>41183</v>
      </c>
      <c r="AE41" s="29">
        <v>9099</v>
      </c>
      <c r="AF41" s="30">
        <v>8926</v>
      </c>
      <c r="AG41" s="30">
        <f t="shared" si="19"/>
        <v>173</v>
      </c>
      <c r="AH41" s="26">
        <f t="shared" si="20"/>
        <v>0.98098692163974066</v>
      </c>
      <c r="AI41" s="28"/>
      <c r="AJ41" s="31"/>
      <c r="AK41" s="61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28"/>
      <c r="AQ41" s="31"/>
      <c r="AR41" s="61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15"/>
      <c r="AX41" s="31"/>
      <c r="AY41" s="61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15"/>
      <c r="BE41" s="31"/>
      <c r="BF41" s="61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</row>
    <row r="42" spans="2:62" s="32" customFormat="1" x14ac:dyDescent="0.3">
      <c r="B42" s="61">
        <v>41214</v>
      </c>
      <c r="C42" s="29">
        <v>107122</v>
      </c>
      <c r="D42" s="30">
        <v>102501</v>
      </c>
      <c r="E42" s="30">
        <f t="shared" ref="E42:E67" si="23">C42-D42</f>
        <v>4621</v>
      </c>
      <c r="F42" s="26">
        <f t="shared" ref="F42:F67" si="24">D42/C42</f>
        <v>0.956862269188402</v>
      </c>
      <c r="G42" s="39"/>
      <c r="H42" s="28"/>
      <c r="I42" s="61">
        <v>41214</v>
      </c>
      <c r="J42" s="29">
        <v>18857</v>
      </c>
      <c r="K42" s="30">
        <v>17862</v>
      </c>
      <c r="L42" s="30">
        <f t="shared" si="15"/>
        <v>995</v>
      </c>
      <c r="M42" s="26">
        <f t="shared" si="16"/>
        <v>0.94723444874582385</v>
      </c>
      <c r="N42" s="39"/>
      <c r="O42" s="28"/>
      <c r="P42" s="61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28"/>
      <c r="V42" s="31"/>
      <c r="W42" s="61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15"/>
      <c r="AC42" s="31"/>
      <c r="AD42" s="61">
        <v>41214</v>
      </c>
      <c r="AE42" s="29">
        <v>8178</v>
      </c>
      <c r="AF42" s="30">
        <v>8029</v>
      </c>
      <c r="AG42" s="30">
        <f t="shared" si="19"/>
        <v>149</v>
      </c>
      <c r="AH42" s="26">
        <f t="shared" si="20"/>
        <v>0.98178038640254339</v>
      </c>
      <c r="AI42" s="28"/>
      <c r="AJ42" s="31"/>
      <c r="AK42" s="61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28"/>
      <c r="AQ42" s="31"/>
      <c r="AR42" s="61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15"/>
      <c r="AX42" s="31"/>
      <c r="AY42" s="61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15"/>
      <c r="BE42" s="31"/>
      <c r="BF42" s="61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</row>
    <row r="43" spans="2:62" s="32" customFormat="1" x14ac:dyDescent="0.3">
      <c r="B43" s="61">
        <v>41244</v>
      </c>
      <c r="C43" s="29">
        <v>91933</v>
      </c>
      <c r="D43" s="30">
        <v>88426</v>
      </c>
      <c r="E43" s="30">
        <f t="shared" si="23"/>
        <v>3507</v>
      </c>
      <c r="F43" s="26">
        <f t="shared" si="24"/>
        <v>0.96185265356292082</v>
      </c>
      <c r="G43" s="39"/>
      <c r="H43" s="28"/>
      <c r="I43" s="61">
        <v>41244</v>
      </c>
      <c r="J43" s="29">
        <v>15421</v>
      </c>
      <c r="K43" s="30">
        <v>14699</v>
      </c>
      <c r="L43" s="30">
        <f t="shared" si="15"/>
        <v>722</v>
      </c>
      <c r="M43" s="26">
        <f t="shared" si="16"/>
        <v>0.95318072757927497</v>
      </c>
      <c r="N43" s="39"/>
      <c r="O43" s="28"/>
      <c r="P43" s="61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28"/>
      <c r="V43" s="31"/>
      <c r="W43" s="61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15"/>
      <c r="AC43" s="31"/>
      <c r="AD43" s="61">
        <v>41244</v>
      </c>
      <c r="AE43" s="29">
        <v>6542</v>
      </c>
      <c r="AF43" s="30">
        <v>6463</v>
      </c>
      <c r="AG43" s="30">
        <f t="shared" si="19"/>
        <v>79</v>
      </c>
      <c r="AH43" s="26">
        <f t="shared" si="20"/>
        <v>0.98792418220727607</v>
      </c>
      <c r="AI43" s="28"/>
      <c r="AJ43" s="31"/>
      <c r="AK43" s="61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28"/>
      <c r="AQ43" s="31"/>
      <c r="AR43" s="61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15"/>
      <c r="AX43" s="31"/>
      <c r="AY43" s="61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15"/>
      <c r="BE43" s="31"/>
      <c r="BF43" s="61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</row>
    <row r="44" spans="2:62" s="32" customFormat="1" x14ac:dyDescent="0.3">
      <c r="B44" s="61">
        <v>41275</v>
      </c>
      <c r="C44" s="21">
        <v>95399</v>
      </c>
      <c r="D44" s="20">
        <v>90366</v>
      </c>
      <c r="E44" s="20">
        <f t="shared" si="23"/>
        <v>5033</v>
      </c>
      <c r="F44" s="26">
        <f t="shared" si="24"/>
        <v>0.94724263357058247</v>
      </c>
      <c r="G44" s="39"/>
      <c r="H44" s="28"/>
      <c r="I44" s="61">
        <v>41275</v>
      </c>
      <c r="J44" s="21">
        <v>16275</v>
      </c>
      <c r="K44" s="20">
        <v>15477</v>
      </c>
      <c r="L44" s="20">
        <f t="shared" si="15"/>
        <v>798</v>
      </c>
      <c r="M44" s="26">
        <f t="shared" si="16"/>
        <v>0.95096774193548383</v>
      </c>
      <c r="N44" s="39"/>
      <c r="O44" s="28"/>
      <c r="P44" s="61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28"/>
      <c r="V44" s="31"/>
      <c r="W44" s="61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15"/>
      <c r="AC44" s="31"/>
      <c r="AD44" s="61">
        <v>41275</v>
      </c>
      <c r="AE44" s="21">
        <v>8933</v>
      </c>
      <c r="AF44" s="20">
        <v>8705</v>
      </c>
      <c r="AG44" s="20">
        <f t="shared" si="19"/>
        <v>228</v>
      </c>
      <c r="AH44" s="26">
        <f t="shared" si="20"/>
        <v>0.97447665957684992</v>
      </c>
      <c r="AI44" s="28"/>
      <c r="AJ44" s="31"/>
      <c r="AK44" s="61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28"/>
      <c r="AQ44" s="31"/>
      <c r="AR44" s="61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15"/>
      <c r="AX44" s="31"/>
      <c r="AY44" s="61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15"/>
      <c r="BE44" s="31"/>
      <c r="BF44" s="61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</row>
    <row r="45" spans="2:62" s="32" customFormat="1" x14ac:dyDescent="0.3">
      <c r="B45" s="61">
        <v>41306</v>
      </c>
      <c r="C45" s="21">
        <v>97265</v>
      </c>
      <c r="D45" s="20">
        <v>93665</v>
      </c>
      <c r="E45" s="20">
        <f t="shared" si="23"/>
        <v>3600</v>
      </c>
      <c r="F45" s="26">
        <f t="shared" si="24"/>
        <v>0.96298771397727856</v>
      </c>
      <c r="G45" s="39"/>
      <c r="H45" s="28"/>
      <c r="I45" s="61">
        <v>41306</v>
      </c>
      <c r="J45" s="21">
        <v>16684</v>
      </c>
      <c r="K45" s="20">
        <v>16010</v>
      </c>
      <c r="L45" s="20">
        <f t="shared" si="15"/>
        <v>674</v>
      </c>
      <c r="M45" s="26">
        <f t="shared" si="16"/>
        <v>0.95960201390553823</v>
      </c>
      <c r="N45" s="39"/>
      <c r="O45" s="28"/>
      <c r="P45" s="61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28"/>
      <c r="V45" s="31"/>
      <c r="W45" s="61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15"/>
      <c r="AC45" s="31"/>
      <c r="AD45" s="61">
        <v>41306</v>
      </c>
      <c r="AE45" s="21">
        <v>7732</v>
      </c>
      <c r="AF45" s="20">
        <v>7613</v>
      </c>
      <c r="AG45" s="20">
        <f t="shared" si="19"/>
        <v>119</v>
      </c>
      <c r="AH45" s="26">
        <f t="shared" si="20"/>
        <v>0.98460941541645108</v>
      </c>
      <c r="AI45" s="28"/>
      <c r="AJ45" s="31"/>
      <c r="AK45" s="61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28"/>
      <c r="AQ45" s="31"/>
      <c r="AR45" s="61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15"/>
      <c r="AX45" s="31"/>
      <c r="AY45" s="61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15"/>
      <c r="BE45" s="31"/>
      <c r="BF45" s="61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</row>
    <row r="46" spans="2:62" s="32" customFormat="1" ht="15" thickBot="1" x14ac:dyDescent="0.35">
      <c r="B46" s="61">
        <v>41334</v>
      </c>
      <c r="C46" s="22">
        <v>103431</v>
      </c>
      <c r="D46" s="23">
        <v>99416</v>
      </c>
      <c r="E46" s="23">
        <f t="shared" si="23"/>
        <v>4015</v>
      </c>
      <c r="F46" s="27">
        <f t="shared" si="24"/>
        <v>0.96118185070240059</v>
      </c>
      <c r="G46" s="39"/>
      <c r="H46" s="28"/>
      <c r="I46" s="61">
        <v>41334</v>
      </c>
      <c r="J46" s="22">
        <v>17021</v>
      </c>
      <c r="K46" s="23">
        <v>16324</v>
      </c>
      <c r="L46" s="23">
        <f t="shared" si="15"/>
        <v>697</v>
      </c>
      <c r="M46" s="27">
        <f t="shared" si="16"/>
        <v>0.95905058457199932</v>
      </c>
      <c r="N46" s="39"/>
      <c r="O46" s="28"/>
      <c r="P46" s="61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28"/>
      <c r="V46" s="31"/>
      <c r="W46" s="61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15"/>
      <c r="AC46" s="31"/>
      <c r="AD46" s="61">
        <v>41334</v>
      </c>
      <c r="AE46" s="22">
        <v>7562</v>
      </c>
      <c r="AF46" s="23">
        <v>7445</v>
      </c>
      <c r="AG46" s="23">
        <f t="shared" si="19"/>
        <v>117</v>
      </c>
      <c r="AH46" s="27">
        <f t="shared" si="20"/>
        <v>0.98452790267125101</v>
      </c>
      <c r="AI46" s="28"/>
      <c r="AJ46" s="31"/>
      <c r="AK46" s="61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28"/>
      <c r="AQ46" s="31"/>
      <c r="AR46" s="61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15"/>
      <c r="AX46" s="31"/>
      <c r="AY46" s="61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15"/>
      <c r="BE46" s="31"/>
      <c r="BF46" s="61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</row>
    <row r="47" spans="2:62" s="32" customFormat="1" x14ac:dyDescent="0.3">
      <c r="B47" s="60">
        <v>41365</v>
      </c>
      <c r="C47" s="24">
        <v>103952</v>
      </c>
      <c r="D47" s="16">
        <v>99019</v>
      </c>
      <c r="E47" s="16">
        <f t="shared" si="23"/>
        <v>4933</v>
      </c>
      <c r="F47" s="25">
        <f t="shared" si="24"/>
        <v>0.95254540557180234</v>
      </c>
      <c r="G47" s="39"/>
      <c r="H47" s="28"/>
      <c r="I47" s="60">
        <v>41365</v>
      </c>
      <c r="J47" s="24">
        <v>17390</v>
      </c>
      <c r="K47" s="16">
        <v>16542</v>
      </c>
      <c r="L47" s="16">
        <f t="shared" si="15"/>
        <v>848</v>
      </c>
      <c r="M47" s="25">
        <f t="shared" si="16"/>
        <v>0.95123634272570445</v>
      </c>
      <c r="N47" s="39"/>
      <c r="O47" s="28"/>
      <c r="P47" s="60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28"/>
      <c r="V47" s="31"/>
      <c r="W47" s="60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15"/>
      <c r="AC47" s="31"/>
      <c r="AD47" s="60">
        <v>41365</v>
      </c>
      <c r="AE47" s="24">
        <v>7875</v>
      </c>
      <c r="AF47" s="16">
        <v>7669</v>
      </c>
      <c r="AG47" s="16">
        <f t="shared" si="19"/>
        <v>206</v>
      </c>
      <c r="AH47" s="25">
        <f t="shared" si="20"/>
        <v>0.97384126984126984</v>
      </c>
      <c r="AI47" s="28"/>
      <c r="AJ47" s="31"/>
      <c r="AK47" s="60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28"/>
      <c r="AQ47" s="31"/>
      <c r="AR47" s="60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15"/>
      <c r="AX47" s="31"/>
      <c r="AY47" s="60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15"/>
      <c r="BE47" s="31"/>
      <c r="BF47" s="60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</row>
    <row r="48" spans="2:62" s="32" customFormat="1" x14ac:dyDescent="0.3">
      <c r="B48" s="61">
        <v>41395</v>
      </c>
      <c r="C48" s="21">
        <v>111764</v>
      </c>
      <c r="D48" s="20">
        <v>107016</v>
      </c>
      <c r="E48" s="20">
        <f t="shared" si="23"/>
        <v>4748</v>
      </c>
      <c r="F48" s="26">
        <f t="shared" si="24"/>
        <v>0.95751762642711424</v>
      </c>
      <c r="G48" s="39"/>
      <c r="H48" s="28"/>
      <c r="I48" s="61">
        <v>41395</v>
      </c>
      <c r="J48" s="21">
        <v>17553</v>
      </c>
      <c r="K48" s="20">
        <v>16818</v>
      </c>
      <c r="L48" s="20">
        <f t="shared" si="15"/>
        <v>735</v>
      </c>
      <c r="M48" s="26">
        <f t="shared" si="16"/>
        <v>0.95812681592890103</v>
      </c>
      <c r="N48" s="39"/>
      <c r="O48" s="28"/>
      <c r="P48" s="61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28"/>
      <c r="V48" s="31"/>
      <c r="W48" s="61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15"/>
      <c r="AC48" s="31"/>
      <c r="AD48" s="61">
        <v>41395</v>
      </c>
      <c r="AE48" s="21">
        <v>8039</v>
      </c>
      <c r="AF48" s="20">
        <v>7898</v>
      </c>
      <c r="AG48" s="20">
        <f t="shared" si="19"/>
        <v>141</v>
      </c>
      <c r="AH48" s="26">
        <f t="shared" si="20"/>
        <v>0.98246050503794002</v>
      </c>
      <c r="AI48" s="28"/>
      <c r="AJ48" s="31"/>
      <c r="AK48" s="61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28"/>
      <c r="AQ48" s="31"/>
      <c r="AR48" s="61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15"/>
      <c r="AX48" s="31"/>
      <c r="AY48" s="61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15"/>
      <c r="BE48" s="31"/>
      <c r="BF48" s="61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</row>
    <row r="49" spans="2:62" s="32" customFormat="1" x14ac:dyDescent="0.3">
      <c r="B49" s="61">
        <v>41426</v>
      </c>
      <c r="C49" s="21">
        <v>101592</v>
      </c>
      <c r="D49" s="20">
        <v>96977</v>
      </c>
      <c r="E49" s="20">
        <f t="shared" si="23"/>
        <v>4615</v>
      </c>
      <c r="F49" s="26">
        <f t="shared" si="24"/>
        <v>0.95457319473974334</v>
      </c>
      <c r="G49" s="39"/>
      <c r="H49" s="28"/>
      <c r="I49" s="61">
        <v>41426</v>
      </c>
      <c r="J49" s="21">
        <v>16570</v>
      </c>
      <c r="K49" s="20">
        <v>15760</v>
      </c>
      <c r="L49" s="20">
        <f t="shared" si="15"/>
        <v>810</v>
      </c>
      <c r="M49" s="26">
        <f t="shared" si="16"/>
        <v>0.95111647555823775</v>
      </c>
      <c r="N49" s="39"/>
      <c r="O49" s="28"/>
      <c r="P49" s="61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28"/>
      <c r="V49" s="31"/>
      <c r="W49" s="61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15"/>
      <c r="AC49" s="31"/>
      <c r="AD49" s="61">
        <v>41426</v>
      </c>
      <c r="AE49" s="21">
        <v>7036</v>
      </c>
      <c r="AF49" s="20">
        <v>6912</v>
      </c>
      <c r="AG49" s="20">
        <f t="shared" si="19"/>
        <v>124</v>
      </c>
      <c r="AH49" s="26">
        <f t="shared" si="20"/>
        <v>0.98237635019897673</v>
      </c>
      <c r="AI49" s="28"/>
      <c r="AJ49" s="31"/>
      <c r="AK49" s="61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28"/>
      <c r="AQ49" s="31"/>
      <c r="AR49" s="61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15"/>
      <c r="AX49" s="31"/>
      <c r="AY49" s="61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15"/>
      <c r="BE49" s="31"/>
      <c r="BF49" s="61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</row>
    <row r="50" spans="2:62" s="32" customFormat="1" x14ac:dyDescent="0.3">
      <c r="B50" s="61">
        <v>41456</v>
      </c>
      <c r="C50" s="29">
        <v>122455</v>
      </c>
      <c r="D50" s="30">
        <v>117155</v>
      </c>
      <c r="E50" s="30">
        <f t="shared" si="23"/>
        <v>5300</v>
      </c>
      <c r="F50" s="26">
        <f t="shared" si="24"/>
        <v>0.95671879465926257</v>
      </c>
      <c r="G50" s="39"/>
      <c r="H50" s="28"/>
      <c r="I50" s="61">
        <v>41456</v>
      </c>
      <c r="J50" s="29">
        <v>19267</v>
      </c>
      <c r="K50" s="30">
        <v>18250</v>
      </c>
      <c r="L50" s="30">
        <f t="shared" si="15"/>
        <v>1017</v>
      </c>
      <c r="M50" s="26">
        <f t="shared" si="16"/>
        <v>0.94721544609954844</v>
      </c>
      <c r="N50" s="39"/>
      <c r="O50" s="28"/>
      <c r="P50" s="61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28"/>
      <c r="V50" s="31"/>
      <c r="W50" s="61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15"/>
      <c r="AC50" s="31"/>
      <c r="AD50" s="61">
        <v>41456</v>
      </c>
      <c r="AE50" s="29">
        <v>8515</v>
      </c>
      <c r="AF50" s="30">
        <v>8364</v>
      </c>
      <c r="AG50" s="30">
        <f t="shared" si="19"/>
        <v>151</v>
      </c>
      <c r="AH50" s="26">
        <f t="shared" si="20"/>
        <v>0.98226658837345859</v>
      </c>
      <c r="AI50" s="28"/>
      <c r="AJ50" s="31"/>
      <c r="AK50" s="61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28"/>
      <c r="AQ50" s="31"/>
      <c r="AR50" s="61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15"/>
      <c r="AX50" s="31"/>
      <c r="AY50" s="61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15"/>
      <c r="BE50" s="31"/>
      <c r="BF50" s="61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</row>
    <row r="51" spans="2:62" s="32" customFormat="1" x14ac:dyDescent="0.3">
      <c r="B51" s="61">
        <v>41487</v>
      </c>
      <c r="C51" s="29">
        <v>112169</v>
      </c>
      <c r="D51" s="30">
        <v>106469</v>
      </c>
      <c r="E51" s="30">
        <f t="shared" si="23"/>
        <v>5700</v>
      </c>
      <c r="F51" s="26">
        <f t="shared" si="24"/>
        <v>0.94918382084176556</v>
      </c>
      <c r="G51" s="39"/>
      <c r="H51" s="28"/>
      <c r="I51" s="61">
        <v>41487</v>
      </c>
      <c r="J51" s="29">
        <v>16182</v>
      </c>
      <c r="K51" s="30">
        <v>15164</v>
      </c>
      <c r="L51" s="30">
        <f t="shared" si="15"/>
        <v>1018</v>
      </c>
      <c r="M51" s="26">
        <f t="shared" si="16"/>
        <v>0.93709059448770238</v>
      </c>
      <c r="N51" s="39"/>
      <c r="O51" s="28"/>
      <c r="P51" s="61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28"/>
      <c r="V51" s="31"/>
      <c r="W51" s="61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15"/>
      <c r="AC51" s="31"/>
      <c r="AD51" s="61">
        <v>41487</v>
      </c>
      <c r="AE51" s="29">
        <v>7550</v>
      </c>
      <c r="AF51" s="30">
        <v>7414</v>
      </c>
      <c r="AG51" s="30">
        <f t="shared" si="19"/>
        <v>136</v>
      </c>
      <c r="AH51" s="26">
        <f t="shared" si="20"/>
        <v>0.98198675496688737</v>
      </c>
      <c r="AI51" s="28"/>
      <c r="AJ51" s="31"/>
      <c r="AK51" s="61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28"/>
      <c r="AQ51" s="31"/>
      <c r="AR51" s="61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15"/>
      <c r="AX51" s="31"/>
      <c r="AY51" s="61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15"/>
      <c r="BE51" s="31"/>
      <c r="BF51" s="61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</row>
    <row r="52" spans="2:62" s="32" customFormat="1" x14ac:dyDescent="0.3">
      <c r="B52" s="61">
        <v>41518</v>
      </c>
      <c r="C52" s="29">
        <v>107984</v>
      </c>
      <c r="D52" s="30">
        <v>102671</v>
      </c>
      <c r="E52" s="30">
        <f t="shared" si="23"/>
        <v>5313</v>
      </c>
      <c r="F52" s="26">
        <f t="shared" si="24"/>
        <v>0.95079826640983844</v>
      </c>
      <c r="G52" s="39"/>
      <c r="H52" s="28"/>
      <c r="I52" s="61">
        <v>41518</v>
      </c>
      <c r="J52" s="29">
        <v>15882</v>
      </c>
      <c r="K52" s="30">
        <v>15064</v>
      </c>
      <c r="L52" s="30">
        <f t="shared" si="15"/>
        <v>818</v>
      </c>
      <c r="M52" s="26">
        <f t="shared" si="16"/>
        <v>0.94849515174411281</v>
      </c>
      <c r="N52" s="39"/>
      <c r="O52" s="28"/>
      <c r="P52" s="61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28"/>
      <c r="V52" s="31"/>
      <c r="W52" s="61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15"/>
      <c r="AC52" s="31"/>
      <c r="AD52" s="61">
        <v>41518</v>
      </c>
      <c r="AE52" s="29">
        <v>7821</v>
      </c>
      <c r="AF52" s="30">
        <v>7659</v>
      </c>
      <c r="AG52" s="30">
        <f t="shared" si="19"/>
        <v>162</v>
      </c>
      <c r="AH52" s="26">
        <f t="shared" si="20"/>
        <v>0.97928653624856155</v>
      </c>
      <c r="AI52" s="28"/>
      <c r="AJ52" s="31"/>
      <c r="AK52" s="61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28"/>
      <c r="AQ52" s="31"/>
      <c r="AR52" s="61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15"/>
      <c r="AX52" s="31"/>
      <c r="AY52" s="61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15"/>
      <c r="BE52" s="31"/>
      <c r="BF52" s="61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</row>
    <row r="53" spans="2:62" s="32" customFormat="1" x14ac:dyDescent="0.3">
      <c r="B53" s="61">
        <v>41548</v>
      </c>
      <c r="C53" s="29">
        <v>120165</v>
      </c>
      <c r="D53" s="30">
        <v>114949</v>
      </c>
      <c r="E53" s="30">
        <f t="shared" si="23"/>
        <v>5216</v>
      </c>
      <c r="F53" s="26">
        <f t="shared" si="24"/>
        <v>0.95659301793367457</v>
      </c>
      <c r="G53" s="39"/>
      <c r="H53" s="28"/>
      <c r="I53" s="61">
        <v>41548</v>
      </c>
      <c r="J53" s="29">
        <v>18156</v>
      </c>
      <c r="K53" s="30">
        <v>17460</v>
      </c>
      <c r="L53" s="30">
        <f t="shared" si="15"/>
        <v>696</v>
      </c>
      <c r="M53" s="26">
        <f t="shared" si="16"/>
        <v>0.9616655651024455</v>
      </c>
      <c r="N53" s="39"/>
      <c r="O53" s="28"/>
      <c r="P53" s="61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28"/>
      <c r="V53" s="31"/>
      <c r="W53" s="61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15"/>
      <c r="AC53" s="31"/>
      <c r="AD53" s="61">
        <v>41548</v>
      </c>
      <c r="AE53" s="29">
        <v>8819</v>
      </c>
      <c r="AF53" s="30">
        <v>8644</v>
      </c>
      <c r="AG53" s="30">
        <f t="shared" si="19"/>
        <v>175</v>
      </c>
      <c r="AH53" s="26">
        <f t="shared" si="20"/>
        <v>0.98015648032656766</v>
      </c>
      <c r="AI53" s="28"/>
      <c r="AJ53" s="31"/>
      <c r="AK53" s="61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28"/>
      <c r="AQ53" s="31"/>
      <c r="AR53" s="61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15"/>
      <c r="AX53" s="31"/>
      <c r="AY53" s="61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15"/>
      <c r="BE53" s="31"/>
      <c r="BF53" s="61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</row>
    <row r="54" spans="2:62" s="32" customFormat="1" x14ac:dyDescent="0.3">
      <c r="B54" s="61">
        <v>41579</v>
      </c>
      <c r="C54" s="29">
        <v>113311</v>
      </c>
      <c r="D54" s="30">
        <v>108252</v>
      </c>
      <c r="E54" s="30">
        <f t="shared" si="23"/>
        <v>5059</v>
      </c>
      <c r="F54" s="26">
        <f t="shared" si="24"/>
        <v>0.95535296661400926</v>
      </c>
      <c r="G54" s="39"/>
      <c r="H54" s="28"/>
      <c r="I54" s="61">
        <v>41579</v>
      </c>
      <c r="J54" s="29">
        <v>18086</v>
      </c>
      <c r="K54" s="30">
        <v>17159</v>
      </c>
      <c r="L54" s="30">
        <f t="shared" si="15"/>
        <v>927</v>
      </c>
      <c r="M54" s="26">
        <f t="shared" si="16"/>
        <v>0.94874488554683178</v>
      </c>
      <c r="N54" s="39"/>
      <c r="O54" s="28"/>
      <c r="P54" s="61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28"/>
      <c r="V54" s="31"/>
      <c r="W54" s="61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15"/>
      <c r="AC54" s="31"/>
      <c r="AD54" s="61">
        <v>41579</v>
      </c>
      <c r="AE54" s="29">
        <v>7418</v>
      </c>
      <c r="AF54" s="30">
        <v>7156</v>
      </c>
      <c r="AG54" s="30">
        <f t="shared" si="19"/>
        <v>262</v>
      </c>
      <c r="AH54" s="26">
        <f t="shared" si="20"/>
        <v>0.96468050687516849</v>
      </c>
      <c r="AI54" s="28"/>
      <c r="AJ54" s="31"/>
      <c r="AK54" s="61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28"/>
      <c r="AQ54" s="31"/>
      <c r="AR54" s="61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15"/>
      <c r="AX54" s="31"/>
      <c r="AY54" s="61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15"/>
      <c r="BE54" s="31"/>
      <c r="BF54" s="61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</row>
    <row r="55" spans="2:62" s="32" customFormat="1" x14ac:dyDescent="0.3">
      <c r="B55" s="61">
        <v>41609</v>
      </c>
      <c r="C55" s="29">
        <v>113348</v>
      </c>
      <c r="D55" s="30">
        <v>108298</v>
      </c>
      <c r="E55" s="30">
        <f t="shared" si="23"/>
        <v>5050</v>
      </c>
      <c r="F55" s="26">
        <f t="shared" si="24"/>
        <v>0.95544694216042625</v>
      </c>
      <c r="G55" s="39"/>
      <c r="H55" s="28"/>
      <c r="I55" s="61">
        <v>41609</v>
      </c>
      <c r="J55" s="29">
        <v>17053</v>
      </c>
      <c r="K55" s="30">
        <v>16296</v>
      </c>
      <c r="L55" s="30">
        <f t="shared" si="15"/>
        <v>757</v>
      </c>
      <c r="M55" s="26">
        <f t="shared" si="16"/>
        <v>0.95560898375652381</v>
      </c>
      <c r="N55" s="39"/>
      <c r="O55" s="28"/>
      <c r="P55" s="61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28"/>
      <c r="V55" s="31"/>
      <c r="W55" s="61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15"/>
      <c r="AC55" s="31"/>
      <c r="AD55" s="61">
        <v>41609</v>
      </c>
      <c r="AE55" s="29">
        <v>7208</v>
      </c>
      <c r="AF55" s="30">
        <v>6975</v>
      </c>
      <c r="AG55" s="30">
        <f t="shared" si="19"/>
        <v>233</v>
      </c>
      <c r="AH55" s="26">
        <f t="shared" si="20"/>
        <v>0.96767480577136511</v>
      </c>
      <c r="AI55" s="28"/>
      <c r="AJ55" s="31"/>
      <c r="AK55" s="61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28"/>
      <c r="AQ55" s="31"/>
      <c r="AR55" s="61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15"/>
      <c r="AX55" s="31"/>
      <c r="AY55" s="61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15"/>
      <c r="BE55" s="31"/>
      <c r="BF55" s="61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</row>
    <row r="56" spans="2:62" s="32" customFormat="1" x14ac:dyDescent="0.3">
      <c r="B56" s="61">
        <v>41640</v>
      </c>
      <c r="C56" s="21">
        <v>113556</v>
      </c>
      <c r="D56" s="20">
        <v>106663</v>
      </c>
      <c r="E56" s="20">
        <f t="shared" si="23"/>
        <v>6893</v>
      </c>
      <c r="F56" s="26">
        <f t="shared" si="24"/>
        <v>0.93929867202085315</v>
      </c>
      <c r="G56" s="39"/>
      <c r="H56" s="28"/>
      <c r="I56" s="61">
        <v>41640</v>
      </c>
      <c r="J56" s="21">
        <v>18756</v>
      </c>
      <c r="K56" s="20">
        <v>17672</v>
      </c>
      <c r="L56" s="20">
        <f t="shared" si="15"/>
        <v>1084</v>
      </c>
      <c r="M56" s="26">
        <f t="shared" si="16"/>
        <v>0.94220516101514185</v>
      </c>
      <c r="N56" s="39"/>
      <c r="O56" s="28"/>
      <c r="P56" s="61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28"/>
      <c r="V56" s="31"/>
      <c r="W56" s="61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15"/>
      <c r="AC56" s="31"/>
      <c r="AD56" s="61">
        <v>41640</v>
      </c>
      <c r="AE56" s="21">
        <v>8665</v>
      </c>
      <c r="AF56" s="20">
        <v>8314</v>
      </c>
      <c r="AG56" s="20">
        <f t="shared" si="19"/>
        <v>351</v>
      </c>
      <c r="AH56" s="26">
        <f t="shared" si="20"/>
        <v>0.95949221004039242</v>
      </c>
      <c r="AI56" s="28"/>
      <c r="AJ56" s="31"/>
      <c r="AK56" s="61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28"/>
      <c r="AQ56" s="31"/>
      <c r="AR56" s="61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15"/>
      <c r="AX56" s="31"/>
      <c r="AY56" s="61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15"/>
      <c r="BE56" s="31"/>
      <c r="BF56" s="61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</row>
    <row r="57" spans="2:62" s="32" customFormat="1" x14ac:dyDescent="0.3">
      <c r="B57" s="61">
        <v>41671</v>
      </c>
      <c r="C57" s="21">
        <v>111623</v>
      </c>
      <c r="D57" s="20">
        <v>107011</v>
      </c>
      <c r="E57" s="20">
        <f t="shared" si="23"/>
        <v>4612</v>
      </c>
      <c r="F57" s="26">
        <f t="shared" si="24"/>
        <v>0.95868235041165351</v>
      </c>
      <c r="G57" s="39"/>
      <c r="H57" s="28"/>
      <c r="I57" s="61">
        <v>41671</v>
      </c>
      <c r="J57" s="21">
        <v>20244</v>
      </c>
      <c r="K57" s="20">
        <v>19128</v>
      </c>
      <c r="L57" s="20">
        <f t="shared" si="15"/>
        <v>1116</v>
      </c>
      <c r="M57" s="26">
        <f t="shared" si="16"/>
        <v>0.94487255483106103</v>
      </c>
      <c r="N57" s="39"/>
      <c r="O57" s="28"/>
      <c r="P57" s="61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28"/>
      <c r="V57" s="31"/>
      <c r="W57" s="61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15"/>
      <c r="AC57" s="31"/>
      <c r="AD57" s="61">
        <v>41671</v>
      </c>
      <c r="AE57" s="21">
        <v>7733</v>
      </c>
      <c r="AF57" s="20">
        <v>7576</v>
      </c>
      <c r="AG57" s="20">
        <f t="shared" si="19"/>
        <v>157</v>
      </c>
      <c r="AH57" s="26">
        <f t="shared" si="20"/>
        <v>0.97969740075003231</v>
      </c>
      <c r="AI57" s="28"/>
      <c r="AJ57" s="31"/>
      <c r="AK57" s="61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28"/>
      <c r="AQ57" s="31"/>
      <c r="AR57" s="61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15"/>
      <c r="AX57" s="31"/>
      <c r="AY57" s="61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15"/>
      <c r="BE57" s="31"/>
      <c r="BF57" s="61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</row>
    <row r="58" spans="2:62" s="32" customFormat="1" ht="15" thickBot="1" x14ac:dyDescent="0.35">
      <c r="B58" s="61">
        <v>41699</v>
      </c>
      <c r="C58" s="22">
        <v>122211</v>
      </c>
      <c r="D58" s="23">
        <v>116515</v>
      </c>
      <c r="E58" s="23">
        <f t="shared" si="23"/>
        <v>5696</v>
      </c>
      <c r="F58" s="27">
        <f t="shared" si="24"/>
        <v>0.95339208418227495</v>
      </c>
      <c r="G58" s="39"/>
      <c r="H58" s="28"/>
      <c r="I58" s="61">
        <v>41699</v>
      </c>
      <c r="J58" s="22">
        <v>21380</v>
      </c>
      <c r="K58" s="23">
        <v>19928</v>
      </c>
      <c r="L58" s="23">
        <f t="shared" si="15"/>
        <v>1452</v>
      </c>
      <c r="M58" s="27">
        <f t="shared" si="16"/>
        <v>0.93208606173994391</v>
      </c>
      <c r="N58" s="39"/>
      <c r="O58" s="28"/>
      <c r="P58" s="61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28"/>
      <c r="V58" s="31"/>
      <c r="W58" s="61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15"/>
      <c r="AC58" s="31"/>
      <c r="AD58" s="61">
        <v>41699</v>
      </c>
      <c r="AE58" s="22">
        <v>8267</v>
      </c>
      <c r="AF58" s="23">
        <v>8069</v>
      </c>
      <c r="AG58" s="23">
        <f t="shared" si="19"/>
        <v>198</v>
      </c>
      <c r="AH58" s="27">
        <f t="shared" si="20"/>
        <v>0.97604935284867544</v>
      </c>
      <c r="AI58" s="28"/>
      <c r="AJ58" s="31"/>
      <c r="AK58" s="61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28"/>
      <c r="AQ58" s="31"/>
      <c r="AR58" s="61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15"/>
      <c r="AX58" s="31"/>
      <c r="AY58" s="61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15"/>
      <c r="BE58" s="31"/>
      <c r="BF58" s="61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</row>
    <row r="59" spans="2:62" s="32" customFormat="1" x14ac:dyDescent="0.3">
      <c r="B59" s="60">
        <v>41730</v>
      </c>
      <c r="C59" s="24">
        <v>125534</v>
      </c>
      <c r="D59" s="16">
        <v>117338</v>
      </c>
      <c r="E59" s="16">
        <f t="shared" si="23"/>
        <v>8196</v>
      </c>
      <c r="F59" s="25">
        <f t="shared" si="24"/>
        <v>0.93471091497124281</v>
      </c>
      <c r="G59" s="39"/>
      <c r="H59" s="28"/>
      <c r="I59" s="60">
        <v>41730</v>
      </c>
      <c r="J59" s="24">
        <v>22059</v>
      </c>
      <c r="K59" s="16">
        <v>19733</v>
      </c>
      <c r="L59" s="16">
        <f t="shared" si="15"/>
        <v>2326</v>
      </c>
      <c r="M59" s="25">
        <f t="shared" si="16"/>
        <v>0.89455551022258484</v>
      </c>
      <c r="N59" s="39"/>
      <c r="O59" s="28"/>
      <c r="P59" s="60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28"/>
      <c r="V59" s="31"/>
      <c r="W59" s="60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15"/>
      <c r="AC59" s="31"/>
      <c r="AD59" s="60">
        <v>41730</v>
      </c>
      <c r="AE59" s="24">
        <v>8149</v>
      </c>
      <c r="AF59" s="16">
        <v>7930</v>
      </c>
      <c r="AG59" s="16">
        <f t="shared" si="19"/>
        <v>219</v>
      </c>
      <c r="AH59" s="25">
        <f t="shared" si="20"/>
        <v>0.97312553687569026</v>
      </c>
      <c r="AI59" s="28"/>
      <c r="AJ59" s="31"/>
      <c r="AK59" s="60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28"/>
      <c r="AQ59" s="31"/>
      <c r="AR59" s="60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15"/>
      <c r="AX59" s="31"/>
      <c r="AY59" s="60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15"/>
      <c r="BE59" s="31"/>
      <c r="BF59" s="60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</row>
    <row r="60" spans="2:62" s="32" customFormat="1" x14ac:dyDescent="0.3">
      <c r="B60" s="61">
        <v>41760</v>
      </c>
      <c r="C60" s="21">
        <v>120800</v>
      </c>
      <c r="D60" s="20">
        <v>113054</v>
      </c>
      <c r="E60" s="20">
        <f t="shared" si="23"/>
        <v>7746</v>
      </c>
      <c r="F60" s="26">
        <f t="shared" si="24"/>
        <v>0.93587748344370858</v>
      </c>
      <c r="G60" s="39"/>
      <c r="H60" s="28"/>
      <c r="I60" s="61">
        <v>41760</v>
      </c>
      <c r="J60" s="21">
        <v>18724</v>
      </c>
      <c r="K60" s="20">
        <v>16854</v>
      </c>
      <c r="L60" s="20">
        <f t="shared" si="15"/>
        <v>1870</v>
      </c>
      <c r="M60" s="26">
        <f t="shared" si="16"/>
        <v>0.90012817773979914</v>
      </c>
      <c r="N60" s="39"/>
      <c r="O60" s="28"/>
      <c r="P60" s="61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28"/>
      <c r="V60" s="31"/>
      <c r="W60" s="61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15"/>
      <c r="AC60" s="31"/>
      <c r="AD60" s="61">
        <v>41760</v>
      </c>
      <c r="AE60" s="21">
        <v>7607</v>
      </c>
      <c r="AF60" s="20">
        <v>7386</v>
      </c>
      <c r="AG60" s="20">
        <f t="shared" si="19"/>
        <v>221</v>
      </c>
      <c r="AH60" s="26">
        <f t="shared" si="20"/>
        <v>0.97094781122650187</v>
      </c>
      <c r="AI60" s="28"/>
      <c r="AJ60" s="31"/>
      <c r="AK60" s="61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28"/>
      <c r="AQ60" s="31"/>
      <c r="AR60" s="61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15"/>
      <c r="AX60" s="31"/>
      <c r="AY60" s="61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15"/>
      <c r="BE60" s="31"/>
      <c r="BF60" s="61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</row>
    <row r="61" spans="2:62" s="32" customFormat="1" x14ac:dyDescent="0.3">
      <c r="B61" s="61">
        <v>41791</v>
      </c>
      <c r="C61" s="21">
        <v>128373</v>
      </c>
      <c r="D61" s="20">
        <v>120012</v>
      </c>
      <c r="E61" s="20">
        <f t="shared" si="23"/>
        <v>8361</v>
      </c>
      <c r="F61" s="26">
        <f t="shared" si="24"/>
        <v>0.93486948190039965</v>
      </c>
      <c r="G61" s="39"/>
      <c r="H61" s="28"/>
      <c r="I61" s="61">
        <v>41791</v>
      </c>
      <c r="J61" s="21">
        <v>19430</v>
      </c>
      <c r="K61" s="20">
        <v>17821</v>
      </c>
      <c r="L61" s="20">
        <f t="shared" si="15"/>
        <v>1609</v>
      </c>
      <c r="M61" s="26">
        <f t="shared" si="16"/>
        <v>0.91718991250643334</v>
      </c>
      <c r="N61" s="39"/>
      <c r="O61" s="28"/>
      <c r="P61" s="61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28"/>
      <c r="V61" s="31"/>
      <c r="W61" s="61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15"/>
      <c r="AC61" s="31"/>
      <c r="AD61" s="61">
        <v>41791</v>
      </c>
      <c r="AE61" s="21">
        <v>8234</v>
      </c>
      <c r="AF61" s="20">
        <v>7977</v>
      </c>
      <c r="AG61" s="20">
        <f t="shared" si="19"/>
        <v>257</v>
      </c>
      <c r="AH61" s="26">
        <f t="shared" si="20"/>
        <v>0.9687879523925188</v>
      </c>
      <c r="AI61" s="28"/>
      <c r="AJ61" s="31"/>
      <c r="AK61" s="61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28"/>
      <c r="AQ61" s="31"/>
      <c r="AR61" s="61">
        <v>41791</v>
      </c>
      <c r="AS61" s="78">
        <v>10700.5</v>
      </c>
      <c r="AT61" s="20">
        <v>8852</v>
      </c>
      <c r="AU61" s="79">
        <f t="shared" si="11"/>
        <v>1848.5</v>
      </c>
      <c r="AV61" s="26">
        <f t="shared" si="4"/>
        <v>0.82725106303443763</v>
      </c>
      <c r="AW61" s="15"/>
      <c r="AX61" s="31"/>
      <c r="AY61" s="61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15"/>
      <c r="BE61" s="31"/>
      <c r="BF61" s="61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</row>
    <row r="62" spans="2:62" s="32" customFormat="1" x14ac:dyDescent="0.3">
      <c r="B62" s="61">
        <v>41821</v>
      </c>
      <c r="C62" s="29">
        <v>140934</v>
      </c>
      <c r="D62" s="30">
        <v>132502</v>
      </c>
      <c r="E62" s="30">
        <f t="shared" si="23"/>
        <v>8432</v>
      </c>
      <c r="F62" s="26">
        <f t="shared" si="24"/>
        <v>0.94017057629812539</v>
      </c>
      <c r="G62" s="39"/>
      <c r="H62" s="28"/>
      <c r="I62" s="61">
        <v>41821</v>
      </c>
      <c r="J62" s="29">
        <v>21110</v>
      </c>
      <c r="K62" s="30">
        <v>19553</v>
      </c>
      <c r="L62" s="30">
        <f t="shared" si="15"/>
        <v>1557</v>
      </c>
      <c r="M62" s="26">
        <f t="shared" si="16"/>
        <v>0.92624348649928945</v>
      </c>
      <c r="N62" s="39"/>
      <c r="O62" s="28"/>
      <c r="P62" s="61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28"/>
      <c r="V62" s="31"/>
      <c r="W62" s="61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15"/>
      <c r="AC62" s="31"/>
      <c r="AD62" s="61">
        <v>41821</v>
      </c>
      <c r="AE62" s="29">
        <v>8823</v>
      </c>
      <c r="AF62" s="30">
        <v>8619</v>
      </c>
      <c r="AG62" s="30">
        <f t="shared" si="19"/>
        <v>204</v>
      </c>
      <c r="AH62" s="26">
        <f t="shared" si="20"/>
        <v>0.97687861271676302</v>
      </c>
      <c r="AI62" s="28"/>
      <c r="AJ62" s="31"/>
      <c r="AK62" s="61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28"/>
      <c r="AQ62" s="31"/>
      <c r="AR62" s="61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15"/>
      <c r="AX62" s="31"/>
      <c r="AY62" s="61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15"/>
      <c r="BE62" s="31"/>
      <c r="BF62" s="61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</row>
    <row r="63" spans="2:62" s="32" customFormat="1" x14ac:dyDescent="0.3">
      <c r="B63" s="61">
        <v>41852</v>
      </c>
      <c r="C63" s="29">
        <v>118995</v>
      </c>
      <c r="D63" s="30">
        <v>110715</v>
      </c>
      <c r="E63" s="30">
        <f t="shared" si="23"/>
        <v>8280</v>
      </c>
      <c r="F63" s="26">
        <f t="shared" si="24"/>
        <v>0.93041724442203455</v>
      </c>
      <c r="G63" s="39"/>
      <c r="H63" s="28"/>
      <c r="I63" s="61">
        <v>41852</v>
      </c>
      <c r="J63" s="29">
        <v>17096</v>
      </c>
      <c r="K63" s="30">
        <v>15947</v>
      </c>
      <c r="L63" s="30">
        <f t="shared" si="15"/>
        <v>1149</v>
      </c>
      <c r="M63" s="26">
        <f t="shared" si="16"/>
        <v>0.93279129620963963</v>
      </c>
      <c r="N63" s="39"/>
      <c r="O63" s="28"/>
      <c r="P63" s="61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28"/>
      <c r="V63" s="31"/>
      <c r="W63" s="61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15"/>
      <c r="AC63" s="31"/>
      <c r="AD63" s="61">
        <v>41852</v>
      </c>
      <c r="AE63" s="29">
        <v>7221</v>
      </c>
      <c r="AF63" s="30">
        <v>7021</v>
      </c>
      <c r="AG63" s="30">
        <f t="shared" si="19"/>
        <v>200</v>
      </c>
      <c r="AH63" s="26">
        <f t="shared" si="20"/>
        <v>0.97230300512394408</v>
      </c>
      <c r="AI63" s="28"/>
      <c r="AJ63" s="31"/>
      <c r="AK63" s="61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28"/>
      <c r="AQ63" s="31"/>
      <c r="AR63" s="61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15"/>
      <c r="AX63" s="31"/>
      <c r="AY63" s="61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15"/>
      <c r="BE63" s="31"/>
      <c r="BF63" s="61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</row>
    <row r="64" spans="2:62" s="32" customFormat="1" x14ac:dyDescent="0.3">
      <c r="B64" s="61">
        <v>41883</v>
      </c>
      <c r="C64" s="29">
        <v>124261</v>
      </c>
      <c r="D64" s="30">
        <v>116662</v>
      </c>
      <c r="E64" s="30">
        <f t="shared" si="23"/>
        <v>7599</v>
      </c>
      <c r="F64" s="26">
        <f t="shared" si="24"/>
        <v>0.93884646027313479</v>
      </c>
      <c r="G64" s="39"/>
      <c r="H64" s="28"/>
      <c r="I64" s="61">
        <v>41883</v>
      </c>
      <c r="J64" s="29">
        <v>17946</v>
      </c>
      <c r="K64" s="30">
        <v>17024</v>
      </c>
      <c r="L64" s="30">
        <f t="shared" si="15"/>
        <v>922</v>
      </c>
      <c r="M64" s="26">
        <f t="shared" si="16"/>
        <v>0.94862364872394966</v>
      </c>
      <c r="N64" s="39"/>
      <c r="O64" s="28"/>
      <c r="P64" s="61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28"/>
      <c r="V64" s="31"/>
      <c r="W64" s="61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15"/>
      <c r="AC64" s="31"/>
      <c r="AD64" s="61">
        <v>41883</v>
      </c>
      <c r="AE64" s="29">
        <v>8138</v>
      </c>
      <c r="AF64" s="30">
        <v>7887</v>
      </c>
      <c r="AG64" s="30">
        <f t="shared" si="19"/>
        <v>251</v>
      </c>
      <c r="AH64" s="26">
        <f t="shared" si="20"/>
        <v>0.96915704104202505</v>
      </c>
      <c r="AI64" s="28"/>
      <c r="AJ64" s="31"/>
      <c r="AK64" s="61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28"/>
      <c r="AQ64" s="31"/>
      <c r="AR64" s="61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15"/>
      <c r="AX64" s="31"/>
      <c r="AY64" s="61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15"/>
      <c r="BE64" s="31"/>
      <c r="BF64" s="61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</row>
    <row r="65" spans="2:62" s="32" customFormat="1" x14ac:dyDescent="0.3">
      <c r="B65" s="61">
        <v>41913</v>
      </c>
      <c r="C65" s="29">
        <v>135049</v>
      </c>
      <c r="D65" s="30">
        <v>127795</v>
      </c>
      <c r="E65" s="30">
        <f t="shared" si="23"/>
        <v>7254</v>
      </c>
      <c r="F65" s="26">
        <f t="shared" si="24"/>
        <v>0.94628616280016886</v>
      </c>
      <c r="G65" s="39"/>
      <c r="H65" s="28"/>
      <c r="I65" s="61">
        <v>41913</v>
      </c>
      <c r="J65" s="29">
        <v>19552</v>
      </c>
      <c r="K65" s="30">
        <v>18739</v>
      </c>
      <c r="L65" s="30">
        <f t="shared" si="15"/>
        <v>813</v>
      </c>
      <c r="M65" s="26">
        <f t="shared" si="16"/>
        <v>0.95841857610474634</v>
      </c>
      <c r="N65" s="39"/>
      <c r="O65" s="28"/>
      <c r="P65" s="61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28"/>
      <c r="V65" s="31"/>
      <c r="W65" s="61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15"/>
      <c r="AC65" s="31"/>
      <c r="AD65" s="61">
        <v>41913</v>
      </c>
      <c r="AE65" s="29">
        <v>8261</v>
      </c>
      <c r="AF65" s="30">
        <v>8078</v>
      </c>
      <c r="AG65" s="30">
        <f t="shared" si="19"/>
        <v>183</v>
      </c>
      <c r="AH65" s="26">
        <f t="shared" si="20"/>
        <v>0.97784771819392324</v>
      </c>
      <c r="AI65" s="28"/>
      <c r="AJ65" s="31"/>
      <c r="AK65" s="61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28"/>
      <c r="AQ65" s="31"/>
      <c r="AR65" s="61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15"/>
      <c r="AX65" s="31"/>
      <c r="AY65" s="61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15"/>
      <c r="BE65" s="31"/>
      <c r="BF65" s="61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</row>
    <row r="66" spans="2:62" s="32" customFormat="1" x14ac:dyDescent="0.3">
      <c r="B66" s="61">
        <v>41944</v>
      </c>
      <c r="C66" s="29">
        <v>125996</v>
      </c>
      <c r="D66" s="30">
        <v>119342</v>
      </c>
      <c r="E66" s="30">
        <f t="shared" si="23"/>
        <v>6654</v>
      </c>
      <c r="F66" s="26">
        <f t="shared" si="24"/>
        <v>0.94718879964443314</v>
      </c>
      <c r="G66" s="39"/>
      <c r="H66" s="28"/>
      <c r="I66" s="61">
        <v>41944</v>
      </c>
      <c r="J66" s="29">
        <v>18597</v>
      </c>
      <c r="K66" s="30">
        <v>17571</v>
      </c>
      <c r="L66" s="30">
        <f t="shared" si="15"/>
        <v>1026</v>
      </c>
      <c r="M66" s="26">
        <f t="shared" si="16"/>
        <v>0.94482981125988064</v>
      </c>
      <c r="N66" s="39"/>
      <c r="O66" s="28"/>
      <c r="P66" s="61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28"/>
      <c r="V66" s="31"/>
      <c r="W66" s="61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15"/>
      <c r="AC66" s="31"/>
      <c r="AD66" s="61">
        <v>41944</v>
      </c>
      <c r="AE66" s="29">
        <v>7524</v>
      </c>
      <c r="AF66" s="30">
        <v>7393</v>
      </c>
      <c r="AG66" s="30">
        <f t="shared" si="19"/>
        <v>131</v>
      </c>
      <c r="AH66" s="26">
        <f t="shared" si="20"/>
        <v>0.98258904837852201</v>
      </c>
      <c r="AI66" s="28"/>
      <c r="AJ66" s="31"/>
      <c r="AK66" s="61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28"/>
      <c r="AQ66" s="31"/>
      <c r="AR66" s="61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15"/>
      <c r="AX66" s="31"/>
      <c r="AY66" s="61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15"/>
      <c r="BE66" s="31"/>
      <c r="BF66" s="61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</row>
    <row r="67" spans="2:62" s="32" customFormat="1" x14ac:dyDescent="0.3">
      <c r="B67" s="61">
        <v>41974</v>
      </c>
      <c r="C67" s="29">
        <v>133004</v>
      </c>
      <c r="D67" s="30">
        <v>126168</v>
      </c>
      <c r="E67" s="30">
        <f t="shared" si="23"/>
        <v>6836</v>
      </c>
      <c r="F67" s="26">
        <f t="shared" si="24"/>
        <v>0.94860304953234487</v>
      </c>
      <c r="G67" s="39"/>
      <c r="H67" s="28"/>
      <c r="I67" s="61">
        <v>41974</v>
      </c>
      <c r="J67" s="29">
        <v>19301</v>
      </c>
      <c r="K67" s="30">
        <v>18225</v>
      </c>
      <c r="L67" s="30">
        <f t="shared" si="15"/>
        <v>1076</v>
      </c>
      <c r="M67" s="26">
        <f t="shared" si="16"/>
        <v>0.94425159318170038</v>
      </c>
      <c r="N67" s="39"/>
      <c r="O67" s="28"/>
      <c r="P67" s="61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28"/>
      <c r="V67" s="31"/>
      <c r="W67" s="61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15"/>
      <c r="AC67" s="31"/>
      <c r="AD67" s="61">
        <v>41974</v>
      </c>
      <c r="AE67" s="29">
        <v>7545</v>
      </c>
      <c r="AF67" s="30">
        <v>7354</v>
      </c>
      <c r="AG67" s="30">
        <f t="shared" si="19"/>
        <v>191</v>
      </c>
      <c r="AH67" s="26">
        <f t="shared" si="20"/>
        <v>0.97468522200132535</v>
      </c>
      <c r="AI67" s="28"/>
      <c r="AJ67" s="31"/>
      <c r="AK67" s="61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28"/>
      <c r="AQ67" s="31"/>
      <c r="AR67" s="61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15"/>
      <c r="AX67" s="31"/>
      <c r="AY67" s="61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15"/>
      <c r="BE67" s="31"/>
      <c r="BF67" s="61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</row>
    <row r="68" spans="2:62" s="32" customFormat="1" x14ac:dyDescent="0.3">
      <c r="B68" s="61">
        <v>42005</v>
      </c>
      <c r="C68" s="21">
        <v>115165</v>
      </c>
      <c r="D68" s="20">
        <v>108130</v>
      </c>
      <c r="E68" s="20">
        <f t="shared" ref="E68:E73" si="25">C68-D68</f>
        <v>7035</v>
      </c>
      <c r="F68" s="26">
        <f t="shared" ref="F68:F73" si="26">D68/C68</f>
        <v>0.93891373247080279</v>
      </c>
      <c r="G68" s="39"/>
      <c r="H68" s="28"/>
      <c r="I68" s="61">
        <v>42005</v>
      </c>
      <c r="J68" s="21">
        <v>16652</v>
      </c>
      <c r="K68" s="20">
        <v>15691</v>
      </c>
      <c r="L68" s="20">
        <f t="shared" si="15"/>
        <v>961</v>
      </c>
      <c r="M68" s="26">
        <f t="shared" si="16"/>
        <v>0.94228921450876768</v>
      </c>
      <c r="N68" s="39"/>
      <c r="O68" s="28"/>
      <c r="P68" s="61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28"/>
      <c r="V68" s="31"/>
      <c r="W68" s="61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15"/>
      <c r="AC68" s="31"/>
      <c r="AD68" s="61">
        <v>42005</v>
      </c>
      <c r="AE68" s="21">
        <v>7891</v>
      </c>
      <c r="AF68" s="20">
        <v>7612</v>
      </c>
      <c r="AG68" s="20">
        <f t="shared" si="19"/>
        <v>279</v>
      </c>
      <c r="AH68" s="26">
        <f t="shared" si="20"/>
        <v>0.96464326447851978</v>
      </c>
      <c r="AI68" s="28"/>
      <c r="AJ68" s="31"/>
      <c r="AK68" s="61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28"/>
      <c r="AQ68" s="31"/>
      <c r="AR68" s="61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15"/>
      <c r="AX68" s="31"/>
      <c r="AY68" s="61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15"/>
      <c r="BE68" s="31"/>
      <c r="BF68" s="61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</row>
    <row r="69" spans="2:62" s="32" customFormat="1" x14ac:dyDescent="0.3">
      <c r="B69" s="61">
        <v>42036</v>
      </c>
      <c r="C69" s="21">
        <v>127180</v>
      </c>
      <c r="D69" s="20">
        <v>121550</v>
      </c>
      <c r="E69" s="20">
        <f t="shared" si="25"/>
        <v>5630</v>
      </c>
      <c r="F69" s="26">
        <f t="shared" si="26"/>
        <v>0.95573203333857526</v>
      </c>
      <c r="G69" s="39"/>
      <c r="H69" s="28"/>
      <c r="I69" s="61">
        <v>42036</v>
      </c>
      <c r="J69" s="21">
        <v>18186</v>
      </c>
      <c r="K69" s="20">
        <v>17334</v>
      </c>
      <c r="L69" s="20">
        <f t="shared" si="15"/>
        <v>852</v>
      </c>
      <c r="M69" s="26">
        <f t="shared" ref="M69:M74" si="27">K69/J69</f>
        <v>0.95315077532167602</v>
      </c>
      <c r="N69" s="39"/>
      <c r="O69" s="28"/>
      <c r="P69" s="61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28">R69/Q69</f>
        <v>0.97767704830140856</v>
      </c>
      <c r="U69" s="28"/>
      <c r="V69" s="31"/>
      <c r="W69" s="61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3" si="29">Y69/X69</f>
        <v>0.99662360540223138</v>
      </c>
      <c r="AB69" s="15"/>
      <c r="AC69" s="31"/>
      <c r="AD69" s="61">
        <v>42036</v>
      </c>
      <c r="AE69" s="21">
        <v>7578</v>
      </c>
      <c r="AF69" s="20">
        <v>7475</v>
      </c>
      <c r="AG69" s="20">
        <f t="shared" si="19"/>
        <v>103</v>
      </c>
      <c r="AH69" s="26">
        <f t="shared" ref="AH69:AH73" si="30">AF69/AE69</f>
        <v>0.98640802322512533</v>
      </c>
      <c r="AI69" s="28"/>
      <c r="AJ69" s="31"/>
      <c r="AK69" s="61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31">AM69/AL69</f>
        <v>0.95390734674777722</v>
      </c>
      <c r="AP69" s="28"/>
      <c r="AQ69" s="31"/>
      <c r="AR69" s="61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32">AT69/AS69</f>
        <v>0.80983539515386971</v>
      </c>
      <c r="AW69" s="15"/>
      <c r="AX69" s="31"/>
      <c r="AY69" s="61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33">BA69/AZ69</f>
        <v>0.89813486370157825</v>
      </c>
      <c r="BD69" s="15"/>
      <c r="BE69" s="31"/>
      <c r="BF69" s="61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34">BH69/BG69</f>
        <v>0.89349489795918369</v>
      </c>
    </row>
    <row r="70" spans="2:62" s="32" customFormat="1" ht="15" thickBot="1" x14ac:dyDescent="0.35">
      <c r="B70" s="61">
        <v>42064</v>
      </c>
      <c r="C70" s="21">
        <v>150069</v>
      </c>
      <c r="D70" s="20">
        <v>141815</v>
      </c>
      <c r="E70" s="20">
        <f t="shared" si="25"/>
        <v>8254</v>
      </c>
      <c r="F70" s="26">
        <f t="shared" si="26"/>
        <v>0.94499863396171091</v>
      </c>
      <c r="G70" s="39"/>
      <c r="H70" s="28"/>
      <c r="I70" s="61">
        <v>42064</v>
      </c>
      <c r="J70" s="21">
        <v>20057</v>
      </c>
      <c r="K70" s="20">
        <v>18951</v>
      </c>
      <c r="L70" s="20">
        <f t="shared" ref="L70:L74" si="35">J70-K70</f>
        <v>1106</v>
      </c>
      <c r="M70" s="26">
        <f t="shared" si="27"/>
        <v>0.94485715710225859</v>
      </c>
      <c r="N70" s="39"/>
      <c r="O70" s="28"/>
      <c r="P70" s="61">
        <v>42064</v>
      </c>
      <c r="Q70" s="21">
        <v>23532</v>
      </c>
      <c r="R70" s="20">
        <v>22992</v>
      </c>
      <c r="S70" s="20">
        <f t="shared" ref="S70:S74" si="36">Q70-R70</f>
        <v>540</v>
      </c>
      <c r="T70" s="26">
        <f t="shared" si="28"/>
        <v>0.97705252422233557</v>
      </c>
      <c r="U70" s="28"/>
      <c r="V70" s="31"/>
      <c r="W70" s="61">
        <v>42064</v>
      </c>
      <c r="X70" s="21">
        <v>7254</v>
      </c>
      <c r="Y70" s="20">
        <v>7235</v>
      </c>
      <c r="Z70" s="20">
        <f t="shared" ref="Z70:Z73" si="37">X70-Y70</f>
        <v>19</v>
      </c>
      <c r="AA70" s="26">
        <f t="shared" si="29"/>
        <v>0.99738075544527161</v>
      </c>
      <c r="AB70" s="15"/>
      <c r="AC70" s="31"/>
      <c r="AD70" s="61">
        <v>42064</v>
      </c>
      <c r="AE70" s="21">
        <v>8354</v>
      </c>
      <c r="AF70" s="20">
        <v>8205</v>
      </c>
      <c r="AG70" s="20">
        <f t="shared" ref="AG70:AG73" si="38">AE70-AF70</f>
        <v>149</v>
      </c>
      <c r="AH70" s="26">
        <f t="shared" si="30"/>
        <v>0.98216423270289677</v>
      </c>
      <c r="AI70" s="28"/>
      <c r="AJ70" s="31"/>
      <c r="AK70" s="61">
        <v>42064</v>
      </c>
      <c r="AL70" s="21">
        <v>4781</v>
      </c>
      <c r="AM70" s="20">
        <v>4556</v>
      </c>
      <c r="AN70" s="20">
        <f t="shared" ref="AN70:AN74" si="39">AL70-AM70</f>
        <v>225</v>
      </c>
      <c r="AO70" s="26">
        <f t="shared" si="31"/>
        <v>0.95293871574984312</v>
      </c>
      <c r="AP70" s="28"/>
      <c r="AQ70" s="31"/>
      <c r="AR70" s="61">
        <v>42064</v>
      </c>
      <c r="AS70" s="21">
        <v>11568</v>
      </c>
      <c r="AT70" s="20">
        <v>9723</v>
      </c>
      <c r="AU70" s="20">
        <f t="shared" ref="AU70:AU74" si="40">AS70-AT70</f>
        <v>1845</v>
      </c>
      <c r="AV70" s="26">
        <f t="shared" si="32"/>
        <v>0.84050829875518673</v>
      </c>
      <c r="AW70" s="15"/>
      <c r="AX70" s="31"/>
      <c r="AY70" s="61">
        <v>42064</v>
      </c>
      <c r="AZ70" s="21">
        <v>1686</v>
      </c>
      <c r="BA70" s="20">
        <v>1566</v>
      </c>
      <c r="BB70" s="20">
        <f t="shared" ref="BB70:BB74" si="41">AZ70-BA70</f>
        <v>120</v>
      </c>
      <c r="BC70" s="26">
        <f t="shared" si="33"/>
        <v>0.92882562277580072</v>
      </c>
      <c r="BD70" s="15"/>
      <c r="BE70" s="31"/>
      <c r="BF70" s="61">
        <v>42064</v>
      </c>
      <c r="BG70" s="21">
        <v>1836</v>
      </c>
      <c r="BH70" s="20">
        <v>1656</v>
      </c>
      <c r="BI70" s="20">
        <f t="shared" ref="BI70:BI74" si="42">BG70-BH70</f>
        <v>180</v>
      </c>
      <c r="BJ70" s="26">
        <f t="shared" si="34"/>
        <v>0.90196078431372551</v>
      </c>
    </row>
    <row r="71" spans="2:62" s="32" customFormat="1" x14ac:dyDescent="0.3">
      <c r="B71" s="60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26"/>
        <v>0.92658375122421777</v>
      </c>
      <c r="G71" s="39"/>
      <c r="H71" s="28"/>
      <c r="I71" s="60">
        <v>42095</v>
      </c>
      <c r="J71" s="16">
        <v>18556</v>
      </c>
      <c r="K71" s="16">
        <v>17209</v>
      </c>
      <c r="L71" s="16">
        <f t="shared" si="35"/>
        <v>1347</v>
      </c>
      <c r="M71" s="25">
        <f t="shared" si="27"/>
        <v>0.92740892433714162</v>
      </c>
      <c r="N71" s="39"/>
      <c r="O71" s="28"/>
      <c r="P71" s="60">
        <v>42095</v>
      </c>
      <c r="Q71" s="16">
        <v>21977</v>
      </c>
      <c r="R71" s="16">
        <v>21394</v>
      </c>
      <c r="S71" s="16">
        <f t="shared" si="36"/>
        <v>583</v>
      </c>
      <c r="T71" s="25">
        <f t="shared" si="28"/>
        <v>0.97347226646039042</v>
      </c>
      <c r="U71" s="28"/>
      <c r="V71" s="31"/>
      <c r="W71" s="60">
        <v>42095</v>
      </c>
      <c r="X71" s="16">
        <v>6754</v>
      </c>
      <c r="Y71" s="16">
        <v>6731</v>
      </c>
      <c r="Z71" s="16">
        <f t="shared" si="37"/>
        <v>23</v>
      </c>
      <c r="AA71" s="25">
        <f t="shared" si="29"/>
        <v>0.99659461060112531</v>
      </c>
      <c r="AB71" s="15"/>
      <c r="AC71" s="31"/>
      <c r="AD71" s="60">
        <v>42095</v>
      </c>
      <c r="AE71" s="16">
        <v>7659</v>
      </c>
      <c r="AF71" s="16">
        <v>7457</v>
      </c>
      <c r="AG71" s="16">
        <f t="shared" si="38"/>
        <v>202</v>
      </c>
      <c r="AH71" s="25">
        <f t="shared" si="30"/>
        <v>0.9736257997127562</v>
      </c>
      <c r="AI71" s="28"/>
      <c r="AJ71" s="31"/>
      <c r="AK71" s="60">
        <v>42095</v>
      </c>
      <c r="AL71" s="16">
        <v>4174</v>
      </c>
      <c r="AM71" s="16">
        <v>3931</v>
      </c>
      <c r="AN71" s="16">
        <f t="shared" si="39"/>
        <v>243</v>
      </c>
      <c r="AO71" s="25">
        <f t="shared" si="31"/>
        <v>0.94178246286535694</v>
      </c>
      <c r="AP71" s="28"/>
      <c r="AQ71" s="31"/>
      <c r="AR71" s="60">
        <v>42095</v>
      </c>
      <c r="AS71" s="16">
        <v>10870</v>
      </c>
      <c r="AT71" s="16">
        <v>9035</v>
      </c>
      <c r="AU71" s="16">
        <f t="shared" si="40"/>
        <v>1835</v>
      </c>
      <c r="AV71" s="25">
        <f t="shared" si="32"/>
        <v>0.83118675252989882</v>
      </c>
      <c r="AW71" s="15"/>
      <c r="AX71" s="31"/>
      <c r="AY71" s="60">
        <v>42095</v>
      </c>
      <c r="AZ71" s="16">
        <v>1670</v>
      </c>
      <c r="BA71" s="16">
        <v>1552</v>
      </c>
      <c r="BB71" s="16">
        <f t="shared" si="41"/>
        <v>118</v>
      </c>
      <c r="BC71" s="25">
        <f t="shared" si="33"/>
        <v>0.92934131736526948</v>
      </c>
      <c r="BD71" s="15"/>
      <c r="BE71" s="31"/>
      <c r="BF71" s="60">
        <v>42095</v>
      </c>
      <c r="BG71" s="16">
        <v>1619</v>
      </c>
      <c r="BH71" s="16">
        <v>1466</v>
      </c>
      <c r="BI71" s="16">
        <f t="shared" si="42"/>
        <v>153</v>
      </c>
      <c r="BJ71" s="25">
        <f t="shared" si="34"/>
        <v>0.90549722050648551</v>
      </c>
    </row>
    <row r="72" spans="2:62" s="32" customFormat="1" x14ac:dyDescent="0.3">
      <c r="B72" s="61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26"/>
        <v>0.94316154009013098</v>
      </c>
      <c r="G72" s="39"/>
      <c r="H72" s="28"/>
      <c r="I72" s="61">
        <v>42125</v>
      </c>
      <c r="J72" s="20">
        <v>17650</v>
      </c>
      <c r="K72" s="20">
        <v>16672</v>
      </c>
      <c r="L72" s="20">
        <f t="shared" si="35"/>
        <v>978</v>
      </c>
      <c r="M72" s="26">
        <f t="shared" si="27"/>
        <v>0.94458923512747872</v>
      </c>
      <c r="N72" s="39"/>
      <c r="O72" s="28"/>
      <c r="P72" s="61">
        <v>42125</v>
      </c>
      <c r="Q72" s="20">
        <v>21002</v>
      </c>
      <c r="R72" s="20">
        <v>20503</v>
      </c>
      <c r="S72" s="20">
        <f t="shared" si="36"/>
        <v>499</v>
      </c>
      <c r="T72" s="26">
        <f t="shared" si="28"/>
        <v>0.97624035806113707</v>
      </c>
      <c r="U72" s="28"/>
      <c r="V72" s="31"/>
      <c r="W72" s="61">
        <v>42125</v>
      </c>
      <c r="X72" s="20">
        <v>6616</v>
      </c>
      <c r="Y72" s="20">
        <v>6587</v>
      </c>
      <c r="Z72" s="20">
        <f t="shared" si="37"/>
        <v>29</v>
      </c>
      <c r="AA72" s="26">
        <f t="shared" si="29"/>
        <v>0.99561668681983073</v>
      </c>
      <c r="AB72" s="15"/>
      <c r="AC72" s="31"/>
      <c r="AD72" s="61">
        <v>42125</v>
      </c>
      <c r="AE72" s="20">
        <v>7246</v>
      </c>
      <c r="AF72" s="20">
        <v>7076</v>
      </c>
      <c r="AG72" s="20">
        <f t="shared" si="38"/>
        <v>170</v>
      </c>
      <c r="AH72" s="26">
        <f t="shared" si="30"/>
        <v>0.97653878001656091</v>
      </c>
      <c r="AI72" s="28"/>
      <c r="AJ72" s="31"/>
      <c r="AK72" s="61">
        <v>42125</v>
      </c>
      <c r="AL72" s="20">
        <v>3944</v>
      </c>
      <c r="AM72" s="20">
        <v>3757</v>
      </c>
      <c r="AN72" s="20">
        <f t="shared" si="39"/>
        <v>187</v>
      </c>
      <c r="AO72" s="26">
        <f t="shared" si="31"/>
        <v>0.95258620689655171</v>
      </c>
      <c r="AP72" s="28"/>
      <c r="AQ72" s="31"/>
      <c r="AR72" s="61">
        <v>42125</v>
      </c>
      <c r="AS72" s="20">
        <v>10423</v>
      </c>
      <c r="AT72" s="20">
        <v>8462</v>
      </c>
      <c r="AU72" s="20">
        <f t="shared" si="40"/>
        <v>1961</v>
      </c>
      <c r="AV72" s="26">
        <f t="shared" si="32"/>
        <v>0.81185839009881988</v>
      </c>
      <c r="AW72" s="15"/>
      <c r="AX72" s="31"/>
      <c r="AY72" s="61">
        <v>42125</v>
      </c>
      <c r="AZ72" s="20">
        <v>1482</v>
      </c>
      <c r="BA72" s="20">
        <v>1372</v>
      </c>
      <c r="BB72" s="20">
        <f t="shared" si="41"/>
        <v>110</v>
      </c>
      <c r="BC72" s="26">
        <f t="shared" si="33"/>
        <v>0.92577597840755732</v>
      </c>
      <c r="BD72" s="15"/>
      <c r="BE72" s="31"/>
      <c r="BF72" s="61">
        <v>42125</v>
      </c>
      <c r="BG72" s="20">
        <v>1617</v>
      </c>
      <c r="BH72" s="20">
        <v>1449</v>
      </c>
      <c r="BI72" s="20">
        <f t="shared" si="42"/>
        <v>168</v>
      </c>
      <c r="BJ72" s="26">
        <f t="shared" si="34"/>
        <v>0.89610389610389607</v>
      </c>
    </row>
    <row r="73" spans="2:62" s="32" customFormat="1" x14ac:dyDescent="0.3">
      <c r="B73" s="61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26"/>
        <v>0.94093789095605151</v>
      </c>
      <c r="G73" s="39"/>
      <c r="H73" s="28"/>
      <c r="I73" s="61">
        <v>42156</v>
      </c>
      <c r="J73" s="20">
        <v>20006</v>
      </c>
      <c r="K73" s="20">
        <v>18605</v>
      </c>
      <c r="L73" s="20">
        <f t="shared" si="35"/>
        <v>1401</v>
      </c>
      <c r="M73" s="26">
        <f t="shared" si="27"/>
        <v>0.9299710086973908</v>
      </c>
      <c r="N73" s="39"/>
      <c r="O73" s="28"/>
      <c r="P73" s="61">
        <v>42156</v>
      </c>
      <c r="Q73" s="20">
        <v>24100</v>
      </c>
      <c r="R73" s="20">
        <v>23477</v>
      </c>
      <c r="S73" s="20">
        <f t="shared" si="36"/>
        <v>623</v>
      </c>
      <c r="T73" s="26">
        <f t="shared" si="28"/>
        <v>0.97414937759336095</v>
      </c>
      <c r="U73" s="28"/>
      <c r="V73" s="31"/>
      <c r="W73" s="61">
        <v>42156</v>
      </c>
      <c r="X73" s="20">
        <v>7463</v>
      </c>
      <c r="Y73" s="20">
        <v>7435</v>
      </c>
      <c r="Z73" s="20">
        <f t="shared" si="37"/>
        <v>28</v>
      </c>
      <c r="AA73" s="26">
        <f t="shared" si="29"/>
        <v>0.99624815757738172</v>
      </c>
      <c r="AB73" s="15"/>
      <c r="AC73" s="31"/>
      <c r="AD73" s="61">
        <v>42156</v>
      </c>
      <c r="AE73" s="20">
        <v>8036</v>
      </c>
      <c r="AF73" s="20">
        <v>7852</v>
      </c>
      <c r="AG73" s="20">
        <f t="shared" si="38"/>
        <v>184</v>
      </c>
      <c r="AH73" s="26">
        <f t="shared" si="30"/>
        <v>0.97710303633648576</v>
      </c>
      <c r="AI73" s="28"/>
      <c r="AJ73" s="31"/>
      <c r="AK73" s="61">
        <v>42156</v>
      </c>
      <c r="AL73" s="20">
        <v>4776</v>
      </c>
      <c r="AM73" s="20">
        <v>4549</v>
      </c>
      <c r="AN73" s="20">
        <f t="shared" si="39"/>
        <v>227</v>
      </c>
      <c r="AO73" s="26">
        <f t="shared" si="31"/>
        <v>0.95247068676716917</v>
      </c>
      <c r="AP73" s="28"/>
      <c r="AQ73" s="31"/>
      <c r="AR73" s="61">
        <v>42156</v>
      </c>
      <c r="AS73" s="20">
        <v>11977</v>
      </c>
      <c r="AT73" s="20">
        <v>9744</v>
      </c>
      <c r="AU73" s="20">
        <f t="shared" si="40"/>
        <v>2233</v>
      </c>
      <c r="AV73" s="26">
        <f t="shared" si="32"/>
        <v>0.81355932203389836</v>
      </c>
      <c r="AW73" s="15"/>
      <c r="AX73" s="31"/>
      <c r="AY73" s="61">
        <v>42156</v>
      </c>
      <c r="AZ73" s="20">
        <v>1689</v>
      </c>
      <c r="BA73" s="20">
        <v>1580</v>
      </c>
      <c r="BB73" s="20">
        <f t="shared" si="41"/>
        <v>109</v>
      </c>
      <c r="BC73" s="26">
        <f t="shared" si="33"/>
        <v>0.9354647720544701</v>
      </c>
      <c r="BD73" s="15"/>
      <c r="BE73" s="31"/>
      <c r="BF73" s="61">
        <v>42156</v>
      </c>
      <c r="BG73" s="20">
        <v>1850</v>
      </c>
      <c r="BH73" s="20">
        <v>1639</v>
      </c>
      <c r="BI73" s="20">
        <f t="shared" si="42"/>
        <v>211</v>
      </c>
      <c r="BJ73" s="26">
        <f t="shared" si="34"/>
        <v>0.885945945945946</v>
      </c>
    </row>
    <row r="74" spans="2:62" s="32" customFormat="1" x14ac:dyDescent="0.3">
      <c r="B74" s="61">
        <v>42186</v>
      </c>
      <c r="C74" s="20">
        <v>154952</v>
      </c>
      <c r="D74" s="20">
        <v>145519</v>
      </c>
      <c r="E74" s="20">
        <f t="shared" ref="E74" si="43">C74-D74</f>
        <v>9433</v>
      </c>
      <c r="F74" s="26">
        <f t="shared" ref="F74" si="44">D74/C74</f>
        <v>0.93912308327740202</v>
      </c>
      <c r="G74" s="39"/>
      <c r="H74" s="28"/>
      <c r="I74" s="61">
        <v>42186</v>
      </c>
      <c r="J74" s="20">
        <v>20431</v>
      </c>
      <c r="K74" s="20">
        <v>18886</v>
      </c>
      <c r="L74" s="20">
        <f t="shared" si="35"/>
        <v>1545</v>
      </c>
      <c r="M74" s="26">
        <f t="shared" si="27"/>
        <v>0.92437961920610834</v>
      </c>
      <c r="N74" s="39"/>
      <c r="O74" s="28"/>
      <c r="P74" s="61">
        <v>42186</v>
      </c>
      <c r="Q74" s="20">
        <v>24829</v>
      </c>
      <c r="R74" s="20">
        <v>24286</v>
      </c>
      <c r="S74" s="20">
        <f t="shared" si="36"/>
        <v>543</v>
      </c>
      <c r="T74" s="26">
        <f t="shared" si="28"/>
        <v>0.9781304120182045</v>
      </c>
      <c r="U74" s="39"/>
      <c r="V74" s="28"/>
      <c r="W74" s="61">
        <v>42186</v>
      </c>
      <c r="X74" s="20">
        <v>7506</v>
      </c>
      <c r="Y74" s="20">
        <v>7482</v>
      </c>
      <c r="Z74" s="20">
        <f t="shared" ref="Z74" si="45">X74-Y74</f>
        <v>24</v>
      </c>
      <c r="AA74" s="26">
        <f t="shared" ref="AA74" si="46">Y74/X74</f>
        <v>0.99680255795363704</v>
      </c>
      <c r="AB74" s="39"/>
      <c r="AC74" s="28"/>
      <c r="AD74" s="61">
        <v>42186</v>
      </c>
      <c r="AE74" s="20">
        <v>8303</v>
      </c>
      <c r="AF74" s="20">
        <v>8129</v>
      </c>
      <c r="AG74" s="20">
        <f t="shared" ref="AG74" si="47">AE74-AF74</f>
        <v>174</v>
      </c>
      <c r="AH74" s="26">
        <f t="shared" ref="AH74" si="48">AF74/AE74</f>
        <v>0.97904371913766108</v>
      </c>
      <c r="AI74" s="39"/>
      <c r="AJ74" s="28"/>
      <c r="AK74" s="61">
        <v>42186</v>
      </c>
      <c r="AL74" s="20">
        <v>4697</v>
      </c>
      <c r="AM74" s="20">
        <v>4501</v>
      </c>
      <c r="AN74" s="20">
        <f t="shared" si="39"/>
        <v>196</v>
      </c>
      <c r="AO74" s="26">
        <f t="shared" si="31"/>
        <v>0.95827123695976157</v>
      </c>
      <c r="AP74" s="39"/>
      <c r="AQ74" s="28"/>
      <c r="AR74" s="61">
        <v>42186</v>
      </c>
      <c r="AS74" s="20">
        <v>12175</v>
      </c>
      <c r="AT74" s="20">
        <v>9968</v>
      </c>
      <c r="AU74" s="20">
        <f t="shared" si="40"/>
        <v>2207</v>
      </c>
      <c r="AV74" s="26">
        <f t="shared" si="32"/>
        <v>0.81872689938398358</v>
      </c>
      <c r="AW74" s="39"/>
      <c r="AX74" s="28"/>
      <c r="AY74" s="61">
        <v>42186</v>
      </c>
      <c r="AZ74" s="20">
        <v>1841</v>
      </c>
      <c r="BA74" s="20">
        <v>1738</v>
      </c>
      <c r="BB74" s="20">
        <f t="shared" si="41"/>
        <v>103</v>
      </c>
      <c r="BC74" s="26">
        <f t="shared" si="33"/>
        <v>0.94405214557305817</v>
      </c>
      <c r="BD74" s="39"/>
      <c r="BE74" s="28"/>
      <c r="BF74" s="61">
        <v>42186</v>
      </c>
      <c r="BG74" s="20">
        <v>1964</v>
      </c>
      <c r="BH74" s="20">
        <v>1731</v>
      </c>
      <c r="BI74" s="20">
        <f t="shared" si="42"/>
        <v>233</v>
      </c>
      <c r="BJ74" s="26">
        <f t="shared" si="34"/>
        <v>0.8813645621181263</v>
      </c>
    </row>
    <row r="75" spans="2:62" s="32" customFormat="1" x14ac:dyDescent="0.3">
      <c r="B75" s="61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61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61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61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61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61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61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61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61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</row>
    <row r="76" spans="2:62" s="32" customFormat="1" x14ac:dyDescent="0.3">
      <c r="B76" s="61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61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61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61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61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61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61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61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61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</row>
    <row r="77" spans="2:62" s="32" customFormat="1" x14ac:dyDescent="0.3">
      <c r="B77" s="61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61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61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61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61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61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61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61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61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</row>
    <row r="78" spans="2:62" s="32" customFormat="1" x14ac:dyDescent="0.3">
      <c r="B78" s="61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61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61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61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61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61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61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61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61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</row>
    <row r="79" spans="2:62" s="32" customFormat="1" x14ac:dyDescent="0.3">
      <c r="B79" s="61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61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61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61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61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61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61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61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61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</row>
    <row r="80" spans="2:62" s="32" customFormat="1" x14ac:dyDescent="0.3">
      <c r="B80" s="61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61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61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61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61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61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61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61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61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</row>
    <row r="81" spans="2:62" s="32" customFormat="1" x14ac:dyDescent="0.3">
      <c r="B81" s="61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61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61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61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61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61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61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61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61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</row>
    <row r="82" spans="2:62" s="32" customFormat="1" ht="15" thickBot="1" x14ac:dyDescent="0.35">
      <c r="B82" s="61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61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61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61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61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61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61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61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61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</row>
    <row r="83" spans="2:62" s="32" customFormat="1" x14ac:dyDescent="0.3">
      <c r="B83" s="60">
        <v>42461</v>
      </c>
      <c r="C83" s="16">
        <v>150813</v>
      </c>
      <c r="D83" s="16">
        <v>140315</v>
      </c>
      <c r="E83" s="16">
        <f>$C$83-$D$83</f>
        <v>10498</v>
      </c>
      <c r="F83" s="25">
        <f>$D$83/$C$83</f>
        <v>0.93039061619356422</v>
      </c>
      <c r="G83" s="39"/>
      <c r="H83" s="28"/>
      <c r="I83" s="60">
        <v>42461</v>
      </c>
      <c r="J83" s="77">
        <v>18292</v>
      </c>
      <c r="K83" s="77">
        <v>16748</v>
      </c>
      <c r="L83" s="77">
        <f>$J$83-$K$83</f>
        <v>1544</v>
      </c>
      <c r="M83" s="25">
        <f>$K$83/$J$83</f>
        <v>0.91559151541657557</v>
      </c>
      <c r="N83" s="39"/>
      <c r="O83" s="28"/>
      <c r="P83" s="60">
        <v>42461</v>
      </c>
      <c r="Q83" s="77">
        <v>22943</v>
      </c>
      <c r="R83" s="77">
        <v>22341</v>
      </c>
      <c r="S83" s="77">
        <f>$Q$83-$R$83</f>
        <v>602</v>
      </c>
      <c r="T83" s="25">
        <f>$R$83/$Q$83</f>
        <v>0.9737610600183062</v>
      </c>
      <c r="U83" s="39"/>
      <c r="V83" s="28"/>
      <c r="W83" s="60">
        <v>42461</v>
      </c>
      <c r="X83" s="77">
        <v>7448</v>
      </c>
      <c r="Y83" s="77">
        <v>7387</v>
      </c>
      <c r="Z83" s="77">
        <f>$X$83-$Y$83</f>
        <v>61</v>
      </c>
      <c r="AA83" s="25">
        <f>$Y$83/$X$83</f>
        <v>0.99180988184747587</v>
      </c>
      <c r="AB83" s="39"/>
      <c r="AC83" s="28"/>
      <c r="AD83" s="60">
        <v>42461</v>
      </c>
      <c r="AE83" s="77">
        <v>7400</v>
      </c>
      <c r="AF83" s="77">
        <v>7164</v>
      </c>
      <c r="AG83" s="77">
        <f>$AE$83-$AF$83</f>
        <v>236</v>
      </c>
      <c r="AH83" s="25">
        <f>$AF$83/$AE$83</f>
        <v>0.9681081081081081</v>
      </c>
      <c r="AI83" s="39"/>
      <c r="AJ83" s="28"/>
      <c r="AK83" s="60">
        <v>42461</v>
      </c>
      <c r="AL83" s="77">
        <v>4303</v>
      </c>
      <c r="AM83" s="77">
        <v>4070</v>
      </c>
      <c r="AN83" s="77">
        <f>$AL$83-$AM$83</f>
        <v>233</v>
      </c>
      <c r="AO83" s="25">
        <f>$AM$83/$AL$83</f>
        <v>0.94585173135022083</v>
      </c>
      <c r="AP83" s="39"/>
      <c r="AQ83" s="28"/>
      <c r="AR83" s="60">
        <v>42461</v>
      </c>
      <c r="AS83" s="77">
        <v>11552.5</v>
      </c>
      <c r="AT83" s="77">
        <v>9566.5</v>
      </c>
      <c r="AU83" s="77">
        <f>$AS$83-$AT$83</f>
        <v>1986</v>
      </c>
      <c r="AV83" s="25">
        <f>$AT$83/$AS$83</f>
        <v>0.82808915819086781</v>
      </c>
      <c r="AW83" s="39"/>
      <c r="AX83" s="28"/>
      <c r="AY83" s="60">
        <v>42461</v>
      </c>
      <c r="AZ83" s="77">
        <v>1645</v>
      </c>
      <c r="BA83" s="77">
        <v>1496</v>
      </c>
      <c r="BB83" s="77">
        <f>$AZ$83-$BA$83</f>
        <v>149</v>
      </c>
      <c r="BC83" s="25">
        <f>$BA$83/$AZ$83</f>
        <v>0.90942249240121575</v>
      </c>
      <c r="BD83" s="39"/>
      <c r="BE83" s="28"/>
      <c r="BF83" s="60">
        <v>42461</v>
      </c>
      <c r="BG83" s="77">
        <v>1996</v>
      </c>
      <c r="BH83" s="77">
        <v>1790</v>
      </c>
      <c r="BI83" s="77">
        <f>$BG$83-$BH$83</f>
        <v>206</v>
      </c>
      <c r="BJ83" s="25">
        <f>$BH$83/$BG$83</f>
        <v>0.89679358717434865</v>
      </c>
    </row>
    <row r="84" spans="2:62" s="32" customFormat="1" x14ac:dyDescent="0.3">
      <c r="B84" s="61">
        <v>42491</v>
      </c>
      <c r="C84" s="20">
        <v>158154</v>
      </c>
      <c r="D84" s="20">
        <v>148701</v>
      </c>
      <c r="E84" s="20">
        <f>$C$84-$D$84</f>
        <v>9453</v>
      </c>
      <c r="F84" s="26">
        <f>$D$84/$C$84</f>
        <v>0.94022914374596911</v>
      </c>
      <c r="G84" s="39"/>
      <c r="H84" s="28"/>
      <c r="I84" s="61">
        <v>42491</v>
      </c>
      <c r="J84" s="68">
        <v>18368</v>
      </c>
      <c r="K84" s="68">
        <v>16909</v>
      </c>
      <c r="L84" s="68">
        <f>$J$84-$K$84</f>
        <v>1459</v>
      </c>
      <c r="M84" s="26">
        <f>$K$84/$J$84</f>
        <v>0.92056837979094075</v>
      </c>
      <c r="N84" s="39"/>
      <c r="O84" s="28"/>
      <c r="P84" s="61">
        <v>42491</v>
      </c>
      <c r="Q84" s="68">
        <v>23112</v>
      </c>
      <c r="R84" s="68">
        <v>22572</v>
      </c>
      <c r="S84" s="68">
        <f>$Q$84-$R$84</f>
        <v>540</v>
      </c>
      <c r="T84" s="26">
        <f>$R$84/$Q$84</f>
        <v>0.97663551401869164</v>
      </c>
      <c r="U84" s="39"/>
      <c r="V84" s="28"/>
      <c r="W84" s="61">
        <v>42491</v>
      </c>
      <c r="X84" s="68">
        <v>7379</v>
      </c>
      <c r="Y84" s="68">
        <v>7343</v>
      </c>
      <c r="Z84" s="68">
        <f>$X$84-$Y$84</f>
        <v>36</v>
      </c>
      <c r="AA84" s="26">
        <f>$Y$84/$X$84</f>
        <v>0.99512129014771644</v>
      </c>
      <c r="AB84" s="39"/>
      <c r="AC84" s="28"/>
      <c r="AD84" s="61">
        <v>42491</v>
      </c>
      <c r="AE84" s="68">
        <v>7672</v>
      </c>
      <c r="AF84" s="68">
        <v>7484</v>
      </c>
      <c r="AG84" s="68">
        <f>$AE$84-$AF$84</f>
        <v>188</v>
      </c>
      <c r="AH84" s="26">
        <f>$AF$84/$AE$84</f>
        <v>0.97549530761209591</v>
      </c>
      <c r="AI84" s="39"/>
      <c r="AJ84" s="28"/>
      <c r="AK84" s="61">
        <v>42491</v>
      </c>
      <c r="AL84" s="68">
        <v>4352</v>
      </c>
      <c r="AM84" s="68">
        <v>4127</v>
      </c>
      <c r="AN84" s="68">
        <f>$AL$84-$AM$84</f>
        <v>225</v>
      </c>
      <c r="AO84" s="26">
        <f>$AM$84/$AL$84</f>
        <v>0.94829963235294112</v>
      </c>
      <c r="AP84" s="39"/>
      <c r="AQ84" s="28"/>
      <c r="AR84" s="61">
        <v>42491</v>
      </c>
      <c r="AS84" s="68">
        <v>11750</v>
      </c>
      <c r="AT84" s="68">
        <v>9570</v>
      </c>
      <c r="AU84" s="68">
        <f>$AS$84-$AT$84</f>
        <v>2180</v>
      </c>
      <c r="AV84" s="26">
        <f>$AT$84/$AS$84</f>
        <v>0.81446808510638302</v>
      </c>
      <c r="AW84" s="39"/>
      <c r="AX84" s="28"/>
      <c r="AY84" s="61">
        <v>42491</v>
      </c>
      <c r="AZ84" s="68">
        <v>1688</v>
      </c>
      <c r="BA84" s="68">
        <v>1533</v>
      </c>
      <c r="BB84" s="68">
        <f>$AZ$84-$BA$84</f>
        <v>155</v>
      </c>
      <c r="BC84" s="26">
        <f>$BA$84/$AZ$84</f>
        <v>0.90817535545023698</v>
      </c>
      <c r="BD84" s="39"/>
      <c r="BE84" s="28"/>
      <c r="BF84" s="61">
        <v>42491</v>
      </c>
      <c r="BG84" s="68">
        <v>1960</v>
      </c>
      <c r="BH84" s="68">
        <v>1727</v>
      </c>
      <c r="BI84" s="68">
        <f>$BG$84-$BH$84</f>
        <v>233</v>
      </c>
      <c r="BJ84" s="26">
        <f>$BH$84/$BG$84</f>
        <v>0.8811224489795918</v>
      </c>
    </row>
    <row r="85" spans="2:62" s="32" customFormat="1" x14ac:dyDescent="0.3">
      <c r="B85" s="61">
        <v>42522</v>
      </c>
      <c r="C85" s="20">
        <v>162061</v>
      </c>
      <c r="D85" s="20">
        <v>152104</v>
      </c>
      <c r="E85" s="20">
        <f>$C$85-$D$85</f>
        <v>9957</v>
      </c>
      <c r="F85" s="26">
        <f>$D$85/$C$85</f>
        <v>0.93856017178716655</v>
      </c>
      <c r="G85" s="39"/>
      <c r="H85" s="28"/>
      <c r="I85" s="61">
        <v>42522</v>
      </c>
      <c r="J85" s="68">
        <v>19060</v>
      </c>
      <c r="K85" s="68">
        <v>17521</v>
      </c>
      <c r="L85" s="68">
        <f>$J$85-$K$85</f>
        <v>1539</v>
      </c>
      <c r="M85" s="26">
        <f>$K$85/$J$85</f>
        <v>0.91925498426023089</v>
      </c>
      <c r="N85" s="39"/>
      <c r="O85" s="28"/>
      <c r="P85" s="61">
        <v>42522</v>
      </c>
      <c r="Q85" s="68">
        <v>24382</v>
      </c>
      <c r="R85" s="68">
        <v>23812</v>
      </c>
      <c r="S85" s="68">
        <f>$Q$85-$R$85</f>
        <v>570</v>
      </c>
      <c r="T85" s="26">
        <f>$R$85/$Q$85</f>
        <v>0.97662209826921498</v>
      </c>
      <c r="U85" s="39"/>
      <c r="V85" s="28"/>
      <c r="W85" s="61">
        <v>42522</v>
      </c>
      <c r="X85" s="68">
        <v>7562</v>
      </c>
      <c r="Y85" s="68">
        <v>7519</v>
      </c>
      <c r="Z85" s="68">
        <f>$X$85-$Y$85</f>
        <v>43</v>
      </c>
      <c r="AA85" s="26">
        <f>$Y$85/$X$85</f>
        <v>0.99431367363131451</v>
      </c>
      <c r="AB85" s="39"/>
      <c r="AC85" s="28"/>
      <c r="AD85" s="61">
        <v>42522</v>
      </c>
      <c r="AE85" s="68">
        <v>7739</v>
      </c>
      <c r="AF85" s="68">
        <v>7517</v>
      </c>
      <c r="AG85" s="68">
        <f>$AE$85-$AF$85</f>
        <v>222</v>
      </c>
      <c r="AH85" s="26">
        <f>$AF$85/$AE$85</f>
        <v>0.97131412327174049</v>
      </c>
      <c r="AI85" s="39"/>
      <c r="AJ85" s="28"/>
      <c r="AK85" s="61">
        <v>42522</v>
      </c>
      <c r="AL85" s="68">
        <v>4608</v>
      </c>
      <c r="AM85" s="68">
        <v>4437</v>
      </c>
      <c r="AN85" s="68">
        <f>$AL$85-$AM$85</f>
        <v>171</v>
      </c>
      <c r="AO85" s="26">
        <f>$AM$85/$AL$85</f>
        <v>0.962890625</v>
      </c>
      <c r="AP85" s="39"/>
      <c r="AQ85" s="28"/>
      <c r="AR85" s="61">
        <v>42522</v>
      </c>
      <c r="AS85" s="68">
        <v>12515</v>
      </c>
      <c r="AT85" s="68">
        <v>10345</v>
      </c>
      <c r="AU85" s="68">
        <f>$AS$85-$AT$85</f>
        <v>2170</v>
      </c>
      <c r="AV85" s="26">
        <f>$AT$85/$AS$85</f>
        <v>0.82660807031562122</v>
      </c>
      <c r="AW85" s="39"/>
      <c r="AX85" s="28"/>
      <c r="AY85" s="61">
        <v>42522</v>
      </c>
      <c r="AZ85" s="68">
        <v>1738</v>
      </c>
      <c r="BA85" s="68">
        <v>1600</v>
      </c>
      <c r="BB85" s="68">
        <f>$AZ$85-$BA$85</f>
        <v>138</v>
      </c>
      <c r="BC85" s="26">
        <f>$BA$85/$AZ$85</f>
        <v>0.92059838895281931</v>
      </c>
      <c r="BD85" s="39"/>
      <c r="BE85" s="28"/>
      <c r="BF85" s="61">
        <v>42522</v>
      </c>
      <c r="BG85" s="68">
        <v>2104</v>
      </c>
      <c r="BH85" s="68">
        <v>1908</v>
      </c>
      <c r="BI85" s="68">
        <f>$BG$85-$BH$85</f>
        <v>196</v>
      </c>
      <c r="BJ85" s="26">
        <f>$BH$85/$BG$85</f>
        <v>0.90684410646387836</v>
      </c>
    </row>
    <row r="86" spans="2:62" s="32" customFormat="1" x14ac:dyDescent="0.3">
      <c r="B86" s="61">
        <v>42552</v>
      </c>
      <c r="C86" s="20">
        <v>147349</v>
      </c>
      <c r="D86" s="20">
        <v>139065</v>
      </c>
      <c r="E86" s="20">
        <f>$C$86-$D$86</f>
        <v>8284</v>
      </c>
      <c r="F86" s="26">
        <f>$D$86/$C$86</f>
        <v>0.94377973382920821</v>
      </c>
      <c r="G86" s="39"/>
      <c r="H86" s="28"/>
      <c r="I86" s="61">
        <v>42552</v>
      </c>
      <c r="J86" s="68">
        <v>15876</v>
      </c>
      <c r="K86" s="68">
        <v>14628</v>
      </c>
      <c r="L86" s="68">
        <f>$J$86-$K$86</f>
        <v>1248</v>
      </c>
      <c r="M86" s="26">
        <f>$K$86/$J$86</f>
        <v>0.92139077853363571</v>
      </c>
      <c r="N86" s="39"/>
      <c r="O86" s="28"/>
      <c r="P86" s="61">
        <v>42552</v>
      </c>
      <c r="Q86" s="68">
        <v>22650</v>
      </c>
      <c r="R86" s="68">
        <v>22151</v>
      </c>
      <c r="S86" s="68">
        <f>$Q$86-$R$86</f>
        <v>499</v>
      </c>
      <c r="T86" s="26">
        <f>$R$86/$Q$86</f>
        <v>0.97796909492273731</v>
      </c>
      <c r="U86" s="39"/>
      <c r="V86" s="28"/>
      <c r="W86" s="61">
        <v>42552</v>
      </c>
      <c r="X86" s="68">
        <v>7206</v>
      </c>
      <c r="Y86" s="68">
        <v>7162</v>
      </c>
      <c r="Z86" s="68">
        <f>$X$86-$Y$86</f>
        <v>44</v>
      </c>
      <c r="AA86" s="26">
        <f>$Y$86/$X$86</f>
        <v>0.99389397724118789</v>
      </c>
      <c r="AB86" s="39"/>
      <c r="AC86" s="28"/>
      <c r="AD86" s="61">
        <v>42552</v>
      </c>
      <c r="AE86" s="68">
        <v>7258</v>
      </c>
      <c r="AF86" s="68">
        <v>7072</v>
      </c>
      <c r="AG86" s="68">
        <f>$AE$86-$AF$86</f>
        <v>186</v>
      </c>
      <c r="AH86" s="26">
        <f>$AF$86/$AE$86</f>
        <v>0.97437310553871592</v>
      </c>
      <c r="AI86" s="39"/>
      <c r="AJ86" s="28"/>
      <c r="AK86" s="61">
        <v>42552</v>
      </c>
      <c r="AL86" s="68">
        <v>4182</v>
      </c>
      <c r="AM86" s="68">
        <v>4015</v>
      </c>
      <c r="AN86" s="68">
        <f>$AL$86-$AM$86</f>
        <v>167</v>
      </c>
      <c r="AO86" s="26">
        <f>$AM$86/$AL$86</f>
        <v>0.96006695361071259</v>
      </c>
      <c r="AP86" s="39"/>
      <c r="AQ86" s="28"/>
      <c r="AR86" s="61">
        <v>42552</v>
      </c>
      <c r="AS86" s="68">
        <v>11681</v>
      </c>
      <c r="AT86" s="68">
        <v>9606</v>
      </c>
      <c r="AU86" s="68">
        <f>$AS$86-$AT$86</f>
        <v>2075</v>
      </c>
      <c r="AV86" s="26">
        <f>$AT$86/$AS$86</f>
        <v>0.82236109922095713</v>
      </c>
      <c r="AW86" s="39"/>
      <c r="AX86" s="28"/>
      <c r="AY86" s="61">
        <v>42552</v>
      </c>
      <c r="AZ86" s="68">
        <v>1593</v>
      </c>
      <c r="BA86" s="68">
        <v>1471</v>
      </c>
      <c r="BB86" s="68">
        <f>$AZ$86-$BA$86</f>
        <v>122</v>
      </c>
      <c r="BC86" s="26">
        <f>$BA$86/$AZ$86</f>
        <v>0.92341494036409288</v>
      </c>
      <c r="BD86" s="39"/>
      <c r="BE86" s="28"/>
      <c r="BF86" s="61">
        <v>42552</v>
      </c>
      <c r="BG86" s="68">
        <v>1964</v>
      </c>
      <c r="BH86" s="68">
        <v>1754</v>
      </c>
      <c r="BI86" s="68">
        <f>$BG$86-$BH$86</f>
        <v>210</v>
      </c>
      <c r="BJ86" s="26">
        <f>$BH$86/$BG$86</f>
        <v>0.89307535641547864</v>
      </c>
    </row>
    <row r="87" spans="2:62" s="32" customFormat="1" x14ac:dyDescent="0.3">
      <c r="B87" s="61">
        <v>42583</v>
      </c>
      <c r="C87" s="20">
        <v>162001</v>
      </c>
      <c r="D87" s="20">
        <v>152222</v>
      </c>
      <c r="E87" s="20">
        <f>$C$87-$D$87</f>
        <v>9779</v>
      </c>
      <c r="F87" s="26">
        <f>$D$87/$C$87</f>
        <v>0.93963617508533903</v>
      </c>
      <c r="G87" s="39"/>
      <c r="H87" s="28"/>
      <c r="I87" s="61">
        <v>42583</v>
      </c>
      <c r="J87" s="68">
        <v>16660</v>
      </c>
      <c r="K87" s="68">
        <v>15359</v>
      </c>
      <c r="L87" s="68">
        <f>$J$87-$K$87</f>
        <v>1301</v>
      </c>
      <c r="M87" s="26">
        <f>$K$87/$J$87</f>
        <v>0.92190876350540218</v>
      </c>
      <c r="N87" s="39"/>
      <c r="O87" s="28"/>
      <c r="P87" s="61">
        <v>42583</v>
      </c>
      <c r="Q87" s="68">
        <v>24181</v>
      </c>
      <c r="R87" s="68">
        <v>23555</v>
      </c>
      <c r="S87" s="68">
        <f>$Q$87-$R$87</f>
        <v>626</v>
      </c>
      <c r="T87" s="26">
        <f>$R$87/$Q$87</f>
        <v>0.97411190604193376</v>
      </c>
      <c r="U87" s="39"/>
      <c r="V87" s="28"/>
      <c r="W87" s="61">
        <v>42583</v>
      </c>
      <c r="X87" s="68">
        <v>7373</v>
      </c>
      <c r="Y87" s="68">
        <v>7325</v>
      </c>
      <c r="Z87" s="68">
        <f>$X$87-$Y$87</f>
        <v>48</v>
      </c>
      <c r="AA87" s="26">
        <f>$Y$87/$X$87</f>
        <v>0.99348975993489763</v>
      </c>
      <c r="AB87" s="39"/>
      <c r="AC87" s="28"/>
      <c r="AD87" s="61">
        <v>42583</v>
      </c>
      <c r="AE87" s="68">
        <v>8133</v>
      </c>
      <c r="AF87" s="68">
        <v>7861</v>
      </c>
      <c r="AG87" s="68">
        <f>$AE$87-$AF$87</f>
        <v>272</v>
      </c>
      <c r="AH87" s="26">
        <f>$AF$87/$AE$87</f>
        <v>0.96655600639370465</v>
      </c>
      <c r="AI87" s="39"/>
      <c r="AJ87" s="28"/>
      <c r="AK87" s="61">
        <v>42583</v>
      </c>
      <c r="AL87" s="68">
        <v>4523</v>
      </c>
      <c r="AM87" s="68">
        <v>4333</v>
      </c>
      <c r="AN87" s="68">
        <f>$AL$87-$AM$87</f>
        <v>190</v>
      </c>
      <c r="AO87" s="26">
        <f>$AM$87/$AL$87</f>
        <v>0.95799248286535488</v>
      </c>
      <c r="AP87" s="39"/>
      <c r="AQ87" s="28"/>
      <c r="AR87" s="61">
        <v>42583</v>
      </c>
      <c r="AS87" s="68">
        <v>12368</v>
      </c>
      <c r="AT87" s="68">
        <v>10240</v>
      </c>
      <c r="AU87" s="68">
        <f>$AS$87-$AT$87</f>
        <v>2128</v>
      </c>
      <c r="AV87" s="26">
        <f>$AT$87/$AS$87</f>
        <v>0.82794307891332475</v>
      </c>
      <c r="AW87" s="39"/>
      <c r="AX87" s="28"/>
      <c r="AY87" s="61">
        <v>42583</v>
      </c>
      <c r="AZ87" s="68">
        <v>1824</v>
      </c>
      <c r="BA87" s="68">
        <v>1693</v>
      </c>
      <c r="BB87" s="68">
        <f>$AZ$87-$BA$87</f>
        <v>131</v>
      </c>
      <c r="BC87" s="26">
        <f>$BA$87/$AZ$87</f>
        <v>0.92817982456140347</v>
      </c>
      <c r="BD87" s="39"/>
      <c r="BE87" s="28"/>
      <c r="BF87" s="61">
        <v>42583</v>
      </c>
      <c r="BG87" s="68">
        <v>2111</v>
      </c>
      <c r="BH87" s="68">
        <v>1898</v>
      </c>
      <c r="BI87" s="68">
        <f>$BG$87-$BH$87</f>
        <v>213</v>
      </c>
      <c r="BJ87" s="26">
        <f>$BH$87/$BG$87</f>
        <v>0.89909995262908571</v>
      </c>
    </row>
    <row r="88" spans="2:62" s="32" customFormat="1" x14ac:dyDescent="0.3">
      <c r="B88" s="61">
        <v>42614</v>
      </c>
      <c r="C88" s="20">
        <v>157181</v>
      </c>
      <c r="D88" s="20">
        <v>147922</v>
      </c>
      <c r="E88" s="20">
        <f>$C$88-$D$88</f>
        <v>9259</v>
      </c>
      <c r="F88" s="26">
        <f>$D$88/$C$88</f>
        <v>0.94109338915008811</v>
      </c>
      <c r="G88" s="39"/>
      <c r="H88" s="28"/>
      <c r="I88" s="61">
        <v>42614</v>
      </c>
      <c r="J88" s="68">
        <v>16148</v>
      </c>
      <c r="K88" s="68">
        <v>15449</v>
      </c>
      <c r="L88" s="68">
        <f>$J$88-$K$88</f>
        <v>699</v>
      </c>
      <c r="M88" s="26">
        <f>$K$88/$J$88</f>
        <v>0.95671290562298739</v>
      </c>
      <c r="N88" s="39"/>
      <c r="O88" s="28"/>
      <c r="P88" s="61">
        <v>42614</v>
      </c>
      <c r="Q88" s="68">
        <v>23831</v>
      </c>
      <c r="R88" s="68">
        <v>23203</v>
      </c>
      <c r="S88" s="68">
        <f>$Q$88-$R$88</f>
        <v>628</v>
      </c>
      <c r="T88" s="26">
        <f>$R$88/$Q$88</f>
        <v>0.97364776971172007</v>
      </c>
      <c r="U88" s="39"/>
      <c r="V88" s="28"/>
      <c r="W88" s="61">
        <v>42614</v>
      </c>
      <c r="X88" s="68">
        <v>7804</v>
      </c>
      <c r="Y88" s="68">
        <v>7741</v>
      </c>
      <c r="Z88" s="68">
        <f>$X$88-$Y$88</f>
        <v>63</v>
      </c>
      <c r="AA88" s="26">
        <f>$Y$88/$X$88</f>
        <v>0.99192721681189133</v>
      </c>
      <c r="AB88" s="39"/>
      <c r="AC88" s="28"/>
      <c r="AD88" s="61">
        <v>42614</v>
      </c>
      <c r="AE88" s="68">
        <v>7971</v>
      </c>
      <c r="AF88" s="68">
        <v>7694</v>
      </c>
      <c r="AG88" s="68">
        <f>$AE$88-$AF$88</f>
        <v>277</v>
      </c>
      <c r="AH88" s="26">
        <f>$AF$88/$AE$88</f>
        <v>0.96524902772550492</v>
      </c>
      <c r="AI88" s="39"/>
      <c r="AJ88" s="28"/>
      <c r="AK88" s="61">
        <v>42614</v>
      </c>
      <c r="AL88" s="68">
        <v>4705</v>
      </c>
      <c r="AM88" s="68">
        <v>4480</v>
      </c>
      <c r="AN88" s="68">
        <f>$AL$88-$AM$88</f>
        <v>225</v>
      </c>
      <c r="AO88" s="26">
        <f>$AM$88/$AL$88</f>
        <v>0.95217853347502657</v>
      </c>
      <c r="AP88" s="39"/>
      <c r="AQ88" s="28"/>
      <c r="AR88" s="61">
        <v>42614</v>
      </c>
      <c r="AS88" s="68">
        <v>12081</v>
      </c>
      <c r="AT88" s="68">
        <v>9837</v>
      </c>
      <c r="AU88" s="68">
        <f>$AS$88-$AT$88</f>
        <v>2244</v>
      </c>
      <c r="AV88" s="26">
        <f>$AT$88/$AS$88</f>
        <v>0.81425378693816741</v>
      </c>
      <c r="AW88" s="39"/>
      <c r="AX88" s="28"/>
      <c r="AY88" s="61">
        <v>42614</v>
      </c>
      <c r="AZ88" s="68">
        <v>1690</v>
      </c>
      <c r="BA88" s="68">
        <v>1553</v>
      </c>
      <c r="BB88" s="68">
        <f>$AZ$88-$BA$88</f>
        <v>137</v>
      </c>
      <c r="BC88" s="26">
        <f>$BA$88/$AZ$88</f>
        <v>0.91893491124260351</v>
      </c>
      <c r="BD88" s="39"/>
      <c r="BE88" s="28"/>
      <c r="BF88" s="61">
        <v>42614</v>
      </c>
      <c r="BG88" s="68">
        <v>2057</v>
      </c>
      <c r="BH88" s="68">
        <v>1823</v>
      </c>
      <c r="BI88" s="68">
        <f>$BG$88-$BH$88</f>
        <v>234</v>
      </c>
      <c r="BJ88" s="26">
        <f>$BH$88/$BG$88</f>
        <v>0.88624210014584348</v>
      </c>
    </row>
    <row r="89" spans="2:62" s="32" customFormat="1" x14ac:dyDescent="0.3">
      <c r="B89" s="61">
        <v>42644</v>
      </c>
      <c r="C89" s="20">
        <v>157652</v>
      </c>
      <c r="D89" s="20">
        <v>149514</v>
      </c>
      <c r="E89" s="20">
        <f>$C$89-$D$89</f>
        <v>8138</v>
      </c>
      <c r="F89" s="26">
        <f>$D$89/$C$89</f>
        <v>0.94837997615000125</v>
      </c>
      <c r="G89" s="39"/>
      <c r="H89" s="28"/>
      <c r="I89" s="61">
        <v>42644</v>
      </c>
      <c r="J89" s="68">
        <v>16576</v>
      </c>
      <c r="K89" s="68">
        <v>15930</v>
      </c>
      <c r="L89" s="68">
        <f>$J$89-$K$89</f>
        <v>646</v>
      </c>
      <c r="M89" s="26">
        <f>$K$89/$J$89</f>
        <v>0.96102799227799229</v>
      </c>
      <c r="N89" s="39"/>
      <c r="O89" s="28"/>
      <c r="P89" s="61">
        <v>42644</v>
      </c>
      <c r="Q89" s="68">
        <v>23475</v>
      </c>
      <c r="R89" s="68">
        <v>22864</v>
      </c>
      <c r="S89" s="68">
        <f>$Q$89-$R$89</f>
        <v>611</v>
      </c>
      <c r="T89" s="26">
        <f>$R$89/$Q$89</f>
        <v>0.97397231096911607</v>
      </c>
      <c r="U89" s="39"/>
      <c r="V89" s="28"/>
      <c r="W89" s="61">
        <v>42644</v>
      </c>
      <c r="X89" s="68">
        <v>7526</v>
      </c>
      <c r="Y89" s="68">
        <v>7476</v>
      </c>
      <c r="Z89" s="68">
        <f>$X$89-$Y$89</f>
        <v>50</v>
      </c>
      <c r="AA89" s="26">
        <f>$Y$89/$X$89</f>
        <v>0.9933563646027106</v>
      </c>
      <c r="AB89" s="39"/>
      <c r="AC89" s="28"/>
      <c r="AD89" s="61">
        <v>42644</v>
      </c>
      <c r="AE89" s="68">
        <v>8144</v>
      </c>
      <c r="AF89" s="68">
        <v>7931</v>
      </c>
      <c r="AG89" s="68">
        <f>$AE$89-$AF$89</f>
        <v>213</v>
      </c>
      <c r="AH89" s="26">
        <f>$AF$89/$AE$89</f>
        <v>0.97384577603143418</v>
      </c>
      <c r="AI89" s="39"/>
      <c r="AJ89" s="28"/>
      <c r="AK89" s="61">
        <v>42644</v>
      </c>
      <c r="AL89" s="68">
        <v>4626</v>
      </c>
      <c r="AM89" s="68">
        <v>4432</v>
      </c>
      <c r="AN89" s="68">
        <f>$AL$89-$AM$89</f>
        <v>194</v>
      </c>
      <c r="AO89" s="26">
        <f>$AM$89/$AL$89</f>
        <v>0.95806312148724604</v>
      </c>
      <c r="AP89" s="39"/>
      <c r="AQ89" s="28"/>
      <c r="AR89" s="61">
        <v>42644</v>
      </c>
      <c r="AS89" s="68">
        <v>11825</v>
      </c>
      <c r="AT89" s="68">
        <v>9590</v>
      </c>
      <c r="AU89" s="68">
        <f>$AS$89-$AT$89</f>
        <v>2235</v>
      </c>
      <c r="AV89" s="26">
        <f>$AT$89/$AS$89</f>
        <v>0.8109936575052854</v>
      </c>
      <c r="AW89" s="39"/>
      <c r="AX89" s="28"/>
      <c r="AY89" s="61">
        <v>42644</v>
      </c>
      <c r="AZ89" s="68">
        <v>1672</v>
      </c>
      <c r="BA89" s="68">
        <v>1527</v>
      </c>
      <c r="BB89" s="68">
        <f>$AZ$89-$BA$89</f>
        <v>145</v>
      </c>
      <c r="BC89" s="26">
        <f>$BA$89/$AZ$89</f>
        <v>0.91327751196172247</v>
      </c>
      <c r="BD89" s="85"/>
      <c r="BE89" s="28"/>
      <c r="BF89" s="61">
        <v>42644</v>
      </c>
      <c r="BG89" s="68">
        <v>2097</v>
      </c>
      <c r="BH89" s="68">
        <v>1859</v>
      </c>
      <c r="BI89" s="68">
        <f>$BG$89-$BH$89</f>
        <v>238</v>
      </c>
      <c r="BJ89" s="26">
        <f>$BH$89/$BG$89</f>
        <v>0.88650453028135434</v>
      </c>
    </row>
    <row r="90" spans="2:62" s="32" customFormat="1" x14ac:dyDescent="0.3">
      <c r="B90" s="61">
        <v>42675</v>
      </c>
      <c r="C90" s="20">
        <v>162356</v>
      </c>
      <c r="D90" s="20">
        <v>154468</v>
      </c>
      <c r="E90" s="20">
        <f>$C$90-$D$90</f>
        <v>7888</v>
      </c>
      <c r="F90" s="26">
        <f>$D$90/$C$90</f>
        <v>0.95141540811549929</v>
      </c>
      <c r="G90" s="39"/>
      <c r="H90" s="28"/>
      <c r="I90" s="61">
        <v>42675</v>
      </c>
      <c r="J90" s="68">
        <v>17593</v>
      </c>
      <c r="K90" s="68">
        <v>16899</v>
      </c>
      <c r="L90" s="68">
        <f>$J$90-$K$90</f>
        <v>694</v>
      </c>
      <c r="M90" s="26">
        <f>$K$90/$J$90</f>
        <v>0.96055249246859542</v>
      </c>
      <c r="N90" s="39"/>
      <c r="O90" s="28"/>
      <c r="P90" s="61">
        <v>42675</v>
      </c>
      <c r="Q90" s="68">
        <v>25251</v>
      </c>
      <c r="R90" s="68">
        <v>24575</v>
      </c>
      <c r="S90" s="68">
        <f>$Q$90-$R$90</f>
        <v>676</v>
      </c>
      <c r="T90" s="26">
        <f>$R$90/$Q$90</f>
        <v>0.97322878301849436</v>
      </c>
      <c r="U90" s="39"/>
      <c r="V90" s="28"/>
      <c r="W90" s="61">
        <v>42675</v>
      </c>
      <c r="X90" s="68">
        <v>8112</v>
      </c>
      <c r="Y90" s="68">
        <v>8072</v>
      </c>
      <c r="Z90" s="68">
        <f>$X$90-$Y$90</f>
        <v>40</v>
      </c>
      <c r="AA90" s="26">
        <f>$Y$90/$X$90</f>
        <v>0.99506903353057197</v>
      </c>
      <c r="AB90" s="39"/>
      <c r="AC90" s="28"/>
      <c r="AD90" s="61">
        <v>42675</v>
      </c>
      <c r="AE90" s="68">
        <v>8271</v>
      </c>
      <c r="AF90" s="68">
        <v>8090</v>
      </c>
      <c r="AG90" s="68">
        <f>$AE$90-$AF$90</f>
        <v>181</v>
      </c>
      <c r="AH90" s="26">
        <f>$AF$90/$AE$90</f>
        <v>0.97811630999879096</v>
      </c>
      <c r="AI90" s="39"/>
      <c r="AJ90" s="28"/>
      <c r="AK90" s="61">
        <v>42675</v>
      </c>
      <c r="AL90" s="68">
        <v>4935</v>
      </c>
      <c r="AM90" s="68">
        <v>4668</v>
      </c>
      <c r="AN90" s="68">
        <f>$AL$90-$AM$90</f>
        <v>267</v>
      </c>
      <c r="AO90" s="26">
        <f>$AM$90/$AL$90</f>
        <v>0.94589665653495436</v>
      </c>
      <c r="AP90" s="39"/>
      <c r="AQ90" s="28"/>
      <c r="AR90" s="61">
        <v>42675</v>
      </c>
      <c r="AS90" s="68">
        <v>12808</v>
      </c>
      <c r="AT90" s="68">
        <v>10537</v>
      </c>
      <c r="AU90" s="68">
        <f>$AS$90-$AT$90</f>
        <v>2271</v>
      </c>
      <c r="AV90" s="26">
        <f>$AT$90/$AS$90</f>
        <v>0.82268894440974394</v>
      </c>
      <c r="AW90" s="39"/>
      <c r="AX90" s="28"/>
      <c r="AY90" s="61">
        <v>42675</v>
      </c>
      <c r="AZ90" s="68">
        <v>1861</v>
      </c>
      <c r="BA90" s="68">
        <v>1721</v>
      </c>
      <c r="BB90" s="68">
        <f>$AZ$90-$BA$90</f>
        <v>140</v>
      </c>
      <c r="BC90" s="26">
        <f>$BA$90/$AZ$90</f>
        <v>0.92477162815690483</v>
      </c>
      <c r="BD90" s="39"/>
      <c r="BE90" s="28"/>
      <c r="BF90" s="61">
        <v>42675</v>
      </c>
      <c r="BG90" s="68">
        <v>2244</v>
      </c>
      <c r="BH90" s="68">
        <v>2030</v>
      </c>
      <c r="BI90" s="68">
        <f>$BG$90-$BH$90</f>
        <v>214</v>
      </c>
      <c r="BJ90" s="26">
        <f>$BH$90/$BG$90</f>
        <v>0.90463458110516937</v>
      </c>
    </row>
    <row r="91" spans="2:62" s="32" customFormat="1" x14ac:dyDescent="0.3">
      <c r="B91" s="61">
        <v>42705</v>
      </c>
      <c r="C91" s="20">
        <v>148479</v>
      </c>
      <c r="D91" s="20">
        <v>141734</v>
      </c>
      <c r="E91" s="20">
        <f>$C$91-$D$91</f>
        <v>6745</v>
      </c>
      <c r="F91" s="26">
        <f>$D$91/$C$91</f>
        <v>0.95457270051657139</v>
      </c>
      <c r="G91" s="39"/>
      <c r="H91" s="28"/>
      <c r="I91" s="61">
        <v>42705</v>
      </c>
      <c r="J91" s="68">
        <v>16300</v>
      </c>
      <c r="K91" s="68">
        <v>15513</v>
      </c>
      <c r="L91" s="68">
        <f>$J$91-$K$91</f>
        <v>787</v>
      </c>
      <c r="M91" s="26">
        <f>$K$91/$J$91</f>
        <v>0.95171779141104296</v>
      </c>
      <c r="N91" s="39"/>
      <c r="O91" s="28"/>
      <c r="P91" s="61">
        <v>42705</v>
      </c>
      <c r="Q91" s="68">
        <v>22781</v>
      </c>
      <c r="R91" s="68">
        <v>22313</v>
      </c>
      <c r="S91" s="68">
        <f>$Q$91-$R$91</f>
        <v>468</v>
      </c>
      <c r="T91" s="26">
        <f>$R$91/$Q$91</f>
        <v>0.97945656468109388</v>
      </c>
      <c r="U91" s="39"/>
      <c r="V91" s="28"/>
      <c r="W91" s="61">
        <v>42705</v>
      </c>
      <c r="X91" s="68">
        <v>6919</v>
      </c>
      <c r="Y91" s="68">
        <v>6887</v>
      </c>
      <c r="Z91" s="68">
        <f>$X$91-$Y$91</f>
        <v>32</v>
      </c>
      <c r="AA91" s="26">
        <f>$Y$91/$X$91</f>
        <v>0.99537505419858363</v>
      </c>
      <c r="AB91" s="39"/>
      <c r="AC91" s="28"/>
      <c r="AD91" s="61">
        <v>42705</v>
      </c>
      <c r="AE91" s="68">
        <v>7025</v>
      </c>
      <c r="AF91" s="68">
        <v>6900</v>
      </c>
      <c r="AG91" s="68">
        <f>$AE$91-$AF$91</f>
        <v>125</v>
      </c>
      <c r="AH91" s="26">
        <f>$AF$91/$AE$91</f>
        <v>0.98220640569395012</v>
      </c>
      <c r="AI91" s="39"/>
      <c r="AJ91" s="28"/>
      <c r="AK91" s="61">
        <v>42705</v>
      </c>
      <c r="AL91" s="68">
        <v>4118</v>
      </c>
      <c r="AM91" s="68">
        <v>3934</v>
      </c>
      <c r="AN91" s="68">
        <f>$AL$91-$AM$91</f>
        <v>184</v>
      </c>
      <c r="AO91" s="26">
        <f>$AM$91/$AL$91</f>
        <v>0.95531811559009228</v>
      </c>
      <c r="AP91" s="39"/>
      <c r="AQ91" s="28"/>
      <c r="AR91" s="61">
        <v>42705</v>
      </c>
      <c r="AS91" s="68">
        <v>11420</v>
      </c>
      <c r="AT91" s="68">
        <v>9484</v>
      </c>
      <c r="AU91" s="68">
        <f>$AS$91-$AT$91</f>
        <v>1936</v>
      </c>
      <c r="AV91" s="26">
        <f>$AT$91/$AS$91</f>
        <v>0.83047285464098075</v>
      </c>
      <c r="AW91" s="39"/>
      <c r="AX91" s="28"/>
      <c r="AY91" s="61">
        <v>42705</v>
      </c>
      <c r="AZ91" s="68">
        <v>1760</v>
      </c>
      <c r="BA91" s="68">
        <v>1645</v>
      </c>
      <c r="BB91" s="68">
        <f>$AZ$91-$BA$91</f>
        <v>115</v>
      </c>
      <c r="BC91" s="26">
        <f>$BA$91/$AZ$91</f>
        <v>0.93465909090909094</v>
      </c>
      <c r="BD91" s="39"/>
      <c r="BE91" s="28"/>
      <c r="BF91" s="61">
        <v>42705</v>
      </c>
      <c r="BG91" s="68">
        <v>2081</v>
      </c>
      <c r="BH91" s="68">
        <v>1889</v>
      </c>
      <c r="BI91" s="68">
        <f>$BG$91-$BH$91</f>
        <v>192</v>
      </c>
      <c r="BJ91" s="26">
        <f>$BH$91/$BG$91</f>
        <v>0.90773666506487261</v>
      </c>
    </row>
    <row r="92" spans="2:62" s="32" customFormat="1" x14ac:dyDescent="0.3">
      <c r="B92" s="61">
        <v>42736</v>
      </c>
      <c r="C92" s="20">
        <v>141772</v>
      </c>
      <c r="D92" s="20">
        <v>133235</v>
      </c>
      <c r="E92" s="20">
        <f>$C$92-$D$92</f>
        <v>8537</v>
      </c>
      <c r="F92" s="26">
        <f>$D$92/$C$92</f>
        <v>0.93978359619671026</v>
      </c>
      <c r="G92" s="39"/>
      <c r="H92" s="28"/>
      <c r="I92" s="61">
        <v>42736</v>
      </c>
      <c r="J92" s="68">
        <v>16397</v>
      </c>
      <c r="K92" s="68">
        <v>15374</v>
      </c>
      <c r="L92" s="68">
        <f>$J$92-$K$92</f>
        <v>1023</v>
      </c>
      <c r="M92" s="26">
        <f>$K$92/$J$92</f>
        <v>0.93761053851314269</v>
      </c>
      <c r="N92" s="39"/>
      <c r="O92" s="28"/>
      <c r="P92" s="61">
        <v>42736</v>
      </c>
      <c r="Q92" s="68">
        <v>23912</v>
      </c>
      <c r="R92" s="68">
        <v>23108</v>
      </c>
      <c r="S92" s="68">
        <f>$Q$92-$R$92</f>
        <v>804</v>
      </c>
      <c r="T92" s="26">
        <f>$R$92/$Q$92</f>
        <v>0.9663767146202743</v>
      </c>
      <c r="U92" s="39"/>
      <c r="V92" s="28"/>
      <c r="W92" s="61">
        <v>42736</v>
      </c>
      <c r="X92" s="68">
        <v>8415</v>
      </c>
      <c r="Y92" s="68">
        <v>8321</v>
      </c>
      <c r="Z92" s="68">
        <f>$X$92-$Y$92</f>
        <v>94</v>
      </c>
      <c r="AA92" s="26">
        <f>$Y$92/$X$92</f>
        <v>0.98882947118241238</v>
      </c>
      <c r="AB92" s="39"/>
      <c r="AC92" s="28"/>
      <c r="AD92" s="61">
        <v>42736</v>
      </c>
      <c r="AE92" s="68">
        <v>8404</v>
      </c>
      <c r="AF92" s="68">
        <v>8083</v>
      </c>
      <c r="AG92" s="68">
        <f>$AE$92-$AF$92</f>
        <v>321</v>
      </c>
      <c r="AH92" s="26">
        <f>$AF$92/$AE$92</f>
        <v>0.96180390290337936</v>
      </c>
      <c r="AI92" s="39"/>
      <c r="AJ92" s="28"/>
      <c r="AK92" s="61">
        <v>42736</v>
      </c>
      <c r="AL92" s="68">
        <v>4817</v>
      </c>
      <c r="AM92" s="68">
        <v>4535</v>
      </c>
      <c r="AN92" s="68">
        <f>$AL$92-$AM$92</f>
        <v>282</v>
      </c>
      <c r="AO92" s="26">
        <f>$AM$92/$AL$92</f>
        <v>0.94145733859248493</v>
      </c>
      <c r="AP92" s="39"/>
      <c r="AQ92" s="28"/>
      <c r="AR92" s="61">
        <v>42736</v>
      </c>
      <c r="AS92" s="68">
        <v>11998</v>
      </c>
      <c r="AT92" s="68">
        <v>9561</v>
      </c>
      <c r="AU92" s="68">
        <f>$AS$92-$AT$92</f>
        <v>2437</v>
      </c>
      <c r="AV92" s="26">
        <f>$AT$92/$AS$92</f>
        <v>0.79688281380230042</v>
      </c>
      <c r="AW92" s="39"/>
      <c r="AX92" s="28"/>
      <c r="AY92" s="61">
        <v>42736</v>
      </c>
      <c r="AZ92" s="68">
        <v>1771</v>
      </c>
      <c r="BA92" s="68">
        <v>1604</v>
      </c>
      <c r="BB92" s="68">
        <f>$AZ$92-$BA$92</f>
        <v>167</v>
      </c>
      <c r="BC92" s="26">
        <f>$BA$92/$AZ$92</f>
        <v>0.90570299265951437</v>
      </c>
      <c r="BD92" s="39"/>
      <c r="BE92" s="28"/>
      <c r="BF92" s="61">
        <v>42736</v>
      </c>
      <c r="BG92" s="68">
        <v>2229</v>
      </c>
      <c r="BH92" s="68">
        <v>1958</v>
      </c>
      <c r="BI92" s="68">
        <f>$BG$92-$BH$92</f>
        <v>271</v>
      </c>
      <c r="BJ92" s="26">
        <f>$BH$92/$BG$92</f>
        <v>0.87842081650964554</v>
      </c>
    </row>
    <row r="93" spans="2:62" s="32" customFormat="1" x14ac:dyDescent="0.3">
      <c r="B93" s="61">
        <v>42767</v>
      </c>
      <c r="C93" s="20">
        <v>144439</v>
      </c>
      <c r="D93" s="20">
        <v>137824</v>
      </c>
      <c r="E93" s="20">
        <f>$C$93-$D$93</f>
        <v>6615</v>
      </c>
      <c r="F93" s="26">
        <f>$D$93/$C$93</f>
        <v>0.95420211992605874</v>
      </c>
      <c r="G93" s="39"/>
      <c r="H93" s="28"/>
      <c r="I93" s="61">
        <v>42767</v>
      </c>
      <c r="J93" s="68">
        <v>17518</v>
      </c>
      <c r="K93" s="68">
        <v>16430</v>
      </c>
      <c r="L93" s="68">
        <f>$J$93-$K$93</f>
        <v>1088</v>
      </c>
      <c r="M93" s="26">
        <f>$K$93/$J$93</f>
        <v>0.93789245347642425</v>
      </c>
      <c r="N93" s="39"/>
      <c r="O93" s="28"/>
      <c r="P93" s="61">
        <v>42767</v>
      </c>
      <c r="Q93" s="68">
        <v>21890</v>
      </c>
      <c r="R93" s="68">
        <v>21384</v>
      </c>
      <c r="S93" s="68">
        <f>$Q$93-$R$93</f>
        <v>506</v>
      </c>
      <c r="T93" s="26">
        <f>$R$93/$Q$93</f>
        <v>0.97688442211055282</v>
      </c>
      <c r="U93" s="39"/>
      <c r="V93" s="28"/>
      <c r="W93" s="61">
        <v>42767</v>
      </c>
      <c r="X93" s="68">
        <v>7262</v>
      </c>
      <c r="Y93" s="68">
        <v>7214</v>
      </c>
      <c r="Z93" s="68">
        <f>$X$93-$Y$93</f>
        <v>48</v>
      </c>
      <c r="AA93" s="26">
        <f>$Y$93/$X$93</f>
        <v>0.99339025061966402</v>
      </c>
      <c r="AB93" s="39"/>
      <c r="AC93" s="28"/>
      <c r="AD93" s="61">
        <v>42767</v>
      </c>
      <c r="AE93" s="68">
        <v>7798</v>
      </c>
      <c r="AF93" s="68">
        <v>7633</v>
      </c>
      <c r="AG93" s="68">
        <f>$AE$93-$AF$93</f>
        <v>165</v>
      </c>
      <c r="AH93" s="26">
        <f>$AF$93/$AE$93</f>
        <v>0.9788407283918954</v>
      </c>
      <c r="AI93" s="39"/>
      <c r="AJ93" s="28"/>
      <c r="AK93" s="61">
        <v>42767</v>
      </c>
      <c r="AL93" s="68">
        <v>4310</v>
      </c>
      <c r="AM93" s="68">
        <v>4131</v>
      </c>
      <c r="AN93" s="68">
        <f>$AL$93-$AM$93</f>
        <v>179</v>
      </c>
      <c r="AO93" s="26">
        <f>$AM$93/$AL$93</f>
        <v>0.95846867749419951</v>
      </c>
      <c r="AP93" s="39"/>
      <c r="AQ93" s="28"/>
      <c r="AR93" s="61">
        <v>42767</v>
      </c>
      <c r="AS93" s="68">
        <v>10975</v>
      </c>
      <c r="AT93" s="68">
        <v>8760</v>
      </c>
      <c r="AU93" s="68">
        <f>$AS$93-$AT$93</f>
        <v>2215</v>
      </c>
      <c r="AV93" s="26">
        <f>$AT$93/$AS$93</f>
        <v>0.79817767653758542</v>
      </c>
      <c r="AW93" s="39"/>
      <c r="AX93" s="28"/>
      <c r="AY93" s="61">
        <v>42767</v>
      </c>
      <c r="AZ93" s="68">
        <v>1409</v>
      </c>
      <c r="BA93" s="68">
        <v>1269</v>
      </c>
      <c r="BB93" s="68">
        <f>$AZ$93-$BA$93</f>
        <v>140</v>
      </c>
      <c r="BC93" s="26">
        <f>$BA$93/$AZ$93</f>
        <v>0.90063875088715406</v>
      </c>
      <c r="BD93" s="39"/>
      <c r="BE93" s="28"/>
      <c r="BF93" s="61">
        <v>42767</v>
      </c>
      <c r="BG93" s="68">
        <v>2153</v>
      </c>
      <c r="BH93" s="68">
        <v>1885</v>
      </c>
      <c r="BI93" s="68">
        <f>$BG$93-$BH$93</f>
        <v>268</v>
      </c>
      <c r="BJ93" s="26">
        <f>$BH$93/$BG$93</f>
        <v>0.87552252670692055</v>
      </c>
    </row>
    <row r="94" spans="2:62" s="32" customFormat="1" ht="15" thickBot="1" x14ac:dyDescent="0.35">
      <c r="B94" s="61">
        <v>42795</v>
      </c>
      <c r="C94" s="20">
        <v>175046</v>
      </c>
      <c r="D94" s="20">
        <v>165844</v>
      </c>
      <c r="E94" s="20">
        <f>$C$94-$D$94</f>
        <v>9202</v>
      </c>
      <c r="F94" s="26">
        <f>$D$94/$C$94</f>
        <v>0.94743096100453594</v>
      </c>
      <c r="G94" s="39"/>
      <c r="H94" s="28"/>
      <c r="I94" s="61">
        <v>42795</v>
      </c>
      <c r="J94" s="68">
        <v>20988</v>
      </c>
      <c r="K94" s="68">
        <v>19235</v>
      </c>
      <c r="L94" s="68">
        <f>$J$94-$K$94</f>
        <v>1753</v>
      </c>
      <c r="M94" s="26">
        <f>$K$94/$J$94</f>
        <v>0.91647608157042115</v>
      </c>
      <c r="N94" s="39"/>
      <c r="O94" s="28"/>
      <c r="P94" s="61">
        <v>42795</v>
      </c>
      <c r="Q94" s="68">
        <v>25741</v>
      </c>
      <c r="R94" s="68">
        <v>25218</v>
      </c>
      <c r="S94" s="68">
        <f>$Q$94-$R$94</f>
        <v>523</v>
      </c>
      <c r="T94" s="26">
        <f>$R$94/$Q$94</f>
        <v>0.97968221902800978</v>
      </c>
      <c r="U94" s="39"/>
      <c r="V94" s="28"/>
      <c r="W94" s="61">
        <v>42795</v>
      </c>
      <c r="X94" s="68">
        <v>8421</v>
      </c>
      <c r="Y94" s="68">
        <v>8357</v>
      </c>
      <c r="Z94" s="68">
        <f>$X$94-$Y$94</f>
        <v>64</v>
      </c>
      <c r="AA94" s="26">
        <f>$Y$94/$X$94</f>
        <v>0.99239995249970314</v>
      </c>
      <c r="AB94" s="39"/>
      <c r="AC94" s="28"/>
      <c r="AD94" s="61">
        <v>42795</v>
      </c>
      <c r="AE94" s="68">
        <v>8528</v>
      </c>
      <c r="AF94" s="68">
        <v>8299</v>
      </c>
      <c r="AG94" s="68">
        <f>$AE$94-$AF$94</f>
        <v>229</v>
      </c>
      <c r="AH94" s="26">
        <f>$AF$94/$AE$94</f>
        <v>0.97314727954971858</v>
      </c>
      <c r="AI94" s="39"/>
      <c r="AJ94" s="28"/>
      <c r="AK94" s="61">
        <v>42795</v>
      </c>
      <c r="AL94" s="68">
        <v>4930</v>
      </c>
      <c r="AM94" s="68">
        <v>4724</v>
      </c>
      <c r="AN94" s="68">
        <f>$AL$94-$AM$94</f>
        <v>206</v>
      </c>
      <c r="AO94" s="26">
        <f>$AM$94/$AL$94</f>
        <v>0.95821501014198784</v>
      </c>
      <c r="AP94" s="39"/>
      <c r="AQ94" s="28"/>
      <c r="AR94" s="61">
        <v>42795</v>
      </c>
      <c r="AS94" s="68">
        <v>13013</v>
      </c>
      <c r="AT94" s="68">
        <v>10805</v>
      </c>
      <c r="AU94" s="68">
        <f>$AS$94-$AT$94</f>
        <v>2208</v>
      </c>
      <c r="AV94" s="26">
        <f>$AT$94/$AS$94</f>
        <v>0.83032352263121489</v>
      </c>
      <c r="AW94" s="39"/>
      <c r="AX94" s="28"/>
      <c r="AY94" s="61">
        <v>42795</v>
      </c>
      <c r="AZ94" s="68">
        <v>1790</v>
      </c>
      <c r="BA94" s="68">
        <v>1662</v>
      </c>
      <c r="BB94" s="68">
        <f>$AZ$94-$BA$94</f>
        <v>128</v>
      </c>
      <c r="BC94" s="26">
        <f>$BA$94/$AZ$94</f>
        <v>0.92849162011173181</v>
      </c>
      <c r="BD94" s="39"/>
      <c r="BE94" s="28"/>
      <c r="BF94" s="61">
        <v>42795</v>
      </c>
      <c r="BG94" s="68">
        <v>2524</v>
      </c>
      <c r="BH94" s="68">
        <v>2257</v>
      </c>
      <c r="BI94" s="68">
        <f>$BG$94-$BH$94</f>
        <v>267</v>
      </c>
      <c r="BJ94" s="26">
        <f>$BH$94/$BG$94</f>
        <v>0.89421553090332806</v>
      </c>
    </row>
    <row r="95" spans="2:62" s="32" customFormat="1" x14ac:dyDescent="0.3">
      <c r="B95" s="60">
        <v>42826</v>
      </c>
      <c r="C95" s="77">
        <v>148003</v>
      </c>
      <c r="D95" s="77">
        <v>137373</v>
      </c>
      <c r="E95" s="77">
        <f>$C$95-$D$95</f>
        <v>10630</v>
      </c>
      <c r="F95" s="25">
        <f>$D$95/$C$95</f>
        <v>0.92817713154463088</v>
      </c>
      <c r="G95" s="39"/>
      <c r="H95" s="28"/>
      <c r="I95" s="60">
        <v>42826</v>
      </c>
      <c r="J95" s="77">
        <v>15977</v>
      </c>
      <c r="K95" s="77">
        <v>14338</v>
      </c>
      <c r="L95" s="77">
        <f>$J$95-$K$95</f>
        <v>1639</v>
      </c>
      <c r="M95" s="25">
        <f>$K$95/$J$95</f>
        <v>0.89741503411153534</v>
      </c>
      <c r="N95" s="39"/>
      <c r="O95" s="28"/>
      <c r="P95" s="60">
        <v>42826</v>
      </c>
      <c r="Q95" s="77">
        <v>21178</v>
      </c>
      <c r="R95" s="77">
        <v>20634</v>
      </c>
      <c r="S95" s="77">
        <f>$Q$95-$R$95</f>
        <v>544</v>
      </c>
      <c r="T95" s="25">
        <f>$R$95/$Q$95</f>
        <v>0.97431296628576824</v>
      </c>
      <c r="U95" s="39"/>
      <c r="V95" s="28"/>
      <c r="W95" s="60">
        <v>42826</v>
      </c>
      <c r="X95" s="77">
        <v>6453</v>
      </c>
      <c r="Y95" s="77">
        <v>6415</v>
      </c>
      <c r="Z95" s="77">
        <f>$X$95-$Y$95</f>
        <v>38</v>
      </c>
      <c r="AA95" s="25">
        <f>$Y$95/$X$95</f>
        <v>0.99411126607779332</v>
      </c>
      <c r="AB95" s="39"/>
      <c r="AC95" s="28"/>
      <c r="AD95" s="60">
        <v>42826</v>
      </c>
      <c r="AE95" s="77">
        <v>7105</v>
      </c>
      <c r="AF95" s="77">
        <v>6888</v>
      </c>
      <c r="AG95" s="77">
        <f>$AE$95-$AF$95</f>
        <v>217</v>
      </c>
      <c r="AH95" s="25">
        <f>$AF$95/$AE$95</f>
        <v>0.9694581280788177</v>
      </c>
      <c r="AI95" s="39"/>
      <c r="AJ95" s="28"/>
      <c r="AK95" s="60">
        <v>42826</v>
      </c>
      <c r="AL95" s="77">
        <v>4128</v>
      </c>
      <c r="AM95" s="77">
        <v>3938</v>
      </c>
      <c r="AN95" s="77">
        <f>$AL$95-$AM$95</f>
        <v>190</v>
      </c>
      <c r="AO95" s="25">
        <f>$AM$95/$AL$95</f>
        <v>0.95397286821705429</v>
      </c>
      <c r="AP95" s="39"/>
      <c r="AQ95" s="28"/>
      <c r="AR95" s="60">
        <v>42826</v>
      </c>
      <c r="AS95" s="77">
        <v>10819</v>
      </c>
      <c r="AT95" s="77">
        <v>8970</v>
      </c>
      <c r="AU95" s="77">
        <f>$AS$95-$AT$95</f>
        <v>1849</v>
      </c>
      <c r="AV95" s="25">
        <f>$AT$95/$AS$95</f>
        <v>0.82909695905351699</v>
      </c>
      <c r="AW95" s="39"/>
      <c r="AX95" s="28"/>
      <c r="AY95" s="60">
        <v>42826</v>
      </c>
      <c r="AZ95" s="77">
        <v>1523</v>
      </c>
      <c r="BA95" s="77">
        <v>1418</v>
      </c>
      <c r="BB95" s="77">
        <f>$AZ$95-$BA$95</f>
        <v>105</v>
      </c>
      <c r="BC95" s="25">
        <f>$BA$95/$AZ$95</f>
        <v>0.93105712409717667</v>
      </c>
      <c r="BD95" s="39"/>
      <c r="BE95" s="28"/>
      <c r="BF95" s="60">
        <v>42826</v>
      </c>
      <c r="BG95" s="77">
        <v>1959</v>
      </c>
      <c r="BH95" s="77">
        <v>1743</v>
      </c>
      <c r="BI95" s="77">
        <f>$BG$95-$BH$95</f>
        <v>216</v>
      </c>
      <c r="BJ95" s="25">
        <f>$BH$95/$BG$95</f>
        <v>0.88973966309341501</v>
      </c>
    </row>
    <row r="96" spans="2:62" s="32" customFormat="1" x14ac:dyDescent="0.3">
      <c r="B96" s="61">
        <v>42856</v>
      </c>
      <c r="C96" s="68">
        <v>163852</v>
      </c>
      <c r="D96" s="68">
        <v>154026</v>
      </c>
      <c r="E96" s="68">
        <f>$C$96-$D$96</f>
        <v>9826</v>
      </c>
      <c r="F96" s="26">
        <f>$D$96/$C$96</f>
        <v>0.94003124771134927</v>
      </c>
      <c r="G96" s="39"/>
      <c r="H96" s="28"/>
      <c r="I96" s="61">
        <v>42856</v>
      </c>
      <c r="J96" s="68">
        <v>17290</v>
      </c>
      <c r="K96" s="68">
        <v>15644</v>
      </c>
      <c r="L96" s="68">
        <f>$J$96-$K$96</f>
        <v>1646</v>
      </c>
      <c r="M96" s="26">
        <f>$K$96/$J$96</f>
        <v>0.90480046269519954</v>
      </c>
      <c r="N96" s="39"/>
      <c r="O96" s="28"/>
      <c r="P96" s="61">
        <v>42856</v>
      </c>
      <c r="Q96" s="68">
        <v>24519</v>
      </c>
      <c r="R96" s="68">
        <v>23897</v>
      </c>
      <c r="S96" s="68">
        <f>$Q$96-$R$96</f>
        <v>622</v>
      </c>
      <c r="T96" s="26">
        <f>$R$96/$Q$96</f>
        <v>0.97463191810432726</v>
      </c>
      <c r="U96" s="39"/>
      <c r="V96" s="28"/>
      <c r="W96" s="61">
        <v>42856</v>
      </c>
      <c r="X96" s="68">
        <v>7626</v>
      </c>
      <c r="Y96" s="68">
        <v>7572</v>
      </c>
      <c r="Z96" s="68">
        <f>$X$96-$Y$96</f>
        <v>54</v>
      </c>
      <c r="AA96" s="26">
        <f>$Y$96/$X$96</f>
        <v>0.99291896144767899</v>
      </c>
      <c r="AB96" s="39"/>
      <c r="AC96" s="28"/>
      <c r="AD96" s="61">
        <v>42856</v>
      </c>
      <c r="AE96" s="68">
        <v>8013</v>
      </c>
      <c r="AF96" s="68">
        <v>7748</v>
      </c>
      <c r="AG96" s="68">
        <f>$AE$96-$AF$96</f>
        <v>265</v>
      </c>
      <c r="AH96" s="26">
        <f>$AF$96/$AE$96</f>
        <v>0.96692874079620617</v>
      </c>
      <c r="AI96" s="39"/>
      <c r="AJ96" s="28"/>
      <c r="AK96" s="61">
        <v>42856</v>
      </c>
      <c r="AL96" s="68">
        <v>4634</v>
      </c>
      <c r="AM96" s="68">
        <v>4452</v>
      </c>
      <c r="AN96" s="68">
        <f>$AL$96-$AM$96</f>
        <v>182</v>
      </c>
      <c r="AO96" s="26">
        <f>$AM$96/$AL$96</f>
        <v>0.9607250755287009</v>
      </c>
      <c r="AP96" s="39"/>
      <c r="AQ96" s="28"/>
      <c r="AR96" s="61">
        <v>42856</v>
      </c>
      <c r="AS96" s="68">
        <v>12599</v>
      </c>
      <c r="AT96" s="68">
        <v>10209</v>
      </c>
      <c r="AU96" s="68">
        <f>$AS$96-$AT$96</f>
        <v>2390</v>
      </c>
      <c r="AV96" s="26">
        <f>$AT$96/$AS$96</f>
        <v>0.81030240495277406</v>
      </c>
      <c r="AW96" s="39"/>
      <c r="AX96" s="28"/>
      <c r="AY96" s="61">
        <v>42856</v>
      </c>
      <c r="AZ96" s="68">
        <v>1696</v>
      </c>
      <c r="BA96" s="68">
        <v>1560</v>
      </c>
      <c r="BB96" s="68">
        <f>$AZ$96-$BA$96</f>
        <v>136</v>
      </c>
      <c r="BC96" s="26">
        <f>$BA$96/$AZ$96</f>
        <v>0.91981132075471694</v>
      </c>
      <c r="BD96" s="39"/>
      <c r="BE96" s="28"/>
      <c r="BF96" s="61">
        <v>42856</v>
      </c>
      <c r="BG96" s="68">
        <v>2338</v>
      </c>
      <c r="BH96" s="68">
        <v>2055</v>
      </c>
      <c r="BI96" s="68">
        <f>$BG$96-$BH$96</f>
        <v>283</v>
      </c>
      <c r="BJ96" s="26">
        <f>$BH$96/$BG$96</f>
        <v>0.87895637296834905</v>
      </c>
    </row>
    <row r="97" spans="2:62" s="32" customFormat="1" x14ac:dyDescent="0.3">
      <c r="B97" s="61">
        <v>42887</v>
      </c>
      <c r="C97" s="68">
        <v>169532</v>
      </c>
      <c r="D97" s="68">
        <v>159505</v>
      </c>
      <c r="E97" s="68">
        <f>$C$97-$D$97</f>
        <v>10027</v>
      </c>
      <c r="F97" s="26">
        <f>$D$97/$C$97</f>
        <v>0.9408548238680603</v>
      </c>
      <c r="G97" s="39"/>
      <c r="H97" s="28"/>
      <c r="I97" s="61">
        <v>42887</v>
      </c>
      <c r="J97" s="68">
        <v>17111</v>
      </c>
      <c r="K97" s="68">
        <v>15671</v>
      </c>
      <c r="L97" s="68">
        <f>$J$97-$K$97</f>
        <v>1440</v>
      </c>
      <c r="M97" s="26">
        <f>$K$97/$J$97</f>
        <v>0.91584360937408682</v>
      </c>
      <c r="N97" s="39"/>
      <c r="O97" s="28"/>
      <c r="P97" s="61">
        <v>42887</v>
      </c>
      <c r="Q97" s="68">
        <v>25176</v>
      </c>
      <c r="R97" s="68">
        <v>24567</v>
      </c>
      <c r="S97" s="68">
        <f>$Q$97-$R$97</f>
        <v>609</v>
      </c>
      <c r="T97" s="26">
        <f>$R$97/$Q$97</f>
        <v>0.97581029551954246</v>
      </c>
      <c r="U97" s="39"/>
      <c r="V97" s="28"/>
      <c r="W97" s="61">
        <v>42887</v>
      </c>
      <c r="X97" s="68">
        <v>7884</v>
      </c>
      <c r="Y97" s="68">
        <v>7831</v>
      </c>
      <c r="Z97" s="68">
        <f>$X$97-$Y$97</f>
        <v>53</v>
      </c>
      <c r="AA97" s="26">
        <f>$Y$97/$X$97</f>
        <v>0.99327752409944192</v>
      </c>
      <c r="AB97" s="39"/>
      <c r="AC97" s="28"/>
      <c r="AD97" s="61">
        <v>42887</v>
      </c>
      <c r="AE97" s="68">
        <v>7897</v>
      </c>
      <c r="AF97" s="68">
        <v>7643</v>
      </c>
      <c r="AG97" s="68">
        <f>$AE$97-$AF$97</f>
        <v>254</v>
      </c>
      <c r="AH97" s="26">
        <f>$AF$97/$AE$97</f>
        <v>0.96783588704571355</v>
      </c>
      <c r="AI97" s="39"/>
      <c r="AJ97" s="28"/>
      <c r="AK97" s="61">
        <v>42887</v>
      </c>
      <c r="AL97" s="68">
        <v>4763</v>
      </c>
      <c r="AM97" s="68">
        <v>4596</v>
      </c>
      <c r="AN97" s="68">
        <f>$AL$97-$AM$97</f>
        <v>167</v>
      </c>
      <c r="AO97" s="26">
        <f>$AM$97/$AL$97</f>
        <v>0.96493806424522355</v>
      </c>
      <c r="AP97" s="39"/>
      <c r="AQ97" s="28"/>
      <c r="AR97" s="61">
        <v>42887</v>
      </c>
      <c r="AS97" s="68">
        <v>12918</v>
      </c>
      <c r="AT97" s="68">
        <v>10405</v>
      </c>
      <c r="AU97" s="68">
        <f>$AS$97-$AT$97</f>
        <v>2513</v>
      </c>
      <c r="AV97" s="26">
        <f>$AT$97/$AS$97</f>
        <v>0.80546524229756933</v>
      </c>
      <c r="AW97" s="39"/>
      <c r="AX97" s="28"/>
      <c r="AY97" s="61">
        <v>42887</v>
      </c>
      <c r="AZ97" s="68">
        <v>1824</v>
      </c>
      <c r="BA97" s="68">
        <v>1677</v>
      </c>
      <c r="BB97" s="68">
        <f>$AZ$97-$BA$97</f>
        <v>147</v>
      </c>
      <c r="BC97" s="26">
        <f>$BA$97/$AZ$97</f>
        <v>0.91940789473684215</v>
      </c>
      <c r="BD97" s="39"/>
      <c r="BE97" s="28"/>
      <c r="BF97" s="61">
        <v>42887</v>
      </c>
      <c r="BG97" s="68">
        <v>2367</v>
      </c>
      <c r="BH97" s="68">
        <v>2070</v>
      </c>
      <c r="BI97" s="68">
        <f>$BG$97-$BH$97</f>
        <v>297</v>
      </c>
      <c r="BJ97" s="26">
        <f>$BH$97/$BG$97</f>
        <v>0.87452471482889738</v>
      </c>
    </row>
    <row r="98" spans="2:62" s="32" customFormat="1" x14ac:dyDescent="0.3">
      <c r="B98" s="61">
        <v>42917</v>
      </c>
      <c r="C98" s="68">
        <v>165833</v>
      </c>
      <c r="D98" s="68">
        <v>155957</v>
      </c>
      <c r="E98" s="68">
        <f>$C$98-$D$98</f>
        <v>9876</v>
      </c>
      <c r="F98" s="26">
        <f>$D$98/$C$98</f>
        <v>0.94044611144947021</v>
      </c>
      <c r="G98" s="39"/>
      <c r="H98" s="28"/>
      <c r="I98" s="61">
        <v>42917</v>
      </c>
      <c r="J98" s="68">
        <v>15743</v>
      </c>
      <c r="K98" s="68">
        <v>14718</v>
      </c>
      <c r="L98" s="68">
        <f>$J$98-$K$98</f>
        <v>1025</v>
      </c>
      <c r="M98" s="26">
        <f>$K$98/$J$98</f>
        <v>0.93489169789747828</v>
      </c>
      <c r="N98" s="39"/>
      <c r="O98" s="28"/>
      <c r="P98" s="61">
        <v>42917</v>
      </c>
      <c r="Q98" s="68">
        <v>24482</v>
      </c>
      <c r="R98" s="68">
        <v>23911</v>
      </c>
      <c r="S98" s="68">
        <f>$Q$98-$R$98</f>
        <v>571</v>
      </c>
      <c r="T98" s="26">
        <f>$R$98/$Q$98</f>
        <v>0.97667674209623401</v>
      </c>
      <c r="U98" s="39"/>
      <c r="V98" s="28"/>
      <c r="W98" s="61">
        <v>42917</v>
      </c>
      <c r="X98" s="68">
        <v>7510</v>
      </c>
      <c r="Y98" s="68">
        <v>7477</v>
      </c>
      <c r="Z98" s="68">
        <f>$X$98-$Y$98</f>
        <v>33</v>
      </c>
      <c r="AA98" s="26">
        <f>$Y$98/$X$98</f>
        <v>0.99560585885486019</v>
      </c>
      <c r="AB98" s="39"/>
      <c r="AC98" s="28"/>
      <c r="AD98" s="61">
        <v>42917</v>
      </c>
      <c r="AE98" s="68">
        <v>8496</v>
      </c>
      <c r="AF98" s="68">
        <v>8242</v>
      </c>
      <c r="AG98" s="68">
        <f>$AE$98-$AF$98</f>
        <v>254</v>
      </c>
      <c r="AH98" s="26">
        <f>$AF$98/$AE$98</f>
        <v>0.97010357815442561</v>
      </c>
      <c r="AI98" s="39"/>
      <c r="AJ98" s="28"/>
      <c r="AK98" s="61">
        <v>42917</v>
      </c>
      <c r="AL98" s="68">
        <v>4541</v>
      </c>
      <c r="AM98" s="68">
        <v>4361</v>
      </c>
      <c r="AN98" s="68">
        <f>$AL$98-$AM$98</f>
        <v>180</v>
      </c>
      <c r="AO98" s="26">
        <f>$AM$98/$AL$98</f>
        <v>0.9603611539308522</v>
      </c>
      <c r="AP98" s="39"/>
      <c r="AQ98" s="28"/>
      <c r="AR98" s="61">
        <v>42917</v>
      </c>
      <c r="AS98" s="68">
        <v>12534</v>
      </c>
      <c r="AT98" s="68">
        <v>10203</v>
      </c>
      <c r="AU98" s="68">
        <f>$AS$98-$AT$98</f>
        <v>2331</v>
      </c>
      <c r="AV98" s="26">
        <f>$AT$98/$AS$98</f>
        <v>0.81402584968884639</v>
      </c>
      <c r="AW98" s="39"/>
      <c r="AX98" s="28"/>
      <c r="AY98" s="61">
        <v>42917</v>
      </c>
      <c r="AZ98" s="68">
        <v>1670</v>
      </c>
      <c r="BA98" s="68">
        <v>1511</v>
      </c>
      <c r="BB98" s="68">
        <f>$AZ$98-$BA$98</f>
        <v>159</v>
      </c>
      <c r="BC98" s="26">
        <f>$BA$98/$AZ$98</f>
        <v>0.90479041916167668</v>
      </c>
      <c r="BD98" s="39"/>
      <c r="BE98" s="28"/>
      <c r="BF98" s="61">
        <v>42917</v>
      </c>
      <c r="BG98" s="68">
        <v>2436</v>
      </c>
      <c r="BH98" s="68">
        <v>2157</v>
      </c>
      <c r="BI98" s="68">
        <f>$BG$98-$BH$98</f>
        <v>279</v>
      </c>
      <c r="BJ98" s="26">
        <f>$BH$98/$BG$98</f>
        <v>0.8854679802955665</v>
      </c>
    </row>
    <row r="99" spans="2:62" s="32" customFormat="1" x14ac:dyDescent="0.3">
      <c r="B99" s="61">
        <v>42948</v>
      </c>
      <c r="C99" s="68">
        <v>170596</v>
      </c>
      <c r="D99" s="68">
        <v>159613</v>
      </c>
      <c r="E99" s="68">
        <f>$C$99-$D$99</f>
        <v>10983</v>
      </c>
      <c r="F99" s="26">
        <f>$D$99/$C$99</f>
        <v>0.93561982695960044</v>
      </c>
      <c r="G99" s="39"/>
      <c r="H99" s="28"/>
      <c r="I99" s="61">
        <v>42948</v>
      </c>
      <c r="J99" s="68">
        <v>16071</v>
      </c>
      <c r="K99" s="68">
        <v>14964</v>
      </c>
      <c r="L99" s="68">
        <f>$J$99-$K$99</f>
        <v>1107</v>
      </c>
      <c r="M99" s="26">
        <f>$K$99/$J$99</f>
        <v>0.93111816315101736</v>
      </c>
      <c r="N99" s="39"/>
      <c r="O99" s="28"/>
      <c r="P99" s="61">
        <v>42948</v>
      </c>
      <c r="Q99" s="68">
        <v>25380</v>
      </c>
      <c r="R99" s="68">
        <v>24807</v>
      </c>
      <c r="S99" s="68">
        <f>$Q$99-$R$99</f>
        <v>573</v>
      </c>
      <c r="T99" s="26">
        <f>$R$99/$Q$99</f>
        <v>0.97742316784869976</v>
      </c>
      <c r="U99" s="39"/>
      <c r="V99" s="28"/>
      <c r="W99" s="61">
        <v>42948</v>
      </c>
      <c r="X99" s="68">
        <v>7774</v>
      </c>
      <c r="Y99" s="68">
        <v>7729</v>
      </c>
      <c r="Z99" s="68">
        <f>$X$99-$Y$99</f>
        <v>45</v>
      </c>
      <c r="AA99" s="26">
        <f>$Y$99/$X$99</f>
        <v>0.99421147414458455</v>
      </c>
      <c r="AB99" s="39"/>
      <c r="AC99" s="28"/>
      <c r="AD99" s="61">
        <v>42948</v>
      </c>
      <c r="AE99" s="68">
        <v>8338</v>
      </c>
      <c r="AF99" s="68">
        <v>8118</v>
      </c>
      <c r="AG99" s="68">
        <f>$AE$99-$AF$99</f>
        <v>220</v>
      </c>
      <c r="AH99" s="26">
        <f>$AF$99/$AE$99</f>
        <v>0.97361477572559363</v>
      </c>
      <c r="AI99" s="39"/>
      <c r="AJ99" s="28"/>
      <c r="AK99" s="61">
        <v>42948</v>
      </c>
      <c r="AL99" s="68">
        <v>4701</v>
      </c>
      <c r="AM99" s="68">
        <v>4507</v>
      </c>
      <c r="AN99" s="68">
        <f>$AL$99-$AM$99</f>
        <v>194</v>
      </c>
      <c r="AO99" s="26">
        <f>$AM$99/$AL$99</f>
        <v>0.95873218464156562</v>
      </c>
      <c r="AP99" s="39"/>
      <c r="AQ99" s="28"/>
      <c r="AR99" s="61">
        <v>42948</v>
      </c>
      <c r="AS99" s="68">
        <v>13105</v>
      </c>
      <c r="AT99" s="68">
        <v>10829</v>
      </c>
      <c r="AU99" s="68">
        <f>$AS$99-$AT$99</f>
        <v>2276</v>
      </c>
      <c r="AV99" s="26">
        <f>$AT$99/$AS$99</f>
        <v>0.8263258298359405</v>
      </c>
      <c r="AW99" s="39"/>
      <c r="AX99" s="28"/>
      <c r="AY99" s="61">
        <v>42948</v>
      </c>
      <c r="AZ99" s="68">
        <v>1809</v>
      </c>
      <c r="BA99" s="68">
        <v>1663</v>
      </c>
      <c r="BB99" s="68">
        <f>$AZ$99-$BA$99</f>
        <v>146</v>
      </c>
      <c r="BC99" s="26">
        <f>$BA$99/$AZ$99</f>
        <v>0.91929242675511336</v>
      </c>
      <c r="BD99" s="39"/>
      <c r="BE99" s="28"/>
      <c r="BF99" s="61">
        <v>42948</v>
      </c>
      <c r="BG99" s="68">
        <v>2509</v>
      </c>
      <c r="BH99" s="68">
        <v>2211</v>
      </c>
      <c r="BI99" s="68">
        <f>$BG$99-$BH$99</f>
        <v>298</v>
      </c>
      <c r="BJ99" s="26">
        <f>$BH$99/$BG$99</f>
        <v>0.88122758070944596</v>
      </c>
    </row>
    <row r="100" spans="2:62" s="32" customFormat="1" x14ac:dyDescent="0.3">
      <c r="B100" s="61">
        <v>42979</v>
      </c>
      <c r="C100" s="68">
        <v>149160</v>
      </c>
      <c r="D100" s="68">
        <v>140146</v>
      </c>
      <c r="E100" s="68">
        <f>$C$100-$D$100</f>
        <v>9014</v>
      </c>
      <c r="F100" s="26">
        <f>$D$100/$C$100</f>
        <v>0.93956824886028423</v>
      </c>
      <c r="G100" s="39"/>
      <c r="H100" s="28"/>
      <c r="I100" s="61">
        <v>42979</v>
      </c>
      <c r="J100" s="68">
        <v>14513</v>
      </c>
      <c r="K100" s="68">
        <v>13527</v>
      </c>
      <c r="L100" s="68">
        <f>$J$100-$K$100</f>
        <v>986</v>
      </c>
      <c r="M100" s="26">
        <f>$K$100/$J$100</f>
        <v>0.93206091090746224</v>
      </c>
      <c r="N100" s="39"/>
      <c r="O100" s="28"/>
      <c r="P100" s="61">
        <v>42979</v>
      </c>
      <c r="Q100" s="68">
        <v>23533</v>
      </c>
      <c r="R100" s="68">
        <v>22924</v>
      </c>
      <c r="S100" s="68">
        <f>$Q$100-$R$100</f>
        <v>609</v>
      </c>
      <c r="T100" s="26">
        <f>$R$100/$Q$100</f>
        <v>0.9741214464794119</v>
      </c>
      <c r="U100" s="39"/>
      <c r="V100" s="28"/>
      <c r="W100" s="61">
        <v>42979</v>
      </c>
      <c r="X100" s="68">
        <v>7430</v>
      </c>
      <c r="Y100" s="68">
        <v>7368</v>
      </c>
      <c r="Z100" s="68">
        <f>$X$100-$Y$100</f>
        <v>62</v>
      </c>
      <c r="AA100" s="26">
        <f>$Y$100/$X$100</f>
        <v>0.99165545087483176</v>
      </c>
      <c r="AB100" s="39"/>
      <c r="AC100" s="28"/>
      <c r="AD100" s="61">
        <v>42979</v>
      </c>
      <c r="AE100" s="68">
        <v>7849</v>
      </c>
      <c r="AF100" s="68">
        <v>7583</v>
      </c>
      <c r="AG100" s="68">
        <f>$AE$100-$AF$100</f>
        <v>266</v>
      </c>
      <c r="AH100" s="26">
        <f>$AF$100/$AE$100</f>
        <v>0.96611033252643652</v>
      </c>
      <c r="AI100" s="39"/>
      <c r="AJ100" s="28"/>
      <c r="AK100" s="61">
        <v>42979</v>
      </c>
      <c r="AL100" s="68">
        <v>4551</v>
      </c>
      <c r="AM100" s="68">
        <v>4336</v>
      </c>
      <c r="AN100" s="68">
        <f>$AL$100-$AM$100</f>
        <v>215</v>
      </c>
      <c r="AO100" s="26">
        <f>$AM$100/$AL$100</f>
        <v>0.95275763568446492</v>
      </c>
      <c r="AP100" s="39"/>
      <c r="AQ100" s="28"/>
      <c r="AR100" s="61">
        <v>42979</v>
      </c>
      <c r="AS100" s="68">
        <v>11978</v>
      </c>
      <c r="AT100" s="68">
        <v>9825</v>
      </c>
      <c r="AU100" s="68">
        <f>$AS$100-$AT$100</f>
        <v>2153</v>
      </c>
      <c r="AV100" s="26">
        <f>$AT$100/$AS$100</f>
        <v>0.82025379863082315</v>
      </c>
      <c r="AW100" s="39"/>
      <c r="AX100" s="28"/>
      <c r="AY100" s="61">
        <v>42979</v>
      </c>
      <c r="AZ100" s="68">
        <v>1556</v>
      </c>
      <c r="BA100" s="68">
        <v>1433</v>
      </c>
      <c r="BB100" s="68">
        <f>$AZ$100-$BA$100</f>
        <v>123</v>
      </c>
      <c r="BC100" s="26">
        <f>$BA$100/$AZ$100</f>
        <v>0.9209511568123393</v>
      </c>
      <c r="BD100" s="39"/>
      <c r="BE100" s="28"/>
      <c r="BF100" s="61">
        <v>42979</v>
      </c>
      <c r="BG100" s="68">
        <v>2324</v>
      </c>
      <c r="BH100" s="68">
        <v>2019</v>
      </c>
      <c r="BI100" s="68">
        <f>$BG$100-$BH$100</f>
        <v>305</v>
      </c>
      <c r="BJ100" s="26">
        <f>$BH$100/$BG$100</f>
        <v>0.86876075731497415</v>
      </c>
    </row>
    <row r="101" spans="2:62" s="32" customFormat="1" ht="15" thickBot="1" x14ac:dyDescent="0.35">
      <c r="B101" s="81">
        <v>43009</v>
      </c>
      <c r="C101" s="80">
        <v>167522</v>
      </c>
      <c r="D101" s="80">
        <v>158685</v>
      </c>
      <c r="E101" s="80">
        <f>$C$101-$D$101</f>
        <v>8837</v>
      </c>
      <c r="F101" s="27">
        <f>$D$101/$C$101</f>
        <v>0.94724871957116086</v>
      </c>
      <c r="G101" s="39"/>
      <c r="H101" s="28"/>
      <c r="I101" s="81">
        <v>43009</v>
      </c>
      <c r="J101" s="80">
        <v>16185</v>
      </c>
      <c r="K101" s="80">
        <v>15441</v>
      </c>
      <c r="L101" s="80">
        <f>$J$101-$K$101</f>
        <v>744</v>
      </c>
      <c r="M101" s="27">
        <f>$K$101/$J$101</f>
        <v>0.95403151065801672</v>
      </c>
      <c r="N101" s="39"/>
      <c r="O101" s="28"/>
      <c r="P101" s="81">
        <v>43009</v>
      </c>
      <c r="Q101" s="80">
        <v>24950</v>
      </c>
      <c r="R101" s="80">
        <v>24400</v>
      </c>
      <c r="S101" s="80">
        <f>$Q$101-$R$101</f>
        <v>550</v>
      </c>
      <c r="T101" s="27">
        <f>$R$101/$Q$101</f>
        <v>0.97795591182364727</v>
      </c>
      <c r="U101" s="39"/>
      <c r="V101" s="28"/>
      <c r="W101" s="81">
        <v>43009</v>
      </c>
      <c r="X101" s="80">
        <v>8391</v>
      </c>
      <c r="Y101" s="80">
        <v>8353</v>
      </c>
      <c r="Z101" s="80">
        <f>$X$101-$Y$101</f>
        <v>38</v>
      </c>
      <c r="AA101" s="27">
        <f>$Y$101/$X$101</f>
        <v>0.99547133833869628</v>
      </c>
      <c r="AB101" s="39"/>
      <c r="AC101" s="28"/>
      <c r="AD101" s="81">
        <v>43009</v>
      </c>
      <c r="AE101" s="80">
        <v>9121</v>
      </c>
      <c r="AF101" s="80">
        <v>8853</v>
      </c>
      <c r="AG101" s="80">
        <f>$AE$101-$AF$101</f>
        <v>268</v>
      </c>
      <c r="AH101" s="27">
        <f>$AF$101/$AE$101</f>
        <v>0.97061725687972811</v>
      </c>
      <c r="AI101" s="39"/>
      <c r="AJ101" s="28"/>
      <c r="AK101" s="81">
        <v>43009</v>
      </c>
      <c r="AL101" s="80">
        <v>4965</v>
      </c>
      <c r="AM101" s="80">
        <v>4748</v>
      </c>
      <c r="AN101" s="80">
        <f>$AL$101-$AM$101</f>
        <v>217</v>
      </c>
      <c r="AO101" s="27">
        <f>$AM$101/$AL$101</f>
        <v>0.95629405840886206</v>
      </c>
      <c r="AP101" s="39"/>
      <c r="AQ101" s="28"/>
      <c r="AR101" s="81">
        <v>43009</v>
      </c>
      <c r="AS101" s="80">
        <v>12464</v>
      </c>
      <c r="AT101" s="80">
        <v>10263</v>
      </c>
      <c r="AU101" s="80">
        <f>$AS$101-$AT$101</f>
        <v>2201</v>
      </c>
      <c r="AV101" s="27">
        <f>$AT$101/$AS$101</f>
        <v>0.82341142490372277</v>
      </c>
      <c r="AW101" s="39"/>
      <c r="AX101" s="28"/>
      <c r="AY101" s="81">
        <v>43009</v>
      </c>
      <c r="AZ101" s="80">
        <v>1789</v>
      </c>
      <c r="BA101" s="80">
        <v>1597</v>
      </c>
      <c r="BB101" s="80">
        <f>$AZ$101-$BA$101</f>
        <v>192</v>
      </c>
      <c r="BC101" s="27">
        <f>$BA$101/$AZ$101</f>
        <v>0.89267747344885406</v>
      </c>
      <c r="BD101" s="39"/>
      <c r="BE101" s="28"/>
      <c r="BF101" s="81">
        <v>43009</v>
      </c>
      <c r="BG101" s="80">
        <v>2521.5</v>
      </c>
      <c r="BH101" s="80">
        <v>2218</v>
      </c>
      <c r="BI101" s="80">
        <f>$BG$101-$BH$101</f>
        <v>303.5</v>
      </c>
      <c r="BJ101" s="27">
        <f>$BH$101/$BG$101</f>
        <v>0.87963513781479274</v>
      </c>
    </row>
    <row r="102" spans="2:62" s="32" customFormat="1" x14ac:dyDescent="0.3">
      <c r="B102" s="62"/>
      <c r="C102" s="68"/>
      <c r="D102" s="68"/>
      <c r="E102" s="68"/>
      <c r="F102" s="39"/>
      <c r="G102" s="39"/>
      <c r="H102" s="28"/>
      <c r="I102" s="62"/>
      <c r="J102" s="68"/>
      <c r="K102" s="68"/>
      <c r="L102" s="68"/>
      <c r="M102" s="39"/>
      <c r="N102" s="39"/>
      <c r="O102" s="28"/>
      <c r="P102" s="62"/>
      <c r="Q102" s="68"/>
      <c r="R102" s="68"/>
      <c r="S102" s="68"/>
      <c r="T102" s="39"/>
      <c r="U102" s="39"/>
      <c r="V102" s="28"/>
      <c r="W102" s="62"/>
      <c r="X102" s="68"/>
      <c r="Y102" s="68"/>
      <c r="Z102" s="68"/>
      <c r="AA102" s="39"/>
      <c r="AB102" s="39"/>
      <c r="AC102" s="28"/>
      <c r="AD102" s="62"/>
      <c r="AE102" s="68"/>
      <c r="AF102" s="68"/>
      <c r="AG102" s="68"/>
      <c r="AH102" s="39"/>
      <c r="AI102" s="39"/>
      <c r="AJ102" s="28"/>
      <c r="AK102" s="62"/>
      <c r="AL102" s="68"/>
      <c r="AM102" s="68"/>
      <c r="AN102" s="68"/>
      <c r="AO102" s="39"/>
      <c r="AP102" s="39"/>
      <c r="AQ102" s="28"/>
      <c r="AR102" s="62"/>
      <c r="AS102" s="68"/>
      <c r="AT102" s="68"/>
      <c r="AU102" s="68"/>
      <c r="AV102" s="39"/>
      <c r="AW102" s="39"/>
      <c r="AX102" s="28"/>
      <c r="AY102" s="62"/>
      <c r="AZ102" s="68"/>
      <c r="BA102" s="68"/>
      <c r="BB102" s="68"/>
      <c r="BC102" s="39"/>
      <c r="BD102" s="39"/>
      <c r="BE102" s="28"/>
      <c r="BF102" s="62"/>
      <c r="BG102" s="68"/>
      <c r="BH102" s="68"/>
      <c r="BI102" s="68"/>
      <c r="BJ102" s="39"/>
    </row>
    <row r="103" spans="2:62" s="32" customFormat="1" x14ac:dyDescent="0.3">
      <c r="B103" s="38"/>
      <c r="C103" s="69"/>
      <c r="D103" s="69"/>
      <c r="E103" s="69"/>
      <c r="F103" s="39"/>
      <c r="G103" s="39"/>
      <c r="H103" s="28"/>
      <c r="I103" s="38"/>
      <c r="J103" s="69"/>
      <c r="K103" s="69"/>
      <c r="L103" s="69"/>
      <c r="M103" s="39"/>
      <c r="N103" s="39"/>
      <c r="O103" s="28"/>
      <c r="P103" s="38"/>
      <c r="Q103" s="69"/>
      <c r="R103" s="69"/>
      <c r="S103" s="69"/>
      <c r="T103" s="39"/>
      <c r="U103" s="28"/>
      <c r="V103" s="31"/>
      <c r="W103" s="38"/>
      <c r="X103" s="69"/>
      <c r="Y103" s="69"/>
      <c r="Z103" s="69"/>
      <c r="AA103" s="39"/>
      <c r="AB103" s="15"/>
      <c r="AC103" s="31"/>
      <c r="AD103" s="38"/>
      <c r="AE103" s="69"/>
      <c r="AF103" s="69"/>
      <c r="AG103" s="69"/>
      <c r="AH103" s="39"/>
      <c r="AI103" s="28"/>
      <c r="AJ103" s="31"/>
      <c r="AK103" s="38"/>
      <c r="AL103" s="69"/>
      <c r="AM103" s="69"/>
      <c r="AN103" s="69"/>
      <c r="AO103" s="39"/>
      <c r="AP103" s="28"/>
      <c r="AQ103" s="31"/>
      <c r="AR103" s="38"/>
      <c r="AS103" s="69"/>
      <c r="AT103" s="69"/>
      <c r="AU103" s="69"/>
      <c r="AV103" s="39"/>
      <c r="AW103" s="15"/>
      <c r="AX103" s="31"/>
      <c r="AY103" s="38"/>
      <c r="AZ103" s="69"/>
      <c r="BA103" s="69"/>
      <c r="BB103" s="69"/>
      <c r="BC103" s="39"/>
      <c r="BD103" s="15"/>
      <c r="BE103" s="31"/>
      <c r="BF103" s="38"/>
      <c r="BG103" s="69"/>
      <c r="BH103" s="69"/>
      <c r="BI103" s="69"/>
      <c r="BJ103" s="39"/>
    </row>
    <row r="104" spans="2:62" ht="15" thickBot="1" x14ac:dyDescent="0.35">
      <c r="C104" s="70"/>
      <c r="D104" s="70"/>
      <c r="E104" s="70"/>
      <c r="J104" s="70"/>
      <c r="K104" s="70"/>
      <c r="L104" s="70"/>
      <c r="Q104" s="70"/>
      <c r="R104" s="70"/>
      <c r="S104" s="70"/>
      <c r="X104" s="70"/>
      <c r="Y104" s="70"/>
      <c r="Z104" s="70"/>
      <c r="AB104" s="15">
        <v>0.97</v>
      </c>
      <c r="AE104" s="70"/>
      <c r="AF104" s="70"/>
      <c r="AG104" s="70"/>
      <c r="AL104" s="70"/>
      <c r="AM104" s="70"/>
      <c r="AN104" s="70"/>
      <c r="AS104" s="70"/>
      <c r="AT104" s="70"/>
      <c r="AU104" s="70"/>
      <c r="AZ104" s="70"/>
      <c r="BA104" s="70"/>
      <c r="BB104" s="70"/>
      <c r="BG104" s="70"/>
      <c r="BH104" s="70"/>
      <c r="BI104" s="70"/>
    </row>
    <row r="105" spans="2:62" s="52" customFormat="1" ht="29.4" thickBot="1" x14ac:dyDescent="0.35">
      <c r="B105" s="49" t="s">
        <v>29</v>
      </c>
      <c r="C105" s="71" t="s">
        <v>24</v>
      </c>
      <c r="D105" s="72" t="s">
        <v>25</v>
      </c>
      <c r="E105" s="72" t="s">
        <v>26</v>
      </c>
      <c r="F105" s="50" t="s">
        <v>27</v>
      </c>
      <c r="G105" s="51"/>
      <c r="I105" s="49" t="s">
        <v>29</v>
      </c>
      <c r="J105" s="71" t="s">
        <v>24</v>
      </c>
      <c r="K105" s="72" t="s">
        <v>25</v>
      </c>
      <c r="L105" s="72" t="s">
        <v>26</v>
      </c>
      <c r="M105" s="50" t="s">
        <v>27</v>
      </c>
      <c r="N105" s="51"/>
      <c r="P105" s="49" t="s">
        <v>29</v>
      </c>
      <c r="Q105" s="71" t="s">
        <v>24</v>
      </c>
      <c r="R105" s="72" t="s">
        <v>25</v>
      </c>
      <c r="S105" s="72" t="s">
        <v>26</v>
      </c>
      <c r="T105" s="50" t="s">
        <v>27</v>
      </c>
      <c r="W105" s="49" t="s">
        <v>29</v>
      </c>
      <c r="X105" s="71" t="s">
        <v>24</v>
      </c>
      <c r="Y105" s="72" t="s">
        <v>25</v>
      </c>
      <c r="Z105" s="72" t="s">
        <v>26</v>
      </c>
      <c r="AA105" s="50" t="s">
        <v>27</v>
      </c>
      <c r="AD105" s="49" t="s">
        <v>29</v>
      </c>
      <c r="AE105" s="71" t="s">
        <v>24</v>
      </c>
      <c r="AF105" s="72" t="s">
        <v>25</v>
      </c>
      <c r="AG105" s="72" t="s">
        <v>26</v>
      </c>
      <c r="AH105" s="50" t="s">
        <v>27</v>
      </c>
      <c r="AK105" s="49" t="s">
        <v>29</v>
      </c>
      <c r="AL105" s="71" t="s">
        <v>24</v>
      </c>
      <c r="AM105" s="72" t="s">
        <v>25</v>
      </c>
      <c r="AN105" s="72" t="s">
        <v>26</v>
      </c>
      <c r="AO105" s="50" t="s">
        <v>27</v>
      </c>
      <c r="AR105" s="49" t="s">
        <v>29</v>
      </c>
      <c r="AS105" s="71" t="s">
        <v>24</v>
      </c>
      <c r="AT105" s="72" t="s">
        <v>25</v>
      </c>
      <c r="AU105" s="72" t="s">
        <v>26</v>
      </c>
      <c r="AV105" s="50" t="s">
        <v>27</v>
      </c>
      <c r="AY105" s="49" t="s">
        <v>29</v>
      </c>
      <c r="AZ105" s="71" t="s">
        <v>24</v>
      </c>
      <c r="BA105" s="72" t="s">
        <v>25</v>
      </c>
      <c r="BB105" s="72" t="s">
        <v>26</v>
      </c>
      <c r="BC105" s="50" t="s">
        <v>27</v>
      </c>
      <c r="BF105" s="49" t="s">
        <v>29</v>
      </c>
      <c r="BG105" s="71" t="s">
        <v>24</v>
      </c>
      <c r="BH105" s="72" t="s">
        <v>25</v>
      </c>
      <c r="BI105" s="72" t="s">
        <v>26</v>
      </c>
      <c r="BJ105" s="50" t="s">
        <v>27</v>
      </c>
    </row>
    <row r="106" spans="2:62" ht="15" thickBot="1" x14ac:dyDescent="0.35">
      <c r="B106" s="33" t="s">
        <v>30</v>
      </c>
      <c r="C106" s="36">
        <f>SUM(C5:C10)</f>
        <v>449790</v>
      </c>
      <c r="D106" s="37">
        <f>SUM(D5:D10)</f>
        <v>430077</v>
      </c>
      <c r="E106" s="36">
        <f>SUM(E5:E10)</f>
        <v>19713</v>
      </c>
      <c r="F106" s="13">
        <f t="shared" ref="F106:F111" si="49">D106/C106</f>
        <v>0.95617288067764961</v>
      </c>
      <c r="G106" s="39"/>
      <c r="I106" s="33" t="s">
        <v>30</v>
      </c>
      <c r="J106" s="101" t="s">
        <v>28</v>
      </c>
      <c r="K106" s="102"/>
      <c r="L106" s="102"/>
      <c r="M106" s="103"/>
      <c r="N106" s="47"/>
      <c r="P106" s="33" t="s">
        <v>30</v>
      </c>
      <c r="Q106" s="36">
        <f>SUM(Q5:Q10)</f>
        <v>114633</v>
      </c>
      <c r="R106" s="37">
        <f>SUM(R5:R10)</f>
        <v>112773</v>
      </c>
      <c r="S106" s="36">
        <f>SUM(S5:S10)</f>
        <v>1860</v>
      </c>
      <c r="T106" s="13">
        <f t="shared" ref="T106:T112" si="50">R106/Q106</f>
        <v>0.98377430582816472</v>
      </c>
      <c r="W106" s="33" t="s">
        <v>30</v>
      </c>
      <c r="X106" s="36">
        <f>SUM(X5:X10)</f>
        <v>31502</v>
      </c>
      <c r="Y106" s="37">
        <f>SUM(Y5:Y10)</f>
        <v>31373</v>
      </c>
      <c r="Z106" s="36">
        <f>SUM(Z5:Z10)</f>
        <v>129</v>
      </c>
      <c r="AA106" s="13">
        <f t="shared" ref="AA106:AA112" si="51">Y106/X106</f>
        <v>0.99590502190337127</v>
      </c>
      <c r="AD106" s="33" t="s">
        <v>30</v>
      </c>
      <c r="AE106" s="104" t="s">
        <v>28</v>
      </c>
      <c r="AF106" s="105"/>
      <c r="AG106" s="105"/>
      <c r="AH106" s="106"/>
      <c r="AK106" s="33" t="s">
        <v>30</v>
      </c>
      <c r="AL106" s="36">
        <f>SUM(AL5:AL10)</f>
        <v>23226</v>
      </c>
      <c r="AM106" s="37">
        <f>SUM(AM5:AM10)</f>
        <v>22529</v>
      </c>
      <c r="AN106" s="36">
        <f>SUM(AN5:AN10)</f>
        <v>697</v>
      </c>
      <c r="AO106" s="13">
        <f t="shared" ref="AO106:AO112" si="52">AM106/AL106</f>
        <v>0.96999052785671236</v>
      </c>
      <c r="AR106" s="33" t="s">
        <v>30</v>
      </c>
      <c r="AS106" s="36">
        <f>SUM(AS5:AS10)</f>
        <v>48235</v>
      </c>
      <c r="AT106" s="37">
        <f>SUM(AT5:AT10)</f>
        <v>41791</v>
      </c>
      <c r="AU106" s="36">
        <f>SUM(AU5:AU10)</f>
        <v>6444</v>
      </c>
      <c r="AV106" s="13">
        <f t="shared" ref="AV106:AV112" si="53">AT106/AS106</f>
        <v>0.86640406343941123</v>
      </c>
      <c r="AY106" s="33" t="s">
        <v>30</v>
      </c>
      <c r="AZ106" s="36">
        <f>SUM(AZ5:AZ10)</f>
        <v>6994</v>
      </c>
      <c r="BA106" s="37">
        <f>SUM(BA5:BA10)</f>
        <v>6580</v>
      </c>
      <c r="BB106" s="36">
        <f>SUM(BB5:BB10)</f>
        <v>414</v>
      </c>
      <c r="BC106" s="13">
        <f t="shared" ref="BC106:BC112" si="54">BA106/AZ106</f>
        <v>0.94080640549042038</v>
      </c>
      <c r="BF106" s="33" t="s">
        <v>30</v>
      </c>
      <c r="BG106" s="36">
        <f>SUM(BG5:BG10)</f>
        <v>7202</v>
      </c>
      <c r="BH106" s="37">
        <f>SUM(BH5:BH10)</f>
        <v>6789</v>
      </c>
      <c r="BI106" s="36">
        <f>SUM(BI5:BI10)</f>
        <v>413</v>
      </c>
      <c r="BJ106" s="13">
        <f t="shared" ref="BJ106:BJ112" si="55">BH106/BG106</f>
        <v>0.94265481810608165</v>
      </c>
    </row>
    <row r="107" spans="2:62" ht="15" thickBot="1" x14ac:dyDescent="0.35">
      <c r="B107" s="33" t="s">
        <v>31</v>
      </c>
      <c r="C107" s="36">
        <f>SUM(C11:C22)</f>
        <v>999038</v>
      </c>
      <c r="D107" s="37">
        <f>SUM(D11:D22)</f>
        <v>954001</v>
      </c>
      <c r="E107" s="37">
        <f>SUM(E11:E22)</f>
        <v>45037</v>
      </c>
      <c r="F107" s="13">
        <f t="shared" si="49"/>
        <v>0.95491963268664459</v>
      </c>
      <c r="G107" s="39"/>
      <c r="I107" s="33" t="s">
        <v>31</v>
      </c>
      <c r="J107" s="36">
        <f>SUM(J11:J22)</f>
        <v>202307</v>
      </c>
      <c r="K107" s="37">
        <f>SUM(K11:K22)</f>
        <v>191774</v>
      </c>
      <c r="L107" s="37">
        <f>SUM(L11:L22)</f>
        <v>10533</v>
      </c>
      <c r="M107" s="13">
        <f t="shared" ref="M107:M112" si="56">K107/J107</f>
        <v>0.94793556327759299</v>
      </c>
      <c r="N107" s="39"/>
      <c r="P107" s="33" t="s">
        <v>31</v>
      </c>
      <c r="Q107" s="36">
        <f>SUM(Q11:Q22)</f>
        <v>239860</v>
      </c>
      <c r="R107" s="37">
        <f>SUM(R11:R22)</f>
        <v>235894</v>
      </c>
      <c r="S107" s="37">
        <f>SUM(S11:S22)</f>
        <v>3966</v>
      </c>
      <c r="T107" s="13">
        <f t="shared" si="50"/>
        <v>0.98346535479029429</v>
      </c>
      <c r="W107" s="33" t="s">
        <v>31</v>
      </c>
      <c r="X107" s="36">
        <f>SUM(X11:X22)</f>
        <v>70450</v>
      </c>
      <c r="Y107" s="37">
        <f>SUM(Y11:Y22)</f>
        <v>70201</v>
      </c>
      <c r="Z107" s="37">
        <f>SUM(Z11:Z22)</f>
        <v>249</v>
      </c>
      <c r="AA107" s="13">
        <f t="shared" si="51"/>
        <v>0.99646557842441452</v>
      </c>
      <c r="AD107" s="33" t="s">
        <v>31</v>
      </c>
      <c r="AE107" s="107"/>
      <c r="AF107" s="108"/>
      <c r="AG107" s="108"/>
      <c r="AH107" s="109"/>
      <c r="AK107" s="33" t="s">
        <v>31</v>
      </c>
      <c r="AL107" s="36">
        <f>SUM(AL11:AL22)</f>
        <v>51833</v>
      </c>
      <c r="AM107" s="37">
        <f>SUM(AM11:AM22)</f>
        <v>50327</v>
      </c>
      <c r="AN107" s="37">
        <f>SUM(AN11:AN22)</f>
        <v>1506</v>
      </c>
      <c r="AO107" s="13">
        <f t="shared" si="52"/>
        <v>0.97094515077267374</v>
      </c>
      <c r="AR107" s="33" t="s">
        <v>31</v>
      </c>
      <c r="AS107" s="36">
        <f>SUM(AS11:AS22)</f>
        <v>103598</v>
      </c>
      <c r="AT107" s="37">
        <f>SUM(AT11:AT22)</f>
        <v>90120</v>
      </c>
      <c r="AU107" s="37">
        <f>SUM(AU11:AU22)</f>
        <v>13478</v>
      </c>
      <c r="AV107" s="13">
        <f t="shared" si="53"/>
        <v>0.86990096333906064</v>
      </c>
      <c r="AY107" s="33" t="s">
        <v>31</v>
      </c>
      <c r="AZ107" s="36">
        <f>SUM(AZ11:AZ22)</f>
        <v>15744</v>
      </c>
      <c r="BA107" s="37">
        <f>SUM(BA11:BA22)</f>
        <v>14742</v>
      </c>
      <c r="BB107" s="37">
        <f>SUM(BB11:BB22)</f>
        <v>1002</v>
      </c>
      <c r="BC107" s="13">
        <f t="shared" si="54"/>
        <v>0.93635670731707321</v>
      </c>
      <c r="BD107" s="86"/>
      <c r="BF107" s="33" t="s">
        <v>31</v>
      </c>
      <c r="BG107" s="36">
        <f>SUM(BG11:BG22)</f>
        <v>16196</v>
      </c>
      <c r="BH107" s="37">
        <f>SUM(BH11:BH22)</f>
        <v>15143</v>
      </c>
      <c r="BI107" s="37">
        <f>SUM(BI11:BI22)</f>
        <v>1053</v>
      </c>
      <c r="BJ107" s="13">
        <f t="shared" si="55"/>
        <v>0.93498394665349471</v>
      </c>
    </row>
    <row r="108" spans="2:62" ht="15" thickBot="1" x14ac:dyDescent="0.35">
      <c r="B108" s="33" t="s">
        <v>32</v>
      </c>
      <c r="C108" s="36">
        <f>SUM(C23:C34)</f>
        <v>1104094</v>
      </c>
      <c r="D108" s="37">
        <f>SUM(D23:D34)</f>
        <v>1058803</v>
      </c>
      <c r="E108" s="37">
        <f>SUM(E23:E34)</f>
        <v>45291</v>
      </c>
      <c r="F108" s="13">
        <f t="shared" si="49"/>
        <v>0.9589790362052506</v>
      </c>
      <c r="G108" s="39"/>
      <c r="I108" s="33" t="s">
        <v>32</v>
      </c>
      <c r="J108" s="36">
        <f>SUM(J23:J34)</f>
        <v>193811</v>
      </c>
      <c r="K108" s="37">
        <f>SUM(K23:K34)</f>
        <v>185569</v>
      </c>
      <c r="L108" s="37">
        <f>SUM(L23:L34)</f>
        <v>8242</v>
      </c>
      <c r="M108" s="13">
        <f t="shared" si="56"/>
        <v>0.95747403398155939</v>
      </c>
      <c r="N108" s="39"/>
      <c r="P108" s="33" t="s">
        <v>32</v>
      </c>
      <c r="Q108" s="36">
        <f>SUM(Q23:Q34)</f>
        <v>250569</v>
      </c>
      <c r="R108" s="37">
        <f>SUM(R23:R34)</f>
        <v>246564</v>
      </c>
      <c r="S108" s="37">
        <f>SUM(S23:S34)</f>
        <v>4005</v>
      </c>
      <c r="T108" s="13">
        <f t="shared" si="50"/>
        <v>0.98401637872202863</v>
      </c>
      <c r="W108" s="33" t="s">
        <v>32</v>
      </c>
      <c r="X108" s="36">
        <f>SUM(X23:X34)</f>
        <v>77607</v>
      </c>
      <c r="Y108" s="37">
        <f>SUM(Y23:Y34)</f>
        <v>77382</v>
      </c>
      <c r="Z108" s="37">
        <f>SUM(Z23:Z34)</f>
        <v>225</v>
      </c>
      <c r="AA108" s="13">
        <f t="shared" si="51"/>
        <v>0.99710077699176625</v>
      </c>
      <c r="AD108" s="33" t="s">
        <v>32</v>
      </c>
      <c r="AE108" s="36">
        <f>SUM(AE23:AE34)</f>
        <v>95182</v>
      </c>
      <c r="AF108" s="37">
        <f>SUM(AF23:AF34)</f>
        <v>93503</v>
      </c>
      <c r="AG108" s="37">
        <f>SUM(AG23:AG34)</f>
        <v>1679</v>
      </c>
      <c r="AH108" s="13">
        <f t="shared" ref="AH108:AH112" si="57">AF108/AE108</f>
        <v>0.9823601101048518</v>
      </c>
      <c r="AK108" s="33" t="s">
        <v>32</v>
      </c>
      <c r="AL108" s="36">
        <f>SUM(AL23:AL34)</f>
        <v>54324</v>
      </c>
      <c r="AM108" s="37">
        <f>SUM(AM23:AM34)</f>
        <v>52934</v>
      </c>
      <c r="AN108" s="37">
        <f>SUM(AN23:AN34)</f>
        <v>1390</v>
      </c>
      <c r="AO108" s="13">
        <f t="shared" si="52"/>
        <v>0.97441278256387598</v>
      </c>
      <c r="AR108" s="33" t="s">
        <v>32</v>
      </c>
      <c r="AS108" s="36">
        <f>SUM(AS23:AS34)</f>
        <v>111660</v>
      </c>
      <c r="AT108" s="37">
        <f>SUM(AT23:AT34)</f>
        <v>97399</v>
      </c>
      <c r="AU108" s="37">
        <f>SUM(AU23:AU34)</f>
        <v>14261</v>
      </c>
      <c r="AV108" s="13">
        <f t="shared" si="53"/>
        <v>0.87228192727924059</v>
      </c>
      <c r="AY108" s="33" t="s">
        <v>32</v>
      </c>
      <c r="AZ108" s="36">
        <f>SUM(AZ23:AZ34)</f>
        <v>17252</v>
      </c>
      <c r="BA108" s="37">
        <f>SUM(BA23:BA34)</f>
        <v>16218</v>
      </c>
      <c r="BB108" s="37">
        <f>SUM(BB23:BB34)</f>
        <v>1034</v>
      </c>
      <c r="BC108" s="13">
        <f t="shared" si="54"/>
        <v>0.94006492000927433</v>
      </c>
      <c r="BD108" s="86"/>
      <c r="BF108" s="33" t="s">
        <v>32</v>
      </c>
      <c r="BG108" s="36">
        <f>SUM(BG23:BG34)</f>
        <v>17048</v>
      </c>
      <c r="BH108" s="37">
        <f>SUM(BH23:BH34)</f>
        <v>15951</v>
      </c>
      <c r="BI108" s="37">
        <f>SUM(BI23:BI34)</f>
        <v>1097</v>
      </c>
      <c r="BJ108" s="13">
        <f t="shared" si="55"/>
        <v>0.9356522759267949</v>
      </c>
    </row>
    <row r="109" spans="2:62" ht="15" thickBot="1" x14ac:dyDescent="0.35">
      <c r="B109" s="34" t="s">
        <v>33</v>
      </c>
      <c r="C109" s="73">
        <f>SUM(C35:C46)</f>
        <v>1215038</v>
      </c>
      <c r="D109" s="74">
        <f>SUM(D35:D46)</f>
        <v>1160861</v>
      </c>
      <c r="E109" s="74">
        <f>SUM(E35:E46)</f>
        <v>54177</v>
      </c>
      <c r="F109" s="19">
        <f t="shared" si="49"/>
        <v>0.95541127108781787</v>
      </c>
      <c r="G109" s="39"/>
      <c r="I109" s="34" t="s">
        <v>33</v>
      </c>
      <c r="J109" s="73">
        <f>SUM(J35:J46)</f>
        <v>195081</v>
      </c>
      <c r="K109" s="74">
        <f>SUM(K35:K46)</f>
        <v>186284</v>
      </c>
      <c r="L109" s="74">
        <f>SUM(L35:L46)</f>
        <v>8797</v>
      </c>
      <c r="M109" s="19">
        <f t="shared" si="56"/>
        <v>0.95490591087804555</v>
      </c>
      <c r="N109" s="39"/>
      <c r="P109" s="34" t="s">
        <v>33</v>
      </c>
      <c r="Q109" s="73">
        <f>SUM(Q35:Q46)</f>
        <v>253766</v>
      </c>
      <c r="R109" s="74">
        <f>SUM(R35:R46)</f>
        <v>249666</v>
      </c>
      <c r="S109" s="74">
        <f>SUM(S35:S46)</f>
        <v>4100</v>
      </c>
      <c r="T109" s="19">
        <f t="shared" si="50"/>
        <v>0.98384338327435517</v>
      </c>
      <c r="W109" s="34" t="s">
        <v>33</v>
      </c>
      <c r="X109" s="73">
        <f>SUM(X35:X46)</f>
        <v>80633</v>
      </c>
      <c r="Y109" s="74">
        <f>SUM(Y35:Y46)</f>
        <v>80363</v>
      </c>
      <c r="Z109" s="74">
        <f>SUM(Z35:Z46)</f>
        <v>270</v>
      </c>
      <c r="AA109" s="19">
        <f t="shared" si="51"/>
        <v>0.99665149504545281</v>
      </c>
      <c r="AD109" s="34" t="s">
        <v>33</v>
      </c>
      <c r="AE109" s="73">
        <f>SUM(AE35:AE46)</f>
        <v>95127</v>
      </c>
      <c r="AF109" s="74">
        <f>SUM(AF35:AF46)</f>
        <v>93189</v>
      </c>
      <c r="AG109" s="74">
        <f>SUM(AG35:AG46)</f>
        <v>1938</v>
      </c>
      <c r="AH109" s="19">
        <f t="shared" si="57"/>
        <v>0.97962723516982564</v>
      </c>
      <c r="AK109" s="34" t="s">
        <v>33</v>
      </c>
      <c r="AL109" s="73">
        <f>SUM(AL35:AL46)</f>
        <v>54413</v>
      </c>
      <c r="AM109" s="74">
        <f>SUM(AM35:AM46)</f>
        <v>52957</v>
      </c>
      <c r="AN109" s="74">
        <f>SUM(AN35:AN46)</f>
        <v>1456</v>
      </c>
      <c r="AO109" s="19">
        <f t="shared" si="52"/>
        <v>0.97324168856707038</v>
      </c>
      <c r="AR109" s="34" t="s">
        <v>33</v>
      </c>
      <c r="AS109" s="73">
        <f>SUM(AS35:AS46)</f>
        <v>116528</v>
      </c>
      <c r="AT109" s="74">
        <f>SUM(AT35:AT46)</f>
        <v>101632</v>
      </c>
      <c r="AU109" s="74">
        <f>SUM(AU35:AU46)</f>
        <v>14896</v>
      </c>
      <c r="AV109" s="19">
        <f t="shared" si="53"/>
        <v>0.87216806261156121</v>
      </c>
      <c r="AY109" s="34" t="s">
        <v>33</v>
      </c>
      <c r="AZ109" s="73">
        <f>SUM(AZ35:AZ46)</f>
        <v>17777</v>
      </c>
      <c r="BA109" s="74">
        <f>SUM(BA35:BA46)</f>
        <v>16902</v>
      </c>
      <c r="BB109" s="74">
        <f>SUM(BB35:BB46)</f>
        <v>875</v>
      </c>
      <c r="BC109" s="19">
        <f t="shared" si="54"/>
        <v>0.95077909658547566</v>
      </c>
      <c r="BD109" s="86"/>
      <c r="BF109" s="34" t="s">
        <v>33</v>
      </c>
      <c r="BG109" s="73">
        <f>SUM(BG35:BG46)</f>
        <v>17331</v>
      </c>
      <c r="BH109" s="74">
        <f>SUM(BH35:BH46)</f>
        <v>16145</v>
      </c>
      <c r="BI109" s="74">
        <f>SUM(BI35:BI46)</f>
        <v>1186</v>
      </c>
      <c r="BJ109" s="19">
        <f t="shared" si="55"/>
        <v>0.93156771103802438</v>
      </c>
    </row>
    <row r="110" spans="2:62" ht="15" thickBot="1" x14ac:dyDescent="0.35">
      <c r="B110" s="33" t="s">
        <v>34</v>
      </c>
      <c r="C110" s="36">
        <f>SUM(C47:C58)</f>
        <v>1354130</v>
      </c>
      <c r="D110" s="37">
        <f>SUM(D47:D58)</f>
        <v>1290995</v>
      </c>
      <c r="E110" s="37">
        <f>SUM(E47:E58)</f>
        <v>63135</v>
      </c>
      <c r="F110" s="13">
        <f t="shared" si="49"/>
        <v>0.95337596833391181</v>
      </c>
      <c r="G110" s="39"/>
      <c r="I110" s="33" t="s">
        <v>34</v>
      </c>
      <c r="J110" s="36">
        <f>SUM(J47:J58)</f>
        <v>216519</v>
      </c>
      <c r="K110" s="37">
        <f>SUM(K47:K58)</f>
        <v>205241</v>
      </c>
      <c r="L110" s="37">
        <f>SUM(L47:L58)</f>
        <v>11278</v>
      </c>
      <c r="M110" s="13">
        <f t="shared" si="56"/>
        <v>0.94791219246347891</v>
      </c>
      <c r="N110" s="39"/>
      <c r="P110" s="33" t="s">
        <v>34</v>
      </c>
      <c r="Q110" s="36">
        <f>SUM(Q47:Q58)</f>
        <v>262144</v>
      </c>
      <c r="R110" s="37">
        <f>SUM(R47:R58)</f>
        <v>257495</v>
      </c>
      <c r="S110" s="37">
        <f>SUM(S47:S58)</f>
        <v>4649</v>
      </c>
      <c r="T110" s="13">
        <f t="shared" si="50"/>
        <v>0.98226547241210938</v>
      </c>
      <c r="W110" s="33" t="s">
        <v>34</v>
      </c>
      <c r="X110" s="36">
        <f>SUM(X47:X58)</f>
        <v>84988</v>
      </c>
      <c r="Y110" s="37">
        <f>SUM(Y47:Y58)</f>
        <v>84749</v>
      </c>
      <c r="Z110" s="37">
        <f>SUM(Z47:Z58)</f>
        <v>239</v>
      </c>
      <c r="AA110" s="13">
        <f t="shared" si="51"/>
        <v>0.99718783828305169</v>
      </c>
      <c r="AD110" s="33" t="s">
        <v>34</v>
      </c>
      <c r="AE110" s="36">
        <f>SUM(AE47:AE58)</f>
        <v>94946</v>
      </c>
      <c r="AF110" s="37">
        <f>SUM(AF47:AF58)</f>
        <v>92650</v>
      </c>
      <c r="AG110" s="37">
        <f>SUM(AG47:AG58)</f>
        <v>2296</v>
      </c>
      <c r="AH110" s="13">
        <f t="shared" si="57"/>
        <v>0.97581783329471494</v>
      </c>
      <c r="AK110" s="33" t="s">
        <v>34</v>
      </c>
      <c r="AL110" s="36">
        <f>SUM(AL47:AL58)</f>
        <v>54643</v>
      </c>
      <c r="AM110" s="37">
        <f>SUM(AM47:AM58)</f>
        <v>53138</v>
      </c>
      <c r="AN110" s="37">
        <f>SUM(AN47:AN58)</f>
        <v>1505</v>
      </c>
      <c r="AO110" s="13">
        <f t="shared" si="52"/>
        <v>0.97245758834617424</v>
      </c>
      <c r="AR110" s="33" t="s">
        <v>34</v>
      </c>
      <c r="AS110" s="36">
        <f>SUM(AS47:AS58)</f>
        <v>123543</v>
      </c>
      <c r="AT110" s="37">
        <f>SUM(AT47:AT58)</f>
        <v>106104</v>
      </c>
      <c r="AU110" s="37">
        <f>SUM(AU47:AU58)</f>
        <v>17439</v>
      </c>
      <c r="AV110" s="13">
        <f t="shared" si="53"/>
        <v>0.85884267016342486</v>
      </c>
      <c r="AY110" s="33" t="s">
        <v>34</v>
      </c>
      <c r="AZ110" s="36">
        <f>SUM(AZ47:AZ58)</f>
        <v>18762</v>
      </c>
      <c r="BA110" s="37">
        <f>SUM(BA47:BA58)</f>
        <v>17766</v>
      </c>
      <c r="BB110" s="37">
        <f>SUM(BB47:BB58)</f>
        <v>996</v>
      </c>
      <c r="BC110" s="13">
        <f t="shared" si="54"/>
        <v>0.9469139750559642</v>
      </c>
      <c r="BD110" s="86"/>
      <c r="BF110" s="33" t="s">
        <v>34</v>
      </c>
      <c r="BG110" s="36">
        <f>SUM(BG47:BG58)</f>
        <v>18237</v>
      </c>
      <c r="BH110" s="37">
        <f>SUM(BH47:BH58)</f>
        <v>16840</v>
      </c>
      <c r="BI110" s="37">
        <f>SUM(BI47:BI58)</f>
        <v>1397</v>
      </c>
      <c r="BJ110" s="13">
        <f t="shared" si="55"/>
        <v>0.92339748862203208</v>
      </c>
    </row>
    <row r="111" spans="2:62" ht="15" thickBot="1" x14ac:dyDescent="0.35">
      <c r="B111" s="35" t="s">
        <v>35</v>
      </c>
      <c r="C111" s="36">
        <f>SUM(C59:C70)</f>
        <v>1545360</v>
      </c>
      <c r="D111" s="37">
        <f>SUM(D59:D70)</f>
        <v>1455083</v>
      </c>
      <c r="E111" s="37">
        <f>SUM(E59:E70)</f>
        <v>90277</v>
      </c>
      <c r="F111" s="13">
        <f t="shared" si="49"/>
        <v>0.94158189677486148</v>
      </c>
      <c r="G111" s="39"/>
      <c r="I111" s="35" t="s">
        <v>35</v>
      </c>
      <c r="J111" s="36">
        <f>SUM(J59:J70)</f>
        <v>228710</v>
      </c>
      <c r="K111" s="37">
        <f>SUM(K59:K70)</f>
        <v>213443</v>
      </c>
      <c r="L111" s="37">
        <f>SUM(L59:L70)</f>
        <v>15267</v>
      </c>
      <c r="M111" s="13">
        <f t="shared" si="56"/>
        <v>0.93324734379782259</v>
      </c>
      <c r="N111" s="39"/>
      <c r="P111" s="35" t="s">
        <v>35</v>
      </c>
      <c r="Q111" s="36">
        <f>SUM(Q59:Q70)</f>
        <v>266990</v>
      </c>
      <c r="R111" s="37">
        <f>SUM(R59:R70)</f>
        <v>260761</v>
      </c>
      <c r="S111" s="37">
        <f>SUM(S59:S70)</f>
        <v>6229</v>
      </c>
      <c r="T111" s="13">
        <f t="shared" si="50"/>
        <v>0.97666953818495073</v>
      </c>
      <c r="W111" s="35" t="s">
        <v>35</v>
      </c>
      <c r="X111" s="36">
        <f>SUM(X59:X70)</f>
        <v>83572</v>
      </c>
      <c r="Y111" s="37">
        <f>SUM(Y59:Y70)</f>
        <v>83256</v>
      </c>
      <c r="Z111" s="37">
        <f>SUM(Z59:Z70)</f>
        <v>316</v>
      </c>
      <c r="AA111" s="13">
        <f t="shared" si="51"/>
        <v>0.99621882927296224</v>
      </c>
      <c r="AD111" s="35" t="s">
        <v>35</v>
      </c>
      <c r="AE111" s="36">
        <f>SUM(AE59:AE70)</f>
        <v>95325</v>
      </c>
      <c r="AF111" s="37">
        <f>SUM(AF59:AF70)</f>
        <v>92937</v>
      </c>
      <c r="AG111" s="37">
        <f>SUM(AG59:AG70)</f>
        <v>2388</v>
      </c>
      <c r="AH111" s="13">
        <f t="shared" si="57"/>
        <v>0.97494885916601104</v>
      </c>
      <c r="AK111" s="35" t="s">
        <v>35</v>
      </c>
      <c r="AL111" s="36">
        <f>SUM(AL59:AL70)</f>
        <v>53867</v>
      </c>
      <c r="AM111" s="37">
        <f>SUM(AM59:AM70)</f>
        <v>51521</v>
      </c>
      <c r="AN111" s="37">
        <f>SUM(AN59:AN70)</f>
        <v>2346</v>
      </c>
      <c r="AO111" s="13">
        <f t="shared" si="52"/>
        <v>0.95644828930514048</v>
      </c>
      <c r="AR111" s="35" t="s">
        <v>35</v>
      </c>
      <c r="AS111" s="36">
        <f>SUM(AS59:AS70)</f>
        <v>128641.5</v>
      </c>
      <c r="AT111" s="37">
        <f>SUM(AT59:AT70)</f>
        <v>107235</v>
      </c>
      <c r="AU111" s="37">
        <f>SUM(AU59:AU70)</f>
        <v>21406.5</v>
      </c>
      <c r="AV111" s="13">
        <f t="shared" si="53"/>
        <v>0.83359569034875991</v>
      </c>
      <c r="AY111" s="35" t="s">
        <v>35</v>
      </c>
      <c r="AZ111" s="36">
        <f>SUM(AZ59:AZ70)</f>
        <v>20029</v>
      </c>
      <c r="BA111" s="37">
        <f>SUM(BA59:BA70)</f>
        <v>18660</v>
      </c>
      <c r="BB111" s="37">
        <f>SUM(BB59:BB70)</f>
        <v>1369</v>
      </c>
      <c r="BC111" s="13">
        <f t="shared" si="54"/>
        <v>0.93164910879225127</v>
      </c>
      <c r="BD111" s="86"/>
      <c r="BF111" s="35" t="s">
        <v>35</v>
      </c>
      <c r="BG111" s="36">
        <f>SUM(BG59:BG70)</f>
        <v>19750</v>
      </c>
      <c r="BH111" s="37">
        <f>SUM(BH59:BH70)</f>
        <v>17729</v>
      </c>
      <c r="BI111" s="37">
        <f>SUM(BI59:BI70)</f>
        <v>2021</v>
      </c>
      <c r="BJ111" s="13">
        <f t="shared" si="55"/>
        <v>0.89767088607594936</v>
      </c>
    </row>
    <row r="112" spans="2:62" ht="15" thickBot="1" x14ac:dyDescent="0.35">
      <c r="B112" s="64" t="s">
        <v>41</v>
      </c>
      <c r="C112" s="65">
        <f>SUM($C$71:$C$82)</f>
        <v>1714017</v>
      </c>
      <c r="D112" s="65">
        <f>SUM($D$71:$D$82)</f>
        <v>1613903</v>
      </c>
      <c r="E112" s="65">
        <f>SUM($E$71:$E$82)</f>
        <v>100114</v>
      </c>
      <c r="F112" s="66">
        <f t="shared" ref="F112" si="58">D112/C112</f>
        <v>0.94159101105764997</v>
      </c>
      <c r="I112" s="64" t="s">
        <v>41</v>
      </c>
      <c r="J112" s="65">
        <f>SUM($J$71:$J$82)</f>
        <v>226720</v>
      </c>
      <c r="K112" s="65">
        <f>SUM($K$71:$K$82)</f>
        <v>211224</v>
      </c>
      <c r="L112" s="65">
        <f>SUM($L$71:$L$82)</f>
        <v>15496</v>
      </c>
      <c r="M112" s="66">
        <f t="shared" si="56"/>
        <v>0.93165137614678895</v>
      </c>
      <c r="P112" s="64" t="s">
        <v>41</v>
      </c>
      <c r="Q112" s="65">
        <f>SUM($Q$71:$Q$82)</f>
        <v>275919</v>
      </c>
      <c r="R112" s="65">
        <f>SUM($R$71:$R$82)</f>
        <v>269284</v>
      </c>
      <c r="S112" s="65">
        <f>SUM($S$71:$S$82)</f>
        <v>6635</v>
      </c>
      <c r="T112" s="66">
        <f t="shared" si="50"/>
        <v>0.97595308768152977</v>
      </c>
      <c r="W112" s="64" t="s">
        <v>41</v>
      </c>
      <c r="X112" s="65">
        <f>SUM($X$71:$X$82)</f>
        <v>87812</v>
      </c>
      <c r="Y112" s="65">
        <f>SUM($Y$71:$Y$82)</f>
        <v>87363</v>
      </c>
      <c r="Z112" s="65">
        <f>SUM($Z$71:$Z$82)</f>
        <v>449</v>
      </c>
      <c r="AA112" s="66">
        <f t="shared" si="51"/>
        <v>0.99488680362592807</v>
      </c>
      <c r="AD112" s="64" t="s">
        <v>41</v>
      </c>
      <c r="AE112" s="65">
        <f>SUM($AE$71:$AE$82)</f>
        <v>95163</v>
      </c>
      <c r="AF112" s="65">
        <f>SUM($AF$71:$AF$82)</f>
        <v>92870</v>
      </c>
      <c r="AG112" s="65">
        <f>SUM($AG$71:$AG$82)</f>
        <v>2293</v>
      </c>
      <c r="AH112" s="66">
        <f t="shared" si="57"/>
        <v>0.97590450069880097</v>
      </c>
      <c r="AK112" s="64" t="s">
        <v>41</v>
      </c>
      <c r="AL112" s="65">
        <f>SUM($AL$71:$AL$82)</f>
        <v>53854</v>
      </c>
      <c r="AM112" s="65">
        <f>SUM($AM$71:$AM$82)</f>
        <v>51427</v>
      </c>
      <c r="AN112" s="65">
        <f>SUM($AN$71:$AN$82)</f>
        <v>2427</v>
      </c>
      <c r="AO112" s="66">
        <f t="shared" si="52"/>
        <v>0.95493370965944957</v>
      </c>
      <c r="AR112" s="64" t="s">
        <v>41</v>
      </c>
      <c r="AS112" s="65">
        <f>SUM($AS$71:$AS$82)</f>
        <v>136241</v>
      </c>
      <c r="AT112" s="65">
        <f>SUM($AT$71:$AT$82)</f>
        <v>112206</v>
      </c>
      <c r="AU112" s="65">
        <f>SUM($AU$71:$AU$82)</f>
        <v>24035</v>
      </c>
      <c r="AV112" s="66">
        <f t="shared" si="53"/>
        <v>0.82358467715298622</v>
      </c>
      <c r="AY112" s="64" t="s">
        <v>41</v>
      </c>
      <c r="AZ112" s="65">
        <f>SUM($AZ$71:$AZ$82)</f>
        <v>20168</v>
      </c>
      <c r="BA112" s="65">
        <f>SUM($BA$71:$BA$82)</f>
        <v>18772</v>
      </c>
      <c r="BB112" s="65">
        <f>SUM($BB$71:$BB$82)</f>
        <v>1396</v>
      </c>
      <c r="BC112" s="66">
        <f t="shared" si="54"/>
        <v>0.93078143593811979</v>
      </c>
      <c r="BD112" s="86"/>
      <c r="BF112" s="64" t="s">
        <v>41</v>
      </c>
      <c r="BG112" s="65">
        <f>SUM($BG$71:$BG$82)</f>
        <v>22241</v>
      </c>
      <c r="BH112" s="65">
        <f>SUM($BH$71:$BH$82)</f>
        <v>19871</v>
      </c>
      <c r="BI112" s="65">
        <f>SUM($BI$71:$BI$82)</f>
        <v>2370</v>
      </c>
      <c r="BJ112" s="66">
        <f t="shared" si="55"/>
        <v>0.89344004316352676</v>
      </c>
    </row>
    <row r="113" spans="2:62" s="63" customFormat="1" ht="15" thickBot="1" x14ac:dyDescent="0.35">
      <c r="B113" s="67" t="s">
        <v>42</v>
      </c>
      <c r="C113" s="75">
        <f>SUM($C$83:$C$94)</f>
        <v>1867303</v>
      </c>
      <c r="D113" s="75">
        <f>SUM($D$83:$D$94)</f>
        <v>1762948</v>
      </c>
      <c r="E113" s="75">
        <f>SUM($E$83:$E$94)</f>
        <v>104355</v>
      </c>
      <c r="F113" s="76">
        <f>D113/C113</f>
        <v>0.94411458665251435</v>
      </c>
      <c r="I113" s="67" t="s">
        <v>42</v>
      </c>
      <c r="J113" s="75">
        <f>SUM($J$83:$J$94)</f>
        <v>209776</v>
      </c>
      <c r="K113" s="75">
        <f>SUM($K$83:$K$94)</f>
        <v>195995</v>
      </c>
      <c r="L113" s="75">
        <f>SUM($L$83:$L$94)</f>
        <v>13781</v>
      </c>
      <c r="M113" s="76">
        <f>K113/J113</f>
        <v>0.93430611700099153</v>
      </c>
      <c r="P113" s="67" t="s">
        <v>42</v>
      </c>
      <c r="Q113" s="75">
        <f>SUM($Q$83:$Q$94)</f>
        <v>284149</v>
      </c>
      <c r="R113" s="75">
        <f>SUM($R$83:$R$94)</f>
        <v>277096</v>
      </c>
      <c r="S113" s="75">
        <f>SUM($S$83:$S$94)</f>
        <v>7053</v>
      </c>
      <c r="T113" s="76">
        <f>R113/Q113</f>
        <v>0.97517851549715118</v>
      </c>
      <c r="W113" s="67" t="s">
        <v>42</v>
      </c>
      <c r="X113" s="75">
        <f>SUM($X$83:$X$94)</f>
        <v>91427</v>
      </c>
      <c r="Y113" s="75">
        <f>SUM($Y$83:$Y$94)</f>
        <v>90804</v>
      </c>
      <c r="Z113" s="75">
        <f>SUM($Z$83:$Z$94)</f>
        <v>623</v>
      </c>
      <c r="AA113" s="76">
        <f>Y113/X113</f>
        <v>0.99318582038128778</v>
      </c>
      <c r="AD113" s="67" t="s">
        <v>42</v>
      </c>
      <c r="AE113" s="75">
        <f>SUM($AE$83:$AE$94)</f>
        <v>94343</v>
      </c>
      <c r="AF113" s="75">
        <f>SUM($AF$83:$AF$94)</f>
        <v>91728</v>
      </c>
      <c r="AG113" s="75">
        <f>SUM($AG$83:$AG$94)</f>
        <v>2615</v>
      </c>
      <c r="AH113" s="76">
        <f>AF113/AE113</f>
        <v>0.97228199230467549</v>
      </c>
      <c r="AK113" s="67" t="s">
        <v>42</v>
      </c>
      <c r="AL113" s="75">
        <f>SUM($AL$83:$AL$94)</f>
        <v>54409</v>
      </c>
      <c r="AM113" s="75">
        <f>SUM($AM$83:$AM$94)</f>
        <v>51886</v>
      </c>
      <c r="AN113" s="75">
        <f>SUM($AN$83:$AN$94)</f>
        <v>2523</v>
      </c>
      <c r="AO113" s="76">
        <f>AM113/AL113</f>
        <v>0.95362899520299949</v>
      </c>
      <c r="AR113" s="67" t="s">
        <v>42</v>
      </c>
      <c r="AS113" s="75">
        <f>SUM($AS$83:$AS$94)</f>
        <v>143986.5</v>
      </c>
      <c r="AT113" s="75">
        <f>SUM($AT$83:$AT$94)</f>
        <v>117901.5</v>
      </c>
      <c r="AU113" s="75">
        <f>SUM($AU$83:$AU$94)</f>
        <v>26085</v>
      </c>
      <c r="AV113" s="76">
        <f>AT113/AS113</f>
        <v>0.81883718265254035</v>
      </c>
      <c r="AY113" s="67" t="s">
        <v>42</v>
      </c>
      <c r="AZ113" s="75">
        <f>SUM($AZ$83:$AZ$94)</f>
        <v>20441</v>
      </c>
      <c r="BA113" s="75">
        <f>SUM($BA$83:$BA$94)</f>
        <v>18774</v>
      </c>
      <c r="BB113" s="75">
        <f>SUM($BB$83:$BB$94)</f>
        <v>1667</v>
      </c>
      <c r="BC113" s="76">
        <f>BA113/AZ113</f>
        <v>0.91844821681913802</v>
      </c>
      <c r="BD113" s="86"/>
      <c r="BF113" s="67" t="s">
        <v>42</v>
      </c>
      <c r="BG113" s="75">
        <f>SUM($BG$83:$BG$94)</f>
        <v>25520</v>
      </c>
      <c r="BH113" s="75">
        <f>SUM($BH$83:$BH$94)</f>
        <v>22778</v>
      </c>
      <c r="BI113" s="75">
        <f>SUM($BI$83:$BI$94)</f>
        <v>2742</v>
      </c>
      <c r="BJ113" s="76">
        <f>BH113/BG113</f>
        <v>0.8925548589341693</v>
      </c>
    </row>
    <row r="114" spans="2:62" s="63" customFormat="1" ht="15" customHeight="1" thickBot="1" x14ac:dyDescent="0.35">
      <c r="B114" s="82" t="s">
        <v>43</v>
      </c>
      <c r="C114" s="83">
        <f>SUM($C$95:$C$102)</f>
        <v>1134498</v>
      </c>
      <c r="D114" s="83">
        <f>SUM($D$95:$D$102)</f>
        <v>1065305</v>
      </c>
      <c r="E114" s="83">
        <f>SUM($E$95:$E$102)</f>
        <v>69193</v>
      </c>
      <c r="F114" s="84">
        <f>D114/C114</f>
        <v>0.939010029105384</v>
      </c>
      <c r="I114" s="82" t="s">
        <v>43</v>
      </c>
      <c r="J114" s="83">
        <f>SUM($J$95:$J$102)</f>
        <v>112890</v>
      </c>
      <c r="K114" s="83">
        <f>SUM($K$95:$K$102)</f>
        <v>104303</v>
      </c>
      <c r="L114" s="83">
        <f>SUM($L$95:$L$102)</f>
        <v>8587</v>
      </c>
      <c r="M114" s="84">
        <f>K114/J114</f>
        <v>0.92393480379130122</v>
      </c>
      <c r="P114" s="82" t="s">
        <v>43</v>
      </c>
      <c r="Q114" s="83">
        <f>SUM($Q$95:$Q$102)</f>
        <v>169218</v>
      </c>
      <c r="R114" s="83">
        <f>SUM($R$95:$R$102)</f>
        <v>165140</v>
      </c>
      <c r="S114" s="83">
        <f>SUM($S$95:$S$102)</f>
        <v>4078</v>
      </c>
      <c r="T114" s="84">
        <f>R114/Q114</f>
        <v>0.97590090888676151</v>
      </c>
      <c r="W114" s="82" t="s">
        <v>43</v>
      </c>
      <c r="X114" s="83">
        <f>SUM($X$95:$X$102)</f>
        <v>53068</v>
      </c>
      <c r="Y114" s="83">
        <f>SUM($Y$95:$Y$102)</f>
        <v>52745</v>
      </c>
      <c r="Z114" s="83">
        <f>SUM($Z$95:$Z$102)</f>
        <v>323</v>
      </c>
      <c r="AA114" s="84">
        <f>Y114/X114</f>
        <v>0.99391346951081627</v>
      </c>
      <c r="AD114" s="82" t="s">
        <v>43</v>
      </c>
      <c r="AE114" s="83">
        <f>SUM($AE$95:$AE$102)</f>
        <v>56819</v>
      </c>
      <c r="AF114" s="83">
        <f>SUM($AF$95:$AF$102)</f>
        <v>55075</v>
      </c>
      <c r="AG114" s="83">
        <f>SUM($AG$95:$AG$102)</f>
        <v>1744</v>
      </c>
      <c r="AH114" s="84">
        <f>AF114/AE114</f>
        <v>0.9693060419929953</v>
      </c>
      <c r="AK114" s="82" t="s">
        <v>43</v>
      </c>
      <c r="AL114" s="83">
        <f>SUM($AL$95:$AL$102)</f>
        <v>32283</v>
      </c>
      <c r="AM114" s="83">
        <f>SUM($AM$95:$AM$102)</f>
        <v>30938</v>
      </c>
      <c r="AN114" s="83">
        <f>SUM($AN$95:$AN$102)</f>
        <v>1345</v>
      </c>
      <c r="AO114" s="84">
        <f>AM114/AL114</f>
        <v>0.958337205340272</v>
      </c>
      <c r="AR114" s="82" t="s">
        <v>43</v>
      </c>
      <c r="AS114" s="83">
        <f>SUM($AS$95:$AS$102)</f>
        <v>86417</v>
      </c>
      <c r="AT114" s="83">
        <f>SUM($AT$95:$AT$102)</f>
        <v>70704</v>
      </c>
      <c r="AU114" s="83">
        <f>SUM($AU$95:$AU$102)</f>
        <v>15713</v>
      </c>
      <c r="AV114" s="84">
        <f>AT114/AS114</f>
        <v>0.8181723503477325</v>
      </c>
      <c r="AY114" s="82" t="s">
        <v>43</v>
      </c>
      <c r="AZ114" s="83">
        <f>SUM($AZ$95:$AZ$102)</f>
        <v>11867</v>
      </c>
      <c r="BA114" s="83">
        <f>SUM($BA$95:$BA$102)</f>
        <v>10859</v>
      </c>
      <c r="BB114" s="83">
        <f>SUM($BB$95:$BB$102)</f>
        <v>1008</v>
      </c>
      <c r="BC114" s="84">
        <f>BA114/AZ114</f>
        <v>0.91505856577062439</v>
      </c>
      <c r="BF114" s="82" t="s">
        <v>43</v>
      </c>
      <c r="BG114" s="83">
        <f>SUM($BG$95:$BG$102)</f>
        <v>16454.5</v>
      </c>
      <c r="BH114" s="83">
        <f>SUM($BH$95:$BH$102)</f>
        <v>14473</v>
      </c>
      <c r="BI114" s="83">
        <f>SUM($BI$95:$BI$102)</f>
        <v>1981.5</v>
      </c>
      <c r="BJ114" s="84">
        <f>BH114/BG114</f>
        <v>0.87957701540611988</v>
      </c>
    </row>
    <row r="115" spans="2:62" s="63" customFormat="1" x14ac:dyDescent="0.3"/>
    <row r="116" spans="2:62" s="63" customFormat="1" x14ac:dyDescent="0.3"/>
    <row r="117" spans="2:62" s="63" customFormat="1" x14ac:dyDescent="0.3"/>
    <row r="118" spans="2:62" s="63" customFormat="1" x14ac:dyDescent="0.3"/>
    <row r="119" spans="2:62" s="63" customFormat="1" x14ac:dyDescent="0.3"/>
    <row r="120" spans="2:62" s="63" customFormat="1" x14ac:dyDescent="0.3"/>
    <row r="121" spans="2:62" s="63" customFormat="1" x14ac:dyDescent="0.3"/>
    <row r="122" spans="2:62" s="63" customFormat="1" x14ac:dyDescent="0.3"/>
    <row r="123" spans="2:62" s="63" customFormat="1" x14ac:dyDescent="0.3"/>
  </sheetData>
  <mergeCells count="13">
    <mergeCell ref="J5:M7"/>
    <mergeCell ref="AE5:AH19"/>
    <mergeCell ref="J106:M106"/>
    <mergeCell ref="AE106:AH107"/>
    <mergeCell ref="BG2:BJ2"/>
    <mergeCell ref="AL2:AO2"/>
    <mergeCell ref="AS2:AV2"/>
    <mergeCell ref="AZ2:BC2"/>
    <mergeCell ref="C2:F2"/>
    <mergeCell ref="J2:M2"/>
    <mergeCell ref="Q2:T2"/>
    <mergeCell ref="X2:AA2"/>
    <mergeCell ref="AE2:AH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106:D110 J107:K111 Q106:R111 X106:Y111 AE108:AF111 AL106:AM111 AS106:AT111 AZ106:BA111 BG106:BH111 C111:E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Dai, David</cp:lastModifiedBy>
  <dcterms:created xsi:type="dcterms:W3CDTF">2015-07-30T08:41:10Z</dcterms:created>
  <dcterms:modified xsi:type="dcterms:W3CDTF">2017-12-04T15:58:55Z</dcterms:modified>
</cp:coreProperties>
</file>