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70" yWindow="945" windowWidth="9330" windowHeight="8745" firstSheet="1" activeTab="1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0,0,'AMD 23 2011 Data'!$A$3,1)</definedName>
    <definedName name="OneMonthPatientSeen">OFFSET('AMD 23 2011 Data'!$P$5, 0,0,'AMD 23 2011 Data'!$A$3, 1)</definedName>
    <definedName name="OneMonthPerformance">OFFSET('AMD 23 2011 Data'!$S$5, 0,0,'AMD 23 2011 Data'!$A$3,1)</definedName>
    <definedName name="RTOpStd">OFFSET('AMD 23 2011 Data'!$AH$5, 0, 0, 'AMD 23 2011 Data'!$A$3, 1)</definedName>
    <definedName name="RTPatientSeen">OFFSET('AMD 23 2011 Data'!$AD$5, 0, 0, 'AMD 23 2011 Data'!$A$3, 1)</definedName>
    <definedName name="RTPerformance">OFFSET('AMD 23 2011 Data'!$AG$5, 0, 0, 'AMD 23 2011 Data'!$A$3, 1)</definedName>
    <definedName name="ScreenOpStd">OFFSET('AMD 23 2011 Data'!$BC$5, 0, 0, 'AMD 23 2011 Data'!$A$3, 1)</definedName>
    <definedName name="ScreenPatientSeen">OFFSET('AMD 23 2011 Data'!$AY$5, 0, 0, 'AMD 23 2011 Data'!$A$3, 1)</definedName>
    <definedName name="ScreenPerformance">OFFSET('AMD 23 2011 Data'!$BB$5, 0, 0, 'AMD 23 2011 Data'!$A$3, 1)</definedName>
    <definedName name="SurgOpStd">OFFSET('AMD 23 2011 Data'!$AO$5, 0,0,'AMD 23 2011 Data'!$A$3,1)</definedName>
    <definedName name="SurgPatientSeen">OFFSET('AMD 23 2011 Data'!$AK$5, 0, 0, 'AMD 23 2011 Data'!$A$3,1)</definedName>
    <definedName name="SurgPerformance">OFFSET('AMD 23 2011 Data'!$AN$5, 0,0,'AMD 23 2011 Data'!$A$3, 1)</definedName>
    <definedName name="TwoMonthOpStd">OFFSET('AMD 23 2011 Data'!$AV$5, 0, 0, 'AMD 23 2011 Data'!$A$3, 1)</definedName>
    <definedName name="TwoMonthPatientSeen">OFFSET('AMD 23 2011 Data'!$AR$5, 0, 0, 'AMD 23 2011 Data'!$A$3, 1)</definedName>
    <definedName name="TwoMonthPerformance">OFFSET('AMD 23 2011 Data'!$AU$5, 0, 0, 'AMD 23 2011 Data'!$A$3, 1)</definedName>
    <definedName name="TWWBSOpStd">OFFSET('AMD 23 2011 Data'!$M$5, 0,0,'AMD 23 2011 Data'!$A$3,1)</definedName>
    <definedName name="TWWBSPatientSeen">OFFSET('AMD 23 2011 Data'!$I$5, 0,0,'AMD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0,0,'AMD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 1)</definedName>
  </definedNames>
  <calcPr calcId="145621" calcMode="manual"/>
</workbook>
</file>

<file path=xl/calcChain.xml><?xml version="1.0" encoding="utf-8"?>
<calcChain xmlns="http://schemas.openxmlformats.org/spreadsheetml/2006/main">
  <c r="BH51" i="1" l="1"/>
  <c r="BG51" i="1"/>
  <c r="BF51" i="1"/>
  <c r="BA51" i="1"/>
  <c r="AZ51" i="1"/>
  <c r="AY51" i="1"/>
  <c r="AT51" i="1"/>
  <c r="AS51" i="1"/>
  <c r="AR51" i="1"/>
  <c r="AM51" i="1"/>
  <c r="AL51" i="1"/>
  <c r="AK51" i="1"/>
  <c r="AF51" i="1"/>
  <c r="AE51" i="1"/>
  <c r="AD51" i="1"/>
  <c r="Y51" i="1"/>
  <c r="X51" i="1"/>
  <c r="B51" i="1"/>
  <c r="C51" i="1"/>
  <c r="D51" i="1"/>
  <c r="I51" i="1"/>
  <c r="J51" i="1"/>
  <c r="K51" i="1"/>
  <c r="P51" i="1"/>
  <c r="Q51" i="1"/>
  <c r="R51" i="1"/>
  <c r="W51" i="1"/>
  <c r="D40" i="1" l="1"/>
  <c r="E40" i="1"/>
  <c r="K40" i="1"/>
  <c r="L40" i="1"/>
  <c r="R40" i="1"/>
  <c r="S40" i="1"/>
  <c r="Y40" i="1"/>
  <c r="Z40" i="1"/>
  <c r="AF40" i="1"/>
  <c r="AG40" i="1"/>
  <c r="AM40" i="1"/>
  <c r="AN40" i="1"/>
  <c r="AT40" i="1"/>
  <c r="AU40" i="1"/>
  <c r="BA40" i="1"/>
  <c r="BB40" i="1"/>
  <c r="BH40" i="1"/>
  <c r="BI40" i="1"/>
  <c r="D39" i="1" l="1"/>
  <c r="E39" i="1"/>
  <c r="K39" i="1"/>
  <c r="L39" i="1"/>
  <c r="R39" i="1"/>
  <c r="S39" i="1"/>
  <c r="Y39" i="1"/>
  <c r="Z39" i="1"/>
  <c r="AF39" i="1"/>
  <c r="AG39" i="1"/>
  <c r="AM39" i="1"/>
  <c r="AN39" i="1"/>
  <c r="AT39" i="1"/>
  <c r="AU39" i="1"/>
  <c r="BA39" i="1"/>
  <c r="BB39" i="1"/>
  <c r="BH39" i="1"/>
  <c r="BI39" i="1"/>
  <c r="BI51" i="1" l="1"/>
  <c r="BI50" i="1"/>
  <c r="BH50" i="1"/>
  <c r="BG50" i="1"/>
  <c r="BF50" i="1"/>
  <c r="BB51" i="1"/>
  <c r="BB50" i="1"/>
  <c r="BA50" i="1"/>
  <c r="AZ50" i="1"/>
  <c r="AY50" i="1"/>
  <c r="AU51" i="1"/>
  <c r="AU50" i="1"/>
  <c r="AT50" i="1"/>
  <c r="AS50" i="1"/>
  <c r="AR50" i="1"/>
  <c r="AN51" i="1"/>
  <c r="AN50" i="1"/>
  <c r="AM50" i="1"/>
  <c r="AL50" i="1"/>
  <c r="AK50" i="1"/>
  <c r="AF50" i="1"/>
  <c r="AE50" i="1"/>
  <c r="AG50" i="1" s="1"/>
  <c r="AD50" i="1"/>
  <c r="Z51" i="1"/>
  <c r="Z50" i="1"/>
  <c r="Y50" i="1"/>
  <c r="X50" i="1"/>
  <c r="W50" i="1"/>
  <c r="S51" i="1"/>
  <c r="S50" i="1"/>
  <c r="R50" i="1"/>
  <c r="Q50" i="1"/>
  <c r="P50" i="1"/>
  <c r="AG51" i="1" l="1"/>
  <c r="L51" i="1"/>
  <c r="L50" i="1"/>
  <c r="K50" i="1"/>
  <c r="J50" i="1"/>
  <c r="I50" i="1"/>
  <c r="E51" i="1" l="1"/>
  <c r="C50" i="1"/>
  <c r="B50" i="1"/>
  <c r="D38" i="1" l="1"/>
  <c r="E38" i="1"/>
  <c r="K38" i="1"/>
  <c r="L38" i="1"/>
  <c r="R38" i="1"/>
  <c r="S38" i="1"/>
  <c r="Y38" i="1"/>
  <c r="Z38" i="1"/>
  <c r="AF38" i="1"/>
  <c r="AG38" i="1"/>
  <c r="AM38" i="1"/>
  <c r="AN38" i="1"/>
  <c r="AT38" i="1"/>
  <c r="AU38" i="1"/>
  <c r="BA38" i="1"/>
  <c r="BB38" i="1"/>
  <c r="BH38" i="1"/>
  <c r="BI38" i="1"/>
  <c r="D37" i="1" l="1"/>
  <c r="E37" i="1"/>
  <c r="K37" i="1"/>
  <c r="L37" i="1"/>
  <c r="R37" i="1"/>
  <c r="S37" i="1"/>
  <c r="Y37" i="1"/>
  <c r="Z37" i="1"/>
  <c r="AF37" i="1"/>
  <c r="AG37" i="1"/>
  <c r="AM37" i="1"/>
  <c r="AN37" i="1"/>
  <c r="AT37" i="1"/>
  <c r="AU37" i="1"/>
  <c r="BA37" i="1"/>
  <c r="BB37" i="1"/>
  <c r="BH37" i="1"/>
  <c r="BI37" i="1"/>
  <c r="D36" i="1" l="1"/>
  <c r="E36" i="1"/>
  <c r="K36" i="1"/>
  <c r="L36" i="1"/>
  <c r="R36" i="1"/>
  <c r="S36" i="1"/>
  <c r="Y36" i="1"/>
  <c r="Z36" i="1"/>
  <c r="AF36" i="1"/>
  <c r="AG36" i="1"/>
  <c r="AM36" i="1"/>
  <c r="AN36" i="1"/>
  <c r="AT36" i="1"/>
  <c r="AU36" i="1"/>
  <c r="BA36" i="1"/>
  <c r="BB36" i="1"/>
  <c r="BH36" i="1"/>
  <c r="BI36" i="1"/>
  <c r="D35" i="1" l="1"/>
  <c r="E35" i="1"/>
  <c r="K35" i="1"/>
  <c r="L35" i="1"/>
  <c r="R35" i="1"/>
  <c r="S35" i="1"/>
  <c r="Y35" i="1"/>
  <c r="Z35" i="1"/>
  <c r="AF35" i="1"/>
  <c r="AG35" i="1"/>
  <c r="AM35" i="1"/>
  <c r="AN35" i="1"/>
  <c r="AT35" i="1"/>
  <c r="AU35" i="1"/>
  <c r="BA35" i="1"/>
  <c r="BB35" i="1"/>
  <c r="BH35" i="1"/>
  <c r="BI35" i="1"/>
  <c r="E50" i="1" l="1"/>
  <c r="BG49" i="1"/>
  <c r="BI49" i="1" s="1"/>
  <c r="BF49" i="1"/>
  <c r="AZ49" i="1"/>
  <c r="AY49" i="1"/>
  <c r="AS49" i="1"/>
  <c r="AR49" i="1"/>
  <c r="AL49" i="1"/>
  <c r="AK49" i="1"/>
  <c r="AE49" i="1"/>
  <c r="AD49" i="1"/>
  <c r="X49" i="1"/>
  <c r="Z49" i="1" s="1"/>
  <c r="W49" i="1"/>
  <c r="Q49" i="1"/>
  <c r="P49" i="1"/>
  <c r="J49" i="1"/>
  <c r="L49" i="1" s="1"/>
  <c r="I49" i="1"/>
  <c r="C49" i="1"/>
  <c r="B49" i="1"/>
  <c r="AG49" i="1" l="1"/>
  <c r="AN49" i="1"/>
  <c r="BB49" i="1"/>
  <c r="E49" i="1"/>
  <c r="S49" i="1"/>
  <c r="AU49" i="1"/>
  <c r="D34" i="1"/>
  <c r="D50" i="1" s="1"/>
  <c r="E34" i="1"/>
  <c r="K34" i="1"/>
  <c r="L34" i="1"/>
  <c r="R34" i="1"/>
  <c r="S34" i="1"/>
  <c r="Y34" i="1"/>
  <c r="Z34" i="1"/>
  <c r="AF34" i="1"/>
  <c r="AG34" i="1"/>
  <c r="AM34" i="1"/>
  <c r="AN34" i="1"/>
  <c r="AT34" i="1"/>
  <c r="AU34" i="1"/>
  <c r="BB34" i="1"/>
  <c r="BH34" i="1"/>
  <c r="BI34" i="1"/>
  <c r="D33" i="1" l="1"/>
  <c r="E33" i="1"/>
  <c r="K33" i="1"/>
  <c r="L33" i="1"/>
  <c r="R33" i="1"/>
  <c r="S33" i="1"/>
  <c r="Y33" i="1"/>
  <c r="Z33" i="1"/>
  <c r="AF33" i="1"/>
  <c r="AG33" i="1"/>
  <c r="AM33" i="1"/>
  <c r="AN33" i="1"/>
  <c r="AT33" i="1"/>
  <c r="AU33" i="1"/>
  <c r="BA33" i="1"/>
  <c r="BB33" i="1"/>
  <c r="BH33" i="1"/>
  <c r="BI33" i="1"/>
  <c r="D32" i="1" l="1"/>
  <c r="E32" i="1"/>
  <c r="K32" i="1"/>
  <c r="L32" i="1"/>
  <c r="R32" i="1"/>
  <c r="S32" i="1"/>
  <c r="Y32" i="1"/>
  <c r="Z32" i="1"/>
  <c r="AF32" i="1"/>
  <c r="AG32" i="1"/>
  <c r="AM32" i="1"/>
  <c r="AN32" i="1"/>
  <c r="AT32" i="1"/>
  <c r="AU32" i="1"/>
  <c r="BA32" i="1"/>
  <c r="BB32" i="1"/>
  <c r="BH32" i="1"/>
  <c r="BI32" i="1"/>
  <c r="BI31" i="1" l="1"/>
  <c r="BH31" i="1"/>
  <c r="BB31" i="1"/>
  <c r="BA31" i="1"/>
  <c r="AU31" i="1"/>
  <c r="AT31" i="1"/>
  <c r="AN31" i="1"/>
  <c r="AM31" i="1"/>
  <c r="AG31" i="1"/>
  <c r="AF31" i="1"/>
  <c r="Z31" i="1"/>
  <c r="Y31" i="1"/>
  <c r="S31" i="1"/>
  <c r="R31" i="1"/>
  <c r="L31" i="1"/>
  <c r="K31" i="1"/>
  <c r="E31" i="1"/>
  <c r="D31" i="1"/>
  <c r="BI30" i="1" l="1"/>
  <c r="BH30" i="1"/>
  <c r="BH49" i="1" s="1"/>
  <c r="BB30" i="1"/>
  <c r="BA30" i="1"/>
  <c r="BA49" i="1" s="1"/>
  <c r="AU30" i="1"/>
  <c r="AT30" i="1"/>
  <c r="AT49" i="1" s="1"/>
  <c r="AM30" i="1"/>
  <c r="AM49" i="1" s="1"/>
  <c r="AN30" i="1"/>
  <c r="AG30" i="1"/>
  <c r="AF30" i="1"/>
  <c r="AF49" i="1" s="1"/>
  <c r="K30" i="1"/>
  <c r="K49" i="1" s="1"/>
  <c r="L30" i="1"/>
  <c r="E30" i="1"/>
  <c r="D30" i="1"/>
  <c r="D49" i="1" s="1"/>
  <c r="Z30" i="1" l="1"/>
  <c r="Y30" i="1"/>
  <c r="Y49" i="1" s="1"/>
  <c r="R30" i="1"/>
  <c r="R49" i="1" s="1"/>
  <c r="S30" i="1"/>
  <c r="BH29" i="1"/>
  <c r="BI29" i="1"/>
  <c r="BA29" i="1"/>
  <c r="BB29" i="1"/>
  <c r="AT29" i="1"/>
  <c r="AU29" i="1"/>
  <c r="AM29" i="1"/>
  <c r="AN29" i="1"/>
  <c r="AF29" i="1"/>
  <c r="AG29" i="1"/>
  <c r="Y29" i="1" l="1"/>
  <c r="Z29" i="1"/>
  <c r="R29" i="1"/>
  <c r="S29" i="1"/>
  <c r="K29" i="1"/>
  <c r="L29" i="1"/>
  <c r="D29" i="1"/>
  <c r="E29" i="1"/>
  <c r="C48" i="1"/>
  <c r="B48" i="1"/>
  <c r="J48" i="1"/>
  <c r="I48" i="1"/>
  <c r="Q48" i="1"/>
  <c r="P48" i="1"/>
  <c r="X48" i="1"/>
  <c r="W48" i="1"/>
  <c r="AE48" i="1"/>
  <c r="AD48" i="1"/>
  <c r="AL48" i="1"/>
  <c r="AK48" i="1"/>
  <c r="AZ48" i="1"/>
  <c r="AY48" i="1"/>
  <c r="AS48" i="1"/>
  <c r="AR48" i="1"/>
  <c r="BG48" i="1"/>
  <c r="BF48" i="1"/>
  <c r="BB48" i="1" l="1"/>
  <c r="AG48" i="1"/>
  <c r="E48" i="1"/>
  <c r="AU48" i="1"/>
  <c r="AN48" i="1"/>
  <c r="Z48" i="1"/>
  <c r="L48" i="1"/>
  <c r="S48" i="1"/>
  <c r="BI48" i="1"/>
  <c r="BI28" i="1"/>
  <c r="BH28" i="1"/>
  <c r="BB28" i="1"/>
  <c r="BA28" i="1"/>
  <c r="AU28" i="1"/>
  <c r="AT28" i="1"/>
  <c r="AN28" i="1"/>
  <c r="AM28" i="1"/>
  <c r="AG28" i="1"/>
  <c r="AF28" i="1"/>
  <c r="Z28" i="1"/>
  <c r="Y28" i="1"/>
  <c r="S28" i="1"/>
  <c r="R28" i="1"/>
  <c r="L28" i="1"/>
  <c r="K28" i="1"/>
  <c r="E28" i="1"/>
  <c r="D28" i="1"/>
  <c r="E27" i="1"/>
  <c r="AF27" i="1" l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A27" i="1"/>
  <c r="BA26" i="1"/>
  <c r="BA48" i="1" s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R27" i="1"/>
  <c r="R26" i="1"/>
  <c r="R48" i="1" s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K48" i="1" l="1"/>
  <c r="AT48" i="1"/>
  <c r="D48" i="1"/>
  <c r="AM48" i="1"/>
  <c r="AF48" i="1"/>
  <c r="Y48" i="1"/>
  <c r="BH48" i="1"/>
  <c r="BI27" i="1"/>
  <c r="BB27" i="1"/>
  <c r="AU27" i="1"/>
  <c r="AN27" i="1"/>
  <c r="AG27" i="1"/>
  <c r="Z27" i="1"/>
  <c r="S27" i="1"/>
  <c r="L27" i="1"/>
  <c r="BH47" i="1" l="1"/>
  <c r="BG47" i="1"/>
  <c r="BF47" i="1"/>
  <c r="BA47" i="1"/>
  <c r="AZ47" i="1"/>
  <c r="AY47" i="1"/>
  <c r="AT47" i="1"/>
  <c r="AS47" i="1"/>
  <c r="AR47" i="1"/>
  <c r="AM47" i="1"/>
  <c r="AL47" i="1"/>
  <c r="AK47" i="1"/>
  <c r="AF47" i="1"/>
  <c r="AE47" i="1"/>
  <c r="AD47" i="1"/>
  <c r="Y47" i="1"/>
  <c r="X47" i="1"/>
  <c r="W47" i="1"/>
  <c r="R47" i="1"/>
  <c r="Q47" i="1"/>
  <c r="P47" i="1"/>
  <c r="K47" i="1"/>
  <c r="J47" i="1"/>
  <c r="I47" i="1"/>
  <c r="D47" i="1"/>
  <c r="C47" i="1"/>
  <c r="B47" i="1"/>
  <c r="BH46" i="1"/>
  <c r="BG46" i="1"/>
  <c r="BF46" i="1"/>
  <c r="BA46" i="1"/>
  <c r="AZ46" i="1"/>
  <c r="AY46" i="1"/>
  <c r="AT46" i="1"/>
  <c r="AS46" i="1"/>
  <c r="AR46" i="1"/>
  <c r="AM46" i="1"/>
  <c r="AL46" i="1"/>
  <c r="AK46" i="1"/>
  <c r="AF46" i="1"/>
  <c r="AE46" i="1"/>
  <c r="AD46" i="1"/>
  <c r="Y46" i="1"/>
  <c r="X46" i="1"/>
  <c r="W46" i="1"/>
  <c r="R46" i="1"/>
  <c r="Q46" i="1"/>
  <c r="P46" i="1"/>
  <c r="K46" i="1"/>
  <c r="J46" i="1"/>
  <c r="I46" i="1"/>
  <c r="D46" i="1"/>
  <c r="C46" i="1"/>
  <c r="B46" i="1"/>
  <c r="BH45" i="1"/>
  <c r="BG45" i="1"/>
  <c r="BF45" i="1"/>
  <c r="BA45" i="1"/>
  <c r="AZ45" i="1"/>
  <c r="AY45" i="1"/>
  <c r="AT45" i="1"/>
  <c r="AS45" i="1"/>
  <c r="AR45" i="1"/>
  <c r="AM45" i="1"/>
  <c r="AL45" i="1"/>
  <c r="AK45" i="1"/>
  <c r="AF45" i="1"/>
  <c r="AE45" i="1"/>
  <c r="AD45" i="1"/>
  <c r="Y45" i="1"/>
  <c r="X45" i="1"/>
  <c r="W45" i="1"/>
  <c r="R45" i="1"/>
  <c r="Q45" i="1"/>
  <c r="P45" i="1"/>
  <c r="K45" i="1"/>
  <c r="J45" i="1"/>
  <c r="I45" i="1"/>
  <c r="D45" i="1"/>
  <c r="C45" i="1"/>
  <c r="B45" i="1"/>
  <c r="BH44" i="1"/>
  <c r="BG44" i="1"/>
  <c r="BF44" i="1"/>
  <c r="BA44" i="1"/>
  <c r="AZ44" i="1"/>
  <c r="AY44" i="1"/>
  <c r="AT44" i="1"/>
  <c r="AS44" i="1"/>
  <c r="AR44" i="1"/>
  <c r="AM44" i="1"/>
  <c r="AL44" i="1"/>
  <c r="AK44" i="1"/>
  <c r="Y44" i="1"/>
  <c r="X44" i="1"/>
  <c r="W44" i="1"/>
  <c r="R44" i="1"/>
  <c r="Q44" i="1"/>
  <c r="P44" i="1"/>
  <c r="K44" i="1"/>
  <c r="J44" i="1"/>
  <c r="I44" i="1"/>
  <c r="D44" i="1"/>
  <c r="C44" i="1"/>
  <c r="B44" i="1"/>
  <c r="BH43" i="1"/>
  <c r="BG43" i="1"/>
  <c r="BF43" i="1"/>
  <c r="BA43" i="1"/>
  <c r="AZ43" i="1"/>
  <c r="AY43" i="1"/>
  <c r="AT43" i="1"/>
  <c r="AS43" i="1"/>
  <c r="AR43" i="1"/>
  <c r="AM43" i="1"/>
  <c r="AL43" i="1"/>
  <c r="AK43" i="1"/>
  <c r="Y43" i="1"/>
  <c r="X43" i="1"/>
  <c r="W43" i="1"/>
  <c r="R43" i="1"/>
  <c r="Q43" i="1"/>
  <c r="P43" i="1"/>
  <c r="D43" i="1"/>
  <c r="C43" i="1"/>
  <c r="B43" i="1"/>
  <c r="BI26" i="1"/>
  <c r="BB26" i="1"/>
  <c r="AU26" i="1"/>
  <c r="AN26" i="1"/>
  <c r="AG26" i="1"/>
  <c r="Z26" i="1"/>
  <c r="S26" i="1"/>
  <c r="L26" i="1"/>
  <c r="E26" i="1"/>
  <c r="BI25" i="1"/>
  <c r="BB25" i="1"/>
  <c r="AU25" i="1"/>
  <c r="AN25" i="1"/>
  <c r="AG25" i="1"/>
  <c r="Z25" i="1"/>
  <c r="S25" i="1"/>
  <c r="L25" i="1"/>
  <c r="E25" i="1"/>
  <c r="BI24" i="1"/>
  <c r="BB24" i="1"/>
  <c r="AU24" i="1"/>
  <c r="AN24" i="1"/>
  <c r="AG24" i="1"/>
  <c r="Z24" i="1"/>
  <c r="S24" i="1"/>
  <c r="L24" i="1"/>
  <c r="E24" i="1"/>
  <c r="BI23" i="1"/>
  <c r="BB23" i="1"/>
  <c r="AU23" i="1"/>
  <c r="AN23" i="1"/>
  <c r="AG23" i="1"/>
  <c r="Z23" i="1"/>
  <c r="S23" i="1"/>
  <c r="L23" i="1"/>
  <c r="E23" i="1"/>
  <c r="BI22" i="1"/>
  <c r="BB22" i="1"/>
  <c r="AU22" i="1"/>
  <c r="AN22" i="1"/>
  <c r="AG22" i="1"/>
  <c r="Z22" i="1"/>
  <c r="S22" i="1"/>
  <c r="L22" i="1"/>
  <c r="E22" i="1"/>
  <c r="BI21" i="1"/>
  <c r="BB21" i="1"/>
  <c r="AU21" i="1"/>
  <c r="AN21" i="1"/>
  <c r="AG21" i="1"/>
  <c r="Z21" i="1"/>
  <c r="S21" i="1"/>
  <c r="L21" i="1"/>
  <c r="E21" i="1"/>
  <c r="BI20" i="1"/>
  <c r="BB20" i="1"/>
  <c r="AU20" i="1"/>
  <c r="AN20" i="1"/>
  <c r="AG20" i="1"/>
  <c r="Z20" i="1"/>
  <c r="S20" i="1"/>
  <c r="L20" i="1"/>
  <c r="E20" i="1"/>
  <c r="BI19" i="1"/>
  <c r="BB19" i="1"/>
  <c r="AU19" i="1"/>
  <c r="AN19" i="1"/>
  <c r="AG19" i="1"/>
  <c r="Z19" i="1"/>
  <c r="S19" i="1"/>
  <c r="L19" i="1"/>
  <c r="E19" i="1"/>
  <c r="BI18" i="1"/>
  <c r="BB18" i="1"/>
  <c r="AU18" i="1"/>
  <c r="AN18" i="1"/>
  <c r="AG18" i="1"/>
  <c r="Z18" i="1"/>
  <c r="S18" i="1"/>
  <c r="L18" i="1"/>
  <c r="E18" i="1"/>
  <c r="BI17" i="1"/>
  <c r="BB17" i="1"/>
  <c r="AU17" i="1"/>
  <c r="AN17" i="1"/>
  <c r="AG17" i="1"/>
  <c r="Z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Z12" i="1"/>
  <c r="S12" i="1"/>
  <c r="L12" i="1"/>
  <c r="E12" i="1"/>
  <c r="BI11" i="1"/>
  <c r="BB11" i="1"/>
  <c r="AU11" i="1"/>
  <c r="AN11" i="1"/>
  <c r="Z11" i="1"/>
  <c r="S11" i="1"/>
  <c r="L11" i="1"/>
  <c r="E11" i="1"/>
  <c r="BI10" i="1"/>
  <c r="BB10" i="1"/>
  <c r="AU10" i="1"/>
  <c r="AN10" i="1"/>
  <c r="Z10" i="1"/>
  <c r="S10" i="1"/>
  <c r="L10" i="1"/>
  <c r="E10" i="1"/>
  <c r="BI9" i="1"/>
  <c r="BB9" i="1"/>
  <c r="AU9" i="1"/>
  <c r="AN9" i="1"/>
  <c r="Z9" i="1"/>
  <c r="S9" i="1"/>
  <c r="L9" i="1"/>
  <c r="E9" i="1"/>
  <c r="BI8" i="1"/>
  <c r="BB8" i="1"/>
  <c r="AU8" i="1"/>
  <c r="AN8" i="1"/>
  <c r="Z8" i="1"/>
  <c r="S8" i="1"/>
  <c r="E8" i="1"/>
  <c r="BI7" i="1"/>
  <c r="BB7" i="1"/>
  <c r="AU7" i="1"/>
  <c r="AN7" i="1"/>
  <c r="Z7" i="1"/>
  <c r="S7" i="1"/>
  <c r="E7" i="1"/>
  <c r="BI6" i="1"/>
  <c r="BB6" i="1"/>
  <c r="AU6" i="1"/>
  <c r="AN6" i="1"/>
  <c r="Z6" i="1"/>
  <c r="S6" i="1"/>
  <c r="E6" i="1"/>
  <c r="BI5" i="1"/>
  <c r="BB5" i="1"/>
  <c r="AU5" i="1"/>
  <c r="AN5" i="1"/>
  <c r="Z5" i="1"/>
  <c r="S5" i="1"/>
  <c r="E5" i="1"/>
  <c r="E43" i="1" l="1"/>
  <c r="AU44" i="1"/>
  <c r="BB45" i="1"/>
  <c r="BB43" i="1"/>
  <c r="S44" i="1"/>
  <c r="AU43" i="1"/>
  <c r="L45" i="1"/>
  <c r="AN43" i="1"/>
  <c r="Z43" i="1"/>
  <c r="BI43" i="1"/>
  <c r="AG45" i="1"/>
  <c r="E47" i="1"/>
  <c r="AG47" i="1"/>
  <c r="BI47" i="1"/>
  <c r="S43" i="1"/>
  <c r="BB44" i="1"/>
  <c r="S45" i="1"/>
  <c r="S46" i="1"/>
  <c r="AU46" i="1"/>
  <c r="L47" i="1"/>
  <c r="AN47" i="1"/>
  <c r="E44" i="1"/>
  <c r="L44" i="1"/>
  <c r="AN44" i="1"/>
  <c r="E45" i="1"/>
  <c r="AN45" i="1"/>
  <c r="E46" i="1"/>
  <c r="AG46" i="1"/>
  <c r="Z47" i="1"/>
  <c r="BB47" i="1"/>
  <c r="Z44" i="1"/>
  <c r="BI44" i="1"/>
  <c r="Z45" i="1"/>
  <c r="BI45" i="1"/>
  <c r="Z46" i="1"/>
  <c r="BB46" i="1"/>
  <c r="S47" i="1"/>
  <c r="AU47" i="1"/>
  <c r="BI46" i="1"/>
  <c r="AU45" i="1"/>
  <c r="L46" i="1"/>
  <c r="AN46" i="1"/>
</calcChain>
</file>

<file path=xl/sharedStrings.xml><?xml version="1.0" encoding="utf-8"?>
<sst xmlns="http://schemas.openxmlformats.org/spreadsheetml/2006/main" count="533" uniqueCount="79">
  <si>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</si>
  <si>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</si>
  <si>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</si>
  <si>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</si>
  <si>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</si>
  <si>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</si>
  <si>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</si>
  <si>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</si>
  <si>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</si>
  <si>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</si>
  <si>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</si>
  <si>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</si>
  <si>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</si>
  <si>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</si>
  <si>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</si>
  <si>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</si>
  <si>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</si>
  <si>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</si>
  <si>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</si>
  <si>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</si>
  <si>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</si>
  <si>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</si>
  <si>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</si>
  <si>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</si>
  <si>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</si>
  <si>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</si>
  <si>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</si>
  <si>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</si>
  <si>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</si>
  <si>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</si>
  <si>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</si>
  <si>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</si>
  <si>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</si>
  <si>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</si>
  <si>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</si>
  <si>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</si>
  <si>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</si>
  <si>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</si>
  <si>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</si>
  <si>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</si>
  <si>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</si>
  <si>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</si>
  <si>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</si>
  <si>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</si>
  <si>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</si>
  <si>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</si>
  <si>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</si>
  <si>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</si>
  <si>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</si>
  <si>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</si>
  <si>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</si>
  <si>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</si>
  <si>
    <t>14/15 Q3</t>
  </si>
  <si>
    <t>* Discrepancies from published files are due to Choose and Book ('X09') being recorded here but not in the published files.  Reporting 'X09' started in Q4 2011/12 and is the current practice.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</si>
  <si>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</si>
  <si>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</si>
  <si>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</si>
  <si>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</si>
  <si>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</si>
  <si>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</si>
  <si>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</si>
  <si>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</si>
  <si>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</si>
  <si>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</si>
  <si>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</si>
  <si>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</si>
  <si>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</si>
  <si>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(31 days) Wait from a Decision to Treat to a Subsequent Treatment for Cancer (Anti-Cancer Drug Regimen)</t>
  </si>
  <si>
    <t>16/17 Q1</t>
  </si>
  <si>
    <t>2015/16</t>
  </si>
  <si>
    <t>16/17 Q2</t>
  </si>
  <si>
    <t>16/17 Q3</t>
  </si>
  <si>
    <t>16/17 Q4</t>
  </si>
  <si>
    <t>2016/17</t>
  </si>
  <si>
    <t>17/18 Q1</t>
  </si>
  <si>
    <t>2017/18 YTD</t>
  </si>
  <si>
    <t>17/18 Q2</t>
  </si>
  <si>
    <t>17/18 Q3</t>
  </si>
  <si>
    <t>Q4 2008-09 to Q3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</si>
</sst>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##,###"/>
    <numFmt numFmtId="168" formatCode="##,###.0"/>
    <numFmt numFmtId="169" formatCode="mmmm\ yyyy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7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0" fillId="0" borderId="5" xfId="1" applyNumberFormat="1" applyFont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4" fontId="2" fillId="0" borderId="14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70" fontId="0" fillId="0" borderId="10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9" fontId="3" fillId="0" borderId="0" xfId="2" applyFont="1"/>
    <xf numFmtId="165" fontId="3" fillId="0" borderId="0" xfId="1" applyNumberFormat="1" applyFont="1"/>
    <xf numFmtId="0" fontId="2" fillId="0" borderId="8" xfId="0" quotePrefix="1" applyFont="1" applyBorder="1" applyAlignment="1">
      <alignment horizontal="center"/>
    </xf>
    <xf numFmtId="167" fontId="0" fillId="0" borderId="4" xfId="0" applyNumberFormat="1" applyFont="1" applyBorder="1" applyAlignment="1">
      <alignment horizontal="right" vertical="top"/>
    </xf>
    <xf numFmtId="167" fontId="0" fillId="0" borderId="6" xfId="0" applyNumberFormat="1" applyFont="1" applyBorder="1" applyAlignment="1">
      <alignment horizontal="right" vertical="top"/>
    </xf>
    <xf numFmtId="167" fontId="0" fillId="0" borderId="0" xfId="0" applyNumberFormat="1" applyFont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7" xfId="1" applyNumberFormat="1" applyFont="1" applyFill="1" applyBorder="1" applyAlignment="1">
      <alignment horizontal="right"/>
    </xf>
    <xf numFmtId="167" fontId="0" fillId="0" borderId="5" xfId="1" applyNumberFormat="1" applyFont="1" applyFill="1" applyBorder="1" applyAlignment="1">
      <alignment horizontal="right"/>
    </xf>
    <xf numFmtId="167" fontId="0" fillId="0" borderId="11" xfId="1" applyNumberFormat="1" applyFont="1" applyFill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6" fontId="0" fillId="0" borderId="4" xfId="0" applyNumberFormat="1" applyFont="1" applyBorder="1" applyAlignment="1">
      <alignment horizontal="right" vertical="top"/>
    </xf>
    <xf numFmtId="166" fontId="0" fillId="0" borderId="6" xfId="0" applyNumberFormat="1" applyFont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7" fontId="0" fillId="0" borderId="10" xfId="1" applyNumberFormat="1" applyFont="1" applyBorder="1" applyAlignment="1">
      <alignment horizontal="right"/>
    </xf>
    <xf numFmtId="165" fontId="0" fillId="0" borderId="3" xfId="1" applyNumberFormat="1" applyFont="1" applyBorder="1" applyAlignment="1"/>
    <xf numFmtId="165" fontId="0" fillId="0" borderId="7" xfId="1" applyNumberFormat="1" applyFont="1" applyBorder="1" applyAlignment="1"/>
    <xf numFmtId="167" fontId="0" fillId="0" borderId="3" xfId="1" applyNumberFormat="1" applyFont="1" applyBorder="1" applyAlignment="1"/>
    <xf numFmtId="0" fontId="2" fillId="0" borderId="2" xfId="0" quotePrefix="1" applyFont="1" applyBorder="1" applyAlignment="1">
      <alignment horizontal="center"/>
    </xf>
    <xf numFmtId="170" fontId="0" fillId="0" borderId="6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quotePrefix="1" applyFont="1" applyBorder="1" applyAlignment="1">
      <alignment horizontal="center"/>
    </xf>
    <xf numFmtId="170" fontId="0" fillId="0" borderId="12" xfId="0" applyNumberFormat="1" applyBorder="1" applyAlignment="1">
      <alignment horizontal="right"/>
    </xf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0" fontId="14" fillId="0" borderId="0" xfId="0" applyFont="1" applyAlignment="1">
      <alignment horizontal="left" vertical="top" wrapText="1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3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</c:strCache>
            </c:strRef>
          </c:cat>
          <c:val>
            <c:numRef>
              <c:f>[0]!TWWPatientSeen</c:f>
              <c:numCache>
                <c:formatCode>#,##0</c:formatCode>
                <c:ptCount val="36"/>
                <c:pt idx="0">
                  <c:v>191510</c:v>
                </c:pt>
                <c:pt idx="1">
                  <c:v>221434</c:v>
                </c:pt>
                <c:pt idx="2">
                  <c:v>229117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265216</c:v>
                </c:pt>
                <c:pt idx="7">
                  <c:v>244349</c:v>
                </c:pt>
                <c:pt idx="8">
                  <c:v>249071</c:v>
                </c:pt>
                <c:pt idx="9">
                  <c:v>268341</c:v>
                </c:pt>
                <c:pt idx="10">
                  <c:v>274955</c:v>
                </c:pt>
                <c:pt idx="11">
                  <c:v>277540</c:v>
                </c:pt>
                <c:pt idx="12">
                  <c:v>287687</c:v>
                </c:pt>
                <c:pt idx="13">
                  <c:v>300590</c:v>
                </c:pt>
                <c:pt idx="14">
                  <c:v>306034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  <c:pt idx="23" formatCode="#,##0_ ;\-#,##0\ ">
                  <c:v>394498</c:v>
                </c:pt>
                <c:pt idx="24" formatCode="#,##0_ ;\-#,##0\ ">
                  <c:v>392797</c:v>
                </c:pt>
                <c:pt idx="25">
                  <c:v>419827</c:v>
                </c:pt>
                <c:pt idx="26">
                  <c:v>438955</c:v>
                </c:pt>
                <c:pt idx="27">
                  <c:v>439030</c:v>
                </c:pt>
                <c:pt idx="28">
                  <c:v>428309</c:v>
                </c:pt>
                <c:pt idx="29">
                  <c:v>472333</c:v>
                </c:pt>
                <c:pt idx="30">
                  <c:v>470562</c:v>
                </c:pt>
                <c:pt idx="31">
                  <c:v>469944</c:v>
                </c:pt>
                <c:pt idx="32">
                  <c:v>463980</c:v>
                </c:pt>
                <c:pt idx="33">
                  <c:v>485120</c:v>
                </c:pt>
                <c:pt idx="34">
                  <c:v>489791</c:v>
                </c:pt>
                <c:pt idx="35">
                  <c:v>483375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84512"/>
        <c:axId val="182595584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[0]!TWWPerformance</c:f>
              <c:numCache>
                <c:formatCode>0.0%</c:formatCode>
                <c:ptCount val="36"/>
                <c:pt idx="0">
                  <c:v>0.94532400396846117</c:v>
                </c:pt>
                <c:pt idx="1">
                  <c:v>0.94083112801105517</c:v>
                </c:pt>
                <c:pt idx="2">
                  <c:v>0.9435921385143835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0.94955432553088803</c:v>
                </c:pt>
                <c:pt idx="7">
                  <c:v>0.95549398606092106</c:v>
                </c:pt>
                <c:pt idx="8">
                  <c:v>0.96046107334856323</c:v>
                </c:pt>
                <c:pt idx="9">
                  <c:v>0.9541031746919032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0.96260866844869597</c:v>
                </c:pt>
                <c:pt idx="13">
                  <c:v>0.95182474466881795</c:v>
                </c:pt>
                <c:pt idx="14">
                  <c:v>0.95412601214244164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0.9364086931276181</c:v>
                </c:pt>
                <c:pt idx="23">
                  <c:v>0.94736094986539854</c:v>
                </c:pt>
                <c:pt idx="24">
                  <c:v>0.94666710794634379</c:v>
                </c:pt>
                <c:pt idx="25">
                  <c:v>0.93621182058324026</c:v>
                </c:pt>
                <c:pt idx="26">
                  <c:v>0.93482931052157969</c:v>
                </c:pt>
                <c:pt idx="27">
                  <c:v>0.94759128077807897</c:v>
                </c:pt>
                <c:pt idx="28">
                  <c:v>0.94689815063423832</c:v>
                </c:pt>
                <c:pt idx="29">
                  <c:v>0.93665909432540173</c:v>
                </c:pt>
                <c:pt idx="30">
                  <c:v>0.94149973861042757</c:v>
                </c:pt>
                <c:pt idx="31">
                  <c:v>0.95132611545205381</c:v>
                </c:pt>
                <c:pt idx="32">
                  <c:v>0.94731022888917626</c:v>
                </c:pt>
                <c:pt idx="33">
                  <c:v>0.93687747361477569</c:v>
                </c:pt>
                <c:pt idx="34">
                  <c:v>0.9386391338346356</c:v>
                </c:pt>
                <c:pt idx="35">
                  <c:v>0.94902094647013191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[0]!TWWOpStd</c:f>
              <c:numCache>
                <c:formatCode>General</c:formatCode>
                <c:ptCount val="36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  <c:pt idx="27">
                  <c:v>0.93</c:v>
                </c:pt>
                <c:pt idx="28">
                  <c:v>0.93</c:v>
                </c:pt>
                <c:pt idx="29">
                  <c:v>0.93</c:v>
                </c:pt>
                <c:pt idx="30">
                  <c:v>0.93</c:v>
                </c:pt>
                <c:pt idx="31">
                  <c:v>0.93</c:v>
                </c:pt>
                <c:pt idx="32">
                  <c:v>0.93</c:v>
                </c:pt>
                <c:pt idx="33">
                  <c:v>0.93</c:v>
                </c:pt>
                <c:pt idx="34">
                  <c:v>0.93</c:v>
                </c:pt>
                <c:pt idx="35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03776"/>
        <c:axId val="182597504"/>
      </c:lineChart>
      <c:catAx>
        <c:axId val="18238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2595584"/>
        <c:crosses val="autoZero"/>
        <c:auto val="1"/>
        <c:lblAlgn val="ctr"/>
        <c:lblOffset val="100"/>
        <c:noMultiLvlLbl val="0"/>
      </c:catAx>
      <c:valAx>
        <c:axId val="182595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82384512"/>
        <c:crosses val="autoZero"/>
        <c:crossBetween val="between"/>
      </c:valAx>
      <c:valAx>
        <c:axId val="1825975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2603776"/>
        <c:crosses val="max"/>
        <c:crossBetween val="between"/>
      </c:valAx>
      <c:catAx>
        <c:axId val="18260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825975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[0]!XAxisNames</c:f>
              <c:strCache>
                <c:ptCount val="3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</c:strCache>
            </c:strRef>
          </c:cat>
          <c:val>
            <c:numRef>
              <c:f>('AMD 23 2011 Data'!$N$5:$N$8,'AMD 23 2011 Data'!$I$9:$I$40)</c:f>
              <c:numCache>
                <c:formatCode>_-* #,##0_-;\-* #,##0_-;_-* "-"??_-;_-@_-</c:formatCode>
                <c:ptCount val="36"/>
                <c:pt idx="4" formatCode="#,##0">
                  <c:v>51748</c:v>
                </c:pt>
                <c:pt idx="5" formatCode="#,##0">
                  <c:v>51577</c:v>
                </c:pt>
                <c:pt idx="6" formatCode="#,##0">
                  <c:v>53374</c:v>
                </c:pt>
                <c:pt idx="7" formatCode="#,##0">
                  <c:v>49520</c:v>
                </c:pt>
                <c:pt idx="8" formatCode="#,##0">
                  <c:v>49552</c:v>
                </c:pt>
                <c:pt idx="9" formatCode="#,##0">
                  <c:v>48012</c:v>
                </c:pt>
                <c:pt idx="10" formatCode="#,##0">
                  <c:v>46382</c:v>
                </c:pt>
                <c:pt idx="11" formatCode="#,##0">
                  <c:v>48167</c:v>
                </c:pt>
                <c:pt idx="12" formatCode="#,##0">
                  <c:v>52340</c:v>
                </c:pt>
                <c:pt idx="13" formatCode="#,##0">
                  <c:v>47975</c:v>
                </c:pt>
                <c:pt idx="14" formatCode="#,##0">
                  <c:v>45621</c:v>
                </c:pt>
                <c:pt idx="15" formatCode="#,##0">
                  <c:v>52774</c:v>
                </c:pt>
                <c:pt idx="16" formatCode="#,##0">
                  <c:v>50173</c:v>
                </c:pt>
                <c:pt idx="17" formatCode="#,##0">
                  <c:v>51534</c:v>
                </c:pt>
                <c:pt idx="18" formatCode="#,##0">
                  <c:v>51778</c:v>
                </c:pt>
                <c:pt idx="19" formatCode="#,##0">
                  <c:v>53734</c:v>
                </c:pt>
                <c:pt idx="20" formatCode="#,##0">
                  <c:v>60425</c:v>
                </c:pt>
                <c:pt idx="21" formatCode="#,##0_ ;\-#,##0\ ">
                  <c:v>60811</c:v>
                </c:pt>
                <c:pt idx="22" formatCode="#,##0_ ;\-#,##0\ ">
                  <c:v>56193</c:v>
                </c:pt>
                <c:pt idx="23" formatCode="#,##0_ ;\-#,##0\ ">
                  <c:v>57500</c:v>
                </c:pt>
                <c:pt idx="24" formatCode="#,##0_ ;\-#,##0\ ">
                  <c:v>54827</c:v>
                </c:pt>
                <c:pt idx="25" formatCode="#,##0">
                  <c:v>56415</c:v>
                </c:pt>
                <c:pt idx="26" formatCode="#,##0">
                  <c:v>57290</c:v>
                </c:pt>
                <c:pt idx="27" formatCode="#,##0">
                  <c:v>58623</c:v>
                </c:pt>
                <c:pt idx="28" formatCode="#,##0">
                  <c:v>55825</c:v>
                </c:pt>
                <c:pt idx="29" formatCode="#,##0">
                  <c:v>55933</c:v>
                </c:pt>
                <c:pt idx="30" formatCode="#,##0">
                  <c:v>49330</c:v>
                </c:pt>
                <c:pt idx="31" formatCode="#,##0">
                  <c:v>50525</c:v>
                </c:pt>
                <c:pt idx="32" formatCode="#,##0">
                  <c:v>55118</c:v>
                </c:pt>
                <c:pt idx="33" formatCode="#,##0">
                  <c:v>50653</c:v>
                </c:pt>
                <c:pt idx="34" formatCode="#,##0">
                  <c:v>46800</c:v>
                </c:pt>
                <c:pt idx="35" formatCode="#,##0">
                  <c:v>48014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45120"/>
        <c:axId val="182647040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Data'!$M$5:$M$8,'AMD 23 2011 Data'!$L$9:$L$40)</c:f>
              <c:numCache>
                <c:formatCode>0%</c:formatCode>
                <c:ptCount val="36"/>
                <c:pt idx="4" formatCode="0.0%">
                  <c:v>0.92019015227641643</c:v>
                </c:pt>
                <c:pt idx="5" formatCode="0.0%">
                  <c:v>0.9426294666227194</c:v>
                </c:pt>
                <c:pt idx="6" formatCode="0.0%">
                  <c:v>0.94210664368419084</c:v>
                </c:pt>
                <c:pt idx="7" formatCode="0.0%">
                  <c:v>0.95341276252019391</c:v>
                </c:pt>
                <c:pt idx="8" formatCode="0.0%">
                  <c:v>0.95542056829189537</c:v>
                </c:pt>
                <c:pt idx="9" formatCode="0.0%">
                  <c:v>0.9453469965841873</c:v>
                </c:pt>
                <c:pt idx="10" formatCode="0.0%">
                  <c:v>0.95974731576904837</c:v>
                </c:pt>
                <c:pt idx="11" formatCode="0.0%">
                  <c:v>0.96331513276724734</c:v>
                </c:pt>
                <c:pt idx="12" formatCode="0.0%">
                  <c:v>0.96106228505922808</c:v>
                </c:pt>
                <c:pt idx="13" formatCode="0.0%">
                  <c:v>0.95151641479937465</c:v>
                </c:pt>
                <c:pt idx="14" formatCode="0.0%">
                  <c:v>0.95708116876000082</c:v>
                </c:pt>
                <c:pt idx="15" formatCode="0.0%">
                  <c:v>0.95425777845151016</c:v>
                </c:pt>
                <c:pt idx="16" formatCode="0.0%">
                  <c:v>0.95702868076455461</c:v>
                </c:pt>
                <c:pt idx="17" formatCode="0.0%">
                  <c:v>0.9537198742577716</c:v>
                </c:pt>
                <c:pt idx="18" formatCode="0.0%">
                  <c:v>0.94435860790297033</c:v>
                </c:pt>
                <c:pt idx="19" formatCode="0.0%">
                  <c:v>0.95540998250642051</c:v>
                </c:pt>
                <c:pt idx="20" formatCode="0.0%">
                  <c:v>0.93941249482829958</c:v>
                </c:pt>
                <c:pt idx="21" formatCode="0.0%">
                  <c:v>0.90259985857821778</c:v>
                </c:pt>
                <c:pt idx="22" formatCode="0.0%">
                  <c:v>0.93538341074511056</c:v>
                </c:pt>
                <c:pt idx="23" formatCode="0.0%">
                  <c:v>0.94932173913043483</c:v>
                </c:pt>
                <c:pt idx="24" formatCode="0.0%">
                  <c:v>0.94701515676582704</c:v>
                </c:pt>
                <c:pt idx="25" formatCode="0.0%">
                  <c:v>0.93372330054063635</c:v>
                </c:pt>
                <c:pt idx="26" formatCode="0.0%">
                  <c:v>0.92372141735032287</c:v>
                </c:pt>
                <c:pt idx="27" formatCode="0.0%">
                  <c:v>0.93396789655937085</c:v>
                </c:pt>
                <c:pt idx="28" formatCode="0.0%">
                  <c:v>0.9360322436184505</c:v>
                </c:pt>
                <c:pt idx="29" formatCode="0.0%">
                  <c:v>0.91868843080113705</c:v>
                </c:pt>
                <c:pt idx="30" formatCode="0.0%">
                  <c:v>0.93354956415974055</c:v>
                </c:pt>
                <c:pt idx="31" formatCode="0.0%">
                  <c:v>0.95786244433448786</c:v>
                </c:pt>
                <c:pt idx="32" formatCode="0.0%">
                  <c:v>0.92927900141514563</c:v>
                </c:pt>
                <c:pt idx="33" formatCode="0.0%">
                  <c:v>0.90671825953053131</c:v>
                </c:pt>
                <c:pt idx="34" formatCode="0.0%">
                  <c:v>0.93305555555555553</c:v>
                </c:pt>
                <c:pt idx="35" formatCode="0.0%">
                  <c:v>0.95136835089765481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[0]!TWWBSOpStd</c:f>
              <c:numCache>
                <c:formatCode>0%</c:formatCode>
                <c:ptCount val="36"/>
                <c:pt idx="4" formatCode="General">
                  <c:v>0.93</c:v>
                </c:pt>
                <c:pt idx="5" formatCode="General">
                  <c:v>0.93</c:v>
                </c:pt>
                <c:pt idx="6" formatCode="General">
                  <c:v>0.93</c:v>
                </c:pt>
                <c:pt idx="7" formatCode="General">
                  <c:v>0.93</c:v>
                </c:pt>
                <c:pt idx="8" formatCode="General">
                  <c:v>0.93</c:v>
                </c:pt>
                <c:pt idx="9" formatCode="General">
                  <c:v>0.93</c:v>
                </c:pt>
                <c:pt idx="10" formatCode="General">
                  <c:v>0.93</c:v>
                </c:pt>
                <c:pt idx="11" formatCode="General">
                  <c:v>0.93</c:v>
                </c:pt>
                <c:pt idx="12" formatCode="General">
                  <c:v>0.93</c:v>
                </c:pt>
                <c:pt idx="13" formatCode="General">
                  <c:v>0.93</c:v>
                </c:pt>
                <c:pt idx="14" formatCode="General">
                  <c:v>0.93</c:v>
                </c:pt>
                <c:pt idx="15" formatCode="General">
                  <c:v>0.93</c:v>
                </c:pt>
                <c:pt idx="16" formatCode="General">
                  <c:v>0.93</c:v>
                </c:pt>
                <c:pt idx="17" formatCode="General">
                  <c:v>0.93</c:v>
                </c:pt>
                <c:pt idx="18" formatCode="General">
                  <c:v>0.93</c:v>
                </c:pt>
                <c:pt idx="19" formatCode="General">
                  <c:v>0.93</c:v>
                </c:pt>
                <c:pt idx="20" formatCode="General">
                  <c:v>0.93</c:v>
                </c:pt>
                <c:pt idx="21" formatCode="General">
                  <c:v>0.93</c:v>
                </c:pt>
                <c:pt idx="22" formatCode="General">
                  <c:v>0.93</c:v>
                </c:pt>
                <c:pt idx="23" formatCode="General">
                  <c:v>0.93</c:v>
                </c:pt>
                <c:pt idx="24" formatCode="General">
                  <c:v>0.93</c:v>
                </c:pt>
                <c:pt idx="25" formatCode="General">
                  <c:v>0.93</c:v>
                </c:pt>
                <c:pt idx="26" formatCode="General">
                  <c:v>0.93</c:v>
                </c:pt>
                <c:pt idx="27" formatCode="General">
                  <c:v>0.93</c:v>
                </c:pt>
                <c:pt idx="28" formatCode="General">
                  <c:v>0.93</c:v>
                </c:pt>
                <c:pt idx="29" formatCode="General">
                  <c:v>0.93</c:v>
                </c:pt>
                <c:pt idx="30" formatCode="General">
                  <c:v>0.93</c:v>
                </c:pt>
                <c:pt idx="31" formatCode="General">
                  <c:v>0.93</c:v>
                </c:pt>
                <c:pt idx="32" formatCode="General">
                  <c:v>0.93</c:v>
                </c:pt>
                <c:pt idx="33" formatCode="General">
                  <c:v>0.93</c:v>
                </c:pt>
                <c:pt idx="34" formatCode="General">
                  <c:v>0.93</c:v>
                </c:pt>
                <c:pt idx="35" formatCode="General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41248"/>
        <c:axId val="182739328"/>
      </c:lineChart>
      <c:catAx>
        <c:axId val="18264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82647040"/>
        <c:crosses val="autoZero"/>
        <c:auto val="1"/>
        <c:lblAlgn val="ctr"/>
        <c:lblOffset val="100"/>
        <c:noMultiLvlLbl val="0"/>
      </c:catAx>
      <c:valAx>
        <c:axId val="18264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2645120"/>
        <c:crosses val="autoZero"/>
        <c:crossBetween val="between"/>
      </c:valAx>
      <c:valAx>
        <c:axId val="1827393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82741248"/>
        <c:crosses val="max"/>
        <c:crossBetween val="between"/>
      </c:valAx>
      <c:catAx>
        <c:axId val="18274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827393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</c:strCache>
            </c:strRef>
          </c:cat>
          <c:val>
            <c:numRef>
              <c:f>[0]!OneMonthPatientSeen</c:f>
              <c:numCache>
                <c:formatCode>_-* #,##0_-;\-* #,##0_-;_-* "-"??_-;_-@_-</c:formatCode>
                <c:ptCount val="36"/>
                <c:pt idx="0">
                  <c:v>50900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62487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67000</c:v>
                </c:pt>
                <c:pt idx="22">
                  <c:v>69495</c:v>
                </c:pt>
                <c:pt idx="23" formatCode="#,##0_ ;\-#,##0\ ">
                  <c:v>69131</c:v>
                </c:pt>
                <c:pt idx="24" formatCode="#,##0_ ;\-#,##0\ ">
                  <c:v>67128</c:v>
                </c:pt>
                <c:pt idx="25" formatCode="#,##0">
                  <c:v>68640</c:v>
                </c:pt>
                <c:pt idx="26" formatCode="#,##0">
                  <c:v>72535</c:v>
                </c:pt>
                <c:pt idx="27" formatCode="#,##0">
                  <c:v>71584</c:v>
                </c:pt>
                <c:pt idx="28" formatCode="#,##0">
                  <c:v>69001</c:v>
                </c:pt>
                <c:pt idx="29" formatCode="#,##0">
                  <c:v>71403</c:v>
                </c:pt>
                <c:pt idx="30" formatCode="#,##0">
                  <c:v>72445</c:v>
                </c:pt>
                <c:pt idx="31" formatCode="#,##0">
                  <c:v>73045</c:v>
                </c:pt>
                <c:pt idx="32" formatCode="#,##0">
                  <c:v>73023</c:v>
                </c:pt>
                <c:pt idx="33" formatCode="#,##0">
                  <c:v>72420</c:v>
                </c:pt>
                <c:pt idx="34" formatCode="#,##0">
                  <c:v>74839</c:v>
                </c:pt>
                <c:pt idx="35" formatCode="#,##0">
                  <c:v>74851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71360"/>
        <c:axId val="18387763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[0]!OneMonthPerformance</c:f>
              <c:numCache>
                <c:formatCode>0.0%</c:formatCode>
                <c:ptCount val="36"/>
                <c:pt idx="0">
                  <c:v>0.98184675834970525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0.98270040168355022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0.97789552238805966</c:v>
                </c:pt>
                <c:pt idx="22">
                  <c:v>0.9774372256996906</c:v>
                </c:pt>
                <c:pt idx="23">
                  <c:v>0.97783917489982786</c:v>
                </c:pt>
                <c:pt idx="24">
                  <c:v>0.97474973185555958</c:v>
                </c:pt>
                <c:pt idx="25">
                  <c:v>0.97467948717948716</c:v>
                </c:pt>
                <c:pt idx="26">
                  <c:v>0.97637002826221819</c:v>
                </c:pt>
                <c:pt idx="27">
                  <c:v>0.9785007822977202</c:v>
                </c:pt>
                <c:pt idx="28">
                  <c:v>0.97504383994434862</c:v>
                </c:pt>
                <c:pt idx="29">
                  <c:v>0.97607943643824491</c:v>
                </c:pt>
                <c:pt idx="30">
                  <c:v>0.97562288632755889</c:v>
                </c:pt>
                <c:pt idx="31">
                  <c:v>0.97596002464234377</c:v>
                </c:pt>
                <c:pt idx="32">
                  <c:v>0.97472029360612411</c:v>
                </c:pt>
                <c:pt idx="33">
                  <c:v>0.97521402927368128</c:v>
                </c:pt>
                <c:pt idx="34">
                  <c:v>0.97648284985101352</c:v>
                </c:pt>
                <c:pt idx="35">
                  <c:v>0.97732829220718498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[0]!OneMonthOpStd</c:f>
              <c:numCache>
                <c:formatCode>General</c:formatCode>
                <c:ptCount val="36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  <c:pt idx="30">
                  <c:v>0.96</c:v>
                </c:pt>
                <c:pt idx="31">
                  <c:v>0.96</c:v>
                </c:pt>
                <c:pt idx="32">
                  <c:v>0.96</c:v>
                </c:pt>
                <c:pt idx="33">
                  <c:v>0.96</c:v>
                </c:pt>
                <c:pt idx="34">
                  <c:v>0.96</c:v>
                </c:pt>
                <c:pt idx="35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29184"/>
        <c:axId val="183879552"/>
      </c:lineChart>
      <c:catAx>
        <c:axId val="18387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3877632"/>
        <c:crosses val="autoZero"/>
        <c:auto val="1"/>
        <c:lblAlgn val="ctr"/>
        <c:lblOffset val="100"/>
        <c:noMultiLvlLbl val="0"/>
      </c:catAx>
      <c:valAx>
        <c:axId val="18387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3871360"/>
        <c:crosses val="autoZero"/>
        <c:crossBetween val="between"/>
      </c:valAx>
      <c:valAx>
        <c:axId val="1838795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4029184"/>
        <c:crosses val="max"/>
        <c:crossBetween val="between"/>
      </c:valAx>
      <c:catAx>
        <c:axId val="18402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38795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</c:strCache>
            </c:strRef>
          </c:cat>
          <c:val>
            <c:numRef>
              <c:f>[0]!DrugPatientSeen</c:f>
              <c:numCache>
                <c:formatCode>_-* #,##0_-;\-* #,##0_-;_-* "-"??_-;_-@_-</c:formatCode>
                <c:ptCount val="36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  <c:pt idx="23" formatCode="#,##0_ ;\-#,##0\ ">
                  <c:v>20855</c:v>
                </c:pt>
                <c:pt idx="24" formatCode="#,##0_ ;\-#,##0\ ">
                  <c:v>22295</c:v>
                </c:pt>
                <c:pt idx="25" formatCode="#,##0">
                  <c:v>21567</c:v>
                </c:pt>
                <c:pt idx="26" formatCode="#,##0">
                  <c:v>22824</c:v>
                </c:pt>
                <c:pt idx="27" formatCode="#,##0">
                  <c:v>22832</c:v>
                </c:pt>
                <c:pt idx="28" formatCode="#,##0">
                  <c:v>23681</c:v>
                </c:pt>
                <c:pt idx="29" formatCode="#,##0">
                  <c:v>23082</c:v>
                </c:pt>
                <c:pt idx="30" formatCode="#,##0">
                  <c:v>23017</c:v>
                </c:pt>
                <c:pt idx="31" formatCode="#,##0">
                  <c:v>23183</c:v>
                </c:pt>
                <c:pt idx="32" formatCode="#,##0">
                  <c:v>25007</c:v>
                </c:pt>
                <c:pt idx="33" formatCode="#,##0">
                  <c:v>22715</c:v>
                </c:pt>
                <c:pt idx="34" formatCode="#,##0">
                  <c:v>23468</c:v>
                </c:pt>
                <c:pt idx="35" formatCode="#,##0">
                  <c:v>23736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72832"/>
        <c:axId val="18407910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36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  <c:pt idx="23">
                  <c:v>0.99635578997842245</c:v>
                </c:pt>
                <c:pt idx="24">
                  <c:v>0.99475218658892128</c:v>
                </c:pt>
                <c:pt idx="25">
                  <c:v>0.9963833634719711</c:v>
                </c:pt>
                <c:pt idx="26">
                  <c:v>0.99561864703820535</c:v>
                </c:pt>
                <c:pt idx="27">
                  <c:v>0.99614576033637003</c:v>
                </c:pt>
                <c:pt idx="28">
                  <c:v>0.99239896963810648</c:v>
                </c:pt>
                <c:pt idx="29">
                  <c:v>0.99402131531063165</c:v>
                </c:pt>
                <c:pt idx="30">
                  <c:v>0.99322240083416602</c:v>
                </c:pt>
                <c:pt idx="31">
                  <c:v>0.99482379329681236</c:v>
                </c:pt>
                <c:pt idx="32">
                  <c:v>0.99176230655416486</c:v>
                </c:pt>
                <c:pt idx="33">
                  <c:v>0.99344045784723756</c:v>
                </c:pt>
                <c:pt idx="34">
                  <c:v>0.99382137378558033</c:v>
                </c:pt>
                <c:pt idx="35">
                  <c:v>0.99511290866194813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36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0.97</c:v>
                </c:pt>
                <c:pt idx="27">
                  <c:v>0.97</c:v>
                </c:pt>
                <c:pt idx="28">
                  <c:v>0.97</c:v>
                </c:pt>
                <c:pt idx="29">
                  <c:v>0.97</c:v>
                </c:pt>
                <c:pt idx="30">
                  <c:v>0.97</c:v>
                </c:pt>
                <c:pt idx="31">
                  <c:v>0.97</c:v>
                </c:pt>
                <c:pt idx="32">
                  <c:v>0.97</c:v>
                </c:pt>
                <c:pt idx="33">
                  <c:v>0.97</c:v>
                </c:pt>
                <c:pt idx="34">
                  <c:v>0.97</c:v>
                </c:pt>
                <c:pt idx="35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39968"/>
        <c:axId val="184081024"/>
      </c:lineChart>
      <c:catAx>
        <c:axId val="18407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4079104"/>
        <c:crosses val="autoZero"/>
        <c:auto val="1"/>
        <c:lblAlgn val="ctr"/>
        <c:lblOffset val="100"/>
        <c:noMultiLvlLbl val="0"/>
      </c:catAx>
      <c:valAx>
        <c:axId val="18407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4072832"/>
        <c:crosses val="autoZero"/>
        <c:crossBetween val="between"/>
      </c:valAx>
      <c:valAx>
        <c:axId val="1840810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5139968"/>
        <c:crosses val="max"/>
        <c:crossBetween val="between"/>
      </c:valAx>
      <c:catAx>
        <c:axId val="18513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8408102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</c:strCache>
            </c:strRef>
          </c:cat>
          <c:val>
            <c:numRef>
              <c:f>('AMD 23 2011 Data'!$AI$5:$AI$12,'AMD 23 2011 Data'!$AD$13:$AD$40)</c:f>
              <c:numCache>
                <c:formatCode>_-* #,##0_-;\-* #,##0_-;_-* "-"??_-;_-@_-</c:formatCode>
                <c:ptCount val="36"/>
                <c:pt idx="8">
                  <c:v>23783</c:v>
                </c:pt>
                <c:pt idx="9">
                  <c:v>23036</c:v>
                </c:pt>
                <c:pt idx="10">
                  <c:v>24278</c:v>
                </c:pt>
                <c:pt idx="11">
                  <c:v>23651</c:v>
                </c:pt>
                <c:pt idx="12">
                  <c:v>24976</c:v>
                </c:pt>
                <c:pt idx="13">
                  <c:v>23900</c:v>
                </c:pt>
                <c:pt idx="14">
                  <c:v>24135</c:v>
                </c:pt>
                <c:pt idx="15">
                  <c:v>24045</c:v>
                </c:pt>
                <c:pt idx="16">
                  <c:v>24473</c:v>
                </c:pt>
                <c:pt idx="17">
                  <c:v>23368</c:v>
                </c:pt>
                <c:pt idx="18">
                  <c:v>24201</c:v>
                </c:pt>
                <c:pt idx="19">
                  <c:v>23738</c:v>
                </c:pt>
                <c:pt idx="20">
                  <c:v>24993</c:v>
                </c:pt>
                <c:pt idx="21">
                  <c:v>24219</c:v>
                </c:pt>
                <c:pt idx="22">
                  <c:v>24567</c:v>
                </c:pt>
                <c:pt idx="23" formatCode="#,##0_ ;\-#,##0\ ">
                  <c:v>23716</c:v>
                </c:pt>
                <c:pt idx="24" formatCode="#,##0_ ;\-#,##0\ ">
                  <c:v>24086</c:v>
                </c:pt>
                <c:pt idx="25" formatCode="#,##0">
                  <c:v>23239</c:v>
                </c:pt>
                <c:pt idx="26" formatCode="#,##0">
                  <c:v>24394</c:v>
                </c:pt>
                <c:pt idx="27" formatCode="#,##0">
                  <c:v>24310</c:v>
                </c:pt>
                <c:pt idx="28" formatCode="#,##0">
                  <c:v>24912</c:v>
                </c:pt>
                <c:pt idx="29" formatCode="#,##0">
                  <c:v>23217</c:v>
                </c:pt>
                <c:pt idx="30" formatCode="#,##0">
                  <c:v>23823</c:v>
                </c:pt>
                <c:pt idx="31" formatCode="#,##0">
                  <c:v>23682</c:v>
                </c:pt>
                <c:pt idx="32" formatCode="#,##0">
                  <c:v>25114</c:v>
                </c:pt>
                <c:pt idx="33" formatCode="#,##0">
                  <c:v>23405</c:v>
                </c:pt>
                <c:pt idx="34" formatCode="#,##0">
                  <c:v>24941</c:v>
                </c:pt>
                <c:pt idx="35" formatCode="#,##0">
                  <c:v>24911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1136"/>
        <c:axId val="18521740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Data'!$AH$5:$AH$12,'AMD 23 2011 Data'!$AG$13:$AG$40)</c:f>
              <c:numCache>
                <c:formatCode>0%</c:formatCode>
                <c:ptCount val="36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  <c:pt idx="23" formatCode="0.0%">
                  <c:v>0.97853769607016361</c:v>
                </c:pt>
                <c:pt idx="24" formatCode="0.0%">
                  <c:v>0.97803703396163744</c:v>
                </c:pt>
                <c:pt idx="25" formatCode="0.0%">
                  <c:v>0.97603167089805931</c:v>
                </c:pt>
                <c:pt idx="26" formatCode="0.0%">
                  <c:v>0.97581372468639827</c:v>
                </c:pt>
                <c:pt idx="27" formatCode="0.0%">
                  <c:v>0.97935006170300287</c:v>
                </c:pt>
                <c:pt idx="28" formatCode="0.0%">
                  <c:v>0.97370745022479122</c:v>
                </c:pt>
                <c:pt idx="29" formatCode="0.0%">
                  <c:v>0.97196020157643104</c:v>
                </c:pt>
                <c:pt idx="30" formatCode="0.0%">
                  <c:v>0.96881165260462576</c:v>
                </c:pt>
                <c:pt idx="31" formatCode="0.0%">
                  <c:v>0.97795794274132253</c:v>
                </c:pt>
                <c:pt idx="32" formatCode="0.0%">
                  <c:v>0.97141036871864295</c:v>
                </c:pt>
                <c:pt idx="33" formatCode="0.0%">
                  <c:v>0.96778466139713737</c:v>
                </c:pt>
                <c:pt idx="34" formatCode="0.0%">
                  <c:v>0.96992903251673945</c:v>
                </c:pt>
                <c:pt idx="35" formatCode="0.0%">
                  <c:v>0.97531211111557148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[0]!RTOpStd</c:f>
              <c:numCache>
                <c:formatCode>0%</c:formatCode>
                <c:ptCount val="36"/>
                <c:pt idx="8" formatCode="General">
                  <c:v>0.94</c:v>
                </c:pt>
                <c:pt idx="9" formatCode="General">
                  <c:v>0.94</c:v>
                </c:pt>
                <c:pt idx="10" formatCode="General">
                  <c:v>0.94</c:v>
                </c:pt>
                <c:pt idx="11" formatCode="General">
                  <c:v>0.94</c:v>
                </c:pt>
                <c:pt idx="12" formatCode="General">
                  <c:v>0.94</c:v>
                </c:pt>
                <c:pt idx="13" formatCode="General">
                  <c:v>0.94</c:v>
                </c:pt>
                <c:pt idx="14" formatCode="General">
                  <c:v>0.94</c:v>
                </c:pt>
                <c:pt idx="15" formatCode="General">
                  <c:v>0.94</c:v>
                </c:pt>
                <c:pt idx="16" formatCode="General">
                  <c:v>0.94</c:v>
                </c:pt>
                <c:pt idx="17" formatCode="General">
                  <c:v>0.94</c:v>
                </c:pt>
                <c:pt idx="18" formatCode="General">
                  <c:v>0.94</c:v>
                </c:pt>
                <c:pt idx="19" formatCode="General">
                  <c:v>0.94</c:v>
                </c:pt>
                <c:pt idx="20" formatCode="General">
                  <c:v>0.94</c:v>
                </c:pt>
                <c:pt idx="21" formatCode="General">
                  <c:v>0.94</c:v>
                </c:pt>
                <c:pt idx="22" formatCode="General">
                  <c:v>0.94</c:v>
                </c:pt>
                <c:pt idx="23" formatCode="General">
                  <c:v>0.94</c:v>
                </c:pt>
                <c:pt idx="24" formatCode="General">
                  <c:v>0.94</c:v>
                </c:pt>
                <c:pt idx="25" formatCode="General">
                  <c:v>0.94</c:v>
                </c:pt>
                <c:pt idx="26" formatCode="General">
                  <c:v>0.94</c:v>
                </c:pt>
                <c:pt idx="27" formatCode="General">
                  <c:v>0.94</c:v>
                </c:pt>
                <c:pt idx="28" formatCode="General">
                  <c:v>0.94</c:v>
                </c:pt>
                <c:pt idx="29" formatCode="General">
                  <c:v>0.94</c:v>
                </c:pt>
                <c:pt idx="30" formatCode="General">
                  <c:v>0.94</c:v>
                </c:pt>
                <c:pt idx="31" formatCode="General">
                  <c:v>0.94</c:v>
                </c:pt>
                <c:pt idx="32" formatCode="General">
                  <c:v>0.94</c:v>
                </c:pt>
                <c:pt idx="33" formatCode="General">
                  <c:v>0.94</c:v>
                </c:pt>
                <c:pt idx="34" formatCode="General">
                  <c:v>0.94</c:v>
                </c:pt>
                <c:pt idx="35" formatCode="General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5600"/>
        <c:axId val="185219328"/>
      </c:lineChart>
      <c:catAx>
        <c:axId val="18521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5217408"/>
        <c:crosses val="autoZero"/>
        <c:auto val="1"/>
        <c:lblAlgn val="ctr"/>
        <c:lblOffset val="100"/>
        <c:noMultiLvlLbl val="0"/>
      </c:catAx>
      <c:valAx>
        <c:axId val="18521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5211136"/>
        <c:crosses val="autoZero"/>
        <c:crossBetween val="between"/>
      </c:valAx>
      <c:valAx>
        <c:axId val="1852193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85225600"/>
        <c:crosses val="max"/>
        <c:crossBetween val="between"/>
      </c:valAx>
      <c:catAx>
        <c:axId val="18522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852193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621453886623143E-2"/>
          <c:y val="0.14436327048427317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</c:strCache>
            </c:strRef>
          </c:cat>
          <c:val>
            <c:numRef>
              <c:f>[0]!SurgPatientSeen</c:f>
              <c:numCache>
                <c:formatCode>##,###</c:formatCode>
                <c:ptCount val="36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  <c:pt idx="23" formatCode="#,##0_ ;\-#,##0\ ">
                  <c:v>13935</c:v>
                </c:pt>
                <c:pt idx="24" formatCode="#,##0_ ;\-#,##0\ ">
                  <c:v>14001</c:v>
                </c:pt>
                <c:pt idx="25" formatCode="#,##0">
                  <c:v>13195</c:v>
                </c:pt>
                <c:pt idx="26" formatCode="#,##0">
                  <c:v>14054</c:v>
                </c:pt>
                <c:pt idx="27" formatCode="#,##0">
                  <c:v>14038</c:v>
                </c:pt>
                <c:pt idx="28" formatCode="#,##0">
                  <c:v>13768</c:v>
                </c:pt>
                <c:pt idx="29" formatCode="#,##0">
                  <c:v>13483</c:v>
                </c:pt>
                <c:pt idx="30" formatCode="#,##0">
                  <c:v>13717</c:v>
                </c:pt>
                <c:pt idx="31" formatCode="#,##0">
                  <c:v>13980</c:v>
                </c:pt>
                <c:pt idx="32" formatCode="#,##0">
                  <c:v>14440</c:v>
                </c:pt>
                <c:pt idx="33" formatCode="#,##0">
                  <c:v>13787</c:v>
                </c:pt>
                <c:pt idx="34" formatCode="#,##0">
                  <c:v>14100</c:v>
                </c:pt>
                <c:pt idx="35" formatCode="#,##0">
                  <c:v>14406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73344"/>
        <c:axId val="18528371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36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  <c:pt idx="23">
                  <c:v>0.95766056691783275</c:v>
                </c:pt>
                <c:pt idx="24">
                  <c:v>0.94936075994571811</c:v>
                </c:pt>
                <c:pt idx="25">
                  <c:v>0.94998105342932926</c:v>
                </c:pt>
                <c:pt idx="26">
                  <c:v>0.95780560694464212</c:v>
                </c:pt>
                <c:pt idx="27">
                  <c:v>0.96188915799971508</c:v>
                </c:pt>
                <c:pt idx="28">
                  <c:v>0.95264381173736201</c:v>
                </c:pt>
                <c:pt idx="29">
                  <c:v>0.95290365645627828</c:v>
                </c:pt>
                <c:pt idx="30">
                  <c:v>0.95669607056936645</c:v>
                </c:pt>
                <c:pt idx="31">
                  <c:v>0.95379113018597994</c:v>
                </c:pt>
                <c:pt idx="32">
                  <c:v>0.95394736842105265</c:v>
                </c:pt>
                <c:pt idx="33">
                  <c:v>0.96039747588307822</c:v>
                </c:pt>
                <c:pt idx="34">
                  <c:v>0.95751773049645394</c:v>
                </c:pt>
                <c:pt idx="35">
                  <c:v>0.95585172844648059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36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  <c:pt idx="28">
                  <c:v>0.94</c:v>
                </c:pt>
                <c:pt idx="29">
                  <c:v>0.94</c:v>
                </c:pt>
                <c:pt idx="30">
                  <c:v>0.94</c:v>
                </c:pt>
                <c:pt idx="31">
                  <c:v>0.94</c:v>
                </c:pt>
                <c:pt idx="32">
                  <c:v>0.94</c:v>
                </c:pt>
                <c:pt idx="33">
                  <c:v>0.94</c:v>
                </c:pt>
                <c:pt idx="34">
                  <c:v>0.94</c:v>
                </c:pt>
                <c:pt idx="35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91904"/>
        <c:axId val="185285632"/>
      </c:lineChart>
      <c:catAx>
        <c:axId val="18527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5283712"/>
        <c:crosses val="autoZero"/>
        <c:auto val="1"/>
        <c:lblAlgn val="ctr"/>
        <c:lblOffset val="100"/>
        <c:noMultiLvlLbl val="0"/>
      </c:catAx>
      <c:valAx>
        <c:axId val="185283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" sourceLinked="1"/>
        <c:majorTickMark val="out"/>
        <c:minorTickMark val="none"/>
        <c:tickLblPos val="nextTo"/>
        <c:crossAx val="185273344"/>
        <c:crosses val="autoZero"/>
        <c:crossBetween val="between"/>
      </c:valAx>
      <c:valAx>
        <c:axId val="185285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5291904"/>
        <c:crosses val="max"/>
        <c:crossBetween val="between"/>
      </c:valAx>
      <c:catAx>
        <c:axId val="185291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852856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</c:strCache>
            </c:strRef>
          </c:cat>
          <c:val>
            <c:numRef>
              <c:f>[0]!TwoMonthPatientSeen</c:f>
              <c:numCache>
                <c:formatCode>##,###</c:formatCode>
                <c:ptCount val="36"/>
                <c:pt idx="0">
                  <c:v>20549</c:v>
                </c:pt>
                <c:pt idx="1">
                  <c:v>23518</c:v>
                </c:pt>
                <c:pt idx="2">
                  <c:v>24955</c:v>
                </c:pt>
                <c:pt idx="3">
                  <c:v>24686</c:v>
                </c:pt>
                <c:pt idx="4">
                  <c:v>24486</c:v>
                </c:pt>
                <c:pt idx="5">
                  <c:v>25590</c:v>
                </c:pt>
                <c:pt idx="6">
                  <c:v>27588</c:v>
                </c:pt>
                <c:pt idx="7">
                  <c:v>26023</c:v>
                </c:pt>
                <c:pt idx="8">
                  <c:v>25834</c:v>
                </c:pt>
                <c:pt idx="9">
                  <c:v>27575</c:v>
                </c:pt>
                <c:pt idx="10">
                  <c:v>28902</c:v>
                </c:pt>
                <c:pt idx="11">
                  <c:v>28467</c:v>
                </c:pt>
                <c:pt idx="12">
                  <c:v>28236</c:v>
                </c:pt>
                <c:pt idx="13">
                  <c:v>28791</c:v>
                </c:pt>
                <c:pt idx="14">
                  <c:v>30310</c:v>
                </c:pt>
                <c:pt idx="15">
                  <c:v>30362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 formatCode="##,###.0">
                  <c:v>31928.5</c:v>
                </c:pt>
                <c:pt idx="22">
                  <c:v>33404</c:v>
                </c:pt>
                <c:pt idx="23">
                  <c:v>32911</c:v>
                </c:pt>
                <c:pt idx="24">
                  <c:v>32136</c:v>
                </c:pt>
                <c:pt idx="25" formatCode="#,##0">
                  <c:v>33806</c:v>
                </c:pt>
                <c:pt idx="26" formatCode="#,##0">
                  <c:v>35693</c:v>
                </c:pt>
                <c:pt idx="27" formatCode="#,##0">
                  <c:v>35111</c:v>
                </c:pt>
                <c:pt idx="28" formatCode="#,##0">
                  <c:v>33571</c:v>
                </c:pt>
                <c:pt idx="29" formatCode="#,##0.0">
                  <c:v>36141.5</c:v>
                </c:pt>
                <c:pt idx="30" formatCode="#,##0.0">
                  <c:v>36858</c:v>
                </c:pt>
                <c:pt idx="31" formatCode="#,##0.0">
                  <c:v>36551</c:v>
                </c:pt>
                <c:pt idx="32" formatCode="#,##0.0">
                  <c:v>36530</c:v>
                </c:pt>
                <c:pt idx="33" formatCode="#,##0.0">
                  <c:v>36826</c:v>
                </c:pt>
                <c:pt idx="34" formatCode="#,##0.0">
                  <c:v>38102</c:v>
                </c:pt>
                <c:pt idx="35" formatCode="#,##0.0">
                  <c:v>37497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77536"/>
        <c:axId val="18537945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36"/>
                <c:pt idx="0">
                  <c:v>0.86651418560513893</c:v>
                </c:pt>
                <c:pt idx="1">
                  <c:v>0.85976698698868947</c:v>
                </c:pt>
                <c:pt idx="2">
                  <c:v>0.85702264075335599</c:v>
                </c:pt>
                <c:pt idx="3">
                  <c:v>0.86640200923600419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0.87081339712918659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0.86636446056210337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0.87264485054540308</c:v>
                </c:pt>
                <c:pt idx="13">
                  <c:v>0.8745788614497586</c:v>
                </c:pt>
                <c:pt idx="14">
                  <c:v>0.8727812603101287</c:v>
                </c:pt>
                <c:pt idx="15">
                  <c:v>0.87863118371648774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0.84103543855802809</c:v>
                </c:pt>
                <c:pt idx="22">
                  <c:v>0.83478026583642673</c:v>
                </c:pt>
                <c:pt idx="23">
                  <c:v>0.83804806903466922</c:v>
                </c:pt>
                <c:pt idx="24">
                  <c:v>0.82250435648493903</c:v>
                </c:pt>
                <c:pt idx="25">
                  <c:v>0.8197657220611726</c:v>
                </c:pt>
                <c:pt idx="26">
                  <c:v>0.82077718320118787</c:v>
                </c:pt>
                <c:pt idx="27">
                  <c:v>0.83523682036968472</c:v>
                </c:pt>
                <c:pt idx="28">
                  <c:v>0.82097643799708087</c:v>
                </c:pt>
                <c:pt idx="29">
                  <c:v>0.82380366061176213</c:v>
                </c:pt>
                <c:pt idx="30">
                  <c:v>0.82321341364154321</c:v>
                </c:pt>
                <c:pt idx="31">
                  <c:v>0.82246723755847995</c:v>
                </c:pt>
                <c:pt idx="32">
                  <c:v>0.81084040514645495</c:v>
                </c:pt>
                <c:pt idx="33">
                  <c:v>0.81548362569923427</c:v>
                </c:pt>
                <c:pt idx="34">
                  <c:v>0.82210907563907409</c:v>
                </c:pt>
                <c:pt idx="35">
                  <c:v>0.83001306771208361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36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7648"/>
        <c:axId val="185385728"/>
      </c:lineChart>
      <c:catAx>
        <c:axId val="18537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5379456"/>
        <c:crosses val="autoZero"/>
        <c:auto val="1"/>
        <c:lblAlgn val="ctr"/>
        <c:lblOffset val="100"/>
        <c:noMultiLvlLbl val="0"/>
      </c:catAx>
      <c:valAx>
        <c:axId val="185379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" sourceLinked="1"/>
        <c:majorTickMark val="out"/>
        <c:minorTickMark val="none"/>
        <c:tickLblPos val="nextTo"/>
        <c:crossAx val="185377536"/>
        <c:crosses val="autoZero"/>
        <c:crossBetween val="between"/>
      </c:valAx>
      <c:valAx>
        <c:axId val="185385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5387648"/>
        <c:crosses val="max"/>
        <c:crossBetween val="between"/>
      </c:valAx>
      <c:catAx>
        <c:axId val="18538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853857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</c:strCache>
            </c:strRef>
          </c:cat>
          <c:val>
            <c:numRef>
              <c:f>[0]!ScreenPatientSeen</c:f>
              <c:numCache>
                <c:formatCode>#,##0_ ;\-#,##0\ </c:formatCode>
                <c:ptCount val="36"/>
                <c:pt idx="0">
                  <c:v>2473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  <c:pt idx="23">
                  <c:v>5398</c:v>
                </c:pt>
                <c:pt idx="24">
                  <c:v>4779</c:v>
                </c:pt>
                <c:pt idx="25" formatCode="#,##0">
                  <c:v>4908</c:v>
                </c:pt>
                <c:pt idx="26" formatCode="#,##0">
                  <c:v>5322</c:v>
                </c:pt>
                <c:pt idx="27" formatCode="#,##0">
                  <c:v>5316</c:v>
                </c:pt>
                <c:pt idx="28" formatCode="#,##0">
                  <c:v>4884</c:v>
                </c:pt>
                <c:pt idx="29" formatCode="#,##0">
                  <c:v>5106</c:v>
                </c:pt>
                <c:pt idx="30" formatCode="#,##0">
                  <c:v>5214</c:v>
                </c:pt>
                <c:pt idx="31" formatCode="#,##0">
                  <c:v>5324</c:v>
                </c:pt>
                <c:pt idx="32" formatCode="#,##0">
                  <c:v>5022</c:v>
                </c:pt>
                <c:pt idx="33" formatCode="#,##0">
                  <c:v>5093</c:v>
                </c:pt>
                <c:pt idx="34" formatCode="#,##0">
                  <c:v>5124</c:v>
                </c:pt>
                <c:pt idx="35" formatCode="#,##0">
                  <c:v>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87552"/>
        <c:axId val="186489472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36"/>
                <c:pt idx="0">
                  <c:v>0.95511524464213504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  <c:pt idx="23">
                  <c:v>0.93534642460170436</c:v>
                </c:pt>
                <c:pt idx="24">
                  <c:v>0.9135802469135802</c:v>
                </c:pt>
                <c:pt idx="25">
                  <c:v>0.93072534637326809</c:v>
                </c:pt>
                <c:pt idx="26">
                  <c:v>0.93855693348365277</c:v>
                </c:pt>
                <c:pt idx="27">
                  <c:v>0.93453724604966137</c:v>
                </c:pt>
                <c:pt idx="28">
                  <c:v>0.91850941850941847</c:v>
                </c:pt>
                <c:pt idx="29">
                  <c:v>0.91304347826086951</c:v>
                </c:pt>
                <c:pt idx="30">
                  <c:v>0.92347525891829685</c:v>
                </c:pt>
                <c:pt idx="31">
                  <c:v>0.92468069120961682</c:v>
                </c:pt>
                <c:pt idx="32">
                  <c:v>0.91218637992831542</c:v>
                </c:pt>
                <c:pt idx="33">
                  <c:v>0.9232279599450226</c:v>
                </c:pt>
                <c:pt idx="34">
                  <c:v>0.91686182669789229</c:v>
                </c:pt>
                <c:pt idx="35">
                  <c:v>0.90720704199523194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36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97664"/>
        <c:axId val="186495744"/>
      </c:lineChart>
      <c:catAx>
        <c:axId val="1864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6489472"/>
        <c:crosses val="autoZero"/>
        <c:auto val="1"/>
        <c:lblAlgn val="ctr"/>
        <c:lblOffset val="100"/>
        <c:noMultiLvlLbl val="0"/>
      </c:catAx>
      <c:valAx>
        <c:axId val="186489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0_ ;\-#,##0\ " sourceLinked="1"/>
        <c:majorTickMark val="out"/>
        <c:minorTickMark val="none"/>
        <c:tickLblPos val="nextTo"/>
        <c:crossAx val="186487552"/>
        <c:crosses val="autoZero"/>
        <c:crossBetween val="between"/>
      </c:valAx>
      <c:valAx>
        <c:axId val="1864957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6497664"/>
        <c:crosses val="max"/>
        <c:crossBetween val="between"/>
      </c:valAx>
      <c:catAx>
        <c:axId val="18649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864957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</c:strCache>
            </c:strRef>
          </c:cat>
          <c:val>
            <c:numRef>
              <c:f>[0]!UpgradePatientSeen</c:f>
              <c:numCache>
                <c:formatCode>##,###</c:formatCode>
                <c:ptCount val="36"/>
                <c:pt idx="0">
                  <c:v>1638</c:v>
                </c:pt>
                <c:pt idx="1">
                  <c:v>2437</c:v>
                </c:pt>
                <c:pt idx="2">
                  <c:v>3235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4247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  <c:pt idx="23">
                  <c:v>5062</c:v>
                </c:pt>
                <c:pt idx="24">
                  <c:v>5180</c:v>
                </c:pt>
                <c:pt idx="25" formatCode="#,##0">
                  <c:v>5173</c:v>
                </c:pt>
                <c:pt idx="26" formatCode="#,##0">
                  <c:v>5708</c:v>
                </c:pt>
                <c:pt idx="27" formatCode="#,##0">
                  <c:v>5740</c:v>
                </c:pt>
                <c:pt idx="28" formatCode="#,##0">
                  <c:v>6080</c:v>
                </c:pt>
                <c:pt idx="29" formatCode="#,##0">
                  <c:v>6127</c:v>
                </c:pt>
                <c:pt idx="30" formatCode="#,##0">
                  <c:v>6298</c:v>
                </c:pt>
                <c:pt idx="31" formatCode="#,##0">
                  <c:v>6603</c:v>
                </c:pt>
                <c:pt idx="32" formatCode="#,##0">
                  <c:v>7053</c:v>
                </c:pt>
                <c:pt idx="33" formatCode="#,##0">
                  <c:v>6824</c:v>
                </c:pt>
                <c:pt idx="34" formatCode="#,##0">
                  <c:v>7375</c:v>
                </c:pt>
                <c:pt idx="35" formatCode="#,##0">
                  <c:v>7725.5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52896"/>
        <c:axId val="18395481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36"/>
                <c:pt idx="0">
                  <c:v>0.97741147741147738</c:v>
                </c:pt>
                <c:pt idx="1">
                  <c:v>0.94747640541649569</c:v>
                </c:pt>
                <c:pt idx="2">
                  <c:v>0.9381761978361669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0.9340711090181304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  <c:pt idx="23">
                  <c:v>0.89944685894903198</c:v>
                </c:pt>
                <c:pt idx="24">
                  <c:v>0.89362934362934365</c:v>
                </c:pt>
                <c:pt idx="25">
                  <c:v>0.89522520780978154</c:v>
                </c:pt>
                <c:pt idx="26">
                  <c:v>0.88542396636299925</c:v>
                </c:pt>
                <c:pt idx="27">
                  <c:v>0.90592334494773519</c:v>
                </c:pt>
                <c:pt idx="28">
                  <c:v>0.88947368421052631</c:v>
                </c:pt>
                <c:pt idx="29">
                  <c:v>0.89538110004896365</c:v>
                </c:pt>
                <c:pt idx="30">
                  <c:v>0.89282311845030171</c:v>
                </c:pt>
                <c:pt idx="31">
                  <c:v>0.90110555807966075</c:v>
                </c:pt>
                <c:pt idx="32">
                  <c:v>0.88472990216928971</c:v>
                </c:pt>
                <c:pt idx="33">
                  <c:v>0.882327080890973</c:v>
                </c:pt>
                <c:pt idx="34">
                  <c:v>0.87877966101694915</c:v>
                </c:pt>
                <c:pt idx="35">
                  <c:v>0.88447349686104459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49984"/>
        <c:axId val="186648064"/>
      </c:lineChart>
      <c:catAx>
        <c:axId val="18395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3954816"/>
        <c:crosses val="autoZero"/>
        <c:auto val="1"/>
        <c:lblAlgn val="ctr"/>
        <c:lblOffset val="100"/>
        <c:noMultiLvlLbl val="0"/>
      </c:catAx>
      <c:valAx>
        <c:axId val="183954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" sourceLinked="1"/>
        <c:majorTickMark val="out"/>
        <c:minorTickMark val="none"/>
        <c:tickLblPos val="nextTo"/>
        <c:crossAx val="183952896"/>
        <c:crosses val="autoZero"/>
        <c:crossBetween val="between"/>
      </c:valAx>
      <c:valAx>
        <c:axId val="1866480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6649984"/>
        <c:crosses val="max"/>
        <c:crossBetween val="between"/>
      </c:valAx>
      <c:catAx>
        <c:axId val="18664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66480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7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7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7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7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7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7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7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7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7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1508" cy="60768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08" cy="60768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08" cy="60768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508" cy="60768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08" cy="60768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08" cy="60768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508" cy="60768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1508" cy="60768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508" cy="60768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workbookViewId="0">
      <selection activeCell="D22" sqref="D22"/>
    </sheetView>
  </sheetViews>
  <sheetFormatPr defaultRowHeight="15" x14ac:dyDescent="0.25"/>
  <cols>
    <col min="1" max="1" width="1.7109375" style="77" customWidth="1"/>
    <col min="2" max="2" width="15" style="77" customWidth="1"/>
    <col min="3" max="3" width="14.85546875" style="77" customWidth="1"/>
    <col min="4" max="9" width="9.140625" style="77"/>
    <col min="10" max="10" width="1.7109375" style="77" customWidth="1"/>
    <col min="11" max="12" width="9.140625" style="77"/>
  </cols>
  <sheetData>
    <row r="8" spans="2:10" customFormat="1" ht="57" x14ac:dyDescent="0.85">
      <c r="B8" s="139" t="s">
        <v>42</v>
      </c>
      <c r="C8" s="139"/>
      <c r="D8" s="139"/>
      <c r="E8" s="139"/>
      <c r="F8" s="139"/>
      <c r="G8" s="139"/>
      <c r="H8" s="139"/>
      <c r="I8" s="139"/>
      <c r="J8" s="77"/>
    </row>
    <row r="10" spans="2:10" customFormat="1" ht="31.5" x14ac:dyDescent="0.5">
      <c r="B10" s="140" t="s">
        <v>50</v>
      </c>
      <c r="C10" s="140"/>
      <c r="D10" s="140"/>
      <c r="E10" s="140"/>
      <c r="F10" s="140"/>
      <c r="G10" s="140"/>
      <c r="H10" s="140"/>
      <c r="I10" s="140"/>
      <c r="J10" s="77"/>
    </row>
    <row r="11" spans="2:10" customFormat="1" ht="31.5" x14ac:dyDescent="0.5">
      <c r="B11" s="140" t="s">
        <v>78</v>
      </c>
      <c r="C11" s="140"/>
      <c r="D11" s="140"/>
      <c r="E11" s="140"/>
      <c r="F11" s="140"/>
      <c r="G11" s="140"/>
      <c r="H11" s="140"/>
      <c r="I11" s="140"/>
      <c r="J11" s="77"/>
    </row>
    <row r="12" spans="2:10" customFormat="1" ht="6.75" customHeight="1" x14ac:dyDescent="0.25">
      <c r="B12" s="141"/>
      <c r="C12" s="141"/>
      <c r="D12" s="141"/>
      <c r="E12" s="141"/>
      <c r="F12" s="141"/>
      <c r="G12" s="141"/>
      <c r="H12" s="141"/>
      <c r="I12" s="141"/>
      <c r="J12" s="77"/>
    </row>
    <row r="13" spans="2:10" customFormat="1" ht="5.25" customHeight="1" x14ac:dyDescent="0.25">
      <c r="B13" s="142"/>
      <c r="C13" s="142"/>
      <c r="D13" s="142"/>
      <c r="E13" s="142"/>
      <c r="F13" s="142"/>
      <c r="G13" s="142"/>
      <c r="H13" s="142"/>
      <c r="I13" s="142"/>
      <c r="J13" s="142"/>
    </row>
    <row r="14" spans="2:10" customFormat="1" hidden="1" x14ac:dyDescent="0.25">
      <c r="B14" s="138"/>
      <c r="C14" s="138"/>
      <c r="D14" s="138"/>
      <c r="E14" s="138"/>
      <c r="F14" s="138"/>
      <c r="G14" s="138"/>
      <c r="H14" s="138"/>
      <c r="I14" s="138"/>
      <c r="J14" s="138"/>
    </row>
    <row r="15" spans="2:10" customFormat="1" x14ac:dyDescent="0.25">
      <c r="B15" s="78"/>
      <c r="C15" s="79"/>
      <c r="D15" s="80"/>
      <c r="E15" s="80"/>
      <c r="F15" s="80"/>
      <c r="G15" s="80"/>
      <c r="H15" s="80"/>
      <c r="I15" s="80"/>
      <c r="J15" s="80"/>
    </row>
    <row r="16" spans="2:10" customFormat="1" x14ac:dyDescent="0.25">
      <c r="B16" s="78" t="s">
        <v>43</v>
      </c>
      <c r="C16" s="81" t="s">
        <v>49</v>
      </c>
      <c r="D16" s="77"/>
      <c r="E16" s="77"/>
      <c r="F16" s="77"/>
      <c r="G16" s="77"/>
      <c r="H16" s="77"/>
      <c r="I16" s="77"/>
      <c r="J16" s="77"/>
    </row>
    <row r="17" spans="2:3" customFormat="1" x14ac:dyDescent="0.25">
      <c r="B17" s="78" t="s">
        <v>44</v>
      </c>
      <c r="C17" s="79" t="s">
        <v>45</v>
      </c>
    </row>
    <row r="18" spans="2:3" customFormat="1" x14ac:dyDescent="0.25">
      <c r="B18" s="78" t="s">
        <v>46</v>
      </c>
      <c r="C18" s="79" t="s">
        <v>47</v>
      </c>
    </row>
    <row r="19" spans="2:3" customFormat="1" x14ac:dyDescent="0.25">
      <c r="B19" s="78" t="s">
        <v>48</v>
      </c>
      <c r="C19" s="79" t="s">
        <v>51</v>
      </c>
    </row>
    <row r="39" spans="2:10" customFormat="1" x14ac:dyDescent="0.25">
      <c r="B39" s="82"/>
      <c r="C39" s="82"/>
      <c r="D39" s="82"/>
      <c r="E39" s="82"/>
      <c r="F39" s="82"/>
      <c r="G39" s="82"/>
      <c r="H39" s="82"/>
      <c r="I39" s="82"/>
      <c r="J39" s="82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J3063"/>
  <sheetViews>
    <sheetView showGridLines="0" tabSelected="1" zoomScale="70" zoomScaleNormal="70" workbookViewId="0">
      <pane xSplit="1" topLeftCell="I1" activePane="topRight" state="frozen"/>
      <selection pane="topRight" activeCell="BH52" sqref="BH52"/>
    </sheetView>
  </sheetViews>
  <sheetFormatPr defaultRowHeight="15" x14ac:dyDescent="0.25"/>
  <cols>
    <col min="1" max="1" width="15.28515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5.28515625" style="28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5.28515625" style="28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5.2851562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5.28515625" style="28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5.28515625" style="28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5.28515625" style="28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5.28515625" style="28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5.28515625" style="28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2" customFormat="1" ht="69.75" customHeight="1" x14ac:dyDescent="0.25">
      <c r="A2" s="2"/>
      <c r="B2" s="153" t="s">
        <v>32</v>
      </c>
      <c r="C2" s="153"/>
      <c r="D2" s="153"/>
      <c r="E2" s="153"/>
      <c r="H2" s="27"/>
      <c r="I2" s="153" t="s">
        <v>33</v>
      </c>
      <c r="J2" s="153"/>
      <c r="K2" s="153"/>
      <c r="L2" s="153"/>
      <c r="O2" s="27"/>
      <c r="P2" s="153" t="s">
        <v>58</v>
      </c>
      <c r="Q2" s="153"/>
      <c r="R2" s="153"/>
      <c r="S2" s="153"/>
      <c r="W2" s="153" t="s">
        <v>67</v>
      </c>
      <c r="X2" s="153"/>
      <c r="Y2" s="153"/>
      <c r="Z2" s="153"/>
      <c r="AC2" s="27"/>
      <c r="AD2" s="153" t="s">
        <v>59</v>
      </c>
      <c r="AE2" s="153"/>
      <c r="AF2" s="153"/>
      <c r="AG2" s="153"/>
      <c r="AJ2" s="27"/>
      <c r="AK2" s="153" t="s">
        <v>60</v>
      </c>
      <c r="AL2" s="153"/>
      <c r="AM2" s="153"/>
      <c r="AN2" s="153"/>
      <c r="AQ2" s="27"/>
      <c r="AR2" s="153" t="s">
        <v>61</v>
      </c>
      <c r="AS2" s="153"/>
      <c r="AT2" s="153"/>
      <c r="AU2" s="153"/>
      <c r="AX2" s="27"/>
      <c r="AY2" s="153" t="s">
        <v>62</v>
      </c>
      <c r="AZ2" s="153"/>
      <c r="BA2" s="153"/>
      <c r="BB2" s="153"/>
      <c r="BE2" s="27"/>
      <c r="BF2" s="153" t="s">
        <v>63</v>
      </c>
      <c r="BG2" s="153"/>
      <c r="BH2" s="153"/>
      <c r="BI2" s="153"/>
    </row>
    <row r="3" spans="1:61" ht="15" customHeight="1" thickBot="1" x14ac:dyDescent="0.3">
      <c r="A3" s="22">
        <v>36</v>
      </c>
      <c r="B3" s="13" t="s">
        <v>34</v>
      </c>
      <c r="I3" s="13" t="s">
        <v>34</v>
      </c>
      <c r="P3" s="13" t="s">
        <v>35</v>
      </c>
      <c r="W3" s="13" t="s">
        <v>56</v>
      </c>
      <c r="AD3" s="13" t="s">
        <v>36</v>
      </c>
      <c r="AK3" s="13" t="s">
        <v>36</v>
      </c>
      <c r="AR3" s="13" t="s">
        <v>37</v>
      </c>
      <c r="AY3" s="13" t="s">
        <v>38</v>
      </c>
    </row>
    <row r="4" spans="1:61" ht="30.75" customHeight="1" thickBot="1" x14ac:dyDescent="0.3">
      <c r="A4" s="1" t="s">
        <v>0</v>
      </c>
      <c r="B4" s="32" t="s">
        <v>1</v>
      </c>
      <c r="C4" s="26" t="s">
        <v>40</v>
      </c>
      <c r="D4" s="26" t="s">
        <v>39</v>
      </c>
      <c r="E4" s="33" t="s">
        <v>2</v>
      </c>
      <c r="H4" s="29" t="s">
        <v>0</v>
      </c>
      <c r="I4" s="32" t="s">
        <v>1</v>
      </c>
      <c r="J4" s="26" t="s">
        <v>40</v>
      </c>
      <c r="K4" s="26" t="s">
        <v>39</v>
      </c>
      <c r="L4" s="33" t="s">
        <v>2</v>
      </c>
      <c r="O4" s="29" t="s">
        <v>0</v>
      </c>
      <c r="P4" s="32" t="s">
        <v>1</v>
      </c>
      <c r="Q4" s="26" t="s">
        <v>40</v>
      </c>
      <c r="R4" s="26" t="s">
        <v>39</v>
      </c>
      <c r="S4" s="33" t="s">
        <v>2</v>
      </c>
      <c r="V4" s="29" t="s">
        <v>0</v>
      </c>
      <c r="W4" s="32" t="s">
        <v>1</v>
      </c>
      <c r="X4" s="26" t="s">
        <v>40</v>
      </c>
      <c r="Y4" s="26" t="s">
        <v>39</v>
      </c>
      <c r="Z4" s="33" t="s">
        <v>2</v>
      </c>
      <c r="AC4" s="29" t="s">
        <v>0</v>
      </c>
      <c r="AD4" s="32" t="s">
        <v>1</v>
      </c>
      <c r="AE4" s="26" t="s">
        <v>40</v>
      </c>
      <c r="AF4" s="26" t="s">
        <v>39</v>
      </c>
      <c r="AG4" s="33" t="s">
        <v>2</v>
      </c>
      <c r="AJ4" s="29" t="s">
        <v>0</v>
      </c>
      <c r="AK4" s="32" t="s">
        <v>1</v>
      </c>
      <c r="AL4" s="26" t="s">
        <v>40</v>
      </c>
      <c r="AM4" s="26" t="s">
        <v>39</v>
      </c>
      <c r="AN4" s="33" t="s">
        <v>2</v>
      </c>
      <c r="AQ4" s="29" t="s">
        <v>0</v>
      </c>
      <c r="AR4" s="32" t="s">
        <v>1</v>
      </c>
      <c r="AS4" s="26" t="s">
        <v>40</v>
      </c>
      <c r="AT4" s="26" t="s">
        <v>39</v>
      </c>
      <c r="AU4" s="33" t="s">
        <v>2</v>
      </c>
      <c r="AX4" s="29" t="s">
        <v>0</v>
      </c>
      <c r="AY4" s="32" t="s">
        <v>1</v>
      </c>
      <c r="AZ4" s="26" t="s">
        <v>40</v>
      </c>
      <c r="BA4" s="26" t="s">
        <v>39</v>
      </c>
      <c r="BB4" s="33" t="s">
        <v>2</v>
      </c>
      <c r="BE4" s="29" t="s">
        <v>0</v>
      </c>
      <c r="BF4" s="32" t="s">
        <v>1</v>
      </c>
      <c r="BG4" s="26" t="s">
        <v>40</v>
      </c>
      <c r="BH4" s="26" t="s">
        <v>39</v>
      </c>
      <c r="BI4" s="33" t="s">
        <v>2</v>
      </c>
    </row>
    <row r="5" spans="1:61" ht="15" customHeight="1" thickBot="1" x14ac:dyDescent="0.3">
      <c r="A5" s="23" t="s">
        <v>3</v>
      </c>
      <c r="B5" s="39">
        <v>191510</v>
      </c>
      <c r="C5" s="40">
        <v>181039</v>
      </c>
      <c r="D5" s="40">
        <f>B5-C5</f>
        <v>10471</v>
      </c>
      <c r="E5" s="17">
        <f t="shared" ref="E5:E27" si="0">C5/B5</f>
        <v>0.94532400396846117</v>
      </c>
      <c r="F5" s="22">
        <v>0.93</v>
      </c>
      <c r="G5" s="22"/>
      <c r="H5" s="23" t="s">
        <v>3</v>
      </c>
      <c r="I5" s="154" t="s">
        <v>31</v>
      </c>
      <c r="J5" s="155"/>
      <c r="K5" s="155"/>
      <c r="L5" s="156"/>
      <c r="M5" s="104"/>
      <c r="N5" s="105"/>
      <c r="O5" s="23" t="s">
        <v>3</v>
      </c>
      <c r="P5" s="57">
        <v>50900</v>
      </c>
      <c r="Q5" s="60">
        <v>49976</v>
      </c>
      <c r="R5" s="40">
        <f>P5-Q5</f>
        <v>924</v>
      </c>
      <c r="S5" s="17">
        <f t="shared" ref="S5:S29" si="1">Q5/P5</f>
        <v>0.98184675834970525</v>
      </c>
      <c r="T5" s="22">
        <v>0.96</v>
      </c>
      <c r="U5" s="22"/>
      <c r="V5" s="23" t="s">
        <v>3</v>
      </c>
      <c r="W5" s="57">
        <v>11432</v>
      </c>
      <c r="X5" s="60">
        <v>11338</v>
      </c>
      <c r="Y5" s="40">
        <f>W5-X5</f>
        <v>94</v>
      </c>
      <c r="Z5" s="17">
        <f t="shared" ref="Z5:Z30" si="2">X5/W5</f>
        <v>0.99177746675997203</v>
      </c>
      <c r="AA5" s="21">
        <v>0.97</v>
      </c>
      <c r="AB5" s="22"/>
      <c r="AC5" s="23" t="s">
        <v>3</v>
      </c>
      <c r="AD5" s="163" t="s">
        <v>31</v>
      </c>
      <c r="AE5" s="164"/>
      <c r="AF5" s="164"/>
      <c r="AG5" s="165"/>
      <c r="AH5" s="104"/>
      <c r="AI5" s="105"/>
      <c r="AJ5" s="23" t="s">
        <v>3</v>
      </c>
      <c r="AK5" s="63">
        <v>7669</v>
      </c>
      <c r="AL5" s="64">
        <v>7267</v>
      </c>
      <c r="AM5" s="40">
        <f>AK5-AL5</f>
        <v>402</v>
      </c>
      <c r="AN5" s="17">
        <f t="shared" ref="AN5:AN30" si="3">AL5/AK5</f>
        <v>0.94758117094797234</v>
      </c>
      <c r="AO5" s="22">
        <v>0.94</v>
      </c>
      <c r="AP5" s="22"/>
      <c r="AQ5" s="23" t="s">
        <v>3</v>
      </c>
      <c r="AR5" s="101">
        <v>20549</v>
      </c>
      <c r="AS5" s="64">
        <v>17806</v>
      </c>
      <c r="AT5" s="107">
        <f>AR5-AS5</f>
        <v>2743</v>
      </c>
      <c r="AU5" s="17">
        <f t="shared" ref="AU5:AU30" si="4">AS5/AR5</f>
        <v>0.86651418560513893</v>
      </c>
      <c r="AV5" s="21">
        <v>0.85</v>
      </c>
      <c r="AW5" s="22"/>
      <c r="AX5" s="23" t="s">
        <v>3</v>
      </c>
      <c r="AY5" s="89">
        <v>2473</v>
      </c>
      <c r="AZ5" s="119">
        <v>2362</v>
      </c>
      <c r="BA5" s="120">
        <f>AY5-AZ5</f>
        <v>111</v>
      </c>
      <c r="BB5" s="17">
        <f t="shared" ref="BB5:BB30" si="5">AZ5/AY5</f>
        <v>0.95511524464213504</v>
      </c>
      <c r="BC5" s="21">
        <v>0.9</v>
      </c>
      <c r="BD5" s="22"/>
      <c r="BE5" s="23" t="s">
        <v>3</v>
      </c>
      <c r="BF5" s="101">
        <v>1638</v>
      </c>
      <c r="BG5" s="64">
        <v>1601</v>
      </c>
      <c r="BH5" s="107">
        <f>BF5-BG5</f>
        <v>37</v>
      </c>
      <c r="BI5" s="17">
        <f t="shared" ref="BI5:BI30" si="6">BG5/BF5</f>
        <v>0.97741147741147738</v>
      </c>
    </row>
    <row r="6" spans="1:61" ht="15" customHeight="1" x14ac:dyDescent="0.25">
      <c r="A6" s="24" t="s">
        <v>4</v>
      </c>
      <c r="B6" s="41">
        <v>221434</v>
      </c>
      <c r="C6" s="42">
        <v>208332</v>
      </c>
      <c r="D6" s="43">
        <f t="shared" ref="D6:D27" si="7">B6-C6</f>
        <v>13102</v>
      </c>
      <c r="E6" s="18">
        <f t="shared" si="0"/>
        <v>0.94083112801105517</v>
      </c>
      <c r="F6" s="22">
        <v>0.93</v>
      </c>
      <c r="G6" s="22"/>
      <c r="H6" s="24" t="s">
        <v>4</v>
      </c>
      <c r="I6" s="157"/>
      <c r="J6" s="158"/>
      <c r="K6" s="158"/>
      <c r="L6" s="159"/>
      <c r="M6" s="104"/>
      <c r="N6" s="105"/>
      <c r="O6" s="24" t="s">
        <v>4</v>
      </c>
      <c r="P6" s="61">
        <v>55965</v>
      </c>
      <c r="Q6" s="62">
        <v>54888</v>
      </c>
      <c r="R6" s="43">
        <f t="shared" ref="R6:R29" si="8">P6-Q6</f>
        <v>1077</v>
      </c>
      <c r="S6" s="18">
        <f t="shared" si="1"/>
        <v>0.98075582953631735</v>
      </c>
      <c r="T6" s="22">
        <v>0.96</v>
      </c>
      <c r="U6" s="22"/>
      <c r="V6" s="24" t="s">
        <v>4</v>
      </c>
      <c r="W6" s="61">
        <v>13442</v>
      </c>
      <c r="X6" s="62">
        <v>13360</v>
      </c>
      <c r="Y6" s="43">
        <f t="shared" ref="Y6:Y30" si="9">W6-X6</f>
        <v>82</v>
      </c>
      <c r="Z6" s="18">
        <f t="shared" si="2"/>
        <v>0.99389971730397264</v>
      </c>
      <c r="AA6" s="21">
        <v>0.97</v>
      </c>
      <c r="AB6" s="22"/>
      <c r="AC6" s="24" t="s">
        <v>4</v>
      </c>
      <c r="AD6" s="166"/>
      <c r="AE6" s="167"/>
      <c r="AF6" s="167"/>
      <c r="AG6" s="168"/>
      <c r="AH6" s="104"/>
      <c r="AI6" s="105"/>
      <c r="AJ6" s="24" t="s">
        <v>4</v>
      </c>
      <c r="AK6" s="65">
        <v>9609</v>
      </c>
      <c r="AL6" s="66">
        <v>9141</v>
      </c>
      <c r="AM6" s="43">
        <f t="shared" ref="AM6:AM30" si="10">AK6-AL6</f>
        <v>468</v>
      </c>
      <c r="AN6" s="18">
        <f t="shared" si="3"/>
        <v>0.95129566031845147</v>
      </c>
      <c r="AO6" s="22">
        <v>0.94</v>
      </c>
      <c r="AP6" s="22"/>
      <c r="AQ6" s="24" t="s">
        <v>4</v>
      </c>
      <c r="AR6" s="65">
        <v>23518</v>
      </c>
      <c r="AS6" s="66">
        <v>20220</v>
      </c>
      <c r="AT6" s="108">
        <f t="shared" ref="AT6:AT30" si="11">AR6-AS6</f>
        <v>3298</v>
      </c>
      <c r="AU6" s="18">
        <f t="shared" si="4"/>
        <v>0.85976698698868947</v>
      </c>
      <c r="AV6" s="21">
        <v>0.85</v>
      </c>
      <c r="AW6" s="22"/>
      <c r="AX6" s="24" t="s">
        <v>4</v>
      </c>
      <c r="AY6" s="89">
        <v>3372</v>
      </c>
      <c r="AZ6" s="85">
        <v>3185</v>
      </c>
      <c r="BA6" s="121">
        <f t="shared" ref="BA6:BA30" si="12">AY6-AZ6</f>
        <v>187</v>
      </c>
      <c r="BB6" s="18">
        <f t="shared" si="5"/>
        <v>0.94454329774614476</v>
      </c>
      <c r="BC6" s="21">
        <v>0.9</v>
      </c>
      <c r="BD6" s="22"/>
      <c r="BE6" s="24" t="s">
        <v>4</v>
      </c>
      <c r="BF6" s="65">
        <v>2437</v>
      </c>
      <c r="BG6" s="66">
        <v>2309</v>
      </c>
      <c r="BH6" s="108">
        <f t="shared" ref="BH6:BH30" si="13">BF6-BG6</f>
        <v>128</v>
      </c>
      <c r="BI6" s="18">
        <f t="shared" si="6"/>
        <v>0.94747640541649569</v>
      </c>
    </row>
    <row r="7" spans="1:61" ht="15" customHeight="1" x14ac:dyDescent="0.25">
      <c r="A7" s="25" t="s">
        <v>5</v>
      </c>
      <c r="B7" s="44">
        <v>229117</v>
      </c>
      <c r="C7" s="45">
        <v>216193</v>
      </c>
      <c r="D7" s="45">
        <f t="shared" si="7"/>
        <v>12924</v>
      </c>
      <c r="E7" s="19">
        <f t="shared" si="0"/>
        <v>0.9435921385143835</v>
      </c>
      <c r="F7" s="22">
        <v>0.93</v>
      </c>
      <c r="G7" s="22"/>
      <c r="H7" s="25" t="s">
        <v>5</v>
      </c>
      <c r="I7" s="157"/>
      <c r="J7" s="158"/>
      <c r="K7" s="158"/>
      <c r="L7" s="159"/>
      <c r="M7" s="104"/>
      <c r="N7" s="105"/>
      <c r="O7" s="25" t="s">
        <v>5</v>
      </c>
      <c r="P7" s="35">
        <v>59419</v>
      </c>
      <c r="Q7" s="47">
        <v>58248</v>
      </c>
      <c r="R7" s="45">
        <f t="shared" si="8"/>
        <v>1171</v>
      </c>
      <c r="S7" s="19">
        <f t="shared" si="1"/>
        <v>0.98029249903229609</v>
      </c>
      <c r="T7" s="22">
        <v>0.96</v>
      </c>
      <c r="U7" s="22"/>
      <c r="V7" s="25" t="s">
        <v>5</v>
      </c>
      <c r="W7" s="35">
        <v>15345</v>
      </c>
      <c r="X7" s="36">
        <v>15265</v>
      </c>
      <c r="Y7" s="45">
        <f t="shared" si="9"/>
        <v>80</v>
      </c>
      <c r="Z7" s="19">
        <f t="shared" si="2"/>
        <v>0.99478657543173676</v>
      </c>
      <c r="AA7" s="21">
        <v>0.97</v>
      </c>
      <c r="AB7" s="22"/>
      <c r="AC7" s="25" t="s">
        <v>5</v>
      </c>
      <c r="AD7" s="166"/>
      <c r="AE7" s="167"/>
      <c r="AF7" s="167"/>
      <c r="AG7" s="168"/>
      <c r="AH7" s="104"/>
      <c r="AI7" s="105"/>
      <c r="AJ7" s="25" t="s">
        <v>5</v>
      </c>
      <c r="AK7" s="67">
        <v>11111</v>
      </c>
      <c r="AL7" s="68">
        <v>10638</v>
      </c>
      <c r="AM7" s="45">
        <f t="shared" si="10"/>
        <v>473</v>
      </c>
      <c r="AN7" s="19">
        <f t="shared" si="3"/>
        <v>0.95742957429574294</v>
      </c>
      <c r="AO7" s="22">
        <v>0.94</v>
      </c>
      <c r="AP7" s="22"/>
      <c r="AQ7" s="25" t="s">
        <v>5</v>
      </c>
      <c r="AR7" s="67">
        <v>24955</v>
      </c>
      <c r="AS7" s="68">
        <v>21387</v>
      </c>
      <c r="AT7" s="109">
        <f t="shared" si="11"/>
        <v>3568</v>
      </c>
      <c r="AU7" s="19">
        <f t="shared" si="4"/>
        <v>0.85702264075335599</v>
      </c>
      <c r="AV7" s="21">
        <v>0.85</v>
      </c>
      <c r="AW7" s="22"/>
      <c r="AX7" s="25" t="s">
        <v>5</v>
      </c>
      <c r="AY7" s="54">
        <v>3593</v>
      </c>
      <c r="AZ7" s="55">
        <v>3368</v>
      </c>
      <c r="BA7" s="122">
        <f t="shared" si="12"/>
        <v>225</v>
      </c>
      <c r="BB7" s="19">
        <f t="shared" si="5"/>
        <v>0.93737823545783472</v>
      </c>
      <c r="BC7" s="21">
        <v>0.9</v>
      </c>
      <c r="BD7" s="22"/>
      <c r="BE7" s="25" t="s">
        <v>5</v>
      </c>
      <c r="BF7" s="67">
        <v>3235</v>
      </c>
      <c r="BG7" s="68">
        <v>3035</v>
      </c>
      <c r="BH7" s="109">
        <f t="shared" si="13"/>
        <v>200</v>
      </c>
      <c r="BI7" s="19">
        <f t="shared" si="6"/>
        <v>0.9381761978361669</v>
      </c>
    </row>
    <row r="8" spans="1:61" ht="15.75" thickBot="1" x14ac:dyDescent="0.3">
      <c r="A8" s="6" t="s">
        <v>6</v>
      </c>
      <c r="B8" s="46">
        <v>228272</v>
      </c>
      <c r="C8" s="47">
        <v>218174</v>
      </c>
      <c r="D8" s="47">
        <f t="shared" si="7"/>
        <v>10098</v>
      </c>
      <c r="E8" s="19">
        <f t="shared" si="0"/>
        <v>0.95576329992289899</v>
      </c>
      <c r="F8" s="22">
        <v>0.93</v>
      </c>
      <c r="G8" s="22"/>
      <c r="H8" s="6" t="s">
        <v>6</v>
      </c>
      <c r="I8" s="160"/>
      <c r="J8" s="161"/>
      <c r="K8" s="161"/>
      <c r="L8" s="162"/>
      <c r="M8" s="104"/>
      <c r="N8" s="105"/>
      <c r="O8" s="6" t="s">
        <v>6</v>
      </c>
      <c r="P8" s="35">
        <v>58710</v>
      </c>
      <c r="Q8" s="36">
        <v>57772</v>
      </c>
      <c r="R8" s="47">
        <f t="shared" si="8"/>
        <v>938</v>
      </c>
      <c r="S8" s="19">
        <f t="shared" si="1"/>
        <v>0.9840231647078862</v>
      </c>
      <c r="T8" s="22">
        <v>0.96</v>
      </c>
      <c r="U8" s="22"/>
      <c r="V8" s="6" t="s">
        <v>6</v>
      </c>
      <c r="W8" s="35">
        <v>15794</v>
      </c>
      <c r="X8" s="36">
        <v>15747</v>
      </c>
      <c r="Y8" s="47">
        <f t="shared" si="9"/>
        <v>47</v>
      </c>
      <c r="Z8" s="19">
        <f t="shared" si="2"/>
        <v>0.99702418639989865</v>
      </c>
      <c r="AA8" s="21">
        <v>0.97</v>
      </c>
      <c r="AB8" s="22"/>
      <c r="AC8" s="6" t="s">
        <v>6</v>
      </c>
      <c r="AD8" s="166"/>
      <c r="AE8" s="167"/>
      <c r="AF8" s="167"/>
      <c r="AG8" s="168"/>
      <c r="AH8" s="104"/>
      <c r="AI8" s="105"/>
      <c r="AJ8" s="6" t="s">
        <v>6</v>
      </c>
      <c r="AK8" s="67">
        <v>11580</v>
      </c>
      <c r="AL8" s="68">
        <v>11247</v>
      </c>
      <c r="AM8" s="47">
        <f t="shared" si="10"/>
        <v>333</v>
      </c>
      <c r="AN8" s="19">
        <f t="shared" si="3"/>
        <v>0.97124352331606223</v>
      </c>
      <c r="AO8" s="22">
        <v>0.94</v>
      </c>
      <c r="AP8" s="22"/>
      <c r="AQ8" s="6" t="s">
        <v>6</v>
      </c>
      <c r="AR8" s="67">
        <v>24686</v>
      </c>
      <c r="AS8" s="68">
        <v>21388</v>
      </c>
      <c r="AT8" s="110">
        <f t="shared" si="11"/>
        <v>3298</v>
      </c>
      <c r="AU8" s="19">
        <f t="shared" si="4"/>
        <v>0.86640200923600419</v>
      </c>
      <c r="AV8" s="21">
        <v>0.85</v>
      </c>
      <c r="AW8" s="22"/>
      <c r="AX8" s="6" t="s">
        <v>6</v>
      </c>
      <c r="AY8" s="54">
        <v>3693</v>
      </c>
      <c r="AZ8" s="55">
        <v>3488</v>
      </c>
      <c r="BA8" s="123">
        <f t="shared" si="12"/>
        <v>205</v>
      </c>
      <c r="BB8" s="19">
        <f t="shared" si="5"/>
        <v>0.9444895748713783</v>
      </c>
      <c r="BC8" s="21">
        <v>0.9</v>
      </c>
      <c r="BD8" s="22"/>
      <c r="BE8" s="6" t="s">
        <v>6</v>
      </c>
      <c r="BF8" s="67">
        <v>3459</v>
      </c>
      <c r="BG8" s="68">
        <v>3284</v>
      </c>
      <c r="BH8" s="110">
        <f t="shared" si="13"/>
        <v>175</v>
      </c>
      <c r="BI8" s="19">
        <f t="shared" si="6"/>
        <v>0.94940734316276376</v>
      </c>
    </row>
    <row r="9" spans="1:61" ht="15.75" thickBot="1" x14ac:dyDescent="0.3">
      <c r="A9" s="7" t="s">
        <v>7</v>
      </c>
      <c r="B9" s="48">
        <v>225472</v>
      </c>
      <c r="C9" s="49">
        <v>215627</v>
      </c>
      <c r="D9" s="49">
        <f t="shared" si="7"/>
        <v>9845</v>
      </c>
      <c r="E9" s="20">
        <f t="shared" si="0"/>
        <v>0.95633604172580189</v>
      </c>
      <c r="F9" s="22">
        <v>0.93</v>
      </c>
      <c r="G9" s="22"/>
      <c r="H9" s="7" t="s">
        <v>7</v>
      </c>
      <c r="I9" s="48">
        <v>51748</v>
      </c>
      <c r="J9" s="49">
        <v>47618</v>
      </c>
      <c r="K9" s="49">
        <f t="shared" ref="K9:K29" si="14">I9-J9</f>
        <v>4130</v>
      </c>
      <c r="L9" s="20">
        <f t="shared" ref="L9:L29" si="15">J9/I9</f>
        <v>0.92019015227641643</v>
      </c>
      <c r="M9" s="22">
        <v>0.93</v>
      </c>
      <c r="N9" s="22"/>
      <c r="O9" s="7" t="s">
        <v>7</v>
      </c>
      <c r="P9" s="37">
        <v>58963</v>
      </c>
      <c r="Q9" s="38">
        <v>58030</v>
      </c>
      <c r="R9" s="49">
        <f t="shared" si="8"/>
        <v>933</v>
      </c>
      <c r="S9" s="20">
        <f t="shared" si="1"/>
        <v>0.98417651747706192</v>
      </c>
      <c r="T9" s="22">
        <v>0.96</v>
      </c>
      <c r="U9" s="22"/>
      <c r="V9" s="7" t="s">
        <v>7</v>
      </c>
      <c r="W9" s="37">
        <v>16942</v>
      </c>
      <c r="X9" s="38">
        <v>16850</v>
      </c>
      <c r="Y9" s="49">
        <f t="shared" si="9"/>
        <v>92</v>
      </c>
      <c r="Z9" s="20">
        <f t="shared" si="2"/>
        <v>0.99456970841695191</v>
      </c>
      <c r="AA9" s="21">
        <v>0.97</v>
      </c>
      <c r="AB9" s="22"/>
      <c r="AC9" s="7" t="s">
        <v>7</v>
      </c>
      <c r="AD9" s="166"/>
      <c r="AE9" s="167"/>
      <c r="AF9" s="167"/>
      <c r="AG9" s="168"/>
      <c r="AH9" s="104"/>
      <c r="AI9" s="105"/>
      <c r="AJ9" s="7" t="s">
        <v>7</v>
      </c>
      <c r="AK9" s="69">
        <v>12312</v>
      </c>
      <c r="AL9" s="70">
        <v>11945</v>
      </c>
      <c r="AM9" s="49">
        <f t="shared" si="10"/>
        <v>367</v>
      </c>
      <c r="AN9" s="20">
        <f t="shared" si="3"/>
        <v>0.97019168291098112</v>
      </c>
      <c r="AO9" s="22">
        <v>0.94</v>
      </c>
      <c r="AP9" s="22"/>
      <c r="AQ9" s="7" t="s">
        <v>7</v>
      </c>
      <c r="AR9" s="69">
        <v>24486</v>
      </c>
      <c r="AS9" s="70">
        <v>21223</v>
      </c>
      <c r="AT9" s="111">
        <f t="shared" si="11"/>
        <v>3263</v>
      </c>
      <c r="AU9" s="20">
        <f t="shared" si="4"/>
        <v>0.86674017806093273</v>
      </c>
      <c r="AV9" s="21">
        <v>0.85</v>
      </c>
      <c r="AW9" s="22"/>
      <c r="AX9" s="7" t="s">
        <v>7</v>
      </c>
      <c r="AY9" s="92">
        <v>3398</v>
      </c>
      <c r="AZ9" s="56">
        <v>3191</v>
      </c>
      <c r="BA9" s="124">
        <f t="shared" si="12"/>
        <v>207</v>
      </c>
      <c r="BB9" s="20">
        <f t="shared" si="5"/>
        <v>0.93908181283107706</v>
      </c>
      <c r="BC9" s="21">
        <v>0.9</v>
      </c>
      <c r="BD9" s="22"/>
      <c r="BE9" s="7" t="s">
        <v>7</v>
      </c>
      <c r="BF9" s="69">
        <v>3868</v>
      </c>
      <c r="BG9" s="70">
        <v>3625</v>
      </c>
      <c r="BH9" s="111">
        <f t="shared" si="13"/>
        <v>243</v>
      </c>
      <c r="BI9" s="20">
        <f t="shared" si="6"/>
        <v>0.93717683557394005</v>
      </c>
    </row>
    <row r="10" spans="1:61" x14ac:dyDescent="0.25">
      <c r="A10" s="9" t="s">
        <v>8</v>
      </c>
      <c r="B10" s="50">
        <v>246430</v>
      </c>
      <c r="C10" s="42">
        <v>235223</v>
      </c>
      <c r="D10" s="42">
        <f t="shared" si="7"/>
        <v>11207</v>
      </c>
      <c r="E10" s="18">
        <f t="shared" si="0"/>
        <v>0.95452258247778277</v>
      </c>
      <c r="F10" s="22">
        <v>0.93</v>
      </c>
      <c r="G10" s="22"/>
      <c r="H10" s="9" t="s">
        <v>8</v>
      </c>
      <c r="I10" s="50">
        <v>51577</v>
      </c>
      <c r="J10" s="42">
        <v>48618</v>
      </c>
      <c r="K10" s="42">
        <f t="shared" si="14"/>
        <v>2959</v>
      </c>
      <c r="L10" s="18">
        <f t="shared" si="15"/>
        <v>0.9426294666227194</v>
      </c>
      <c r="M10" s="22">
        <v>0.93</v>
      </c>
      <c r="N10" s="22"/>
      <c r="O10" s="9" t="s">
        <v>8</v>
      </c>
      <c r="P10" s="61">
        <v>59482</v>
      </c>
      <c r="Q10" s="62">
        <v>58511</v>
      </c>
      <c r="R10" s="42">
        <f t="shared" si="8"/>
        <v>971</v>
      </c>
      <c r="S10" s="18">
        <f t="shared" si="1"/>
        <v>0.98367573383544604</v>
      </c>
      <c r="T10" s="22">
        <v>0.96</v>
      </c>
      <c r="U10" s="22"/>
      <c r="V10" s="9" t="s">
        <v>8</v>
      </c>
      <c r="W10" s="61">
        <v>16894</v>
      </c>
      <c r="X10" s="62">
        <v>16836</v>
      </c>
      <c r="Y10" s="42">
        <f t="shared" si="9"/>
        <v>58</v>
      </c>
      <c r="Z10" s="18">
        <f t="shared" si="2"/>
        <v>0.99656682845980826</v>
      </c>
      <c r="AA10" s="21">
        <v>0.97</v>
      </c>
      <c r="AB10" s="22"/>
      <c r="AC10" s="9" t="s">
        <v>8</v>
      </c>
      <c r="AD10" s="166"/>
      <c r="AE10" s="167"/>
      <c r="AF10" s="167"/>
      <c r="AG10" s="168"/>
      <c r="AH10" s="104"/>
      <c r="AI10" s="105"/>
      <c r="AJ10" s="9" t="s">
        <v>8</v>
      </c>
      <c r="AK10" s="65">
        <v>12166</v>
      </c>
      <c r="AL10" s="66">
        <v>11877</v>
      </c>
      <c r="AM10" s="42">
        <f t="shared" si="10"/>
        <v>289</v>
      </c>
      <c r="AN10" s="18">
        <f t="shared" si="3"/>
        <v>0.97624527371362813</v>
      </c>
      <c r="AO10" s="22">
        <v>0.94</v>
      </c>
      <c r="AP10" s="22"/>
      <c r="AQ10" s="9" t="s">
        <v>8</v>
      </c>
      <c r="AR10" s="65">
        <v>25590</v>
      </c>
      <c r="AS10" s="66">
        <v>22392</v>
      </c>
      <c r="AT10" s="112">
        <f t="shared" si="11"/>
        <v>3198</v>
      </c>
      <c r="AU10" s="18">
        <f t="shared" si="4"/>
        <v>0.87502930832356385</v>
      </c>
      <c r="AV10" s="21">
        <v>0.85</v>
      </c>
      <c r="AW10" s="22"/>
      <c r="AX10" s="9" t="s">
        <v>8</v>
      </c>
      <c r="AY10" s="89">
        <v>3860</v>
      </c>
      <c r="AZ10" s="85">
        <v>3648</v>
      </c>
      <c r="BA10" s="125">
        <f t="shared" si="12"/>
        <v>212</v>
      </c>
      <c r="BB10" s="18">
        <f t="shared" si="5"/>
        <v>0.94507772020725389</v>
      </c>
      <c r="BC10" s="21">
        <v>0.9</v>
      </c>
      <c r="BD10" s="22"/>
      <c r="BE10" s="9" t="s">
        <v>8</v>
      </c>
      <c r="BF10" s="65">
        <v>3879</v>
      </c>
      <c r="BG10" s="66">
        <v>3651</v>
      </c>
      <c r="BH10" s="112">
        <f t="shared" si="13"/>
        <v>228</v>
      </c>
      <c r="BI10" s="18">
        <f t="shared" si="6"/>
        <v>0.94122196442382056</v>
      </c>
    </row>
    <row r="11" spans="1:61" x14ac:dyDescent="0.25">
      <c r="A11" s="6" t="s">
        <v>9</v>
      </c>
      <c r="B11" s="51">
        <v>265216</v>
      </c>
      <c r="C11" s="47">
        <v>251837</v>
      </c>
      <c r="D11" s="47">
        <f t="shared" si="7"/>
        <v>13379</v>
      </c>
      <c r="E11" s="19">
        <f t="shared" si="0"/>
        <v>0.94955432553088803</v>
      </c>
      <c r="F11" s="22">
        <v>0.93</v>
      </c>
      <c r="G11" s="22"/>
      <c r="H11" s="6" t="s">
        <v>9</v>
      </c>
      <c r="I11" s="46">
        <v>53374</v>
      </c>
      <c r="J11" s="47">
        <v>50284</v>
      </c>
      <c r="K11" s="47">
        <f t="shared" si="14"/>
        <v>3090</v>
      </c>
      <c r="L11" s="19">
        <f t="shared" si="15"/>
        <v>0.94210664368419084</v>
      </c>
      <c r="M11" s="22">
        <v>0.93</v>
      </c>
      <c r="N11" s="22"/>
      <c r="O11" s="6" t="s">
        <v>9</v>
      </c>
      <c r="P11" s="35">
        <v>63096</v>
      </c>
      <c r="Q11" s="36">
        <v>62069</v>
      </c>
      <c r="R11" s="47">
        <f t="shared" si="8"/>
        <v>1027</v>
      </c>
      <c r="S11" s="19">
        <f t="shared" si="1"/>
        <v>0.98372321541777608</v>
      </c>
      <c r="T11" s="22">
        <v>0.96</v>
      </c>
      <c r="U11" s="22"/>
      <c r="V11" s="6" t="s">
        <v>9</v>
      </c>
      <c r="W11" s="35">
        <v>17964</v>
      </c>
      <c r="X11" s="36">
        <v>17890</v>
      </c>
      <c r="Y11" s="47">
        <f t="shared" si="9"/>
        <v>74</v>
      </c>
      <c r="Z11" s="19">
        <f t="shared" si="2"/>
        <v>0.99588065018926741</v>
      </c>
      <c r="AA11" s="21">
        <v>0.97</v>
      </c>
      <c r="AB11" s="22"/>
      <c r="AC11" s="6" t="s">
        <v>9</v>
      </c>
      <c r="AD11" s="166"/>
      <c r="AE11" s="167"/>
      <c r="AF11" s="167"/>
      <c r="AG11" s="168"/>
      <c r="AH11" s="104"/>
      <c r="AI11" s="105"/>
      <c r="AJ11" s="6" t="s">
        <v>9</v>
      </c>
      <c r="AK11" s="67">
        <v>13346</v>
      </c>
      <c r="AL11" s="68">
        <v>12945</v>
      </c>
      <c r="AM11" s="47">
        <f t="shared" si="10"/>
        <v>401</v>
      </c>
      <c r="AN11" s="19">
        <f t="shared" si="3"/>
        <v>0.96995354413307355</v>
      </c>
      <c r="AO11" s="22">
        <v>0.94</v>
      </c>
      <c r="AP11" s="22"/>
      <c r="AQ11" s="6" t="s">
        <v>9</v>
      </c>
      <c r="AR11" s="113">
        <v>27588</v>
      </c>
      <c r="AS11" s="68">
        <v>24024</v>
      </c>
      <c r="AT11" s="110">
        <f t="shared" si="11"/>
        <v>3564</v>
      </c>
      <c r="AU11" s="19">
        <f t="shared" si="4"/>
        <v>0.87081339712918659</v>
      </c>
      <c r="AV11" s="21">
        <v>0.85</v>
      </c>
      <c r="AW11" s="22"/>
      <c r="AX11" s="6" t="s">
        <v>9</v>
      </c>
      <c r="AY11" s="54">
        <v>4131</v>
      </c>
      <c r="AZ11" s="55">
        <v>3866</v>
      </c>
      <c r="BA11" s="123">
        <f t="shared" si="12"/>
        <v>265</v>
      </c>
      <c r="BB11" s="19">
        <f t="shared" si="5"/>
        <v>0.93585088356330182</v>
      </c>
      <c r="BC11" s="21">
        <v>0.9</v>
      </c>
      <c r="BD11" s="22"/>
      <c r="BE11" s="6" t="s">
        <v>9</v>
      </c>
      <c r="BF11" s="67">
        <v>4047</v>
      </c>
      <c r="BG11" s="68">
        <v>3793</v>
      </c>
      <c r="BH11" s="110">
        <f t="shared" si="13"/>
        <v>254</v>
      </c>
      <c r="BI11" s="19">
        <f t="shared" si="6"/>
        <v>0.93723745984680007</v>
      </c>
    </row>
    <row r="12" spans="1:61" ht="15.75" thickBot="1" x14ac:dyDescent="0.3">
      <c r="A12" s="6" t="s">
        <v>10</v>
      </c>
      <c r="B12" s="51">
        <v>244349</v>
      </c>
      <c r="C12" s="47">
        <v>233474</v>
      </c>
      <c r="D12" s="47">
        <f t="shared" si="7"/>
        <v>10875</v>
      </c>
      <c r="E12" s="19">
        <f t="shared" si="0"/>
        <v>0.95549398606092106</v>
      </c>
      <c r="F12" s="22">
        <v>0.93</v>
      </c>
      <c r="G12" s="22"/>
      <c r="H12" s="6" t="s">
        <v>10</v>
      </c>
      <c r="I12" s="46">
        <v>49520</v>
      </c>
      <c r="J12" s="47">
        <v>47213</v>
      </c>
      <c r="K12" s="47">
        <f t="shared" si="14"/>
        <v>2307</v>
      </c>
      <c r="L12" s="19">
        <f t="shared" si="15"/>
        <v>0.95341276252019391</v>
      </c>
      <c r="M12" s="22">
        <v>0.93</v>
      </c>
      <c r="N12" s="22"/>
      <c r="O12" s="6" t="s">
        <v>10</v>
      </c>
      <c r="P12" s="35">
        <v>60855</v>
      </c>
      <c r="Q12" s="36">
        <v>59920</v>
      </c>
      <c r="R12" s="47">
        <f t="shared" si="8"/>
        <v>935</v>
      </c>
      <c r="S12" s="19">
        <f t="shared" si="1"/>
        <v>0.98463560923506699</v>
      </c>
      <c r="T12" s="22">
        <v>0.96</v>
      </c>
      <c r="U12" s="22"/>
      <c r="V12" s="6" t="s">
        <v>10</v>
      </c>
      <c r="W12" s="35">
        <v>17906</v>
      </c>
      <c r="X12" s="36">
        <v>17859</v>
      </c>
      <c r="Y12" s="47">
        <f t="shared" si="9"/>
        <v>47</v>
      </c>
      <c r="Z12" s="19">
        <f t="shared" si="2"/>
        <v>0.99737518150340665</v>
      </c>
      <c r="AA12" s="21">
        <v>0.97</v>
      </c>
      <c r="AB12" s="22"/>
      <c r="AC12" s="6" t="s">
        <v>10</v>
      </c>
      <c r="AD12" s="169"/>
      <c r="AE12" s="170"/>
      <c r="AF12" s="170"/>
      <c r="AG12" s="171"/>
      <c r="AH12" s="104"/>
      <c r="AI12" s="105"/>
      <c r="AJ12" s="6" t="s">
        <v>10</v>
      </c>
      <c r="AK12" s="67">
        <v>13341</v>
      </c>
      <c r="AL12" s="68">
        <v>12974</v>
      </c>
      <c r="AM12" s="47">
        <f t="shared" si="10"/>
        <v>367</v>
      </c>
      <c r="AN12" s="19">
        <f t="shared" si="3"/>
        <v>0.97249081777977664</v>
      </c>
      <c r="AO12" s="22">
        <v>0.94</v>
      </c>
      <c r="AP12" s="22"/>
      <c r="AQ12" s="6" t="s">
        <v>10</v>
      </c>
      <c r="AR12" s="67">
        <v>26023</v>
      </c>
      <c r="AS12" s="68">
        <v>22694</v>
      </c>
      <c r="AT12" s="110">
        <f t="shared" si="11"/>
        <v>3329</v>
      </c>
      <c r="AU12" s="19">
        <f t="shared" si="4"/>
        <v>0.87207470314721591</v>
      </c>
      <c r="AV12" s="21">
        <v>0.85</v>
      </c>
      <c r="AW12" s="22"/>
      <c r="AX12" s="6" t="s">
        <v>10</v>
      </c>
      <c r="AY12" s="54">
        <v>4112</v>
      </c>
      <c r="AZ12" s="55">
        <v>3852</v>
      </c>
      <c r="BA12" s="123">
        <f t="shared" si="12"/>
        <v>260</v>
      </c>
      <c r="BB12" s="19">
        <f t="shared" si="5"/>
        <v>0.9367704280155642</v>
      </c>
      <c r="BC12" s="21">
        <v>0.9</v>
      </c>
      <c r="BD12" s="22"/>
      <c r="BE12" s="6" t="s">
        <v>10</v>
      </c>
      <c r="BF12" s="67">
        <v>4231</v>
      </c>
      <c r="BG12" s="68">
        <v>3953</v>
      </c>
      <c r="BH12" s="110">
        <f t="shared" si="13"/>
        <v>278</v>
      </c>
      <c r="BI12" s="19">
        <f t="shared" si="6"/>
        <v>0.93429449302765299</v>
      </c>
    </row>
    <row r="13" spans="1:61" ht="15.75" thickBot="1" x14ac:dyDescent="0.3">
      <c r="A13" s="7" t="s">
        <v>11</v>
      </c>
      <c r="B13" s="52">
        <v>249071</v>
      </c>
      <c r="C13" s="49">
        <v>239223</v>
      </c>
      <c r="D13" s="49">
        <f t="shared" si="7"/>
        <v>9848</v>
      </c>
      <c r="E13" s="20">
        <f t="shared" si="0"/>
        <v>0.96046107334856323</v>
      </c>
      <c r="F13" s="22">
        <v>0.93</v>
      </c>
      <c r="G13" s="22"/>
      <c r="H13" s="7" t="s">
        <v>11</v>
      </c>
      <c r="I13" s="52">
        <v>49552</v>
      </c>
      <c r="J13" s="49">
        <v>47343</v>
      </c>
      <c r="K13" s="49">
        <f t="shared" si="14"/>
        <v>2209</v>
      </c>
      <c r="L13" s="20">
        <f t="shared" si="15"/>
        <v>0.95542056829189537</v>
      </c>
      <c r="M13" s="22">
        <v>0.93</v>
      </c>
      <c r="N13" s="22"/>
      <c r="O13" s="7" t="s">
        <v>11</v>
      </c>
      <c r="P13" s="37">
        <v>61197</v>
      </c>
      <c r="Q13" s="38">
        <v>60127</v>
      </c>
      <c r="R13" s="49">
        <f t="shared" si="8"/>
        <v>1070</v>
      </c>
      <c r="S13" s="20">
        <f t="shared" si="1"/>
        <v>0.98251548278510381</v>
      </c>
      <c r="T13" s="22">
        <v>0.96</v>
      </c>
      <c r="U13" s="22"/>
      <c r="V13" s="7" t="s">
        <v>11</v>
      </c>
      <c r="W13" s="37">
        <v>19863</v>
      </c>
      <c r="X13" s="38">
        <v>19786</v>
      </c>
      <c r="Y13" s="49">
        <f t="shared" si="9"/>
        <v>77</v>
      </c>
      <c r="Z13" s="20">
        <f t="shared" si="2"/>
        <v>0.99612344560237631</v>
      </c>
      <c r="AA13" s="21">
        <v>0.97</v>
      </c>
      <c r="AB13" s="22"/>
      <c r="AC13" s="7" t="s">
        <v>11</v>
      </c>
      <c r="AD13" s="37">
        <v>23783</v>
      </c>
      <c r="AE13" s="38">
        <v>23265</v>
      </c>
      <c r="AF13" s="49">
        <f t="shared" ref="AF13:AF30" si="16">AD13-AE13</f>
        <v>518</v>
      </c>
      <c r="AG13" s="20">
        <f t="shared" ref="AG13:AG30" si="17">AE13/AD13</f>
        <v>0.97821973678678042</v>
      </c>
      <c r="AH13" s="22">
        <v>0.94</v>
      </c>
      <c r="AI13" s="22"/>
      <c r="AJ13" s="7" t="s">
        <v>11</v>
      </c>
      <c r="AK13" s="69">
        <v>14103</v>
      </c>
      <c r="AL13" s="70">
        <v>13641</v>
      </c>
      <c r="AM13" s="49">
        <f t="shared" si="10"/>
        <v>462</v>
      </c>
      <c r="AN13" s="20">
        <f t="shared" si="3"/>
        <v>0.9672410125505212</v>
      </c>
      <c r="AO13" s="22">
        <v>0.94</v>
      </c>
      <c r="AP13" s="22"/>
      <c r="AQ13" s="7" t="s">
        <v>11</v>
      </c>
      <c r="AR13" s="69">
        <v>25834</v>
      </c>
      <c r="AS13" s="70">
        <v>22306</v>
      </c>
      <c r="AT13" s="111">
        <f t="shared" si="11"/>
        <v>3528</v>
      </c>
      <c r="AU13" s="20">
        <f t="shared" si="4"/>
        <v>0.86343578230239215</v>
      </c>
      <c r="AV13" s="21">
        <v>0.85</v>
      </c>
      <c r="AW13" s="22"/>
      <c r="AX13" s="7" t="s">
        <v>11</v>
      </c>
      <c r="AY13" s="92">
        <v>3860</v>
      </c>
      <c r="AZ13" s="56">
        <v>3596</v>
      </c>
      <c r="BA13" s="124">
        <f t="shared" si="12"/>
        <v>264</v>
      </c>
      <c r="BB13" s="20">
        <f t="shared" si="5"/>
        <v>0.93160621761658036</v>
      </c>
      <c r="BC13" s="21">
        <v>0.9</v>
      </c>
      <c r="BD13" s="22"/>
      <c r="BE13" s="7" t="s">
        <v>11</v>
      </c>
      <c r="BF13" s="69">
        <v>4266.5</v>
      </c>
      <c r="BG13" s="70">
        <v>3959.5</v>
      </c>
      <c r="BH13" s="111">
        <f t="shared" si="13"/>
        <v>307</v>
      </c>
      <c r="BI13" s="20">
        <f t="shared" si="6"/>
        <v>0.92804406422125862</v>
      </c>
    </row>
    <row r="14" spans="1:61" x14ac:dyDescent="0.25">
      <c r="A14" s="9" t="s">
        <v>12</v>
      </c>
      <c r="B14" s="53">
        <v>268341</v>
      </c>
      <c r="C14" s="42">
        <v>256025</v>
      </c>
      <c r="D14" s="42">
        <f t="shared" si="7"/>
        <v>12316</v>
      </c>
      <c r="E14" s="18">
        <f t="shared" si="0"/>
        <v>0.9541031746919032</v>
      </c>
      <c r="F14" s="22">
        <v>0.93</v>
      </c>
      <c r="G14" s="22"/>
      <c r="H14" s="9" t="s">
        <v>12</v>
      </c>
      <c r="I14" s="50">
        <v>48012</v>
      </c>
      <c r="J14" s="42">
        <v>45388</v>
      </c>
      <c r="K14" s="42">
        <f t="shared" si="14"/>
        <v>2624</v>
      </c>
      <c r="L14" s="18">
        <f t="shared" si="15"/>
        <v>0.9453469965841873</v>
      </c>
      <c r="M14" s="22">
        <v>0.93</v>
      </c>
      <c r="N14" s="22"/>
      <c r="O14" s="9" t="s">
        <v>12</v>
      </c>
      <c r="P14" s="61">
        <v>62487</v>
      </c>
      <c r="Q14" s="62">
        <v>61406</v>
      </c>
      <c r="R14" s="42">
        <f t="shared" si="8"/>
        <v>1081</v>
      </c>
      <c r="S14" s="18">
        <f t="shared" si="1"/>
        <v>0.98270040168355022</v>
      </c>
      <c r="T14" s="22">
        <v>0.96</v>
      </c>
      <c r="U14" s="22"/>
      <c r="V14" s="9" t="s">
        <v>12</v>
      </c>
      <c r="W14" s="61">
        <v>19056</v>
      </c>
      <c r="X14" s="62">
        <v>18991</v>
      </c>
      <c r="Y14" s="42">
        <f t="shared" si="9"/>
        <v>65</v>
      </c>
      <c r="Z14" s="18">
        <f t="shared" si="2"/>
        <v>0.99658900083963053</v>
      </c>
      <c r="AA14" s="21">
        <v>0.97</v>
      </c>
      <c r="AB14" s="22"/>
      <c r="AC14" s="9" t="s">
        <v>12</v>
      </c>
      <c r="AD14" s="61">
        <v>23036</v>
      </c>
      <c r="AE14" s="62">
        <v>22624</v>
      </c>
      <c r="AF14" s="42">
        <f t="shared" si="16"/>
        <v>412</v>
      </c>
      <c r="AG14" s="18">
        <f t="shared" si="17"/>
        <v>0.98211495051224174</v>
      </c>
      <c r="AH14" s="22">
        <v>0.94</v>
      </c>
      <c r="AI14" s="22"/>
      <c r="AJ14" s="9" t="s">
        <v>12</v>
      </c>
      <c r="AK14" s="65">
        <v>13403</v>
      </c>
      <c r="AL14" s="66">
        <v>13067</v>
      </c>
      <c r="AM14" s="42">
        <f t="shared" si="10"/>
        <v>336</v>
      </c>
      <c r="AN14" s="18">
        <f t="shared" si="3"/>
        <v>0.97493098560023872</v>
      </c>
      <c r="AO14" s="22">
        <v>0.94</v>
      </c>
      <c r="AP14" s="22"/>
      <c r="AQ14" s="9" t="s">
        <v>12</v>
      </c>
      <c r="AR14" s="114">
        <v>27575</v>
      </c>
      <c r="AS14" s="66">
        <v>23890</v>
      </c>
      <c r="AT14" s="112">
        <f t="shared" si="11"/>
        <v>3685</v>
      </c>
      <c r="AU14" s="18">
        <f t="shared" si="4"/>
        <v>0.86636446056210337</v>
      </c>
      <c r="AV14" s="21">
        <v>0.85</v>
      </c>
      <c r="AW14" s="22"/>
      <c r="AX14" s="9" t="s">
        <v>12</v>
      </c>
      <c r="AY14" s="89">
        <v>4223</v>
      </c>
      <c r="AZ14" s="85">
        <v>3917</v>
      </c>
      <c r="BA14" s="125">
        <f t="shared" si="12"/>
        <v>306</v>
      </c>
      <c r="BB14" s="18">
        <f t="shared" si="5"/>
        <v>0.92753966374615204</v>
      </c>
      <c r="BC14" s="21">
        <v>0.9</v>
      </c>
      <c r="BD14" s="22"/>
      <c r="BE14" s="9" t="s">
        <v>12</v>
      </c>
      <c r="BF14" s="65">
        <v>4247</v>
      </c>
      <c r="BG14" s="66">
        <v>3967</v>
      </c>
      <c r="BH14" s="112">
        <f t="shared" si="13"/>
        <v>280</v>
      </c>
      <c r="BI14" s="18">
        <f t="shared" si="6"/>
        <v>0.9340711090181304</v>
      </c>
    </row>
    <row r="15" spans="1:61" x14ac:dyDescent="0.25">
      <c r="A15" s="6" t="s">
        <v>13</v>
      </c>
      <c r="B15" s="46">
        <v>274955</v>
      </c>
      <c r="C15" s="47">
        <v>263035</v>
      </c>
      <c r="D15" s="47">
        <f t="shared" si="7"/>
        <v>11920</v>
      </c>
      <c r="E15" s="19">
        <f t="shared" si="0"/>
        <v>0.95664745140113838</v>
      </c>
      <c r="F15" s="22">
        <v>0.93</v>
      </c>
      <c r="G15" s="22"/>
      <c r="H15" s="6" t="s">
        <v>13</v>
      </c>
      <c r="I15" s="46">
        <v>46382</v>
      </c>
      <c r="J15" s="47">
        <v>44515</v>
      </c>
      <c r="K15" s="47">
        <f t="shared" si="14"/>
        <v>1867</v>
      </c>
      <c r="L15" s="19">
        <f t="shared" si="15"/>
        <v>0.95974731576904837</v>
      </c>
      <c r="M15" s="22">
        <v>0.93</v>
      </c>
      <c r="N15" s="22"/>
      <c r="O15" s="6" t="s">
        <v>13</v>
      </c>
      <c r="P15" s="35">
        <v>64566</v>
      </c>
      <c r="Q15" s="36">
        <v>63550</v>
      </c>
      <c r="R15" s="47">
        <f t="shared" si="8"/>
        <v>1016</v>
      </c>
      <c r="S15" s="19">
        <f t="shared" si="1"/>
        <v>0.98426416380138149</v>
      </c>
      <c r="T15" s="22">
        <v>0.96</v>
      </c>
      <c r="U15" s="22"/>
      <c r="V15" s="6" t="s">
        <v>13</v>
      </c>
      <c r="W15" s="35">
        <v>19760</v>
      </c>
      <c r="X15" s="36">
        <v>19719</v>
      </c>
      <c r="Y15" s="47">
        <f t="shared" si="9"/>
        <v>41</v>
      </c>
      <c r="Z15" s="19">
        <f t="shared" si="2"/>
        <v>0.99792510121457489</v>
      </c>
      <c r="AA15" s="21">
        <v>0.97</v>
      </c>
      <c r="AB15" s="22"/>
      <c r="AC15" s="6" t="s">
        <v>13</v>
      </c>
      <c r="AD15" s="35">
        <v>24278</v>
      </c>
      <c r="AE15" s="36">
        <v>23838</v>
      </c>
      <c r="AF15" s="47">
        <f t="shared" si="16"/>
        <v>440</v>
      </c>
      <c r="AG15" s="19">
        <f t="shared" si="17"/>
        <v>0.98187659609523026</v>
      </c>
      <c r="AH15" s="22">
        <v>0.94</v>
      </c>
      <c r="AI15" s="22"/>
      <c r="AJ15" s="6" t="s">
        <v>13</v>
      </c>
      <c r="AK15" s="67">
        <v>14179</v>
      </c>
      <c r="AL15" s="68">
        <v>13849</v>
      </c>
      <c r="AM15" s="47">
        <f t="shared" si="10"/>
        <v>330</v>
      </c>
      <c r="AN15" s="19">
        <f t="shared" si="3"/>
        <v>0.97672614429790539</v>
      </c>
      <c r="AO15" s="22">
        <v>0.94</v>
      </c>
      <c r="AP15" s="22"/>
      <c r="AQ15" s="6" t="s">
        <v>13</v>
      </c>
      <c r="AR15" s="67">
        <v>28902</v>
      </c>
      <c r="AS15" s="68">
        <v>25239</v>
      </c>
      <c r="AT15" s="110">
        <f t="shared" si="11"/>
        <v>3663</v>
      </c>
      <c r="AU15" s="19">
        <f t="shared" si="4"/>
        <v>0.8732613659954328</v>
      </c>
      <c r="AV15" s="21">
        <v>0.85</v>
      </c>
      <c r="AW15" s="22"/>
      <c r="AX15" s="6" t="s">
        <v>13</v>
      </c>
      <c r="AY15" s="54">
        <v>4515</v>
      </c>
      <c r="AZ15" s="55">
        <v>4208</v>
      </c>
      <c r="BA15" s="123">
        <f t="shared" si="12"/>
        <v>307</v>
      </c>
      <c r="BB15" s="19">
        <f t="shared" si="5"/>
        <v>0.93200442967884833</v>
      </c>
      <c r="BC15" s="21">
        <v>0.9</v>
      </c>
      <c r="BD15" s="22"/>
      <c r="BE15" s="6" t="s">
        <v>13</v>
      </c>
      <c r="BF15" s="67">
        <v>4368</v>
      </c>
      <c r="BG15" s="68">
        <v>4078</v>
      </c>
      <c r="BH15" s="110">
        <f t="shared" si="13"/>
        <v>290</v>
      </c>
      <c r="BI15" s="19">
        <f t="shared" si="6"/>
        <v>0.93360805860805862</v>
      </c>
    </row>
    <row r="16" spans="1:61" x14ac:dyDescent="0.25">
      <c r="A16" s="6" t="s">
        <v>14</v>
      </c>
      <c r="B16" s="46">
        <v>277540</v>
      </c>
      <c r="C16" s="47">
        <v>267050</v>
      </c>
      <c r="D16" s="47">
        <f t="shared" si="7"/>
        <v>10490</v>
      </c>
      <c r="E16" s="19">
        <f t="shared" si="0"/>
        <v>0.96220364632125099</v>
      </c>
      <c r="F16" s="22">
        <v>0.93</v>
      </c>
      <c r="G16" s="22"/>
      <c r="H16" s="6" t="s">
        <v>14</v>
      </c>
      <c r="I16" s="46">
        <v>48167</v>
      </c>
      <c r="J16" s="47">
        <v>46400</v>
      </c>
      <c r="K16" s="47">
        <f t="shared" si="14"/>
        <v>1767</v>
      </c>
      <c r="L16" s="19">
        <f t="shared" si="15"/>
        <v>0.96331513276724734</v>
      </c>
      <c r="M16" s="22">
        <v>0.93</v>
      </c>
      <c r="N16" s="22"/>
      <c r="O16" s="6" t="s">
        <v>14</v>
      </c>
      <c r="P16" s="35">
        <v>64234</v>
      </c>
      <c r="Q16" s="36">
        <v>63288</v>
      </c>
      <c r="R16" s="47">
        <f t="shared" si="8"/>
        <v>946</v>
      </c>
      <c r="S16" s="19">
        <f t="shared" si="1"/>
        <v>0.9852725970669739</v>
      </c>
      <c r="T16" s="22">
        <v>0.96</v>
      </c>
      <c r="U16" s="22"/>
      <c r="V16" s="6" t="s">
        <v>14</v>
      </c>
      <c r="W16" s="35">
        <v>19647</v>
      </c>
      <c r="X16" s="36">
        <v>19601</v>
      </c>
      <c r="Y16" s="47">
        <f t="shared" si="9"/>
        <v>46</v>
      </c>
      <c r="Z16" s="19">
        <f t="shared" si="2"/>
        <v>0.99765867562477728</v>
      </c>
      <c r="AA16" s="21">
        <v>0.97</v>
      </c>
      <c r="AB16" s="22"/>
      <c r="AC16" s="6" t="s">
        <v>14</v>
      </c>
      <c r="AD16" s="35">
        <v>23651</v>
      </c>
      <c r="AE16" s="36">
        <v>23313</v>
      </c>
      <c r="AF16" s="47">
        <f t="shared" si="16"/>
        <v>338</v>
      </c>
      <c r="AG16" s="19">
        <f t="shared" si="17"/>
        <v>0.98570884952010485</v>
      </c>
      <c r="AH16" s="22">
        <v>0.94</v>
      </c>
      <c r="AI16" s="22"/>
      <c r="AJ16" s="6" t="s">
        <v>14</v>
      </c>
      <c r="AK16" s="67">
        <v>13911</v>
      </c>
      <c r="AL16" s="68">
        <v>13573</v>
      </c>
      <c r="AM16" s="47">
        <f t="shared" si="10"/>
        <v>338</v>
      </c>
      <c r="AN16" s="19">
        <f t="shared" si="3"/>
        <v>0.97570268133132054</v>
      </c>
      <c r="AO16" s="22">
        <v>0.94</v>
      </c>
      <c r="AP16" s="22"/>
      <c r="AQ16" s="6" t="s">
        <v>14</v>
      </c>
      <c r="AR16" s="67">
        <v>28467</v>
      </c>
      <c r="AS16" s="68">
        <v>25027</v>
      </c>
      <c r="AT16" s="110">
        <f t="shared" si="11"/>
        <v>3440</v>
      </c>
      <c r="AU16" s="19">
        <f t="shared" si="4"/>
        <v>0.87915832367302493</v>
      </c>
      <c r="AV16" s="21">
        <v>0.85</v>
      </c>
      <c r="AW16" s="22"/>
      <c r="AX16" s="6" t="s">
        <v>14</v>
      </c>
      <c r="AY16" s="54">
        <v>4508</v>
      </c>
      <c r="AZ16" s="55">
        <v>4261</v>
      </c>
      <c r="BA16" s="123">
        <f t="shared" si="12"/>
        <v>247</v>
      </c>
      <c r="BB16" s="19">
        <f t="shared" si="5"/>
        <v>0.94520851818988461</v>
      </c>
      <c r="BC16" s="21">
        <v>0.9</v>
      </c>
      <c r="BD16" s="22"/>
      <c r="BE16" s="6" t="s">
        <v>14</v>
      </c>
      <c r="BF16" s="67">
        <v>4359</v>
      </c>
      <c r="BG16" s="68">
        <v>4096</v>
      </c>
      <c r="BH16" s="110">
        <f t="shared" si="13"/>
        <v>263</v>
      </c>
      <c r="BI16" s="19">
        <f t="shared" si="6"/>
        <v>0.93966506079376</v>
      </c>
    </row>
    <row r="17" spans="1:62" ht="15.75" thickBot="1" x14ac:dyDescent="0.3">
      <c r="A17" s="7" t="s">
        <v>15</v>
      </c>
      <c r="B17" s="52">
        <v>287687</v>
      </c>
      <c r="C17" s="49">
        <v>276930</v>
      </c>
      <c r="D17" s="49">
        <f t="shared" si="7"/>
        <v>10757</v>
      </c>
      <c r="E17" s="20">
        <f t="shared" si="0"/>
        <v>0.96260866844869597</v>
      </c>
      <c r="F17" s="22">
        <v>0.93</v>
      </c>
      <c r="G17" s="22"/>
      <c r="H17" s="7" t="s">
        <v>15</v>
      </c>
      <c r="I17" s="48">
        <v>52340</v>
      </c>
      <c r="J17" s="49">
        <v>50302</v>
      </c>
      <c r="K17" s="49">
        <f t="shared" si="14"/>
        <v>2038</v>
      </c>
      <c r="L17" s="20">
        <f t="shared" si="15"/>
        <v>0.96106228505922808</v>
      </c>
      <c r="M17" s="22">
        <v>0.93</v>
      </c>
      <c r="N17" s="22"/>
      <c r="O17" s="7" t="s">
        <v>15</v>
      </c>
      <c r="P17" s="37">
        <v>63916</v>
      </c>
      <c r="Q17" s="38">
        <v>62926</v>
      </c>
      <c r="R17" s="49">
        <f t="shared" si="8"/>
        <v>990</v>
      </c>
      <c r="S17" s="20">
        <f t="shared" si="1"/>
        <v>0.9845109205832655</v>
      </c>
      <c r="T17" s="22">
        <v>0.96</v>
      </c>
      <c r="U17" s="22"/>
      <c r="V17" s="7" t="s">
        <v>15</v>
      </c>
      <c r="W17" s="37">
        <v>21256</v>
      </c>
      <c r="X17" s="38">
        <v>21184</v>
      </c>
      <c r="Y17" s="49">
        <f t="shared" si="9"/>
        <v>72</v>
      </c>
      <c r="Z17" s="20">
        <f t="shared" si="2"/>
        <v>0.99661272111403842</v>
      </c>
      <c r="AA17" s="21">
        <v>0.97</v>
      </c>
      <c r="AB17" s="22"/>
      <c r="AC17" s="7" t="s">
        <v>15</v>
      </c>
      <c r="AD17" s="37">
        <v>24976</v>
      </c>
      <c r="AE17" s="38">
        <v>24483</v>
      </c>
      <c r="AF17" s="49">
        <f t="shared" si="16"/>
        <v>493</v>
      </c>
      <c r="AG17" s="20">
        <f t="shared" si="17"/>
        <v>0.98026105060858426</v>
      </c>
      <c r="AH17" s="22">
        <v>0.94</v>
      </c>
      <c r="AI17" s="22"/>
      <c r="AJ17" s="7" t="s">
        <v>15</v>
      </c>
      <c r="AK17" s="69">
        <v>13769</v>
      </c>
      <c r="AL17" s="70">
        <v>13399</v>
      </c>
      <c r="AM17" s="49">
        <f t="shared" si="10"/>
        <v>370</v>
      </c>
      <c r="AN17" s="20">
        <f t="shared" si="3"/>
        <v>0.97312804125208807</v>
      </c>
      <c r="AO17" s="22">
        <v>0.94</v>
      </c>
      <c r="AP17" s="22"/>
      <c r="AQ17" s="7" t="s">
        <v>15</v>
      </c>
      <c r="AR17" s="115">
        <v>28236</v>
      </c>
      <c r="AS17" s="70">
        <v>24640</v>
      </c>
      <c r="AT17" s="111">
        <f t="shared" si="11"/>
        <v>3596</v>
      </c>
      <c r="AU17" s="20">
        <f t="shared" si="4"/>
        <v>0.87264485054540308</v>
      </c>
      <c r="AV17" s="21">
        <v>0.85</v>
      </c>
      <c r="AW17" s="22"/>
      <c r="AX17" s="7" t="s">
        <v>15</v>
      </c>
      <c r="AY17" s="92">
        <v>4232</v>
      </c>
      <c r="AZ17" s="56">
        <v>4048</v>
      </c>
      <c r="BA17" s="124">
        <f t="shared" si="12"/>
        <v>184</v>
      </c>
      <c r="BB17" s="20">
        <f t="shared" si="5"/>
        <v>0.95652173913043481</v>
      </c>
      <c r="BC17" s="21">
        <v>0.9</v>
      </c>
      <c r="BD17" s="22"/>
      <c r="BE17" s="7" t="s">
        <v>15</v>
      </c>
      <c r="BF17" s="69">
        <v>4441</v>
      </c>
      <c r="BG17" s="70">
        <v>4156</v>
      </c>
      <c r="BH17" s="111">
        <f t="shared" si="13"/>
        <v>285</v>
      </c>
      <c r="BI17" s="20">
        <f t="shared" si="6"/>
        <v>0.93582526458004955</v>
      </c>
    </row>
    <row r="18" spans="1:62" x14ac:dyDescent="0.25">
      <c r="A18" s="9" t="s">
        <v>16</v>
      </c>
      <c r="B18" s="53">
        <v>300590</v>
      </c>
      <c r="C18" s="42">
        <v>286109</v>
      </c>
      <c r="D18" s="42">
        <f t="shared" si="7"/>
        <v>14481</v>
      </c>
      <c r="E18" s="18">
        <f t="shared" si="0"/>
        <v>0.95182474466881795</v>
      </c>
      <c r="F18" s="22">
        <v>0.93</v>
      </c>
      <c r="G18" s="22"/>
      <c r="H18" s="9" t="s">
        <v>16</v>
      </c>
      <c r="I18" s="53">
        <v>47975</v>
      </c>
      <c r="J18" s="42">
        <v>45649</v>
      </c>
      <c r="K18" s="42">
        <f t="shared" si="14"/>
        <v>2326</v>
      </c>
      <c r="L18" s="18">
        <f t="shared" si="15"/>
        <v>0.95151641479937465</v>
      </c>
      <c r="M18" s="22">
        <v>0.93</v>
      </c>
      <c r="N18" s="22"/>
      <c r="O18" s="9" t="s">
        <v>16</v>
      </c>
      <c r="P18" s="61">
        <v>63677</v>
      </c>
      <c r="Q18" s="62">
        <v>62643</v>
      </c>
      <c r="R18" s="42">
        <f t="shared" si="8"/>
        <v>1034</v>
      </c>
      <c r="S18" s="18">
        <f t="shared" si="1"/>
        <v>0.98376179782338991</v>
      </c>
      <c r="T18" s="22">
        <v>0.96</v>
      </c>
      <c r="U18" s="22"/>
      <c r="V18" s="9" t="s">
        <v>16</v>
      </c>
      <c r="W18" s="61">
        <v>19796</v>
      </c>
      <c r="X18" s="62">
        <v>19723</v>
      </c>
      <c r="Y18" s="42">
        <f t="shared" si="9"/>
        <v>73</v>
      </c>
      <c r="Z18" s="18">
        <f t="shared" si="2"/>
        <v>0.99631238634067487</v>
      </c>
      <c r="AA18" s="21">
        <v>0.97</v>
      </c>
      <c r="AB18" s="22"/>
      <c r="AC18" s="9" t="s">
        <v>16</v>
      </c>
      <c r="AD18" s="61">
        <v>23900</v>
      </c>
      <c r="AE18" s="62">
        <v>23314</v>
      </c>
      <c r="AF18" s="42">
        <f t="shared" si="16"/>
        <v>586</v>
      </c>
      <c r="AG18" s="18">
        <f t="shared" si="17"/>
        <v>0.9754811715481172</v>
      </c>
      <c r="AH18" s="22">
        <v>0.94</v>
      </c>
      <c r="AI18" s="22"/>
      <c r="AJ18" s="9" t="s">
        <v>16</v>
      </c>
      <c r="AK18" s="65">
        <v>13413</v>
      </c>
      <c r="AL18" s="66">
        <v>13065</v>
      </c>
      <c r="AM18" s="42">
        <f t="shared" si="10"/>
        <v>348</v>
      </c>
      <c r="AN18" s="18">
        <f t="shared" si="3"/>
        <v>0.974055021248043</v>
      </c>
      <c r="AO18" s="22">
        <v>0.94</v>
      </c>
      <c r="AP18" s="22"/>
      <c r="AQ18" s="9" t="s">
        <v>16</v>
      </c>
      <c r="AR18" s="65">
        <v>28791</v>
      </c>
      <c r="AS18" s="66">
        <v>25180</v>
      </c>
      <c r="AT18" s="112">
        <f t="shared" si="11"/>
        <v>3611</v>
      </c>
      <c r="AU18" s="18">
        <f t="shared" si="4"/>
        <v>0.8745788614497586</v>
      </c>
      <c r="AV18" s="21">
        <v>0.85</v>
      </c>
      <c r="AW18" s="22"/>
      <c r="AX18" s="9" t="s">
        <v>16</v>
      </c>
      <c r="AY18" s="89">
        <v>4545</v>
      </c>
      <c r="AZ18" s="85">
        <v>4300</v>
      </c>
      <c r="BA18" s="125">
        <f t="shared" si="12"/>
        <v>245</v>
      </c>
      <c r="BB18" s="18">
        <f t="shared" si="5"/>
        <v>0.94609460946094615</v>
      </c>
      <c r="BC18" s="21">
        <v>0.9</v>
      </c>
      <c r="BD18" s="22"/>
      <c r="BE18" s="9" t="s">
        <v>16</v>
      </c>
      <c r="BF18" s="65">
        <v>4270</v>
      </c>
      <c r="BG18" s="66">
        <v>4009</v>
      </c>
      <c r="BH18" s="112">
        <f t="shared" si="13"/>
        <v>261</v>
      </c>
      <c r="BI18" s="18">
        <f t="shared" si="6"/>
        <v>0.93887587822014051</v>
      </c>
    </row>
    <row r="19" spans="1:62" x14ac:dyDescent="0.25">
      <c r="A19" s="6" t="s">
        <v>17</v>
      </c>
      <c r="B19" s="51">
        <v>306034</v>
      </c>
      <c r="C19" s="47">
        <v>291995</v>
      </c>
      <c r="D19" s="47">
        <f t="shared" si="7"/>
        <v>14039</v>
      </c>
      <c r="E19" s="19">
        <f t="shared" si="0"/>
        <v>0.95412601214244164</v>
      </c>
      <c r="F19" s="22">
        <v>0.93</v>
      </c>
      <c r="G19" s="22"/>
      <c r="H19" s="6" t="s">
        <v>17</v>
      </c>
      <c r="I19" s="46">
        <v>45621</v>
      </c>
      <c r="J19" s="47">
        <v>43663</v>
      </c>
      <c r="K19" s="47">
        <f t="shared" si="14"/>
        <v>1958</v>
      </c>
      <c r="L19" s="19">
        <f t="shared" si="15"/>
        <v>0.95708116876000082</v>
      </c>
      <c r="M19" s="22">
        <v>0.93</v>
      </c>
      <c r="N19" s="22"/>
      <c r="O19" s="6" t="s">
        <v>17</v>
      </c>
      <c r="P19" s="35">
        <v>66097</v>
      </c>
      <c r="Q19" s="36">
        <v>65056</v>
      </c>
      <c r="R19" s="47">
        <f t="shared" si="8"/>
        <v>1041</v>
      </c>
      <c r="S19" s="19">
        <f t="shared" si="1"/>
        <v>0.98425041983751149</v>
      </c>
      <c r="T19" s="22">
        <v>0.96</v>
      </c>
      <c r="U19" s="22"/>
      <c r="V19" s="6" t="s">
        <v>17</v>
      </c>
      <c r="W19" s="35">
        <v>20312</v>
      </c>
      <c r="X19" s="36">
        <v>20265</v>
      </c>
      <c r="Y19" s="47">
        <f t="shared" si="9"/>
        <v>47</v>
      </c>
      <c r="Z19" s="19">
        <f t="shared" si="2"/>
        <v>0.99768609688853882</v>
      </c>
      <c r="AA19" s="21">
        <v>0.97</v>
      </c>
      <c r="AB19" s="22"/>
      <c r="AC19" s="6" t="s">
        <v>17</v>
      </c>
      <c r="AD19" s="35">
        <v>24135</v>
      </c>
      <c r="AE19" s="36">
        <v>23640</v>
      </c>
      <c r="AF19" s="47">
        <f t="shared" si="16"/>
        <v>495</v>
      </c>
      <c r="AG19" s="19">
        <f t="shared" si="17"/>
        <v>0.97949036668738343</v>
      </c>
      <c r="AH19" s="22">
        <v>0.94</v>
      </c>
      <c r="AI19" s="22"/>
      <c r="AJ19" s="6" t="s">
        <v>17</v>
      </c>
      <c r="AK19" s="67">
        <v>14039</v>
      </c>
      <c r="AL19" s="68">
        <v>13684</v>
      </c>
      <c r="AM19" s="47">
        <f t="shared" si="10"/>
        <v>355</v>
      </c>
      <c r="AN19" s="19">
        <f t="shared" si="3"/>
        <v>0.97471329866799628</v>
      </c>
      <c r="AO19" s="22">
        <v>0.94</v>
      </c>
      <c r="AP19" s="22"/>
      <c r="AQ19" s="6" t="s">
        <v>17</v>
      </c>
      <c r="AR19" s="67">
        <v>30310</v>
      </c>
      <c r="AS19" s="68">
        <v>26454</v>
      </c>
      <c r="AT19" s="110">
        <f t="shared" si="11"/>
        <v>3856</v>
      </c>
      <c r="AU19" s="19">
        <f t="shared" si="4"/>
        <v>0.8727812603101287</v>
      </c>
      <c r="AV19" s="21">
        <v>0.85</v>
      </c>
      <c r="AW19" s="22"/>
      <c r="AX19" s="6" t="s">
        <v>17</v>
      </c>
      <c r="AY19" s="54">
        <v>4444</v>
      </c>
      <c r="AZ19" s="55">
        <v>4218</v>
      </c>
      <c r="BA19" s="123">
        <f t="shared" si="12"/>
        <v>226</v>
      </c>
      <c r="BB19" s="19">
        <f t="shared" si="5"/>
        <v>0.94914491449144911</v>
      </c>
      <c r="BC19" s="21">
        <v>0.9</v>
      </c>
      <c r="BD19" s="22"/>
      <c r="BE19" s="6" t="s">
        <v>17</v>
      </c>
      <c r="BF19" s="67">
        <v>4521</v>
      </c>
      <c r="BG19" s="68">
        <v>4212</v>
      </c>
      <c r="BH19" s="110">
        <f t="shared" si="13"/>
        <v>309</v>
      </c>
      <c r="BI19" s="19">
        <f t="shared" si="6"/>
        <v>0.93165228931652289</v>
      </c>
    </row>
    <row r="20" spans="1:62" x14ac:dyDescent="0.25">
      <c r="A20" s="6" t="s">
        <v>18</v>
      </c>
      <c r="B20" s="46">
        <v>316479</v>
      </c>
      <c r="C20" s="47">
        <v>303293</v>
      </c>
      <c r="D20" s="47">
        <f t="shared" si="7"/>
        <v>13186</v>
      </c>
      <c r="E20" s="19">
        <f t="shared" si="0"/>
        <v>0.95833530818790502</v>
      </c>
      <c r="F20" s="22">
        <v>0.93</v>
      </c>
      <c r="G20" s="22"/>
      <c r="H20" s="6" t="s">
        <v>18</v>
      </c>
      <c r="I20" s="46">
        <v>52774</v>
      </c>
      <c r="J20" s="47">
        <v>50360</v>
      </c>
      <c r="K20" s="47">
        <f t="shared" si="14"/>
        <v>2414</v>
      </c>
      <c r="L20" s="19">
        <f t="shared" si="15"/>
        <v>0.95425777845151016</v>
      </c>
      <c r="M20" s="22">
        <v>0.93</v>
      </c>
      <c r="N20" s="22"/>
      <c r="O20" s="6" t="s">
        <v>18</v>
      </c>
      <c r="P20" s="35">
        <v>66163</v>
      </c>
      <c r="Q20" s="36">
        <v>65163</v>
      </c>
      <c r="R20" s="47">
        <f t="shared" si="8"/>
        <v>1000</v>
      </c>
      <c r="S20" s="19">
        <f t="shared" si="1"/>
        <v>0.98488581231201733</v>
      </c>
      <c r="T20" s="22">
        <v>0.96</v>
      </c>
      <c r="U20" s="22"/>
      <c r="V20" s="6" t="s">
        <v>18</v>
      </c>
      <c r="W20" s="35">
        <v>20351</v>
      </c>
      <c r="X20" s="36">
        <v>20287</v>
      </c>
      <c r="Y20" s="47">
        <f t="shared" si="9"/>
        <v>64</v>
      </c>
      <c r="Z20" s="19">
        <f t="shared" si="2"/>
        <v>0.99685519139108647</v>
      </c>
      <c r="AA20" s="21">
        <v>0.97</v>
      </c>
      <c r="AB20" s="22"/>
      <c r="AC20" s="6" t="s">
        <v>18</v>
      </c>
      <c r="AD20" s="35">
        <v>24045</v>
      </c>
      <c r="AE20" s="36">
        <v>23638</v>
      </c>
      <c r="AF20" s="47">
        <f t="shared" si="16"/>
        <v>407</v>
      </c>
      <c r="AG20" s="19">
        <f t="shared" si="17"/>
        <v>0.9830734040341027</v>
      </c>
      <c r="AH20" s="22">
        <v>0.94</v>
      </c>
      <c r="AI20" s="22"/>
      <c r="AJ20" s="6" t="s">
        <v>18</v>
      </c>
      <c r="AK20" s="67">
        <v>14401</v>
      </c>
      <c r="AL20" s="68">
        <v>14035</v>
      </c>
      <c r="AM20" s="47">
        <f t="shared" si="10"/>
        <v>366</v>
      </c>
      <c r="AN20" s="19">
        <f t="shared" si="3"/>
        <v>0.97458509825706552</v>
      </c>
      <c r="AO20" s="22">
        <v>0.94</v>
      </c>
      <c r="AP20" s="22"/>
      <c r="AQ20" s="6" t="s">
        <v>18</v>
      </c>
      <c r="AR20" s="67">
        <v>30362</v>
      </c>
      <c r="AS20" s="68">
        <v>26677</v>
      </c>
      <c r="AT20" s="110">
        <f t="shared" si="11"/>
        <v>3685</v>
      </c>
      <c r="AU20" s="19">
        <f t="shared" si="4"/>
        <v>0.87863118371648774</v>
      </c>
      <c r="AV20" s="21">
        <v>0.85</v>
      </c>
      <c r="AW20" s="22"/>
      <c r="AX20" s="6" t="s">
        <v>18</v>
      </c>
      <c r="AY20" s="54">
        <v>4728</v>
      </c>
      <c r="AZ20" s="55">
        <v>4530</v>
      </c>
      <c r="BA20" s="123">
        <f t="shared" si="12"/>
        <v>198</v>
      </c>
      <c r="BB20" s="19">
        <f t="shared" si="5"/>
        <v>0.95812182741116747</v>
      </c>
      <c r="BC20" s="21">
        <v>0.9</v>
      </c>
      <c r="BD20" s="22"/>
      <c r="BE20" s="6" t="s">
        <v>18</v>
      </c>
      <c r="BF20" s="67">
        <v>4492</v>
      </c>
      <c r="BG20" s="68">
        <v>4189</v>
      </c>
      <c r="BH20" s="110">
        <f t="shared" si="13"/>
        <v>303</v>
      </c>
      <c r="BI20" s="19">
        <f t="shared" si="6"/>
        <v>0.93254674977738206</v>
      </c>
    </row>
    <row r="21" spans="1:62" ht="15.75" thickBot="1" x14ac:dyDescent="0.3">
      <c r="A21" s="7" t="s">
        <v>19</v>
      </c>
      <c r="B21" s="48">
        <v>297100</v>
      </c>
      <c r="C21" s="49">
        <v>284439</v>
      </c>
      <c r="D21" s="49">
        <f t="shared" si="7"/>
        <v>12661</v>
      </c>
      <c r="E21" s="20">
        <f t="shared" si="0"/>
        <v>0.95738471894984856</v>
      </c>
      <c r="F21" s="22">
        <v>0.93</v>
      </c>
      <c r="G21" s="22"/>
      <c r="H21" s="7" t="s">
        <v>19</v>
      </c>
      <c r="I21" s="48">
        <v>50173</v>
      </c>
      <c r="J21" s="49">
        <v>48017</v>
      </c>
      <c r="K21" s="49">
        <f t="shared" si="14"/>
        <v>2156</v>
      </c>
      <c r="L21" s="20">
        <f t="shared" si="15"/>
        <v>0.95702868076455461</v>
      </c>
      <c r="M21" s="22">
        <v>0.93</v>
      </c>
      <c r="N21" s="22"/>
      <c r="O21" s="7" t="s">
        <v>19</v>
      </c>
      <c r="P21" s="37">
        <v>62690</v>
      </c>
      <c r="Q21" s="38">
        <v>61633</v>
      </c>
      <c r="R21" s="49">
        <f t="shared" si="8"/>
        <v>1057</v>
      </c>
      <c r="S21" s="20">
        <f t="shared" si="1"/>
        <v>0.98313925665975432</v>
      </c>
      <c r="T21" s="22">
        <v>0.96</v>
      </c>
      <c r="U21" s="22"/>
      <c r="V21" s="7" t="s">
        <v>19</v>
      </c>
      <c r="W21" s="37">
        <v>22435</v>
      </c>
      <c r="X21" s="38">
        <v>22347</v>
      </c>
      <c r="Y21" s="49">
        <f t="shared" si="9"/>
        <v>88</v>
      </c>
      <c r="Z21" s="20">
        <f t="shared" si="2"/>
        <v>0.99607755738800985</v>
      </c>
      <c r="AA21" s="21">
        <v>0.97</v>
      </c>
      <c r="AB21" s="22"/>
      <c r="AC21" s="7" t="s">
        <v>19</v>
      </c>
      <c r="AD21" s="37">
        <v>24473</v>
      </c>
      <c r="AE21" s="38">
        <v>24002</v>
      </c>
      <c r="AF21" s="49">
        <f t="shared" si="16"/>
        <v>471</v>
      </c>
      <c r="AG21" s="20">
        <f t="shared" si="17"/>
        <v>0.98075430065786784</v>
      </c>
      <c r="AH21" s="22">
        <v>0.94</v>
      </c>
      <c r="AI21" s="22"/>
      <c r="AJ21" s="7" t="s">
        <v>19</v>
      </c>
      <c r="AK21" s="69">
        <v>13647</v>
      </c>
      <c r="AL21" s="70">
        <v>13249</v>
      </c>
      <c r="AM21" s="49">
        <f t="shared" si="10"/>
        <v>398</v>
      </c>
      <c r="AN21" s="20">
        <f t="shared" si="3"/>
        <v>0.97083608119000508</v>
      </c>
      <c r="AO21" s="22">
        <v>0.94</v>
      </c>
      <c r="AP21" s="22"/>
      <c r="AQ21" s="7" t="s">
        <v>19</v>
      </c>
      <c r="AR21" s="69">
        <v>28475</v>
      </c>
      <c r="AS21" s="70">
        <v>24586</v>
      </c>
      <c r="AT21" s="111">
        <f t="shared" si="11"/>
        <v>3889</v>
      </c>
      <c r="AU21" s="20">
        <f t="shared" si="4"/>
        <v>0.86342405618964002</v>
      </c>
      <c r="AV21" s="21">
        <v>0.85</v>
      </c>
      <c r="AW21" s="22"/>
      <c r="AX21" s="7" t="s">
        <v>19</v>
      </c>
      <c r="AY21" s="92">
        <v>4237</v>
      </c>
      <c r="AZ21" s="56">
        <v>4022</v>
      </c>
      <c r="BA21" s="124">
        <f t="shared" si="12"/>
        <v>215</v>
      </c>
      <c r="BB21" s="20">
        <f t="shared" si="5"/>
        <v>0.94925654944536231</v>
      </c>
      <c r="BC21" s="21">
        <v>0.9</v>
      </c>
      <c r="BD21" s="22"/>
      <c r="BE21" s="7" t="s">
        <v>19</v>
      </c>
      <c r="BF21" s="69">
        <v>4378</v>
      </c>
      <c r="BG21" s="70">
        <v>4057</v>
      </c>
      <c r="BH21" s="111">
        <f t="shared" si="13"/>
        <v>321</v>
      </c>
      <c r="BI21" s="20">
        <f t="shared" si="6"/>
        <v>0.92667884878940154</v>
      </c>
    </row>
    <row r="22" spans="1:62" x14ac:dyDescent="0.25">
      <c r="A22" s="9" t="s">
        <v>20</v>
      </c>
      <c r="B22" s="50">
        <v>317844</v>
      </c>
      <c r="C22" s="42">
        <v>303533</v>
      </c>
      <c r="D22" s="42">
        <f t="shared" si="7"/>
        <v>14311</v>
      </c>
      <c r="E22" s="18">
        <f t="shared" si="0"/>
        <v>0.9549747674960043</v>
      </c>
      <c r="F22" s="22">
        <v>0.93</v>
      </c>
      <c r="G22" s="22"/>
      <c r="H22" s="9" t="s">
        <v>20</v>
      </c>
      <c r="I22" s="50">
        <v>51534</v>
      </c>
      <c r="J22" s="42">
        <v>49149</v>
      </c>
      <c r="K22" s="42">
        <f t="shared" si="14"/>
        <v>2385</v>
      </c>
      <c r="L22" s="18">
        <f t="shared" si="15"/>
        <v>0.9537198742577716</v>
      </c>
      <c r="M22" s="22">
        <v>0.93</v>
      </c>
      <c r="N22" s="22"/>
      <c r="O22" s="9" t="s">
        <v>20</v>
      </c>
      <c r="P22" s="61">
        <v>64811</v>
      </c>
      <c r="Q22" s="62">
        <v>63740</v>
      </c>
      <c r="R22" s="42">
        <f t="shared" si="8"/>
        <v>1071</v>
      </c>
      <c r="S22" s="18">
        <f t="shared" si="1"/>
        <v>0.98347502738732617</v>
      </c>
      <c r="T22" s="22">
        <v>0.96</v>
      </c>
      <c r="U22" s="22"/>
      <c r="V22" s="9" t="s">
        <v>20</v>
      </c>
      <c r="W22" s="61">
        <v>21158</v>
      </c>
      <c r="X22" s="62">
        <v>21099</v>
      </c>
      <c r="Y22" s="97">
        <f t="shared" si="9"/>
        <v>59</v>
      </c>
      <c r="Z22" s="95">
        <f t="shared" si="2"/>
        <v>0.99721145665941957</v>
      </c>
      <c r="AA22" s="21">
        <v>0.97</v>
      </c>
      <c r="AB22" s="22"/>
      <c r="AC22" s="9" t="s">
        <v>20</v>
      </c>
      <c r="AD22" s="61">
        <v>23368</v>
      </c>
      <c r="AE22" s="62">
        <v>22885</v>
      </c>
      <c r="AF22" s="42">
        <f t="shared" si="16"/>
        <v>483</v>
      </c>
      <c r="AG22" s="18">
        <f t="shared" si="17"/>
        <v>0.97933070866141736</v>
      </c>
      <c r="AH22" s="22">
        <v>0.94</v>
      </c>
      <c r="AI22" s="22"/>
      <c r="AJ22" s="9" t="s">
        <v>20</v>
      </c>
      <c r="AK22" s="65">
        <v>13518</v>
      </c>
      <c r="AL22" s="66">
        <v>13209</v>
      </c>
      <c r="AM22" s="42">
        <f t="shared" si="10"/>
        <v>309</v>
      </c>
      <c r="AN22" s="18">
        <f t="shared" si="3"/>
        <v>0.97714158899245451</v>
      </c>
      <c r="AO22" s="22">
        <v>0.94</v>
      </c>
      <c r="AP22" s="22"/>
      <c r="AQ22" s="9" t="s">
        <v>20</v>
      </c>
      <c r="AR22" s="65">
        <v>30038</v>
      </c>
      <c r="AS22" s="66">
        <v>26110</v>
      </c>
      <c r="AT22" s="112">
        <f t="shared" si="11"/>
        <v>3928</v>
      </c>
      <c r="AU22" s="18">
        <f t="shared" si="4"/>
        <v>0.86923230574605503</v>
      </c>
      <c r="AV22" s="21">
        <v>0.85</v>
      </c>
      <c r="AW22" s="22"/>
      <c r="AX22" s="9" t="s">
        <v>20</v>
      </c>
      <c r="AY22" s="89">
        <v>4616</v>
      </c>
      <c r="AZ22" s="85">
        <v>4395</v>
      </c>
      <c r="BA22" s="125">
        <f t="shared" si="12"/>
        <v>221</v>
      </c>
      <c r="BB22" s="18">
        <f t="shared" si="5"/>
        <v>0.95212305025996535</v>
      </c>
      <c r="BC22" s="21">
        <v>0.9</v>
      </c>
      <c r="BD22" s="22"/>
      <c r="BE22" s="9" t="s">
        <v>20</v>
      </c>
      <c r="BF22" s="65">
        <v>4365</v>
      </c>
      <c r="BG22" s="66">
        <v>4042</v>
      </c>
      <c r="BH22" s="112">
        <f t="shared" si="13"/>
        <v>323</v>
      </c>
      <c r="BI22" s="18">
        <f t="shared" si="6"/>
        <v>0.9260022909507446</v>
      </c>
    </row>
    <row r="23" spans="1:62" x14ac:dyDescent="0.25">
      <c r="A23" s="6" t="s">
        <v>21</v>
      </c>
      <c r="B23" s="46">
        <v>345480</v>
      </c>
      <c r="C23" s="47">
        <v>328997</v>
      </c>
      <c r="D23" s="47">
        <f t="shared" si="7"/>
        <v>16483</v>
      </c>
      <c r="E23" s="19">
        <f t="shared" si="0"/>
        <v>0.95228956813708465</v>
      </c>
      <c r="F23" s="22">
        <v>0.93</v>
      </c>
      <c r="G23" s="22"/>
      <c r="H23" s="6" t="s">
        <v>21</v>
      </c>
      <c r="I23" s="46">
        <v>51778</v>
      </c>
      <c r="J23" s="47">
        <v>48897</v>
      </c>
      <c r="K23" s="47">
        <f t="shared" si="14"/>
        <v>2881</v>
      </c>
      <c r="L23" s="19">
        <f t="shared" si="15"/>
        <v>0.94435860790297033</v>
      </c>
      <c r="M23" s="22">
        <v>0.93</v>
      </c>
      <c r="N23" s="22"/>
      <c r="O23" s="6" t="s">
        <v>21</v>
      </c>
      <c r="P23" s="35">
        <v>68154</v>
      </c>
      <c r="Q23" s="36">
        <v>67103</v>
      </c>
      <c r="R23" s="47">
        <f t="shared" si="8"/>
        <v>1051</v>
      </c>
      <c r="S23" s="19">
        <f t="shared" si="1"/>
        <v>0.98457904158229892</v>
      </c>
      <c r="T23" s="22">
        <v>0.96</v>
      </c>
      <c r="U23" s="22"/>
      <c r="V23" s="6" t="s">
        <v>21</v>
      </c>
      <c r="W23" s="35">
        <v>21960</v>
      </c>
      <c r="X23" s="36">
        <v>21904</v>
      </c>
      <c r="Y23" s="98">
        <f t="shared" si="9"/>
        <v>56</v>
      </c>
      <c r="Z23" s="96">
        <f t="shared" si="2"/>
        <v>0.99744990892531871</v>
      </c>
      <c r="AA23" s="21">
        <v>0.97</v>
      </c>
      <c r="AB23" s="22"/>
      <c r="AC23" s="6" t="s">
        <v>21</v>
      </c>
      <c r="AD23" s="35">
        <v>24201</v>
      </c>
      <c r="AE23" s="36">
        <v>23747</v>
      </c>
      <c r="AF23" s="47">
        <f t="shared" si="16"/>
        <v>454</v>
      </c>
      <c r="AG23" s="19">
        <f t="shared" si="17"/>
        <v>0.98124044460972693</v>
      </c>
      <c r="AH23" s="22">
        <v>0.94</v>
      </c>
      <c r="AI23" s="22"/>
      <c r="AJ23" s="6" t="s">
        <v>21</v>
      </c>
      <c r="AK23" s="67">
        <v>14083</v>
      </c>
      <c r="AL23" s="68">
        <v>13740</v>
      </c>
      <c r="AM23" s="47">
        <f t="shared" si="10"/>
        <v>343</v>
      </c>
      <c r="AN23" s="19">
        <f t="shared" si="3"/>
        <v>0.97564439395015268</v>
      </c>
      <c r="AO23" s="22">
        <v>0.94</v>
      </c>
      <c r="AP23" s="22"/>
      <c r="AQ23" s="6" t="s">
        <v>21</v>
      </c>
      <c r="AR23" s="67">
        <v>32095</v>
      </c>
      <c r="AS23" s="68">
        <v>27864</v>
      </c>
      <c r="AT23" s="110">
        <f t="shared" si="11"/>
        <v>4231</v>
      </c>
      <c r="AU23" s="19">
        <f t="shared" si="4"/>
        <v>0.86817261255647293</v>
      </c>
      <c r="AV23" s="21">
        <v>0.85</v>
      </c>
      <c r="AW23" s="22"/>
      <c r="AX23" s="6" t="s">
        <v>21</v>
      </c>
      <c r="AY23" s="54">
        <v>4839</v>
      </c>
      <c r="AZ23" s="55">
        <v>4594</v>
      </c>
      <c r="BA23" s="123">
        <f t="shared" si="12"/>
        <v>245</v>
      </c>
      <c r="BB23" s="19">
        <f t="shared" si="5"/>
        <v>0.94936970448439761</v>
      </c>
      <c r="BC23" s="21">
        <v>0.9</v>
      </c>
      <c r="BD23" s="22"/>
      <c r="BE23" s="6" t="s">
        <v>21</v>
      </c>
      <c r="BF23" s="67">
        <v>4728</v>
      </c>
      <c r="BG23" s="68">
        <v>4385</v>
      </c>
      <c r="BH23" s="110">
        <f t="shared" si="13"/>
        <v>343</v>
      </c>
      <c r="BI23" s="19">
        <f t="shared" si="6"/>
        <v>0.92745346869712353</v>
      </c>
    </row>
    <row r="24" spans="1:62" x14ac:dyDescent="0.25">
      <c r="A24" s="6" t="s">
        <v>22</v>
      </c>
      <c r="B24" s="46">
        <v>349977</v>
      </c>
      <c r="C24" s="47">
        <v>334542</v>
      </c>
      <c r="D24" s="47">
        <f t="shared" si="7"/>
        <v>15435</v>
      </c>
      <c r="E24" s="19">
        <f t="shared" si="0"/>
        <v>0.95589710180954746</v>
      </c>
      <c r="F24" s="22">
        <v>0.93</v>
      </c>
      <c r="G24" s="22"/>
      <c r="H24" s="6" t="s">
        <v>22</v>
      </c>
      <c r="I24" s="46">
        <v>53734</v>
      </c>
      <c r="J24" s="47">
        <v>51338</v>
      </c>
      <c r="K24" s="47">
        <f t="shared" si="14"/>
        <v>2396</v>
      </c>
      <c r="L24" s="19">
        <f t="shared" si="15"/>
        <v>0.95540998250642051</v>
      </c>
      <c r="M24" s="22">
        <v>0.93</v>
      </c>
      <c r="N24" s="22"/>
      <c r="O24" s="6" t="s">
        <v>22</v>
      </c>
      <c r="P24" s="35">
        <v>68782</v>
      </c>
      <c r="Q24" s="36">
        <v>67579</v>
      </c>
      <c r="R24" s="47">
        <f t="shared" si="8"/>
        <v>1203</v>
      </c>
      <c r="S24" s="19">
        <f t="shared" si="1"/>
        <v>0.98250995900090143</v>
      </c>
      <c r="T24" s="22">
        <v>0.96</v>
      </c>
      <c r="U24" s="22"/>
      <c r="V24" s="6" t="s">
        <v>22</v>
      </c>
      <c r="W24" s="35">
        <v>21429</v>
      </c>
      <c r="X24" s="36">
        <v>21382</v>
      </c>
      <c r="Y24" s="98">
        <f t="shared" si="9"/>
        <v>47</v>
      </c>
      <c r="Z24" s="96">
        <f t="shared" si="2"/>
        <v>0.99780671053245606</v>
      </c>
      <c r="AA24" s="21">
        <v>0.97</v>
      </c>
      <c r="AB24" s="22"/>
      <c r="AC24" s="6" t="s">
        <v>22</v>
      </c>
      <c r="AD24" s="35">
        <v>23738</v>
      </c>
      <c r="AE24" s="36">
        <v>23072</v>
      </c>
      <c r="AF24" s="47">
        <f t="shared" si="16"/>
        <v>666</v>
      </c>
      <c r="AG24" s="19">
        <f t="shared" si="17"/>
        <v>0.97194371893167075</v>
      </c>
      <c r="AH24" s="22">
        <v>0.94</v>
      </c>
      <c r="AI24" s="22"/>
      <c r="AJ24" s="6" t="s">
        <v>22</v>
      </c>
      <c r="AK24" s="67">
        <v>14152</v>
      </c>
      <c r="AL24" s="68">
        <v>13729</v>
      </c>
      <c r="AM24" s="47">
        <f t="shared" si="10"/>
        <v>423</v>
      </c>
      <c r="AN24" s="19">
        <f t="shared" si="3"/>
        <v>0.97011023176936118</v>
      </c>
      <c r="AO24" s="22">
        <v>0.94</v>
      </c>
      <c r="AP24" s="22"/>
      <c r="AQ24" s="6" t="s">
        <v>22</v>
      </c>
      <c r="AR24" s="67">
        <v>32175</v>
      </c>
      <c r="AS24" s="68">
        <v>27594</v>
      </c>
      <c r="AT24" s="110">
        <f t="shared" si="11"/>
        <v>4581</v>
      </c>
      <c r="AU24" s="19">
        <f t="shared" si="4"/>
        <v>0.85762237762237759</v>
      </c>
      <c r="AV24" s="21">
        <v>0.85</v>
      </c>
      <c r="AW24" s="22"/>
      <c r="AX24" s="6" t="s">
        <v>22</v>
      </c>
      <c r="AY24" s="54">
        <v>5098</v>
      </c>
      <c r="AZ24" s="55">
        <v>4819</v>
      </c>
      <c r="BA24" s="123">
        <f t="shared" si="12"/>
        <v>279</v>
      </c>
      <c r="BB24" s="19">
        <f t="shared" si="5"/>
        <v>0.94527265594350729</v>
      </c>
      <c r="BC24" s="21">
        <v>0.9</v>
      </c>
      <c r="BD24" s="22"/>
      <c r="BE24" s="6" t="s">
        <v>22</v>
      </c>
      <c r="BF24" s="67">
        <v>4807</v>
      </c>
      <c r="BG24" s="68">
        <v>4429</v>
      </c>
      <c r="BH24" s="110">
        <f t="shared" si="13"/>
        <v>378</v>
      </c>
      <c r="BI24" s="19">
        <f t="shared" si="6"/>
        <v>0.92136467651341791</v>
      </c>
    </row>
    <row r="25" spans="1:62" ht="15.75" thickBot="1" x14ac:dyDescent="0.3">
      <c r="A25" s="7" t="s">
        <v>23</v>
      </c>
      <c r="B25" s="48">
        <v>348044</v>
      </c>
      <c r="C25" s="49">
        <v>330777</v>
      </c>
      <c r="D25" s="49">
        <f t="shared" si="7"/>
        <v>17267</v>
      </c>
      <c r="E25" s="20">
        <f t="shared" si="0"/>
        <v>0.95038845663192006</v>
      </c>
      <c r="F25" s="22">
        <v>0.93</v>
      </c>
      <c r="G25" s="22"/>
      <c r="H25" s="7" t="s">
        <v>23</v>
      </c>
      <c r="I25" s="48">
        <v>60425</v>
      </c>
      <c r="J25" s="49">
        <v>56764</v>
      </c>
      <c r="K25" s="49">
        <f t="shared" si="14"/>
        <v>3661</v>
      </c>
      <c r="L25" s="20">
        <f t="shared" si="15"/>
        <v>0.93941249482829958</v>
      </c>
      <c r="M25" s="22">
        <v>0.93</v>
      </c>
      <c r="N25" s="22"/>
      <c r="O25" s="7" t="s">
        <v>23</v>
      </c>
      <c r="P25" s="37">
        <v>66036</v>
      </c>
      <c r="Q25" s="38">
        <v>64691</v>
      </c>
      <c r="R25" s="49">
        <f t="shared" si="8"/>
        <v>1345</v>
      </c>
      <c r="S25" s="20">
        <f t="shared" si="1"/>
        <v>0.97963232176388637</v>
      </c>
      <c r="T25" s="22">
        <v>0.96</v>
      </c>
      <c r="U25" s="22"/>
      <c r="V25" s="7" t="s">
        <v>23</v>
      </c>
      <c r="W25" s="37">
        <v>22917</v>
      </c>
      <c r="X25" s="38">
        <v>22835</v>
      </c>
      <c r="Y25" s="99">
        <f t="shared" si="9"/>
        <v>82</v>
      </c>
      <c r="Z25" s="94">
        <f t="shared" si="2"/>
        <v>0.99642187022734219</v>
      </c>
      <c r="AA25" s="21">
        <v>0.97</v>
      </c>
      <c r="AB25" s="22"/>
      <c r="AC25" s="7" t="s">
        <v>23</v>
      </c>
      <c r="AD25" s="37">
        <v>24993</v>
      </c>
      <c r="AE25" s="38">
        <v>24278</v>
      </c>
      <c r="AF25" s="49">
        <f t="shared" si="16"/>
        <v>715</v>
      </c>
      <c r="AG25" s="20">
        <f t="shared" si="17"/>
        <v>0.97139198975713203</v>
      </c>
      <c r="AH25" s="22">
        <v>0.94</v>
      </c>
      <c r="AI25" s="22"/>
      <c r="AJ25" s="7" t="s">
        <v>23</v>
      </c>
      <c r="AK25" s="69">
        <v>14086</v>
      </c>
      <c r="AL25" s="70">
        <v>13634</v>
      </c>
      <c r="AM25" s="49">
        <f t="shared" si="10"/>
        <v>452</v>
      </c>
      <c r="AN25" s="20">
        <f t="shared" si="3"/>
        <v>0.96791140139145249</v>
      </c>
      <c r="AO25" s="22">
        <v>0.94</v>
      </c>
      <c r="AP25" s="22"/>
      <c r="AQ25" s="7" t="s">
        <v>23</v>
      </c>
      <c r="AR25" s="69">
        <v>30967</v>
      </c>
      <c r="AS25" s="70">
        <v>26137</v>
      </c>
      <c r="AT25" s="111">
        <f t="shared" si="11"/>
        <v>4830</v>
      </c>
      <c r="AU25" s="20">
        <f t="shared" si="4"/>
        <v>0.84402751315916946</v>
      </c>
      <c r="AV25" s="21">
        <v>0.85</v>
      </c>
      <c r="AW25" s="22"/>
      <c r="AX25" s="7" t="s">
        <v>23</v>
      </c>
      <c r="AY25" s="92">
        <v>4469</v>
      </c>
      <c r="AZ25" s="56">
        <v>4208</v>
      </c>
      <c r="BA25" s="124">
        <f t="shared" si="12"/>
        <v>261</v>
      </c>
      <c r="BB25" s="20">
        <f t="shared" si="5"/>
        <v>0.94159767285746254</v>
      </c>
      <c r="BC25" s="21">
        <v>0.9</v>
      </c>
      <c r="BD25" s="22"/>
      <c r="BE25" s="7" t="s">
        <v>23</v>
      </c>
      <c r="BF25" s="69">
        <v>4761</v>
      </c>
      <c r="BG25" s="70">
        <v>4380</v>
      </c>
      <c r="BH25" s="111">
        <f t="shared" si="13"/>
        <v>381</v>
      </c>
      <c r="BI25" s="20">
        <f t="shared" si="6"/>
        <v>0.91997479521109016</v>
      </c>
    </row>
    <row r="26" spans="1:62" s="28" customFormat="1" x14ac:dyDescent="0.25">
      <c r="A26" s="86" t="s">
        <v>24</v>
      </c>
      <c r="B26" s="89">
        <v>376623</v>
      </c>
      <c r="C26" s="85">
        <v>352260</v>
      </c>
      <c r="D26" s="90">
        <f t="shared" si="7"/>
        <v>24363</v>
      </c>
      <c r="E26" s="18">
        <f t="shared" si="0"/>
        <v>0.93531196979472842</v>
      </c>
      <c r="F26" s="34">
        <v>0.93</v>
      </c>
      <c r="G26" s="34"/>
      <c r="H26" s="9" t="s">
        <v>24</v>
      </c>
      <c r="I26" s="89">
        <v>60811</v>
      </c>
      <c r="J26" s="85">
        <v>54888</v>
      </c>
      <c r="K26" s="90">
        <f t="shared" si="14"/>
        <v>5923</v>
      </c>
      <c r="L26" s="95">
        <f t="shared" si="15"/>
        <v>0.90259985857821778</v>
      </c>
      <c r="M26" s="34">
        <v>0.93</v>
      </c>
      <c r="N26" s="34"/>
      <c r="O26" s="9" t="s">
        <v>24</v>
      </c>
      <c r="P26" s="61">
        <v>67000</v>
      </c>
      <c r="Q26" s="62">
        <v>65519</v>
      </c>
      <c r="R26" s="90">
        <f t="shared" si="8"/>
        <v>1481</v>
      </c>
      <c r="S26" s="95">
        <f t="shared" si="1"/>
        <v>0.97789552238805966</v>
      </c>
      <c r="T26" s="34">
        <v>0.96</v>
      </c>
      <c r="U26" s="34"/>
      <c r="V26" s="6" t="s">
        <v>24</v>
      </c>
      <c r="W26" s="61">
        <v>21473</v>
      </c>
      <c r="X26" s="62">
        <v>21413</v>
      </c>
      <c r="Y26" s="90">
        <f t="shared" si="9"/>
        <v>60</v>
      </c>
      <c r="Z26" s="96">
        <f t="shared" si="2"/>
        <v>0.997205793321846</v>
      </c>
      <c r="AA26" s="21">
        <v>0.97</v>
      </c>
      <c r="AB26" s="34"/>
      <c r="AC26" s="9" t="s">
        <v>24</v>
      </c>
      <c r="AD26" s="61">
        <v>24219</v>
      </c>
      <c r="AE26" s="62">
        <v>23528</v>
      </c>
      <c r="AF26" s="90">
        <f t="shared" si="16"/>
        <v>691</v>
      </c>
      <c r="AG26" s="95">
        <f t="shared" si="17"/>
        <v>0.97146868161360911</v>
      </c>
      <c r="AH26" s="34">
        <v>0.94</v>
      </c>
      <c r="AI26" s="34"/>
      <c r="AJ26" s="9" t="s">
        <v>24</v>
      </c>
      <c r="AK26" s="65">
        <v>13407</v>
      </c>
      <c r="AL26" s="66">
        <v>12904</v>
      </c>
      <c r="AM26" s="90">
        <f t="shared" si="10"/>
        <v>503</v>
      </c>
      <c r="AN26" s="95">
        <f t="shared" si="3"/>
        <v>0.96248228537331248</v>
      </c>
      <c r="AO26" s="34">
        <v>0.94</v>
      </c>
      <c r="AP26" s="34"/>
      <c r="AQ26" s="9" t="s">
        <v>24</v>
      </c>
      <c r="AR26" s="72">
        <v>31928.5</v>
      </c>
      <c r="AS26" s="66">
        <v>26853</v>
      </c>
      <c r="AT26" s="100">
        <f t="shared" si="11"/>
        <v>5075.5</v>
      </c>
      <c r="AU26" s="95">
        <f t="shared" si="4"/>
        <v>0.84103543855802809</v>
      </c>
      <c r="AV26" s="21">
        <v>0.85</v>
      </c>
      <c r="AW26" s="34"/>
      <c r="AX26" s="9" t="s">
        <v>24</v>
      </c>
      <c r="AY26" s="89">
        <v>5061</v>
      </c>
      <c r="AZ26" s="85">
        <v>4749</v>
      </c>
      <c r="BA26" s="90">
        <f t="shared" si="12"/>
        <v>312</v>
      </c>
      <c r="BB26" s="95">
        <f t="shared" si="5"/>
        <v>0.93835210432720806</v>
      </c>
      <c r="BC26" s="21">
        <v>0.9</v>
      </c>
      <c r="BD26" s="34"/>
      <c r="BE26" s="9" t="s">
        <v>24</v>
      </c>
      <c r="BF26" s="65">
        <v>4795</v>
      </c>
      <c r="BG26" s="66">
        <v>4339</v>
      </c>
      <c r="BH26" s="126">
        <f t="shared" si="13"/>
        <v>456</v>
      </c>
      <c r="BI26" s="95">
        <f t="shared" si="6"/>
        <v>0.9049009384775808</v>
      </c>
    </row>
    <row r="27" spans="1:62" s="28" customFormat="1" x14ac:dyDescent="0.25">
      <c r="A27" s="87" t="s">
        <v>41</v>
      </c>
      <c r="B27" s="54">
        <v>385776</v>
      </c>
      <c r="C27" s="55">
        <v>361244</v>
      </c>
      <c r="D27" s="91">
        <f t="shared" si="7"/>
        <v>24532</v>
      </c>
      <c r="E27" s="19">
        <f t="shared" si="0"/>
        <v>0.9364086931276181</v>
      </c>
      <c r="F27" s="34">
        <v>0.93</v>
      </c>
      <c r="G27" s="34"/>
      <c r="H27" s="6" t="s">
        <v>41</v>
      </c>
      <c r="I27" s="54">
        <v>56193</v>
      </c>
      <c r="J27" s="55">
        <v>52562</v>
      </c>
      <c r="K27" s="91">
        <f t="shared" si="14"/>
        <v>3631</v>
      </c>
      <c r="L27" s="96">
        <f t="shared" si="15"/>
        <v>0.93538341074511056</v>
      </c>
      <c r="M27" s="34">
        <v>0.93</v>
      </c>
      <c r="N27" s="34"/>
      <c r="O27" s="6" t="s">
        <v>41</v>
      </c>
      <c r="P27" s="35">
        <v>69495</v>
      </c>
      <c r="Q27" s="36">
        <v>67927</v>
      </c>
      <c r="R27" s="91">
        <f t="shared" si="8"/>
        <v>1568</v>
      </c>
      <c r="S27" s="96">
        <f t="shared" si="1"/>
        <v>0.9774372256996906</v>
      </c>
      <c r="T27" s="34">
        <v>0.96</v>
      </c>
      <c r="U27" s="34"/>
      <c r="V27" s="6" t="s">
        <v>41</v>
      </c>
      <c r="W27" s="35">
        <v>21693</v>
      </c>
      <c r="X27" s="36">
        <v>21616</v>
      </c>
      <c r="Y27" s="91">
        <f t="shared" si="9"/>
        <v>77</v>
      </c>
      <c r="Z27" s="96">
        <f t="shared" si="2"/>
        <v>0.99645046789286862</v>
      </c>
      <c r="AA27" s="21">
        <v>0.97</v>
      </c>
      <c r="AB27" s="34"/>
      <c r="AC27" s="6" t="s">
        <v>41</v>
      </c>
      <c r="AD27" s="35">
        <v>24567</v>
      </c>
      <c r="AE27" s="36">
        <v>23898</v>
      </c>
      <c r="AF27" s="91">
        <f t="shared" si="16"/>
        <v>669</v>
      </c>
      <c r="AG27" s="96">
        <f t="shared" si="17"/>
        <v>0.97276834778361221</v>
      </c>
      <c r="AH27" s="34">
        <v>0.94</v>
      </c>
      <c r="AI27" s="34"/>
      <c r="AJ27" s="6" t="s">
        <v>41</v>
      </c>
      <c r="AK27" s="67">
        <v>13791</v>
      </c>
      <c r="AL27" s="68">
        <v>13237</v>
      </c>
      <c r="AM27" s="91">
        <f t="shared" si="10"/>
        <v>554</v>
      </c>
      <c r="AN27" s="96">
        <f t="shared" si="3"/>
        <v>0.95982887390327021</v>
      </c>
      <c r="AO27" s="34">
        <v>0.94</v>
      </c>
      <c r="AP27" s="34"/>
      <c r="AQ27" s="6" t="s">
        <v>41</v>
      </c>
      <c r="AR27" s="67">
        <v>33404</v>
      </c>
      <c r="AS27" s="68">
        <v>27885</v>
      </c>
      <c r="AT27" s="116">
        <f t="shared" si="11"/>
        <v>5519</v>
      </c>
      <c r="AU27" s="96">
        <f t="shared" si="4"/>
        <v>0.83478026583642673</v>
      </c>
      <c r="AV27" s="21">
        <v>0.85</v>
      </c>
      <c r="AW27" s="34"/>
      <c r="AX27" s="6" t="s">
        <v>41</v>
      </c>
      <c r="AY27" s="54">
        <v>5009</v>
      </c>
      <c r="AZ27" s="55">
        <v>4711</v>
      </c>
      <c r="BA27" s="91">
        <f t="shared" si="12"/>
        <v>298</v>
      </c>
      <c r="BB27" s="96">
        <f t="shared" si="5"/>
        <v>0.94050708724296261</v>
      </c>
      <c r="BC27" s="21">
        <v>0.9</v>
      </c>
      <c r="BD27" s="34"/>
      <c r="BE27" s="6" t="s">
        <v>41</v>
      </c>
      <c r="BF27" s="67">
        <v>5141</v>
      </c>
      <c r="BG27" s="68">
        <v>4613</v>
      </c>
      <c r="BH27" s="116">
        <f t="shared" si="13"/>
        <v>528</v>
      </c>
      <c r="BI27" s="96">
        <f t="shared" si="6"/>
        <v>0.89729624586656298</v>
      </c>
    </row>
    <row r="28" spans="1:62" s="84" customFormat="1" x14ac:dyDescent="0.25">
      <c r="A28" s="87" t="s">
        <v>52</v>
      </c>
      <c r="B28" s="54">
        <v>394498</v>
      </c>
      <c r="C28" s="55">
        <v>373732</v>
      </c>
      <c r="D28" s="91">
        <f t="shared" ref="D28:D30" si="18">B28-C28</f>
        <v>20766</v>
      </c>
      <c r="E28" s="19">
        <f t="shared" ref="E28:E30" si="19">C28/B28</f>
        <v>0.94736094986539854</v>
      </c>
      <c r="F28" s="34">
        <v>0.93</v>
      </c>
      <c r="G28" s="34"/>
      <c r="H28" s="6" t="s">
        <v>52</v>
      </c>
      <c r="I28" s="54">
        <v>57500</v>
      </c>
      <c r="J28" s="55">
        <v>54586</v>
      </c>
      <c r="K28" s="91">
        <f t="shared" si="14"/>
        <v>2914</v>
      </c>
      <c r="L28" s="96">
        <f t="shared" si="15"/>
        <v>0.94932173913043483</v>
      </c>
      <c r="M28" s="34">
        <v>0.93</v>
      </c>
      <c r="N28" s="34"/>
      <c r="O28" s="6" t="s">
        <v>52</v>
      </c>
      <c r="P28" s="54">
        <v>69131</v>
      </c>
      <c r="Q28" s="55">
        <v>67599</v>
      </c>
      <c r="R28" s="91">
        <f t="shared" si="8"/>
        <v>1532</v>
      </c>
      <c r="S28" s="96">
        <f t="shared" si="1"/>
        <v>0.97783917489982786</v>
      </c>
      <c r="T28" s="34">
        <v>0.96</v>
      </c>
      <c r="U28" s="83"/>
      <c r="V28" s="6" t="s">
        <v>52</v>
      </c>
      <c r="W28" s="54">
        <v>20855</v>
      </c>
      <c r="X28" s="55">
        <v>20779</v>
      </c>
      <c r="Y28" s="91">
        <f t="shared" si="9"/>
        <v>76</v>
      </c>
      <c r="Z28" s="96">
        <f t="shared" si="2"/>
        <v>0.99635578997842245</v>
      </c>
      <c r="AA28" s="21">
        <v>0.97</v>
      </c>
      <c r="AB28" s="83"/>
      <c r="AC28" s="6" t="s">
        <v>52</v>
      </c>
      <c r="AD28" s="54">
        <v>23716</v>
      </c>
      <c r="AE28" s="55">
        <v>23207</v>
      </c>
      <c r="AF28" s="91">
        <f t="shared" si="16"/>
        <v>509</v>
      </c>
      <c r="AG28" s="96">
        <f t="shared" si="17"/>
        <v>0.97853769607016361</v>
      </c>
      <c r="AH28" s="34">
        <v>0.94</v>
      </c>
      <c r="AI28" s="83"/>
      <c r="AJ28" s="6" t="s">
        <v>52</v>
      </c>
      <c r="AK28" s="54">
        <v>13935</v>
      </c>
      <c r="AL28" s="55">
        <v>13345</v>
      </c>
      <c r="AM28" s="91">
        <f t="shared" si="10"/>
        <v>590</v>
      </c>
      <c r="AN28" s="96">
        <f t="shared" si="3"/>
        <v>0.95766056691783275</v>
      </c>
      <c r="AO28" s="34">
        <v>0.94</v>
      </c>
      <c r="AP28" s="83"/>
      <c r="AQ28" s="6" t="s">
        <v>52</v>
      </c>
      <c r="AR28" s="67">
        <v>32911</v>
      </c>
      <c r="AS28" s="68">
        <v>27581</v>
      </c>
      <c r="AT28" s="116">
        <f t="shared" si="11"/>
        <v>5330</v>
      </c>
      <c r="AU28" s="96">
        <f t="shared" si="4"/>
        <v>0.83804806903466922</v>
      </c>
      <c r="AV28" s="21">
        <v>0.85</v>
      </c>
      <c r="AW28" s="83"/>
      <c r="AX28" s="6" t="s">
        <v>52</v>
      </c>
      <c r="AY28" s="54">
        <v>5398</v>
      </c>
      <c r="AZ28" s="55">
        <v>5049</v>
      </c>
      <c r="BA28" s="91">
        <f t="shared" si="12"/>
        <v>349</v>
      </c>
      <c r="BB28" s="96">
        <f t="shared" si="5"/>
        <v>0.93534642460170436</v>
      </c>
      <c r="BC28" s="21">
        <v>0.9</v>
      </c>
      <c r="BD28" s="83"/>
      <c r="BE28" s="6" t="s">
        <v>52</v>
      </c>
      <c r="BF28" s="67">
        <v>5062</v>
      </c>
      <c r="BG28" s="68">
        <v>4553</v>
      </c>
      <c r="BH28" s="116">
        <f t="shared" si="13"/>
        <v>509</v>
      </c>
      <c r="BI28" s="96">
        <f t="shared" si="6"/>
        <v>0.89944685894903198</v>
      </c>
      <c r="BJ28" s="28"/>
    </row>
    <row r="29" spans="1:62" s="84" customFormat="1" ht="15.75" thickBot="1" x14ac:dyDescent="0.3">
      <c r="A29" s="87" t="s">
        <v>54</v>
      </c>
      <c r="B29" s="54">
        <v>392797</v>
      </c>
      <c r="C29" s="55">
        <v>371848</v>
      </c>
      <c r="D29" s="91">
        <f t="shared" si="18"/>
        <v>20949</v>
      </c>
      <c r="E29" s="19">
        <f t="shared" si="19"/>
        <v>0.94666710794634379</v>
      </c>
      <c r="F29" s="34">
        <v>0.93</v>
      </c>
      <c r="G29" s="34"/>
      <c r="H29" s="88" t="s">
        <v>54</v>
      </c>
      <c r="I29" s="92">
        <v>54827</v>
      </c>
      <c r="J29" s="56">
        <v>51922</v>
      </c>
      <c r="K29" s="93">
        <f t="shared" si="14"/>
        <v>2905</v>
      </c>
      <c r="L29" s="94">
        <f t="shared" si="15"/>
        <v>0.94701515676582704</v>
      </c>
      <c r="M29" s="34">
        <v>0.93</v>
      </c>
      <c r="N29" s="34"/>
      <c r="O29" s="88" t="s">
        <v>54</v>
      </c>
      <c r="P29" s="92">
        <v>67128</v>
      </c>
      <c r="Q29" s="56">
        <v>65433</v>
      </c>
      <c r="R29" s="93">
        <f t="shared" si="8"/>
        <v>1695</v>
      </c>
      <c r="S29" s="94">
        <f t="shared" si="1"/>
        <v>0.97474973185555958</v>
      </c>
      <c r="T29" s="34">
        <v>0.96</v>
      </c>
      <c r="U29" s="83"/>
      <c r="V29" s="88" t="s">
        <v>54</v>
      </c>
      <c r="W29" s="92">
        <v>22295</v>
      </c>
      <c r="X29" s="56">
        <v>22178</v>
      </c>
      <c r="Y29" s="93">
        <f t="shared" si="9"/>
        <v>117</v>
      </c>
      <c r="Z29" s="94">
        <f t="shared" si="2"/>
        <v>0.99475218658892128</v>
      </c>
      <c r="AA29" s="21">
        <v>0.97</v>
      </c>
      <c r="AB29" s="83"/>
      <c r="AC29" s="88" t="s">
        <v>54</v>
      </c>
      <c r="AD29" s="92">
        <v>24086</v>
      </c>
      <c r="AE29" s="56">
        <v>23557</v>
      </c>
      <c r="AF29" s="93">
        <f t="shared" si="16"/>
        <v>529</v>
      </c>
      <c r="AG29" s="94">
        <f t="shared" si="17"/>
        <v>0.97803703396163744</v>
      </c>
      <c r="AH29" s="34">
        <v>0.94</v>
      </c>
      <c r="AI29" s="83"/>
      <c r="AJ29" s="88" t="s">
        <v>54</v>
      </c>
      <c r="AK29" s="92">
        <v>14001</v>
      </c>
      <c r="AL29" s="56">
        <v>13292</v>
      </c>
      <c r="AM29" s="93">
        <f t="shared" si="10"/>
        <v>709</v>
      </c>
      <c r="AN29" s="94">
        <f t="shared" si="3"/>
        <v>0.94936075994571811</v>
      </c>
      <c r="AO29" s="34">
        <v>0.94</v>
      </c>
      <c r="AP29" s="83"/>
      <c r="AQ29" s="88" t="s">
        <v>54</v>
      </c>
      <c r="AR29" s="69">
        <v>32136</v>
      </c>
      <c r="AS29" s="70">
        <v>26432</v>
      </c>
      <c r="AT29" s="117">
        <f t="shared" si="11"/>
        <v>5704</v>
      </c>
      <c r="AU29" s="94">
        <f t="shared" si="4"/>
        <v>0.82250435648493903</v>
      </c>
      <c r="AV29" s="21">
        <v>0.85</v>
      </c>
      <c r="AW29" s="83"/>
      <c r="AX29" s="88" t="s">
        <v>54</v>
      </c>
      <c r="AY29" s="92">
        <v>4779</v>
      </c>
      <c r="AZ29" s="56">
        <v>4366</v>
      </c>
      <c r="BA29" s="93">
        <f t="shared" si="12"/>
        <v>413</v>
      </c>
      <c r="BB29" s="94">
        <f t="shared" si="5"/>
        <v>0.9135802469135802</v>
      </c>
      <c r="BC29" s="21">
        <v>0.9</v>
      </c>
      <c r="BD29" s="83"/>
      <c r="BE29" s="88" t="s">
        <v>54</v>
      </c>
      <c r="BF29" s="69">
        <v>5180</v>
      </c>
      <c r="BG29" s="70">
        <v>4629</v>
      </c>
      <c r="BH29" s="117">
        <f t="shared" si="13"/>
        <v>551</v>
      </c>
      <c r="BI29" s="94">
        <f t="shared" si="6"/>
        <v>0.89362934362934365</v>
      </c>
    </row>
    <row r="30" spans="1:62" s="84" customFormat="1" x14ac:dyDescent="0.25">
      <c r="A30" s="86" t="s">
        <v>57</v>
      </c>
      <c r="B30" s="50">
        <v>419827</v>
      </c>
      <c r="C30" s="42">
        <v>393047</v>
      </c>
      <c r="D30" s="97">
        <f t="shared" si="18"/>
        <v>26780</v>
      </c>
      <c r="E30" s="18">
        <f t="shared" si="19"/>
        <v>0.93621182058324026</v>
      </c>
      <c r="F30" s="34">
        <v>0.93</v>
      </c>
      <c r="G30" s="34"/>
      <c r="H30" s="86" t="s">
        <v>57</v>
      </c>
      <c r="I30" s="50">
        <v>56415</v>
      </c>
      <c r="J30" s="42">
        <v>52676</v>
      </c>
      <c r="K30" s="97">
        <f t="shared" ref="K30" si="20">I30-J30</f>
        <v>3739</v>
      </c>
      <c r="L30" s="18">
        <f t="shared" ref="L30" si="21">J30/I30</f>
        <v>0.93372330054063635</v>
      </c>
      <c r="M30" s="34">
        <v>0.93</v>
      </c>
      <c r="N30" s="34"/>
      <c r="O30" s="86" t="s">
        <v>57</v>
      </c>
      <c r="P30" s="50">
        <v>68640</v>
      </c>
      <c r="Q30" s="42">
        <v>66902</v>
      </c>
      <c r="R30" s="97">
        <f t="shared" ref="R30" si="22">P30-Q30</f>
        <v>1738</v>
      </c>
      <c r="S30" s="18">
        <f t="shared" ref="S30" si="23">Q30/P30</f>
        <v>0.97467948717948716</v>
      </c>
      <c r="T30" s="34">
        <v>0.96</v>
      </c>
      <c r="U30" s="83"/>
      <c r="V30" s="86" t="s">
        <v>57</v>
      </c>
      <c r="W30" s="50">
        <v>21567</v>
      </c>
      <c r="X30" s="42">
        <v>21489</v>
      </c>
      <c r="Y30" s="97">
        <f t="shared" si="9"/>
        <v>78</v>
      </c>
      <c r="Z30" s="18">
        <f t="shared" si="2"/>
        <v>0.9963833634719711</v>
      </c>
      <c r="AA30" s="21">
        <v>0.97</v>
      </c>
      <c r="AB30" s="83"/>
      <c r="AC30" s="86" t="s">
        <v>57</v>
      </c>
      <c r="AD30" s="50">
        <v>23239</v>
      </c>
      <c r="AE30" s="42">
        <v>22682</v>
      </c>
      <c r="AF30" s="97">
        <f t="shared" si="16"/>
        <v>557</v>
      </c>
      <c r="AG30" s="18">
        <f t="shared" si="17"/>
        <v>0.97603167089805931</v>
      </c>
      <c r="AH30" s="34">
        <v>0.94</v>
      </c>
      <c r="AI30" s="83"/>
      <c r="AJ30" s="86" t="s">
        <v>57</v>
      </c>
      <c r="AK30" s="50">
        <v>13195</v>
      </c>
      <c r="AL30" s="42">
        <v>12535</v>
      </c>
      <c r="AM30" s="97">
        <f t="shared" si="10"/>
        <v>660</v>
      </c>
      <c r="AN30" s="18">
        <f t="shared" si="3"/>
        <v>0.94998105342932926</v>
      </c>
      <c r="AO30" s="34">
        <v>0.94</v>
      </c>
      <c r="AP30" s="83"/>
      <c r="AQ30" s="86" t="s">
        <v>57</v>
      </c>
      <c r="AR30" s="50">
        <v>33806</v>
      </c>
      <c r="AS30" s="42">
        <v>27713</v>
      </c>
      <c r="AT30" s="97">
        <f t="shared" si="11"/>
        <v>6093</v>
      </c>
      <c r="AU30" s="18">
        <f t="shared" si="4"/>
        <v>0.8197657220611726</v>
      </c>
      <c r="AV30" s="21">
        <v>0.85</v>
      </c>
      <c r="AW30" s="83"/>
      <c r="AX30" s="86" t="s">
        <v>57</v>
      </c>
      <c r="AY30" s="50">
        <v>4908</v>
      </c>
      <c r="AZ30" s="42">
        <v>4568</v>
      </c>
      <c r="BA30" s="97">
        <f t="shared" si="12"/>
        <v>340</v>
      </c>
      <c r="BB30" s="18">
        <f t="shared" si="5"/>
        <v>0.93072534637326809</v>
      </c>
      <c r="BC30" s="21">
        <v>0.9</v>
      </c>
      <c r="BD30" s="83"/>
      <c r="BE30" s="86" t="s">
        <v>57</v>
      </c>
      <c r="BF30" s="50">
        <v>5173</v>
      </c>
      <c r="BG30" s="42">
        <v>4631</v>
      </c>
      <c r="BH30" s="97">
        <f t="shared" si="13"/>
        <v>542</v>
      </c>
      <c r="BI30" s="18">
        <f t="shared" si="6"/>
        <v>0.89522520780978154</v>
      </c>
    </row>
    <row r="31" spans="1:62" s="84" customFormat="1" x14ac:dyDescent="0.25">
      <c r="A31" s="87" t="s">
        <v>64</v>
      </c>
      <c r="B31" s="46">
        <v>438955</v>
      </c>
      <c r="C31" s="47">
        <v>410348</v>
      </c>
      <c r="D31" s="98">
        <f>B31-C31</f>
        <v>28607</v>
      </c>
      <c r="E31" s="19">
        <f>C31/B31</f>
        <v>0.93482931052157969</v>
      </c>
      <c r="F31" s="34">
        <v>0.93</v>
      </c>
      <c r="G31" s="34"/>
      <c r="H31" s="87" t="s">
        <v>64</v>
      </c>
      <c r="I31" s="46">
        <v>57290</v>
      </c>
      <c r="J31" s="47">
        <v>52920</v>
      </c>
      <c r="K31" s="98">
        <f>I31-J31</f>
        <v>4370</v>
      </c>
      <c r="L31" s="19">
        <f>J31/I31</f>
        <v>0.92372141735032287</v>
      </c>
      <c r="M31" s="34">
        <v>0.93</v>
      </c>
      <c r="N31" s="34"/>
      <c r="O31" s="87" t="s">
        <v>64</v>
      </c>
      <c r="P31" s="46">
        <v>72535</v>
      </c>
      <c r="Q31" s="47">
        <v>70821</v>
      </c>
      <c r="R31" s="98">
        <f>P31-Q31</f>
        <v>1714</v>
      </c>
      <c r="S31" s="19">
        <f>Q31/P31</f>
        <v>0.97637002826221819</v>
      </c>
      <c r="T31" s="34">
        <v>0.96</v>
      </c>
      <c r="U31" s="83"/>
      <c r="V31" s="87" t="s">
        <v>64</v>
      </c>
      <c r="W31" s="46">
        <v>22824</v>
      </c>
      <c r="X31" s="47">
        <v>22724</v>
      </c>
      <c r="Y31" s="98">
        <f>W31-X31</f>
        <v>100</v>
      </c>
      <c r="Z31" s="19">
        <f>X31/W31</f>
        <v>0.99561864703820535</v>
      </c>
      <c r="AA31" s="21">
        <v>0.97</v>
      </c>
      <c r="AB31" s="83"/>
      <c r="AC31" s="87" t="s">
        <v>64</v>
      </c>
      <c r="AD31" s="46">
        <v>24394</v>
      </c>
      <c r="AE31" s="47">
        <v>23804</v>
      </c>
      <c r="AF31" s="98">
        <f>AD31-AE31</f>
        <v>590</v>
      </c>
      <c r="AG31" s="19">
        <f>AE31/AD31</f>
        <v>0.97581372468639827</v>
      </c>
      <c r="AH31" s="34">
        <v>0.94</v>
      </c>
      <c r="AI31" s="83"/>
      <c r="AJ31" s="87" t="s">
        <v>64</v>
      </c>
      <c r="AK31" s="46">
        <v>14054</v>
      </c>
      <c r="AL31" s="47">
        <v>13461</v>
      </c>
      <c r="AM31" s="98">
        <f>AK31-AL31</f>
        <v>593</v>
      </c>
      <c r="AN31" s="19">
        <f>AL31/AK31</f>
        <v>0.95780560694464212</v>
      </c>
      <c r="AO31" s="34">
        <v>0.94</v>
      </c>
      <c r="AP31" s="83"/>
      <c r="AQ31" s="87" t="s">
        <v>64</v>
      </c>
      <c r="AR31" s="46">
        <v>35693</v>
      </c>
      <c r="AS31" s="47">
        <v>29296</v>
      </c>
      <c r="AT31" s="98">
        <f>AR31-AS31</f>
        <v>6397</v>
      </c>
      <c r="AU31" s="19">
        <f>AS31/AR31</f>
        <v>0.82077718320118787</v>
      </c>
      <c r="AV31" s="21">
        <v>0.85</v>
      </c>
      <c r="AW31" s="83"/>
      <c r="AX31" s="87" t="s">
        <v>64</v>
      </c>
      <c r="AY31" s="46">
        <v>5322</v>
      </c>
      <c r="AZ31" s="47">
        <v>4995</v>
      </c>
      <c r="BA31" s="98">
        <f>AY31-AZ31</f>
        <v>327</v>
      </c>
      <c r="BB31" s="19">
        <f>AZ31/AY31</f>
        <v>0.93855693348365277</v>
      </c>
      <c r="BC31" s="21">
        <v>0.9</v>
      </c>
      <c r="BD31" s="83"/>
      <c r="BE31" s="87" t="s">
        <v>64</v>
      </c>
      <c r="BF31" s="46">
        <v>5708</v>
      </c>
      <c r="BG31" s="47">
        <v>5054</v>
      </c>
      <c r="BH31" s="98">
        <f>BF31-BG31</f>
        <v>654</v>
      </c>
      <c r="BI31" s="19">
        <f>BG31/BF31</f>
        <v>0.88542396636299925</v>
      </c>
    </row>
    <row r="32" spans="1:62" s="84" customFormat="1" x14ac:dyDescent="0.25">
      <c r="A32" s="106" t="s">
        <v>65</v>
      </c>
      <c r="B32" s="47">
        <v>439030</v>
      </c>
      <c r="C32" s="47">
        <v>416021</v>
      </c>
      <c r="D32" s="47">
        <f>$B$32-$C$32</f>
        <v>23009</v>
      </c>
      <c r="E32" s="19">
        <f>$C$32/$B$32</f>
        <v>0.94759128077807897</v>
      </c>
      <c r="F32" s="34">
        <v>0.93</v>
      </c>
      <c r="G32" s="34"/>
      <c r="H32" s="106" t="s">
        <v>65</v>
      </c>
      <c r="I32" s="47">
        <v>58623</v>
      </c>
      <c r="J32" s="47">
        <v>54752</v>
      </c>
      <c r="K32" s="47">
        <f>$I$32-$J$32</f>
        <v>3871</v>
      </c>
      <c r="L32" s="19">
        <f>$J$32/$I$32</f>
        <v>0.93396789655937085</v>
      </c>
      <c r="M32" s="34">
        <v>0.93</v>
      </c>
      <c r="N32" s="34"/>
      <c r="O32" s="106" t="s">
        <v>65</v>
      </c>
      <c r="P32" s="47">
        <v>71584</v>
      </c>
      <c r="Q32" s="47">
        <v>70045</v>
      </c>
      <c r="R32" s="47">
        <f>$P$32-$Q$32</f>
        <v>1539</v>
      </c>
      <c r="S32" s="19">
        <f>$Q$32/$P$32</f>
        <v>0.9785007822977202</v>
      </c>
      <c r="T32" s="34">
        <v>0.96</v>
      </c>
      <c r="U32" s="83"/>
      <c r="V32" s="106" t="s">
        <v>65</v>
      </c>
      <c r="W32" s="47">
        <v>22832</v>
      </c>
      <c r="X32" s="47">
        <v>22744</v>
      </c>
      <c r="Y32" s="47">
        <f>$W$32-$X$32</f>
        <v>88</v>
      </c>
      <c r="Z32" s="19">
        <f>$X$32/$W$32</f>
        <v>0.99614576033637003</v>
      </c>
      <c r="AA32" s="21">
        <v>0.97</v>
      </c>
      <c r="AB32" s="83"/>
      <c r="AC32" s="106" t="s">
        <v>65</v>
      </c>
      <c r="AD32" s="47">
        <v>24310</v>
      </c>
      <c r="AE32" s="47">
        <v>23808</v>
      </c>
      <c r="AF32" s="47">
        <f>$AD$32-$AE$32</f>
        <v>502</v>
      </c>
      <c r="AG32" s="19">
        <f>$AE$32/$AD$32</f>
        <v>0.97935006170300287</v>
      </c>
      <c r="AH32" s="34">
        <v>0.94</v>
      </c>
      <c r="AI32" s="83"/>
      <c r="AJ32" s="106" t="s">
        <v>65</v>
      </c>
      <c r="AK32" s="47">
        <v>14038</v>
      </c>
      <c r="AL32" s="47">
        <v>13503</v>
      </c>
      <c r="AM32" s="47">
        <f>$AK$32-$AL$32</f>
        <v>535</v>
      </c>
      <c r="AN32" s="19">
        <f>$AL$32/$AK$32</f>
        <v>0.96188915799971508</v>
      </c>
      <c r="AO32" s="34">
        <v>0.94</v>
      </c>
      <c r="AP32" s="83"/>
      <c r="AQ32" s="106" t="s">
        <v>65</v>
      </c>
      <c r="AR32" s="47">
        <v>35111</v>
      </c>
      <c r="AS32" s="47">
        <v>29326</v>
      </c>
      <c r="AT32" s="47">
        <f>$AR$32-$AS$32</f>
        <v>5785</v>
      </c>
      <c r="AU32" s="19">
        <f>$AS$32/$AR$32</f>
        <v>0.83523682036968472</v>
      </c>
      <c r="AV32" s="21">
        <v>0.85</v>
      </c>
      <c r="AW32" s="83"/>
      <c r="AX32" s="106" t="s">
        <v>65</v>
      </c>
      <c r="AY32" s="47">
        <v>5316</v>
      </c>
      <c r="AZ32" s="47">
        <v>4968</v>
      </c>
      <c r="BA32" s="47">
        <f>$AY$32-$AZ$32</f>
        <v>348</v>
      </c>
      <c r="BB32" s="19">
        <f>$AZ$32/$AY$32</f>
        <v>0.93453724604966137</v>
      </c>
      <c r="BC32" s="21">
        <v>0.9</v>
      </c>
      <c r="BD32" s="83"/>
      <c r="BE32" s="106" t="s">
        <v>65</v>
      </c>
      <c r="BF32" s="47">
        <v>5740</v>
      </c>
      <c r="BG32" s="47">
        <v>5200</v>
      </c>
      <c r="BH32" s="47">
        <f>$BF$32-$BG$32</f>
        <v>540</v>
      </c>
      <c r="BI32" s="19">
        <f>$BG$32/$BF$32</f>
        <v>0.90592334494773519</v>
      </c>
    </row>
    <row r="33" spans="1:61" s="84" customFormat="1" ht="15.75" thickBot="1" x14ac:dyDescent="0.3">
      <c r="A33" s="106" t="s">
        <v>66</v>
      </c>
      <c r="B33" s="47">
        <v>428309</v>
      </c>
      <c r="C33" s="47">
        <v>405565</v>
      </c>
      <c r="D33" s="47">
        <f>$B$33-$C$33</f>
        <v>22744</v>
      </c>
      <c r="E33" s="19">
        <f>$C$33/$B$33</f>
        <v>0.94689815063423832</v>
      </c>
      <c r="F33" s="34">
        <v>0.93</v>
      </c>
      <c r="G33" s="34"/>
      <c r="H33" s="106" t="s">
        <v>66</v>
      </c>
      <c r="I33" s="47">
        <v>55825</v>
      </c>
      <c r="J33" s="47">
        <v>52254</v>
      </c>
      <c r="K33" s="47">
        <f>$I$33-$J$33</f>
        <v>3571</v>
      </c>
      <c r="L33" s="19">
        <f>$J$33/$I$33</f>
        <v>0.9360322436184505</v>
      </c>
      <c r="M33" s="34">
        <v>0.93</v>
      </c>
      <c r="N33" s="34"/>
      <c r="O33" s="106" t="s">
        <v>66</v>
      </c>
      <c r="P33" s="47">
        <v>69001</v>
      </c>
      <c r="Q33" s="47">
        <v>67279</v>
      </c>
      <c r="R33" s="47">
        <f>$P$33-$Q$33</f>
        <v>1722</v>
      </c>
      <c r="S33" s="19">
        <f>$Q$33/$P$33</f>
        <v>0.97504383994434862</v>
      </c>
      <c r="T33" s="34">
        <v>0.96</v>
      </c>
      <c r="U33" s="83"/>
      <c r="V33" s="106" t="s">
        <v>66</v>
      </c>
      <c r="W33" s="47">
        <v>23681</v>
      </c>
      <c r="X33" s="47">
        <v>23501</v>
      </c>
      <c r="Y33" s="47">
        <f>$W$33-$X$33</f>
        <v>180</v>
      </c>
      <c r="Z33" s="19">
        <f>$X$33/$W$33</f>
        <v>0.99239896963810648</v>
      </c>
      <c r="AA33" s="21">
        <v>0.97</v>
      </c>
      <c r="AB33" s="83"/>
      <c r="AC33" s="106" t="s">
        <v>66</v>
      </c>
      <c r="AD33" s="47">
        <v>24912</v>
      </c>
      <c r="AE33" s="47">
        <v>24257</v>
      </c>
      <c r="AF33" s="47">
        <f>$AD$33-$AE$33</f>
        <v>655</v>
      </c>
      <c r="AG33" s="19">
        <f>$AE$33/$AD$33</f>
        <v>0.97370745022479122</v>
      </c>
      <c r="AH33" s="34">
        <v>0.94</v>
      </c>
      <c r="AI33" s="83"/>
      <c r="AJ33" s="106" t="s">
        <v>66</v>
      </c>
      <c r="AK33" s="47">
        <v>13768</v>
      </c>
      <c r="AL33" s="47">
        <v>13116</v>
      </c>
      <c r="AM33" s="47">
        <f>$AK$33-$AL$33</f>
        <v>652</v>
      </c>
      <c r="AN33" s="19">
        <f>$AL$33/$AK$33</f>
        <v>0.95264381173736201</v>
      </c>
      <c r="AO33" s="34">
        <v>0.94</v>
      </c>
      <c r="AP33" s="83"/>
      <c r="AQ33" s="106" t="s">
        <v>66</v>
      </c>
      <c r="AR33" s="47">
        <v>33571</v>
      </c>
      <c r="AS33" s="47">
        <v>27561</v>
      </c>
      <c r="AT33" s="47">
        <f>$AR$33-$AS$33</f>
        <v>6010</v>
      </c>
      <c r="AU33" s="19">
        <f>$AS$33/$AR$33</f>
        <v>0.82097643799708087</v>
      </c>
      <c r="AV33" s="21">
        <v>0.85</v>
      </c>
      <c r="AW33" s="83"/>
      <c r="AX33" s="106" t="s">
        <v>66</v>
      </c>
      <c r="AY33" s="47">
        <v>4884</v>
      </c>
      <c r="AZ33" s="47">
        <v>4486</v>
      </c>
      <c r="BA33" s="47">
        <f>$AY$33-$AZ$33</f>
        <v>398</v>
      </c>
      <c r="BB33" s="19">
        <f>$AZ$33/$AY$33</f>
        <v>0.91850941850941847</v>
      </c>
      <c r="BC33" s="21">
        <v>0.9</v>
      </c>
      <c r="BD33" s="83"/>
      <c r="BE33" s="106" t="s">
        <v>66</v>
      </c>
      <c r="BF33" s="47">
        <v>6080</v>
      </c>
      <c r="BG33" s="47">
        <v>5408</v>
      </c>
      <c r="BH33" s="47">
        <f>$BF$33-$BG$33</f>
        <v>672</v>
      </c>
      <c r="BI33" s="19">
        <f>$BG$33/$BF$33</f>
        <v>0.88947368421052631</v>
      </c>
    </row>
    <row r="34" spans="1:61" s="84" customFormat="1" x14ac:dyDescent="0.25">
      <c r="A34" s="130" t="s">
        <v>68</v>
      </c>
      <c r="B34" s="42">
        <v>472333</v>
      </c>
      <c r="C34" s="42">
        <v>442415</v>
      </c>
      <c r="D34" s="42">
        <f>$B$34-$C$34</f>
        <v>29918</v>
      </c>
      <c r="E34" s="18">
        <f>$C$34/$B$34</f>
        <v>0.93665909432540173</v>
      </c>
      <c r="F34" s="34">
        <v>0.93</v>
      </c>
      <c r="G34" s="34"/>
      <c r="H34" s="130" t="s">
        <v>68</v>
      </c>
      <c r="I34" s="42">
        <v>55933</v>
      </c>
      <c r="J34" s="42">
        <v>51385</v>
      </c>
      <c r="K34" s="42">
        <f>$I$34-$J$34</f>
        <v>4548</v>
      </c>
      <c r="L34" s="18">
        <f>$J$34/$I$34</f>
        <v>0.91868843080113705</v>
      </c>
      <c r="M34" s="34">
        <v>0.93</v>
      </c>
      <c r="N34" s="34"/>
      <c r="O34" s="130" t="s">
        <v>68</v>
      </c>
      <c r="P34" s="42">
        <v>71403</v>
      </c>
      <c r="Q34" s="42">
        <v>69695</v>
      </c>
      <c r="R34" s="42">
        <f>$P$34-$Q$34</f>
        <v>1708</v>
      </c>
      <c r="S34" s="18">
        <f>$Q$34/$P$34</f>
        <v>0.97607943643824491</v>
      </c>
      <c r="T34" s="34">
        <v>0.96</v>
      </c>
      <c r="U34" s="83"/>
      <c r="V34" s="130" t="s">
        <v>68</v>
      </c>
      <c r="W34" s="42">
        <v>23082</v>
      </c>
      <c r="X34" s="42">
        <v>22944</v>
      </c>
      <c r="Y34" s="42">
        <f>$W$34-$X$34</f>
        <v>138</v>
      </c>
      <c r="Z34" s="18">
        <f>$X$34/$W$34</f>
        <v>0.99402131531063165</v>
      </c>
      <c r="AA34" s="21">
        <v>0.97</v>
      </c>
      <c r="AB34" s="83"/>
      <c r="AC34" s="130" t="s">
        <v>68</v>
      </c>
      <c r="AD34" s="42">
        <v>23217</v>
      </c>
      <c r="AE34" s="42">
        <v>22566</v>
      </c>
      <c r="AF34" s="42">
        <f>$AD$34-$AE$34</f>
        <v>651</v>
      </c>
      <c r="AG34" s="18">
        <f>$AE$34/$AD$34</f>
        <v>0.97196020157643104</v>
      </c>
      <c r="AH34" s="34">
        <v>0.94</v>
      </c>
      <c r="AI34" s="83"/>
      <c r="AJ34" s="130" t="s">
        <v>68</v>
      </c>
      <c r="AK34" s="42">
        <v>13483</v>
      </c>
      <c r="AL34" s="42">
        <v>12848</v>
      </c>
      <c r="AM34" s="42">
        <f>$AK$34-$AL$34</f>
        <v>635</v>
      </c>
      <c r="AN34" s="18">
        <f>$AL$34/$AK$34</f>
        <v>0.95290365645627828</v>
      </c>
      <c r="AO34" s="34">
        <v>0.94</v>
      </c>
      <c r="AP34" s="83"/>
      <c r="AQ34" s="130" t="s">
        <v>68</v>
      </c>
      <c r="AR34" s="131">
        <v>36141.5</v>
      </c>
      <c r="AS34" s="131">
        <v>29773.5</v>
      </c>
      <c r="AT34" s="42">
        <f>$AR$34-$AS$34</f>
        <v>6368</v>
      </c>
      <c r="AU34" s="18">
        <f>$AS$34/$AR$34</f>
        <v>0.82380366061176213</v>
      </c>
      <c r="AV34" s="21">
        <v>0.85</v>
      </c>
      <c r="AW34" s="83"/>
      <c r="AX34" s="130" t="s">
        <v>68</v>
      </c>
      <c r="AY34" s="42">
        <v>5106</v>
      </c>
      <c r="AZ34" s="42">
        <v>4662</v>
      </c>
      <c r="BA34" s="42">
        <v>444</v>
      </c>
      <c r="BB34" s="18">
        <f>$AZ$34/$AY$34</f>
        <v>0.91304347826086951</v>
      </c>
      <c r="BC34" s="21">
        <v>0.9</v>
      </c>
      <c r="BD34" s="83"/>
      <c r="BE34" s="130" t="s">
        <v>68</v>
      </c>
      <c r="BF34" s="42">
        <v>6127</v>
      </c>
      <c r="BG34" s="42">
        <v>5486</v>
      </c>
      <c r="BH34" s="42">
        <f>$BF$34-$BG$34</f>
        <v>641</v>
      </c>
      <c r="BI34" s="18">
        <f>$BG$34/$BF$34</f>
        <v>0.89538110004896365</v>
      </c>
    </row>
    <row r="35" spans="1:61" s="84" customFormat="1" x14ac:dyDescent="0.25">
      <c r="A35" s="106" t="s">
        <v>70</v>
      </c>
      <c r="B35" s="47">
        <v>470562</v>
      </c>
      <c r="C35" s="47">
        <v>443034</v>
      </c>
      <c r="D35" s="47">
        <f>$B$35-$C$35</f>
        <v>27528</v>
      </c>
      <c r="E35" s="19">
        <f>$C$35/$B$35</f>
        <v>0.94149973861042757</v>
      </c>
      <c r="F35" s="34">
        <v>0.93</v>
      </c>
      <c r="G35" s="34"/>
      <c r="H35" s="106" t="s">
        <v>70</v>
      </c>
      <c r="I35" s="47">
        <v>49330</v>
      </c>
      <c r="J35" s="47">
        <v>46052</v>
      </c>
      <c r="K35" s="47">
        <f>$I$35-$J$35</f>
        <v>3278</v>
      </c>
      <c r="L35" s="19">
        <f>$J$35/$I$35</f>
        <v>0.93354956415974055</v>
      </c>
      <c r="M35" s="34">
        <v>0.93</v>
      </c>
      <c r="N35" s="34"/>
      <c r="O35" s="106" t="s">
        <v>70</v>
      </c>
      <c r="P35" s="47">
        <v>72445</v>
      </c>
      <c r="Q35" s="47">
        <v>70679</v>
      </c>
      <c r="R35" s="47">
        <f>$P$35-$Q$35</f>
        <v>1766</v>
      </c>
      <c r="S35" s="19">
        <f>$Q$35/$P$35</f>
        <v>0.97562288632755889</v>
      </c>
      <c r="T35" s="34">
        <v>0.96</v>
      </c>
      <c r="U35" s="83"/>
      <c r="V35" s="106" t="s">
        <v>70</v>
      </c>
      <c r="W35" s="47">
        <v>23017</v>
      </c>
      <c r="X35" s="47">
        <v>22861</v>
      </c>
      <c r="Y35" s="47">
        <f>$W$35-$X$35</f>
        <v>156</v>
      </c>
      <c r="Z35" s="19">
        <f>$X$35/$W$35</f>
        <v>0.99322240083416602</v>
      </c>
      <c r="AA35" s="21">
        <v>0.97</v>
      </c>
      <c r="AB35" s="83"/>
      <c r="AC35" s="106" t="s">
        <v>70</v>
      </c>
      <c r="AD35" s="47">
        <v>23823</v>
      </c>
      <c r="AE35" s="47">
        <v>23080</v>
      </c>
      <c r="AF35" s="47">
        <f>$AD$35-$AE$35</f>
        <v>743</v>
      </c>
      <c r="AG35" s="19">
        <f>$AE$35/$AD$35</f>
        <v>0.96881165260462576</v>
      </c>
      <c r="AH35" s="34">
        <v>0.94</v>
      </c>
      <c r="AI35" s="83"/>
      <c r="AJ35" s="106" t="s">
        <v>70</v>
      </c>
      <c r="AK35" s="47">
        <v>13717</v>
      </c>
      <c r="AL35" s="47">
        <v>13123</v>
      </c>
      <c r="AM35" s="47">
        <f>$AK$35-$AL$35</f>
        <v>594</v>
      </c>
      <c r="AN35" s="19">
        <f>$AL$35/$AK$35</f>
        <v>0.95669607056936645</v>
      </c>
      <c r="AO35" s="34">
        <v>0.94</v>
      </c>
      <c r="AP35" s="83"/>
      <c r="AQ35" s="106" t="s">
        <v>70</v>
      </c>
      <c r="AR35" s="132">
        <v>36858</v>
      </c>
      <c r="AS35" s="132">
        <v>30342</v>
      </c>
      <c r="AT35" s="47">
        <f>$AR$35-$AS$35</f>
        <v>6516</v>
      </c>
      <c r="AU35" s="19">
        <f>$AS$35/$AR$35</f>
        <v>0.82321341364154321</v>
      </c>
      <c r="AV35" s="21">
        <v>0.85</v>
      </c>
      <c r="AW35" s="83"/>
      <c r="AX35" s="106" t="s">
        <v>70</v>
      </c>
      <c r="AY35" s="47">
        <v>5214</v>
      </c>
      <c r="AZ35" s="47">
        <v>4815</v>
      </c>
      <c r="BA35" s="47">
        <f>$AY$35-$AZ$35</f>
        <v>399</v>
      </c>
      <c r="BB35" s="19">
        <f>$AZ$35/$AY$35</f>
        <v>0.92347525891829685</v>
      </c>
      <c r="BC35" s="21">
        <v>0.9</v>
      </c>
      <c r="BD35" s="83"/>
      <c r="BE35" s="106" t="s">
        <v>70</v>
      </c>
      <c r="BF35" s="47">
        <v>6298</v>
      </c>
      <c r="BG35" s="47">
        <v>5623</v>
      </c>
      <c r="BH35" s="47">
        <f>$BF$35-$BG$35</f>
        <v>675</v>
      </c>
      <c r="BI35" s="19">
        <f>$BG$35/$BF$35</f>
        <v>0.89282311845030171</v>
      </c>
    </row>
    <row r="36" spans="1:61" s="84" customFormat="1" x14ac:dyDescent="0.25">
      <c r="A36" s="106" t="s">
        <v>71</v>
      </c>
      <c r="B36" s="47">
        <v>469944</v>
      </c>
      <c r="C36" s="47">
        <v>447070</v>
      </c>
      <c r="D36" s="47">
        <f>$B$36-$C$36</f>
        <v>22874</v>
      </c>
      <c r="E36" s="19">
        <f>$C$36/$B$36</f>
        <v>0.95132611545205381</v>
      </c>
      <c r="F36" s="34">
        <v>0.93</v>
      </c>
      <c r="G36" s="34"/>
      <c r="H36" s="106" t="s">
        <v>71</v>
      </c>
      <c r="I36" s="47">
        <v>50525</v>
      </c>
      <c r="J36" s="47">
        <v>48396</v>
      </c>
      <c r="K36" s="47">
        <f>$I$36-$J$36</f>
        <v>2129</v>
      </c>
      <c r="L36" s="19">
        <f>$J$36/$I$36</f>
        <v>0.95786244433448786</v>
      </c>
      <c r="M36" s="34">
        <v>0.93</v>
      </c>
      <c r="N36" s="34"/>
      <c r="O36" s="106" t="s">
        <v>71</v>
      </c>
      <c r="P36" s="47">
        <v>73045</v>
      </c>
      <c r="Q36" s="47">
        <v>71289</v>
      </c>
      <c r="R36" s="47">
        <f>$P$36-$Q$36</f>
        <v>1756</v>
      </c>
      <c r="S36" s="19">
        <f>$Q$36/$P$36</f>
        <v>0.97596002464234377</v>
      </c>
      <c r="T36" s="34">
        <v>0.96</v>
      </c>
      <c r="U36" s="83"/>
      <c r="V36" s="106" t="s">
        <v>71</v>
      </c>
      <c r="W36" s="47">
        <v>23183</v>
      </c>
      <c r="X36" s="47">
        <v>23063</v>
      </c>
      <c r="Y36" s="47">
        <f>$W$36-$X$36</f>
        <v>120</v>
      </c>
      <c r="Z36" s="19">
        <f>$X$36/$W$36</f>
        <v>0.99482379329681236</v>
      </c>
      <c r="AA36" s="21">
        <v>0.97</v>
      </c>
      <c r="AB36" s="83"/>
      <c r="AC36" s="106" t="s">
        <v>71</v>
      </c>
      <c r="AD36" s="47">
        <v>23682</v>
      </c>
      <c r="AE36" s="47">
        <v>23160</v>
      </c>
      <c r="AF36" s="47">
        <f>$AD$36-$AE$36</f>
        <v>522</v>
      </c>
      <c r="AG36" s="19">
        <f>$AE$36/$AD$36</f>
        <v>0.97795794274132253</v>
      </c>
      <c r="AH36" s="34">
        <v>0.94</v>
      </c>
      <c r="AI36" s="83"/>
      <c r="AJ36" s="106" t="s">
        <v>71</v>
      </c>
      <c r="AK36" s="47">
        <v>13980</v>
      </c>
      <c r="AL36" s="47">
        <v>13334</v>
      </c>
      <c r="AM36" s="47">
        <f>$AK$36-$AL$36</f>
        <v>646</v>
      </c>
      <c r="AN36" s="19">
        <f>$AL$36/$AK$36</f>
        <v>0.95379113018597994</v>
      </c>
      <c r="AO36" s="34">
        <v>0.94</v>
      </c>
      <c r="AP36" s="83"/>
      <c r="AQ36" s="106" t="s">
        <v>71</v>
      </c>
      <c r="AR36" s="132">
        <v>36551</v>
      </c>
      <c r="AS36" s="132">
        <v>30062</v>
      </c>
      <c r="AT36" s="47">
        <f>$AR$36-$AS$36</f>
        <v>6489</v>
      </c>
      <c r="AU36" s="19">
        <f>$AS$36/$AR$36</f>
        <v>0.82246723755847995</v>
      </c>
      <c r="AV36" s="21">
        <v>0.85</v>
      </c>
      <c r="AW36" s="83"/>
      <c r="AX36" s="106" t="s">
        <v>71</v>
      </c>
      <c r="AY36" s="47">
        <v>5324</v>
      </c>
      <c r="AZ36" s="47">
        <v>4923</v>
      </c>
      <c r="BA36" s="47">
        <f>$AY$36-$AZ$36</f>
        <v>401</v>
      </c>
      <c r="BB36" s="19">
        <f>$AZ$36/$AY$36</f>
        <v>0.92468069120961682</v>
      </c>
      <c r="BC36" s="21">
        <v>0.9</v>
      </c>
      <c r="BD36" s="83"/>
      <c r="BE36" s="106" t="s">
        <v>71</v>
      </c>
      <c r="BF36" s="47">
        <v>6603</v>
      </c>
      <c r="BG36" s="47">
        <v>5950</v>
      </c>
      <c r="BH36" s="47">
        <f>$BF$36-$BG$36</f>
        <v>653</v>
      </c>
      <c r="BI36" s="19">
        <f>$BG$36/$BF$36</f>
        <v>0.90110555807966075</v>
      </c>
    </row>
    <row r="37" spans="1:61" s="84" customFormat="1" ht="15.75" thickBot="1" x14ac:dyDescent="0.3">
      <c r="A37" s="106" t="s">
        <v>72</v>
      </c>
      <c r="B37" s="47">
        <v>463980</v>
      </c>
      <c r="C37" s="47">
        <v>439533</v>
      </c>
      <c r="D37" s="47">
        <f>$B$37-$C$37</f>
        <v>24447</v>
      </c>
      <c r="E37" s="19">
        <f>$C$37/$B$37</f>
        <v>0.94731022888917626</v>
      </c>
      <c r="F37" s="34">
        <v>0.93</v>
      </c>
      <c r="G37" s="34"/>
      <c r="H37" s="106" t="s">
        <v>72</v>
      </c>
      <c r="I37" s="47">
        <v>55118</v>
      </c>
      <c r="J37" s="47">
        <v>51220</v>
      </c>
      <c r="K37" s="47">
        <f>$I$37-$J$37</f>
        <v>3898</v>
      </c>
      <c r="L37" s="19">
        <f>$J$37/$I$37</f>
        <v>0.92927900141514563</v>
      </c>
      <c r="M37" s="34">
        <v>0.93</v>
      </c>
      <c r="N37" s="34"/>
      <c r="O37" s="106" t="s">
        <v>72</v>
      </c>
      <c r="P37" s="47">
        <v>73023</v>
      </c>
      <c r="Q37" s="47">
        <v>71177</v>
      </c>
      <c r="R37" s="47">
        <f>$P$37-$Q$37</f>
        <v>1846</v>
      </c>
      <c r="S37" s="19">
        <f>$Q$37/$P$37</f>
        <v>0.97472029360612411</v>
      </c>
      <c r="T37" s="34">
        <v>0.96</v>
      </c>
      <c r="U37" s="83"/>
      <c r="V37" s="106" t="s">
        <v>72</v>
      </c>
      <c r="W37" s="47">
        <v>25007</v>
      </c>
      <c r="X37" s="47">
        <v>24801</v>
      </c>
      <c r="Y37" s="47">
        <f>$W$37-$X$37</f>
        <v>206</v>
      </c>
      <c r="Z37" s="19">
        <f>$X$37/$W$37</f>
        <v>0.99176230655416486</v>
      </c>
      <c r="AA37" s="21">
        <v>0.97</v>
      </c>
      <c r="AB37" s="83"/>
      <c r="AC37" s="106" t="s">
        <v>72</v>
      </c>
      <c r="AD37" s="47">
        <v>25114</v>
      </c>
      <c r="AE37" s="47">
        <v>24396</v>
      </c>
      <c r="AF37" s="47">
        <f>$AD$37-$AE$37</f>
        <v>718</v>
      </c>
      <c r="AG37" s="19">
        <f>$AE$37/$AD$37</f>
        <v>0.97141036871864295</v>
      </c>
      <c r="AH37" s="34">
        <v>0.94</v>
      </c>
      <c r="AI37" s="83"/>
      <c r="AJ37" s="106" t="s">
        <v>72</v>
      </c>
      <c r="AK37" s="47">
        <v>14440</v>
      </c>
      <c r="AL37" s="47">
        <v>13775</v>
      </c>
      <c r="AM37" s="47">
        <f>$AK$37-$AL$37</f>
        <v>665</v>
      </c>
      <c r="AN37" s="19">
        <f>$AL$37/$AK$37</f>
        <v>0.95394736842105265</v>
      </c>
      <c r="AO37" s="34">
        <v>0.94</v>
      </c>
      <c r="AP37" s="83"/>
      <c r="AQ37" s="106" t="s">
        <v>72</v>
      </c>
      <c r="AR37" s="132">
        <v>36530</v>
      </c>
      <c r="AS37" s="132">
        <v>29620</v>
      </c>
      <c r="AT37" s="47">
        <f>$AR$37-$AS$37</f>
        <v>6910</v>
      </c>
      <c r="AU37" s="19">
        <f>$AS$37/$AR$37</f>
        <v>0.81084040514645495</v>
      </c>
      <c r="AV37" s="21">
        <v>0.85</v>
      </c>
      <c r="AW37" s="83"/>
      <c r="AX37" s="106" t="s">
        <v>72</v>
      </c>
      <c r="AY37" s="47">
        <v>5022</v>
      </c>
      <c r="AZ37" s="47">
        <v>4581</v>
      </c>
      <c r="BA37" s="47">
        <f>$AY$37-$AZ$37</f>
        <v>441</v>
      </c>
      <c r="BB37" s="19">
        <f>$AZ$37/$AY$37</f>
        <v>0.91218637992831542</v>
      </c>
      <c r="BC37" s="21">
        <v>0.9</v>
      </c>
      <c r="BD37" s="83"/>
      <c r="BE37" s="106" t="s">
        <v>72</v>
      </c>
      <c r="BF37" s="47">
        <v>7053</v>
      </c>
      <c r="BG37" s="47">
        <v>6240</v>
      </c>
      <c r="BH37" s="47">
        <f>$BF$37-$BG$37</f>
        <v>813</v>
      </c>
      <c r="BI37" s="19">
        <f>$BG$37/$BF$37</f>
        <v>0.88472990216928971</v>
      </c>
    </row>
    <row r="38" spans="1:61" s="84" customFormat="1" x14ac:dyDescent="0.25">
      <c r="A38" s="130" t="s">
        <v>74</v>
      </c>
      <c r="B38" s="42">
        <v>485120</v>
      </c>
      <c r="C38" s="42">
        <v>454498</v>
      </c>
      <c r="D38" s="42">
        <f>$B$38-$C$38</f>
        <v>30622</v>
      </c>
      <c r="E38" s="18">
        <f>$C$38/$B$38</f>
        <v>0.93687747361477569</v>
      </c>
      <c r="F38" s="34">
        <v>0.93</v>
      </c>
      <c r="G38" s="34"/>
      <c r="H38" s="130" t="s">
        <v>74</v>
      </c>
      <c r="I38" s="42">
        <v>50653</v>
      </c>
      <c r="J38" s="42">
        <v>45928</v>
      </c>
      <c r="K38" s="42">
        <f>$I$38-$J$38</f>
        <v>4725</v>
      </c>
      <c r="L38" s="18">
        <f>$J$38/$I$38</f>
        <v>0.90671825953053131</v>
      </c>
      <c r="M38" s="34">
        <v>0.93</v>
      </c>
      <c r="N38" s="34"/>
      <c r="O38" s="130" t="s">
        <v>74</v>
      </c>
      <c r="P38" s="42">
        <v>72420</v>
      </c>
      <c r="Q38" s="42">
        <v>70625</v>
      </c>
      <c r="R38" s="42">
        <f>$P$38-$Q$38</f>
        <v>1795</v>
      </c>
      <c r="S38" s="18">
        <f>$Q$38/$P$38</f>
        <v>0.97521402927368128</v>
      </c>
      <c r="T38" s="34">
        <v>0.96</v>
      </c>
      <c r="U38" s="83"/>
      <c r="V38" s="130" t="s">
        <v>74</v>
      </c>
      <c r="W38" s="42">
        <v>22715</v>
      </c>
      <c r="X38" s="42">
        <v>22566</v>
      </c>
      <c r="Y38" s="42">
        <f>$W$38-$X$38</f>
        <v>149</v>
      </c>
      <c r="Z38" s="18">
        <f>$X$38/$W$38</f>
        <v>0.99344045784723756</v>
      </c>
      <c r="AA38" s="21">
        <v>0.97</v>
      </c>
      <c r="AB38" s="83"/>
      <c r="AC38" s="130" t="s">
        <v>74</v>
      </c>
      <c r="AD38" s="42">
        <v>23405</v>
      </c>
      <c r="AE38" s="42">
        <v>22651</v>
      </c>
      <c r="AF38" s="42">
        <f>$AD$38-$AE$38</f>
        <v>754</v>
      </c>
      <c r="AG38" s="18">
        <f>$AE$38/$AD$38</f>
        <v>0.96778466139713737</v>
      </c>
      <c r="AH38" s="34">
        <v>0.94</v>
      </c>
      <c r="AI38" s="83"/>
      <c r="AJ38" s="130" t="s">
        <v>74</v>
      </c>
      <c r="AK38" s="42">
        <v>13787</v>
      </c>
      <c r="AL38" s="42">
        <v>13241</v>
      </c>
      <c r="AM38" s="42">
        <f>$AK$38-$AL$38</f>
        <v>546</v>
      </c>
      <c r="AN38" s="18">
        <f>$AL$38/$AK$38</f>
        <v>0.96039747588307822</v>
      </c>
      <c r="AO38" s="34">
        <v>0.94</v>
      </c>
      <c r="AP38" s="83"/>
      <c r="AQ38" s="130" t="s">
        <v>74</v>
      </c>
      <c r="AR38" s="131">
        <v>36826</v>
      </c>
      <c r="AS38" s="131">
        <v>30031</v>
      </c>
      <c r="AT38" s="42">
        <f>$AR$38-$AS$38</f>
        <v>6795</v>
      </c>
      <c r="AU38" s="18">
        <f>$AS$38/$AR$38</f>
        <v>0.81548362569923427</v>
      </c>
      <c r="AV38" s="21">
        <v>0.85</v>
      </c>
      <c r="AW38" s="83"/>
      <c r="AX38" s="130" t="s">
        <v>74</v>
      </c>
      <c r="AY38" s="42">
        <v>5093</v>
      </c>
      <c r="AZ38" s="42">
        <v>4702</v>
      </c>
      <c r="BA38" s="42">
        <f>$AY$38-$AZ$38</f>
        <v>391</v>
      </c>
      <c r="BB38" s="18">
        <f>$AZ$38/$AY$38</f>
        <v>0.9232279599450226</v>
      </c>
      <c r="BC38" s="21">
        <v>0.9</v>
      </c>
      <c r="BD38" s="83"/>
      <c r="BE38" s="130" t="s">
        <v>74</v>
      </c>
      <c r="BF38" s="42">
        <v>6824</v>
      </c>
      <c r="BG38" s="42">
        <v>6021</v>
      </c>
      <c r="BH38" s="42">
        <f>$BF$38-$BG$38</f>
        <v>803</v>
      </c>
      <c r="BI38" s="18">
        <f>$BG$38/$BF$38</f>
        <v>0.882327080890973</v>
      </c>
    </row>
    <row r="39" spans="1:61" s="84" customFormat="1" x14ac:dyDescent="0.25">
      <c r="A39" s="106" t="s">
        <v>76</v>
      </c>
      <c r="B39" s="47">
        <v>489791</v>
      </c>
      <c r="C39" s="47">
        <v>459737</v>
      </c>
      <c r="D39" s="47">
        <f>$B$39-$C$39</f>
        <v>30054</v>
      </c>
      <c r="E39" s="19">
        <f>$C$39/$B$39</f>
        <v>0.9386391338346356</v>
      </c>
      <c r="F39" s="34">
        <v>0.93</v>
      </c>
      <c r="G39" s="34"/>
      <c r="H39" s="106" t="s">
        <v>76</v>
      </c>
      <c r="I39" s="47">
        <v>46800</v>
      </c>
      <c r="J39" s="47">
        <v>43667</v>
      </c>
      <c r="K39" s="47">
        <f>$I$39-$J$39</f>
        <v>3133</v>
      </c>
      <c r="L39" s="19">
        <f>$J$39/$I$39</f>
        <v>0.93305555555555553</v>
      </c>
      <c r="M39" s="34">
        <v>0.93</v>
      </c>
      <c r="N39" s="34"/>
      <c r="O39" s="106" t="s">
        <v>76</v>
      </c>
      <c r="P39" s="47">
        <v>74839</v>
      </c>
      <c r="Q39" s="47">
        <v>73079</v>
      </c>
      <c r="R39" s="47">
        <f>$P$39-$Q$39</f>
        <v>1760</v>
      </c>
      <c r="S39" s="19">
        <f>$Q$39/$P$39</f>
        <v>0.97648284985101352</v>
      </c>
      <c r="T39" s="34">
        <v>0.96</v>
      </c>
      <c r="U39" s="83"/>
      <c r="V39" s="106" t="s">
        <v>76</v>
      </c>
      <c r="W39" s="47">
        <v>23468</v>
      </c>
      <c r="X39" s="47">
        <v>23323</v>
      </c>
      <c r="Y39" s="47">
        <f>$W$39-$X$39</f>
        <v>145</v>
      </c>
      <c r="Z39" s="19">
        <f>$X$39/$W$39</f>
        <v>0.99382137378558033</v>
      </c>
      <c r="AA39" s="21">
        <v>0.97</v>
      </c>
      <c r="AB39" s="83"/>
      <c r="AC39" s="106" t="s">
        <v>76</v>
      </c>
      <c r="AD39" s="47">
        <v>24941</v>
      </c>
      <c r="AE39" s="47">
        <v>24191</v>
      </c>
      <c r="AF39" s="47">
        <f>$AD$39-$AE$39</f>
        <v>750</v>
      </c>
      <c r="AG39" s="19">
        <f>$AE$39/$AD$39</f>
        <v>0.96992903251673945</v>
      </c>
      <c r="AH39" s="34">
        <v>0.94</v>
      </c>
      <c r="AI39" s="83"/>
      <c r="AJ39" s="106" t="s">
        <v>76</v>
      </c>
      <c r="AK39" s="47">
        <v>14100</v>
      </c>
      <c r="AL39" s="47">
        <v>13501</v>
      </c>
      <c r="AM39" s="47">
        <f>$AK$39-$AL$39</f>
        <v>599</v>
      </c>
      <c r="AN39" s="19">
        <f>$AL$39/$AK$39</f>
        <v>0.95751773049645394</v>
      </c>
      <c r="AO39" s="34">
        <v>0.94</v>
      </c>
      <c r="AP39" s="83"/>
      <c r="AQ39" s="106" t="s">
        <v>76</v>
      </c>
      <c r="AR39" s="132">
        <v>38102</v>
      </c>
      <c r="AS39" s="132">
        <v>31324</v>
      </c>
      <c r="AT39" s="47">
        <f>$AR$39-$AS$39</f>
        <v>6778</v>
      </c>
      <c r="AU39" s="19">
        <f>$AS$39/$AR$39</f>
        <v>0.82210907563907409</v>
      </c>
      <c r="AV39" s="21">
        <v>0.85</v>
      </c>
      <c r="AW39" s="83"/>
      <c r="AX39" s="106" t="s">
        <v>76</v>
      </c>
      <c r="AY39" s="47">
        <v>5124</v>
      </c>
      <c r="AZ39" s="47">
        <v>4698</v>
      </c>
      <c r="BA39" s="47">
        <f>$AY$39-$AZ$39</f>
        <v>426</v>
      </c>
      <c r="BB39" s="19">
        <f>$AZ$39/$AY$39</f>
        <v>0.91686182669789229</v>
      </c>
      <c r="BC39" s="21">
        <v>0.9</v>
      </c>
      <c r="BD39" s="83"/>
      <c r="BE39" s="106" t="s">
        <v>76</v>
      </c>
      <c r="BF39" s="47">
        <v>7375</v>
      </c>
      <c r="BG39" s="47">
        <v>6481</v>
      </c>
      <c r="BH39" s="47">
        <f>$BF$39-$BG$39</f>
        <v>894</v>
      </c>
      <c r="BI39" s="19">
        <f>$BG$39/$BF$39</f>
        <v>0.87877966101694915</v>
      </c>
    </row>
    <row r="40" spans="1:61" s="84" customFormat="1" ht="15.75" thickBot="1" x14ac:dyDescent="0.3">
      <c r="A40" s="136" t="s">
        <v>77</v>
      </c>
      <c r="B40" s="49">
        <v>483375</v>
      </c>
      <c r="C40" s="49">
        <v>458733</v>
      </c>
      <c r="D40" s="49">
        <f>$B$40-$C$40</f>
        <v>24642</v>
      </c>
      <c r="E40" s="20">
        <f>$C$40/$B$40</f>
        <v>0.94902094647013191</v>
      </c>
      <c r="F40" s="34">
        <v>0.93</v>
      </c>
      <c r="G40" s="34"/>
      <c r="H40" s="136" t="s">
        <v>77</v>
      </c>
      <c r="I40" s="49">
        <v>48014</v>
      </c>
      <c r="J40" s="49">
        <v>45679</v>
      </c>
      <c r="K40" s="49">
        <f>$I$40-$J$40</f>
        <v>2335</v>
      </c>
      <c r="L40" s="20">
        <f>$J$40/$I$40</f>
        <v>0.95136835089765481</v>
      </c>
      <c r="M40" s="34">
        <v>0.93</v>
      </c>
      <c r="N40" s="34"/>
      <c r="O40" s="136" t="s">
        <v>77</v>
      </c>
      <c r="P40" s="49">
        <v>74851</v>
      </c>
      <c r="Q40" s="49">
        <v>73154</v>
      </c>
      <c r="R40" s="49">
        <f>$P$40-$Q$40</f>
        <v>1697</v>
      </c>
      <c r="S40" s="20">
        <f>$Q$40/$P$40</f>
        <v>0.97732829220718498</v>
      </c>
      <c r="T40" s="34">
        <v>0.96</v>
      </c>
      <c r="U40" s="83"/>
      <c r="V40" s="136" t="s">
        <v>77</v>
      </c>
      <c r="W40" s="49">
        <v>23736</v>
      </c>
      <c r="X40" s="49">
        <v>23620</v>
      </c>
      <c r="Y40" s="49">
        <f>$W$40-$X$40</f>
        <v>116</v>
      </c>
      <c r="Z40" s="20">
        <f>$X$40/$W$40</f>
        <v>0.99511290866194813</v>
      </c>
      <c r="AA40" s="21">
        <v>0.97</v>
      </c>
      <c r="AB40" s="83"/>
      <c r="AC40" s="136" t="s">
        <v>77</v>
      </c>
      <c r="AD40" s="49">
        <v>24911</v>
      </c>
      <c r="AE40" s="49">
        <v>24296</v>
      </c>
      <c r="AF40" s="49">
        <f>$AD$40-$AE$40</f>
        <v>615</v>
      </c>
      <c r="AG40" s="20">
        <f>$AE$40/$AD$40</f>
        <v>0.97531211111557148</v>
      </c>
      <c r="AH40" s="34">
        <v>0.94</v>
      </c>
      <c r="AI40" s="83"/>
      <c r="AJ40" s="136" t="s">
        <v>77</v>
      </c>
      <c r="AK40" s="49">
        <v>14406</v>
      </c>
      <c r="AL40" s="49">
        <v>13770</v>
      </c>
      <c r="AM40" s="49">
        <f>$AK$40-$AL$40</f>
        <v>636</v>
      </c>
      <c r="AN40" s="20">
        <f>$AL$40/$AK$40</f>
        <v>0.95585172844648059</v>
      </c>
      <c r="AO40" s="34">
        <v>0.94</v>
      </c>
      <c r="AP40" s="83"/>
      <c r="AQ40" s="136" t="s">
        <v>77</v>
      </c>
      <c r="AR40" s="137">
        <v>37497</v>
      </c>
      <c r="AS40" s="137">
        <v>31123</v>
      </c>
      <c r="AT40" s="49">
        <f>$AR$40-$AS$40</f>
        <v>6374</v>
      </c>
      <c r="AU40" s="20">
        <f>$AS$40/$AR$40</f>
        <v>0.83001306771208361</v>
      </c>
      <c r="AV40" s="21">
        <v>0.85</v>
      </c>
      <c r="AW40" s="83"/>
      <c r="AX40" s="136" t="s">
        <v>77</v>
      </c>
      <c r="AY40" s="49">
        <v>5453</v>
      </c>
      <c r="AZ40" s="49">
        <v>4947</v>
      </c>
      <c r="BA40" s="49">
        <f>$AY$40-$AZ$40</f>
        <v>506</v>
      </c>
      <c r="BB40" s="20">
        <f>$AZ$40/$AY$40</f>
        <v>0.90720704199523194</v>
      </c>
      <c r="BC40" s="21">
        <v>0.9</v>
      </c>
      <c r="BD40" s="83"/>
      <c r="BE40" s="136" t="s">
        <v>77</v>
      </c>
      <c r="BF40" s="49">
        <v>7725.5</v>
      </c>
      <c r="BG40" s="49">
        <v>6833</v>
      </c>
      <c r="BH40" s="49">
        <f>$BF$40-$BG$40</f>
        <v>892.5</v>
      </c>
      <c r="BI40" s="20">
        <f>$BG$40/$BF$40</f>
        <v>0.88447349686104459</v>
      </c>
    </row>
    <row r="41" spans="1:61" ht="15.75" thickBot="1" x14ac:dyDescent="0.3">
      <c r="H41" s="29"/>
      <c r="O41" s="29"/>
      <c r="V41" s="29"/>
      <c r="AA41" s="21">
        <v>0.97</v>
      </c>
      <c r="AC41" s="29"/>
      <c r="AJ41" s="29"/>
      <c r="AQ41" s="29"/>
      <c r="AX41" s="29"/>
      <c r="BE41" s="29"/>
    </row>
    <row r="42" spans="1:61" ht="15.75" thickBot="1" x14ac:dyDescent="0.3">
      <c r="A42" s="1" t="s">
        <v>25</v>
      </c>
      <c r="B42" s="15" t="s">
        <v>1</v>
      </c>
      <c r="C42" s="16" t="s">
        <v>40</v>
      </c>
      <c r="D42" s="16" t="s">
        <v>39</v>
      </c>
      <c r="E42" s="14" t="s">
        <v>2</v>
      </c>
      <c r="H42" s="29" t="s">
        <v>25</v>
      </c>
      <c r="I42" s="15" t="s">
        <v>1</v>
      </c>
      <c r="J42" s="16" t="s">
        <v>40</v>
      </c>
      <c r="K42" s="16" t="s">
        <v>39</v>
      </c>
      <c r="L42" s="14" t="s">
        <v>2</v>
      </c>
      <c r="O42" s="29" t="s">
        <v>25</v>
      </c>
      <c r="P42" s="15" t="s">
        <v>1</v>
      </c>
      <c r="Q42" s="16" t="s">
        <v>40</v>
      </c>
      <c r="R42" s="16" t="s">
        <v>39</v>
      </c>
      <c r="S42" s="14" t="s">
        <v>2</v>
      </c>
      <c r="V42" s="29" t="s">
        <v>25</v>
      </c>
      <c r="W42" s="15" t="s">
        <v>1</v>
      </c>
      <c r="X42" s="16" t="s">
        <v>40</v>
      </c>
      <c r="Y42" s="16" t="s">
        <v>39</v>
      </c>
      <c r="Z42" s="14" t="s">
        <v>2</v>
      </c>
      <c r="AC42" s="29" t="s">
        <v>25</v>
      </c>
      <c r="AD42" s="15" t="s">
        <v>1</v>
      </c>
      <c r="AE42" s="16" t="s">
        <v>40</v>
      </c>
      <c r="AF42" s="16" t="s">
        <v>39</v>
      </c>
      <c r="AG42" s="14" t="s">
        <v>2</v>
      </c>
      <c r="AJ42" s="29" t="s">
        <v>25</v>
      </c>
      <c r="AK42" s="15" t="s">
        <v>1</v>
      </c>
      <c r="AL42" s="16" t="s">
        <v>40</v>
      </c>
      <c r="AM42" s="16" t="s">
        <v>39</v>
      </c>
      <c r="AN42" s="14" t="s">
        <v>2</v>
      </c>
      <c r="AQ42" s="29" t="s">
        <v>25</v>
      </c>
      <c r="AR42" s="15" t="s">
        <v>1</v>
      </c>
      <c r="AS42" s="16" t="s">
        <v>40</v>
      </c>
      <c r="AT42" s="16" t="s">
        <v>39</v>
      </c>
      <c r="AU42" s="14" t="s">
        <v>2</v>
      </c>
      <c r="AX42" s="29" t="s">
        <v>25</v>
      </c>
      <c r="AY42" s="15" t="s">
        <v>1</v>
      </c>
      <c r="AZ42" s="16" t="s">
        <v>40</v>
      </c>
      <c r="BA42" s="16" t="s">
        <v>39</v>
      </c>
      <c r="BB42" s="14" t="s">
        <v>2</v>
      </c>
      <c r="BE42" s="29" t="s">
        <v>25</v>
      </c>
      <c r="BF42" s="15" t="s">
        <v>1</v>
      </c>
      <c r="BG42" s="16" t="s">
        <v>40</v>
      </c>
      <c r="BH42" s="16" t="s">
        <v>39</v>
      </c>
      <c r="BI42" s="14" t="s">
        <v>2</v>
      </c>
    </row>
    <row r="43" spans="1:61" ht="15.75" thickBot="1" x14ac:dyDescent="0.3">
      <c r="A43" s="10" t="s">
        <v>26</v>
      </c>
      <c r="B43" s="57">
        <f>SUM(B6:B9)</f>
        <v>904295</v>
      </c>
      <c r="C43" s="58">
        <f>SUM(C6:C9)</f>
        <v>858326</v>
      </c>
      <c r="D43" s="57">
        <f>SUM(D6:D9)</f>
        <v>45969</v>
      </c>
      <c r="E43" s="17">
        <f t="shared" ref="E43:E51" si="24">C43/B43</f>
        <v>0.94916592483647477</v>
      </c>
      <c r="H43" s="30" t="s">
        <v>26</v>
      </c>
      <c r="I43" s="150" t="s">
        <v>31</v>
      </c>
      <c r="J43" s="151"/>
      <c r="K43" s="151"/>
      <c r="L43" s="152"/>
      <c r="O43" s="30" t="s">
        <v>26</v>
      </c>
      <c r="P43" s="57">
        <f>SUM(P6:P9)</f>
        <v>233057</v>
      </c>
      <c r="Q43" s="58">
        <f>SUM(Q6:Q9)</f>
        <v>228938</v>
      </c>
      <c r="R43" s="127">
        <f>SUM(R6:R9)</f>
        <v>4119</v>
      </c>
      <c r="S43" s="17">
        <f t="shared" ref="S43:S51" si="25">Q43/P43</f>
        <v>0.98232621204254755</v>
      </c>
      <c r="V43" s="30" t="s">
        <v>26</v>
      </c>
      <c r="W43" s="57">
        <f>SUM(W6:W9)</f>
        <v>61523</v>
      </c>
      <c r="X43" s="58">
        <f>SUM(X6:X9)</f>
        <v>61222</v>
      </c>
      <c r="Y43" s="57">
        <f>SUM(Y6:Y9)</f>
        <v>301</v>
      </c>
      <c r="Z43" s="17">
        <f t="shared" ref="Z43:Z51" si="26">X43/W43</f>
        <v>0.99510752076459208</v>
      </c>
      <c r="AC43" s="30" t="s">
        <v>26</v>
      </c>
      <c r="AD43" s="144" t="s">
        <v>31</v>
      </c>
      <c r="AE43" s="145"/>
      <c r="AF43" s="145"/>
      <c r="AG43" s="146"/>
      <c r="AJ43" s="30" t="s">
        <v>26</v>
      </c>
      <c r="AK43" s="57">
        <f>SUM(AK6:AK9)</f>
        <v>44612</v>
      </c>
      <c r="AL43" s="58">
        <f>SUM(AL6:AL9)</f>
        <v>42971</v>
      </c>
      <c r="AM43" s="57">
        <f>SUM(AM6:AM9)</f>
        <v>1641</v>
      </c>
      <c r="AN43" s="17">
        <f t="shared" ref="AN43:AN51" si="27">AL43/AK43</f>
        <v>0.96321617502017398</v>
      </c>
      <c r="AQ43" s="30" t="s">
        <v>26</v>
      </c>
      <c r="AR43" s="101">
        <f>SUM(AR6:AR9)</f>
        <v>97645</v>
      </c>
      <c r="AS43" s="102">
        <f>SUM(AS6:AS9)</f>
        <v>84218</v>
      </c>
      <c r="AT43" s="101">
        <f>SUM(AT6:AT9)</f>
        <v>13427</v>
      </c>
      <c r="AU43" s="17">
        <f t="shared" ref="AU43:AU51" si="28">AS43/AR43</f>
        <v>0.86249167904142554</v>
      </c>
      <c r="AX43" s="30" t="s">
        <v>26</v>
      </c>
      <c r="AY43" s="74">
        <f>SUM(AY6:AY9)</f>
        <v>14056</v>
      </c>
      <c r="AZ43" s="75">
        <f>SUM(AZ6:AZ9)</f>
        <v>13232</v>
      </c>
      <c r="BA43" s="74">
        <f>SUM(BA6:BA9)</f>
        <v>824</v>
      </c>
      <c r="BB43" s="17">
        <f t="shared" ref="BB43:BB51" si="29">AZ43/AY43</f>
        <v>0.94137734775184978</v>
      </c>
      <c r="BE43" s="30" t="s">
        <v>26</v>
      </c>
      <c r="BF43" s="101">
        <f>SUM(BF6:BF9)</f>
        <v>12999</v>
      </c>
      <c r="BG43" s="102">
        <f>SUM(BG6:BG9)</f>
        <v>12253</v>
      </c>
      <c r="BH43" s="101">
        <f>SUM(BH6:BH9)</f>
        <v>746</v>
      </c>
      <c r="BI43" s="17">
        <f t="shared" ref="BI43:BI51" si="30">BG43/BF43</f>
        <v>0.94261097007462114</v>
      </c>
    </row>
    <row r="44" spans="1:61" ht="15.75" thickBot="1" x14ac:dyDescent="0.3">
      <c r="A44" s="11" t="s">
        <v>27</v>
      </c>
      <c r="B44" s="57">
        <f>SUM(B10:B13)</f>
        <v>1005066</v>
      </c>
      <c r="C44" s="58">
        <f>SUM(C10:C13)</f>
        <v>959757</v>
      </c>
      <c r="D44" s="57">
        <f>SUM(D10:D13)</f>
        <v>45309</v>
      </c>
      <c r="E44" s="17">
        <f t="shared" si="24"/>
        <v>0.95491937842887931</v>
      </c>
      <c r="H44" s="31" t="s">
        <v>27</v>
      </c>
      <c r="I44" s="57">
        <f>SUM(I10:I13)</f>
        <v>204023</v>
      </c>
      <c r="J44" s="58">
        <f>SUM(J10:J13)</f>
        <v>193458</v>
      </c>
      <c r="K44" s="57">
        <f>SUM(K10:K13)</f>
        <v>10565</v>
      </c>
      <c r="L44" s="17">
        <f>J44/I44</f>
        <v>0.94821662263568318</v>
      </c>
      <c r="O44" s="31" t="s">
        <v>27</v>
      </c>
      <c r="P44" s="57">
        <f>SUM(P10:P13)</f>
        <v>244630</v>
      </c>
      <c r="Q44" s="58">
        <f>SUM(Q10:Q13)</f>
        <v>240627</v>
      </c>
      <c r="R44" s="127">
        <f>SUM(R10:R13)</f>
        <v>4003</v>
      </c>
      <c r="S44" s="17">
        <f t="shared" si="25"/>
        <v>0.98363651228385729</v>
      </c>
      <c r="V44" s="31" t="s">
        <v>27</v>
      </c>
      <c r="W44" s="57">
        <f>SUM(W10:W13)</f>
        <v>72627</v>
      </c>
      <c r="X44" s="58">
        <f>SUM(X10:X13)</f>
        <v>72371</v>
      </c>
      <c r="Y44" s="57">
        <f>SUM(Y10:Y13)</f>
        <v>256</v>
      </c>
      <c r="Z44" s="17">
        <f t="shared" si="26"/>
        <v>0.99647514009941207</v>
      </c>
      <c r="AC44" s="31" t="s">
        <v>27</v>
      </c>
      <c r="AD44" s="147"/>
      <c r="AE44" s="148"/>
      <c r="AF44" s="148"/>
      <c r="AG44" s="149"/>
      <c r="AJ44" s="31" t="s">
        <v>27</v>
      </c>
      <c r="AK44" s="57">
        <f>SUM(AK10:AK13)</f>
        <v>52956</v>
      </c>
      <c r="AL44" s="58">
        <f>SUM(AL10:AL13)</f>
        <v>51437</v>
      </c>
      <c r="AM44" s="57">
        <f>SUM(AM10:AM13)</f>
        <v>1519</v>
      </c>
      <c r="AN44" s="17">
        <f t="shared" si="27"/>
        <v>0.97131580935115946</v>
      </c>
      <c r="AQ44" s="31" t="s">
        <v>27</v>
      </c>
      <c r="AR44" s="101">
        <f>SUM(AR10:AR13)</f>
        <v>105035</v>
      </c>
      <c r="AS44" s="102">
        <f>SUM(AS10:AS13)</f>
        <v>91416</v>
      </c>
      <c r="AT44" s="101">
        <f>SUM(AT10:AT13)</f>
        <v>13619</v>
      </c>
      <c r="AU44" s="17">
        <f t="shared" si="28"/>
        <v>0.87033845860903514</v>
      </c>
      <c r="AX44" s="31" t="s">
        <v>27</v>
      </c>
      <c r="AY44" s="74">
        <f>SUM(AY10:AY13)</f>
        <v>15963</v>
      </c>
      <c r="AZ44" s="75">
        <f>SUM(AZ10:AZ13)</f>
        <v>14962</v>
      </c>
      <c r="BA44" s="74">
        <f>SUM(BA10:BA13)</f>
        <v>1001</v>
      </c>
      <c r="BB44" s="17">
        <f t="shared" si="29"/>
        <v>0.93729248888053629</v>
      </c>
      <c r="BE44" s="31" t="s">
        <v>27</v>
      </c>
      <c r="BF44" s="71">
        <f>SUM(BF10:BF13)</f>
        <v>16423.5</v>
      </c>
      <c r="BG44" s="73">
        <f>SUM(BG10:BG13)</f>
        <v>15356.5</v>
      </c>
      <c r="BH44" s="101">
        <f>SUM(BH10:BH13)</f>
        <v>1067</v>
      </c>
      <c r="BI44" s="17">
        <f t="shared" si="30"/>
        <v>0.9350321186105276</v>
      </c>
    </row>
    <row r="45" spans="1:61" ht="15.75" thickBot="1" x14ac:dyDescent="0.3">
      <c r="A45" s="11" t="s">
        <v>28</v>
      </c>
      <c r="B45" s="57">
        <f>SUM(B14:B17)</f>
        <v>1108523</v>
      </c>
      <c r="C45" s="58">
        <f>SUM(C14:C17)</f>
        <v>1063040</v>
      </c>
      <c r="D45" s="57">
        <f>SUM(D14:D17)</f>
        <v>45483</v>
      </c>
      <c r="E45" s="17">
        <f t="shared" si="24"/>
        <v>0.95896972818786796</v>
      </c>
      <c r="H45" s="31" t="s">
        <v>28</v>
      </c>
      <c r="I45" s="57">
        <f>SUM(I14:I17)</f>
        <v>194901</v>
      </c>
      <c r="J45" s="58">
        <f>SUM(J14:J17)</f>
        <v>186605</v>
      </c>
      <c r="K45" s="57">
        <f>SUM(K14:K17)</f>
        <v>8296</v>
      </c>
      <c r="L45" s="17">
        <f>J45/I45</f>
        <v>0.95743480023191263</v>
      </c>
      <c r="O45" s="31" t="s">
        <v>28</v>
      </c>
      <c r="P45" s="57">
        <f>SUM(P14:P17)</f>
        <v>255203</v>
      </c>
      <c r="Q45" s="58">
        <f>SUM(Q14:Q17)</f>
        <v>251170</v>
      </c>
      <c r="R45" s="127">
        <f>SUM(R14:R17)</f>
        <v>4033</v>
      </c>
      <c r="S45" s="17">
        <f t="shared" si="25"/>
        <v>0.98419689423713674</v>
      </c>
      <c r="V45" s="31" t="s">
        <v>28</v>
      </c>
      <c r="W45" s="57">
        <f>SUM(W14:W17)</f>
        <v>79719</v>
      </c>
      <c r="X45" s="58">
        <f>SUM(X14:X17)</f>
        <v>79495</v>
      </c>
      <c r="Y45" s="57">
        <f>SUM(Y14:Y17)</f>
        <v>224</v>
      </c>
      <c r="Z45" s="17">
        <f t="shared" si="26"/>
        <v>0.99719013033279391</v>
      </c>
      <c r="AC45" s="31" t="s">
        <v>28</v>
      </c>
      <c r="AD45" s="57">
        <f>SUM(AD14:AD17)</f>
        <v>95941</v>
      </c>
      <c r="AE45" s="58">
        <f>SUM(AE14:AE17)</f>
        <v>94258</v>
      </c>
      <c r="AF45" s="57">
        <f>SUM(AF14:AF17)</f>
        <v>1683</v>
      </c>
      <c r="AG45" s="17">
        <f>AE45/AD45</f>
        <v>0.98245796896009008</v>
      </c>
      <c r="AJ45" s="31" t="s">
        <v>28</v>
      </c>
      <c r="AK45" s="57">
        <f>SUM(AK14:AK17)</f>
        <v>55262</v>
      </c>
      <c r="AL45" s="58">
        <f>SUM(AL14:AL17)</f>
        <v>53888</v>
      </c>
      <c r="AM45" s="57">
        <f>SUM(AM14:AM17)</f>
        <v>1374</v>
      </c>
      <c r="AN45" s="17">
        <f t="shared" si="27"/>
        <v>0.97513662191017336</v>
      </c>
      <c r="AQ45" s="31" t="s">
        <v>28</v>
      </c>
      <c r="AR45" s="101">
        <f>SUM(AR14:AR17)</f>
        <v>113180</v>
      </c>
      <c r="AS45" s="102">
        <f>SUM(AS14:AS17)</f>
        <v>98796</v>
      </c>
      <c r="AT45" s="101">
        <f>SUM(AT14:AT17)</f>
        <v>14384</v>
      </c>
      <c r="AU45" s="17">
        <f t="shared" si="28"/>
        <v>0.87291040819932852</v>
      </c>
      <c r="AX45" s="31" t="s">
        <v>28</v>
      </c>
      <c r="AY45" s="74">
        <f>SUM(AY14:AY17)</f>
        <v>17478</v>
      </c>
      <c r="AZ45" s="75">
        <f>SUM(AZ14:AZ17)</f>
        <v>16434</v>
      </c>
      <c r="BA45" s="74">
        <f>SUM(BA14:BA17)</f>
        <v>1044</v>
      </c>
      <c r="BB45" s="17">
        <f t="shared" si="29"/>
        <v>0.94026776519052524</v>
      </c>
      <c r="BE45" s="31" t="s">
        <v>28</v>
      </c>
      <c r="BF45" s="101">
        <f>SUM(BF14:BF17)</f>
        <v>17415</v>
      </c>
      <c r="BG45" s="102">
        <f>SUM(BG14:BG17)</f>
        <v>16297</v>
      </c>
      <c r="BH45" s="101">
        <f>SUM(BH14:BH17)</f>
        <v>1118</v>
      </c>
      <c r="BI45" s="17">
        <f t="shared" si="30"/>
        <v>0.93580246913580245</v>
      </c>
    </row>
    <row r="46" spans="1:61" ht="15.75" thickBot="1" x14ac:dyDescent="0.3">
      <c r="A46" s="8" t="s">
        <v>29</v>
      </c>
      <c r="B46" s="35">
        <f>SUM(B18:B21)</f>
        <v>1220203</v>
      </c>
      <c r="C46" s="59">
        <f>SUM(C18:C21)</f>
        <v>1165836</v>
      </c>
      <c r="D46" s="35">
        <f>SUM(D18:D21)</f>
        <v>54367</v>
      </c>
      <c r="E46" s="19">
        <f t="shared" si="24"/>
        <v>0.95544429902237582</v>
      </c>
      <c r="H46" s="6" t="s">
        <v>29</v>
      </c>
      <c r="I46" s="35">
        <f>SUM(I18:I21)</f>
        <v>196543</v>
      </c>
      <c r="J46" s="59">
        <f>SUM(J18:J21)</f>
        <v>187689</v>
      </c>
      <c r="K46" s="35">
        <f>SUM(K18:K21)</f>
        <v>8854</v>
      </c>
      <c r="L46" s="19">
        <f>J46/I46</f>
        <v>0.95495133380481623</v>
      </c>
      <c r="O46" s="6" t="s">
        <v>29</v>
      </c>
      <c r="P46" s="35">
        <f>SUM(P18:P21)</f>
        <v>258627</v>
      </c>
      <c r="Q46" s="59">
        <f>SUM(Q18:Q21)</f>
        <v>254495</v>
      </c>
      <c r="R46" s="128">
        <f>SUM(R18:R21)</f>
        <v>4132</v>
      </c>
      <c r="S46" s="19">
        <f t="shared" si="25"/>
        <v>0.98402332316424812</v>
      </c>
      <c r="V46" s="6" t="s">
        <v>29</v>
      </c>
      <c r="W46" s="35">
        <f>SUM(W18:W21)</f>
        <v>82894</v>
      </c>
      <c r="X46" s="59">
        <f>SUM(X18:X21)</f>
        <v>82622</v>
      </c>
      <c r="Y46" s="35">
        <f>SUM(Y18:Y21)</f>
        <v>272</v>
      </c>
      <c r="Z46" s="19">
        <f t="shared" si="26"/>
        <v>0.99671870099162785</v>
      </c>
      <c r="AC46" s="6" t="s">
        <v>29</v>
      </c>
      <c r="AD46" s="35">
        <f>SUM(AD18:AD21)</f>
        <v>96553</v>
      </c>
      <c r="AE46" s="59">
        <f>SUM(AE18:AE21)</f>
        <v>94594</v>
      </c>
      <c r="AF46" s="35">
        <f>SUM(AF18:AF21)</f>
        <v>1959</v>
      </c>
      <c r="AG46" s="19">
        <f>AE46/AD46</f>
        <v>0.97971062525245201</v>
      </c>
      <c r="AJ46" s="6" t="s">
        <v>29</v>
      </c>
      <c r="AK46" s="35">
        <f>SUM(AK18:AK21)</f>
        <v>55500</v>
      </c>
      <c r="AL46" s="59">
        <f>SUM(AL18:AL21)</f>
        <v>54033</v>
      </c>
      <c r="AM46" s="35">
        <f>SUM(AM18:AM21)</f>
        <v>1467</v>
      </c>
      <c r="AN46" s="19">
        <f t="shared" si="27"/>
        <v>0.97356756756756757</v>
      </c>
      <c r="AQ46" s="6" t="s">
        <v>29</v>
      </c>
      <c r="AR46" s="67">
        <f>SUM(AR18:AR21)</f>
        <v>117938</v>
      </c>
      <c r="AS46" s="118">
        <f>SUM(AS18:AS21)</f>
        <v>102897</v>
      </c>
      <c r="AT46" s="67">
        <f>SUM(AT18:AT21)</f>
        <v>15041</v>
      </c>
      <c r="AU46" s="19">
        <f t="shared" si="28"/>
        <v>0.8724668893825569</v>
      </c>
      <c r="AX46" s="6" t="s">
        <v>29</v>
      </c>
      <c r="AY46" s="54">
        <f>SUM(AY18:AY21)</f>
        <v>17954</v>
      </c>
      <c r="AZ46" s="76">
        <f>SUM(AZ18:AZ21)</f>
        <v>17070</v>
      </c>
      <c r="BA46" s="54">
        <f>SUM(BA18:BA21)</f>
        <v>884</v>
      </c>
      <c r="BB46" s="19">
        <f t="shared" si="29"/>
        <v>0.95076306115628828</v>
      </c>
      <c r="BE46" s="6" t="s">
        <v>29</v>
      </c>
      <c r="BF46" s="67">
        <f>SUM(BF18:BF21)</f>
        <v>17661</v>
      </c>
      <c r="BG46" s="118">
        <f>SUM(BG18:BG21)</f>
        <v>16467</v>
      </c>
      <c r="BH46" s="67">
        <f>SUM(BH18:BH21)</f>
        <v>1194</v>
      </c>
      <c r="BI46" s="19">
        <f t="shared" si="30"/>
        <v>0.93239340920672664</v>
      </c>
    </row>
    <row r="47" spans="1:61" ht="15.75" thickBot="1" x14ac:dyDescent="0.3">
      <c r="A47" s="11" t="s">
        <v>30</v>
      </c>
      <c r="B47" s="57">
        <f>SUM(B22:B25)</f>
        <v>1361345</v>
      </c>
      <c r="C47" s="58">
        <f>SUM(C22:C25)</f>
        <v>1297849</v>
      </c>
      <c r="D47" s="57">
        <f>SUM(D22:D25)</f>
        <v>63496</v>
      </c>
      <c r="E47" s="17">
        <f t="shared" si="24"/>
        <v>0.95335789237849333</v>
      </c>
      <c r="H47" s="31" t="s">
        <v>30</v>
      </c>
      <c r="I47" s="57">
        <f>SUM(I22:I25)</f>
        <v>217471</v>
      </c>
      <c r="J47" s="58">
        <f>SUM(J22:J25)</f>
        <v>206148</v>
      </c>
      <c r="K47" s="57">
        <f>SUM(K22:K25)</f>
        <v>11323</v>
      </c>
      <c r="L47" s="17">
        <f>J47/I47</f>
        <v>0.94793328765674501</v>
      </c>
      <c r="O47" s="31" t="s">
        <v>30</v>
      </c>
      <c r="P47" s="57">
        <f>SUM(P22:P25)</f>
        <v>267783</v>
      </c>
      <c r="Q47" s="58">
        <f>SUM(Q22:Q25)</f>
        <v>263113</v>
      </c>
      <c r="R47" s="127">
        <f>SUM(R22:R25)</f>
        <v>4670</v>
      </c>
      <c r="S47" s="17">
        <f t="shared" si="25"/>
        <v>0.98256050608141665</v>
      </c>
      <c r="V47" s="31" t="s">
        <v>30</v>
      </c>
      <c r="W47" s="57">
        <f>SUM(W22:W25)</f>
        <v>87464</v>
      </c>
      <c r="X47" s="58">
        <f>SUM(X22:X25)</f>
        <v>87220</v>
      </c>
      <c r="Y47" s="57">
        <f>SUM(Y22:Y25)</f>
        <v>244</v>
      </c>
      <c r="Z47" s="17">
        <f t="shared" si="26"/>
        <v>0.99721028080124396</v>
      </c>
      <c r="AC47" s="31" t="s">
        <v>30</v>
      </c>
      <c r="AD47" s="57">
        <f>SUM(AD22:AD25)</f>
        <v>96300</v>
      </c>
      <c r="AE47" s="58">
        <f>SUM(AE22:AE25)</f>
        <v>93982</v>
      </c>
      <c r="AF47" s="57">
        <f>SUM(AF22:AF25)</f>
        <v>2318</v>
      </c>
      <c r="AG47" s="17">
        <f>AE47/AD47</f>
        <v>0.97592938733125645</v>
      </c>
      <c r="AJ47" s="31" t="s">
        <v>30</v>
      </c>
      <c r="AK47" s="57">
        <f>SUM(AK22:AK25)</f>
        <v>55839</v>
      </c>
      <c r="AL47" s="58">
        <f>SUM(AL22:AL25)</f>
        <v>54312</v>
      </c>
      <c r="AM47" s="57">
        <f>SUM(AM22:AM25)</f>
        <v>1527</v>
      </c>
      <c r="AN47" s="17">
        <f t="shared" si="27"/>
        <v>0.97265352173212272</v>
      </c>
      <c r="AQ47" s="31" t="s">
        <v>30</v>
      </c>
      <c r="AR47" s="101">
        <f>SUM(AR22:AR25)</f>
        <v>125275</v>
      </c>
      <c r="AS47" s="102">
        <f>SUM(AS22:AS25)</f>
        <v>107705</v>
      </c>
      <c r="AT47" s="101">
        <f>SUM(AT22:AT25)</f>
        <v>17570</v>
      </c>
      <c r="AU47" s="17">
        <f t="shared" si="28"/>
        <v>0.85974855318299737</v>
      </c>
      <c r="AX47" s="31" t="s">
        <v>30</v>
      </c>
      <c r="AY47" s="74">
        <f>SUM(AY22:AY25)</f>
        <v>19022</v>
      </c>
      <c r="AZ47" s="75">
        <f>SUM(AZ22:AZ25)</f>
        <v>18016</v>
      </c>
      <c r="BA47" s="74">
        <f>SUM(BA22:BA25)</f>
        <v>1006</v>
      </c>
      <c r="BB47" s="17">
        <f t="shared" si="29"/>
        <v>0.94711386815266529</v>
      </c>
      <c r="BE47" s="31" t="s">
        <v>30</v>
      </c>
      <c r="BF47" s="101">
        <f>SUM(BF22:BF25)</f>
        <v>18661</v>
      </c>
      <c r="BG47" s="102">
        <f>SUM(BG22:BG25)</f>
        <v>17236</v>
      </c>
      <c r="BH47" s="101">
        <f>SUM(BH22:BH25)</f>
        <v>1425</v>
      </c>
      <c r="BI47" s="17">
        <f t="shared" si="30"/>
        <v>0.92363753282246397</v>
      </c>
    </row>
    <row r="48" spans="1:61" ht="15.75" thickBot="1" x14ac:dyDescent="0.3">
      <c r="A48" s="103" t="s">
        <v>55</v>
      </c>
      <c r="B48" s="101">
        <f>SUM(B26:B29)</f>
        <v>1549694</v>
      </c>
      <c r="C48" s="102">
        <f>SUM(C26:C29)</f>
        <v>1459084</v>
      </c>
      <c r="D48" s="101">
        <f>SUM(D26:D29)</f>
        <v>90610</v>
      </c>
      <c r="E48" s="17">
        <f t="shared" si="24"/>
        <v>0.94153039245167114</v>
      </c>
      <c r="H48" s="31" t="s">
        <v>55</v>
      </c>
      <c r="I48" s="101">
        <f>SUM(I26:I29)</f>
        <v>229331</v>
      </c>
      <c r="J48" s="102">
        <f>SUM(J26:J29)</f>
        <v>213958</v>
      </c>
      <c r="K48" s="101">
        <f>SUM(K26:K29)</f>
        <v>15373</v>
      </c>
      <c r="L48" s="17">
        <f>J48/I48</f>
        <v>0.93296588773432287</v>
      </c>
      <c r="O48" s="31" t="s">
        <v>55</v>
      </c>
      <c r="P48" s="101">
        <f>SUM(P26:P29)</f>
        <v>272754</v>
      </c>
      <c r="Q48" s="102">
        <f>SUM(Q26:Q29)</f>
        <v>266478</v>
      </c>
      <c r="R48" s="129">
        <f>SUM(R26:R29)</f>
        <v>6276</v>
      </c>
      <c r="S48" s="17">
        <f t="shared" si="25"/>
        <v>0.97699025495501446</v>
      </c>
      <c r="V48" s="31" t="s">
        <v>55</v>
      </c>
      <c r="W48" s="101">
        <f>SUM(W26:W29)</f>
        <v>86316</v>
      </c>
      <c r="X48" s="102">
        <f>SUM(X26:X29)</f>
        <v>85986</v>
      </c>
      <c r="Y48" s="101">
        <f>SUM(Y26:Y29)</f>
        <v>330</v>
      </c>
      <c r="Z48" s="17">
        <f t="shared" si="26"/>
        <v>0.9961768385930766</v>
      </c>
      <c r="AC48" s="31" t="s">
        <v>55</v>
      </c>
      <c r="AD48" s="101">
        <f>SUM(AD26:AD29)</f>
        <v>96588</v>
      </c>
      <c r="AE48" s="102">
        <f>SUM(AE26:AE29)</f>
        <v>94190</v>
      </c>
      <c r="AF48" s="101">
        <f>SUM(AF26:AF29)</f>
        <v>2398</v>
      </c>
      <c r="AG48" s="17">
        <f>AE48/AD48</f>
        <v>0.97517289932496787</v>
      </c>
      <c r="AJ48" s="31" t="s">
        <v>55</v>
      </c>
      <c r="AK48" s="101">
        <f>SUM(AK26:AK29)</f>
        <v>55134</v>
      </c>
      <c r="AL48" s="102">
        <f>SUM(AL26:AL29)</f>
        <v>52778</v>
      </c>
      <c r="AM48" s="101">
        <f>SUM(AM26:AM29)</f>
        <v>2356</v>
      </c>
      <c r="AN48" s="17">
        <f t="shared" si="27"/>
        <v>0.95726774766931477</v>
      </c>
      <c r="AQ48" s="31" t="s">
        <v>55</v>
      </c>
      <c r="AR48" s="71">
        <f>SUM(AR26:AR29)</f>
        <v>130379.5</v>
      </c>
      <c r="AS48" s="73">
        <f>SUM(AS26:AS29)</f>
        <v>108751</v>
      </c>
      <c r="AT48" s="71">
        <f>SUM(AT26:AT29)</f>
        <v>21628.5</v>
      </c>
      <c r="AU48" s="17">
        <f t="shared" si="28"/>
        <v>0.83411119079303109</v>
      </c>
      <c r="AX48" s="31" t="s">
        <v>55</v>
      </c>
      <c r="AY48" s="101">
        <f>SUM(AY26:AY29)</f>
        <v>20247</v>
      </c>
      <c r="AZ48" s="102">
        <f>SUM(AZ26:AZ29)</f>
        <v>18875</v>
      </c>
      <c r="BA48" s="101">
        <f>SUM(BA26:BA29)</f>
        <v>1372</v>
      </c>
      <c r="BB48" s="17">
        <f t="shared" si="29"/>
        <v>0.93223687459870597</v>
      </c>
      <c r="BE48" s="31" t="s">
        <v>55</v>
      </c>
      <c r="BF48" s="101">
        <f>SUM(BF26:BF29)</f>
        <v>20178</v>
      </c>
      <c r="BG48" s="102">
        <f>SUM(BG26:BG29)</f>
        <v>18134</v>
      </c>
      <c r="BH48" s="101">
        <f>SUM(BH26:BH29)</f>
        <v>2044</v>
      </c>
      <c r="BI48" s="17">
        <f t="shared" si="30"/>
        <v>0.8987015561502627</v>
      </c>
    </row>
    <row r="49" spans="1:61" ht="15.75" thickBot="1" x14ac:dyDescent="0.3">
      <c r="A49" s="103" t="s">
        <v>69</v>
      </c>
      <c r="B49" s="101">
        <f>SUM(B30:B33)</f>
        <v>1726121</v>
      </c>
      <c r="C49" s="102">
        <f t="shared" ref="C49:D49" si="31">SUM(C30:C33)</f>
        <v>1624981</v>
      </c>
      <c r="D49" s="101">
        <f t="shared" si="31"/>
        <v>101140</v>
      </c>
      <c r="E49" s="17">
        <f t="shared" si="24"/>
        <v>0.94140619342444709</v>
      </c>
      <c r="H49" s="31" t="s">
        <v>69</v>
      </c>
      <c r="I49" s="101">
        <f>SUM(I30:I33)</f>
        <v>228153</v>
      </c>
      <c r="J49" s="102">
        <f t="shared" ref="J49:K49" si="32">SUM(J30:J33)</f>
        <v>212602</v>
      </c>
      <c r="K49" s="101">
        <f t="shared" si="32"/>
        <v>15551</v>
      </c>
      <c r="L49" s="17">
        <f t="shared" ref="L49:L51" si="33">J49/I49</f>
        <v>0.93183959886567347</v>
      </c>
      <c r="O49" s="31" t="s">
        <v>69</v>
      </c>
      <c r="P49" s="101">
        <f>SUM(P30:P33)</f>
        <v>281760</v>
      </c>
      <c r="Q49" s="102">
        <f t="shared" ref="Q49:R49" si="34">SUM(Q30:Q33)</f>
        <v>275047</v>
      </c>
      <c r="R49" s="101">
        <f t="shared" si="34"/>
        <v>6713</v>
      </c>
      <c r="S49" s="17">
        <f t="shared" si="25"/>
        <v>0.97617475865985237</v>
      </c>
      <c r="V49" s="31" t="s">
        <v>69</v>
      </c>
      <c r="W49" s="101">
        <f>SUM(W30:W33)</f>
        <v>90904</v>
      </c>
      <c r="X49" s="102">
        <f t="shared" ref="X49:Y49" si="35">SUM(X30:X33)</f>
        <v>90458</v>
      </c>
      <c r="Y49" s="101">
        <f t="shared" si="35"/>
        <v>446</v>
      </c>
      <c r="Z49" s="17">
        <f t="shared" si="26"/>
        <v>0.99509372524861395</v>
      </c>
      <c r="AC49" s="31" t="s">
        <v>69</v>
      </c>
      <c r="AD49" s="101">
        <f>SUM(AD30:AD33)</f>
        <v>96855</v>
      </c>
      <c r="AE49" s="102">
        <f t="shared" ref="AE49:AF49" si="36">SUM(AE30:AE33)</f>
        <v>94551</v>
      </c>
      <c r="AF49" s="101">
        <f t="shared" si="36"/>
        <v>2304</v>
      </c>
      <c r="AG49" s="17">
        <f t="shared" ref="AG49:AG51" si="37">AE49/AD49</f>
        <v>0.97621186309431629</v>
      </c>
      <c r="AJ49" s="31" t="s">
        <v>69</v>
      </c>
      <c r="AK49" s="101">
        <f>SUM(AK30:AK33)</f>
        <v>55055</v>
      </c>
      <c r="AL49" s="102">
        <f t="shared" ref="AL49:AM49" si="38">SUM(AL30:AL33)</f>
        <v>52615</v>
      </c>
      <c r="AM49" s="101">
        <f t="shared" si="38"/>
        <v>2440</v>
      </c>
      <c r="AN49" s="17">
        <f t="shared" si="27"/>
        <v>0.95568068295341024</v>
      </c>
      <c r="AQ49" s="31" t="s">
        <v>69</v>
      </c>
      <c r="AR49" s="101">
        <f>SUM(AR30:AR33)</f>
        <v>138181</v>
      </c>
      <c r="AS49" s="102">
        <f t="shared" ref="AS49:AT49" si="39">SUM(AS30:AS33)</f>
        <v>113896</v>
      </c>
      <c r="AT49" s="101">
        <f t="shared" si="39"/>
        <v>24285</v>
      </c>
      <c r="AU49" s="17">
        <f t="shared" si="28"/>
        <v>0.82425224886199988</v>
      </c>
      <c r="AX49" s="31" t="s">
        <v>69</v>
      </c>
      <c r="AY49" s="101">
        <f>SUM(AY30:AY33)</f>
        <v>20430</v>
      </c>
      <c r="AZ49" s="102">
        <f t="shared" ref="AZ49:BA49" si="40">SUM(AZ30:AZ33)</f>
        <v>19017</v>
      </c>
      <c r="BA49" s="101">
        <f t="shared" si="40"/>
        <v>1413</v>
      </c>
      <c r="BB49" s="17">
        <f t="shared" si="29"/>
        <v>0.93083700440528638</v>
      </c>
      <c r="BE49" s="31" t="s">
        <v>69</v>
      </c>
      <c r="BF49" s="101">
        <f>SUM(BF30:BF33)</f>
        <v>22701</v>
      </c>
      <c r="BG49" s="102">
        <f t="shared" ref="BG49:BH49" si="41">SUM(BG30:BG33)</f>
        <v>20293</v>
      </c>
      <c r="BH49" s="101">
        <f t="shared" si="41"/>
        <v>2408</v>
      </c>
      <c r="BI49" s="17">
        <f t="shared" si="30"/>
        <v>0.89392537773666358</v>
      </c>
    </row>
    <row r="50" spans="1:61" ht="15.75" thickBot="1" x14ac:dyDescent="0.3">
      <c r="A50" s="103" t="s">
        <v>73</v>
      </c>
      <c r="B50" s="101">
        <f>SUM(B34:B37)</f>
        <v>1876819</v>
      </c>
      <c r="C50" s="102">
        <f>SUM(C34:C37)</f>
        <v>1772052</v>
      </c>
      <c r="D50" s="101">
        <f>SUM(D34:D37)</f>
        <v>104767</v>
      </c>
      <c r="E50" s="17">
        <f t="shared" si="24"/>
        <v>0.94417842104113392</v>
      </c>
      <c r="H50" s="31" t="s">
        <v>73</v>
      </c>
      <c r="I50" s="101">
        <f>SUM(I34:I37)</f>
        <v>210906</v>
      </c>
      <c r="J50" s="102">
        <f>SUM(J34:J37)</f>
        <v>197053</v>
      </c>
      <c r="K50" s="101">
        <f>SUM(K34:K37)</f>
        <v>13853</v>
      </c>
      <c r="L50" s="17">
        <f t="shared" si="33"/>
        <v>0.93431670981385073</v>
      </c>
      <c r="O50" s="31" t="s">
        <v>73</v>
      </c>
      <c r="P50" s="101">
        <f>SUM(P34:P37)</f>
        <v>289916</v>
      </c>
      <c r="Q50" s="102">
        <f>SUM(Q34:Q37)</f>
        <v>282840</v>
      </c>
      <c r="R50" s="101">
        <f>SUM(R34:R37)</f>
        <v>7076</v>
      </c>
      <c r="S50" s="17">
        <f t="shared" si="25"/>
        <v>0.97559293036603711</v>
      </c>
      <c r="V50" s="31" t="s">
        <v>73</v>
      </c>
      <c r="W50" s="101">
        <f>SUM(W34:W37)</f>
        <v>94289</v>
      </c>
      <c r="X50" s="102">
        <f>SUM(X34:X37)</f>
        <v>93669</v>
      </c>
      <c r="Y50" s="101">
        <f>SUM(Y34:Y37)</f>
        <v>620</v>
      </c>
      <c r="Z50" s="17">
        <f t="shared" si="26"/>
        <v>0.9934244715714452</v>
      </c>
      <c r="AC50" s="31" t="s">
        <v>73</v>
      </c>
      <c r="AD50" s="101">
        <f>SUM(AD34:AD37)</f>
        <v>95836</v>
      </c>
      <c r="AE50" s="102">
        <f>SUM(AE34:AE37)</f>
        <v>93202</v>
      </c>
      <c r="AF50" s="101">
        <f>SUM(AF34:AF37)</f>
        <v>2634</v>
      </c>
      <c r="AG50" s="17">
        <f t="shared" si="37"/>
        <v>0.9725155473934638</v>
      </c>
      <c r="AJ50" s="31" t="s">
        <v>73</v>
      </c>
      <c r="AK50" s="101">
        <f>SUM(AK34:AK37)</f>
        <v>55620</v>
      </c>
      <c r="AL50" s="102">
        <f>SUM(AL34:AL37)</f>
        <v>53080</v>
      </c>
      <c r="AM50" s="101">
        <f>SUM(AM34:AM37)</f>
        <v>2540</v>
      </c>
      <c r="AN50" s="17">
        <f t="shared" si="27"/>
        <v>0.95433297375044945</v>
      </c>
      <c r="AQ50" s="31" t="s">
        <v>73</v>
      </c>
      <c r="AR50" s="101">
        <f>SUM(AR34:AR37)</f>
        <v>146080.5</v>
      </c>
      <c r="AS50" s="102">
        <f>SUM(AS34:AS37)</f>
        <v>119797.5</v>
      </c>
      <c r="AT50" s="101">
        <f>SUM(AT34:AT37)</f>
        <v>26283</v>
      </c>
      <c r="AU50" s="17">
        <f t="shared" si="28"/>
        <v>0.82007865526199597</v>
      </c>
      <c r="AX50" s="31" t="s">
        <v>73</v>
      </c>
      <c r="AY50" s="101">
        <f>SUM(AY34:AY37)</f>
        <v>20666</v>
      </c>
      <c r="AZ50" s="102">
        <f>SUM(AZ34:AZ37)</f>
        <v>18981</v>
      </c>
      <c r="BA50" s="101">
        <f>SUM(BA34:BA37)</f>
        <v>1685</v>
      </c>
      <c r="BB50" s="17">
        <f t="shared" si="29"/>
        <v>0.91846511177779933</v>
      </c>
      <c r="BE50" s="31" t="s">
        <v>73</v>
      </c>
      <c r="BF50" s="101">
        <f>SUM(BF34:BF37)</f>
        <v>26081</v>
      </c>
      <c r="BG50" s="102">
        <f>SUM(BG34:BG37)</f>
        <v>23299</v>
      </c>
      <c r="BH50" s="101">
        <f>SUM(BH34:BH37)</f>
        <v>2782</v>
      </c>
      <c r="BI50" s="17">
        <f t="shared" si="30"/>
        <v>0.89333231087765042</v>
      </c>
    </row>
    <row r="51" spans="1:61" ht="15.75" thickBot="1" x14ac:dyDescent="0.3">
      <c r="A51" s="103" t="s">
        <v>75</v>
      </c>
      <c r="B51" s="101">
        <f>SUM(B38:B40)</f>
        <v>1458286</v>
      </c>
      <c r="C51" s="102">
        <f>SUM(C38:C40)</f>
        <v>1372968</v>
      </c>
      <c r="D51" s="101">
        <f>SUM(D38:D40)</f>
        <v>85318</v>
      </c>
      <c r="E51" s="17">
        <f t="shared" si="24"/>
        <v>0.94149432964452784</v>
      </c>
      <c r="H51" s="31" t="s">
        <v>75</v>
      </c>
      <c r="I51" s="101">
        <f>SUM(I38:I40)</f>
        <v>145467</v>
      </c>
      <c r="J51" s="102">
        <f>SUM(J38:J40)</f>
        <v>135274</v>
      </c>
      <c r="K51" s="101">
        <f>SUM(K38:K40)</f>
        <v>10193</v>
      </c>
      <c r="L51" s="17">
        <f t="shared" si="33"/>
        <v>0.92992912481868739</v>
      </c>
      <c r="O51" s="31" t="s">
        <v>75</v>
      </c>
      <c r="P51" s="101">
        <f>SUM(P38:P40)</f>
        <v>222110</v>
      </c>
      <c r="Q51" s="102">
        <f>SUM(Q38:Q40)</f>
        <v>216858</v>
      </c>
      <c r="R51" s="101">
        <f>SUM(R38:R40)</f>
        <v>5252</v>
      </c>
      <c r="S51" s="17">
        <f t="shared" si="25"/>
        <v>0.97635405879969384</v>
      </c>
      <c r="V51" s="31" t="s">
        <v>75</v>
      </c>
      <c r="W51" s="101">
        <f>SUM(W38:W40)</f>
        <v>69919</v>
      </c>
      <c r="X51" s="102">
        <f>SUM(X38:X40)</f>
        <v>69509</v>
      </c>
      <c r="Y51" s="101">
        <f>SUM(Y38:Y40)</f>
        <v>410</v>
      </c>
      <c r="Z51" s="17">
        <f t="shared" si="26"/>
        <v>0.9941360717401565</v>
      </c>
      <c r="AC51" s="31" t="s">
        <v>75</v>
      </c>
      <c r="AD51" s="101">
        <f>SUM(AD38:AD40)</f>
        <v>73257</v>
      </c>
      <c r="AE51" s="102">
        <f>SUM(AE38:AE40)</f>
        <v>71138</v>
      </c>
      <c r="AF51" s="101">
        <f>SUM(AF38:AF40)</f>
        <v>2119</v>
      </c>
      <c r="AG51" s="17">
        <f t="shared" si="37"/>
        <v>0.97107443657261427</v>
      </c>
      <c r="AJ51" s="31" t="s">
        <v>75</v>
      </c>
      <c r="AK51" s="101">
        <f>SUM(AK38:AK40)</f>
        <v>42293</v>
      </c>
      <c r="AL51" s="102">
        <f>SUM(AL38:AL40)</f>
        <v>40512</v>
      </c>
      <c r="AM51" s="101">
        <f>SUM(AM38:AM40)</f>
        <v>1781</v>
      </c>
      <c r="AN51" s="17">
        <f t="shared" si="27"/>
        <v>0.95788901236611257</v>
      </c>
      <c r="AQ51" s="31" t="s">
        <v>75</v>
      </c>
      <c r="AR51" s="101">
        <f>SUM(AR38:AR40)</f>
        <v>112425</v>
      </c>
      <c r="AS51" s="102">
        <f>SUM(AS38:AS40)</f>
        <v>92478</v>
      </c>
      <c r="AT51" s="101">
        <f>SUM(AT38:AT40)</f>
        <v>19947</v>
      </c>
      <c r="AU51" s="17">
        <f t="shared" si="28"/>
        <v>0.82257505003335551</v>
      </c>
      <c r="AX51" s="31" t="s">
        <v>75</v>
      </c>
      <c r="AY51" s="101">
        <f>SUM(AY38:AY40)</f>
        <v>15670</v>
      </c>
      <c r="AZ51" s="102">
        <f>SUM(AZ38:AZ40)</f>
        <v>14347</v>
      </c>
      <c r="BA51" s="101">
        <f>SUM(BA38:BA40)</f>
        <v>1323</v>
      </c>
      <c r="BB51" s="17">
        <f t="shared" si="29"/>
        <v>0.9155711550733886</v>
      </c>
      <c r="BE51" s="31" t="s">
        <v>75</v>
      </c>
      <c r="BF51" s="101">
        <f>SUM(BF38:BF40)</f>
        <v>21924.5</v>
      </c>
      <c r="BG51" s="102">
        <f>SUM(BG38:BG40)</f>
        <v>19335</v>
      </c>
      <c r="BH51" s="101">
        <f>SUM(BH38:BH40)</f>
        <v>2589.5</v>
      </c>
      <c r="BI51" s="17">
        <f t="shared" si="30"/>
        <v>0.88189012292184543</v>
      </c>
    </row>
    <row r="52" spans="1:61" x14ac:dyDescent="0.25">
      <c r="A52" s="135"/>
      <c r="B52" s="68"/>
      <c r="C52" s="68"/>
      <c r="D52" s="68"/>
      <c r="E52" s="134"/>
      <c r="H52" s="133"/>
      <c r="I52" s="68"/>
      <c r="J52" s="68"/>
      <c r="K52" s="68"/>
      <c r="L52" s="134"/>
      <c r="O52" s="133"/>
      <c r="P52" s="68"/>
      <c r="Q52" s="68"/>
      <c r="R52" s="68"/>
      <c r="S52" s="134"/>
      <c r="V52" s="133"/>
      <c r="W52" s="68"/>
      <c r="X52" s="68"/>
      <c r="Y52" s="68"/>
      <c r="Z52" s="134"/>
      <c r="AC52" s="133"/>
      <c r="AD52" s="68"/>
      <c r="AE52" s="68"/>
      <c r="AF52" s="68"/>
      <c r="AG52" s="134"/>
      <c r="AJ52" s="133"/>
      <c r="AK52" s="68"/>
      <c r="AL52" s="68"/>
      <c r="AM52" s="68"/>
      <c r="AN52" s="134"/>
      <c r="AQ52" s="133"/>
      <c r="AR52" s="68"/>
      <c r="AS52" s="68"/>
      <c r="AT52" s="68"/>
      <c r="AU52" s="134"/>
      <c r="AX52" s="133"/>
      <c r="AY52" s="68"/>
      <c r="AZ52" s="68"/>
      <c r="BA52" s="68"/>
      <c r="BB52" s="134"/>
      <c r="BE52" s="133"/>
      <c r="BF52" s="68"/>
      <c r="BG52" s="68"/>
      <c r="BH52" s="68"/>
      <c r="BI52" s="134"/>
    </row>
    <row r="53" spans="1:61" x14ac:dyDescent="0.25">
      <c r="B53" s="143" t="s">
        <v>53</v>
      </c>
      <c r="C53" s="143"/>
      <c r="D53" s="143"/>
      <c r="E53" s="143"/>
      <c r="I53" s="143" t="s">
        <v>53</v>
      </c>
      <c r="J53" s="143"/>
      <c r="K53" s="143"/>
      <c r="L53" s="143"/>
      <c r="P53" s="143" t="s">
        <v>53</v>
      </c>
      <c r="Q53" s="143"/>
      <c r="R53" s="143"/>
      <c r="S53" s="143"/>
      <c r="W53" s="3"/>
      <c r="X53" s="4"/>
      <c r="AD53" s="3"/>
      <c r="AE53" s="4"/>
      <c r="AK53" s="3"/>
      <c r="AL53" s="4"/>
      <c r="AR53" s="143" t="s">
        <v>53</v>
      </c>
      <c r="AS53" s="143"/>
      <c r="AT53" s="143"/>
      <c r="AU53" s="143"/>
      <c r="AY53" s="143" t="s">
        <v>53</v>
      </c>
      <c r="AZ53" s="143"/>
      <c r="BA53" s="143"/>
      <c r="BB53" s="143"/>
      <c r="BF53" s="143" t="s">
        <v>53</v>
      </c>
      <c r="BG53" s="143"/>
      <c r="BH53" s="143"/>
      <c r="BI53" s="143"/>
    </row>
    <row r="54" spans="1:61" x14ac:dyDescent="0.25">
      <c r="B54" s="143"/>
      <c r="C54" s="143"/>
      <c r="D54" s="143"/>
      <c r="E54" s="143"/>
      <c r="I54" s="143"/>
      <c r="J54" s="143"/>
      <c r="K54" s="143"/>
      <c r="L54" s="143"/>
      <c r="P54" s="143"/>
      <c r="Q54" s="143"/>
      <c r="R54" s="143"/>
      <c r="S54" s="143"/>
      <c r="W54" s="3"/>
      <c r="X54" s="4"/>
      <c r="Y54" s="5"/>
      <c r="Z54" s="5"/>
      <c r="AD54" s="3"/>
      <c r="AE54" s="4"/>
      <c r="AF54" s="5"/>
      <c r="AG54" s="5"/>
      <c r="AK54" s="3"/>
      <c r="AL54" s="4"/>
      <c r="AM54" s="5"/>
      <c r="AN54" s="5"/>
      <c r="AR54" s="143"/>
      <c r="AS54" s="143"/>
      <c r="AT54" s="143"/>
      <c r="AU54" s="143"/>
      <c r="AY54" s="143"/>
      <c r="AZ54" s="143"/>
      <c r="BA54" s="143"/>
      <c r="BB54" s="143"/>
      <c r="BF54" s="143"/>
      <c r="BG54" s="143"/>
      <c r="BH54" s="143"/>
      <c r="BI54" s="143"/>
    </row>
    <row r="55" spans="1:61" x14ac:dyDescent="0.25">
      <c r="B55" s="143"/>
      <c r="C55" s="143"/>
      <c r="D55" s="143"/>
      <c r="E55" s="143"/>
      <c r="I55" s="143"/>
      <c r="J55" s="143"/>
      <c r="K55" s="143"/>
      <c r="L55" s="143"/>
      <c r="P55" s="143"/>
      <c r="Q55" s="143"/>
      <c r="R55" s="143"/>
      <c r="S55" s="143"/>
      <c r="W55" s="3"/>
      <c r="X55" s="4"/>
      <c r="AD55" s="3"/>
      <c r="AE55" s="4"/>
      <c r="AK55" s="3"/>
      <c r="AL55" s="4"/>
      <c r="AR55" s="143"/>
      <c r="AS55" s="143"/>
      <c r="AT55" s="143"/>
      <c r="AU55" s="143"/>
      <c r="AY55" s="143"/>
      <c r="AZ55" s="143"/>
      <c r="BA55" s="143"/>
      <c r="BB55" s="143"/>
      <c r="BF55" s="143"/>
      <c r="BG55" s="143"/>
      <c r="BH55" s="143"/>
      <c r="BI55" s="143"/>
    </row>
    <row r="56" spans="1:61" x14ac:dyDescent="0.25">
      <c r="C56" s="3"/>
      <c r="D56" s="4"/>
      <c r="P56" s="3"/>
      <c r="Q56" s="4"/>
      <c r="W56" s="3"/>
      <c r="X56" s="3"/>
      <c r="AD56" s="3"/>
      <c r="AE56" s="4"/>
      <c r="AK56" s="3"/>
      <c r="AL56" s="4"/>
      <c r="AR56" s="3"/>
      <c r="AS56" s="4"/>
      <c r="AY56" s="3"/>
      <c r="AZ56" s="4"/>
      <c r="BF56" s="3"/>
      <c r="BG56" s="4"/>
    </row>
    <row r="57" spans="1:61" x14ac:dyDescent="0.25">
      <c r="C57" s="3"/>
      <c r="D57" s="4"/>
      <c r="J57" s="3"/>
      <c r="P57" s="3"/>
      <c r="Q57" s="3"/>
      <c r="W57" s="3"/>
      <c r="X57" s="4"/>
      <c r="AD57" s="3"/>
      <c r="AE57" s="4"/>
      <c r="AK57" s="3"/>
      <c r="AL57" s="4"/>
      <c r="AR57" s="3"/>
      <c r="AS57" s="4"/>
      <c r="AY57" s="3"/>
      <c r="AZ57" s="4"/>
      <c r="BF57" s="3"/>
      <c r="BG57" s="4"/>
    </row>
    <row r="58" spans="1:61" x14ac:dyDescent="0.25">
      <c r="C58" s="3"/>
      <c r="D58" s="4"/>
      <c r="E58" s="5"/>
      <c r="L58" s="5"/>
      <c r="P58" s="3"/>
      <c r="Q58" s="4"/>
      <c r="R58" s="5"/>
      <c r="S58" s="5"/>
      <c r="W58" s="3"/>
      <c r="X58" s="3"/>
      <c r="Y58" s="5"/>
      <c r="Z58" s="5"/>
      <c r="AD58" s="3"/>
      <c r="AE58" s="4"/>
      <c r="AF58" s="5"/>
      <c r="AG58" s="5"/>
      <c r="AK58" s="3"/>
      <c r="AL58" s="3"/>
      <c r="AM58" s="5"/>
      <c r="AN58" s="5"/>
      <c r="AS58" s="4"/>
      <c r="AT58" s="5"/>
      <c r="AY58" s="3"/>
      <c r="AZ58" s="4"/>
      <c r="BA58" s="5"/>
      <c r="BF58" s="3"/>
      <c r="BG58" s="4"/>
      <c r="BH58" s="5"/>
    </row>
    <row r="59" spans="1:61" x14ac:dyDescent="0.25">
      <c r="C59" s="3"/>
      <c r="D59" s="4"/>
      <c r="J59" s="3"/>
      <c r="K59" s="4"/>
      <c r="P59" s="3"/>
      <c r="Q59" s="4"/>
      <c r="W59" s="3"/>
      <c r="X59" s="4"/>
      <c r="AD59" s="3"/>
      <c r="AE59" s="3"/>
      <c r="AK59" s="3"/>
      <c r="AL59" s="4"/>
      <c r="AS59" s="4"/>
      <c r="AY59" s="3"/>
      <c r="AZ59" s="4"/>
      <c r="BF59" s="3"/>
      <c r="BG59" s="4"/>
    </row>
    <row r="60" spans="1:61" x14ac:dyDescent="0.25">
      <c r="D60" s="4"/>
      <c r="J60" s="3"/>
      <c r="K60" s="4"/>
      <c r="P60" s="3"/>
      <c r="Q60" s="4"/>
      <c r="W60" s="3"/>
      <c r="X60" s="4"/>
      <c r="AD60" s="3"/>
      <c r="AE60" s="4"/>
      <c r="AK60" s="3"/>
      <c r="AL60" s="4"/>
      <c r="AS60" s="4"/>
      <c r="AY60" s="3"/>
      <c r="AZ60" s="4"/>
      <c r="BF60" s="3"/>
      <c r="BG60" s="4"/>
    </row>
    <row r="61" spans="1:61" x14ac:dyDescent="0.25">
      <c r="D61" s="4"/>
      <c r="J61" s="3"/>
      <c r="K61" s="4"/>
      <c r="P61" s="3"/>
      <c r="Q61" s="4"/>
      <c r="W61" s="3"/>
      <c r="X61" s="4"/>
      <c r="AD61" s="3"/>
      <c r="AE61" s="4"/>
      <c r="AK61" s="3"/>
      <c r="AL61" s="4"/>
      <c r="AS61" s="4"/>
      <c r="AY61" s="3"/>
      <c r="AZ61" s="4"/>
      <c r="BF61" s="3"/>
      <c r="BG61" s="4"/>
    </row>
    <row r="62" spans="1:61" x14ac:dyDescent="0.25">
      <c r="D62" s="4"/>
      <c r="E62" s="5"/>
      <c r="J62" s="3"/>
      <c r="K62" s="4"/>
      <c r="L62" s="5"/>
      <c r="Q62" s="4"/>
      <c r="R62" s="5"/>
      <c r="S62" s="5"/>
      <c r="W62" s="3"/>
      <c r="X62" s="4"/>
      <c r="Y62" s="5"/>
      <c r="Z62" s="5"/>
      <c r="AD62" s="3"/>
      <c r="AE62" s="4"/>
      <c r="AF62" s="5"/>
      <c r="AG62" s="5"/>
      <c r="AK62" s="3"/>
      <c r="AL62" s="4"/>
      <c r="AM62" s="5"/>
      <c r="AN62" s="5"/>
      <c r="AS62" s="4"/>
      <c r="AT62" s="5"/>
      <c r="AY62" s="3"/>
      <c r="AZ62" s="3"/>
      <c r="BA62" s="5"/>
      <c r="BF62" s="3"/>
      <c r="BG62" s="4"/>
      <c r="BH62" s="5"/>
    </row>
    <row r="63" spans="1:61" x14ac:dyDescent="0.25">
      <c r="D63" s="4"/>
      <c r="J63" s="3"/>
      <c r="K63" s="4"/>
      <c r="Q63" s="4"/>
      <c r="W63" s="3"/>
      <c r="X63" s="4"/>
      <c r="AD63" s="3"/>
      <c r="AE63" s="4"/>
      <c r="AK63" s="3"/>
      <c r="AL63" s="4"/>
      <c r="AS63" s="4"/>
      <c r="AY63" s="3"/>
      <c r="AZ63" s="4"/>
      <c r="BB63" s="4"/>
      <c r="BF63" s="3"/>
      <c r="BG63" s="4"/>
    </row>
    <row r="64" spans="1:61" x14ac:dyDescent="0.25">
      <c r="D64" s="4"/>
      <c r="J64" s="3"/>
      <c r="K64" s="4"/>
      <c r="Q64" s="4"/>
      <c r="W64" s="3"/>
      <c r="X64" s="4"/>
      <c r="AD64" s="3"/>
      <c r="AE64" s="4"/>
      <c r="AS64" s="4"/>
      <c r="AY64" s="3"/>
      <c r="AZ64" s="4"/>
      <c r="BB64" s="4"/>
      <c r="BF64" s="3"/>
      <c r="BG64" s="4"/>
    </row>
    <row r="65" spans="4:60" x14ac:dyDescent="0.25">
      <c r="D65" s="4"/>
      <c r="J65" s="3"/>
      <c r="K65" s="4"/>
      <c r="Q65" s="4"/>
      <c r="W65" s="3"/>
      <c r="X65" s="4"/>
      <c r="AD65" s="3"/>
      <c r="AE65" s="4"/>
      <c r="AS65" s="4"/>
      <c r="AT65" s="5"/>
      <c r="AU65" s="5"/>
      <c r="AY65" s="3"/>
      <c r="AZ65" s="4"/>
      <c r="BB65" s="4"/>
      <c r="BF65" s="3"/>
      <c r="BG65" s="4"/>
    </row>
    <row r="66" spans="4:60" x14ac:dyDescent="0.25">
      <c r="D66" s="4"/>
      <c r="E66" s="5"/>
      <c r="J66" s="3"/>
      <c r="K66" s="4"/>
      <c r="L66" s="5"/>
      <c r="Q66" s="4"/>
      <c r="R66" s="5"/>
      <c r="S66" s="5"/>
      <c r="W66" s="3"/>
      <c r="X66" s="4"/>
      <c r="Y66" s="5"/>
      <c r="Z66" s="5"/>
      <c r="AD66" s="3"/>
      <c r="AE66" s="4"/>
      <c r="AF66" s="5"/>
      <c r="AS66" s="4"/>
      <c r="AY66" s="3"/>
      <c r="AZ66" s="4"/>
      <c r="BA66" s="5"/>
      <c r="BB66" s="4"/>
      <c r="BF66" s="3"/>
      <c r="BG66" s="4"/>
      <c r="BH66" s="5"/>
    </row>
    <row r="67" spans="4:60" x14ac:dyDescent="0.25">
      <c r="D67" s="4"/>
      <c r="J67" s="3"/>
      <c r="K67" s="4"/>
      <c r="Q67" s="4"/>
      <c r="W67" s="3"/>
      <c r="X67" s="4"/>
      <c r="AD67" s="3"/>
      <c r="AE67" s="4"/>
      <c r="AS67" s="4"/>
      <c r="AY67" s="3"/>
      <c r="AZ67" s="4"/>
      <c r="BB67" s="4"/>
      <c r="BF67" s="3"/>
      <c r="BG67" s="4"/>
    </row>
    <row r="68" spans="4:60" x14ac:dyDescent="0.25">
      <c r="Q68" s="4"/>
      <c r="AS68" s="4"/>
      <c r="BB68" s="4"/>
    </row>
    <row r="69" spans="4:60" x14ac:dyDescent="0.25">
      <c r="Q69" s="4"/>
      <c r="AS69" s="4"/>
      <c r="BB69" s="4"/>
    </row>
    <row r="70" spans="4:60" x14ac:dyDescent="0.25">
      <c r="Q70" s="4"/>
      <c r="BB70" s="4"/>
    </row>
    <row r="71" spans="4:60" x14ac:dyDescent="0.25">
      <c r="Q71" s="4"/>
      <c r="BB71" s="4"/>
    </row>
    <row r="72" spans="4:60" x14ac:dyDescent="0.25">
      <c r="Q72" s="4"/>
      <c r="BB72" s="4"/>
    </row>
    <row r="73" spans="4:60" x14ac:dyDescent="0.25">
      <c r="Q73" s="4"/>
      <c r="BB73" s="4"/>
    </row>
    <row r="74" spans="4:60" x14ac:dyDescent="0.25">
      <c r="Q74" s="4"/>
      <c r="BB74" s="4"/>
    </row>
    <row r="75" spans="4:60" x14ac:dyDescent="0.25">
      <c r="Q75" s="4"/>
      <c r="BB75" s="4"/>
    </row>
    <row r="76" spans="4:60" x14ac:dyDescent="0.25">
      <c r="BB76" s="4"/>
    </row>
    <row r="77" spans="4:60" x14ac:dyDescent="0.25">
      <c r="BB77" s="4"/>
    </row>
    <row r="78" spans="4:60" x14ac:dyDescent="0.25">
      <c r="BB78" s="4"/>
    </row>
    <row r="79" spans="4:60" x14ac:dyDescent="0.25">
      <c r="BB79" s="4"/>
    </row>
    <row r="80" spans="4:60" x14ac:dyDescent="0.25">
      <c r="BB80" s="4"/>
    </row>
    <row r="81" spans="54:54" x14ac:dyDescent="0.25">
      <c r="BB81" s="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  <row r="3063" spans="1:1" x14ac:dyDescent="0.25">
      <c r="A3063"/>
    </row>
  </sheetData>
  <mergeCells count="19">
    <mergeCell ref="AR2:AU2"/>
    <mergeCell ref="AY2:BB2"/>
    <mergeCell ref="BF2:BI2"/>
    <mergeCell ref="I5:L8"/>
    <mergeCell ref="AD5:AG12"/>
    <mergeCell ref="AK2:AN2"/>
    <mergeCell ref="AD43:AG44"/>
    <mergeCell ref="I43:L43"/>
    <mergeCell ref="B2:E2"/>
    <mergeCell ref="I2:L2"/>
    <mergeCell ref="P2:S2"/>
    <mergeCell ref="W2:Z2"/>
    <mergeCell ref="AD2:AG2"/>
    <mergeCell ref="BF53:BI55"/>
    <mergeCell ref="B53:E55"/>
    <mergeCell ref="I53:L55"/>
    <mergeCell ref="P53:S55"/>
    <mergeCell ref="AR53:AU55"/>
    <mergeCell ref="AY53:BB55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Hodgson, Olha</cp:lastModifiedBy>
  <cp:lastPrinted>2015-01-27T13:39:42Z</cp:lastPrinted>
  <dcterms:created xsi:type="dcterms:W3CDTF">2014-09-10T11:09:16Z</dcterms:created>
  <dcterms:modified xsi:type="dcterms:W3CDTF">2018-02-02T17:12:29Z</dcterms:modified>
</cp:coreProperties>
</file>